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My Drive\PROGRAM EXCEL\PRODUK\1 COBA GRATIS\Coba Gratis\"/>
    </mc:Choice>
  </mc:AlternateContent>
  <xr:revisionPtr revIDLastSave="0" documentId="13_ncr:1_{885FB230-8C2F-411D-AB10-81F67A85FAB5}" xr6:coauthVersionLast="47" xr6:coauthVersionMax="47" xr10:uidLastSave="{00000000-0000-0000-0000-000000000000}"/>
  <workbookProtection workbookAlgorithmName="SHA-512" workbookHashValue="nvyHvcPbhqcUeqdCbPsu2RV0HBOSd5+hzsjGwE714qfSWFXI62zqRH9zR+eQmSi5lNe/J5hXiU/eam0rlrNUCQ==" workbookSaltValue="w96GvR22XtXMdRRWPJRG7A==" workbookSpinCount="100000" lockStructure="1"/>
  <bookViews>
    <workbookView xWindow="-110" yWindow="-110" windowWidth="19420" windowHeight="10300" firstSheet="1" activeTab="1" xr2:uid="{00000000-000D-0000-FFFF-FFFF00000000}"/>
  </bookViews>
  <sheets>
    <sheet name="ProgramExcel.id" sheetId="31" r:id="rId1"/>
    <sheet name="Home" sheetId="1" r:id="rId2"/>
    <sheet name="Produk" sheetId="2" r:id="rId3"/>
    <sheet name="Agen" sheetId="22" r:id="rId4"/>
    <sheet name="Reseller" sheetId="11" r:id="rId5"/>
    <sheet name="Retailer" sheetId="7" r:id="rId6"/>
    <sheet name="Jurnal" sheetId="3" r:id="rId7"/>
    <sheet name="Kartu Stok" sheetId="4" r:id="rId8"/>
    <sheet name="Sisa Stok" sheetId="5" r:id="rId9"/>
    <sheet name="Invoice &amp; Surat Jalan Agen" sheetId="10" r:id="rId10"/>
    <sheet name="Invoice &amp; Surat Jalan Reseller" sheetId="25" r:id="rId11"/>
    <sheet name="Invoice &amp; Surat Jalan Retailer" sheetId="30" r:id="rId12"/>
    <sheet name="Pembelian Produk" sheetId="29" r:id="rId13"/>
    <sheet name="Penjualan Produk" sheetId="12" r:id="rId14"/>
    <sheet name="Penjualan Agen" sheetId="26" r:id="rId15"/>
    <sheet name="Produk Per Agen" sheetId="27" r:id="rId16"/>
    <sheet name="Agen Per Produk" sheetId="28" r:id="rId17"/>
    <sheet name="Penjualan Reseller" sheetId="15" r:id="rId18"/>
    <sheet name="Produk Per Reseller" sheetId="16" r:id="rId19"/>
    <sheet name="Reseller Per Produk" sheetId="21" r:id="rId20"/>
    <sheet name="Penjualan Retailer" sheetId="17" r:id="rId21"/>
    <sheet name="Produk Per Retailer" sheetId="18" r:id="rId22"/>
  </sheets>
  <externalReferences>
    <externalReference r:id="rId23"/>
  </externalReferences>
  <definedNames>
    <definedName name="_xlnm._FilterDatabase" localSheetId="3" hidden="1">Agen!$C$5:$C$105</definedName>
    <definedName name="_xlnm._FilterDatabase" localSheetId="16" hidden="1">'Agen Per Produk'!$C$10:$C$111</definedName>
    <definedName name="_xlnm._FilterDatabase" localSheetId="6" hidden="1">Jurnal!$R$5:$R$3006</definedName>
    <definedName name="_xlnm._FilterDatabase" localSheetId="7" hidden="1">'Kartu Stok'!$H$9:$H$511</definedName>
    <definedName name="_xlnm._FilterDatabase" localSheetId="12" hidden="1">'Pembelian Produk'!$D$8:$D$109</definedName>
    <definedName name="_xlnm._FilterDatabase" localSheetId="14" hidden="1">'Penjualan Agen'!$C$8:$C$109</definedName>
    <definedName name="_xlnm._FilterDatabase" localSheetId="13" hidden="1">'Penjualan Produk'!$D$8:$D$109</definedName>
    <definedName name="_xlnm._FilterDatabase" localSheetId="17" hidden="1">'Penjualan Reseller'!$C$8:$C$109</definedName>
    <definedName name="_xlnm._FilterDatabase" localSheetId="20" hidden="1">'Penjualan Retailer'!$C$8:$C$109</definedName>
    <definedName name="_xlnm._FilterDatabase" localSheetId="2" hidden="1">Produk!$C$5:$C$105</definedName>
    <definedName name="_xlnm._FilterDatabase" localSheetId="15" hidden="1">'Produk Per Agen'!$D$10:$D$111</definedName>
    <definedName name="_xlnm._FilterDatabase" localSheetId="18" hidden="1">'Produk Per Reseller'!$D$10:$D$111</definedName>
    <definedName name="_xlnm._FilterDatabase" localSheetId="21" hidden="1">'Produk Per Retailer'!$D$10:$D$111</definedName>
    <definedName name="_xlnm._FilterDatabase" localSheetId="4" hidden="1">Reseller!$C$5:$C$105</definedName>
    <definedName name="_xlnm._FilterDatabase" localSheetId="19" hidden="1">'Reseller Per Produk'!$C$10:$C$111</definedName>
    <definedName name="_xlnm._FilterDatabase" localSheetId="5" hidden="1">Retailer!$C$5:$C$105</definedName>
    <definedName name="_xlnm._FilterDatabase" localSheetId="8" hidden="1">'Sisa Stok'!$C$8:$C$109</definedName>
    <definedName name="BL">Home!$C$5</definedName>
    <definedName name="BL_2">Home!$C$7</definedName>
    <definedName name="BT">Jurnal!$M:$AQ</definedName>
    <definedName name="DA">Agen!$C$6:$F$105</definedName>
    <definedName name="DKB">'[1]Kode Barang'!$C$6:$M$2005</definedName>
    <definedName name="DP">Produk!$C$6:$M$105</definedName>
    <definedName name="DR" localSheetId="3">Agen!$C$6:$F$105</definedName>
    <definedName name="DR">Reseller!$C$6:$F$105</definedName>
    <definedName name="DRT">Retailer!$C$6:$F$105</definedName>
    <definedName name="DS">Produk!$M$6:$M$105</definedName>
    <definedName name="EXP">Home!$C$22</definedName>
    <definedName name="KB">'[1]Kode Barang'!$C$6:$C$2005</definedName>
    <definedName name="KP">Produk!$C$6:$C$105</definedName>
    <definedName name="NA">Agen!$C$6:$C$105</definedName>
    <definedName name="NR" localSheetId="3">Agen!$C$6:$C$105</definedName>
    <definedName name="NR">Reseller!$C$6:$C$105</definedName>
    <definedName name="NS">Retailer!$C$6:$C$105</definedName>
    <definedName name="PR">Home!$B$2</definedName>
    <definedName name="_xlnm.Print_Area" localSheetId="3">Agen!$B$2:$F$105</definedName>
    <definedName name="_xlnm.Print_Area" localSheetId="16">'Agen Per Produk'!$B$2:$H$111</definedName>
    <definedName name="_xlnm.Print_Area" localSheetId="9">'Invoice &amp; Surat Jalan Agen'!$B$2:$H$36,'Invoice &amp; Surat Jalan Agen'!$J$2:$P$36,'Invoice &amp; Surat Jalan Agen'!$R$2:$X$36,'Invoice &amp; Surat Jalan Agen'!$Z$2:$AF$36</definedName>
    <definedName name="_xlnm.Print_Area" localSheetId="10">'Invoice &amp; Surat Jalan Reseller'!$B$2:$H$36,'Invoice &amp; Surat Jalan Reseller'!$J$2:$P$36,'Invoice &amp; Surat Jalan Reseller'!$R$2:$X$36,'Invoice &amp; Surat Jalan Reseller'!$Z$2:$AF$36</definedName>
    <definedName name="_xlnm.Print_Area" localSheetId="11">'Invoice &amp; Surat Jalan Retailer'!$B$2:$H$36,'Invoice &amp; Surat Jalan Retailer'!$J$2:$P$36,'Invoice &amp; Surat Jalan Retailer'!$R$2:$X$36,'Invoice &amp; Surat Jalan Retailer'!$Z$2:$AF$36</definedName>
    <definedName name="_xlnm.Print_Area" localSheetId="6">Jurnal!$P$2:$AQ$3006</definedName>
    <definedName name="_xlnm.Print_Area" localSheetId="7">'Kartu Stok'!$B$2:$H$511</definedName>
    <definedName name="_xlnm.Print_Area" localSheetId="12">'Pembelian Produk'!$B$2:$G$23</definedName>
    <definedName name="_xlnm.Print_Area" localSheetId="14">'Penjualan Agen'!$B$2:$H$109</definedName>
    <definedName name="_xlnm.Print_Area" localSheetId="13">'Penjualan Produk'!$B$2:$R$23</definedName>
    <definedName name="_xlnm.Print_Area" localSheetId="17">'Penjualan Reseller'!$B$2:$H$109</definedName>
    <definedName name="_xlnm.Print_Area" localSheetId="20">'Penjualan Retailer'!$B$2:$H$109</definedName>
    <definedName name="_xlnm.Print_Area" localSheetId="2">Produk!$B$2:$M$105</definedName>
    <definedName name="_xlnm.Print_Area" localSheetId="15">'Produk Per Agen'!$B$2:$I$111</definedName>
    <definedName name="_xlnm.Print_Area" localSheetId="18">'Produk Per Reseller'!$B$2:$I$111</definedName>
    <definedName name="_xlnm.Print_Area" localSheetId="21">'Produk Per Retailer'!$B$2:$I$111</definedName>
    <definedName name="_xlnm.Print_Area" localSheetId="4">Reseller!$B$2:$F$105</definedName>
    <definedName name="_xlnm.Print_Area" localSheetId="19">'Reseller Per Produk'!$B$2:$H$111</definedName>
    <definedName name="_xlnm.Print_Area" localSheetId="5">Retailer!$B$2:$F$105</definedName>
    <definedName name="_xlnm.Print_Area" localSheetId="8">'Sisa Stok'!$B$2:$K$109,'Sisa Stok'!$M$6:$R$109</definedName>
    <definedName name="_xlnm.Print_Titles" localSheetId="3">Agen!$5:$5</definedName>
    <definedName name="_xlnm.Print_Titles" localSheetId="16">'Agen Per Produk'!$10:$11</definedName>
    <definedName name="_xlnm.Print_Titles" localSheetId="6">Jurnal!$5:$6</definedName>
    <definedName name="_xlnm.Print_Titles" localSheetId="7">'Kartu Stok'!$9:$10</definedName>
    <definedName name="_xlnm.Print_Titles" localSheetId="12">'Pembelian Produk'!$8:$9</definedName>
    <definedName name="_xlnm.Print_Titles" localSheetId="14">'Penjualan Agen'!$8:$9</definedName>
    <definedName name="_xlnm.Print_Titles" localSheetId="13">'Penjualan Produk'!$8:$9</definedName>
    <definedName name="_xlnm.Print_Titles" localSheetId="17">'Penjualan Reseller'!$8:$9</definedName>
    <definedName name="_xlnm.Print_Titles" localSheetId="20">'Penjualan Retailer'!$8:$9</definedName>
    <definedName name="_xlnm.Print_Titles" localSheetId="2">Produk!$5:$5</definedName>
    <definedName name="_xlnm.Print_Titles" localSheetId="15">'Produk Per Agen'!$10:$11</definedName>
    <definedName name="_xlnm.Print_Titles" localSheetId="18">'Produk Per Reseller'!$10:$11</definedName>
    <definedName name="_xlnm.Print_Titles" localSheetId="21">'Produk Per Retailer'!$10:$11</definedName>
    <definedName name="_xlnm.Print_Titles" localSheetId="4">Reseller!$5:$5</definedName>
    <definedName name="_xlnm.Print_Titles" localSheetId="19">'Reseller Per Produk'!$10:$11</definedName>
    <definedName name="_xlnm.Print_Titles" localSheetId="5">Retailer!$5:$5</definedName>
    <definedName name="_xlnm.Print_Titles" localSheetId="8">'Sisa Stok'!$8:$9</definedName>
    <definedName name="RS">Jurnal!$G:$AQ</definedName>
    <definedName name="SL">Jurnal!$I:$AQ</definedName>
    <definedName name="TG">Home!$B$5</definedName>
    <definedName name="TG_2">Home!$B$7</definedName>
    <definedName name="TH">Home!$D$5</definedName>
    <definedName name="TH_2">Home!$D$7</definedName>
    <definedName name="TR">Jurnal!$C:$AQ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13" i="30" l="1"/>
  <c r="AB8" i="30"/>
  <c r="AB7" i="30"/>
  <c r="AB6" i="30"/>
  <c r="AB5" i="30"/>
  <c r="X13" i="30"/>
  <c r="T8" i="30"/>
  <c r="T7" i="30"/>
  <c r="T6" i="30"/>
  <c r="T5" i="30"/>
  <c r="AF13" i="25"/>
  <c r="AB8" i="25"/>
  <c r="AB7" i="25"/>
  <c r="AB6" i="25"/>
  <c r="AB5" i="25"/>
  <c r="X13" i="25"/>
  <c r="T8" i="25"/>
  <c r="T7" i="25"/>
  <c r="T6" i="25"/>
  <c r="T5" i="25"/>
  <c r="AF13" i="10"/>
  <c r="AB8" i="10"/>
  <c r="AB7" i="10"/>
  <c r="AB6" i="10"/>
  <c r="AB5" i="10"/>
  <c r="X13" i="10"/>
  <c r="T8" i="10"/>
  <c r="T7" i="10"/>
  <c r="T6" i="10"/>
  <c r="T5" i="10"/>
  <c r="AO3005" i="3" l="1"/>
  <c r="AN3005" i="3"/>
  <c r="AI3005" i="3"/>
  <c r="AH3005" i="3"/>
  <c r="AC3005" i="3"/>
  <c r="AB3005" i="3"/>
  <c r="W3005" i="3"/>
  <c r="S3005" i="3"/>
  <c r="N3005" i="3"/>
  <c r="L3005" i="3" s="1"/>
  <c r="M3005" i="3" s="1"/>
  <c r="K3005" i="3"/>
  <c r="J3005" i="3"/>
  <c r="H3005" i="3"/>
  <c r="I3005" i="3" s="1"/>
  <c r="F3005" i="3"/>
  <c r="G3005" i="3" s="1"/>
  <c r="D3005" i="3"/>
  <c r="E3005" i="3" s="1"/>
  <c r="B3005" i="3"/>
  <c r="C3005" i="3" s="1"/>
  <c r="AO3004" i="3"/>
  <c r="AN3004" i="3"/>
  <c r="AI3004" i="3"/>
  <c r="AH3004" i="3"/>
  <c r="AC3004" i="3"/>
  <c r="AB3004" i="3"/>
  <c r="W3004" i="3"/>
  <c r="S3004" i="3"/>
  <c r="N3004" i="3"/>
  <c r="L3004" i="3" s="1"/>
  <c r="M3004" i="3" s="1"/>
  <c r="K3004" i="3"/>
  <c r="J3004" i="3"/>
  <c r="H3004" i="3"/>
  <c r="I3004" i="3" s="1"/>
  <c r="F3004" i="3"/>
  <c r="G3004" i="3" s="1"/>
  <c r="D3004" i="3"/>
  <c r="E3004" i="3" s="1"/>
  <c r="B3004" i="3"/>
  <c r="C3004" i="3" s="1"/>
  <c r="AO3003" i="3"/>
  <c r="AN3003" i="3"/>
  <c r="AI3003" i="3"/>
  <c r="AH3003" i="3"/>
  <c r="AC3003" i="3"/>
  <c r="AB3003" i="3"/>
  <c r="W3003" i="3"/>
  <c r="S3003" i="3"/>
  <c r="N3003" i="3"/>
  <c r="L3003" i="3" s="1"/>
  <c r="M3003" i="3" s="1"/>
  <c r="K3003" i="3"/>
  <c r="J3003" i="3"/>
  <c r="H3003" i="3"/>
  <c r="I3003" i="3" s="1"/>
  <c r="F3003" i="3"/>
  <c r="G3003" i="3" s="1"/>
  <c r="D3003" i="3"/>
  <c r="E3003" i="3" s="1"/>
  <c r="B3003" i="3"/>
  <c r="C3003" i="3" s="1"/>
  <c r="AO3002" i="3"/>
  <c r="AN3002" i="3"/>
  <c r="AI3002" i="3"/>
  <c r="AH3002" i="3"/>
  <c r="AC3002" i="3"/>
  <c r="AB3002" i="3"/>
  <c r="W3002" i="3"/>
  <c r="S3002" i="3"/>
  <c r="N3002" i="3"/>
  <c r="L3002" i="3" s="1"/>
  <c r="M3002" i="3" s="1"/>
  <c r="K3002" i="3"/>
  <c r="J3002" i="3"/>
  <c r="H3002" i="3"/>
  <c r="I3002" i="3" s="1"/>
  <c r="F3002" i="3"/>
  <c r="G3002" i="3" s="1"/>
  <c r="D3002" i="3"/>
  <c r="E3002" i="3" s="1"/>
  <c r="B3002" i="3"/>
  <c r="C3002" i="3" s="1"/>
  <c r="AO3001" i="3"/>
  <c r="AN3001" i="3"/>
  <c r="AI3001" i="3"/>
  <c r="AH3001" i="3"/>
  <c r="AC3001" i="3"/>
  <c r="AB3001" i="3"/>
  <c r="W3001" i="3"/>
  <c r="S3001" i="3"/>
  <c r="N3001" i="3"/>
  <c r="L3001" i="3" s="1"/>
  <c r="M3001" i="3" s="1"/>
  <c r="K3001" i="3"/>
  <c r="J3001" i="3"/>
  <c r="H3001" i="3"/>
  <c r="I3001" i="3" s="1"/>
  <c r="F3001" i="3"/>
  <c r="G3001" i="3" s="1"/>
  <c r="D3001" i="3"/>
  <c r="E3001" i="3" s="1"/>
  <c r="B3001" i="3"/>
  <c r="C3001" i="3" s="1"/>
  <c r="AO3000" i="3"/>
  <c r="AN3000" i="3"/>
  <c r="AI3000" i="3"/>
  <c r="AH3000" i="3"/>
  <c r="AC3000" i="3"/>
  <c r="AB3000" i="3"/>
  <c r="W3000" i="3"/>
  <c r="S3000" i="3"/>
  <c r="N3000" i="3"/>
  <c r="L3000" i="3" s="1"/>
  <c r="M3000" i="3" s="1"/>
  <c r="K3000" i="3"/>
  <c r="J3000" i="3"/>
  <c r="H3000" i="3"/>
  <c r="I3000" i="3" s="1"/>
  <c r="F3000" i="3"/>
  <c r="G3000" i="3" s="1"/>
  <c r="D3000" i="3"/>
  <c r="E3000" i="3" s="1"/>
  <c r="B3000" i="3"/>
  <c r="C3000" i="3" s="1"/>
  <c r="AO2999" i="3"/>
  <c r="AN2999" i="3"/>
  <c r="AI2999" i="3"/>
  <c r="AH2999" i="3"/>
  <c r="AC2999" i="3"/>
  <c r="AB2999" i="3"/>
  <c r="W2999" i="3"/>
  <c r="S2999" i="3"/>
  <c r="N2999" i="3"/>
  <c r="L2999" i="3" s="1"/>
  <c r="M2999" i="3" s="1"/>
  <c r="K2999" i="3"/>
  <c r="J2999" i="3"/>
  <c r="H2999" i="3"/>
  <c r="I2999" i="3" s="1"/>
  <c r="F2999" i="3"/>
  <c r="G2999" i="3" s="1"/>
  <c r="D2999" i="3"/>
  <c r="E2999" i="3" s="1"/>
  <c r="B2999" i="3"/>
  <c r="C2999" i="3" s="1"/>
  <c r="AO2998" i="3"/>
  <c r="AN2998" i="3"/>
  <c r="AI2998" i="3"/>
  <c r="AH2998" i="3"/>
  <c r="AC2998" i="3"/>
  <c r="AB2998" i="3"/>
  <c r="W2998" i="3"/>
  <c r="S2998" i="3"/>
  <c r="N2998" i="3"/>
  <c r="L2998" i="3" s="1"/>
  <c r="M2998" i="3" s="1"/>
  <c r="K2998" i="3"/>
  <c r="J2998" i="3"/>
  <c r="H2998" i="3"/>
  <c r="I2998" i="3" s="1"/>
  <c r="F2998" i="3"/>
  <c r="G2998" i="3" s="1"/>
  <c r="D2998" i="3"/>
  <c r="E2998" i="3" s="1"/>
  <c r="B2998" i="3"/>
  <c r="C2998" i="3" s="1"/>
  <c r="AO2997" i="3"/>
  <c r="AN2997" i="3"/>
  <c r="AI2997" i="3"/>
  <c r="AH2997" i="3"/>
  <c r="AC2997" i="3"/>
  <c r="AB2997" i="3"/>
  <c r="W2997" i="3"/>
  <c r="S2997" i="3"/>
  <c r="N2997" i="3"/>
  <c r="L2997" i="3" s="1"/>
  <c r="M2997" i="3" s="1"/>
  <c r="K2997" i="3"/>
  <c r="J2997" i="3"/>
  <c r="H2997" i="3"/>
  <c r="I2997" i="3" s="1"/>
  <c r="F2997" i="3"/>
  <c r="G2997" i="3" s="1"/>
  <c r="D2997" i="3"/>
  <c r="E2997" i="3" s="1"/>
  <c r="B2997" i="3"/>
  <c r="C2997" i="3" s="1"/>
  <c r="AO2996" i="3"/>
  <c r="AN2996" i="3"/>
  <c r="AI2996" i="3"/>
  <c r="AH2996" i="3"/>
  <c r="AC2996" i="3"/>
  <c r="AB2996" i="3"/>
  <c r="W2996" i="3"/>
  <c r="S2996" i="3"/>
  <c r="N2996" i="3"/>
  <c r="L2996" i="3" s="1"/>
  <c r="M2996" i="3" s="1"/>
  <c r="K2996" i="3"/>
  <c r="J2996" i="3"/>
  <c r="H2996" i="3"/>
  <c r="I2996" i="3" s="1"/>
  <c r="F2996" i="3"/>
  <c r="G2996" i="3" s="1"/>
  <c r="D2996" i="3"/>
  <c r="E2996" i="3" s="1"/>
  <c r="B2996" i="3"/>
  <c r="C2996" i="3" s="1"/>
  <c r="AO2995" i="3"/>
  <c r="AN2995" i="3"/>
  <c r="AI2995" i="3"/>
  <c r="AH2995" i="3"/>
  <c r="AC2995" i="3"/>
  <c r="AB2995" i="3"/>
  <c r="W2995" i="3"/>
  <c r="S2995" i="3"/>
  <c r="N2995" i="3"/>
  <c r="L2995" i="3" s="1"/>
  <c r="M2995" i="3" s="1"/>
  <c r="K2995" i="3"/>
  <c r="J2995" i="3"/>
  <c r="H2995" i="3"/>
  <c r="I2995" i="3" s="1"/>
  <c r="F2995" i="3"/>
  <c r="G2995" i="3" s="1"/>
  <c r="D2995" i="3"/>
  <c r="E2995" i="3" s="1"/>
  <c r="B2995" i="3"/>
  <c r="C2995" i="3" s="1"/>
  <c r="AO2994" i="3"/>
  <c r="AN2994" i="3"/>
  <c r="AI2994" i="3"/>
  <c r="AH2994" i="3"/>
  <c r="AC2994" i="3"/>
  <c r="AB2994" i="3"/>
  <c r="W2994" i="3"/>
  <c r="S2994" i="3"/>
  <c r="N2994" i="3"/>
  <c r="L2994" i="3" s="1"/>
  <c r="M2994" i="3" s="1"/>
  <c r="K2994" i="3"/>
  <c r="J2994" i="3"/>
  <c r="H2994" i="3"/>
  <c r="I2994" i="3" s="1"/>
  <c r="F2994" i="3"/>
  <c r="G2994" i="3" s="1"/>
  <c r="D2994" i="3"/>
  <c r="E2994" i="3" s="1"/>
  <c r="B2994" i="3"/>
  <c r="C2994" i="3" s="1"/>
  <c r="AO2993" i="3"/>
  <c r="AN2993" i="3"/>
  <c r="AI2993" i="3"/>
  <c r="AH2993" i="3"/>
  <c r="AC2993" i="3"/>
  <c r="AB2993" i="3"/>
  <c r="W2993" i="3"/>
  <c r="S2993" i="3"/>
  <c r="N2993" i="3"/>
  <c r="L2993" i="3" s="1"/>
  <c r="M2993" i="3" s="1"/>
  <c r="K2993" i="3"/>
  <c r="J2993" i="3"/>
  <c r="H2993" i="3"/>
  <c r="I2993" i="3" s="1"/>
  <c r="F2993" i="3"/>
  <c r="G2993" i="3" s="1"/>
  <c r="D2993" i="3"/>
  <c r="E2993" i="3" s="1"/>
  <c r="B2993" i="3"/>
  <c r="C2993" i="3" s="1"/>
  <c r="AO2992" i="3"/>
  <c r="AN2992" i="3"/>
  <c r="AI2992" i="3"/>
  <c r="AH2992" i="3"/>
  <c r="AC2992" i="3"/>
  <c r="AB2992" i="3"/>
  <c r="W2992" i="3"/>
  <c r="S2992" i="3"/>
  <c r="N2992" i="3"/>
  <c r="L2992" i="3" s="1"/>
  <c r="M2992" i="3" s="1"/>
  <c r="K2992" i="3"/>
  <c r="J2992" i="3"/>
  <c r="H2992" i="3"/>
  <c r="I2992" i="3" s="1"/>
  <c r="F2992" i="3"/>
  <c r="G2992" i="3" s="1"/>
  <c r="D2992" i="3"/>
  <c r="E2992" i="3" s="1"/>
  <c r="B2992" i="3"/>
  <c r="C2992" i="3" s="1"/>
  <c r="AO2991" i="3"/>
  <c r="AN2991" i="3"/>
  <c r="AI2991" i="3"/>
  <c r="AH2991" i="3"/>
  <c r="AC2991" i="3"/>
  <c r="AB2991" i="3"/>
  <c r="W2991" i="3"/>
  <c r="S2991" i="3"/>
  <c r="N2991" i="3"/>
  <c r="L2991" i="3" s="1"/>
  <c r="M2991" i="3" s="1"/>
  <c r="K2991" i="3"/>
  <c r="J2991" i="3"/>
  <c r="H2991" i="3"/>
  <c r="I2991" i="3" s="1"/>
  <c r="F2991" i="3"/>
  <c r="G2991" i="3" s="1"/>
  <c r="D2991" i="3"/>
  <c r="E2991" i="3" s="1"/>
  <c r="B2991" i="3"/>
  <c r="C2991" i="3" s="1"/>
  <c r="AO2990" i="3"/>
  <c r="AN2990" i="3"/>
  <c r="AI2990" i="3"/>
  <c r="AH2990" i="3"/>
  <c r="AC2990" i="3"/>
  <c r="AB2990" i="3"/>
  <c r="W2990" i="3"/>
  <c r="S2990" i="3"/>
  <c r="N2990" i="3"/>
  <c r="L2990" i="3" s="1"/>
  <c r="M2990" i="3" s="1"/>
  <c r="K2990" i="3"/>
  <c r="J2990" i="3"/>
  <c r="H2990" i="3"/>
  <c r="I2990" i="3" s="1"/>
  <c r="F2990" i="3"/>
  <c r="G2990" i="3" s="1"/>
  <c r="D2990" i="3"/>
  <c r="E2990" i="3" s="1"/>
  <c r="B2990" i="3"/>
  <c r="C2990" i="3" s="1"/>
  <c r="AO2989" i="3"/>
  <c r="AN2989" i="3"/>
  <c r="AI2989" i="3"/>
  <c r="AH2989" i="3"/>
  <c r="AC2989" i="3"/>
  <c r="AB2989" i="3"/>
  <c r="W2989" i="3"/>
  <c r="S2989" i="3"/>
  <c r="N2989" i="3"/>
  <c r="L2989" i="3" s="1"/>
  <c r="M2989" i="3" s="1"/>
  <c r="K2989" i="3"/>
  <c r="J2989" i="3"/>
  <c r="H2989" i="3"/>
  <c r="I2989" i="3" s="1"/>
  <c r="F2989" i="3"/>
  <c r="G2989" i="3" s="1"/>
  <c r="D2989" i="3"/>
  <c r="E2989" i="3" s="1"/>
  <c r="B2989" i="3"/>
  <c r="C2989" i="3" s="1"/>
  <c r="AO2988" i="3"/>
  <c r="AN2988" i="3"/>
  <c r="AI2988" i="3"/>
  <c r="AH2988" i="3"/>
  <c r="AC2988" i="3"/>
  <c r="AB2988" i="3"/>
  <c r="W2988" i="3"/>
  <c r="S2988" i="3"/>
  <c r="N2988" i="3"/>
  <c r="L2988" i="3"/>
  <c r="M2988" i="3" s="1"/>
  <c r="K2988" i="3"/>
  <c r="J2988" i="3"/>
  <c r="H2988" i="3"/>
  <c r="I2988" i="3" s="1"/>
  <c r="F2988" i="3"/>
  <c r="G2988" i="3" s="1"/>
  <c r="D2988" i="3"/>
  <c r="E2988" i="3" s="1"/>
  <c r="B2988" i="3"/>
  <c r="C2988" i="3" s="1"/>
  <c r="AO2987" i="3"/>
  <c r="AN2987" i="3"/>
  <c r="AI2987" i="3"/>
  <c r="AH2987" i="3"/>
  <c r="AC2987" i="3"/>
  <c r="AB2987" i="3"/>
  <c r="W2987" i="3"/>
  <c r="S2987" i="3"/>
  <c r="N2987" i="3"/>
  <c r="L2987" i="3" s="1"/>
  <c r="M2987" i="3" s="1"/>
  <c r="K2987" i="3"/>
  <c r="J2987" i="3"/>
  <c r="H2987" i="3"/>
  <c r="I2987" i="3" s="1"/>
  <c r="F2987" i="3"/>
  <c r="G2987" i="3" s="1"/>
  <c r="D2987" i="3"/>
  <c r="E2987" i="3" s="1"/>
  <c r="B2987" i="3"/>
  <c r="C2987" i="3" s="1"/>
  <c r="AO2986" i="3"/>
  <c r="AN2986" i="3"/>
  <c r="AI2986" i="3"/>
  <c r="AH2986" i="3"/>
  <c r="AC2986" i="3"/>
  <c r="AB2986" i="3"/>
  <c r="W2986" i="3"/>
  <c r="S2986" i="3"/>
  <c r="N2986" i="3"/>
  <c r="L2986" i="3" s="1"/>
  <c r="M2986" i="3" s="1"/>
  <c r="K2986" i="3"/>
  <c r="J2986" i="3"/>
  <c r="H2986" i="3"/>
  <c r="I2986" i="3" s="1"/>
  <c r="F2986" i="3"/>
  <c r="G2986" i="3" s="1"/>
  <c r="D2986" i="3"/>
  <c r="E2986" i="3" s="1"/>
  <c r="B2986" i="3"/>
  <c r="C2986" i="3" s="1"/>
  <c r="AO2985" i="3"/>
  <c r="AN2985" i="3"/>
  <c r="AI2985" i="3"/>
  <c r="AH2985" i="3"/>
  <c r="AC2985" i="3"/>
  <c r="AB2985" i="3"/>
  <c r="W2985" i="3"/>
  <c r="S2985" i="3"/>
  <c r="N2985" i="3"/>
  <c r="L2985" i="3" s="1"/>
  <c r="M2985" i="3" s="1"/>
  <c r="K2985" i="3"/>
  <c r="J2985" i="3"/>
  <c r="H2985" i="3"/>
  <c r="I2985" i="3" s="1"/>
  <c r="F2985" i="3"/>
  <c r="G2985" i="3" s="1"/>
  <c r="D2985" i="3"/>
  <c r="E2985" i="3" s="1"/>
  <c r="B2985" i="3"/>
  <c r="C2985" i="3" s="1"/>
  <c r="AO2984" i="3"/>
  <c r="AN2984" i="3"/>
  <c r="AI2984" i="3"/>
  <c r="AH2984" i="3"/>
  <c r="AC2984" i="3"/>
  <c r="AB2984" i="3"/>
  <c r="W2984" i="3"/>
  <c r="S2984" i="3"/>
  <c r="N2984" i="3"/>
  <c r="L2984" i="3" s="1"/>
  <c r="M2984" i="3" s="1"/>
  <c r="K2984" i="3"/>
  <c r="J2984" i="3"/>
  <c r="H2984" i="3"/>
  <c r="I2984" i="3" s="1"/>
  <c r="F2984" i="3"/>
  <c r="G2984" i="3" s="1"/>
  <c r="D2984" i="3"/>
  <c r="E2984" i="3" s="1"/>
  <c r="B2984" i="3"/>
  <c r="C2984" i="3" s="1"/>
  <c r="AO2983" i="3"/>
  <c r="AN2983" i="3"/>
  <c r="AI2983" i="3"/>
  <c r="AH2983" i="3"/>
  <c r="AC2983" i="3"/>
  <c r="AB2983" i="3"/>
  <c r="W2983" i="3"/>
  <c r="S2983" i="3"/>
  <c r="N2983" i="3"/>
  <c r="L2983" i="3" s="1"/>
  <c r="M2983" i="3" s="1"/>
  <c r="K2983" i="3"/>
  <c r="J2983" i="3"/>
  <c r="H2983" i="3"/>
  <c r="I2983" i="3" s="1"/>
  <c r="F2983" i="3"/>
  <c r="G2983" i="3" s="1"/>
  <c r="D2983" i="3"/>
  <c r="E2983" i="3" s="1"/>
  <c r="B2983" i="3"/>
  <c r="C2983" i="3" s="1"/>
  <c r="AO2982" i="3"/>
  <c r="AN2982" i="3"/>
  <c r="AI2982" i="3"/>
  <c r="AH2982" i="3"/>
  <c r="AC2982" i="3"/>
  <c r="AB2982" i="3"/>
  <c r="W2982" i="3"/>
  <c r="S2982" i="3"/>
  <c r="N2982" i="3"/>
  <c r="L2982" i="3" s="1"/>
  <c r="M2982" i="3" s="1"/>
  <c r="K2982" i="3"/>
  <c r="J2982" i="3"/>
  <c r="H2982" i="3"/>
  <c r="I2982" i="3" s="1"/>
  <c r="F2982" i="3"/>
  <c r="G2982" i="3" s="1"/>
  <c r="D2982" i="3"/>
  <c r="E2982" i="3" s="1"/>
  <c r="B2982" i="3"/>
  <c r="C2982" i="3" s="1"/>
  <c r="AO2981" i="3"/>
  <c r="AN2981" i="3"/>
  <c r="AI2981" i="3"/>
  <c r="AH2981" i="3"/>
  <c r="AC2981" i="3"/>
  <c r="AB2981" i="3"/>
  <c r="W2981" i="3"/>
  <c r="S2981" i="3"/>
  <c r="N2981" i="3"/>
  <c r="L2981" i="3" s="1"/>
  <c r="M2981" i="3" s="1"/>
  <c r="K2981" i="3"/>
  <c r="J2981" i="3"/>
  <c r="H2981" i="3"/>
  <c r="I2981" i="3" s="1"/>
  <c r="F2981" i="3"/>
  <c r="G2981" i="3" s="1"/>
  <c r="D2981" i="3"/>
  <c r="E2981" i="3" s="1"/>
  <c r="B2981" i="3"/>
  <c r="C2981" i="3" s="1"/>
  <c r="AO2980" i="3"/>
  <c r="AN2980" i="3"/>
  <c r="AI2980" i="3"/>
  <c r="AH2980" i="3"/>
  <c r="AC2980" i="3"/>
  <c r="AB2980" i="3"/>
  <c r="W2980" i="3"/>
  <c r="S2980" i="3"/>
  <c r="N2980" i="3"/>
  <c r="L2980" i="3" s="1"/>
  <c r="M2980" i="3" s="1"/>
  <c r="K2980" i="3"/>
  <c r="J2980" i="3"/>
  <c r="H2980" i="3"/>
  <c r="I2980" i="3" s="1"/>
  <c r="F2980" i="3"/>
  <c r="G2980" i="3" s="1"/>
  <c r="D2980" i="3"/>
  <c r="E2980" i="3" s="1"/>
  <c r="B2980" i="3"/>
  <c r="C2980" i="3" s="1"/>
  <c r="AO2979" i="3"/>
  <c r="AN2979" i="3"/>
  <c r="AI2979" i="3"/>
  <c r="AH2979" i="3"/>
  <c r="AC2979" i="3"/>
  <c r="AB2979" i="3"/>
  <c r="W2979" i="3"/>
  <c r="S2979" i="3"/>
  <c r="N2979" i="3"/>
  <c r="L2979" i="3" s="1"/>
  <c r="M2979" i="3" s="1"/>
  <c r="K2979" i="3"/>
  <c r="J2979" i="3"/>
  <c r="H2979" i="3"/>
  <c r="I2979" i="3" s="1"/>
  <c r="F2979" i="3"/>
  <c r="G2979" i="3" s="1"/>
  <c r="D2979" i="3"/>
  <c r="E2979" i="3" s="1"/>
  <c r="B2979" i="3"/>
  <c r="C2979" i="3" s="1"/>
  <c r="AO2978" i="3"/>
  <c r="AN2978" i="3"/>
  <c r="AI2978" i="3"/>
  <c r="AH2978" i="3"/>
  <c r="AC2978" i="3"/>
  <c r="AB2978" i="3"/>
  <c r="W2978" i="3"/>
  <c r="S2978" i="3"/>
  <c r="N2978" i="3"/>
  <c r="L2978" i="3" s="1"/>
  <c r="M2978" i="3" s="1"/>
  <c r="K2978" i="3"/>
  <c r="J2978" i="3"/>
  <c r="H2978" i="3"/>
  <c r="I2978" i="3" s="1"/>
  <c r="F2978" i="3"/>
  <c r="G2978" i="3" s="1"/>
  <c r="D2978" i="3"/>
  <c r="E2978" i="3" s="1"/>
  <c r="B2978" i="3"/>
  <c r="C2978" i="3" s="1"/>
  <c r="AO2977" i="3"/>
  <c r="AN2977" i="3"/>
  <c r="AI2977" i="3"/>
  <c r="AH2977" i="3"/>
  <c r="AC2977" i="3"/>
  <c r="AB2977" i="3"/>
  <c r="W2977" i="3"/>
  <c r="S2977" i="3"/>
  <c r="N2977" i="3"/>
  <c r="L2977" i="3" s="1"/>
  <c r="M2977" i="3" s="1"/>
  <c r="K2977" i="3"/>
  <c r="J2977" i="3"/>
  <c r="H2977" i="3"/>
  <c r="I2977" i="3" s="1"/>
  <c r="F2977" i="3"/>
  <c r="G2977" i="3" s="1"/>
  <c r="D2977" i="3"/>
  <c r="E2977" i="3" s="1"/>
  <c r="B2977" i="3"/>
  <c r="C2977" i="3" s="1"/>
  <c r="AO2976" i="3"/>
  <c r="AN2976" i="3"/>
  <c r="AI2976" i="3"/>
  <c r="AH2976" i="3"/>
  <c r="AC2976" i="3"/>
  <c r="AB2976" i="3"/>
  <c r="W2976" i="3"/>
  <c r="S2976" i="3"/>
  <c r="N2976" i="3"/>
  <c r="L2976" i="3" s="1"/>
  <c r="M2976" i="3" s="1"/>
  <c r="K2976" i="3"/>
  <c r="J2976" i="3"/>
  <c r="H2976" i="3"/>
  <c r="I2976" i="3" s="1"/>
  <c r="F2976" i="3"/>
  <c r="G2976" i="3" s="1"/>
  <c r="D2976" i="3"/>
  <c r="E2976" i="3" s="1"/>
  <c r="B2976" i="3"/>
  <c r="C2976" i="3" s="1"/>
  <c r="AO2975" i="3"/>
  <c r="AN2975" i="3"/>
  <c r="AI2975" i="3"/>
  <c r="AH2975" i="3"/>
  <c r="AC2975" i="3"/>
  <c r="AB2975" i="3"/>
  <c r="W2975" i="3"/>
  <c r="S2975" i="3"/>
  <c r="N2975" i="3"/>
  <c r="L2975" i="3" s="1"/>
  <c r="M2975" i="3" s="1"/>
  <c r="K2975" i="3"/>
  <c r="J2975" i="3"/>
  <c r="H2975" i="3"/>
  <c r="I2975" i="3" s="1"/>
  <c r="F2975" i="3"/>
  <c r="G2975" i="3" s="1"/>
  <c r="D2975" i="3"/>
  <c r="E2975" i="3" s="1"/>
  <c r="B2975" i="3"/>
  <c r="C2975" i="3" s="1"/>
  <c r="AO2974" i="3"/>
  <c r="AN2974" i="3"/>
  <c r="AI2974" i="3"/>
  <c r="AH2974" i="3"/>
  <c r="AC2974" i="3"/>
  <c r="AB2974" i="3"/>
  <c r="W2974" i="3"/>
  <c r="S2974" i="3"/>
  <c r="N2974" i="3"/>
  <c r="L2974" i="3" s="1"/>
  <c r="M2974" i="3" s="1"/>
  <c r="K2974" i="3"/>
  <c r="J2974" i="3"/>
  <c r="H2974" i="3"/>
  <c r="I2974" i="3" s="1"/>
  <c r="F2974" i="3"/>
  <c r="G2974" i="3" s="1"/>
  <c r="D2974" i="3"/>
  <c r="E2974" i="3" s="1"/>
  <c r="B2974" i="3"/>
  <c r="C2974" i="3" s="1"/>
  <c r="AO2973" i="3"/>
  <c r="AN2973" i="3"/>
  <c r="AI2973" i="3"/>
  <c r="AH2973" i="3"/>
  <c r="AC2973" i="3"/>
  <c r="AB2973" i="3"/>
  <c r="W2973" i="3"/>
  <c r="S2973" i="3"/>
  <c r="N2973" i="3"/>
  <c r="L2973" i="3" s="1"/>
  <c r="M2973" i="3" s="1"/>
  <c r="K2973" i="3"/>
  <c r="J2973" i="3"/>
  <c r="H2973" i="3"/>
  <c r="I2973" i="3" s="1"/>
  <c r="F2973" i="3"/>
  <c r="G2973" i="3" s="1"/>
  <c r="D2973" i="3"/>
  <c r="E2973" i="3" s="1"/>
  <c r="C2973" i="3"/>
  <c r="B2973" i="3"/>
  <c r="AO2972" i="3"/>
  <c r="AN2972" i="3"/>
  <c r="AI2972" i="3"/>
  <c r="AH2972" i="3"/>
  <c r="AC2972" i="3"/>
  <c r="AB2972" i="3"/>
  <c r="W2972" i="3"/>
  <c r="S2972" i="3"/>
  <c r="N2972" i="3"/>
  <c r="L2972" i="3" s="1"/>
  <c r="M2972" i="3" s="1"/>
  <c r="K2972" i="3"/>
  <c r="J2972" i="3"/>
  <c r="H2972" i="3"/>
  <c r="I2972" i="3" s="1"/>
  <c r="F2972" i="3"/>
  <c r="G2972" i="3" s="1"/>
  <c r="D2972" i="3"/>
  <c r="E2972" i="3" s="1"/>
  <c r="B2972" i="3"/>
  <c r="C2972" i="3" s="1"/>
  <c r="AO2971" i="3"/>
  <c r="AN2971" i="3"/>
  <c r="AI2971" i="3"/>
  <c r="AH2971" i="3"/>
  <c r="AC2971" i="3"/>
  <c r="AB2971" i="3"/>
  <c r="W2971" i="3"/>
  <c r="S2971" i="3"/>
  <c r="N2971" i="3"/>
  <c r="L2971" i="3" s="1"/>
  <c r="M2971" i="3" s="1"/>
  <c r="K2971" i="3"/>
  <c r="J2971" i="3"/>
  <c r="H2971" i="3"/>
  <c r="I2971" i="3" s="1"/>
  <c r="F2971" i="3"/>
  <c r="G2971" i="3" s="1"/>
  <c r="D2971" i="3"/>
  <c r="E2971" i="3" s="1"/>
  <c r="B2971" i="3"/>
  <c r="C2971" i="3" s="1"/>
  <c r="AO2970" i="3"/>
  <c r="AN2970" i="3"/>
  <c r="AI2970" i="3"/>
  <c r="AH2970" i="3"/>
  <c r="AC2970" i="3"/>
  <c r="AB2970" i="3"/>
  <c r="W2970" i="3"/>
  <c r="S2970" i="3"/>
  <c r="N2970" i="3"/>
  <c r="L2970" i="3" s="1"/>
  <c r="M2970" i="3" s="1"/>
  <c r="K2970" i="3"/>
  <c r="J2970" i="3"/>
  <c r="H2970" i="3"/>
  <c r="I2970" i="3" s="1"/>
  <c r="F2970" i="3"/>
  <c r="G2970" i="3" s="1"/>
  <c r="D2970" i="3"/>
  <c r="E2970" i="3" s="1"/>
  <c r="B2970" i="3"/>
  <c r="C2970" i="3" s="1"/>
  <c r="AO2969" i="3"/>
  <c r="AN2969" i="3"/>
  <c r="AI2969" i="3"/>
  <c r="AH2969" i="3"/>
  <c r="AC2969" i="3"/>
  <c r="AB2969" i="3"/>
  <c r="W2969" i="3"/>
  <c r="S2969" i="3"/>
  <c r="N2969" i="3"/>
  <c r="L2969" i="3" s="1"/>
  <c r="M2969" i="3" s="1"/>
  <c r="K2969" i="3"/>
  <c r="J2969" i="3"/>
  <c r="H2969" i="3"/>
  <c r="I2969" i="3" s="1"/>
  <c r="F2969" i="3"/>
  <c r="G2969" i="3" s="1"/>
  <c r="D2969" i="3"/>
  <c r="E2969" i="3" s="1"/>
  <c r="B2969" i="3"/>
  <c r="C2969" i="3" s="1"/>
  <c r="AO2968" i="3"/>
  <c r="AN2968" i="3"/>
  <c r="AI2968" i="3"/>
  <c r="AH2968" i="3"/>
  <c r="AC2968" i="3"/>
  <c r="AB2968" i="3"/>
  <c r="W2968" i="3"/>
  <c r="S2968" i="3"/>
  <c r="N2968" i="3"/>
  <c r="L2968" i="3"/>
  <c r="M2968" i="3" s="1"/>
  <c r="K2968" i="3"/>
  <c r="J2968" i="3"/>
  <c r="H2968" i="3"/>
  <c r="I2968" i="3" s="1"/>
  <c r="F2968" i="3"/>
  <c r="G2968" i="3" s="1"/>
  <c r="D2968" i="3"/>
  <c r="E2968" i="3" s="1"/>
  <c r="B2968" i="3"/>
  <c r="C2968" i="3" s="1"/>
  <c r="AO2967" i="3"/>
  <c r="AN2967" i="3"/>
  <c r="AI2967" i="3"/>
  <c r="AH2967" i="3"/>
  <c r="AC2967" i="3"/>
  <c r="AB2967" i="3"/>
  <c r="W2967" i="3"/>
  <c r="S2967" i="3"/>
  <c r="N2967" i="3"/>
  <c r="L2967" i="3"/>
  <c r="M2967" i="3" s="1"/>
  <c r="K2967" i="3"/>
  <c r="J2967" i="3"/>
  <c r="H2967" i="3"/>
  <c r="I2967" i="3" s="1"/>
  <c r="F2967" i="3"/>
  <c r="G2967" i="3" s="1"/>
  <c r="D2967" i="3"/>
  <c r="E2967" i="3" s="1"/>
  <c r="B2967" i="3"/>
  <c r="C2967" i="3" s="1"/>
  <c r="AO2966" i="3"/>
  <c r="AN2966" i="3"/>
  <c r="AI2966" i="3"/>
  <c r="AH2966" i="3"/>
  <c r="AC2966" i="3"/>
  <c r="AB2966" i="3"/>
  <c r="W2966" i="3"/>
  <c r="S2966" i="3"/>
  <c r="N2966" i="3"/>
  <c r="L2966" i="3" s="1"/>
  <c r="M2966" i="3" s="1"/>
  <c r="K2966" i="3"/>
  <c r="J2966" i="3"/>
  <c r="H2966" i="3"/>
  <c r="I2966" i="3" s="1"/>
  <c r="F2966" i="3"/>
  <c r="G2966" i="3" s="1"/>
  <c r="D2966" i="3"/>
  <c r="E2966" i="3" s="1"/>
  <c r="B2966" i="3"/>
  <c r="C2966" i="3" s="1"/>
  <c r="AO2965" i="3"/>
  <c r="AN2965" i="3"/>
  <c r="AI2965" i="3"/>
  <c r="AH2965" i="3"/>
  <c r="AC2965" i="3"/>
  <c r="AB2965" i="3"/>
  <c r="W2965" i="3"/>
  <c r="S2965" i="3"/>
  <c r="N2965" i="3"/>
  <c r="L2965" i="3" s="1"/>
  <c r="M2965" i="3" s="1"/>
  <c r="K2965" i="3"/>
  <c r="J2965" i="3"/>
  <c r="H2965" i="3"/>
  <c r="I2965" i="3" s="1"/>
  <c r="F2965" i="3"/>
  <c r="G2965" i="3" s="1"/>
  <c r="D2965" i="3"/>
  <c r="E2965" i="3" s="1"/>
  <c r="B2965" i="3"/>
  <c r="C2965" i="3" s="1"/>
  <c r="AO2964" i="3"/>
  <c r="AN2964" i="3"/>
  <c r="AI2964" i="3"/>
  <c r="AH2964" i="3"/>
  <c r="AC2964" i="3"/>
  <c r="AB2964" i="3"/>
  <c r="W2964" i="3"/>
  <c r="S2964" i="3"/>
  <c r="N2964" i="3"/>
  <c r="L2964" i="3" s="1"/>
  <c r="M2964" i="3" s="1"/>
  <c r="K2964" i="3"/>
  <c r="J2964" i="3"/>
  <c r="H2964" i="3"/>
  <c r="I2964" i="3" s="1"/>
  <c r="F2964" i="3"/>
  <c r="G2964" i="3" s="1"/>
  <c r="D2964" i="3"/>
  <c r="E2964" i="3" s="1"/>
  <c r="B2964" i="3"/>
  <c r="C2964" i="3" s="1"/>
  <c r="AO2963" i="3"/>
  <c r="AN2963" i="3"/>
  <c r="AI2963" i="3"/>
  <c r="AH2963" i="3"/>
  <c r="AC2963" i="3"/>
  <c r="AB2963" i="3"/>
  <c r="W2963" i="3"/>
  <c r="S2963" i="3"/>
  <c r="N2963" i="3"/>
  <c r="L2963" i="3" s="1"/>
  <c r="M2963" i="3" s="1"/>
  <c r="K2963" i="3"/>
  <c r="J2963" i="3"/>
  <c r="H2963" i="3"/>
  <c r="I2963" i="3" s="1"/>
  <c r="F2963" i="3"/>
  <c r="G2963" i="3" s="1"/>
  <c r="D2963" i="3"/>
  <c r="E2963" i="3" s="1"/>
  <c r="B2963" i="3"/>
  <c r="C2963" i="3" s="1"/>
  <c r="AO2962" i="3"/>
  <c r="AN2962" i="3"/>
  <c r="AI2962" i="3"/>
  <c r="AH2962" i="3"/>
  <c r="AC2962" i="3"/>
  <c r="AB2962" i="3"/>
  <c r="W2962" i="3"/>
  <c r="S2962" i="3"/>
  <c r="N2962" i="3"/>
  <c r="L2962" i="3" s="1"/>
  <c r="M2962" i="3" s="1"/>
  <c r="K2962" i="3"/>
  <c r="J2962" i="3"/>
  <c r="H2962" i="3"/>
  <c r="I2962" i="3" s="1"/>
  <c r="F2962" i="3"/>
  <c r="G2962" i="3" s="1"/>
  <c r="D2962" i="3"/>
  <c r="E2962" i="3" s="1"/>
  <c r="B2962" i="3"/>
  <c r="C2962" i="3" s="1"/>
  <c r="AO2961" i="3"/>
  <c r="AN2961" i="3"/>
  <c r="AI2961" i="3"/>
  <c r="AH2961" i="3"/>
  <c r="AC2961" i="3"/>
  <c r="AB2961" i="3"/>
  <c r="W2961" i="3"/>
  <c r="S2961" i="3"/>
  <c r="N2961" i="3"/>
  <c r="L2961" i="3" s="1"/>
  <c r="M2961" i="3" s="1"/>
  <c r="K2961" i="3"/>
  <c r="J2961" i="3"/>
  <c r="H2961" i="3"/>
  <c r="I2961" i="3" s="1"/>
  <c r="F2961" i="3"/>
  <c r="G2961" i="3" s="1"/>
  <c r="D2961" i="3"/>
  <c r="E2961" i="3" s="1"/>
  <c r="B2961" i="3"/>
  <c r="C2961" i="3" s="1"/>
  <c r="AO2960" i="3"/>
  <c r="AN2960" i="3"/>
  <c r="AI2960" i="3"/>
  <c r="AH2960" i="3"/>
  <c r="AC2960" i="3"/>
  <c r="AB2960" i="3"/>
  <c r="W2960" i="3"/>
  <c r="S2960" i="3"/>
  <c r="N2960" i="3"/>
  <c r="L2960" i="3" s="1"/>
  <c r="M2960" i="3" s="1"/>
  <c r="K2960" i="3"/>
  <c r="J2960" i="3"/>
  <c r="H2960" i="3"/>
  <c r="I2960" i="3" s="1"/>
  <c r="F2960" i="3"/>
  <c r="G2960" i="3" s="1"/>
  <c r="D2960" i="3"/>
  <c r="E2960" i="3" s="1"/>
  <c r="B2960" i="3"/>
  <c r="C2960" i="3" s="1"/>
  <c r="AO2959" i="3"/>
  <c r="AN2959" i="3"/>
  <c r="AI2959" i="3"/>
  <c r="AH2959" i="3"/>
  <c r="AC2959" i="3"/>
  <c r="AB2959" i="3"/>
  <c r="W2959" i="3"/>
  <c r="S2959" i="3"/>
  <c r="N2959" i="3"/>
  <c r="L2959" i="3" s="1"/>
  <c r="M2959" i="3" s="1"/>
  <c r="K2959" i="3"/>
  <c r="J2959" i="3"/>
  <c r="H2959" i="3"/>
  <c r="I2959" i="3" s="1"/>
  <c r="F2959" i="3"/>
  <c r="G2959" i="3" s="1"/>
  <c r="D2959" i="3"/>
  <c r="E2959" i="3" s="1"/>
  <c r="B2959" i="3"/>
  <c r="C2959" i="3" s="1"/>
  <c r="AO2958" i="3"/>
  <c r="AN2958" i="3"/>
  <c r="AI2958" i="3"/>
  <c r="AH2958" i="3"/>
  <c r="AC2958" i="3"/>
  <c r="AB2958" i="3"/>
  <c r="W2958" i="3"/>
  <c r="S2958" i="3"/>
  <c r="N2958" i="3"/>
  <c r="L2958" i="3" s="1"/>
  <c r="M2958" i="3" s="1"/>
  <c r="K2958" i="3"/>
  <c r="J2958" i="3"/>
  <c r="H2958" i="3"/>
  <c r="I2958" i="3" s="1"/>
  <c r="F2958" i="3"/>
  <c r="G2958" i="3" s="1"/>
  <c r="D2958" i="3"/>
  <c r="E2958" i="3" s="1"/>
  <c r="B2958" i="3"/>
  <c r="C2958" i="3" s="1"/>
  <c r="AO2957" i="3"/>
  <c r="AN2957" i="3"/>
  <c r="AI2957" i="3"/>
  <c r="AH2957" i="3"/>
  <c r="AC2957" i="3"/>
  <c r="AB2957" i="3"/>
  <c r="W2957" i="3"/>
  <c r="S2957" i="3"/>
  <c r="N2957" i="3"/>
  <c r="L2957" i="3" s="1"/>
  <c r="M2957" i="3" s="1"/>
  <c r="K2957" i="3"/>
  <c r="J2957" i="3"/>
  <c r="H2957" i="3"/>
  <c r="I2957" i="3" s="1"/>
  <c r="F2957" i="3"/>
  <c r="G2957" i="3" s="1"/>
  <c r="D2957" i="3"/>
  <c r="E2957" i="3" s="1"/>
  <c r="B2957" i="3"/>
  <c r="C2957" i="3" s="1"/>
  <c r="AO2956" i="3"/>
  <c r="AN2956" i="3"/>
  <c r="AI2956" i="3"/>
  <c r="AH2956" i="3"/>
  <c r="AC2956" i="3"/>
  <c r="AB2956" i="3"/>
  <c r="W2956" i="3"/>
  <c r="S2956" i="3"/>
  <c r="N2956" i="3"/>
  <c r="L2956" i="3" s="1"/>
  <c r="M2956" i="3" s="1"/>
  <c r="K2956" i="3"/>
  <c r="J2956" i="3"/>
  <c r="H2956" i="3"/>
  <c r="I2956" i="3" s="1"/>
  <c r="F2956" i="3"/>
  <c r="G2956" i="3" s="1"/>
  <c r="D2956" i="3"/>
  <c r="E2956" i="3" s="1"/>
  <c r="B2956" i="3"/>
  <c r="C2956" i="3" s="1"/>
  <c r="AO2955" i="3"/>
  <c r="AN2955" i="3"/>
  <c r="AI2955" i="3"/>
  <c r="AH2955" i="3"/>
  <c r="AC2955" i="3"/>
  <c r="AB2955" i="3"/>
  <c r="W2955" i="3"/>
  <c r="S2955" i="3"/>
  <c r="N2955" i="3"/>
  <c r="L2955" i="3" s="1"/>
  <c r="M2955" i="3" s="1"/>
  <c r="K2955" i="3"/>
  <c r="J2955" i="3"/>
  <c r="H2955" i="3"/>
  <c r="I2955" i="3" s="1"/>
  <c r="F2955" i="3"/>
  <c r="G2955" i="3" s="1"/>
  <c r="D2955" i="3"/>
  <c r="E2955" i="3" s="1"/>
  <c r="B2955" i="3"/>
  <c r="C2955" i="3" s="1"/>
  <c r="AO2954" i="3"/>
  <c r="AN2954" i="3"/>
  <c r="AI2954" i="3"/>
  <c r="AH2954" i="3"/>
  <c r="AC2954" i="3"/>
  <c r="AB2954" i="3"/>
  <c r="W2954" i="3"/>
  <c r="S2954" i="3"/>
  <c r="N2954" i="3"/>
  <c r="L2954" i="3" s="1"/>
  <c r="M2954" i="3" s="1"/>
  <c r="K2954" i="3"/>
  <c r="J2954" i="3"/>
  <c r="H2954" i="3"/>
  <c r="I2954" i="3" s="1"/>
  <c r="F2954" i="3"/>
  <c r="G2954" i="3" s="1"/>
  <c r="D2954" i="3"/>
  <c r="E2954" i="3" s="1"/>
  <c r="B2954" i="3"/>
  <c r="C2954" i="3" s="1"/>
  <c r="AO2953" i="3"/>
  <c r="AN2953" i="3"/>
  <c r="AI2953" i="3"/>
  <c r="AH2953" i="3"/>
  <c r="AC2953" i="3"/>
  <c r="AB2953" i="3"/>
  <c r="W2953" i="3"/>
  <c r="S2953" i="3"/>
  <c r="N2953" i="3"/>
  <c r="L2953" i="3" s="1"/>
  <c r="M2953" i="3" s="1"/>
  <c r="K2953" i="3"/>
  <c r="J2953" i="3"/>
  <c r="H2953" i="3"/>
  <c r="I2953" i="3" s="1"/>
  <c r="F2953" i="3"/>
  <c r="G2953" i="3" s="1"/>
  <c r="D2953" i="3"/>
  <c r="E2953" i="3" s="1"/>
  <c r="B2953" i="3"/>
  <c r="C2953" i="3" s="1"/>
  <c r="AO2952" i="3"/>
  <c r="AN2952" i="3"/>
  <c r="AI2952" i="3"/>
  <c r="AH2952" i="3"/>
  <c r="AC2952" i="3"/>
  <c r="AB2952" i="3"/>
  <c r="W2952" i="3"/>
  <c r="S2952" i="3"/>
  <c r="N2952" i="3"/>
  <c r="L2952" i="3" s="1"/>
  <c r="M2952" i="3" s="1"/>
  <c r="K2952" i="3"/>
  <c r="J2952" i="3"/>
  <c r="H2952" i="3"/>
  <c r="I2952" i="3" s="1"/>
  <c r="F2952" i="3"/>
  <c r="G2952" i="3" s="1"/>
  <c r="D2952" i="3"/>
  <c r="E2952" i="3" s="1"/>
  <c r="B2952" i="3"/>
  <c r="C2952" i="3" s="1"/>
  <c r="AO2951" i="3"/>
  <c r="AN2951" i="3"/>
  <c r="AI2951" i="3"/>
  <c r="AH2951" i="3"/>
  <c r="AC2951" i="3"/>
  <c r="AB2951" i="3"/>
  <c r="W2951" i="3"/>
  <c r="S2951" i="3"/>
  <c r="N2951" i="3"/>
  <c r="L2951" i="3" s="1"/>
  <c r="M2951" i="3" s="1"/>
  <c r="K2951" i="3"/>
  <c r="J2951" i="3"/>
  <c r="H2951" i="3"/>
  <c r="I2951" i="3" s="1"/>
  <c r="F2951" i="3"/>
  <c r="G2951" i="3" s="1"/>
  <c r="D2951" i="3"/>
  <c r="E2951" i="3" s="1"/>
  <c r="B2951" i="3"/>
  <c r="C2951" i="3" s="1"/>
  <c r="AO2950" i="3"/>
  <c r="AN2950" i="3"/>
  <c r="AI2950" i="3"/>
  <c r="AH2950" i="3"/>
  <c r="AC2950" i="3"/>
  <c r="AB2950" i="3"/>
  <c r="W2950" i="3"/>
  <c r="S2950" i="3"/>
  <c r="N2950" i="3"/>
  <c r="L2950" i="3" s="1"/>
  <c r="M2950" i="3" s="1"/>
  <c r="K2950" i="3"/>
  <c r="J2950" i="3"/>
  <c r="H2950" i="3"/>
  <c r="I2950" i="3" s="1"/>
  <c r="F2950" i="3"/>
  <c r="G2950" i="3" s="1"/>
  <c r="D2950" i="3"/>
  <c r="E2950" i="3" s="1"/>
  <c r="B2950" i="3"/>
  <c r="C2950" i="3" s="1"/>
  <c r="AO2949" i="3"/>
  <c r="AN2949" i="3"/>
  <c r="AI2949" i="3"/>
  <c r="AH2949" i="3"/>
  <c r="AC2949" i="3"/>
  <c r="AB2949" i="3"/>
  <c r="W2949" i="3"/>
  <c r="S2949" i="3"/>
  <c r="N2949" i="3"/>
  <c r="L2949" i="3" s="1"/>
  <c r="M2949" i="3" s="1"/>
  <c r="K2949" i="3"/>
  <c r="J2949" i="3"/>
  <c r="H2949" i="3"/>
  <c r="I2949" i="3" s="1"/>
  <c r="F2949" i="3"/>
  <c r="G2949" i="3" s="1"/>
  <c r="D2949" i="3"/>
  <c r="E2949" i="3" s="1"/>
  <c r="B2949" i="3"/>
  <c r="C2949" i="3" s="1"/>
  <c r="AO2948" i="3"/>
  <c r="AN2948" i="3"/>
  <c r="AI2948" i="3"/>
  <c r="AH2948" i="3"/>
  <c r="AC2948" i="3"/>
  <c r="AB2948" i="3"/>
  <c r="W2948" i="3"/>
  <c r="S2948" i="3"/>
  <c r="N2948" i="3"/>
  <c r="L2948" i="3" s="1"/>
  <c r="M2948" i="3" s="1"/>
  <c r="K2948" i="3"/>
  <c r="J2948" i="3"/>
  <c r="H2948" i="3"/>
  <c r="I2948" i="3" s="1"/>
  <c r="F2948" i="3"/>
  <c r="G2948" i="3" s="1"/>
  <c r="D2948" i="3"/>
  <c r="E2948" i="3" s="1"/>
  <c r="B2948" i="3"/>
  <c r="C2948" i="3" s="1"/>
  <c r="AO2947" i="3"/>
  <c r="AN2947" i="3"/>
  <c r="AI2947" i="3"/>
  <c r="AH2947" i="3"/>
  <c r="AC2947" i="3"/>
  <c r="AB2947" i="3"/>
  <c r="W2947" i="3"/>
  <c r="S2947" i="3"/>
  <c r="N2947" i="3"/>
  <c r="L2947" i="3" s="1"/>
  <c r="M2947" i="3" s="1"/>
  <c r="K2947" i="3"/>
  <c r="J2947" i="3"/>
  <c r="H2947" i="3"/>
  <c r="I2947" i="3" s="1"/>
  <c r="F2947" i="3"/>
  <c r="G2947" i="3" s="1"/>
  <c r="D2947" i="3"/>
  <c r="E2947" i="3" s="1"/>
  <c r="B2947" i="3"/>
  <c r="C2947" i="3" s="1"/>
  <c r="AO2946" i="3"/>
  <c r="AN2946" i="3"/>
  <c r="AI2946" i="3"/>
  <c r="AH2946" i="3"/>
  <c r="AC2946" i="3"/>
  <c r="AB2946" i="3"/>
  <c r="W2946" i="3"/>
  <c r="S2946" i="3"/>
  <c r="N2946" i="3"/>
  <c r="L2946" i="3" s="1"/>
  <c r="M2946" i="3" s="1"/>
  <c r="K2946" i="3"/>
  <c r="J2946" i="3"/>
  <c r="H2946" i="3"/>
  <c r="I2946" i="3" s="1"/>
  <c r="F2946" i="3"/>
  <c r="G2946" i="3" s="1"/>
  <c r="D2946" i="3"/>
  <c r="E2946" i="3" s="1"/>
  <c r="B2946" i="3"/>
  <c r="C2946" i="3" s="1"/>
  <c r="AO2945" i="3"/>
  <c r="AN2945" i="3"/>
  <c r="AI2945" i="3"/>
  <c r="AH2945" i="3"/>
  <c r="AC2945" i="3"/>
  <c r="AB2945" i="3"/>
  <c r="W2945" i="3"/>
  <c r="S2945" i="3"/>
  <c r="N2945" i="3"/>
  <c r="L2945" i="3" s="1"/>
  <c r="M2945" i="3" s="1"/>
  <c r="K2945" i="3"/>
  <c r="J2945" i="3"/>
  <c r="H2945" i="3"/>
  <c r="I2945" i="3" s="1"/>
  <c r="F2945" i="3"/>
  <c r="G2945" i="3" s="1"/>
  <c r="D2945" i="3"/>
  <c r="E2945" i="3" s="1"/>
  <c r="B2945" i="3"/>
  <c r="C2945" i="3" s="1"/>
  <c r="AO2944" i="3"/>
  <c r="AN2944" i="3"/>
  <c r="AI2944" i="3"/>
  <c r="AH2944" i="3"/>
  <c r="AC2944" i="3"/>
  <c r="AB2944" i="3"/>
  <c r="W2944" i="3"/>
  <c r="S2944" i="3"/>
  <c r="N2944" i="3"/>
  <c r="L2944" i="3" s="1"/>
  <c r="M2944" i="3" s="1"/>
  <c r="K2944" i="3"/>
  <c r="J2944" i="3"/>
  <c r="H2944" i="3"/>
  <c r="I2944" i="3" s="1"/>
  <c r="F2944" i="3"/>
  <c r="G2944" i="3" s="1"/>
  <c r="D2944" i="3"/>
  <c r="E2944" i="3" s="1"/>
  <c r="B2944" i="3"/>
  <c r="C2944" i="3" s="1"/>
  <c r="AO2943" i="3"/>
  <c r="AN2943" i="3"/>
  <c r="AI2943" i="3"/>
  <c r="AH2943" i="3"/>
  <c r="AC2943" i="3"/>
  <c r="AB2943" i="3"/>
  <c r="W2943" i="3"/>
  <c r="S2943" i="3"/>
  <c r="N2943" i="3"/>
  <c r="L2943" i="3" s="1"/>
  <c r="M2943" i="3" s="1"/>
  <c r="K2943" i="3"/>
  <c r="J2943" i="3"/>
  <c r="H2943" i="3"/>
  <c r="I2943" i="3" s="1"/>
  <c r="F2943" i="3"/>
  <c r="G2943" i="3" s="1"/>
  <c r="D2943" i="3"/>
  <c r="E2943" i="3" s="1"/>
  <c r="B2943" i="3"/>
  <c r="C2943" i="3" s="1"/>
  <c r="AO2942" i="3"/>
  <c r="AN2942" i="3"/>
  <c r="AI2942" i="3"/>
  <c r="AH2942" i="3"/>
  <c r="AC2942" i="3"/>
  <c r="AB2942" i="3"/>
  <c r="W2942" i="3"/>
  <c r="S2942" i="3"/>
  <c r="N2942" i="3"/>
  <c r="L2942" i="3" s="1"/>
  <c r="M2942" i="3" s="1"/>
  <c r="K2942" i="3"/>
  <c r="J2942" i="3"/>
  <c r="H2942" i="3"/>
  <c r="I2942" i="3" s="1"/>
  <c r="F2942" i="3"/>
  <c r="G2942" i="3" s="1"/>
  <c r="D2942" i="3"/>
  <c r="E2942" i="3" s="1"/>
  <c r="B2942" i="3"/>
  <c r="C2942" i="3" s="1"/>
  <c r="AO2941" i="3"/>
  <c r="AN2941" i="3"/>
  <c r="AI2941" i="3"/>
  <c r="AH2941" i="3"/>
  <c r="AC2941" i="3"/>
  <c r="AB2941" i="3"/>
  <c r="W2941" i="3"/>
  <c r="S2941" i="3"/>
  <c r="N2941" i="3"/>
  <c r="L2941" i="3" s="1"/>
  <c r="M2941" i="3" s="1"/>
  <c r="K2941" i="3"/>
  <c r="J2941" i="3"/>
  <c r="H2941" i="3"/>
  <c r="I2941" i="3" s="1"/>
  <c r="F2941" i="3"/>
  <c r="G2941" i="3" s="1"/>
  <c r="D2941" i="3"/>
  <c r="E2941" i="3" s="1"/>
  <c r="B2941" i="3"/>
  <c r="C2941" i="3" s="1"/>
  <c r="AO2940" i="3"/>
  <c r="AN2940" i="3"/>
  <c r="AI2940" i="3"/>
  <c r="AH2940" i="3"/>
  <c r="AC2940" i="3"/>
  <c r="AB2940" i="3"/>
  <c r="W2940" i="3"/>
  <c r="S2940" i="3"/>
  <c r="N2940" i="3"/>
  <c r="L2940" i="3" s="1"/>
  <c r="M2940" i="3" s="1"/>
  <c r="K2940" i="3"/>
  <c r="J2940" i="3"/>
  <c r="H2940" i="3"/>
  <c r="I2940" i="3" s="1"/>
  <c r="F2940" i="3"/>
  <c r="G2940" i="3" s="1"/>
  <c r="D2940" i="3"/>
  <c r="E2940" i="3" s="1"/>
  <c r="B2940" i="3"/>
  <c r="C2940" i="3" s="1"/>
  <c r="AO2939" i="3"/>
  <c r="AN2939" i="3"/>
  <c r="AI2939" i="3"/>
  <c r="AH2939" i="3"/>
  <c r="AC2939" i="3"/>
  <c r="AB2939" i="3"/>
  <c r="W2939" i="3"/>
  <c r="S2939" i="3"/>
  <c r="N2939" i="3"/>
  <c r="L2939" i="3" s="1"/>
  <c r="M2939" i="3" s="1"/>
  <c r="K2939" i="3"/>
  <c r="J2939" i="3"/>
  <c r="H2939" i="3"/>
  <c r="I2939" i="3" s="1"/>
  <c r="F2939" i="3"/>
  <c r="G2939" i="3" s="1"/>
  <c r="D2939" i="3"/>
  <c r="E2939" i="3" s="1"/>
  <c r="B2939" i="3"/>
  <c r="C2939" i="3" s="1"/>
  <c r="AO2938" i="3"/>
  <c r="AN2938" i="3"/>
  <c r="AI2938" i="3"/>
  <c r="AH2938" i="3"/>
  <c r="AC2938" i="3"/>
  <c r="AB2938" i="3"/>
  <c r="W2938" i="3"/>
  <c r="S2938" i="3"/>
  <c r="N2938" i="3"/>
  <c r="L2938" i="3" s="1"/>
  <c r="M2938" i="3" s="1"/>
  <c r="K2938" i="3"/>
  <c r="J2938" i="3"/>
  <c r="H2938" i="3"/>
  <c r="I2938" i="3" s="1"/>
  <c r="F2938" i="3"/>
  <c r="G2938" i="3" s="1"/>
  <c r="D2938" i="3"/>
  <c r="E2938" i="3" s="1"/>
  <c r="B2938" i="3"/>
  <c r="C2938" i="3" s="1"/>
  <c r="AO2937" i="3"/>
  <c r="AN2937" i="3"/>
  <c r="AI2937" i="3"/>
  <c r="AH2937" i="3"/>
  <c r="AC2937" i="3"/>
  <c r="AB2937" i="3"/>
  <c r="W2937" i="3"/>
  <c r="S2937" i="3"/>
  <c r="N2937" i="3"/>
  <c r="L2937" i="3" s="1"/>
  <c r="M2937" i="3" s="1"/>
  <c r="K2937" i="3"/>
  <c r="J2937" i="3"/>
  <c r="H2937" i="3"/>
  <c r="I2937" i="3" s="1"/>
  <c r="F2937" i="3"/>
  <c r="G2937" i="3" s="1"/>
  <c r="D2937" i="3"/>
  <c r="E2937" i="3" s="1"/>
  <c r="B2937" i="3"/>
  <c r="C2937" i="3" s="1"/>
  <c r="AO2936" i="3"/>
  <c r="AN2936" i="3"/>
  <c r="AI2936" i="3"/>
  <c r="AH2936" i="3"/>
  <c r="AC2936" i="3"/>
  <c r="AB2936" i="3"/>
  <c r="W2936" i="3"/>
  <c r="S2936" i="3"/>
  <c r="N2936" i="3"/>
  <c r="L2936" i="3" s="1"/>
  <c r="M2936" i="3" s="1"/>
  <c r="K2936" i="3"/>
  <c r="J2936" i="3"/>
  <c r="H2936" i="3"/>
  <c r="I2936" i="3" s="1"/>
  <c r="F2936" i="3"/>
  <c r="G2936" i="3" s="1"/>
  <c r="D2936" i="3"/>
  <c r="E2936" i="3" s="1"/>
  <c r="B2936" i="3"/>
  <c r="C2936" i="3" s="1"/>
  <c r="AO2935" i="3"/>
  <c r="AN2935" i="3"/>
  <c r="AI2935" i="3"/>
  <c r="AH2935" i="3"/>
  <c r="AC2935" i="3"/>
  <c r="AB2935" i="3"/>
  <c r="W2935" i="3"/>
  <c r="S2935" i="3"/>
  <c r="N2935" i="3"/>
  <c r="L2935" i="3" s="1"/>
  <c r="M2935" i="3" s="1"/>
  <c r="K2935" i="3"/>
  <c r="J2935" i="3"/>
  <c r="H2935" i="3"/>
  <c r="I2935" i="3" s="1"/>
  <c r="F2935" i="3"/>
  <c r="G2935" i="3" s="1"/>
  <c r="D2935" i="3"/>
  <c r="E2935" i="3" s="1"/>
  <c r="B2935" i="3"/>
  <c r="C2935" i="3" s="1"/>
  <c r="AO2934" i="3"/>
  <c r="AN2934" i="3"/>
  <c r="AI2934" i="3"/>
  <c r="AH2934" i="3"/>
  <c r="AC2934" i="3"/>
  <c r="AB2934" i="3"/>
  <c r="W2934" i="3"/>
  <c r="S2934" i="3"/>
  <c r="N2934" i="3"/>
  <c r="L2934" i="3" s="1"/>
  <c r="M2934" i="3" s="1"/>
  <c r="K2934" i="3"/>
  <c r="J2934" i="3"/>
  <c r="H2934" i="3"/>
  <c r="I2934" i="3" s="1"/>
  <c r="F2934" i="3"/>
  <c r="G2934" i="3" s="1"/>
  <c r="D2934" i="3"/>
  <c r="E2934" i="3" s="1"/>
  <c r="B2934" i="3"/>
  <c r="C2934" i="3" s="1"/>
  <c r="AO2933" i="3"/>
  <c r="AN2933" i="3"/>
  <c r="AI2933" i="3"/>
  <c r="AH2933" i="3"/>
  <c r="AC2933" i="3"/>
  <c r="AB2933" i="3"/>
  <c r="W2933" i="3"/>
  <c r="S2933" i="3"/>
  <c r="N2933" i="3"/>
  <c r="L2933" i="3" s="1"/>
  <c r="M2933" i="3" s="1"/>
  <c r="K2933" i="3"/>
  <c r="J2933" i="3"/>
  <c r="H2933" i="3"/>
  <c r="I2933" i="3" s="1"/>
  <c r="F2933" i="3"/>
  <c r="G2933" i="3" s="1"/>
  <c r="D2933" i="3"/>
  <c r="E2933" i="3" s="1"/>
  <c r="B2933" i="3"/>
  <c r="C2933" i="3" s="1"/>
  <c r="AO2932" i="3"/>
  <c r="AN2932" i="3"/>
  <c r="AI2932" i="3"/>
  <c r="AH2932" i="3"/>
  <c r="AC2932" i="3"/>
  <c r="AB2932" i="3"/>
  <c r="W2932" i="3"/>
  <c r="S2932" i="3"/>
  <c r="N2932" i="3"/>
  <c r="L2932" i="3" s="1"/>
  <c r="M2932" i="3" s="1"/>
  <c r="K2932" i="3"/>
  <c r="J2932" i="3"/>
  <c r="H2932" i="3"/>
  <c r="I2932" i="3" s="1"/>
  <c r="F2932" i="3"/>
  <c r="G2932" i="3" s="1"/>
  <c r="D2932" i="3"/>
  <c r="E2932" i="3" s="1"/>
  <c r="B2932" i="3"/>
  <c r="C2932" i="3" s="1"/>
  <c r="AO2931" i="3"/>
  <c r="AN2931" i="3"/>
  <c r="AI2931" i="3"/>
  <c r="AH2931" i="3"/>
  <c r="AC2931" i="3"/>
  <c r="AB2931" i="3"/>
  <c r="W2931" i="3"/>
  <c r="S2931" i="3"/>
  <c r="N2931" i="3"/>
  <c r="L2931" i="3" s="1"/>
  <c r="M2931" i="3" s="1"/>
  <c r="K2931" i="3"/>
  <c r="J2931" i="3"/>
  <c r="H2931" i="3"/>
  <c r="I2931" i="3" s="1"/>
  <c r="F2931" i="3"/>
  <c r="G2931" i="3" s="1"/>
  <c r="D2931" i="3"/>
  <c r="E2931" i="3" s="1"/>
  <c r="B2931" i="3"/>
  <c r="C2931" i="3" s="1"/>
  <c r="AO2930" i="3"/>
  <c r="AN2930" i="3"/>
  <c r="AI2930" i="3"/>
  <c r="AH2930" i="3"/>
  <c r="AC2930" i="3"/>
  <c r="AB2930" i="3"/>
  <c r="W2930" i="3"/>
  <c r="S2930" i="3"/>
  <c r="N2930" i="3"/>
  <c r="L2930" i="3" s="1"/>
  <c r="M2930" i="3" s="1"/>
  <c r="K2930" i="3"/>
  <c r="J2930" i="3"/>
  <c r="H2930" i="3"/>
  <c r="I2930" i="3" s="1"/>
  <c r="F2930" i="3"/>
  <c r="G2930" i="3" s="1"/>
  <c r="D2930" i="3"/>
  <c r="E2930" i="3" s="1"/>
  <c r="B2930" i="3"/>
  <c r="C2930" i="3" s="1"/>
  <c r="AO2929" i="3"/>
  <c r="AN2929" i="3"/>
  <c r="AI2929" i="3"/>
  <c r="AH2929" i="3"/>
  <c r="AC2929" i="3"/>
  <c r="AB2929" i="3"/>
  <c r="W2929" i="3"/>
  <c r="S2929" i="3"/>
  <c r="N2929" i="3"/>
  <c r="L2929" i="3" s="1"/>
  <c r="M2929" i="3" s="1"/>
  <c r="K2929" i="3"/>
  <c r="J2929" i="3"/>
  <c r="H2929" i="3"/>
  <c r="I2929" i="3" s="1"/>
  <c r="F2929" i="3"/>
  <c r="G2929" i="3" s="1"/>
  <c r="D2929" i="3"/>
  <c r="E2929" i="3" s="1"/>
  <c r="B2929" i="3"/>
  <c r="C2929" i="3" s="1"/>
  <c r="AO2928" i="3"/>
  <c r="AN2928" i="3"/>
  <c r="AI2928" i="3"/>
  <c r="AH2928" i="3"/>
  <c r="AC2928" i="3"/>
  <c r="AB2928" i="3"/>
  <c r="W2928" i="3"/>
  <c r="S2928" i="3"/>
  <c r="N2928" i="3"/>
  <c r="L2928" i="3" s="1"/>
  <c r="M2928" i="3" s="1"/>
  <c r="K2928" i="3"/>
  <c r="J2928" i="3"/>
  <c r="H2928" i="3"/>
  <c r="I2928" i="3" s="1"/>
  <c r="F2928" i="3"/>
  <c r="G2928" i="3" s="1"/>
  <c r="D2928" i="3"/>
  <c r="E2928" i="3" s="1"/>
  <c r="B2928" i="3"/>
  <c r="C2928" i="3" s="1"/>
  <c r="AO2927" i="3"/>
  <c r="AN2927" i="3"/>
  <c r="AI2927" i="3"/>
  <c r="AH2927" i="3"/>
  <c r="AC2927" i="3"/>
  <c r="AB2927" i="3"/>
  <c r="W2927" i="3"/>
  <c r="S2927" i="3"/>
  <c r="N2927" i="3"/>
  <c r="L2927" i="3" s="1"/>
  <c r="M2927" i="3" s="1"/>
  <c r="K2927" i="3"/>
  <c r="J2927" i="3"/>
  <c r="H2927" i="3"/>
  <c r="I2927" i="3" s="1"/>
  <c r="F2927" i="3"/>
  <c r="G2927" i="3" s="1"/>
  <c r="D2927" i="3"/>
  <c r="E2927" i="3" s="1"/>
  <c r="B2927" i="3"/>
  <c r="C2927" i="3" s="1"/>
  <c r="AO2926" i="3"/>
  <c r="AN2926" i="3"/>
  <c r="AI2926" i="3"/>
  <c r="AH2926" i="3"/>
  <c r="AC2926" i="3"/>
  <c r="AB2926" i="3"/>
  <c r="W2926" i="3"/>
  <c r="S2926" i="3"/>
  <c r="N2926" i="3"/>
  <c r="L2926" i="3" s="1"/>
  <c r="M2926" i="3" s="1"/>
  <c r="K2926" i="3"/>
  <c r="J2926" i="3"/>
  <c r="H2926" i="3"/>
  <c r="I2926" i="3" s="1"/>
  <c r="F2926" i="3"/>
  <c r="G2926" i="3" s="1"/>
  <c r="D2926" i="3"/>
  <c r="E2926" i="3" s="1"/>
  <c r="B2926" i="3"/>
  <c r="C2926" i="3" s="1"/>
  <c r="AO2925" i="3"/>
  <c r="AN2925" i="3"/>
  <c r="AI2925" i="3"/>
  <c r="AH2925" i="3"/>
  <c r="AC2925" i="3"/>
  <c r="AB2925" i="3"/>
  <c r="W2925" i="3"/>
  <c r="S2925" i="3"/>
  <c r="N2925" i="3"/>
  <c r="L2925" i="3" s="1"/>
  <c r="M2925" i="3" s="1"/>
  <c r="K2925" i="3"/>
  <c r="J2925" i="3"/>
  <c r="H2925" i="3"/>
  <c r="I2925" i="3" s="1"/>
  <c r="F2925" i="3"/>
  <c r="G2925" i="3" s="1"/>
  <c r="D2925" i="3"/>
  <c r="E2925" i="3" s="1"/>
  <c r="B2925" i="3"/>
  <c r="C2925" i="3" s="1"/>
  <c r="AO2924" i="3"/>
  <c r="AN2924" i="3"/>
  <c r="AI2924" i="3"/>
  <c r="AH2924" i="3"/>
  <c r="AC2924" i="3"/>
  <c r="AB2924" i="3"/>
  <c r="W2924" i="3"/>
  <c r="S2924" i="3"/>
  <c r="N2924" i="3"/>
  <c r="L2924" i="3" s="1"/>
  <c r="M2924" i="3" s="1"/>
  <c r="K2924" i="3"/>
  <c r="J2924" i="3"/>
  <c r="H2924" i="3"/>
  <c r="I2924" i="3" s="1"/>
  <c r="F2924" i="3"/>
  <c r="G2924" i="3" s="1"/>
  <c r="D2924" i="3"/>
  <c r="E2924" i="3" s="1"/>
  <c r="B2924" i="3"/>
  <c r="C2924" i="3" s="1"/>
  <c r="AO2923" i="3"/>
  <c r="AN2923" i="3"/>
  <c r="AI2923" i="3"/>
  <c r="AH2923" i="3"/>
  <c r="AC2923" i="3"/>
  <c r="AB2923" i="3"/>
  <c r="W2923" i="3"/>
  <c r="S2923" i="3"/>
  <c r="N2923" i="3"/>
  <c r="L2923" i="3" s="1"/>
  <c r="M2923" i="3" s="1"/>
  <c r="K2923" i="3"/>
  <c r="J2923" i="3"/>
  <c r="H2923" i="3"/>
  <c r="I2923" i="3" s="1"/>
  <c r="F2923" i="3"/>
  <c r="G2923" i="3" s="1"/>
  <c r="D2923" i="3"/>
  <c r="E2923" i="3" s="1"/>
  <c r="B2923" i="3"/>
  <c r="C2923" i="3" s="1"/>
  <c r="AO2922" i="3"/>
  <c r="AN2922" i="3"/>
  <c r="AI2922" i="3"/>
  <c r="AH2922" i="3"/>
  <c r="AC2922" i="3"/>
  <c r="AB2922" i="3"/>
  <c r="W2922" i="3"/>
  <c r="S2922" i="3"/>
  <c r="N2922" i="3"/>
  <c r="L2922" i="3" s="1"/>
  <c r="M2922" i="3" s="1"/>
  <c r="K2922" i="3"/>
  <c r="J2922" i="3"/>
  <c r="H2922" i="3"/>
  <c r="I2922" i="3" s="1"/>
  <c r="F2922" i="3"/>
  <c r="G2922" i="3" s="1"/>
  <c r="D2922" i="3"/>
  <c r="E2922" i="3" s="1"/>
  <c r="B2922" i="3"/>
  <c r="C2922" i="3" s="1"/>
  <c r="AO2921" i="3"/>
  <c r="AN2921" i="3"/>
  <c r="AI2921" i="3"/>
  <c r="AH2921" i="3"/>
  <c r="AC2921" i="3"/>
  <c r="AB2921" i="3"/>
  <c r="W2921" i="3"/>
  <c r="S2921" i="3"/>
  <c r="N2921" i="3"/>
  <c r="L2921" i="3" s="1"/>
  <c r="M2921" i="3" s="1"/>
  <c r="K2921" i="3"/>
  <c r="J2921" i="3"/>
  <c r="H2921" i="3"/>
  <c r="I2921" i="3" s="1"/>
  <c r="F2921" i="3"/>
  <c r="G2921" i="3" s="1"/>
  <c r="D2921" i="3"/>
  <c r="E2921" i="3" s="1"/>
  <c r="B2921" i="3"/>
  <c r="C2921" i="3" s="1"/>
  <c r="AO2920" i="3"/>
  <c r="AN2920" i="3"/>
  <c r="AI2920" i="3"/>
  <c r="AH2920" i="3"/>
  <c r="AC2920" i="3"/>
  <c r="AB2920" i="3"/>
  <c r="W2920" i="3"/>
  <c r="S2920" i="3"/>
  <c r="N2920" i="3"/>
  <c r="L2920" i="3" s="1"/>
  <c r="M2920" i="3" s="1"/>
  <c r="K2920" i="3"/>
  <c r="J2920" i="3"/>
  <c r="H2920" i="3"/>
  <c r="I2920" i="3" s="1"/>
  <c r="F2920" i="3"/>
  <c r="G2920" i="3" s="1"/>
  <c r="D2920" i="3"/>
  <c r="E2920" i="3" s="1"/>
  <c r="B2920" i="3"/>
  <c r="C2920" i="3" s="1"/>
  <c r="AO2919" i="3"/>
  <c r="AN2919" i="3"/>
  <c r="AI2919" i="3"/>
  <c r="AH2919" i="3"/>
  <c r="AC2919" i="3"/>
  <c r="AB2919" i="3"/>
  <c r="W2919" i="3"/>
  <c r="S2919" i="3"/>
  <c r="N2919" i="3"/>
  <c r="L2919" i="3" s="1"/>
  <c r="M2919" i="3" s="1"/>
  <c r="K2919" i="3"/>
  <c r="J2919" i="3"/>
  <c r="H2919" i="3"/>
  <c r="I2919" i="3" s="1"/>
  <c r="F2919" i="3"/>
  <c r="G2919" i="3" s="1"/>
  <c r="D2919" i="3"/>
  <c r="E2919" i="3" s="1"/>
  <c r="B2919" i="3"/>
  <c r="C2919" i="3" s="1"/>
  <c r="AO2918" i="3"/>
  <c r="AN2918" i="3"/>
  <c r="AI2918" i="3"/>
  <c r="AH2918" i="3"/>
  <c r="AC2918" i="3"/>
  <c r="AB2918" i="3"/>
  <c r="W2918" i="3"/>
  <c r="S2918" i="3"/>
  <c r="N2918" i="3"/>
  <c r="L2918" i="3" s="1"/>
  <c r="M2918" i="3" s="1"/>
  <c r="K2918" i="3"/>
  <c r="J2918" i="3"/>
  <c r="H2918" i="3"/>
  <c r="I2918" i="3" s="1"/>
  <c r="F2918" i="3"/>
  <c r="G2918" i="3" s="1"/>
  <c r="D2918" i="3"/>
  <c r="E2918" i="3" s="1"/>
  <c r="B2918" i="3"/>
  <c r="C2918" i="3" s="1"/>
  <c r="AO2917" i="3"/>
  <c r="AN2917" i="3"/>
  <c r="AI2917" i="3"/>
  <c r="AH2917" i="3"/>
  <c r="AC2917" i="3"/>
  <c r="AB2917" i="3"/>
  <c r="W2917" i="3"/>
  <c r="S2917" i="3"/>
  <c r="N2917" i="3"/>
  <c r="L2917" i="3" s="1"/>
  <c r="M2917" i="3" s="1"/>
  <c r="K2917" i="3"/>
  <c r="J2917" i="3"/>
  <c r="H2917" i="3"/>
  <c r="I2917" i="3" s="1"/>
  <c r="F2917" i="3"/>
  <c r="G2917" i="3" s="1"/>
  <c r="D2917" i="3"/>
  <c r="E2917" i="3" s="1"/>
  <c r="B2917" i="3"/>
  <c r="C2917" i="3" s="1"/>
  <c r="AO2916" i="3"/>
  <c r="AN2916" i="3"/>
  <c r="AI2916" i="3"/>
  <c r="AH2916" i="3"/>
  <c r="AC2916" i="3"/>
  <c r="AB2916" i="3"/>
  <c r="W2916" i="3"/>
  <c r="S2916" i="3"/>
  <c r="N2916" i="3"/>
  <c r="L2916" i="3" s="1"/>
  <c r="M2916" i="3" s="1"/>
  <c r="K2916" i="3"/>
  <c r="J2916" i="3"/>
  <c r="H2916" i="3"/>
  <c r="I2916" i="3" s="1"/>
  <c r="F2916" i="3"/>
  <c r="G2916" i="3" s="1"/>
  <c r="D2916" i="3"/>
  <c r="E2916" i="3" s="1"/>
  <c r="B2916" i="3"/>
  <c r="C2916" i="3" s="1"/>
  <c r="AO2915" i="3"/>
  <c r="AN2915" i="3"/>
  <c r="AI2915" i="3"/>
  <c r="AH2915" i="3"/>
  <c r="AC2915" i="3"/>
  <c r="AB2915" i="3"/>
  <c r="W2915" i="3"/>
  <c r="S2915" i="3"/>
  <c r="N2915" i="3"/>
  <c r="L2915" i="3" s="1"/>
  <c r="M2915" i="3" s="1"/>
  <c r="K2915" i="3"/>
  <c r="J2915" i="3"/>
  <c r="H2915" i="3"/>
  <c r="I2915" i="3" s="1"/>
  <c r="F2915" i="3"/>
  <c r="G2915" i="3" s="1"/>
  <c r="D2915" i="3"/>
  <c r="E2915" i="3" s="1"/>
  <c r="B2915" i="3"/>
  <c r="C2915" i="3" s="1"/>
  <c r="AO2914" i="3"/>
  <c r="AN2914" i="3"/>
  <c r="AI2914" i="3"/>
  <c r="AH2914" i="3"/>
  <c r="AC2914" i="3"/>
  <c r="AB2914" i="3"/>
  <c r="W2914" i="3"/>
  <c r="S2914" i="3"/>
  <c r="N2914" i="3"/>
  <c r="L2914" i="3" s="1"/>
  <c r="M2914" i="3" s="1"/>
  <c r="K2914" i="3"/>
  <c r="J2914" i="3"/>
  <c r="H2914" i="3"/>
  <c r="I2914" i="3" s="1"/>
  <c r="F2914" i="3"/>
  <c r="G2914" i="3" s="1"/>
  <c r="D2914" i="3"/>
  <c r="E2914" i="3" s="1"/>
  <c r="B2914" i="3"/>
  <c r="C2914" i="3" s="1"/>
  <c r="AO2913" i="3"/>
  <c r="AN2913" i="3"/>
  <c r="AI2913" i="3"/>
  <c r="AH2913" i="3"/>
  <c r="AC2913" i="3"/>
  <c r="AB2913" i="3"/>
  <c r="W2913" i="3"/>
  <c r="S2913" i="3"/>
  <c r="N2913" i="3"/>
  <c r="L2913" i="3" s="1"/>
  <c r="M2913" i="3" s="1"/>
  <c r="K2913" i="3"/>
  <c r="J2913" i="3"/>
  <c r="H2913" i="3"/>
  <c r="I2913" i="3" s="1"/>
  <c r="F2913" i="3"/>
  <c r="G2913" i="3" s="1"/>
  <c r="D2913" i="3"/>
  <c r="E2913" i="3" s="1"/>
  <c r="B2913" i="3"/>
  <c r="C2913" i="3" s="1"/>
  <c r="AO2912" i="3"/>
  <c r="AN2912" i="3"/>
  <c r="AI2912" i="3"/>
  <c r="AH2912" i="3"/>
  <c r="AC2912" i="3"/>
  <c r="AB2912" i="3"/>
  <c r="W2912" i="3"/>
  <c r="S2912" i="3"/>
  <c r="N2912" i="3"/>
  <c r="L2912" i="3" s="1"/>
  <c r="M2912" i="3" s="1"/>
  <c r="K2912" i="3"/>
  <c r="J2912" i="3"/>
  <c r="H2912" i="3"/>
  <c r="I2912" i="3" s="1"/>
  <c r="F2912" i="3"/>
  <c r="G2912" i="3" s="1"/>
  <c r="D2912" i="3"/>
  <c r="E2912" i="3" s="1"/>
  <c r="B2912" i="3"/>
  <c r="C2912" i="3" s="1"/>
  <c r="AO2911" i="3"/>
  <c r="AN2911" i="3"/>
  <c r="AI2911" i="3"/>
  <c r="AH2911" i="3"/>
  <c r="AC2911" i="3"/>
  <c r="AB2911" i="3"/>
  <c r="W2911" i="3"/>
  <c r="S2911" i="3"/>
  <c r="N2911" i="3"/>
  <c r="L2911" i="3" s="1"/>
  <c r="M2911" i="3" s="1"/>
  <c r="K2911" i="3"/>
  <c r="J2911" i="3"/>
  <c r="H2911" i="3"/>
  <c r="I2911" i="3" s="1"/>
  <c r="F2911" i="3"/>
  <c r="G2911" i="3" s="1"/>
  <c r="D2911" i="3"/>
  <c r="E2911" i="3" s="1"/>
  <c r="B2911" i="3"/>
  <c r="C2911" i="3" s="1"/>
  <c r="AO2910" i="3"/>
  <c r="AN2910" i="3"/>
  <c r="AI2910" i="3"/>
  <c r="AH2910" i="3"/>
  <c r="AC2910" i="3"/>
  <c r="AB2910" i="3"/>
  <c r="W2910" i="3"/>
  <c r="S2910" i="3"/>
  <c r="N2910" i="3"/>
  <c r="L2910" i="3" s="1"/>
  <c r="M2910" i="3" s="1"/>
  <c r="K2910" i="3"/>
  <c r="J2910" i="3"/>
  <c r="H2910" i="3"/>
  <c r="I2910" i="3" s="1"/>
  <c r="F2910" i="3"/>
  <c r="G2910" i="3" s="1"/>
  <c r="D2910" i="3"/>
  <c r="E2910" i="3" s="1"/>
  <c r="B2910" i="3"/>
  <c r="C2910" i="3" s="1"/>
  <c r="AO2909" i="3"/>
  <c r="AN2909" i="3"/>
  <c r="AI2909" i="3"/>
  <c r="AH2909" i="3"/>
  <c r="AC2909" i="3"/>
  <c r="AB2909" i="3"/>
  <c r="W2909" i="3"/>
  <c r="S2909" i="3"/>
  <c r="N2909" i="3"/>
  <c r="L2909" i="3" s="1"/>
  <c r="M2909" i="3" s="1"/>
  <c r="K2909" i="3"/>
  <c r="J2909" i="3"/>
  <c r="H2909" i="3"/>
  <c r="I2909" i="3" s="1"/>
  <c r="F2909" i="3"/>
  <c r="G2909" i="3" s="1"/>
  <c r="D2909" i="3"/>
  <c r="E2909" i="3" s="1"/>
  <c r="B2909" i="3"/>
  <c r="C2909" i="3" s="1"/>
  <c r="AO2908" i="3"/>
  <c r="AN2908" i="3"/>
  <c r="AI2908" i="3"/>
  <c r="AH2908" i="3"/>
  <c r="AC2908" i="3"/>
  <c r="AB2908" i="3"/>
  <c r="W2908" i="3"/>
  <c r="S2908" i="3"/>
  <c r="N2908" i="3"/>
  <c r="L2908" i="3" s="1"/>
  <c r="M2908" i="3" s="1"/>
  <c r="K2908" i="3"/>
  <c r="J2908" i="3"/>
  <c r="H2908" i="3"/>
  <c r="I2908" i="3" s="1"/>
  <c r="F2908" i="3"/>
  <c r="G2908" i="3" s="1"/>
  <c r="D2908" i="3"/>
  <c r="E2908" i="3" s="1"/>
  <c r="B2908" i="3"/>
  <c r="C2908" i="3" s="1"/>
  <c r="AO2907" i="3"/>
  <c r="AN2907" i="3"/>
  <c r="AI2907" i="3"/>
  <c r="AH2907" i="3"/>
  <c r="AC2907" i="3"/>
  <c r="AB2907" i="3"/>
  <c r="W2907" i="3"/>
  <c r="S2907" i="3"/>
  <c r="N2907" i="3"/>
  <c r="L2907" i="3" s="1"/>
  <c r="M2907" i="3" s="1"/>
  <c r="K2907" i="3"/>
  <c r="J2907" i="3"/>
  <c r="H2907" i="3"/>
  <c r="I2907" i="3" s="1"/>
  <c r="F2907" i="3"/>
  <c r="G2907" i="3" s="1"/>
  <c r="D2907" i="3"/>
  <c r="E2907" i="3" s="1"/>
  <c r="B2907" i="3"/>
  <c r="C2907" i="3" s="1"/>
  <c r="AO2906" i="3"/>
  <c r="AN2906" i="3"/>
  <c r="AI2906" i="3"/>
  <c r="AH2906" i="3"/>
  <c r="AC2906" i="3"/>
  <c r="AB2906" i="3"/>
  <c r="W2906" i="3"/>
  <c r="S2906" i="3"/>
  <c r="N2906" i="3"/>
  <c r="L2906" i="3" s="1"/>
  <c r="M2906" i="3" s="1"/>
  <c r="K2906" i="3"/>
  <c r="J2906" i="3"/>
  <c r="H2906" i="3"/>
  <c r="I2906" i="3" s="1"/>
  <c r="F2906" i="3"/>
  <c r="G2906" i="3" s="1"/>
  <c r="D2906" i="3"/>
  <c r="E2906" i="3" s="1"/>
  <c r="B2906" i="3"/>
  <c r="C2906" i="3" s="1"/>
  <c r="AO2905" i="3"/>
  <c r="AN2905" i="3"/>
  <c r="AI2905" i="3"/>
  <c r="AH2905" i="3"/>
  <c r="AC2905" i="3"/>
  <c r="AB2905" i="3"/>
  <c r="W2905" i="3"/>
  <c r="S2905" i="3"/>
  <c r="N2905" i="3"/>
  <c r="L2905" i="3" s="1"/>
  <c r="M2905" i="3" s="1"/>
  <c r="K2905" i="3"/>
  <c r="J2905" i="3"/>
  <c r="H2905" i="3"/>
  <c r="I2905" i="3" s="1"/>
  <c r="F2905" i="3"/>
  <c r="G2905" i="3" s="1"/>
  <c r="D2905" i="3"/>
  <c r="E2905" i="3" s="1"/>
  <c r="B2905" i="3"/>
  <c r="C2905" i="3" s="1"/>
  <c r="AO2904" i="3"/>
  <c r="AN2904" i="3"/>
  <c r="AI2904" i="3"/>
  <c r="AH2904" i="3"/>
  <c r="AC2904" i="3"/>
  <c r="AB2904" i="3"/>
  <c r="W2904" i="3"/>
  <c r="S2904" i="3"/>
  <c r="N2904" i="3"/>
  <c r="L2904" i="3" s="1"/>
  <c r="M2904" i="3" s="1"/>
  <c r="K2904" i="3"/>
  <c r="J2904" i="3"/>
  <c r="H2904" i="3"/>
  <c r="I2904" i="3" s="1"/>
  <c r="F2904" i="3"/>
  <c r="G2904" i="3" s="1"/>
  <c r="D2904" i="3"/>
  <c r="E2904" i="3" s="1"/>
  <c r="B2904" i="3"/>
  <c r="C2904" i="3" s="1"/>
  <c r="AO2903" i="3"/>
  <c r="AN2903" i="3"/>
  <c r="AI2903" i="3"/>
  <c r="AH2903" i="3"/>
  <c r="AC2903" i="3"/>
  <c r="AB2903" i="3"/>
  <c r="W2903" i="3"/>
  <c r="S2903" i="3"/>
  <c r="N2903" i="3"/>
  <c r="L2903" i="3" s="1"/>
  <c r="M2903" i="3" s="1"/>
  <c r="K2903" i="3"/>
  <c r="J2903" i="3"/>
  <c r="H2903" i="3"/>
  <c r="I2903" i="3" s="1"/>
  <c r="F2903" i="3"/>
  <c r="G2903" i="3" s="1"/>
  <c r="D2903" i="3"/>
  <c r="E2903" i="3" s="1"/>
  <c r="B2903" i="3"/>
  <c r="C2903" i="3" s="1"/>
  <c r="AO2902" i="3"/>
  <c r="AN2902" i="3"/>
  <c r="AI2902" i="3"/>
  <c r="AH2902" i="3"/>
  <c r="AC2902" i="3"/>
  <c r="AB2902" i="3"/>
  <c r="W2902" i="3"/>
  <c r="S2902" i="3"/>
  <c r="N2902" i="3"/>
  <c r="L2902" i="3" s="1"/>
  <c r="M2902" i="3" s="1"/>
  <c r="K2902" i="3"/>
  <c r="J2902" i="3"/>
  <c r="H2902" i="3"/>
  <c r="I2902" i="3" s="1"/>
  <c r="F2902" i="3"/>
  <c r="G2902" i="3" s="1"/>
  <c r="D2902" i="3"/>
  <c r="E2902" i="3" s="1"/>
  <c r="B2902" i="3"/>
  <c r="C2902" i="3" s="1"/>
  <c r="AO2901" i="3"/>
  <c r="AN2901" i="3"/>
  <c r="AI2901" i="3"/>
  <c r="AH2901" i="3"/>
  <c r="AC2901" i="3"/>
  <c r="AB2901" i="3"/>
  <c r="W2901" i="3"/>
  <c r="S2901" i="3"/>
  <c r="N2901" i="3"/>
  <c r="L2901" i="3" s="1"/>
  <c r="M2901" i="3" s="1"/>
  <c r="K2901" i="3"/>
  <c r="J2901" i="3"/>
  <c r="H2901" i="3"/>
  <c r="I2901" i="3" s="1"/>
  <c r="F2901" i="3"/>
  <c r="G2901" i="3" s="1"/>
  <c r="D2901" i="3"/>
  <c r="E2901" i="3" s="1"/>
  <c r="B2901" i="3"/>
  <c r="C2901" i="3" s="1"/>
  <c r="AO2900" i="3"/>
  <c r="AN2900" i="3"/>
  <c r="AI2900" i="3"/>
  <c r="AH2900" i="3"/>
  <c r="AC2900" i="3"/>
  <c r="AB2900" i="3"/>
  <c r="W2900" i="3"/>
  <c r="S2900" i="3"/>
  <c r="N2900" i="3"/>
  <c r="L2900" i="3" s="1"/>
  <c r="M2900" i="3" s="1"/>
  <c r="K2900" i="3"/>
  <c r="J2900" i="3"/>
  <c r="H2900" i="3"/>
  <c r="I2900" i="3" s="1"/>
  <c r="F2900" i="3"/>
  <c r="G2900" i="3" s="1"/>
  <c r="D2900" i="3"/>
  <c r="E2900" i="3" s="1"/>
  <c r="B2900" i="3"/>
  <c r="C2900" i="3" s="1"/>
  <c r="AO2899" i="3"/>
  <c r="AN2899" i="3"/>
  <c r="AI2899" i="3"/>
  <c r="AH2899" i="3"/>
  <c r="AC2899" i="3"/>
  <c r="AB2899" i="3"/>
  <c r="W2899" i="3"/>
  <c r="S2899" i="3"/>
  <c r="N2899" i="3"/>
  <c r="L2899" i="3" s="1"/>
  <c r="M2899" i="3" s="1"/>
  <c r="K2899" i="3"/>
  <c r="J2899" i="3"/>
  <c r="H2899" i="3"/>
  <c r="I2899" i="3" s="1"/>
  <c r="F2899" i="3"/>
  <c r="G2899" i="3" s="1"/>
  <c r="D2899" i="3"/>
  <c r="E2899" i="3" s="1"/>
  <c r="B2899" i="3"/>
  <c r="C2899" i="3" s="1"/>
  <c r="AO2898" i="3"/>
  <c r="AN2898" i="3"/>
  <c r="AI2898" i="3"/>
  <c r="AH2898" i="3"/>
  <c r="AC2898" i="3"/>
  <c r="AB2898" i="3"/>
  <c r="W2898" i="3"/>
  <c r="S2898" i="3"/>
  <c r="N2898" i="3"/>
  <c r="L2898" i="3" s="1"/>
  <c r="M2898" i="3" s="1"/>
  <c r="K2898" i="3"/>
  <c r="J2898" i="3"/>
  <c r="H2898" i="3"/>
  <c r="I2898" i="3" s="1"/>
  <c r="F2898" i="3"/>
  <c r="G2898" i="3" s="1"/>
  <c r="D2898" i="3"/>
  <c r="E2898" i="3" s="1"/>
  <c r="B2898" i="3"/>
  <c r="C2898" i="3" s="1"/>
  <c r="AO2897" i="3"/>
  <c r="AN2897" i="3"/>
  <c r="AI2897" i="3"/>
  <c r="AH2897" i="3"/>
  <c r="AC2897" i="3"/>
  <c r="AB2897" i="3"/>
  <c r="W2897" i="3"/>
  <c r="S2897" i="3"/>
  <c r="N2897" i="3"/>
  <c r="L2897" i="3" s="1"/>
  <c r="M2897" i="3" s="1"/>
  <c r="K2897" i="3"/>
  <c r="J2897" i="3"/>
  <c r="H2897" i="3"/>
  <c r="I2897" i="3" s="1"/>
  <c r="F2897" i="3"/>
  <c r="G2897" i="3" s="1"/>
  <c r="D2897" i="3"/>
  <c r="E2897" i="3" s="1"/>
  <c r="B2897" i="3"/>
  <c r="C2897" i="3" s="1"/>
  <c r="AO2896" i="3"/>
  <c r="AN2896" i="3"/>
  <c r="AI2896" i="3"/>
  <c r="AH2896" i="3"/>
  <c r="AC2896" i="3"/>
  <c r="AB2896" i="3"/>
  <c r="W2896" i="3"/>
  <c r="S2896" i="3"/>
  <c r="N2896" i="3"/>
  <c r="L2896" i="3" s="1"/>
  <c r="M2896" i="3" s="1"/>
  <c r="K2896" i="3"/>
  <c r="J2896" i="3"/>
  <c r="H2896" i="3"/>
  <c r="I2896" i="3" s="1"/>
  <c r="F2896" i="3"/>
  <c r="G2896" i="3" s="1"/>
  <c r="D2896" i="3"/>
  <c r="E2896" i="3" s="1"/>
  <c r="B2896" i="3"/>
  <c r="C2896" i="3" s="1"/>
  <c r="AO2895" i="3"/>
  <c r="AN2895" i="3"/>
  <c r="AI2895" i="3"/>
  <c r="AH2895" i="3"/>
  <c r="AC2895" i="3"/>
  <c r="AB2895" i="3"/>
  <c r="W2895" i="3"/>
  <c r="S2895" i="3"/>
  <c r="N2895" i="3"/>
  <c r="L2895" i="3" s="1"/>
  <c r="M2895" i="3" s="1"/>
  <c r="K2895" i="3"/>
  <c r="J2895" i="3"/>
  <c r="H2895" i="3"/>
  <c r="I2895" i="3" s="1"/>
  <c r="F2895" i="3"/>
  <c r="G2895" i="3" s="1"/>
  <c r="D2895" i="3"/>
  <c r="E2895" i="3" s="1"/>
  <c r="B2895" i="3"/>
  <c r="C2895" i="3" s="1"/>
  <c r="AO2894" i="3"/>
  <c r="AN2894" i="3"/>
  <c r="AI2894" i="3"/>
  <c r="AH2894" i="3"/>
  <c r="AC2894" i="3"/>
  <c r="AB2894" i="3"/>
  <c r="W2894" i="3"/>
  <c r="S2894" i="3"/>
  <c r="N2894" i="3"/>
  <c r="L2894" i="3" s="1"/>
  <c r="M2894" i="3" s="1"/>
  <c r="K2894" i="3"/>
  <c r="J2894" i="3"/>
  <c r="H2894" i="3"/>
  <c r="I2894" i="3" s="1"/>
  <c r="F2894" i="3"/>
  <c r="G2894" i="3" s="1"/>
  <c r="D2894" i="3"/>
  <c r="E2894" i="3" s="1"/>
  <c r="B2894" i="3"/>
  <c r="C2894" i="3" s="1"/>
  <c r="AO2893" i="3"/>
  <c r="AN2893" i="3"/>
  <c r="AI2893" i="3"/>
  <c r="AH2893" i="3"/>
  <c r="AC2893" i="3"/>
  <c r="AB2893" i="3"/>
  <c r="W2893" i="3"/>
  <c r="S2893" i="3"/>
  <c r="N2893" i="3"/>
  <c r="L2893" i="3" s="1"/>
  <c r="M2893" i="3" s="1"/>
  <c r="K2893" i="3"/>
  <c r="J2893" i="3"/>
  <c r="H2893" i="3"/>
  <c r="I2893" i="3" s="1"/>
  <c r="F2893" i="3"/>
  <c r="G2893" i="3" s="1"/>
  <c r="D2893" i="3"/>
  <c r="E2893" i="3" s="1"/>
  <c r="B2893" i="3"/>
  <c r="C2893" i="3" s="1"/>
  <c r="AO2892" i="3"/>
  <c r="AN2892" i="3"/>
  <c r="AI2892" i="3"/>
  <c r="AH2892" i="3"/>
  <c r="AC2892" i="3"/>
  <c r="AB2892" i="3"/>
  <c r="W2892" i="3"/>
  <c r="S2892" i="3"/>
  <c r="N2892" i="3"/>
  <c r="L2892" i="3" s="1"/>
  <c r="M2892" i="3" s="1"/>
  <c r="K2892" i="3"/>
  <c r="J2892" i="3"/>
  <c r="H2892" i="3"/>
  <c r="I2892" i="3" s="1"/>
  <c r="F2892" i="3"/>
  <c r="G2892" i="3" s="1"/>
  <c r="D2892" i="3"/>
  <c r="E2892" i="3" s="1"/>
  <c r="B2892" i="3"/>
  <c r="C2892" i="3" s="1"/>
  <c r="AO2891" i="3"/>
  <c r="AN2891" i="3"/>
  <c r="AI2891" i="3"/>
  <c r="AH2891" i="3"/>
  <c r="AC2891" i="3"/>
  <c r="AB2891" i="3"/>
  <c r="W2891" i="3"/>
  <c r="S2891" i="3"/>
  <c r="N2891" i="3"/>
  <c r="L2891" i="3" s="1"/>
  <c r="M2891" i="3" s="1"/>
  <c r="K2891" i="3"/>
  <c r="J2891" i="3"/>
  <c r="H2891" i="3"/>
  <c r="I2891" i="3" s="1"/>
  <c r="F2891" i="3"/>
  <c r="G2891" i="3" s="1"/>
  <c r="D2891" i="3"/>
  <c r="E2891" i="3" s="1"/>
  <c r="B2891" i="3"/>
  <c r="C2891" i="3" s="1"/>
  <c r="AO2890" i="3"/>
  <c r="AN2890" i="3"/>
  <c r="AI2890" i="3"/>
  <c r="AH2890" i="3"/>
  <c r="AC2890" i="3"/>
  <c r="AB2890" i="3"/>
  <c r="W2890" i="3"/>
  <c r="S2890" i="3"/>
  <c r="N2890" i="3"/>
  <c r="L2890" i="3" s="1"/>
  <c r="M2890" i="3" s="1"/>
  <c r="K2890" i="3"/>
  <c r="J2890" i="3"/>
  <c r="H2890" i="3"/>
  <c r="I2890" i="3" s="1"/>
  <c r="F2890" i="3"/>
  <c r="G2890" i="3" s="1"/>
  <c r="D2890" i="3"/>
  <c r="E2890" i="3" s="1"/>
  <c r="B2890" i="3"/>
  <c r="C2890" i="3" s="1"/>
  <c r="AO2889" i="3"/>
  <c r="AN2889" i="3"/>
  <c r="AI2889" i="3"/>
  <c r="AH2889" i="3"/>
  <c r="AC2889" i="3"/>
  <c r="AB2889" i="3"/>
  <c r="W2889" i="3"/>
  <c r="S2889" i="3"/>
  <c r="N2889" i="3"/>
  <c r="L2889" i="3" s="1"/>
  <c r="M2889" i="3" s="1"/>
  <c r="K2889" i="3"/>
  <c r="J2889" i="3"/>
  <c r="H2889" i="3"/>
  <c r="I2889" i="3" s="1"/>
  <c r="F2889" i="3"/>
  <c r="G2889" i="3" s="1"/>
  <c r="D2889" i="3"/>
  <c r="E2889" i="3" s="1"/>
  <c r="B2889" i="3"/>
  <c r="C2889" i="3" s="1"/>
  <c r="AO2888" i="3"/>
  <c r="AN2888" i="3"/>
  <c r="AI2888" i="3"/>
  <c r="AH2888" i="3"/>
  <c r="AC2888" i="3"/>
  <c r="AB2888" i="3"/>
  <c r="W2888" i="3"/>
  <c r="S2888" i="3"/>
  <c r="N2888" i="3"/>
  <c r="L2888" i="3" s="1"/>
  <c r="M2888" i="3" s="1"/>
  <c r="K2888" i="3"/>
  <c r="J2888" i="3"/>
  <c r="H2888" i="3"/>
  <c r="I2888" i="3" s="1"/>
  <c r="F2888" i="3"/>
  <c r="G2888" i="3" s="1"/>
  <c r="D2888" i="3"/>
  <c r="E2888" i="3" s="1"/>
  <c r="B2888" i="3"/>
  <c r="C2888" i="3" s="1"/>
  <c r="AO2887" i="3"/>
  <c r="AN2887" i="3"/>
  <c r="AI2887" i="3"/>
  <c r="AH2887" i="3"/>
  <c r="AC2887" i="3"/>
  <c r="AB2887" i="3"/>
  <c r="W2887" i="3"/>
  <c r="S2887" i="3"/>
  <c r="N2887" i="3"/>
  <c r="L2887" i="3" s="1"/>
  <c r="M2887" i="3" s="1"/>
  <c r="K2887" i="3"/>
  <c r="J2887" i="3"/>
  <c r="H2887" i="3"/>
  <c r="I2887" i="3" s="1"/>
  <c r="F2887" i="3"/>
  <c r="G2887" i="3" s="1"/>
  <c r="D2887" i="3"/>
  <c r="E2887" i="3" s="1"/>
  <c r="B2887" i="3"/>
  <c r="C2887" i="3" s="1"/>
  <c r="AO2886" i="3"/>
  <c r="AN2886" i="3"/>
  <c r="AI2886" i="3"/>
  <c r="AH2886" i="3"/>
  <c r="AC2886" i="3"/>
  <c r="AB2886" i="3"/>
  <c r="W2886" i="3"/>
  <c r="S2886" i="3"/>
  <c r="N2886" i="3"/>
  <c r="L2886" i="3" s="1"/>
  <c r="M2886" i="3" s="1"/>
  <c r="K2886" i="3"/>
  <c r="J2886" i="3"/>
  <c r="H2886" i="3"/>
  <c r="I2886" i="3" s="1"/>
  <c r="F2886" i="3"/>
  <c r="G2886" i="3" s="1"/>
  <c r="D2886" i="3"/>
  <c r="E2886" i="3" s="1"/>
  <c r="B2886" i="3"/>
  <c r="C2886" i="3" s="1"/>
  <c r="AO2885" i="3"/>
  <c r="AN2885" i="3"/>
  <c r="AI2885" i="3"/>
  <c r="AH2885" i="3"/>
  <c r="AC2885" i="3"/>
  <c r="AB2885" i="3"/>
  <c r="W2885" i="3"/>
  <c r="S2885" i="3"/>
  <c r="N2885" i="3"/>
  <c r="L2885" i="3" s="1"/>
  <c r="M2885" i="3" s="1"/>
  <c r="K2885" i="3"/>
  <c r="J2885" i="3"/>
  <c r="H2885" i="3"/>
  <c r="I2885" i="3" s="1"/>
  <c r="F2885" i="3"/>
  <c r="G2885" i="3" s="1"/>
  <c r="D2885" i="3"/>
  <c r="E2885" i="3" s="1"/>
  <c r="B2885" i="3"/>
  <c r="C2885" i="3" s="1"/>
  <c r="AO2884" i="3"/>
  <c r="AN2884" i="3"/>
  <c r="AI2884" i="3"/>
  <c r="AH2884" i="3"/>
  <c r="AC2884" i="3"/>
  <c r="AB2884" i="3"/>
  <c r="W2884" i="3"/>
  <c r="S2884" i="3"/>
  <c r="N2884" i="3"/>
  <c r="L2884" i="3" s="1"/>
  <c r="M2884" i="3" s="1"/>
  <c r="K2884" i="3"/>
  <c r="J2884" i="3"/>
  <c r="H2884" i="3"/>
  <c r="I2884" i="3" s="1"/>
  <c r="F2884" i="3"/>
  <c r="G2884" i="3" s="1"/>
  <c r="D2884" i="3"/>
  <c r="E2884" i="3" s="1"/>
  <c r="B2884" i="3"/>
  <c r="C2884" i="3" s="1"/>
  <c r="AO2883" i="3"/>
  <c r="AN2883" i="3"/>
  <c r="AI2883" i="3"/>
  <c r="AH2883" i="3"/>
  <c r="AC2883" i="3"/>
  <c r="AB2883" i="3"/>
  <c r="W2883" i="3"/>
  <c r="S2883" i="3"/>
  <c r="N2883" i="3"/>
  <c r="L2883" i="3" s="1"/>
  <c r="M2883" i="3" s="1"/>
  <c r="K2883" i="3"/>
  <c r="J2883" i="3"/>
  <c r="H2883" i="3"/>
  <c r="I2883" i="3" s="1"/>
  <c r="F2883" i="3"/>
  <c r="G2883" i="3" s="1"/>
  <c r="D2883" i="3"/>
  <c r="E2883" i="3" s="1"/>
  <c r="B2883" i="3"/>
  <c r="C2883" i="3" s="1"/>
  <c r="AO2882" i="3"/>
  <c r="AN2882" i="3"/>
  <c r="AI2882" i="3"/>
  <c r="AH2882" i="3"/>
  <c r="AC2882" i="3"/>
  <c r="AB2882" i="3"/>
  <c r="W2882" i="3"/>
  <c r="S2882" i="3"/>
  <c r="N2882" i="3"/>
  <c r="L2882" i="3" s="1"/>
  <c r="M2882" i="3" s="1"/>
  <c r="K2882" i="3"/>
  <c r="J2882" i="3"/>
  <c r="H2882" i="3"/>
  <c r="I2882" i="3" s="1"/>
  <c r="F2882" i="3"/>
  <c r="G2882" i="3" s="1"/>
  <c r="D2882" i="3"/>
  <c r="E2882" i="3" s="1"/>
  <c r="B2882" i="3"/>
  <c r="C2882" i="3" s="1"/>
  <c r="AO2881" i="3"/>
  <c r="AN2881" i="3"/>
  <c r="AI2881" i="3"/>
  <c r="AH2881" i="3"/>
  <c r="AC2881" i="3"/>
  <c r="AB2881" i="3"/>
  <c r="W2881" i="3"/>
  <c r="S2881" i="3"/>
  <c r="N2881" i="3"/>
  <c r="L2881" i="3" s="1"/>
  <c r="M2881" i="3" s="1"/>
  <c r="K2881" i="3"/>
  <c r="J2881" i="3"/>
  <c r="H2881" i="3"/>
  <c r="I2881" i="3" s="1"/>
  <c r="F2881" i="3"/>
  <c r="G2881" i="3" s="1"/>
  <c r="D2881" i="3"/>
  <c r="E2881" i="3" s="1"/>
  <c r="B2881" i="3"/>
  <c r="C2881" i="3" s="1"/>
  <c r="AO2880" i="3"/>
  <c r="AN2880" i="3"/>
  <c r="AI2880" i="3"/>
  <c r="AH2880" i="3"/>
  <c r="AC2880" i="3"/>
  <c r="AB2880" i="3"/>
  <c r="W2880" i="3"/>
  <c r="S2880" i="3"/>
  <c r="N2880" i="3"/>
  <c r="L2880" i="3" s="1"/>
  <c r="M2880" i="3" s="1"/>
  <c r="K2880" i="3"/>
  <c r="J2880" i="3"/>
  <c r="H2880" i="3"/>
  <c r="I2880" i="3" s="1"/>
  <c r="F2880" i="3"/>
  <c r="G2880" i="3" s="1"/>
  <c r="D2880" i="3"/>
  <c r="E2880" i="3" s="1"/>
  <c r="B2880" i="3"/>
  <c r="C2880" i="3" s="1"/>
  <c r="AO2879" i="3"/>
  <c r="AN2879" i="3"/>
  <c r="AI2879" i="3"/>
  <c r="AH2879" i="3"/>
  <c r="AC2879" i="3"/>
  <c r="AB2879" i="3"/>
  <c r="W2879" i="3"/>
  <c r="S2879" i="3"/>
  <c r="N2879" i="3"/>
  <c r="L2879" i="3" s="1"/>
  <c r="M2879" i="3" s="1"/>
  <c r="K2879" i="3"/>
  <c r="J2879" i="3"/>
  <c r="H2879" i="3"/>
  <c r="I2879" i="3" s="1"/>
  <c r="F2879" i="3"/>
  <c r="G2879" i="3" s="1"/>
  <c r="D2879" i="3"/>
  <c r="E2879" i="3" s="1"/>
  <c r="B2879" i="3"/>
  <c r="C2879" i="3" s="1"/>
  <c r="AO2878" i="3"/>
  <c r="AN2878" i="3"/>
  <c r="AI2878" i="3"/>
  <c r="AH2878" i="3"/>
  <c r="AC2878" i="3"/>
  <c r="AB2878" i="3"/>
  <c r="W2878" i="3"/>
  <c r="S2878" i="3"/>
  <c r="N2878" i="3"/>
  <c r="L2878" i="3" s="1"/>
  <c r="M2878" i="3" s="1"/>
  <c r="K2878" i="3"/>
  <c r="J2878" i="3"/>
  <c r="H2878" i="3"/>
  <c r="I2878" i="3" s="1"/>
  <c r="F2878" i="3"/>
  <c r="G2878" i="3" s="1"/>
  <c r="D2878" i="3"/>
  <c r="E2878" i="3" s="1"/>
  <c r="B2878" i="3"/>
  <c r="C2878" i="3" s="1"/>
  <c r="AO2877" i="3"/>
  <c r="AN2877" i="3"/>
  <c r="AI2877" i="3"/>
  <c r="AH2877" i="3"/>
  <c r="AC2877" i="3"/>
  <c r="AB2877" i="3"/>
  <c r="W2877" i="3"/>
  <c r="S2877" i="3"/>
  <c r="N2877" i="3"/>
  <c r="L2877" i="3" s="1"/>
  <c r="M2877" i="3" s="1"/>
  <c r="K2877" i="3"/>
  <c r="J2877" i="3"/>
  <c r="H2877" i="3"/>
  <c r="I2877" i="3" s="1"/>
  <c r="F2877" i="3"/>
  <c r="G2877" i="3" s="1"/>
  <c r="D2877" i="3"/>
  <c r="E2877" i="3" s="1"/>
  <c r="B2877" i="3"/>
  <c r="C2877" i="3" s="1"/>
  <c r="AO2876" i="3"/>
  <c r="AN2876" i="3"/>
  <c r="AI2876" i="3"/>
  <c r="AH2876" i="3"/>
  <c r="AC2876" i="3"/>
  <c r="AB2876" i="3"/>
  <c r="W2876" i="3"/>
  <c r="S2876" i="3"/>
  <c r="N2876" i="3"/>
  <c r="L2876" i="3" s="1"/>
  <c r="M2876" i="3" s="1"/>
  <c r="K2876" i="3"/>
  <c r="J2876" i="3"/>
  <c r="H2876" i="3"/>
  <c r="I2876" i="3" s="1"/>
  <c r="F2876" i="3"/>
  <c r="G2876" i="3" s="1"/>
  <c r="D2876" i="3"/>
  <c r="E2876" i="3" s="1"/>
  <c r="B2876" i="3"/>
  <c r="C2876" i="3" s="1"/>
  <c r="AO2875" i="3"/>
  <c r="AN2875" i="3"/>
  <c r="AI2875" i="3"/>
  <c r="AH2875" i="3"/>
  <c r="AC2875" i="3"/>
  <c r="AB2875" i="3"/>
  <c r="W2875" i="3"/>
  <c r="S2875" i="3"/>
  <c r="N2875" i="3"/>
  <c r="L2875" i="3" s="1"/>
  <c r="M2875" i="3" s="1"/>
  <c r="K2875" i="3"/>
  <c r="J2875" i="3"/>
  <c r="H2875" i="3"/>
  <c r="I2875" i="3" s="1"/>
  <c r="F2875" i="3"/>
  <c r="G2875" i="3" s="1"/>
  <c r="D2875" i="3"/>
  <c r="E2875" i="3" s="1"/>
  <c r="B2875" i="3"/>
  <c r="C2875" i="3" s="1"/>
  <c r="AO2874" i="3"/>
  <c r="AN2874" i="3"/>
  <c r="AI2874" i="3"/>
  <c r="AH2874" i="3"/>
  <c r="AC2874" i="3"/>
  <c r="AB2874" i="3"/>
  <c r="W2874" i="3"/>
  <c r="S2874" i="3"/>
  <c r="N2874" i="3"/>
  <c r="L2874" i="3" s="1"/>
  <c r="M2874" i="3" s="1"/>
  <c r="K2874" i="3"/>
  <c r="J2874" i="3"/>
  <c r="H2874" i="3"/>
  <c r="I2874" i="3" s="1"/>
  <c r="F2874" i="3"/>
  <c r="G2874" i="3" s="1"/>
  <c r="D2874" i="3"/>
  <c r="E2874" i="3" s="1"/>
  <c r="B2874" i="3"/>
  <c r="C2874" i="3" s="1"/>
  <c r="AO2873" i="3"/>
  <c r="AN2873" i="3"/>
  <c r="AI2873" i="3"/>
  <c r="AH2873" i="3"/>
  <c r="AC2873" i="3"/>
  <c r="AB2873" i="3"/>
  <c r="W2873" i="3"/>
  <c r="S2873" i="3"/>
  <c r="N2873" i="3"/>
  <c r="L2873" i="3" s="1"/>
  <c r="M2873" i="3" s="1"/>
  <c r="K2873" i="3"/>
  <c r="J2873" i="3"/>
  <c r="H2873" i="3"/>
  <c r="I2873" i="3" s="1"/>
  <c r="F2873" i="3"/>
  <c r="G2873" i="3" s="1"/>
  <c r="D2873" i="3"/>
  <c r="E2873" i="3" s="1"/>
  <c r="B2873" i="3"/>
  <c r="C2873" i="3" s="1"/>
  <c r="AO2872" i="3"/>
  <c r="AN2872" i="3"/>
  <c r="AI2872" i="3"/>
  <c r="AH2872" i="3"/>
  <c r="AC2872" i="3"/>
  <c r="AB2872" i="3"/>
  <c r="W2872" i="3"/>
  <c r="S2872" i="3"/>
  <c r="N2872" i="3"/>
  <c r="L2872" i="3" s="1"/>
  <c r="M2872" i="3" s="1"/>
  <c r="K2872" i="3"/>
  <c r="J2872" i="3"/>
  <c r="H2872" i="3"/>
  <c r="I2872" i="3" s="1"/>
  <c r="F2872" i="3"/>
  <c r="G2872" i="3" s="1"/>
  <c r="D2872" i="3"/>
  <c r="E2872" i="3" s="1"/>
  <c r="B2872" i="3"/>
  <c r="C2872" i="3" s="1"/>
  <c r="AO2871" i="3"/>
  <c r="AN2871" i="3"/>
  <c r="AI2871" i="3"/>
  <c r="AH2871" i="3"/>
  <c r="AC2871" i="3"/>
  <c r="AB2871" i="3"/>
  <c r="W2871" i="3"/>
  <c r="S2871" i="3"/>
  <c r="N2871" i="3"/>
  <c r="L2871" i="3" s="1"/>
  <c r="M2871" i="3" s="1"/>
  <c r="K2871" i="3"/>
  <c r="J2871" i="3"/>
  <c r="H2871" i="3"/>
  <c r="I2871" i="3" s="1"/>
  <c r="F2871" i="3"/>
  <c r="G2871" i="3" s="1"/>
  <c r="D2871" i="3"/>
  <c r="E2871" i="3" s="1"/>
  <c r="B2871" i="3"/>
  <c r="C2871" i="3" s="1"/>
  <c r="AO2870" i="3"/>
  <c r="AN2870" i="3"/>
  <c r="AI2870" i="3"/>
  <c r="AH2870" i="3"/>
  <c r="AC2870" i="3"/>
  <c r="AB2870" i="3"/>
  <c r="W2870" i="3"/>
  <c r="S2870" i="3"/>
  <c r="N2870" i="3"/>
  <c r="L2870" i="3" s="1"/>
  <c r="M2870" i="3" s="1"/>
  <c r="K2870" i="3"/>
  <c r="J2870" i="3"/>
  <c r="H2870" i="3"/>
  <c r="I2870" i="3" s="1"/>
  <c r="F2870" i="3"/>
  <c r="G2870" i="3" s="1"/>
  <c r="D2870" i="3"/>
  <c r="E2870" i="3" s="1"/>
  <c r="B2870" i="3"/>
  <c r="C2870" i="3" s="1"/>
  <c r="AO2869" i="3"/>
  <c r="AN2869" i="3"/>
  <c r="AI2869" i="3"/>
  <c r="AH2869" i="3"/>
  <c r="AC2869" i="3"/>
  <c r="AB2869" i="3"/>
  <c r="W2869" i="3"/>
  <c r="S2869" i="3"/>
  <c r="N2869" i="3"/>
  <c r="L2869" i="3" s="1"/>
  <c r="M2869" i="3" s="1"/>
  <c r="K2869" i="3"/>
  <c r="J2869" i="3"/>
  <c r="H2869" i="3"/>
  <c r="I2869" i="3" s="1"/>
  <c r="F2869" i="3"/>
  <c r="G2869" i="3" s="1"/>
  <c r="D2869" i="3"/>
  <c r="E2869" i="3" s="1"/>
  <c r="B2869" i="3"/>
  <c r="C2869" i="3" s="1"/>
  <c r="AO2868" i="3"/>
  <c r="AN2868" i="3"/>
  <c r="AI2868" i="3"/>
  <c r="AH2868" i="3"/>
  <c r="AC2868" i="3"/>
  <c r="AB2868" i="3"/>
  <c r="W2868" i="3"/>
  <c r="S2868" i="3"/>
  <c r="N2868" i="3"/>
  <c r="L2868" i="3" s="1"/>
  <c r="M2868" i="3" s="1"/>
  <c r="K2868" i="3"/>
  <c r="J2868" i="3"/>
  <c r="H2868" i="3"/>
  <c r="I2868" i="3" s="1"/>
  <c r="F2868" i="3"/>
  <c r="G2868" i="3" s="1"/>
  <c r="D2868" i="3"/>
  <c r="E2868" i="3" s="1"/>
  <c r="B2868" i="3"/>
  <c r="C2868" i="3" s="1"/>
  <c r="AO2867" i="3"/>
  <c r="AN2867" i="3"/>
  <c r="AI2867" i="3"/>
  <c r="AH2867" i="3"/>
  <c r="AC2867" i="3"/>
  <c r="AB2867" i="3"/>
  <c r="W2867" i="3"/>
  <c r="S2867" i="3"/>
  <c r="N2867" i="3"/>
  <c r="L2867" i="3" s="1"/>
  <c r="M2867" i="3" s="1"/>
  <c r="K2867" i="3"/>
  <c r="J2867" i="3"/>
  <c r="H2867" i="3"/>
  <c r="I2867" i="3" s="1"/>
  <c r="F2867" i="3"/>
  <c r="G2867" i="3" s="1"/>
  <c r="D2867" i="3"/>
  <c r="E2867" i="3" s="1"/>
  <c r="B2867" i="3"/>
  <c r="C2867" i="3" s="1"/>
  <c r="AO2866" i="3"/>
  <c r="AN2866" i="3"/>
  <c r="AI2866" i="3"/>
  <c r="AH2866" i="3"/>
  <c r="AC2866" i="3"/>
  <c r="AB2866" i="3"/>
  <c r="W2866" i="3"/>
  <c r="S2866" i="3"/>
  <c r="N2866" i="3"/>
  <c r="L2866" i="3" s="1"/>
  <c r="M2866" i="3" s="1"/>
  <c r="K2866" i="3"/>
  <c r="J2866" i="3"/>
  <c r="H2866" i="3"/>
  <c r="I2866" i="3" s="1"/>
  <c r="F2866" i="3"/>
  <c r="G2866" i="3" s="1"/>
  <c r="D2866" i="3"/>
  <c r="E2866" i="3" s="1"/>
  <c r="B2866" i="3"/>
  <c r="C2866" i="3" s="1"/>
  <c r="AO2865" i="3"/>
  <c r="AN2865" i="3"/>
  <c r="AI2865" i="3"/>
  <c r="AH2865" i="3"/>
  <c r="AC2865" i="3"/>
  <c r="AB2865" i="3"/>
  <c r="W2865" i="3"/>
  <c r="S2865" i="3"/>
  <c r="N2865" i="3"/>
  <c r="L2865" i="3" s="1"/>
  <c r="M2865" i="3" s="1"/>
  <c r="K2865" i="3"/>
  <c r="J2865" i="3"/>
  <c r="H2865" i="3"/>
  <c r="I2865" i="3" s="1"/>
  <c r="F2865" i="3"/>
  <c r="G2865" i="3" s="1"/>
  <c r="D2865" i="3"/>
  <c r="E2865" i="3" s="1"/>
  <c r="B2865" i="3"/>
  <c r="C2865" i="3" s="1"/>
  <c r="AO2864" i="3"/>
  <c r="AN2864" i="3"/>
  <c r="AI2864" i="3"/>
  <c r="AH2864" i="3"/>
  <c r="AC2864" i="3"/>
  <c r="AB2864" i="3"/>
  <c r="W2864" i="3"/>
  <c r="S2864" i="3"/>
  <c r="N2864" i="3"/>
  <c r="L2864" i="3" s="1"/>
  <c r="M2864" i="3" s="1"/>
  <c r="K2864" i="3"/>
  <c r="J2864" i="3"/>
  <c r="H2864" i="3"/>
  <c r="I2864" i="3" s="1"/>
  <c r="F2864" i="3"/>
  <c r="G2864" i="3" s="1"/>
  <c r="D2864" i="3"/>
  <c r="E2864" i="3" s="1"/>
  <c r="B2864" i="3"/>
  <c r="C2864" i="3" s="1"/>
  <c r="AO2863" i="3"/>
  <c r="AN2863" i="3"/>
  <c r="AI2863" i="3"/>
  <c r="AH2863" i="3"/>
  <c r="AC2863" i="3"/>
  <c r="AB2863" i="3"/>
  <c r="W2863" i="3"/>
  <c r="S2863" i="3"/>
  <c r="N2863" i="3"/>
  <c r="L2863" i="3" s="1"/>
  <c r="M2863" i="3" s="1"/>
  <c r="K2863" i="3"/>
  <c r="J2863" i="3"/>
  <c r="H2863" i="3"/>
  <c r="I2863" i="3" s="1"/>
  <c r="F2863" i="3"/>
  <c r="G2863" i="3" s="1"/>
  <c r="D2863" i="3"/>
  <c r="E2863" i="3" s="1"/>
  <c r="B2863" i="3"/>
  <c r="C2863" i="3" s="1"/>
  <c r="AO2862" i="3"/>
  <c r="AN2862" i="3"/>
  <c r="AI2862" i="3"/>
  <c r="AH2862" i="3"/>
  <c r="AC2862" i="3"/>
  <c r="AB2862" i="3"/>
  <c r="W2862" i="3"/>
  <c r="S2862" i="3"/>
  <c r="N2862" i="3"/>
  <c r="L2862" i="3" s="1"/>
  <c r="M2862" i="3" s="1"/>
  <c r="K2862" i="3"/>
  <c r="J2862" i="3"/>
  <c r="H2862" i="3"/>
  <c r="I2862" i="3" s="1"/>
  <c r="F2862" i="3"/>
  <c r="G2862" i="3" s="1"/>
  <c r="D2862" i="3"/>
  <c r="E2862" i="3" s="1"/>
  <c r="B2862" i="3"/>
  <c r="C2862" i="3" s="1"/>
  <c r="AO2861" i="3"/>
  <c r="AN2861" i="3"/>
  <c r="AI2861" i="3"/>
  <c r="AH2861" i="3"/>
  <c r="AC2861" i="3"/>
  <c r="AB2861" i="3"/>
  <c r="W2861" i="3"/>
  <c r="S2861" i="3"/>
  <c r="N2861" i="3"/>
  <c r="L2861" i="3" s="1"/>
  <c r="M2861" i="3" s="1"/>
  <c r="K2861" i="3"/>
  <c r="J2861" i="3"/>
  <c r="H2861" i="3"/>
  <c r="I2861" i="3" s="1"/>
  <c r="F2861" i="3"/>
  <c r="G2861" i="3" s="1"/>
  <c r="D2861" i="3"/>
  <c r="E2861" i="3" s="1"/>
  <c r="B2861" i="3"/>
  <c r="C2861" i="3" s="1"/>
  <c r="AO2860" i="3"/>
  <c r="AN2860" i="3"/>
  <c r="AI2860" i="3"/>
  <c r="AH2860" i="3"/>
  <c r="AC2860" i="3"/>
  <c r="AB2860" i="3"/>
  <c r="W2860" i="3"/>
  <c r="S2860" i="3"/>
  <c r="N2860" i="3"/>
  <c r="L2860" i="3" s="1"/>
  <c r="M2860" i="3" s="1"/>
  <c r="K2860" i="3"/>
  <c r="J2860" i="3"/>
  <c r="H2860" i="3"/>
  <c r="I2860" i="3" s="1"/>
  <c r="F2860" i="3"/>
  <c r="G2860" i="3" s="1"/>
  <c r="D2860" i="3"/>
  <c r="E2860" i="3" s="1"/>
  <c r="B2860" i="3"/>
  <c r="C2860" i="3" s="1"/>
  <c r="AO2859" i="3"/>
  <c r="AN2859" i="3"/>
  <c r="AI2859" i="3"/>
  <c r="AH2859" i="3"/>
  <c r="AC2859" i="3"/>
  <c r="AB2859" i="3"/>
  <c r="W2859" i="3"/>
  <c r="S2859" i="3"/>
  <c r="N2859" i="3"/>
  <c r="L2859" i="3" s="1"/>
  <c r="M2859" i="3" s="1"/>
  <c r="K2859" i="3"/>
  <c r="J2859" i="3"/>
  <c r="H2859" i="3"/>
  <c r="I2859" i="3" s="1"/>
  <c r="F2859" i="3"/>
  <c r="G2859" i="3" s="1"/>
  <c r="D2859" i="3"/>
  <c r="E2859" i="3" s="1"/>
  <c r="B2859" i="3"/>
  <c r="C2859" i="3" s="1"/>
  <c r="AO2858" i="3"/>
  <c r="AN2858" i="3"/>
  <c r="AI2858" i="3"/>
  <c r="AH2858" i="3"/>
  <c r="AC2858" i="3"/>
  <c r="AB2858" i="3"/>
  <c r="W2858" i="3"/>
  <c r="S2858" i="3"/>
  <c r="N2858" i="3"/>
  <c r="L2858" i="3" s="1"/>
  <c r="M2858" i="3" s="1"/>
  <c r="K2858" i="3"/>
  <c r="J2858" i="3"/>
  <c r="H2858" i="3"/>
  <c r="I2858" i="3" s="1"/>
  <c r="F2858" i="3"/>
  <c r="G2858" i="3" s="1"/>
  <c r="D2858" i="3"/>
  <c r="E2858" i="3" s="1"/>
  <c r="B2858" i="3"/>
  <c r="C2858" i="3" s="1"/>
  <c r="AO2857" i="3"/>
  <c r="AN2857" i="3"/>
  <c r="AI2857" i="3"/>
  <c r="AH2857" i="3"/>
  <c r="AC2857" i="3"/>
  <c r="AB2857" i="3"/>
  <c r="W2857" i="3"/>
  <c r="S2857" i="3"/>
  <c r="N2857" i="3"/>
  <c r="L2857" i="3" s="1"/>
  <c r="M2857" i="3" s="1"/>
  <c r="K2857" i="3"/>
  <c r="J2857" i="3"/>
  <c r="H2857" i="3"/>
  <c r="I2857" i="3" s="1"/>
  <c r="F2857" i="3"/>
  <c r="G2857" i="3" s="1"/>
  <c r="D2857" i="3"/>
  <c r="E2857" i="3" s="1"/>
  <c r="B2857" i="3"/>
  <c r="C2857" i="3" s="1"/>
  <c r="AO2856" i="3"/>
  <c r="AN2856" i="3"/>
  <c r="AI2856" i="3"/>
  <c r="AH2856" i="3"/>
  <c r="AC2856" i="3"/>
  <c r="AB2856" i="3"/>
  <c r="W2856" i="3"/>
  <c r="S2856" i="3"/>
  <c r="N2856" i="3"/>
  <c r="L2856" i="3" s="1"/>
  <c r="M2856" i="3"/>
  <c r="K2856" i="3"/>
  <c r="J2856" i="3"/>
  <c r="H2856" i="3"/>
  <c r="I2856" i="3" s="1"/>
  <c r="F2856" i="3"/>
  <c r="G2856" i="3" s="1"/>
  <c r="D2856" i="3"/>
  <c r="E2856" i="3" s="1"/>
  <c r="B2856" i="3"/>
  <c r="C2856" i="3" s="1"/>
  <c r="AO2855" i="3"/>
  <c r="AN2855" i="3"/>
  <c r="AI2855" i="3"/>
  <c r="AH2855" i="3"/>
  <c r="AC2855" i="3"/>
  <c r="AB2855" i="3"/>
  <c r="W2855" i="3"/>
  <c r="S2855" i="3"/>
  <c r="N2855" i="3"/>
  <c r="L2855" i="3" s="1"/>
  <c r="M2855" i="3" s="1"/>
  <c r="K2855" i="3"/>
  <c r="J2855" i="3"/>
  <c r="H2855" i="3"/>
  <c r="I2855" i="3" s="1"/>
  <c r="F2855" i="3"/>
  <c r="G2855" i="3" s="1"/>
  <c r="D2855" i="3"/>
  <c r="E2855" i="3" s="1"/>
  <c r="B2855" i="3"/>
  <c r="C2855" i="3" s="1"/>
  <c r="AO2854" i="3"/>
  <c r="AN2854" i="3"/>
  <c r="AI2854" i="3"/>
  <c r="AH2854" i="3"/>
  <c r="AC2854" i="3"/>
  <c r="AB2854" i="3"/>
  <c r="W2854" i="3"/>
  <c r="S2854" i="3"/>
  <c r="N2854" i="3"/>
  <c r="L2854" i="3" s="1"/>
  <c r="M2854" i="3" s="1"/>
  <c r="K2854" i="3"/>
  <c r="J2854" i="3"/>
  <c r="H2854" i="3"/>
  <c r="I2854" i="3" s="1"/>
  <c r="F2854" i="3"/>
  <c r="G2854" i="3" s="1"/>
  <c r="D2854" i="3"/>
  <c r="E2854" i="3" s="1"/>
  <c r="B2854" i="3"/>
  <c r="C2854" i="3" s="1"/>
  <c r="AO2853" i="3"/>
  <c r="AN2853" i="3"/>
  <c r="AI2853" i="3"/>
  <c r="AH2853" i="3"/>
  <c r="AC2853" i="3"/>
  <c r="AB2853" i="3"/>
  <c r="W2853" i="3"/>
  <c r="S2853" i="3"/>
  <c r="N2853" i="3"/>
  <c r="L2853" i="3" s="1"/>
  <c r="M2853" i="3" s="1"/>
  <c r="K2853" i="3"/>
  <c r="J2853" i="3"/>
  <c r="H2853" i="3"/>
  <c r="I2853" i="3" s="1"/>
  <c r="F2853" i="3"/>
  <c r="G2853" i="3" s="1"/>
  <c r="D2853" i="3"/>
  <c r="E2853" i="3" s="1"/>
  <c r="B2853" i="3"/>
  <c r="C2853" i="3" s="1"/>
  <c r="AO2852" i="3"/>
  <c r="AN2852" i="3"/>
  <c r="AI2852" i="3"/>
  <c r="AH2852" i="3"/>
  <c r="AC2852" i="3"/>
  <c r="AB2852" i="3"/>
  <c r="W2852" i="3"/>
  <c r="S2852" i="3"/>
  <c r="N2852" i="3"/>
  <c r="L2852" i="3" s="1"/>
  <c r="M2852" i="3" s="1"/>
  <c r="K2852" i="3"/>
  <c r="J2852" i="3"/>
  <c r="H2852" i="3"/>
  <c r="I2852" i="3" s="1"/>
  <c r="F2852" i="3"/>
  <c r="G2852" i="3" s="1"/>
  <c r="D2852" i="3"/>
  <c r="E2852" i="3" s="1"/>
  <c r="B2852" i="3"/>
  <c r="C2852" i="3" s="1"/>
  <c r="AO2851" i="3"/>
  <c r="AN2851" i="3"/>
  <c r="AI2851" i="3"/>
  <c r="AH2851" i="3"/>
  <c r="AC2851" i="3"/>
  <c r="AB2851" i="3"/>
  <c r="W2851" i="3"/>
  <c r="S2851" i="3"/>
  <c r="N2851" i="3"/>
  <c r="L2851" i="3" s="1"/>
  <c r="M2851" i="3" s="1"/>
  <c r="K2851" i="3"/>
  <c r="J2851" i="3"/>
  <c r="H2851" i="3"/>
  <c r="I2851" i="3" s="1"/>
  <c r="F2851" i="3"/>
  <c r="G2851" i="3" s="1"/>
  <c r="D2851" i="3"/>
  <c r="E2851" i="3" s="1"/>
  <c r="B2851" i="3"/>
  <c r="C2851" i="3" s="1"/>
  <c r="AO2850" i="3"/>
  <c r="AN2850" i="3"/>
  <c r="AI2850" i="3"/>
  <c r="AH2850" i="3"/>
  <c r="AC2850" i="3"/>
  <c r="AB2850" i="3"/>
  <c r="W2850" i="3"/>
  <c r="S2850" i="3"/>
  <c r="N2850" i="3"/>
  <c r="L2850" i="3" s="1"/>
  <c r="M2850" i="3" s="1"/>
  <c r="K2850" i="3"/>
  <c r="J2850" i="3"/>
  <c r="H2850" i="3"/>
  <c r="I2850" i="3" s="1"/>
  <c r="F2850" i="3"/>
  <c r="G2850" i="3" s="1"/>
  <c r="D2850" i="3"/>
  <c r="E2850" i="3" s="1"/>
  <c r="B2850" i="3"/>
  <c r="C2850" i="3" s="1"/>
  <c r="AO2849" i="3"/>
  <c r="AN2849" i="3"/>
  <c r="AI2849" i="3"/>
  <c r="AH2849" i="3"/>
  <c r="AC2849" i="3"/>
  <c r="AB2849" i="3"/>
  <c r="W2849" i="3"/>
  <c r="S2849" i="3"/>
  <c r="N2849" i="3"/>
  <c r="L2849" i="3" s="1"/>
  <c r="M2849" i="3" s="1"/>
  <c r="K2849" i="3"/>
  <c r="J2849" i="3"/>
  <c r="H2849" i="3"/>
  <c r="I2849" i="3" s="1"/>
  <c r="F2849" i="3"/>
  <c r="G2849" i="3" s="1"/>
  <c r="D2849" i="3"/>
  <c r="E2849" i="3" s="1"/>
  <c r="B2849" i="3"/>
  <c r="C2849" i="3" s="1"/>
  <c r="AO2848" i="3"/>
  <c r="AN2848" i="3"/>
  <c r="AI2848" i="3"/>
  <c r="AH2848" i="3"/>
  <c r="AC2848" i="3"/>
  <c r="AB2848" i="3"/>
  <c r="W2848" i="3"/>
  <c r="S2848" i="3"/>
  <c r="N2848" i="3"/>
  <c r="L2848" i="3" s="1"/>
  <c r="M2848" i="3" s="1"/>
  <c r="K2848" i="3"/>
  <c r="J2848" i="3"/>
  <c r="H2848" i="3"/>
  <c r="I2848" i="3" s="1"/>
  <c r="F2848" i="3"/>
  <c r="G2848" i="3" s="1"/>
  <c r="D2848" i="3"/>
  <c r="E2848" i="3" s="1"/>
  <c r="B2848" i="3"/>
  <c r="C2848" i="3" s="1"/>
  <c r="AO2847" i="3"/>
  <c r="AN2847" i="3"/>
  <c r="AI2847" i="3"/>
  <c r="AH2847" i="3"/>
  <c r="AC2847" i="3"/>
  <c r="AB2847" i="3"/>
  <c r="W2847" i="3"/>
  <c r="S2847" i="3"/>
  <c r="N2847" i="3"/>
  <c r="L2847" i="3" s="1"/>
  <c r="M2847" i="3" s="1"/>
  <c r="K2847" i="3"/>
  <c r="J2847" i="3"/>
  <c r="H2847" i="3"/>
  <c r="I2847" i="3" s="1"/>
  <c r="F2847" i="3"/>
  <c r="G2847" i="3" s="1"/>
  <c r="D2847" i="3"/>
  <c r="E2847" i="3" s="1"/>
  <c r="B2847" i="3"/>
  <c r="C2847" i="3" s="1"/>
  <c r="AO2846" i="3"/>
  <c r="AN2846" i="3"/>
  <c r="AI2846" i="3"/>
  <c r="AH2846" i="3"/>
  <c r="AC2846" i="3"/>
  <c r="AB2846" i="3"/>
  <c r="W2846" i="3"/>
  <c r="S2846" i="3"/>
  <c r="N2846" i="3"/>
  <c r="L2846" i="3" s="1"/>
  <c r="M2846" i="3" s="1"/>
  <c r="K2846" i="3"/>
  <c r="J2846" i="3"/>
  <c r="H2846" i="3"/>
  <c r="I2846" i="3" s="1"/>
  <c r="F2846" i="3"/>
  <c r="G2846" i="3" s="1"/>
  <c r="D2846" i="3"/>
  <c r="E2846" i="3" s="1"/>
  <c r="B2846" i="3"/>
  <c r="C2846" i="3" s="1"/>
  <c r="AO2845" i="3"/>
  <c r="AN2845" i="3"/>
  <c r="AI2845" i="3"/>
  <c r="AH2845" i="3"/>
  <c r="AC2845" i="3"/>
  <c r="AB2845" i="3"/>
  <c r="W2845" i="3"/>
  <c r="S2845" i="3"/>
  <c r="N2845" i="3"/>
  <c r="L2845" i="3" s="1"/>
  <c r="M2845" i="3" s="1"/>
  <c r="K2845" i="3"/>
  <c r="J2845" i="3"/>
  <c r="H2845" i="3"/>
  <c r="I2845" i="3" s="1"/>
  <c r="F2845" i="3"/>
  <c r="G2845" i="3" s="1"/>
  <c r="D2845" i="3"/>
  <c r="E2845" i="3" s="1"/>
  <c r="B2845" i="3"/>
  <c r="C2845" i="3" s="1"/>
  <c r="AO2844" i="3"/>
  <c r="AN2844" i="3"/>
  <c r="AI2844" i="3"/>
  <c r="AH2844" i="3"/>
  <c r="AC2844" i="3"/>
  <c r="AB2844" i="3"/>
  <c r="W2844" i="3"/>
  <c r="S2844" i="3"/>
  <c r="N2844" i="3"/>
  <c r="L2844" i="3" s="1"/>
  <c r="M2844" i="3" s="1"/>
  <c r="K2844" i="3"/>
  <c r="J2844" i="3"/>
  <c r="H2844" i="3"/>
  <c r="I2844" i="3" s="1"/>
  <c r="F2844" i="3"/>
  <c r="G2844" i="3" s="1"/>
  <c r="D2844" i="3"/>
  <c r="E2844" i="3" s="1"/>
  <c r="B2844" i="3"/>
  <c r="C2844" i="3" s="1"/>
  <c r="AO2843" i="3"/>
  <c r="AN2843" i="3"/>
  <c r="AI2843" i="3"/>
  <c r="AH2843" i="3"/>
  <c r="AC2843" i="3"/>
  <c r="AB2843" i="3"/>
  <c r="W2843" i="3"/>
  <c r="S2843" i="3"/>
  <c r="N2843" i="3"/>
  <c r="L2843" i="3" s="1"/>
  <c r="M2843" i="3" s="1"/>
  <c r="K2843" i="3"/>
  <c r="J2843" i="3"/>
  <c r="H2843" i="3"/>
  <c r="I2843" i="3" s="1"/>
  <c r="F2843" i="3"/>
  <c r="G2843" i="3" s="1"/>
  <c r="D2843" i="3"/>
  <c r="E2843" i="3" s="1"/>
  <c r="B2843" i="3"/>
  <c r="C2843" i="3" s="1"/>
  <c r="AO2842" i="3"/>
  <c r="AN2842" i="3"/>
  <c r="AI2842" i="3"/>
  <c r="AH2842" i="3"/>
  <c r="AC2842" i="3"/>
  <c r="AB2842" i="3"/>
  <c r="W2842" i="3"/>
  <c r="S2842" i="3"/>
  <c r="N2842" i="3"/>
  <c r="L2842" i="3" s="1"/>
  <c r="M2842" i="3" s="1"/>
  <c r="K2842" i="3"/>
  <c r="J2842" i="3"/>
  <c r="H2842" i="3"/>
  <c r="I2842" i="3" s="1"/>
  <c r="F2842" i="3"/>
  <c r="G2842" i="3" s="1"/>
  <c r="D2842" i="3"/>
  <c r="E2842" i="3" s="1"/>
  <c r="B2842" i="3"/>
  <c r="C2842" i="3" s="1"/>
  <c r="AO2841" i="3"/>
  <c r="AN2841" i="3"/>
  <c r="AI2841" i="3"/>
  <c r="AH2841" i="3"/>
  <c r="AC2841" i="3"/>
  <c r="AB2841" i="3"/>
  <c r="W2841" i="3"/>
  <c r="S2841" i="3"/>
  <c r="N2841" i="3"/>
  <c r="L2841" i="3" s="1"/>
  <c r="M2841" i="3" s="1"/>
  <c r="K2841" i="3"/>
  <c r="J2841" i="3"/>
  <c r="H2841" i="3"/>
  <c r="I2841" i="3" s="1"/>
  <c r="F2841" i="3"/>
  <c r="G2841" i="3" s="1"/>
  <c r="D2841" i="3"/>
  <c r="E2841" i="3" s="1"/>
  <c r="B2841" i="3"/>
  <c r="C2841" i="3" s="1"/>
  <c r="AO2840" i="3"/>
  <c r="AN2840" i="3"/>
  <c r="AI2840" i="3"/>
  <c r="AH2840" i="3"/>
  <c r="AC2840" i="3"/>
  <c r="AB2840" i="3"/>
  <c r="W2840" i="3"/>
  <c r="S2840" i="3"/>
  <c r="N2840" i="3"/>
  <c r="L2840" i="3" s="1"/>
  <c r="M2840" i="3" s="1"/>
  <c r="K2840" i="3"/>
  <c r="J2840" i="3"/>
  <c r="H2840" i="3"/>
  <c r="I2840" i="3" s="1"/>
  <c r="F2840" i="3"/>
  <c r="G2840" i="3" s="1"/>
  <c r="D2840" i="3"/>
  <c r="E2840" i="3" s="1"/>
  <c r="B2840" i="3"/>
  <c r="C2840" i="3" s="1"/>
  <c r="AO2839" i="3"/>
  <c r="AN2839" i="3"/>
  <c r="AI2839" i="3"/>
  <c r="AH2839" i="3"/>
  <c r="AC2839" i="3"/>
  <c r="AB2839" i="3"/>
  <c r="W2839" i="3"/>
  <c r="S2839" i="3"/>
  <c r="N2839" i="3"/>
  <c r="L2839" i="3" s="1"/>
  <c r="M2839" i="3" s="1"/>
  <c r="K2839" i="3"/>
  <c r="J2839" i="3"/>
  <c r="H2839" i="3"/>
  <c r="I2839" i="3" s="1"/>
  <c r="F2839" i="3"/>
  <c r="G2839" i="3" s="1"/>
  <c r="D2839" i="3"/>
  <c r="E2839" i="3" s="1"/>
  <c r="B2839" i="3"/>
  <c r="C2839" i="3" s="1"/>
  <c r="AO2838" i="3"/>
  <c r="AN2838" i="3"/>
  <c r="AI2838" i="3"/>
  <c r="AH2838" i="3"/>
  <c r="AC2838" i="3"/>
  <c r="AB2838" i="3"/>
  <c r="W2838" i="3"/>
  <c r="S2838" i="3"/>
  <c r="N2838" i="3"/>
  <c r="L2838" i="3" s="1"/>
  <c r="M2838" i="3" s="1"/>
  <c r="K2838" i="3"/>
  <c r="J2838" i="3"/>
  <c r="H2838" i="3"/>
  <c r="I2838" i="3" s="1"/>
  <c r="F2838" i="3"/>
  <c r="G2838" i="3" s="1"/>
  <c r="D2838" i="3"/>
  <c r="E2838" i="3" s="1"/>
  <c r="B2838" i="3"/>
  <c r="C2838" i="3" s="1"/>
  <c r="AO2837" i="3"/>
  <c r="AN2837" i="3"/>
  <c r="AI2837" i="3"/>
  <c r="AH2837" i="3"/>
  <c r="AC2837" i="3"/>
  <c r="AB2837" i="3"/>
  <c r="W2837" i="3"/>
  <c r="S2837" i="3"/>
  <c r="N2837" i="3"/>
  <c r="L2837" i="3" s="1"/>
  <c r="M2837" i="3" s="1"/>
  <c r="K2837" i="3"/>
  <c r="J2837" i="3"/>
  <c r="H2837" i="3"/>
  <c r="I2837" i="3" s="1"/>
  <c r="F2837" i="3"/>
  <c r="G2837" i="3" s="1"/>
  <c r="D2837" i="3"/>
  <c r="E2837" i="3" s="1"/>
  <c r="B2837" i="3"/>
  <c r="C2837" i="3" s="1"/>
  <c r="AO2836" i="3"/>
  <c r="AN2836" i="3"/>
  <c r="AI2836" i="3"/>
  <c r="AH2836" i="3"/>
  <c r="AC2836" i="3"/>
  <c r="AB2836" i="3"/>
  <c r="W2836" i="3"/>
  <c r="S2836" i="3"/>
  <c r="N2836" i="3"/>
  <c r="L2836" i="3" s="1"/>
  <c r="M2836" i="3" s="1"/>
  <c r="K2836" i="3"/>
  <c r="J2836" i="3"/>
  <c r="H2836" i="3"/>
  <c r="I2836" i="3" s="1"/>
  <c r="F2836" i="3"/>
  <c r="G2836" i="3" s="1"/>
  <c r="D2836" i="3"/>
  <c r="E2836" i="3" s="1"/>
  <c r="B2836" i="3"/>
  <c r="C2836" i="3" s="1"/>
  <c r="AO2835" i="3"/>
  <c r="AN2835" i="3"/>
  <c r="AI2835" i="3"/>
  <c r="AH2835" i="3"/>
  <c r="AC2835" i="3"/>
  <c r="AB2835" i="3"/>
  <c r="W2835" i="3"/>
  <c r="S2835" i="3"/>
  <c r="N2835" i="3"/>
  <c r="L2835" i="3" s="1"/>
  <c r="M2835" i="3" s="1"/>
  <c r="K2835" i="3"/>
  <c r="J2835" i="3"/>
  <c r="H2835" i="3"/>
  <c r="I2835" i="3" s="1"/>
  <c r="F2835" i="3"/>
  <c r="G2835" i="3" s="1"/>
  <c r="D2835" i="3"/>
  <c r="E2835" i="3" s="1"/>
  <c r="B2835" i="3"/>
  <c r="C2835" i="3" s="1"/>
  <c r="AO2834" i="3"/>
  <c r="AN2834" i="3"/>
  <c r="AI2834" i="3"/>
  <c r="AH2834" i="3"/>
  <c r="AC2834" i="3"/>
  <c r="AB2834" i="3"/>
  <c r="W2834" i="3"/>
  <c r="S2834" i="3"/>
  <c r="N2834" i="3"/>
  <c r="L2834" i="3" s="1"/>
  <c r="M2834" i="3" s="1"/>
  <c r="K2834" i="3"/>
  <c r="J2834" i="3"/>
  <c r="H2834" i="3"/>
  <c r="I2834" i="3" s="1"/>
  <c r="F2834" i="3"/>
  <c r="G2834" i="3" s="1"/>
  <c r="D2834" i="3"/>
  <c r="E2834" i="3" s="1"/>
  <c r="B2834" i="3"/>
  <c r="C2834" i="3" s="1"/>
  <c r="AO2833" i="3"/>
  <c r="AN2833" i="3"/>
  <c r="AI2833" i="3"/>
  <c r="AH2833" i="3"/>
  <c r="AC2833" i="3"/>
  <c r="AB2833" i="3"/>
  <c r="W2833" i="3"/>
  <c r="S2833" i="3"/>
  <c r="N2833" i="3"/>
  <c r="L2833" i="3" s="1"/>
  <c r="M2833" i="3" s="1"/>
  <c r="K2833" i="3"/>
  <c r="J2833" i="3"/>
  <c r="H2833" i="3"/>
  <c r="I2833" i="3" s="1"/>
  <c r="F2833" i="3"/>
  <c r="G2833" i="3" s="1"/>
  <c r="D2833" i="3"/>
  <c r="E2833" i="3" s="1"/>
  <c r="B2833" i="3"/>
  <c r="C2833" i="3" s="1"/>
  <c r="AO2832" i="3"/>
  <c r="AN2832" i="3"/>
  <c r="AI2832" i="3"/>
  <c r="AH2832" i="3"/>
  <c r="AC2832" i="3"/>
  <c r="AB2832" i="3"/>
  <c r="W2832" i="3"/>
  <c r="S2832" i="3"/>
  <c r="N2832" i="3"/>
  <c r="L2832" i="3" s="1"/>
  <c r="M2832" i="3" s="1"/>
  <c r="K2832" i="3"/>
  <c r="J2832" i="3"/>
  <c r="H2832" i="3"/>
  <c r="I2832" i="3" s="1"/>
  <c r="F2832" i="3"/>
  <c r="G2832" i="3" s="1"/>
  <c r="D2832" i="3"/>
  <c r="E2832" i="3" s="1"/>
  <c r="B2832" i="3"/>
  <c r="C2832" i="3" s="1"/>
  <c r="AO2831" i="3"/>
  <c r="AN2831" i="3"/>
  <c r="AI2831" i="3"/>
  <c r="AH2831" i="3"/>
  <c r="AC2831" i="3"/>
  <c r="AB2831" i="3"/>
  <c r="W2831" i="3"/>
  <c r="S2831" i="3"/>
  <c r="N2831" i="3"/>
  <c r="L2831" i="3" s="1"/>
  <c r="M2831" i="3" s="1"/>
  <c r="K2831" i="3"/>
  <c r="J2831" i="3"/>
  <c r="H2831" i="3"/>
  <c r="I2831" i="3" s="1"/>
  <c r="F2831" i="3"/>
  <c r="G2831" i="3" s="1"/>
  <c r="D2831" i="3"/>
  <c r="E2831" i="3" s="1"/>
  <c r="B2831" i="3"/>
  <c r="C2831" i="3" s="1"/>
  <c r="AO2830" i="3"/>
  <c r="AN2830" i="3"/>
  <c r="AI2830" i="3"/>
  <c r="AH2830" i="3"/>
  <c r="AC2830" i="3"/>
  <c r="AB2830" i="3"/>
  <c r="W2830" i="3"/>
  <c r="S2830" i="3"/>
  <c r="N2830" i="3"/>
  <c r="L2830" i="3" s="1"/>
  <c r="M2830" i="3" s="1"/>
  <c r="K2830" i="3"/>
  <c r="J2830" i="3"/>
  <c r="H2830" i="3"/>
  <c r="I2830" i="3" s="1"/>
  <c r="G2830" i="3"/>
  <c r="F2830" i="3"/>
  <c r="D2830" i="3"/>
  <c r="E2830" i="3" s="1"/>
  <c r="B2830" i="3"/>
  <c r="C2830" i="3" s="1"/>
  <c r="AO2829" i="3"/>
  <c r="AN2829" i="3"/>
  <c r="AI2829" i="3"/>
  <c r="AH2829" i="3"/>
  <c r="AC2829" i="3"/>
  <c r="AB2829" i="3"/>
  <c r="W2829" i="3"/>
  <c r="S2829" i="3"/>
  <c r="N2829" i="3"/>
  <c r="L2829" i="3" s="1"/>
  <c r="M2829" i="3" s="1"/>
  <c r="K2829" i="3"/>
  <c r="J2829" i="3"/>
  <c r="H2829" i="3"/>
  <c r="I2829" i="3" s="1"/>
  <c r="F2829" i="3"/>
  <c r="G2829" i="3" s="1"/>
  <c r="D2829" i="3"/>
  <c r="E2829" i="3" s="1"/>
  <c r="B2829" i="3"/>
  <c r="C2829" i="3" s="1"/>
  <c r="AO2828" i="3"/>
  <c r="AN2828" i="3"/>
  <c r="AI2828" i="3"/>
  <c r="AH2828" i="3"/>
  <c r="AC2828" i="3"/>
  <c r="AB2828" i="3"/>
  <c r="W2828" i="3"/>
  <c r="S2828" i="3"/>
  <c r="N2828" i="3"/>
  <c r="L2828" i="3" s="1"/>
  <c r="M2828" i="3" s="1"/>
  <c r="K2828" i="3"/>
  <c r="J2828" i="3"/>
  <c r="H2828" i="3"/>
  <c r="I2828" i="3" s="1"/>
  <c r="F2828" i="3"/>
  <c r="G2828" i="3" s="1"/>
  <c r="D2828" i="3"/>
  <c r="E2828" i="3" s="1"/>
  <c r="B2828" i="3"/>
  <c r="C2828" i="3" s="1"/>
  <c r="AO2827" i="3"/>
  <c r="AN2827" i="3"/>
  <c r="AI2827" i="3"/>
  <c r="AH2827" i="3"/>
  <c r="AC2827" i="3"/>
  <c r="AB2827" i="3"/>
  <c r="W2827" i="3"/>
  <c r="S2827" i="3"/>
  <c r="N2827" i="3"/>
  <c r="L2827" i="3" s="1"/>
  <c r="M2827" i="3" s="1"/>
  <c r="K2827" i="3"/>
  <c r="J2827" i="3"/>
  <c r="H2827" i="3"/>
  <c r="I2827" i="3" s="1"/>
  <c r="F2827" i="3"/>
  <c r="G2827" i="3" s="1"/>
  <c r="D2827" i="3"/>
  <c r="E2827" i="3" s="1"/>
  <c r="B2827" i="3"/>
  <c r="C2827" i="3" s="1"/>
  <c r="AO2826" i="3"/>
  <c r="AN2826" i="3"/>
  <c r="AI2826" i="3"/>
  <c r="AH2826" i="3"/>
  <c r="AC2826" i="3"/>
  <c r="AB2826" i="3"/>
  <c r="W2826" i="3"/>
  <c r="S2826" i="3"/>
  <c r="N2826" i="3"/>
  <c r="L2826" i="3" s="1"/>
  <c r="M2826" i="3" s="1"/>
  <c r="K2826" i="3"/>
  <c r="J2826" i="3"/>
  <c r="H2826" i="3"/>
  <c r="I2826" i="3" s="1"/>
  <c r="F2826" i="3"/>
  <c r="G2826" i="3" s="1"/>
  <c r="D2826" i="3"/>
  <c r="E2826" i="3" s="1"/>
  <c r="B2826" i="3"/>
  <c r="C2826" i="3" s="1"/>
  <c r="AO2825" i="3"/>
  <c r="AN2825" i="3"/>
  <c r="AI2825" i="3"/>
  <c r="AH2825" i="3"/>
  <c r="AC2825" i="3"/>
  <c r="AB2825" i="3"/>
  <c r="W2825" i="3"/>
  <c r="S2825" i="3"/>
  <c r="N2825" i="3"/>
  <c r="L2825" i="3" s="1"/>
  <c r="M2825" i="3" s="1"/>
  <c r="K2825" i="3"/>
  <c r="J2825" i="3"/>
  <c r="H2825" i="3"/>
  <c r="I2825" i="3" s="1"/>
  <c r="F2825" i="3"/>
  <c r="G2825" i="3" s="1"/>
  <c r="D2825" i="3"/>
  <c r="E2825" i="3" s="1"/>
  <c r="B2825" i="3"/>
  <c r="C2825" i="3" s="1"/>
  <c r="AO2824" i="3"/>
  <c r="AN2824" i="3"/>
  <c r="AI2824" i="3"/>
  <c r="AH2824" i="3"/>
  <c r="AC2824" i="3"/>
  <c r="AB2824" i="3"/>
  <c r="W2824" i="3"/>
  <c r="S2824" i="3"/>
  <c r="N2824" i="3"/>
  <c r="L2824" i="3" s="1"/>
  <c r="M2824" i="3" s="1"/>
  <c r="K2824" i="3"/>
  <c r="J2824" i="3"/>
  <c r="H2824" i="3"/>
  <c r="I2824" i="3" s="1"/>
  <c r="F2824" i="3"/>
  <c r="G2824" i="3" s="1"/>
  <c r="D2824" i="3"/>
  <c r="E2824" i="3" s="1"/>
  <c r="B2824" i="3"/>
  <c r="C2824" i="3" s="1"/>
  <c r="AO2823" i="3"/>
  <c r="AN2823" i="3"/>
  <c r="AI2823" i="3"/>
  <c r="AH2823" i="3"/>
  <c r="AC2823" i="3"/>
  <c r="AB2823" i="3"/>
  <c r="W2823" i="3"/>
  <c r="S2823" i="3"/>
  <c r="N2823" i="3"/>
  <c r="L2823" i="3" s="1"/>
  <c r="M2823" i="3" s="1"/>
  <c r="K2823" i="3"/>
  <c r="J2823" i="3"/>
  <c r="H2823" i="3"/>
  <c r="I2823" i="3" s="1"/>
  <c r="F2823" i="3"/>
  <c r="G2823" i="3" s="1"/>
  <c r="D2823" i="3"/>
  <c r="E2823" i="3" s="1"/>
  <c r="B2823" i="3"/>
  <c r="C2823" i="3" s="1"/>
  <c r="AO2822" i="3"/>
  <c r="AN2822" i="3"/>
  <c r="AI2822" i="3"/>
  <c r="AH2822" i="3"/>
  <c r="AC2822" i="3"/>
  <c r="AB2822" i="3"/>
  <c r="W2822" i="3"/>
  <c r="S2822" i="3"/>
  <c r="N2822" i="3"/>
  <c r="L2822" i="3" s="1"/>
  <c r="M2822" i="3" s="1"/>
  <c r="K2822" i="3"/>
  <c r="J2822" i="3"/>
  <c r="H2822" i="3"/>
  <c r="I2822" i="3" s="1"/>
  <c r="F2822" i="3"/>
  <c r="G2822" i="3" s="1"/>
  <c r="D2822" i="3"/>
  <c r="E2822" i="3" s="1"/>
  <c r="B2822" i="3"/>
  <c r="C2822" i="3" s="1"/>
  <c r="AO2821" i="3"/>
  <c r="AN2821" i="3"/>
  <c r="AI2821" i="3"/>
  <c r="AH2821" i="3"/>
  <c r="AC2821" i="3"/>
  <c r="AB2821" i="3"/>
  <c r="W2821" i="3"/>
  <c r="S2821" i="3"/>
  <c r="N2821" i="3"/>
  <c r="L2821" i="3" s="1"/>
  <c r="M2821" i="3" s="1"/>
  <c r="K2821" i="3"/>
  <c r="J2821" i="3"/>
  <c r="H2821" i="3"/>
  <c r="I2821" i="3" s="1"/>
  <c r="F2821" i="3"/>
  <c r="G2821" i="3" s="1"/>
  <c r="D2821" i="3"/>
  <c r="E2821" i="3" s="1"/>
  <c r="B2821" i="3"/>
  <c r="C2821" i="3" s="1"/>
  <c r="AO2820" i="3"/>
  <c r="AN2820" i="3"/>
  <c r="AI2820" i="3"/>
  <c r="AH2820" i="3"/>
  <c r="AC2820" i="3"/>
  <c r="AB2820" i="3"/>
  <c r="W2820" i="3"/>
  <c r="S2820" i="3"/>
  <c r="N2820" i="3"/>
  <c r="L2820" i="3" s="1"/>
  <c r="M2820" i="3" s="1"/>
  <c r="K2820" i="3"/>
  <c r="J2820" i="3"/>
  <c r="H2820" i="3"/>
  <c r="I2820" i="3" s="1"/>
  <c r="F2820" i="3"/>
  <c r="G2820" i="3" s="1"/>
  <c r="D2820" i="3"/>
  <c r="E2820" i="3" s="1"/>
  <c r="B2820" i="3"/>
  <c r="C2820" i="3" s="1"/>
  <c r="AO2819" i="3"/>
  <c r="AN2819" i="3"/>
  <c r="AI2819" i="3"/>
  <c r="AH2819" i="3"/>
  <c r="AC2819" i="3"/>
  <c r="AB2819" i="3"/>
  <c r="W2819" i="3"/>
  <c r="S2819" i="3"/>
  <c r="N2819" i="3"/>
  <c r="L2819" i="3" s="1"/>
  <c r="M2819" i="3" s="1"/>
  <c r="K2819" i="3"/>
  <c r="J2819" i="3"/>
  <c r="H2819" i="3"/>
  <c r="I2819" i="3" s="1"/>
  <c r="F2819" i="3"/>
  <c r="G2819" i="3" s="1"/>
  <c r="D2819" i="3"/>
  <c r="E2819" i="3" s="1"/>
  <c r="B2819" i="3"/>
  <c r="C2819" i="3" s="1"/>
  <c r="AO2818" i="3"/>
  <c r="AN2818" i="3"/>
  <c r="AI2818" i="3"/>
  <c r="AH2818" i="3"/>
  <c r="AC2818" i="3"/>
  <c r="AB2818" i="3"/>
  <c r="W2818" i="3"/>
  <c r="S2818" i="3"/>
  <c r="N2818" i="3"/>
  <c r="L2818" i="3" s="1"/>
  <c r="M2818" i="3" s="1"/>
  <c r="K2818" i="3"/>
  <c r="J2818" i="3"/>
  <c r="H2818" i="3"/>
  <c r="I2818" i="3" s="1"/>
  <c r="F2818" i="3"/>
  <c r="G2818" i="3" s="1"/>
  <c r="D2818" i="3"/>
  <c r="E2818" i="3" s="1"/>
  <c r="B2818" i="3"/>
  <c r="C2818" i="3" s="1"/>
  <c r="AO2817" i="3"/>
  <c r="AN2817" i="3"/>
  <c r="AI2817" i="3"/>
  <c r="AH2817" i="3"/>
  <c r="AC2817" i="3"/>
  <c r="AB2817" i="3"/>
  <c r="W2817" i="3"/>
  <c r="S2817" i="3"/>
  <c r="N2817" i="3"/>
  <c r="L2817" i="3" s="1"/>
  <c r="M2817" i="3" s="1"/>
  <c r="K2817" i="3"/>
  <c r="J2817" i="3"/>
  <c r="H2817" i="3"/>
  <c r="I2817" i="3" s="1"/>
  <c r="F2817" i="3"/>
  <c r="G2817" i="3" s="1"/>
  <c r="D2817" i="3"/>
  <c r="E2817" i="3" s="1"/>
  <c r="B2817" i="3"/>
  <c r="C2817" i="3" s="1"/>
  <c r="AO2816" i="3"/>
  <c r="AN2816" i="3"/>
  <c r="AI2816" i="3"/>
  <c r="AH2816" i="3"/>
  <c r="AC2816" i="3"/>
  <c r="AB2816" i="3"/>
  <c r="W2816" i="3"/>
  <c r="S2816" i="3"/>
  <c r="N2816" i="3"/>
  <c r="L2816" i="3" s="1"/>
  <c r="M2816" i="3" s="1"/>
  <c r="K2816" i="3"/>
  <c r="J2816" i="3"/>
  <c r="H2816" i="3"/>
  <c r="I2816" i="3" s="1"/>
  <c r="F2816" i="3"/>
  <c r="G2816" i="3" s="1"/>
  <c r="D2816" i="3"/>
  <c r="E2816" i="3" s="1"/>
  <c r="B2816" i="3"/>
  <c r="C2816" i="3" s="1"/>
  <c r="AO2815" i="3"/>
  <c r="AN2815" i="3"/>
  <c r="AI2815" i="3"/>
  <c r="AH2815" i="3"/>
  <c r="AC2815" i="3"/>
  <c r="AB2815" i="3"/>
  <c r="W2815" i="3"/>
  <c r="S2815" i="3"/>
  <c r="N2815" i="3"/>
  <c r="L2815" i="3" s="1"/>
  <c r="M2815" i="3" s="1"/>
  <c r="K2815" i="3"/>
  <c r="J2815" i="3"/>
  <c r="H2815" i="3"/>
  <c r="I2815" i="3" s="1"/>
  <c r="F2815" i="3"/>
  <c r="G2815" i="3" s="1"/>
  <c r="D2815" i="3"/>
  <c r="E2815" i="3" s="1"/>
  <c r="B2815" i="3"/>
  <c r="C2815" i="3" s="1"/>
  <c r="AO2814" i="3"/>
  <c r="AN2814" i="3"/>
  <c r="AI2814" i="3"/>
  <c r="AH2814" i="3"/>
  <c r="AC2814" i="3"/>
  <c r="AB2814" i="3"/>
  <c r="W2814" i="3"/>
  <c r="S2814" i="3"/>
  <c r="N2814" i="3"/>
  <c r="L2814" i="3" s="1"/>
  <c r="M2814" i="3" s="1"/>
  <c r="K2814" i="3"/>
  <c r="J2814" i="3"/>
  <c r="H2814" i="3"/>
  <c r="I2814" i="3" s="1"/>
  <c r="F2814" i="3"/>
  <c r="G2814" i="3" s="1"/>
  <c r="D2814" i="3"/>
  <c r="E2814" i="3" s="1"/>
  <c r="B2814" i="3"/>
  <c r="C2814" i="3" s="1"/>
  <c r="AO2813" i="3"/>
  <c r="AN2813" i="3"/>
  <c r="AI2813" i="3"/>
  <c r="AH2813" i="3"/>
  <c r="AC2813" i="3"/>
  <c r="AB2813" i="3"/>
  <c r="W2813" i="3"/>
  <c r="S2813" i="3"/>
  <c r="N2813" i="3"/>
  <c r="L2813" i="3" s="1"/>
  <c r="M2813" i="3" s="1"/>
  <c r="K2813" i="3"/>
  <c r="J2813" i="3"/>
  <c r="H2813" i="3"/>
  <c r="I2813" i="3" s="1"/>
  <c r="F2813" i="3"/>
  <c r="G2813" i="3" s="1"/>
  <c r="D2813" i="3"/>
  <c r="E2813" i="3" s="1"/>
  <c r="B2813" i="3"/>
  <c r="C2813" i="3" s="1"/>
  <c r="AO2812" i="3"/>
  <c r="AN2812" i="3"/>
  <c r="AI2812" i="3"/>
  <c r="AH2812" i="3"/>
  <c r="AC2812" i="3"/>
  <c r="AB2812" i="3"/>
  <c r="W2812" i="3"/>
  <c r="S2812" i="3"/>
  <c r="N2812" i="3"/>
  <c r="L2812" i="3"/>
  <c r="M2812" i="3" s="1"/>
  <c r="K2812" i="3"/>
  <c r="J2812" i="3"/>
  <c r="H2812" i="3"/>
  <c r="I2812" i="3" s="1"/>
  <c r="F2812" i="3"/>
  <c r="G2812" i="3" s="1"/>
  <c r="D2812" i="3"/>
  <c r="E2812" i="3" s="1"/>
  <c r="B2812" i="3"/>
  <c r="C2812" i="3" s="1"/>
  <c r="AO2811" i="3"/>
  <c r="AN2811" i="3"/>
  <c r="AI2811" i="3"/>
  <c r="AH2811" i="3"/>
  <c r="AC2811" i="3"/>
  <c r="AB2811" i="3"/>
  <c r="W2811" i="3"/>
  <c r="S2811" i="3"/>
  <c r="N2811" i="3"/>
  <c r="L2811" i="3" s="1"/>
  <c r="M2811" i="3" s="1"/>
  <c r="K2811" i="3"/>
  <c r="J2811" i="3"/>
  <c r="H2811" i="3"/>
  <c r="I2811" i="3" s="1"/>
  <c r="F2811" i="3"/>
  <c r="G2811" i="3" s="1"/>
  <c r="D2811" i="3"/>
  <c r="E2811" i="3" s="1"/>
  <c r="B2811" i="3"/>
  <c r="C2811" i="3" s="1"/>
  <c r="AO2810" i="3"/>
  <c r="AN2810" i="3"/>
  <c r="AI2810" i="3"/>
  <c r="AH2810" i="3"/>
  <c r="AC2810" i="3"/>
  <c r="AB2810" i="3"/>
  <c r="W2810" i="3"/>
  <c r="S2810" i="3"/>
  <c r="N2810" i="3"/>
  <c r="L2810" i="3" s="1"/>
  <c r="M2810" i="3" s="1"/>
  <c r="K2810" i="3"/>
  <c r="J2810" i="3"/>
  <c r="H2810" i="3"/>
  <c r="I2810" i="3" s="1"/>
  <c r="F2810" i="3"/>
  <c r="G2810" i="3" s="1"/>
  <c r="D2810" i="3"/>
  <c r="E2810" i="3" s="1"/>
  <c r="B2810" i="3"/>
  <c r="C2810" i="3" s="1"/>
  <c r="AO2809" i="3"/>
  <c r="AN2809" i="3"/>
  <c r="AI2809" i="3"/>
  <c r="AH2809" i="3"/>
  <c r="AC2809" i="3"/>
  <c r="AB2809" i="3"/>
  <c r="W2809" i="3"/>
  <c r="S2809" i="3"/>
  <c r="N2809" i="3"/>
  <c r="L2809" i="3" s="1"/>
  <c r="M2809" i="3" s="1"/>
  <c r="K2809" i="3"/>
  <c r="J2809" i="3"/>
  <c r="H2809" i="3"/>
  <c r="I2809" i="3" s="1"/>
  <c r="F2809" i="3"/>
  <c r="G2809" i="3" s="1"/>
  <c r="D2809" i="3"/>
  <c r="E2809" i="3" s="1"/>
  <c r="B2809" i="3"/>
  <c r="C2809" i="3" s="1"/>
  <c r="AO2808" i="3"/>
  <c r="AN2808" i="3"/>
  <c r="AI2808" i="3"/>
  <c r="AH2808" i="3"/>
  <c r="AC2808" i="3"/>
  <c r="AB2808" i="3"/>
  <c r="W2808" i="3"/>
  <c r="S2808" i="3"/>
  <c r="N2808" i="3"/>
  <c r="L2808" i="3" s="1"/>
  <c r="M2808" i="3" s="1"/>
  <c r="K2808" i="3"/>
  <c r="J2808" i="3"/>
  <c r="H2808" i="3"/>
  <c r="I2808" i="3" s="1"/>
  <c r="F2808" i="3"/>
  <c r="G2808" i="3" s="1"/>
  <c r="D2808" i="3"/>
  <c r="E2808" i="3" s="1"/>
  <c r="B2808" i="3"/>
  <c r="C2808" i="3" s="1"/>
  <c r="AO2807" i="3"/>
  <c r="AN2807" i="3"/>
  <c r="AI2807" i="3"/>
  <c r="AH2807" i="3"/>
  <c r="AC2807" i="3"/>
  <c r="AB2807" i="3"/>
  <c r="W2807" i="3"/>
  <c r="S2807" i="3"/>
  <c r="N2807" i="3"/>
  <c r="L2807" i="3" s="1"/>
  <c r="M2807" i="3" s="1"/>
  <c r="K2807" i="3"/>
  <c r="J2807" i="3"/>
  <c r="H2807" i="3"/>
  <c r="I2807" i="3" s="1"/>
  <c r="F2807" i="3"/>
  <c r="G2807" i="3" s="1"/>
  <c r="D2807" i="3"/>
  <c r="E2807" i="3" s="1"/>
  <c r="B2807" i="3"/>
  <c r="C2807" i="3" s="1"/>
  <c r="AO2806" i="3"/>
  <c r="AN2806" i="3"/>
  <c r="AI2806" i="3"/>
  <c r="AH2806" i="3"/>
  <c r="AC2806" i="3"/>
  <c r="AB2806" i="3"/>
  <c r="W2806" i="3"/>
  <c r="S2806" i="3"/>
  <c r="N2806" i="3"/>
  <c r="L2806" i="3" s="1"/>
  <c r="M2806" i="3" s="1"/>
  <c r="K2806" i="3"/>
  <c r="J2806" i="3"/>
  <c r="H2806" i="3"/>
  <c r="I2806" i="3" s="1"/>
  <c r="F2806" i="3"/>
  <c r="G2806" i="3" s="1"/>
  <c r="D2806" i="3"/>
  <c r="E2806" i="3" s="1"/>
  <c r="B2806" i="3"/>
  <c r="C2806" i="3" s="1"/>
  <c r="AO2805" i="3"/>
  <c r="AN2805" i="3"/>
  <c r="AI2805" i="3"/>
  <c r="AH2805" i="3"/>
  <c r="AC2805" i="3"/>
  <c r="AB2805" i="3"/>
  <c r="W2805" i="3"/>
  <c r="S2805" i="3"/>
  <c r="N2805" i="3"/>
  <c r="L2805" i="3" s="1"/>
  <c r="M2805" i="3" s="1"/>
  <c r="K2805" i="3"/>
  <c r="J2805" i="3"/>
  <c r="H2805" i="3"/>
  <c r="I2805" i="3" s="1"/>
  <c r="F2805" i="3"/>
  <c r="G2805" i="3" s="1"/>
  <c r="D2805" i="3"/>
  <c r="E2805" i="3" s="1"/>
  <c r="B2805" i="3"/>
  <c r="C2805" i="3" s="1"/>
  <c r="AO2804" i="3"/>
  <c r="AN2804" i="3"/>
  <c r="AI2804" i="3"/>
  <c r="AH2804" i="3"/>
  <c r="AC2804" i="3"/>
  <c r="AB2804" i="3"/>
  <c r="W2804" i="3"/>
  <c r="S2804" i="3"/>
  <c r="N2804" i="3"/>
  <c r="L2804" i="3" s="1"/>
  <c r="M2804" i="3" s="1"/>
  <c r="K2804" i="3"/>
  <c r="J2804" i="3"/>
  <c r="H2804" i="3"/>
  <c r="I2804" i="3" s="1"/>
  <c r="F2804" i="3"/>
  <c r="G2804" i="3" s="1"/>
  <c r="D2804" i="3"/>
  <c r="E2804" i="3" s="1"/>
  <c r="B2804" i="3"/>
  <c r="C2804" i="3" s="1"/>
  <c r="AO2803" i="3"/>
  <c r="AN2803" i="3"/>
  <c r="AI2803" i="3"/>
  <c r="AH2803" i="3"/>
  <c r="AC2803" i="3"/>
  <c r="AB2803" i="3"/>
  <c r="W2803" i="3"/>
  <c r="S2803" i="3"/>
  <c r="N2803" i="3"/>
  <c r="L2803" i="3" s="1"/>
  <c r="M2803" i="3" s="1"/>
  <c r="K2803" i="3"/>
  <c r="J2803" i="3"/>
  <c r="H2803" i="3"/>
  <c r="I2803" i="3" s="1"/>
  <c r="F2803" i="3"/>
  <c r="G2803" i="3" s="1"/>
  <c r="D2803" i="3"/>
  <c r="E2803" i="3" s="1"/>
  <c r="B2803" i="3"/>
  <c r="C2803" i="3" s="1"/>
  <c r="AO2802" i="3"/>
  <c r="AN2802" i="3"/>
  <c r="AI2802" i="3"/>
  <c r="AH2802" i="3"/>
  <c r="AC2802" i="3"/>
  <c r="AB2802" i="3"/>
  <c r="W2802" i="3"/>
  <c r="S2802" i="3"/>
  <c r="N2802" i="3"/>
  <c r="L2802" i="3" s="1"/>
  <c r="M2802" i="3" s="1"/>
  <c r="K2802" i="3"/>
  <c r="J2802" i="3"/>
  <c r="H2802" i="3"/>
  <c r="I2802" i="3" s="1"/>
  <c r="F2802" i="3"/>
  <c r="G2802" i="3" s="1"/>
  <c r="D2802" i="3"/>
  <c r="E2802" i="3" s="1"/>
  <c r="B2802" i="3"/>
  <c r="C2802" i="3" s="1"/>
  <c r="AO2801" i="3"/>
  <c r="AN2801" i="3"/>
  <c r="AI2801" i="3"/>
  <c r="AH2801" i="3"/>
  <c r="AC2801" i="3"/>
  <c r="AB2801" i="3"/>
  <c r="W2801" i="3"/>
  <c r="S2801" i="3"/>
  <c r="N2801" i="3"/>
  <c r="L2801" i="3" s="1"/>
  <c r="M2801" i="3" s="1"/>
  <c r="K2801" i="3"/>
  <c r="J2801" i="3"/>
  <c r="H2801" i="3"/>
  <c r="I2801" i="3" s="1"/>
  <c r="F2801" i="3"/>
  <c r="G2801" i="3" s="1"/>
  <c r="D2801" i="3"/>
  <c r="E2801" i="3" s="1"/>
  <c r="B2801" i="3"/>
  <c r="C2801" i="3" s="1"/>
  <c r="AO2800" i="3"/>
  <c r="AN2800" i="3"/>
  <c r="AI2800" i="3"/>
  <c r="AH2800" i="3"/>
  <c r="AC2800" i="3"/>
  <c r="AB2800" i="3"/>
  <c r="W2800" i="3"/>
  <c r="S2800" i="3"/>
  <c r="N2800" i="3"/>
  <c r="L2800" i="3" s="1"/>
  <c r="M2800" i="3" s="1"/>
  <c r="K2800" i="3"/>
  <c r="J2800" i="3"/>
  <c r="H2800" i="3"/>
  <c r="I2800" i="3" s="1"/>
  <c r="F2800" i="3"/>
  <c r="G2800" i="3" s="1"/>
  <c r="D2800" i="3"/>
  <c r="E2800" i="3" s="1"/>
  <c r="B2800" i="3"/>
  <c r="C2800" i="3" s="1"/>
  <c r="AO2799" i="3"/>
  <c r="AN2799" i="3"/>
  <c r="AI2799" i="3"/>
  <c r="AH2799" i="3"/>
  <c r="AC2799" i="3"/>
  <c r="AB2799" i="3"/>
  <c r="W2799" i="3"/>
  <c r="S2799" i="3"/>
  <c r="N2799" i="3"/>
  <c r="L2799" i="3" s="1"/>
  <c r="M2799" i="3" s="1"/>
  <c r="K2799" i="3"/>
  <c r="J2799" i="3"/>
  <c r="H2799" i="3"/>
  <c r="I2799" i="3" s="1"/>
  <c r="F2799" i="3"/>
  <c r="G2799" i="3" s="1"/>
  <c r="D2799" i="3"/>
  <c r="E2799" i="3" s="1"/>
  <c r="B2799" i="3"/>
  <c r="C2799" i="3" s="1"/>
  <c r="AO2798" i="3"/>
  <c r="AN2798" i="3"/>
  <c r="AI2798" i="3"/>
  <c r="AH2798" i="3"/>
  <c r="AC2798" i="3"/>
  <c r="AB2798" i="3"/>
  <c r="W2798" i="3"/>
  <c r="S2798" i="3"/>
  <c r="N2798" i="3"/>
  <c r="L2798" i="3" s="1"/>
  <c r="M2798" i="3" s="1"/>
  <c r="K2798" i="3"/>
  <c r="J2798" i="3"/>
  <c r="H2798" i="3"/>
  <c r="I2798" i="3" s="1"/>
  <c r="F2798" i="3"/>
  <c r="G2798" i="3" s="1"/>
  <c r="D2798" i="3"/>
  <c r="E2798" i="3" s="1"/>
  <c r="B2798" i="3"/>
  <c r="C2798" i="3" s="1"/>
  <c r="AO2797" i="3"/>
  <c r="AN2797" i="3"/>
  <c r="AI2797" i="3"/>
  <c r="AH2797" i="3"/>
  <c r="AC2797" i="3"/>
  <c r="AB2797" i="3"/>
  <c r="W2797" i="3"/>
  <c r="S2797" i="3"/>
  <c r="N2797" i="3"/>
  <c r="L2797" i="3"/>
  <c r="M2797" i="3" s="1"/>
  <c r="K2797" i="3"/>
  <c r="J2797" i="3"/>
  <c r="H2797" i="3"/>
  <c r="I2797" i="3" s="1"/>
  <c r="F2797" i="3"/>
  <c r="G2797" i="3" s="1"/>
  <c r="D2797" i="3"/>
  <c r="E2797" i="3" s="1"/>
  <c r="B2797" i="3"/>
  <c r="C2797" i="3" s="1"/>
  <c r="AO2796" i="3"/>
  <c r="AN2796" i="3"/>
  <c r="AI2796" i="3"/>
  <c r="AH2796" i="3"/>
  <c r="AC2796" i="3"/>
  <c r="AB2796" i="3"/>
  <c r="W2796" i="3"/>
  <c r="S2796" i="3"/>
  <c r="N2796" i="3"/>
  <c r="L2796" i="3" s="1"/>
  <c r="M2796" i="3" s="1"/>
  <c r="K2796" i="3"/>
  <c r="J2796" i="3"/>
  <c r="H2796" i="3"/>
  <c r="I2796" i="3" s="1"/>
  <c r="F2796" i="3"/>
  <c r="G2796" i="3" s="1"/>
  <c r="D2796" i="3"/>
  <c r="E2796" i="3" s="1"/>
  <c r="B2796" i="3"/>
  <c r="C2796" i="3" s="1"/>
  <c r="AO2795" i="3"/>
  <c r="AN2795" i="3"/>
  <c r="AI2795" i="3"/>
  <c r="AH2795" i="3"/>
  <c r="AC2795" i="3"/>
  <c r="AB2795" i="3"/>
  <c r="W2795" i="3"/>
  <c r="S2795" i="3"/>
  <c r="N2795" i="3"/>
  <c r="L2795" i="3" s="1"/>
  <c r="M2795" i="3" s="1"/>
  <c r="K2795" i="3"/>
  <c r="J2795" i="3"/>
  <c r="H2795" i="3"/>
  <c r="I2795" i="3" s="1"/>
  <c r="F2795" i="3"/>
  <c r="G2795" i="3" s="1"/>
  <c r="D2795" i="3"/>
  <c r="E2795" i="3" s="1"/>
  <c r="B2795" i="3"/>
  <c r="C2795" i="3" s="1"/>
  <c r="AO2794" i="3"/>
  <c r="AN2794" i="3"/>
  <c r="AI2794" i="3"/>
  <c r="AH2794" i="3"/>
  <c r="AC2794" i="3"/>
  <c r="AB2794" i="3"/>
  <c r="W2794" i="3"/>
  <c r="S2794" i="3"/>
  <c r="N2794" i="3"/>
  <c r="L2794" i="3" s="1"/>
  <c r="M2794" i="3" s="1"/>
  <c r="K2794" i="3"/>
  <c r="J2794" i="3"/>
  <c r="H2794" i="3"/>
  <c r="I2794" i="3" s="1"/>
  <c r="F2794" i="3"/>
  <c r="G2794" i="3" s="1"/>
  <c r="D2794" i="3"/>
  <c r="E2794" i="3" s="1"/>
  <c r="B2794" i="3"/>
  <c r="C2794" i="3" s="1"/>
  <c r="AO2793" i="3"/>
  <c r="AN2793" i="3"/>
  <c r="AI2793" i="3"/>
  <c r="AH2793" i="3"/>
  <c r="AC2793" i="3"/>
  <c r="AB2793" i="3"/>
  <c r="W2793" i="3"/>
  <c r="S2793" i="3"/>
  <c r="N2793" i="3"/>
  <c r="L2793" i="3" s="1"/>
  <c r="M2793" i="3" s="1"/>
  <c r="K2793" i="3"/>
  <c r="J2793" i="3"/>
  <c r="H2793" i="3"/>
  <c r="I2793" i="3" s="1"/>
  <c r="F2793" i="3"/>
  <c r="G2793" i="3" s="1"/>
  <c r="D2793" i="3"/>
  <c r="E2793" i="3" s="1"/>
  <c r="B2793" i="3"/>
  <c r="C2793" i="3" s="1"/>
  <c r="AO2792" i="3"/>
  <c r="AN2792" i="3"/>
  <c r="AI2792" i="3"/>
  <c r="AH2792" i="3"/>
  <c r="AC2792" i="3"/>
  <c r="AB2792" i="3"/>
  <c r="W2792" i="3"/>
  <c r="S2792" i="3"/>
  <c r="N2792" i="3"/>
  <c r="L2792" i="3" s="1"/>
  <c r="M2792" i="3" s="1"/>
  <c r="K2792" i="3"/>
  <c r="J2792" i="3"/>
  <c r="H2792" i="3"/>
  <c r="I2792" i="3" s="1"/>
  <c r="F2792" i="3"/>
  <c r="G2792" i="3" s="1"/>
  <c r="D2792" i="3"/>
  <c r="E2792" i="3" s="1"/>
  <c r="B2792" i="3"/>
  <c r="C2792" i="3" s="1"/>
  <c r="AO2791" i="3"/>
  <c r="AN2791" i="3"/>
  <c r="AI2791" i="3"/>
  <c r="AH2791" i="3"/>
  <c r="AC2791" i="3"/>
  <c r="AB2791" i="3"/>
  <c r="W2791" i="3"/>
  <c r="S2791" i="3"/>
  <c r="N2791" i="3"/>
  <c r="L2791" i="3" s="1"/>
  <c r="M2791" i="3" s="1"/>
  <c r="K2791" i="3"/>
  <c r="J2791" i="3"/>
  <c r="H2791" i="3"/>
  <c r="I2791" i="3" s="1"/>
  <c r="F2791" i="3"/>
  <c r="G2791" i="3" s="1"/>
  <c r="D2791" i="3"/>
  <c r="E2791" i="3" s="1"/>
  <c r="B2791" i="3"/>
  <c r="C2791" i="3" s="1"/>
  <c r="AO2790" i="3"/>
  <c r="AN2790" i="3"/>
  <c r="AI2790" i="3"/>
  <c r="AH2790" i="3"/>
  <c r="AC2790" i="3"/>
  <c r="AB2790" i="3"/>
  <c r="W2790" i="3"/>
  <c r="S2790" i="3"/>
  <c r="N2790" i="3"/>
  <c r="L2790" i="3" s="1"/>
  <c r="M2790" i="3" s="1"/>
  <c r="K2790" i="3"/>
  <c r="J2790" i="3"/>
  <c r="H2790" i="3"/>
  <c r="I2790" i="3" s="1"/>
  <c r="F2790" i="3"/>
  <c r="G2790" i="3" s="1"/>
  <c r="D2790" i="3"/>
  <c r="E2790" i="3" s="1"/>
  <c r="B2790" i="3"/>
  <c r="C2790" i="3" s="1"/>
  <c r="AO2789" i="3"/>
  <c r="AN2789" i="3"/>
  <c r="AI2789" i="3"/>
  <c r="AH2789" i="3"/>
  <c r="AC2789" i="3"/>
  <c r="AB2789" i="3"/>
  <c r="W2789" i="3"/>
  <c r="S2789" i="3"/>
  <c r="N2789" i="3"/>
  <c r="L2789" i="3" s="1"/>
  <c r="M2789" i="3" s="1"/>
  <c r="K2789" i="3"/>
  <c r="J2789" i="3"/>
  <c r="H2789" i="3"/>
  <c r="I2789" i="3" s="1"/>
  <c r="F2789" i="3"/>
  <c r="G2789" i="3" s="1"/>
  <c r="D2789" i="3"/>
  <c r="E2789" i="3" s="1"/>
  <c r="B2789" i="3"/>
  <c r="C2789" i="3" s="1"/>
  <c r="AO2788" i="3"/>
  <c r="AN2788" i="3"/>
  <c r="AI2788" i="3"/>
  <c r="AH2788" i="3"/>
  <c r="AC2788" i="3"/>
  <c r="AB2788" i="3"/>
  <c r="W2788" i="3"/>
  <c r="S2788" i="3"/>
  <c r="N2788" i="3"/>
  <c r="L2788" i="3" s="1"/>
  <c r="M2788" i="3" s="1"/>
  <c r="K2788" i="3"/>
  <c r="J2788" i="3"/>
  <c r="H2788" i="3"/>
  <c r="I2788" i="3" s="1"/>
  <c r="F2788" i="3"/>
  <c r="G2788" i="3" s="1"/>
  <c r="D2788" i="3"/>
  <c r="E2788" i="3" s="1"/>
  <c r="B2788" i="3"/>
  <c r="C2788" i="3" s="1"/>
  <c r="AO2787" i="3"/>
  <c r="AN2787" i="3"/>
  <c r="AI2787" i="3"/>
  <c r="AH2787" i="3"/>
  <c r="AC2787" i="3"/>
  <c r="AB2787" i="3"/>
  <c r="W2787" i="3"/>
  <c r="S2787" i="3"/>
  <c r="N2787" i="3"/>
  <c r="L2787" i="3" s="1"/>
  <c r="M2787" i="3" s="1"/>
  <c r="K2787" i="3"/>
  <c r="J2787" i="3"/>
  <c r="H2787" i="3"/>
  <c r="I2787" i="3" s="1"/>
  <c r="F2787" i="3"/>
  <c r="G2787" i="3" s="1"/>
  <c r="D2787" i="3"/>
  <c r="E2787" i="3" s="1"/>
  <c r="B2787" i="3"/>
  <c r="C2787" i="3" s="1"/>
  <c r="AO2786" i="3"/>
  <c r="AN2786" i="3"/>
  <c r="AI2786" i="3"/>
  <c r="AH2786" i="3"/>
  <c r="AC2786" i="3"/>
  <c r="AB2786" i="3"/>
  <c r="W2786" i="3"/>
  <c r="S2786" i="3"/>
  <c r="N2786" i="3"/>
  <c r="L2786" i="3" s="1"/>
  <c r="M2786" i="3" s="1"/>
  <c r="K2786" i="3"/>
  <c r="J2786" i="3"/>
  <c r="H2786" i="3"/>
  <c r="I2786" i="3" s="1"/>
  <c r="F2786" i="3"/>
  <c r="G2786" i="3" s="1"/>
  <c r="D2786" i="3"/>
  <c r="E2786" i="3" s="1"/>
  <c r="B2786" i="3"/>
  <c r="C2786" i="3" s="1"/>
  <c r="AO2785" i="3"/>
  <c r="AN2785" i="3"/>
  <c r="AI2785" i="3"/>
  <c r="AH2785" i="3"/>
  <c r="AC2785" i="3"/>
  <c r="AB2785" i="3"/>
  <c r="W2785" i="3"/>
  <c r="S2785" i="3"/>
  <c r="N2785" i="3"/>
  <c r="L2785" i="3" s="1"/>
  <c r="M2785" i="3" s="1"/>
  <c r="K2785" i="3"/>
  <c r="J2785" i="3"/>
  <c r="H2785" i="3"/>
  <c r="I2785" i="3" s="1"/>
  <c r="F2785" i="3"/>
  <c r="G2785" i="3" s="1"/>
  <c r="D2785" i="3"/>
  <c r="E2785" i="3" s="1"/>
  <c r="B2785" i="3"/>
  <c r="C2785" i="3" s="1"/>
  <c r="AO2784" i="3"/>
  <c r="AN2784" i="3"/>
  <c r="AI2784" i="3"/>
  <c r="AH2784" i="3"/>
  <c r="AC2784" i="3"/>
  <c r="AB2784" i="3"/>
  <c r="W2784" i="3"/>
  <c r="S2784" i="3"/>
  <c r="N2784" i="3"/>
  <c r="L2784" i="3" s="1"/>
  <c r="M2784" i="3" s="1"/>
  <c r="K2784" i="3"/>
  <c r="J2784" i="3"/>
  <c r="H2784" i="3"/>
  <c r="I2784" i="3" s="1"/>
  <c r="F2784" i="3"/>
  <c r="G2784" i="3" s="1"/>
  <c r="D2784" i="3"/>
  <c r="E2784" i="3" s="1"/>
  <c r="B2784" i="3"/>
  <c r="C2784" i="3" s="1"/>
  <c r="AO2783" i="3"/>
  <c r="AN2783" i="3"/>
  <c r="AI2783" i="3"/>
  <c r="AH2783" i="3"/>
  <c r="AC2783" i="3"/>
  <c r="AB2783" i="3"/>
  <c r="W2783" i="3"/>
  <c r="S2783" i="3"/>
  <c r="N2783" i="3"/>
  <c r="L2783" i="3" s="1"/>
  <c r="M2783" i="3" s="1"/>
  <c r="K2783" i="3"/>
  <c r="J2783" i="3"/>
  <c r="H2783" i="3"/>
  <c r="I2783" i="3" s="1"/>
  <c r="F2783" i="3"/>
  <c r="G2783" i="3" s="1"/>
  <c r="D2783" i="3"/>
  <c r="E2783" i="3" s="1"/>
  <c r="B2783" i="3"/>
  <c r="C2783" i="3" s="1"/>
  <c r="AO2782" i="3"/>
  <c r="AN2782" i="3"/>
  <c r="AI2782" i="3"/>
  <c r="AH2782" i="3"/>
  <c r="AC2782" i="3"/>
  <c r="AB2782" i="3"/>
  <c r="W2782" i="3"/>
  <c r="S2782" i="3"/>
  <c r="N2782" i="3"/>
  <c r="L2782" i="3" s="1"/>
  <c r="M2782" i="3" s="1"/>
  <c r="K2782" i="3"/>
  <c r="J2782" i="3"/>
  <c r="H2782" i="3"/>
  <c r="I2782" i="3" s="1"/>
  <c r="F2782" i="3"/>
  <c r="G2782" i="3" s="1"/>
  <c r="D2782" i="3"/>
  <c r="E2782" i="3" s="1"/>
  <c r="B2782" i="3"/>
  <c r="C2782" i="3" s="1"/>
  <c r="AO2781" i="3"/>
  <c r="AN2781" i="3"/>
  <c r="AI2781" i="3"/>
  <c r="AH2781" i="3"/>
  <c r="AC2781" i="3"/>
  <c r="AB2781" i="3"/>
  <c r="W2781" i="3"/>
  <c r="S2781" i="3"/>
  <c r="N2781" i="3"/>
  <c r="L2781" i="3" s="1"/>
  <c r="M2781" i="3" s="1"/>
  <c r="K2781" i="3"/>
  <c r="J2781" i="3"/>
  <c r="H2781" i="3"/>
  <c r="I2781" i="3" s="1"/>
  <c r="F2781" i="3"/>
  <c r="G2781" i="3" s="1"/>
  <c r="D2781" i="3"/>
  <c r="E2781" i="3" s="1"/>
  <c r="B2781" i="3"/>
  <c r="C2781" i="3" s="1"/>
  <c r="AO2780" i="3"/>
  <c r="AN2780" i="3"/>
  <c r="AI2780" i="3"/>
  <c r="AH2780" i="3"/>
  <c r="AC2780" i="3"/>
  <c r="AB2780" i="3"/>
  <c r="W2780" i="3"/>
  <c r="S2780" i="3"/>
  <c r="N2780" i="3"/>
  <c r="L2780" i="3" s="1"/>
  <c r="M2780" i="3" s="1"/>
  <c r="K2780" i="3"/>
  <c r="J2780" i="3"/>
  <c r="H2780" i="3"/>
  <c r="I2780" i="3" s="1"/>
  <c r="F2780" i="3"/>
  <c r="G2780" i="3" s="1"/>
  <c r="D2780" i="3"/>
  <c r="E2780" i="3" s="1"/>
  <c r="B2780" i="3"/>
  <c r="C2780" i="3" s="1"/>
  <c r="AO2779" i="3"/>
  <c r="AN2779" i="3"/>
  <c r="AI2779" i="3"/>
  <c r="AH2779" i="3"/>
  <c r="AC2779" i="3"/>
  <c r="AB2779" i="3"/>
  <c r="W2779" i="3"/>
  <c r="S2779" i="3"/>
  <c r="N2779" i="3"/>
  <c r="L2779" i="3" s="1"/>
  <c r="M2779" i="3" s="1"/>
  <c r="K2779" i="3"/>
  <c r="J2779" i="3"/>
  <c r="H2779" i="3"/>
  <c r="I2779" i="3" s="1"/>
  <c r="F2779" i="3"/>
  <c r="G2779" i="3" s="1"/>
  <c r="D2779" i="3"/>
  <c r="E2779" i="3" s="1"/>
  <c r="B2779" i="3"/>
  <c r="C2779" i="3" s="1"/>
  <c r="AO2778" i="3"/>
  <c r="AN2778" i="3"/>
  <c r="AI2778" i="3"/>
  <c r="AH2778" i="3"/>
  <c r="AC2778" i="3"/>
  <c r="AB2778" i="3"/>
  <c r="W2778" i="3"/>
  <c r="S2778" i="3"/>
  <c r="N2778" i="3"/>
  <c r="L2778" i="3" s="1"/>
  <c r="M2778" i="3" s="1"/>
  <c r="K2778" i="3"/>
  <c r="J2778" i="3"/>
  <c r="H2778" i="3"/>
  <c r="I2778" i="3" s="1"/>
  <c r="F2778" i="3"/>
  <c r="G2778" i="3" s="1"/>
  <c r="D2778" i="3"/>
  <c r="E2778" i="3" s="1"/>
  <c r="B2778" i="3"/>
  <c r="C2778" i="3" s="1"/>
  <c r="AO2777" i="3"/>
  <c r="AN2777" i="3"/>
  <c r="AI2777" i="3"/>
  <c r="AH2777" i="3"/>
  <c r="AC2777" i="3"/>
  <c r="AB2777" i="3"/>
  <c r="W2777" i="3"/>
  <c r="S2777" i="3"/>
  <c r="N2777" i="3"/>
  <c r="L2777" i="3" s="1"/>
  <c r="M2777" i="3" s="1"/>
  <c r="K2777" i="3"/>
  <c r="J2777" i="3"/>
  <c r="H2777" i="3"/>
  <c r="I2777" i="3" s="1"/>
  <c r="F2777" i="3"/>
  <c r="G2777" i="3" s="1"/>
  <c r="D2777" i="3"/>
  <c r="E2777" i="3" s="1"/>
  <c r="B2777" i="3"/>
  <c r="C2777" i="3" s="1"/>
  <c r="AO2776" i="3"/>
  <c r="AN2776" i="3"/>
  <c r="AI2776" i="3"/>
  <c r="AH2776" i="3"/>
  <c r="AC2776" i="3"/>
  <c r="AB2776" i="3"/>
  <c r="W2776" i="3"/>
  <c r="S2776" i="3"/>
  <c r="N2776" i="3"/>
  <c r="L2776" i="3" s="1"/>
  <c r="M2776" i="3" s="1"/>
  <c r="K2776" i="3"/>
  <c r="J2776" i="3"/>
  <c r="H2776" i="3"/>
  <c r="I2776" i="3" s="1"/>
  <c r="F2776" i="3"/>
  <c r="G2776" i="3" s="1"/>
  <c r="D2776" i="3"/>
  <c r="E2776" i="3" s="1"/>
  <c r="B2776" i="3"/>
  <c r="C2776" i="3" s="1"/>
  <c r="AO2775" i="3"/>
  <c r="AN2775" i="3"/>
  <c r="AI2775" i="3"/>
  <c r="AH2775" i="3"/>
  <c r="AC2775" i="3"/>
  <c r="AB2775" i="3"/>
  <c r="W2775" i="3"/>
  <c r="S2775" i="3"/>
  <c r="N2775" i="3"/>
  <c r="L2775" i="3" s="1"/>
  <c r="M2775" i="3" s="1"/>
  <c r="K2775" i="3"/>
  <c r="J2775" i="3"/>
  <c r="H2775" i="3"/>
  <c r="I2775" i="3" s="1"/>
  <c r="F2775" i="3"/>
  <c r="G2775" i="3" s="1"/>
  <c r="D2775" i="3"/>
  <c r="E2775" i="3" s="1"/>
  <c r="B2775" i="3"/>
  <c r="C2775" i="3" s="1"/>
  <c r="AO2774" i="3"/>
  <c r="AN2774" i="3"/>
  <c r="AI2774" i="3"/>
  <c r="AH2774" i="3"/>
  <c r="AC2774" i="3"/>
  <c r="AB2774" i="3"/>
  <c r="W2774" i="3"/>
  <c r="S2774" i="3"/>
  <c r="N2774" i="3"/>
  <c r="L2774" i="3" s="1"/>
  <c r="M2774" i="3" s="1"/>
  <c r="K2774" i="3"/>
  <c r="J2774" i="3"/>
  <c r="H2774" i="3"/>
  <c r="I2774" i="3" s="1"/>
  <c r="F2774" i="3"/>
  <c r="G2774" i="3" s="1"/>
  <c r="D2774" i="3"/>
  <c r="E2774" i="3" s="1"/>
  <c r="B2774" i="3"/>
  <c r="C2774" i="3" s="1"/>
  <c r="AO2773" i="3"/>
  <c r="AN2773" i="3"/>
  <c r="AI2773" i="3"/>
  <c r="AH2773" i="3"/>
  <c r="AC2773" i="3"/>
  <c r="AB2773" i="3"/>
  <c r="W2773" i="3"/>
  <c r="S2773" i="3"/>
  <c r="N2773" i="3"/>
  <c r="L2773" i="3" s="1"/>
  <c r="M2773" i="3" s="1"/>
  <c r="K2773" i="3"/>
  <c r="J2773" i="3"/>
  <c r="H2773" i="3"/>
  <c r="I2773" i="3" s="1"/>
  <c r="F2773" i="3"/>
  <c r="G2773" i="3" s="1"/>
  <c r="D2773" i="3"/>
  <c r="E2773" i="3" s="1"/>
  <c r="B2773" i="3"/>
  <c r="C2773" i="3" s="1"/>
  <c r="AO2772" i="3"/>
  <c r="AN2772" i="3"/>
  <c r="AI2772" i="3"/>
  <c r="AH2772" i="3"/>
  <c r="AC2772" i="3"/>
  <c r="AB2772" i="3"/>
  <c r="W2772" i="3"/>
  <c r="S2772" i="3"/>
  <c r="N2772" i="3"/>
  <c r="L2772" i="3" s="1"/>
  <c r="M2772" i="3" s="1"/>
  <c r="K2772" i="3"/>
  <c r="J2772" i="3"/>
  <c r="H2772" i="3"/>
  <c r="I2772" i="3" s="1"/>
  <c r="F2772" i="3"/>
  <c r="G2772" i="3" s="1"/>
  <c r="D2772" i="3"/>
  <c r="E2772" i="3" s="1"/>
  <c r="B2772" i="3"/>
  <c r="C2772" i="3" s="1"/>
  <c r="AO2771" i="3"/>
  <c r="AN2771" i="3"/>
  <c r="AI2771" i="3"/>
  <c r="AH2771" i="3"/>
  <c r="AC2771" i="3"/>
  <c r="AB2771" i="3"/>
  <c r="W2771" i="3"/>
  <c r="S2771" i="3"/>
  <c r="N2771" i="3"/>
  <c r="L2771" i="3" s="1"/>
  <c r="M2771" i="3" s="1"/>
  <c r="K2771" i="3"/>
  <c r="J2771" i="3"/>
  <c r="H2771" i="3"/>
  <c r="I2771" i="3" s="1"/>
  <c r="F2771" i="3"/>
  <c r="G2771" i="3" s="1"/>
  <c r="D2771" i="3"/>
  <c r="E2771" i="3" s="1"/>
  <c r="B2771" i="3"/>
  <c r="C2771" i="3" s="1"/>
  <c r="AO2770" i="3"/>
  <c r="AN2770" i="3"/>
  <c r="AI2770" i="3"/>
  <c r="AH2770" i="3"/>
  <c r="AC2770" i="3"/>
  <c r="AB2770" i="3"/>
  <c r="W2770" i="3"/>
  <c r="S2770" i="3"/>
  <c r="N2770" i="3"/>
  <c r="L2770" i="3" s="1"/>
  <c r="M2770" i="3" s="1"/>
  <c r="K2770" i="3"/>
  <c r="J2770" i="3"/>
  <c r="H2770" i="3"/>
  <c r="I2770" i="3" s="1"/>
  <c r="F2770" i="3"/>
  <c r="G2770" i="3" s="1"/>
  <c r="D2770" i="3"/>
  <c r="E2770" i="3" s="1"/>
  <c r="B2770" i="3"/>
  <c r="C2770" i="3" s="1"/>
  <c r="AO2769" i="3"/>
  <c r="AN2769" i="3"/>
  <c r="AI2769" i="3"/>
  <c r="AH2769" i="3"/>
  <c r="AC2769" i="3"/>
  <c r="AB2769" i="3"/>
  <c r="W2769" i="3"/>
  <c r="S2769" i="3"/>
  <c r="N2769" i="3"/>
  <c r="L2769" i="3" s="1"/>
  <c r="M2769" i="3" s="1"/>
  <c r="K2769" i="3"/>
  <c r="J2769" i="3"/>
  <c r="H2769" i="3"/>
  <c r="I2769" i="3" s="1"/>
  <c r="F2769" i="3"/>
  <c r="G2769" i="3" s="1"/>
  <c r="D2769" i="3"/>
  <c r="E2769" i="3" s="1"/>
  <c r="B2769" i="3"/>
  <c r="C2769" i="3" s="1"/>
  <c r="AO2768" i="3"/>
  <c r="AN2768" i="3"/>
  <c r="AI2768" i="3"/>
  <c r="AH2768" i="3"/>
  <c r="AC2768" i="3"/>
  <c r="AB2768" i="3"/>
  <c r="W2768" i="3"/>
  <c r="S2768" i="3"/>
  <c r="N2768" i="3"/>
  <c r="L2768" i="3" s="1"/>
  <c r="M2768" i="3" s="1"/>
  <c r="K2768" i="3"/>
  <c r="J2768" i="3"/>
  <c r="H2768" i="3"/>
  <c r="I2768" i="3" s="1"/>
  <c r="F2768" i="3"/>
  <c r="G2768" i="3" s="1"/>
  <c r="D2768" i="3"/>
  <c r="E2768" i="3" s="1"/>
  <c r="B2768" i="3"/>
  <c r="C2768" i="3" s="1"/>
  <c r="AO2767" i="3"/>
  <c r="AN2767" i="3"/>
  <c r="AI2767" i="3"/>
  <c r="AH2767" i="3"/>
  <c r="AC2767" i="3"/>
  <c r="AB2767" i="3"/>
  <c r="W2767" i="3"/>
  <c r="S2767" i="3"/>
  <c r="N2767" i="3"/>
  <c r="L2767" i="3" s="1"/>
  <c r="M2767" i="3" s="1"/>
  <c r="K2767" i="3"/>
  <c r="J2767" i="3"/>
  <c r="H2767" i="3"/>
  <c r="I2767" i="3" s="1"/>
  <c r="F2767" i="3"/>
  <c r="G2767" i="3" s="1"/>
  <c r="D2767" i="3"/>
  <c r="E2767" i="3" s="1"/>
  <c r="B2767" i="3"/>
  <c r="C2767" i="3" s="1"/>
  <c r="AO2766" i="3"/>
  <c r="AN2766" i="3"/>
  <c r="AI2766" i="3"/>
  <c r="AH2766" i="3"/>
  <c r="AC2766" i="3"/>
  <c r="AB2766" i="3"/>
  <c r="W2766" i="3"/>
  <c r="S2766" i="3"/>
  <c r="N2766" i="3"/>
  <c r="L2766" i="3" s="1"/>
  <c r="M2766" i="3" s="1"/>
  <c r="K2766" i="3"/>
  <c r="J2766" i="3"/>
  <c r="H2766" i="3"/>
  <c r="I2766" i="3" s="1"/>
  <c r="F2766" i="3"/>
  <c r="G2766" i="3" s="1"/>
  <c r="D2766" i="3"/>
  <c r="E2766" i="3" s="1"/>
  <c r="B2766" i="3"/>
  <c r="C2766" i="3" s="1"/>
  <c r="AO2765" i="3"/>
  <c r="AN2765" i="3"/>
  <c r="AI2765" i="3"/>
  <c r="AH2765" i="3"/>
  <c r="AC2765" i="3"/>
  <c r="AB2765" i="3"/>
  <c r="W2765" i="3"/>
  <c r="S2765" i="3"/>
  <c r="N2765" i="3"/>
  <c r="L2765" i="3" s="1"/>
  <c r="M2765" i="3" s="1"/>
  <c r="K2765" i="3"/>
  <c r="J2765" i="3"/>
  <c r="H2765" i="3"/>
  <c r="I2765" i="3" s="1"/>
  <c r="F2765" i="3"/>
  <c r="G2765" i="3" s="1"/>
  <c r="D2765" i="3"/>
  <c r="E2765" i="3" s="1"/>
  <c r="B2765" i="3"/>
  <c r="C2765" i="3" s="1"/>
  <c r="AO2764" i="3"/>
  <c r="AN2764" i="3"/>
  <c r="AI2764" i="3"/>
  <c r="AH2764" i="3"/>
  <c r="AC2764" i="3"/>
  <c r="AB2764" i="3"/>
  <c r="W2764" i="3"/>
  <c r="S2764" i="3"/>
  <c r="N2764" i="3"/>
  <c r="L2764" i="3" s="1"/>
  <c r="M2764" i="3" s="1"/>
  <c r="K2764" i="3"/>
  <c r="J2764" i="3"/>
  <c r="H2764" i="3"/>
  <c r="I2764" i="3" s="1"/>
  <c r="F2764" i="3"/>
  <c r="G2764" i="3" s="1"/>
  <c r="D2764" i="3"/>
  <c r="E2764" i="3" s="1"/>
  <c r="B2764" i="3"/>
  <c r="C2764" i="3" s="1"/>
  <c r="AO2763" i="3"/>
  <c r="AN2763" i="3"/>
  <c r="AI2763" i="3"/>
  <c r="AH2763" i="3"/>
  <c r="AC2763" i="3"/>
  <c r="AB2763" i="3"/>
  <c r="W2763" i="3"/>
  <c r="S2763" i="3"/>
  <c r="N2763" i="3"/>
  <c r="L2763" i="3" s="1"/>
  <c r="M2763" i="3" s="1"/>
  <c r="K2763" i="3"/>
  <c r="J2763" i="3"/>
  <c r="H2763" i="3"/>
  <c r="I2763" i="3" s="1"/>
  <c r="F2763" i="3"/>
  <c r="G2763" i="3" s="1"/>
  <c r="D2763" i="3"/>
  <c r="E2763" i="3" s="1"/>
  <c r="B2763" i="3"/>
  <c r="C2763" i="3" s="1"/>
  <c r="AO2762" i="3"/>
  <c r="AN2762" i="3"/>
  <c r="AI2762" i="3"/>
  <c r="AH2762" i="3"/>
  <c r="AC2762" i="3"/>
  <c r="AB2762" i="3"/>
  <c r="W2762" i="3"/>
  <c r="S2762" i="3"/>
  <c r="N2762" i="3"/>
  <c r="L2762" i="3" s="1"/>
  <c r="M2762" i="3" s="1"/>
  <c r="K2762" i="3"/>
  <c r="J2762" i="3"/>
  <c r="H2762" i="3"/>
  <c r="I2762" i="3" s="1"/>
  <c r="F2762" i="3"/>
  <c r="G2762" i="3" s="1"/>
  <c r="D2762" i="3"/>
  <c r="E2762" i="3" s="1"/>
  <c r="B2762" i="3"/>
  <c r="C2762" i="3" s="1"/>
  <c r="AO2761" i="3"/>
  <c r="AN2761" i="3"/>
  <c r="AI2761" i="3"/>
  <c r="AH2761" i="3"/>
  <c r="AC2761" i="3"/>
  <c r="AB2761" i="3"/>
  <c r="W2761" i="3"/>
  <c r="S2761" i="3"/>
  <c r="N2761" i="3"/>
  <c r="L2761" i="3" s="1"/>
  <c r="M2761" i="3" s="1"/>
  <c r="K2761" i="3"/>
  <c r="J2761" i="3"/>
  <c r="H2761" i="3"/>
  <c r="I2761" i="3" s="1"/>
  <c r="F2761" i="3"/>
  <c r="G2761" i="3" s="1"/>
  <c r="D2761" i="3"/>
  <c r="E2761" i="3" s="1"/>
  <c r="B2761" i="3"/>
  <c r="C2761" i="3" s="1"/>
  <c r="AO2760" i="3"/>
  <c r="AN2760" i="3"/>
  <c r="AI2760" i="3"/>
  <c r="AH2760" i="3"/>
  <c r="AC2760" i="3"/>
  <c r="AB2760" i="3"/>
  <c r="W2760" i="3"/>
  <c r="S2760" i="3"/>
  <c r="N2760" i="3"/>
  <c r="L2760" i="3" s="1"/>
  <c r="M2760" i="3" s="1"/>
  <c r="K2760" i="3"/>
  <c r="J2760" i="3"/>
  <c r="H2760" i="3"/>
  <c r="I2760" i="3" s="1"/>
  <c r="F2760" i="3"/>
  <c r="G2760" i="3" s="1"/>
  <c r="D2760" i="3"/>
  <c r="E2760" i="3" s="1"/>
  <c r="B2760" i="3"/>
  <c r="C2760" i="3" s="1"/>
  <c r="AO2759" i="3"/>
  <c r="AN2759" i="3"/>
  <c r="AI2759" i="3"/>
  <c r="AH2759" i="3"/>
  <c r="AC2759" i="3"/>
  <c r="AB2759" i="3"/>
  <c r="W2759" i="3"/>
  <c r="S2759" i="3"/>
  <c r="N2759" i="3"/>
  <c r="L2759" i="3" s="1"/>
  <c r="M2759" i="3" s="1"/>
  <c r="K2759" i="3"/>
  <c r="J2759" i="3"/>
  <c r="H2759" i="3"/>
  <c r="I2759" i="3" s="1"/>
  <c r="F2759" i="3"/>
  <c r="G2759" i="3" s="1"/>
  <c r="D2759" i="3"/>
  <c r="E2759" i="3" s="1"/>
  <c r="B2759" i="3"/>
  <c r="C2759" i="3" s="1"/>
  <c r="AO2758" i="3"/>
  <c r="AN2758" i="3"/>
  <c r="AI2758" i="3"/>
  <c r="AH2758" i="3"/>
  <c r="AC2758" i="3"/>
  <c r="AB2758" i="3"/>
  <c r="W2758" i="3"/>
  <c r="S2758" i="3"/>
  <c r="N2758" i="3"/>
  <c r="L2758" i="3" s="1"/>
  <c r="M2758" i="3" s="1"/>
  <c r="K2758" i="3"/>
  <c r="J2758" i="3"/>
  <c r="H2758" i="3"/>
  <c r="I2758" i="3" s="1"/>
  <c r="F2758" i="3"/>
  <c r="G2758" i="3" s="1"/>
  <c r="D2758" i="3"/>
  <c r="E2758" i="3" s="1"/>
  <c r="B2758" i="3"/>
  <c r="C2758" i="3" s="1"/>
  <c r="AO2757" i="3"/>
  <c r="AN2757" i="3"/>
  <c r="AI2757" i="3"/>
  <c r="AH2757" i="3"/>
  <c r="AC2757" i="3"/>
  <c r="AB2757" i="3"/>
  <c r="W2757" i="3"/>
  <c r="S2757" i="3"/>
  <c r="N2757" i="3"/>
  <c r="L2757" i="3" s="1"/>
  <c r="M2757" i="3" s="1"/>
  <c r="K2757" i="3"/>
  <c r="J2757" i="3"/>
  <c r="H2757" i="3"/>
  <c r="I2757" i="3" s="1"/>
  <c r="F2757" i="3"/>
  <c r="G2757" i="3" s="1"/>
  <c r="D2757" i="3"/>
  <c r="E2757" i="3" s="1"/>
  <c r="B2757" i="3"/>
  <c r="C2757" i="3" s="1"/>
  <c r="AO2756" i="3"/>
  <c r="AN2756" i="3"/>
  <c r="AI2756" i="3"/>
  <c r="AH2756" i="3"/>
  <c r="AC2756" i="3"/>
  <c r="AB2756" i="3"/>
  <c r="W2756" i="3"/>
  <c r="S2756" i="3"/>
  <c r="N2756" i="3"/>
  <c r="L2756" i="3" s="1"/>
  <c r="M2756" i="3" s="1"/>
  <c r="K2756" i="3"/>
  <c r="J2756" i="3"/>
  <c r="H2756" i="3"/>
  <c r="I2756" i="3" s="1"/>
  <c r="F2756" i="3"/>
  <c r="G2756" i="3" s="1"/>
  <c r="D2756" i="3"/>
  <c r="E2756" i="3" s="1"/>
  <c r="B2756" i="3"/>
  <c r="C2756" i="3" s="1"/>
  <c r="AO2755" i="3"/>
  <c r="AN2755" i="3"/>
  <c r="AI2755" i="3"/>
  <c r="AH2755" i="3"/>
  <c r="AC2755" i="3"/>
  <c r="AB2755" i="3"/>
  <c r="W2755" i="3"/>
  <c r="S2755" i="3"/>
  <c r="N2755" i="3"/>
  <c r="L2755" i="3" s="1"/>
  <c r="M2755" i="3" s="1"/>
  <c r="K2755" i="3"/>
  <c r="J2755" i="3"/>
  <c r="H2755" i="3"/>
  <c r="I2755" i="3" s="1"/>
  <c r="F2755" i="3"/>
  <c r="G2755" i="3" s="1"/>
  <c r="D2755" i="3"/>
  <c r="E2755" i="3" s="1"/>
  <c r="B2755" i="3"/>
  <c r="C2755" i="3" s="1"/>
  <c r="AO2754" i="3"/>
  <c r="AN2754" i="3"/>
  <c r="AI2754" i="3"/>
  <c r="AH2754" i="3"/>
  <c r="AC2754" i="3"/>
  <c r="AB2754" i="3"/>
  <c r="W2754" i="3"/>
  <c r="S2754" i="3"/>
  <c r="N2754" i="3"/>
  <c r="L2754" i="3" s="1"/>
  <c r="M2754" i="3" s="1"/>
  <c r="K2754" i="3"/>
  <c r="J2754" i="3"/>
  <c r="H2754" i="3"/>
  <c r="I2754" i="3" s="1"/>
  <c r="F2754" i="3"/>
  <c r="G2754" i="3" s="1"/>
  <c r="D2754" i="3"/>
  <c r="E2754" i="3" s="1"/>
  <c r="B2754" i="3"/>
  <c r="C2754" i="3" s="1"/>
  <c r="AO2753" i="3"/>
  <c r="AN2753" i="3"/>
  <c r="AI2753" i="3"/>
  <c r="AH2753" i="3"/>
  <c r="AC2753" i="3"/>
  <c r="AB2753" i="3"/>
  <c r="W2753" i="3"/>
  <c r="S2753" i="3"/>
  <c r="N2753" i="3"/>
  <c r="L2753" i="3" s="1"/>
  <c r="M2753" i="3" s="1"/>
  <c r="K2753" i="3"/>
  <c r="J2753" i="3"/>
  <c r="H2753" i="3"/>
  <c r="I2753" i="3" s="1"/>
  <c r="F2753" i="3"/>
  <c r="G2753" i="3" s="1"/>
  <c r="D2753" i="3"/>
  <c r="E2753" i="3" s="1"/>
  <c r="B2753" i="3"/>
  <c r="C2753" i="3" s="1"/>
  <c r="AO2752" i="3"/>
  <c r="AN2752" i="3"/>
  <c r="AI2752" i="3"/>
  <c r="AH2752" i="3"/>
  <c r="AC2752" i="3"/>
  <c r="AB2752" i="3"/>
  <c r="W2752" i="3"/>
  <c r="S2752" i="3"/>
  <c r="N2752" i="3"/>
  <c r="L2752" i="3" s="1"/>
  <c r="M2752" i="3" s="1"/>
  <c r="K2752" i="3"/>
  <c r="J2752" i="3"/>
  <c r="H2752" i="3"/>
  <c r="I2752" i="3" s="1"/>
  <c r="F2752" i="3"/>
  <c r="G2752" i="3" s="1"/>
  <c r="D2752" i="3"/>
  <c r="E2752" i="3" s="1"/>
  <c r="B2752" i="3"/>
  <c r="C2752" i="3" s="1"/>
  <c r="AO2751" i="3"/>
  <c r="AN2751" i="3"/>
  <c r="AI2751" i="3"/>
  <c r="AH2751" i="3"/>
  <c r="AC2751" i="3"/>
  <c r="AB2751" i="3"/>
  <c r="W2751" i="3"/>
  <c r="S2751" i="3"/>
  <c r="N2751" i="3"/>
  <c r="L2751" i="3" s="1"/>
  <c r="M2751" i="3" s="1"/>
  <c r="K2751" i="3"/>
  <c r="J2751" i="3"/>
  <c r="H2751" i="3"/>
  <c r="I2751" i="3" s="1"/>
  <c r="F2751" i="3"/>
  <c r="G2751" i="3" s="1"/>
  <c r="D2751" i="3"/>
  <c r="E2751" i="3" s="1"/>
  <c r="B2751" i="3"/>
  <c r="C2751" i="3" s="1"/>
  <c r="AO2750" i="3"/>
  <c r="AN2750" i="3"/>
  <c r="AI2750" i="3"/>
  <c r="AH2750" i="3"/>
  <c r="AC2750" i="3"/>
  <c r="AB2750" i="3"/>
  <c r="W2750" i="3"/>
  <c r="S2750" i="3"/>
  <c r="N2750" i="3"/>
  <c r="L2750" i="3" s="1"/>
  <c r="M2750" i="3" s="1"/>
  <c r="K2750" i="3"/>
  <c r="J2750" i="3"/>
  <c r="H2750" i="3"/>
  <c r="I2750" i="3" s="1"/>
  <c r="F2750" i="3"/>
  <c r="G2750" i="3" s="1"/>
  <c r="D2750" i="3"/>
  <c r="E2750" i="3" s="1"/>
  <c r="B2750" i="3"/>
  <c r="C2750" i="3" s="1"/>
  <c r="AO2749" i="3"/>
  <c r="AN2749" i="3"/>
  <c r="AI2749" i="3"/>
  <c r="AH2749" i="3"/>
  <c r="AC2749" i="3"/>
  <c r="AB2749" i="3"/>
  <c r="W2749" i="3"/>
  <c r="S2749" i="3"/>
  <c r="N2749" i="3"/>
  <c r="L2749" i="3" s="1"/>
  <c r="M2749" i="3" s="1"/>
  <c r="K2749" i="3"/>
  <c r="J2749" i="3"/>
  <c r="H2749" i="3"/>
  <c r="I2749" i="3" s="1"/>
  <c r="F2749" i="3"/>
  <c r="G2749" i="3" s="1"/>
  <c r="D2749" i="3"/>
  <c r="E2749" i="3" s="1"/>
  <c r="B2749" i="3"/>
  <c r="C2749" i="3" s="1"/>
  <c r="AO2748" i="3"/>
  <c r="AN2748" i="3"/>
  <c r="AI2748" i="3"/>
  <c r="AH2748" i="3"/>
  <c r="AC2748" i="3"/>
  <c r="AB2748" i="3"/>
  <c r="W2748" i="3"/>
  <c r="S2748" i="3"/>
  <c r="N2748" i="3"/>
  <c r="L2748" i="3" s="1"/>
  <c r="M2748" i="3" s="1"/>
  <c r="K2748" i="3"/>
  <c r="J2748" i="3"/>
  <c r="H2748" i="3"/>
  <c r="I2748" i="3" s="1"/>
  <c r="F2748" i="3"/>
  <c r="G2748" i="3" s="1"/>
  <c r="D2748" i="3"/>
  <c r="E2748" i="3" s="1"/>
  <c r="B2748" i="3"/>
  <c r="C2748" i="3" s="1"/>
  <c r="AO2747" i="3"/>
  <c r="AN2747" i="3"/>
  <c r="AI2747" i="3"/>
  <c r="AH2747" i="3"/>
  <c r="AC2747" i="3"/>
  <c r="AB2747" i="3"/>
  <c r="W2747" i="3"/>
  <c r="S2747" i="3"/>
  <c r="N2747" i="3"/>
  <c r="L2747" i="3" s="1"/>
  <c r="M2747" i="3" s="1"/>
  <c r="K2747" i="3"/>
  <c r="J2747" i="3"/>
  <c r="H2747" i="3"/>
  <c r="I2747" i="3" s="1"/>
  <c r="F2747" i="3"/>
  <c r="G2747" i="3" s="1"/>
  <c r="D2747" i="3"/>
  <c r="E2747" i="3" s="1"/>
  <c r="B2747" i="3"/>
  <c r="C2747" i="3" s="1"/>
  <c r="AO2746" i="3"/>
  <c r="AN2746" i="3"/>
  <c r="AI2746" i="3"/>
  <c r="AH2746" i="3"/>
  <c r="AC2746" i="3"/>
  <c r="AB2746" i="3"/>
  <c r="W2746" i="3"/>
  <c r="S2746" i="3"/>
  <c r="N2746" i="3"/>
  <c r="L2746" i="3" s="1"/>
  <c r="M2746" i="3" s="1"/>
  <c r="K2746" i="3"/>
  <c r="J2746" i="3"/>
  <c r="H2746" i="3"/>
  <c r="I2746" i="3" s="1"/>
  <c r="F2746" i="3"/>
  <c r="G2746" i="3" s="1"/>
  <c r="D2746" i="3"/>
  <c r="E2746" i="3" s="1"/>
  <c r="B2746" i="3"/>
  <c r="C2746" i="3" s="1"/>
  <c r="AO2745" i="3"/>
  <c r="AN2745" i="3"/>
  <c r="AI2745" i="3"/>
  <c r="AH2745" i="3"/>
  <c r="AC2745" i="3"/>
  <c r="AB2745" i="3"/>
  <c r="W2745" i="3"/>
  <c r="S2745" i="3"/>
  <c r="N2745" i="3"/>
  <c r="L2745" i="3" s="1"/>
  <c r="M2745" i="3" s="1"/>
  <c r="K2745" i="3"/>
  <c r="J2745" i="3"/>
  <c r="H2745" i="3"/>
  <c r="I2745" i="3" s="1"/>
  <c r="F2745" i="3"/>
  <c r="G2745" i="3" s="1"/>
  <c r="D2745" i="3"/>
  <c r="E2745" i="3" s="1"/>
  <c r="B2745" i="3"/>
  <c r="C2745" i="3" s="1"/>
  <c r="AO2744" i="3"/>
  <c r="AN2744" i="3"/>
  <c r="AI2744" i="3"/>
  <c r="AH2744" i="3"/>
  <c r="AC2744" i="3"/>
  <c r="AB2744" i="3"/>
  <c r="W2744" i="3"/>
  <c r="S2744" i="3"/>
  <c r="N2744" i="3"/>
  <c r="L2744" i="3" s="1"/>
  <c r="M2744" i="3" s="1"/>
  <c r="K2744" i="3"/>
  <c r="J2744" i="3"/>
  <c r="H2744" i="3"/>
  <c r="I2744" i="3" s="1"/>
  <c r="F2744" i="3"/>
  <c r="G2744" i="3" s="1"/>
  <c r="D2744" i="3"/>
  <c r="E2744" i="3" s="1"/>
  <c r="B2744" i="3"/>
  <c r="C2744" i="3" s="1"/>
  <c r="AO2743" i="3"/>
  <c r="AN2743" i="3"/>
  <c r="AI2743" i="3"/>
  <c r="AH2743" i="3"/>
  <c r="AC2743" i="3"/>
  <c r="AB2743" i="3"/>
  <c r="W2743" i="3"/>
  <c r="S2743" i="3"/>
  <c r="N2743" i="3"/>
  <c r="L2743" i="3" s="1"/>
  <c r="M2743" i="3" s="1"/>
  <c r="K2743" i="3"/>
  <c r="J2743" i="3"/>
  <c r="H2743" i="3"/>
  <c r="I2743" i="3" s="1"/>
  <c r="F2743" i="3"/>
  <c r="G2743" i="3" s="1"/>
  <c r="D2743" i="3"/>
  <c r="E2743" i="3" s="1"/>
  <c r="B2743" i="3"/>
  <c r="C2743" i="3" s="1"/>
  <c r="AO2742" i="3"/>
  <c r="AN2742" i="3"/>
  <c r="AI2742" i="3"/>
  <c r="AH2742" i="3"/>
  <c r="AC2742" i="3"/>
  <c r="AB2742" i="3"/>
  <c r="W2742" i="3"/>
  <c r="S2742" i="3"/>
  <c r="N2742" i="3"/>
  <c r="L2742" i="3" s="1"/>
  <c r="M2742" i="3" s="1"/>
  <c r="K2742" i="3"/>
  <c r="J2742" i="3"/>
  <c r="H2742" i="3"/>
  <c r="I2742" i="3" s="1"/>
  <c r="F2742" i="3"/>
  <c r="G2742" i="3" s="1"/>
  <c r="D2742" i="3"/>
  <c r="E2742" i="3" s="1"/>
  <c r="B2742" i="3"/>
  <c r="C2742" i="3" s="1"/>
  <c r="AO2741" i="3"/>
  <c r="AN2741" i="3"/>
  <c r="AI2741" i="3"/>
  <c r="AH2741" i="3"/>
  <c r="AC2741" i="3"/>
  <c r="AB2741" i="3"/>
  <c r="W2741" i="3"/>
  <c r="S2741" i="3"/>
  <c r="N2741" i="3"/>
  <c r="L2741" i="3" s="1"/>
  <c r="M2741" i="3" s="1"/>
  <c r="K2741" i="3"/>
  <c r="J2741" i="3"/>
  <c r="H2741" i="3"/>
  <c r="I2741" i="3" s="1"/>
  <c r="F2741" i="3"/>
  <c r="G2741" i="3" s="1"/>
  <c r="D2741" i="3"/>
  <c r="E2741" i="3" s="1"/>
  <c r="B2741" i="3"/>
  <c r="C2741" i="3" s="1"/>
  <c r="AO2740" i="3"/>
  <c r="AN2740" i="3"/>
  <c r="AI2740" i="3"/>
  <c r="AH2740" i="3"/>
  <c r="AC2740" i="3"/>
  <c r="AB2740" i="3"/>
  <c r="W2740" i="3"/>
  <c r="S2740" i="3"/>
  <c r="N2740" i="3"/>
  <c r="L2740" i="3" s="1"/>
  <c r="M2740" i="3" s="1"/>
  <c r="K2740" i="3"/>
  <c r="J2740" i="3"/>
  <c r="H2740" i="3"/>
  <c r="I2740" i="3" s="1"/>
  <c r="F2740" i="3"/>
  <c r="G2740" i="3" s="1"/>
  <c r="D2740" i="3"/>
  <c r="E2740" i="3" s="1"/>
  <c r="B2740" i="3"/>
  <c r="C2740" i="3" s="1"/>
  <c r="AO2739" i="3"/>
  <c r="AN2739" i="3"/>
  <c r="AI2739" i="3"/>
  <c r="AH2739" i="3"/>
  <c r="AC2739" i="3"/>
  <c r="AB2739" i="3"/>
  <c r="W2739" i="3"/>
  <c r="S2739" i="3"/>
  <c r="N2739" i="3"/>
  <c r="L2739" i="3" s="1"/>
  <c r="M2739" i="3" s="1"/>
  <c r="K2739" i="3"/>
  <c r="J2739" i="3"/>
  <c r="H2739" i="3"/>
  <c r="I2739" i="3" s="1"/>
  <c r="F2739" i="3"/>
  <c r="G2739" i="3" s="1"/>
  <c r="D2739" i="3"/>
  <c r="E2739" i="3" s="1"/>
  <c r="B2739" i="3"/>
  <c r="C2739" i="3" s="1"/>
  <c r="AO2738" i="3"/>
  <c r="AN2738" i="3"/>
  <c r="AI2738" i="3"/>
  <c r="AH2738" i="3"/>
  <c r="AC2738" i="3"/>
  <c r="AB2738" i="3"/>
  <c r="W2738" i="3"/>
  <c r="S2738" i="3"/>
  <c r="N2738" i="3"/>
  <c r="L2738" i="3" s="1"/>
  <c r="M2738" i="3" s="1"/>
  <c r="K2738" i="3"/>
  <c r="J2738" i="3"/>
  <c r="H2738" i="3"/>
  <c r="I2738" i="3" s="1"/>
  <c r="F2738" i="3"/>
  <c r="G2738" i="3" s="1"/>
  <c r="D2738" i="3"/>
  <c r="E2738" i="3" s="1"/>
  <c r="B2738" i="3"/>
  <c r="C2738" i="3" s="1"/>
  <c r="AO2737" i="3"/>
  <c r="AN2737" i="3"/>
  <c r="AI2737" i="3"/>
  <c r="AH2737" i="3"/>
  <c r="AC2737" i="3"/>
  <c r="AB2737" i="3"/>
  <c r="W2737" i="3"/>
  <c r="S2737" i="3"/>
  <c r="N2737" i="3"/>
  <c r="L2737" i="3" s="1"/>
  <c r="M2737" i="3" s="1"/>
  <c r="K2737" i="3"/>
  <c r="J2737" i="3"/>
  <c r="H2737" i="3"/>
  <c r="I2737" i="3" s="1"/>
  <c r="F2737" i="3"/>
  <c r="G2737" i="3" s="1"/>
  <c r="D2737" i="3"/>
  <c r="E2737" i="3" s="1"/>
  <c r="B2737" i="3"/>
  <c r="C2737" i="3" s="1"/>
  <c r="AO2736" i="3"/>
  <c r="AN2736" i="3"/>
  <c r="AI2736" i="3"/>
  <c r="AH2736" i="3"/>
  <c r="AC2736" i="3"/>
  <c r="AB2736" i="3"/>
  <c r="W2736" i="3"/>
  <c r="S2736" i="3"/>
  <c r="N2736" i="3"/>
  <c r="L2736" i="3" s="1"/>
  <c r="M2736" i="3" s="1"/>
  <c r="K2736" i="3"/>
  <c r="J2736" i="3"/>
  <c r="H2736" i="3"/>
  <c r="I2736" i="3" s="1"/>
  <c r="F2736" i="3"/>
  <c r="G2736" i="3" s="1"/>
  <c r="D2736" i="3"/>
  <c r="E2736" i="3" s="1"/>
  <c r="B2736" i="3"/>
  <c r="C2736" i="3" s="1"/>
  <c r="AO2735" i="3"/>
  <c r="AN2735" i="3"/>
  <c r="AI2735" i="3"/>
  <c r="AH2735" i="3"/>
  <c r="AC2735" i="3"/>
  <c r="AB2735" i="3"/>
  <c r="W2735" i="3"/>
  <c r="S2735" i="3"/>
  <c r="N2735" i="3"/>
  <c r="L2735" i="3" s="1"/>
  <c r="M2735" i="3" s="1"/>
  <c r="K2735" i="3"/>
  <c r="J2735" i="3"/>
  <c r="H2735" i="3"/>
  <c r="I2735" i="3" s="1"/>
  <c r="F2735" i="3"/>
  <c r="G2735" i="3" s="1"/>
  <c r="D2735" i="3"/>
  <c r="E2735" i="3" s="1"/>
  <c r="B2735" i="3"/>
  <c r="C2735" i="3" s="1"/>
  <c r="AO2734" i="3"/>
  <c r="AN2734" i="3"/>
  <c r="AI2734" i="3"/>
  <c r="AH2734" i="3"/>
  <c r="AC2734" i="3"/>
  <c r="AB2734" i="3"/>
  <c r="W2734" i="3"/>
  <c r="S2734" i="3"/>
  <c r="N2734" i="3"/>
  <c r="L2734" i="3" s="1"/>
  <c r="M2734" i="3" s="1"/>
  <c r="K2734" i="3"/>
  <c r="J2734" i="3"/>
  <c r="H2734" i="3"/>
  <c r="I2734" i="3" s="1"/>
  <c r="F2734" i="3"/>
  <c r="G2734" i="3" s="1"/>
  <c r="D2734" i="3"/>
  <c r="E2734" i="3" s="1"/>
  <c r="B2734" i="3"/>
  <c r="C2734" i="3" s="1"/>
  <c r="AO2733" i="3"/>
  <c r="AN2733" i="3"/>
  <c r="AI2733" i="3"/>
  <c r="AH2733" i="3"/>
  <c r="AC2733" i="3"/>
  <c r="AB2733" i="3"/>
  <c r="W2733" i="3"/>
  <c r="S2733" i="3"/>
  <c r="N2733" i="3"/>
  <c r="L2733" i="3" s="1"/>
  <c r="M2733" i="3" s="1"/>
  <c r="K2733" i="3"/>
  <c r="J2733" i="3"/>
  <c r="H2733" i="3"/>
  <c r="I2733" i="3" s="1"/>
  <c r="F2733" i="3"/>
  <c r="G2733" i="3" s="1"/>
  <c r="D2733" i="3"/>
  <c r="E2733" i="3" s="1"/>
  <c r="B2733" i="3"/>
  <c r="C2733" i="3" s="1"/>
  <c r="AO2732" i="3"/>
  <c r="AN2732" i="3"/>
  <c r="AI2732" i="3"/>
  <c r="AH2732" i="3"/>
  <c r="AC2732" i="3"/>
  <c r="AB2732" i="3"/>
  <c r="W2732" i="3"/>
  <c r="S2732" i="3"/>
  <c r="N2732" i="3"/>
  <c r="L2732" i="3" s="1"/>
  <c r="M2732" i="3" s="1"/>
  <c r="K2732" i="3"/>
  <c r="J2732" i="3"/>
  <c r="H2732" i="3"/>
  <c r="I2732" i="3" s="1"/>
  <c r="F2732" i="3"/>
  <c r="G2732" i="3" s="1"/>
  <c r="D2732" i="3"/>
  <c r="E2732" i="3" s="1"/>
  <c r="B2732" i="3"/>
  <c r="C2732" i="3" s="1"/>
  <c r="AO2731" i="3"/>
  <c r="AN2731" i="3"/>
  <c r="AI2731" i="3"/>
  <c r="AH2731" i="3"/>
  <c r="AC2731" i="3"/>
  <c r="AB2731" i="3"/>
  <c r="W2731" i="3"/>
  <c r="S2731" i="3"/>
  <c r="N2731" i="3"/>
  <c r="L2731" i="3" s="1"/>
  <c r="M2731" i="3" s="1"/>
  <c r="K2731" i="3"/>
  <c r="J2731" i="3"/>
  <c r="H2731" i="3"/>
  <c r="I2731" i="3" s="1"/>
  <c r="F2731" i="3"/>
  <c r="G2731" i="3" s="1"/>
  <c r="D2731" i="3"/>
  <c r="E2731" i="3" s="1"/>
  <c r="B2731" i="3"/>
  <c r="C2731" i="3" s="1"/>
  <c r="AO2730" i="3"/>
  <c r="AN2730" i="3"/>
  <c r="AI2730" i="3"/>
  <c r="AH2730" i="3"/>
  <c r="AC2730" i="3"/>
  <c r="AB2730" i="3"/>
  <c r="W2730" i="3"/>
  <c r="S2730" i="3"/>
  <c r="N2730" i="3"/>
  <c r="L2730" i="3" s="1"/>
  <c r="M2730" i="3" s="1"/>
  <c r="K2730" i="3"/>
  <c r="J2730" i="3"/>
  <c r="H2730" i="3"/>
  <c r="I2730" i="3" s="1"/>
  <c r="F2730" i="3"/>
  <c r="G2730" i="3" s="1"/>
  <c r="D2730" i="3"/>
  <c r="E2730" i="3" s="1"/>
  <c r="B2730" i="3"/>
  <c r="C2730" i="3" s="1"/>
  <c r="AO2729" i="3"/>
  <c r="AN2729" i="3"/>
  <c r="AI2729" i="3"/>
  <c r="AH2729" i="3"/>
  <c r="AC2729" i="3"/>
  <c r="AB2729" i="3"/>
  <c r="W2729" i="3"/>
  <c r="S2729" i="3"/>
  <c r="N2729" i="3"/>
  <c r="L2729" i="3" s="1"/>
  <c r="M2729" i="3" s="1"/>
  <c r="K2729" i="3"/>
  <c r="J2729" i="3"/>
  <c r="H2729" i="3"/>
  <c r="I2729" i="3" s="1"/>
  <c r="F2729" i="3"/>
  <c r="G2729" i="3" s="1"/>
  <c r="D2729" i="3"/>
  <c r="E2729" i="3" s="1"/>
  <c r="B2729" i="3"/>
  <c r="C2729" i="3" s="1"/>
  <c r="AO2728" i="3"/>
  <c r="AN2728" i="3"/>
  <c r="AI2728" i="3"/>
  <c r="AH2728" i="3"/>
  <c r="AC2728" i="3"/>
  <c r="AB2728" i="3"/>
  <c r="W2728" i="3"/>
  <c r="S2728" i="3"/>
  <c r="N2728" i="3"/>
  <c r="L2728" i="3" s="1"/>
  <c r="M2728" i="3" s="1"/>
  <c r="K2728" i="3"/>
  <c r="J2728" i="3"/>
  <c r="H2728" i="3"/>
  <c r="I2728" i="3" s="1"/>
  <c r="F2728" i="3"/>
  <c r="G2728" i="3" s="1"/>
  <c r="D2728" i="3"/>
  <c r="E2728" i="3" s="1"/>
  <c r="B2728" i="3"/>
  <c r="C2728" i="3" s="1"/>
  <c r="AO2727" i="3"/>
  <c r="AN2727" i="3"/>
  <c r="AI2727" i="3"/>
  <c r="AH2727" i="3"/>
  <c r="AC2727" i="3"/>
  <c r="AB2727" i="3"/>
  <c r="W2727" i="3"/>
  <c r="S2727" i="3"/>
  <c r="N2727" i="3"/>
  <c r="L2727" i="3" s="1"/>
  <c r="M2727" i="3" s="1"/>
  <c r="K2727" i="3"/>
  <c r="J2727" i="3"/>
  <c r="H2727" i="3"/>
  <c r="I2727" i="3" s="1"/>
  <c r="F2727" i="3"/>
  <c r="G2727" i="3" s="1"/>
  <c r="D2727" i="3"/>
  <c r="E2727" i="3" s="1"/>
  <c r="B2727" i="3"/>
  <c r="C2727" i="3" s="1"/>
  <c r="AO2726" i="3"/>
  <c r="AN2726" i="3"/>
  <c r="AI2726" i="3"/>
  <c r="AH2726" i="3"/>
  <c r="AC2726" i="3"/>
  <c r="AB2726" i="3"/>
  <c r="W2726" i="3"/>
  <c r="S2726" i="3"/>
  <c r="N2726" i="3"/>
  <c r="L2726" i="3" s="1"/>
  <c r="M2726" i="3" s="1"/>
  <c r="K2726" i="3"/>
  <c r="J2726" i="3"/>
  <c r="H2726" i="3"/>
  <c r="I2726" i="3" s="1"/>
  <c r="F2726" i="3"/>
  <c r="G2726" i="3" s="1"/>
  <c r="D2726" i="3"/>
  <c r="E2726" i="3" s="1"/>
  <c r="B2726" i="3"/>
  <c r="C2726" i="3" s="1"/>
  <c r="AO2725" i="3"/>
  <c r="AN2725" i="3"/>
  <c r="AI2725" i="3"/>
  <c r="AH2725" i="3"/>
  <c r="AC2725" i="3"/>
  <c r="AB2725" i="3"/>
  <c r="W2725" i="3"/>
  <c r="S2725" i="3"/>
  <c r="N2725" i="3"/>
  <c r="L2725" i="3" s="1"/>
  <c r="M2725" i="3" s="1"/>
  <c r="K2725" i="3"/>
  <c r="J2725" i="3"/>
  <c r="H2725" i="3"/>
  <c r="I2725" i="3" s="1"/>
  <c r="F2725" i="3"/>
  <c r="G2725" i="3" s="1"/>
  <c r="D2725" i="3"/>
  <c r="E2725" i="3" s="1"/>
  <c r="B2725" i="3"/>
  <c r="C2725" i="3" s="1"/>
  <c r="AO2724" i="3"/>
  <c r="AN2724" i="3"/>
  <c r="AI2724" i="3"/>
  <c r="AH2724" i="3"/>
  <c r="AC2724" i="3"/>
  <c r="AB2724" i="3"/>
  <c r="W2724" i="3"/>
  <c r="S2724" i="3"/>
  <c r="N2724" i="3"/>
  <c r="L2724" i="3" s="1"/>
  <c r="M2724" i="3" s="1"/>
  <c r="K2724" i="3"/>
  <c r="J2724" i="3"/>
  <c r="H2724" i="3"/>
  <c r="I2724" i="3" s="1"/>
  <c r="F2724" i="3"/>
  <c r="G2724" i="3" s="1"/>
  <c r="D2724" i="3"/>
  <c r="E2724" i="3" s="1"/>
  <c r="B2724" i="3"/>
  <c r="C2724" i="3" s="1"/>
  <c r="AO2723" i="3"/>
  <c r="AN2723" i="3"/>
  <c r="AI2723" i="3"/>
  <c r="AH2723" i="3"/>
  <c r="AC2723" i="3"/>
  <c r="AB2723" i="3"/>
  <c r="W2723" i="3"/>
  <c r="S2723" i="3"/>
  <c r="N2723" i="3"/>
  <c r="L2723" i="3" s="1"/>
  <c r="M2723" i="3" s="1"/>
  <c r="K2723" i="3"/>
  <c r="J2723" i="3"/>
  <c r="H2723" i="3"/>
  <c r="I2723" i="3" s="1"/>
  <c r="F2723" i="3"/>
  <c r="G2723" i="3" s="1"/>
  <c r="D2723" i="3"/>
  <c r="E2723" i="3" s="1"/>
  <c r="B2723" i="3"/>
  <c r="C2723" i="3" s="1"/>
  <c r="AO2722" i="3"/>
  <c r="AN2722" i="3"/>
  <c r="AI2722" i="3"/>
  <c r="AH2722" i="3"/>
  <c r="AC2722" i="3"/>
  <c r="AB2722" i="3"/>
  <c r="W2722" i="3"/>
  <c r="S2722" i="3"/>
  <c r="N2722" i="3"/>
  <c r="L2722" i="3" s="1"/>
  <c r="M2722" i="3" s="1"/>
  <c r="K2722" i="3"/>
  <c r="J2722" i="3"/>
  <c r="H2722" i="3"/>
  <c r="I2722" i="3" s="1"/>
  <c r="F2722" i="3"/>
  <c r="G2722" i="3" s="1"/>
  <c r="D2722" i="3"/>
  <c r="E2722" i="3" s="1"/>
  <c r="B2722" i="3"/>
  <c r="C2722" i="3" s="1"/>
  <c r="AO2721" i="3"/>
  <c r="AN2721" i="3"/>
  <c r="AI2721" i="3"/>
  <c r="AH2721" i="3"/>
  <c r="AC2721" i="3"/>
  <c r="AB2721" i="3"/>
  <c r="W2721" i="3"/>
  <c r="S2721" i="3"/>
  <c r="N2721" i="3"/>
  <c r="L2721" i="3" s="1"/>
  <c r="M2721" i="3" s="1"/>
  <c r="K2721" i="3"/>
  <c r="J2721" i="3"/>
  <c r="H2721" i="3"/>
  <c r="I2721" i="3" s="1"/>
  <c r="G2721" i="3"/>
  <c r="F2721" i="3"/>
  <c r="D2721" i="3"/>
  <c r="E2721" i="3" s="1"/>
  <c r="B2721" i="3"/>
  <c r="C2721" i="3" s="1"/>
  <c r="AO2720" i="3"/>
  <c r="AN2720" i="3"/>
  <c r="AI2720" i="3"/>
  <c r="AH2720" i="3"/>
  <c r="AC2720" i="3"/>
  <c r="AB2720" i="3"/>
  <c r="W2720" i="3"/>
  <c r="S2720" i="3"/>
  <c r="N2720" i="3"/>
  <c r="L2720" i="3" s="1"/>
  <c r="M2720" i="3" s="1"/>
  <c r="K2720" i="3"/>
  <c r="J2720" i="3"/>
  <c r="H2720" i="3"/>
  <c r="I2720" i="3" s="1"/>
  <c r="F2720" i="3"/>
  <c r="G2720" i="3" s="1"/>
  <c r="D2720" i="3"/>
  <c r="E2720" i="3" s="1"/>
  <c r="B2720" i="3"/>
  <c r="C2720" i="3" s="1"/>
  <c r="AO2719" i="3"/>
  <c r="AN2719" i="3"/>
  <c r="AI2719" i="3"/>
  <c r="AH2719" i="3"/>
  <c r="AC2719" i="3"/>
  <c r="AB2719" i="3"/>
  <c r="W2719" i="3"/>
  <c r="S2719" i="3"/>
  <c r="N2719" i="3"/>
  <c r="L2719" i="3" s="1"/>
  <c r="M2719" i="3" s="1"/>
  <c r="K2719" i="3"/>
  <c r="J2719" i="3"/>
  <c r="H2719" i="3"/>
  <c r="I2719" i="3" s="1"/>
  <c r="F2719" i="3"/>
  <c r="G2719" i="3" s="1"/>
  <c r="D2719" i="3"/>
  <c r="E2719" i="3" s="1"/>
  <c r="B2719" i="3"/>
  <c r="C2719" i="3" s="1"/>
  <c r="AO2718" i="3"/>
  <c r="AN2718" i="3"/>
  <c r="AI2718" i="3"/>
  <c r="AH2718" i="3"/>
  <c r="AC2718" i="3"/>
  <c r="AB2718" i="3"/>
  <c r="W2718" i="3"/>
  <c r="S2718" i="3"/>
  <c r="N2718" i="3"/>
  <c r="L2718" i="3" s="1"/>
  <c r="M2718" i="3" s="1"/>
  <c r="K2718" i="3"/>
  <c r="J2718" i="3"/>
  <c r="H2718" i="3"/>
  <c r="I2718" i="3" s="1"/>
  <c r="F2718" i="3"/>
  <c r="G2718" i="3" s="1"/>
  <c r="D2718" i="3"/>
  <c r="E2718" i="3" s="1"/>
  <c r="B2718" i="3"/>
  <c r="C2718" i="3" s="1"/>
  <c r="AO2717" i="3"/>
  <c r="AN2717" i="3"/>
  <c r="AI2717" i="3"/>
  <c r="AH2717" i="3"/>
  <c r="AC2717" i="3"/>
  <c r="AB2717" i="3"/>
  <c r="W2717" i="3"/>
  <c r="S2717" i="3"/>
  <c r="N2717" i="3"/>
  <c r="L2717" i="3" s="1"/>
  <c r="M2717" i="3" s="1"/>
  <c r="K2717" i="3"/>
  <c r="J2717" i="3"/>
  <c r="H2717" i="3"/>
  <c r="I2717" i="3" s="1"/>
  <c r="F2717" i="3"/>
  <c r="G2717" i="3" s="1"/>
  <c r="D2717" i="3"/>
  <c r="E2717" i="3" s="1"/>
  <c r="B2717" i="3"/>
  <c r="C2717" i="3" s="1"/>
  <c r="AO2716" i="3"/>
  <c r="AN2716" i="3"/>
  <c r="AI2716" i="3"/>
  <c r="AH2716" i="3"/>
  <c r="AC2716" i="3"/>
  <c r="AB2716" i="3"/>
  <c r="W2716" i="3"/>
  <c r="S2716" i="3"/>
  <c r="N2716" i="3"/>
  <c r="L2716" i="3" s="1"/>
  <c r="M2716" i="3" s="1"/>
  <c r="K2716" i="3"/>
  <c r="J2716" i="3"/>
  <c r="H2716" i="3"/>
  <c r="I2716" i="3" s="1"/>
  <c r="F2716" i="3"/>
  <c r="G2716" i="3" s="1"/>
  <c r="D2716" i="3"/>
  <c r="E2716" i="3" s="1"/>
  <c r="C2716" i="3"/>
  <c r="B2716" i="3"/>
  <c r="AO2715" i="3"/>
  <c r="AN2715" i="3"/>
  <c r="AI2715" i="3"/>
  <c r="AH2715" i="3"/>
  <c r="AC2715" i="3"/>
  <c r="AB2715" i="3"/>
  <c r="W2715" i="3"/>
  <c r="S2715" i="3"/>
  <c r="N2715" i="3"/>
  <c r="L2715" i="3" s="1"/>
  <c r="M2715" i="3" s="1"/>
  <c r="K2715" i="3"/>
  <c r="J2715" i="3"/>
  <c r="H2715" i="3"/>
  <c r="I2715" i="3" s="1"/>
  <c r="F2715" i="3"/>
  <c r="G2715" i="3" s="1"/>
  <c r="D2715" i="3"/>
  <c r="E2715" i="3" s="1"/>
  <c r="B2715" i="3"/>
  <c r="C2715" i="3" s="1"/>
  <c r="AO2714" i="3"/>
  <c r="AN2714" i="3"/>
  <c r="AI2714" i="3"/>
  <c r="AH2714" i="3"/>
  <c r="AC2714" i="3"/>
  <c r="AB2714" i="3"/>
  <c r="W2714" i="3"/>
  <c r="S2714" i="3"/>
  <c r="N2714" i="3"/>
  <c r="L2714" i="3" s="1"/>
  <c r="M2714" i="3" s="1"/>
  <c r="K2714" i="3"/>
  <c r="J2714" i="3"/>
  <c r="H2714" i="3"/>
  <c r="I2714" i="3" s="1"/>
  <c r="F2714" i="3"/>
  <c r="G2714" i="3" s="1"/>
  <c r="D2714" i="3"/>
  <c r="E2714" i="3" s="1"/>
  <c r="B2714" i="3"/>
  <c r="C2714" i="3" s="1"/>
  <c r="AO2713" i="3"/>
  <c r="AN2713" i="3"/>
  <c r="AI2713" i="3"/>
  <c r="AH2713" i="3"/>
  <c r="AC2713" i="3"/>
  <c r="AB2713" i="3"/>
  <c r="W2713" i="3"/>
  <c r="S2713" i="3"/>
  <c r="N2713" i="3"/>
  <c r="L2713" i="3" s="1"/>
  <c r="M2713" i="3" s="1"/>
  <c r="K2713" i="3"/>
  <c r="J2713" i="3"/>
  <c r="H2713" i="3"/>
  <c r="I2713" i="3" s="1"/>
  <c r="F2713" i="3"/>
  <c r="G2713" i="3" s="1"/>
  <c r="D2713" i="3"/>
  <c r="E2713" i="3" s="1"/>
  <c r="B2713" i="3"/>
  <c r="C2713" i="3" s="1"/>
  <c r="AO2712" i="3"/>
  <c r="AN2712" i="3"/>
  <c r="AI2712" i="3"/>
  <c r="AH2712" i="3"/>
  <c r="AC2712" i="3"/>
  <c r="AB2712" i="3"/>
  <c r="W2712" i="3"/>
  <c r="S2712" i="3"/>
  <c r="N2712" i="3"/>
  <c r="L2712" i="3" s="1"/>
  <c r="M2712" i="3" s="1"/>
  <c r="K2712" i="3"/>
  <c r="J2712" i="3"/>
  <c r="H2712" i="3"/>
  <c r="I2712" i="3" s="1"/>
  <c r="F2712" i="3"/>
  <c r="G2712" i="3" s="1"/>
  <c r="D2712" i="3"/>
  <c r="E2712" i="3" s="1"/>
  <c r="B2712" i="3"/>
  <c r="C2712" i="3" s="1"/>
  <c r="AO2711" i="3"/>
  <c r="AN2711" i="3"/>
  <c r="AI2711" i="3"/>
  <c r="AH2711" i="3"/>
  <c r="AC2711" i="3"/>
  <c r="AB2711" i="3"/>
  <c r="W2711" i="3"/>
  <c r="S2711" i="3"/>
  <c r="N2711" i="3"/>
  <c r="L2711" i="3" s="1"/>
  <c r="M2711" i="3" s="1"/>
  <c r="K2711" i="3"/>
  <c r="J2711" i="3"/>
  <c r="H2711" i="3"/>
  <c r="I2711" i="3" s="1"/>
  <c r="F2711" i="3"/>
  <c r="G2711" i="3" s="1"/>
  <c r="D2711" i="3"/>
  <c r="E2711" i="3" s="1"/>
  <c r="B2711" i="3"/>
  <c r="C2711" i="3" s="1"/>
  <c r="AO2710" i="3"/>
  <c r="AN2710" i="3"/>
  <c r="AI2710" i="3"/>
  <c r="AH2710" i="3"/>
  <c r="AC2710" i="3"/>
  <c r="AB2710" i="3"/>
  <c r="W2710" i="3"/>
  <c r="S2710" i="3"/>
  <c r="N2710" i="3"/>
  <c r="L2710" i="3" s="1"/>
  <c r="M2710" i="3" s="1"/>
  <c r="K2710" i="3"/>
  <c r="J2710" i="3"/>
  <c r="H2710" i="3"/>
  <c r="I2710" i="3" s="1"/>
  <c r="F2710" i="3"/>
  <c r="G2710" i="3" s="1"/>
  <c r="D2710" i="3"/>
  <c r="E2710" i="3" s="1"/>
  <c r="B2710" i="3"/>
  <c r="C2710" i="3" s="1"/>
  <c r="AO2709" i="3"/>
  <c r="AN2709" i="3"/>
  <c r="AI2709" i="3"/>
  <c r="AH2709" i="3"/>
  <c r="AC2709" i="3"/>
  <c r="AB2709" i="3"/>
  <c r="W2709" i="3"/>
  <c r="S2709" i="3"/>
  <c r="N2709" i="3"/>
  <c r="L2709" i="3" s="1"/>
  <c r="M2709" i="3" s="1"/>
  <c r="K2709" i="3"/>
  <c r="J2709" i="3"/>
  <c r="H2709" i="3"/>
  <c r="I2709" i="3" s="1"/>
  <c r="F2709" i="3"/>
  <c r="G2709" i="3" s="1"/>
  <c r="D2709" i="3"/>
  <c r="E2709" i="3" s="1"/>
  <c r="B2709" i="3"/>
  <c r="C2709" i="3" s="1"/>
  <c r="AO2708" i="3"/>
  <c r="AN2708" i="3"/>
  <c r="AI2708" i="3"/>
  <c r="AH2708" i="3"/>
  <c r="AC2708" i="3"/>
  <c r="AB2708" i="3"/>
  <c r="W2708" i="3"/>
  <c r="S2708" i="3"/>
  <c r="N2708" i="3"/>
  <c r="L2708" i="3" s="1"/>
  <c r="M2708" i="3" s="1"/>
  <c r="K2708" i="3"/>
  <c r="J2708" i="3"/>
  <c r="H2708" i="3"/>
  <c r="I2708" i="3" s="1"/>
  <c r="F2708" i="3"/>
  <c r="G2708" i="3" s="1"/>
  <c r="D2708" i="3"/>
  <c r="E2708" i="3" s="1"/>
  <c r="B2708" i="3"/>
  <c r="C2708" i="3" s="1"/>
  <c r="AO2707" i="3"/>
  <c r="AN2707" i="3"/>
  <c r="AI2707" i="3"/>
  <c r="AH2707" i="3"/>
  <c r="AC2707" i="3"/>
  <c r="AB2707" i="3"/>
  <c r="W2707" i="3"/>
  <c r="S2707" i="3"/>
  <c r="N2707" i="3"/>
  <c r="L2707" i="3" s="1"/>
  <c r="M2707" i="3" s="1"/>
  <c r="K2707" i="3"/>
  <c r="J2707" i="3"/>
  <c r="H2707" i="3"/>
  <c r="I2707" i="3" s="1"/>
  <c r="F2707" i="3"/>
  <c r="G2707" i="3" s="1"/>
  <c r="D2707" i="3"/>
  <c r="E2707" i="3" s="1"/>
  <c r="B2707" i="3"/>
  <c r="C2707" i="3" s="1"/>
  <c r="AO2706" i="3"/>
  <c r="AN2706" i="3"/>
  <c r="AI2706" i="3"/>
  <c r="AH2706" i="3"/>
  <c r="AC2706" i="3"/>
  <c r="AB2706" i="3"/>
  <c r="W2706" i="3"/>
  <c r="S2706" i="3"/>
  <c r="N2706" i="3"/>
  <c r="L2706" i="3" s="1"/>
  <c r="M2706" i="3" s="1"/>
  <c r="K2706" i="3"/>
  <c r="J2706" i="3"/>
  <c r="H2706" i="3"/>
  <c r="I2706" i="3" s="1"/>
  <c r="F2706" i="3"/>
  <c r="G2706" i="3" s="1"/>
  <c r="D2706" i="3"/>
  <c r="E2706" i="3" s="1"/>
  <c r="B2706" i="3"/>
  <c r="C2706" i="3" s="1"/>
  <c r="AO2705" i="3"/>
  <c r="AN2705" i="3"/>
  <c r="AI2705" i="3"/>
  <c r="AH2705" i="3"/>
  <c r="AC2705" i="3"/>
  <c r="AB2705" i="3"/>
  <c r="W2705" i="3"/>
  <c r="S2705" i="3"/>
  <c r="N2705" i="3"/>
  <c r="L2705" i="3" s="1"/>
  <c r="M2705" i="3" s="1"/>
  <c r="K2705" i="3"/>
  <c r="J2705" i="3"/>
  <c r="H2705" i="3"/>
  <c r="I2705" i="3" s="1"/>
  <c r="F2705" i="3"/>
  <c r="G2705" i="3" s="1"/>
  <c r="D2705" i="3"/>
  <c r="E2705" i="3" s="1"/>
  <c r="B2705" i="3"/>
  <c r="C2705" i="3" s="1"/>
  <c r="AO2704" i="3"/>
  <c r="AN2704" i="3"/>
  <c r="AI2704" i="3"/>
  <c r="AH2704" i="3"/>
  <c r="AC2704" i="3"/>
  <c r="AB2704" i="3"/>
  <c r="W2704" i="3"/>
  <c r="S2704" i="3"/>
  <c r="N2704" i="3"/>
  <c r="L2704" i="3" s="1"/>
  <c r="M2704" i="3" s="1"/>
  <c r="K2704" i="3"/>
  <c r="J2704" i="3"/>
  <c r="H2704" i="3"/>
  <c r="I2704" i="3" s="1"/>
  <c r="F2704" i="3"/>
  <c r="G2704" i="3" s="1"/>
  <c r="D2704" i="3"/>
  <c r="E2704" i="3" s="1"/>
  <c r="B2704" i="3"/>
  <c r="C2704" i="3" s="1"/>
  <c r="AO2703" i="3"/>
  <c r="AN2703" i="3"/>
  <c r="AI2703" i="3"/>
  <c r="AH2703" i="3"/>
  <c r="AC2703" i="3"/>
  <c r="AB2703" i="3"/>
  <c r="W2703" i="3"/>
  <c r="S2703" i="3"/>
  <c r="N2703" i="3"/>
  <c r="L2703" i="3" s="1"/>
  <c r="M2703" i="3" s="1"/>
  <c r="K2703" i="3"/>
  <c r="J2703" i="3"/>
  <c r="H2703" i="3"/>
  <c r="I2703" i="3" s="1"/>
  <c r="F2703" i="3"/>
  <c r="G2703" i="3" s="1"/>
  <c r="D2703" i="3"/>
  <c r="E2703" i="3" s="1"/>
  <c r="B2703" i="3"/>
  <c r="C2703" i="3" s="1"/>
  <c r="AO2702" i="3"/>
  <c r="AN2702" i="3"/>
  <c r="AI2702" i="3"/>
  <c r="AH2702" i="3"/>
  <c r="AC2702" i="3"/>
  <c r="AB2702" i="3"/>
  <c r="W2702" i="3"/>
  <c r="S2702" i="3"/>
  <c r="N2702" i="3"/>
  <c r="L2702" i="3" s="1"/>
  <c r="M2702" i="3" s="1"/>
  <c r="K2702" i="3"/>
  <c r="J2702" i="3"/>
  <c r="H2702" i="3"/>
  <c r="I2702" i="3" s="1"/>
  <c r="F2702" i="3"/>
  <c r="G2702" i="3" s="1"/>
  <c r="D2702" i="3"/>
  <c r="E2702" i="3" s="1"/>
  <c r="B2702" i="3"/>
  <c r="C2702" i="3" s="1"/>
  <c r="AO2701" i="3"/>
  <c r="AN2701" i="3"/>
  <c r="AI2701" i="3"/>
  <c r="AH2701" i="3"/>
  <c r="AC2701" i="3"/>
  <c r="AB2701" i="3"/>
  <c r="W2701" i="3"/>
  <c r="S2701" i="3"/>
  <c r="N2701" i="3"/>
  <c r="L2701" i="3" s="1"/>
  <c r="M2701" i="3" s="1"/>
  <c r="K2701" i="3"/>
  <c r="J2701" i="3"/>
  <c r="H2701" i="3"/>
  <c r="I2701" i="3" s="1"/>
  <c r="F2701" i="3"/>
  <c r="G2701" i="3" s="1"/>
  <c r="D2701" i="3"/>
  <c r="E2701" i="3" s="1"/>
  <c r="B2701" i="3"/>
  <c r="C2701" i="3" s="1"/>
  <c r="AO2700" i="3"/>
  <c r="AN2700" i="3"/>
  <c r="AI2700" i="3"/>
  <c r="AH2700" i="3"/>
  <c r="AC2700" i="3"/>
  <c r="AB2700" i="3"/>
  <c r="W2700" i="3"/>
  <c r="S2700" i="3"/>
  <c r="N2700" i="3"/>
  <c r="L2700" i="3" s="1"/>
  <c r="M2700" i="3" s="1"/>
  <c r="K2700" i="3"/>
  <c r="J2700" i="3"/>
  <c r="H2700" i="3"/>
  <c r="I2700" i="3" s="1"/>
  <c r="F2700" i="3"/>
  <c r="G2700" i="3" s="1"/>
  <c r="D2700" i="3"/>
  <c r="E2700" i="3" s="1"/>
  <c r="B2700" i="3"/>
  <c r="C2700" i="3" s="1"/>
  <c r="AO2699" i="3"/>
  <c r="AN2699" i="3"/>
  <c r="AI2699" i="3"/>
  <c r="AH2699" i="3"/>
  <c r="AC2699" i="3"/>
  <c r="AB2699" i="3"/>
  <c r="W2699" i="3"/>
  <c r="S2699" i="3"/>
  <c r="N2699" i="3"/>
  <c r="L2699" i="3" s="1"/>
  <c r="M2699" i="3" s="1"/>
  <c r="K2699" i="3"/>
  <c r="J2699" i="3"/>
  <c r="H2699" i="3"/>
  <c r="I2699" i="3" s="1"/>
  <c r="F2699" i="3"/>
  <c r="G2699" i="3" s="1"/>
  <c r="D2699" i="3"/>
  <c r="E2699" i="3" s="1"/>
  <c r="B2699" i="3"/>
  <c r="C2699" i="3" s="1"/>
  <c r="AO2698" i="3"/>
  <c r="AN2698" i="3"/>
  <c r="AI2698" i="3"/>
  <c r="AH2698" i="3"/>
  <c r="AC2698" i="3"/>
  <c r="AB2698" i="3"/>
  <c r="W2698" i="3"/>
  <c r="S2698" i="3"/>
  <c r="N2698" i="3"/>
  <c r="L2698" i="3" s="1"/>
  <c r="M2698" i="3" s="1"/>
  <c r="K2698" i="3"/>
  <c r="J2698" i="3"/>
  <c r="H2698" i="3"/>
  <c r="I2698" i="3" s="1"/>
  <c r="F2698" i="3"/>
  <c r="G2698" i="3" s="1"/>
  <c r="D2698" i="3"/>
  <c r="E2698" i="3" s="1"/>
  <c r="B2698" i="3"/>
  <c r="C2698" i="3" s="1"/>
  <c r="AO2697" i="3"/>
  <c r="AN2697" i="3"/>
  <c r="AI2697" i="3"/>
  <c r="AH2697" i="3"/>
  <c r="AC2697" i="3"/>
  <c r="AB2697" i="3"/>
  <c r="W2697" i="3"/>
  <c r="S2697" i="3"/>
  <c r="N2697" i="3"/>
  <c r="L2697" i="3" s="1"/>
  <c r="M2697" i="3" s="1"/>
  <c r="K2697" i="3"/>
  <c r="J2697" i="3"/>
  <c r="H2697" i="3"/>
  <c r="I2697" i="3" s="1"/>
  <c r="F2697" i="3"/>
  <c r="G2697" i="3" s="1"/>
  <c r="D2697" i="3"/>
  <c r="E2697" i="3" s="1"/>
  <c r="B2697" i="3"/>
  <c r="C2697" i="3" s="1"/>
  <c r="AO2696" i="3"/>
  <c r="AN2696" i="3"/>
  <c r="AI2696" i="3"/>
  <c r="AH2696" i="3"/>
  <c r="AC2696" i="3"/>
  <c r="AB2696" i="3"/>
  <c r="W2696" i="3"/>
  <c r="S2696" i="3"/>
  <c r="N2696" i="3"/>
  <c r="L2696" i="3" s="1"/>
  <c r="M2696" i="3" s="1"/>
  <c r="K2696" i="3"/>
  <c r="J2696" i="3"/>
  <c r="H2696" i="3"/>
  <c r="I2696" i="3" s="1"/>
  <c r="F2696" i="3"/>
  <c r="G2696" i="3" s="1"/>
  <c r="D2696" i="3"/>
  <c r="E2696" i="3" s="1"/>
  <c r="B2696" i="3"/>
  <c r="C2696" i="3" s="1"/>
  <c r="AO2695" i="3"/>
  <c r="AN2695" i="3"/>
  <c r="AI2695" i="3"/>
  <c r="AH2695" i="3"/>
  <c r="AC2695" i="3"/>
  <c r="AB2695" i="3"/>
  <c r="W2695" i="3"/>
  <c r="S2695" i="3"/>
  <c r="N2695" i="3"/>
  <c r="L2695" i="3" s="1"/>
  <c r="M2695" i="3" s="1"/>
  <c r="K2695" i="3"/>
  <c r="J2695" i="3"/>
  <c r="H2695" i="3"/>
  <c r="I2695" i="3" s="1"/>
  <c r="F2695" i="3"/>
  <c r="G2695" i="3" s="1"/>
  <c r="D2695" i="3"/>
  <c r="E2695" i="3" s="1"/>
  <c r="B2695" i="3"/>
  <c r="C2695" i="3" s="1"/>
  <c r="AO2694" i="3"/>
  <c r="AN2694" i="3"/>
  <c r="AI2694" i="3"/>
  <c r="AH2694" i="3"/>
  <c r="AC2694" i="3"/>
  <c r="AB2694" i="3"/>
  <c r="W2694" i="3"/>
  <c r="S2694" i="3"/>
  <c r="N2694" i="3"/>
  <c r="L2694" i="3" s="1"/>
  <c r="M2694" i="3" s="1"/>
  <c r="K2694" i="3"/>
  <c r="J2694" i="3"/>
  <c r="H2694" i="3"/>
  <c r="I2694" i="3" s="1"/>
  <c r="F2694" i="3"/>
  <c r="G2694" i="3" s="1"/>
  <c r="D2694" i="3"/>
  <c r="E2694" i="3" s="1"/>
  <c r="B2694" i="3"/>
  <c r="C2694" i="3" s="1"/>
  <c r="AO2693" i="3"/>
  <c r="AN2693" i="3"/>
  <c r="AI2693" i="3"/>
  <c r="AH2693" i="3"/>
  <c r="AC2693" i="3"/>
  <c r="AB2693" i="3"/>
  <c r="W2693" i="3"/>
  <c r="S2693" i="3"/>
  <c r="N2693" i="3"/>
  <c r="L2693" i="3" s="1"/>
  <c r="M2693" i="3" s="1"/>
  <c r="K2693" i="3"/>
  <c r="J2693" i="3"/>
  <c r="H2693" i="3"/>
  <c r="I2693" i="3" s="1"/>
  <c r="F2693" i="3"/>
  <c r="G2693" i="3" s="1"/>
  <c r="D2693" i="3"/>
  <c r="E2693" i="3" s="1"/>
  <c r="B2693" i="3"/>
  <c r="C2693" i="3" s="1"/>
  <c r="AO2692" i="3"/>
  <c r="AN2692" i="3"/>
  <c r="AI2692" i="3"/>
  <c r="AH2692" i="3"/>
  <c r="AC2692" i="3"/>
  <c r="AB2692" i="3"/>
  <c r="W2692" i="3"/>
  <c r="S2692" i="3"/>
  <c r="N2692" i="3"/>
  <c r="L2692" i="3" s="1"/>
  <c r="M2692" i="3" s="1"/>
  <c r="K2692" i="3"/>
  <c r="J2692" i="3"/>
  <c r="H2692" i="3"/>
  <c r="I2692" i="3" s="1"/>
  <c r="F2692" i="3"/>
  <c r="G2692" i="3" s="1"/>
  <c r="D2692" i="3"/>
  <c r="E2692" i="3" s="1"/>
  <c r="B2692" i="3"/>
  <c r="C2692" i="3" s="1"/>
  <c r="AO2691" i="3"/>
  <c r="AN2691" i="3"/>
  <c r="AI2691" i="3"/>
  <c r="AH2691" i="3"/>
  <c r="AC2691" i="3"/>
  <c r="AB2691" i="3"/>
  <c r="W2691" i="3"/>
  <c r="S2691" i="3"/>
  <c r="N2691" i="3"/>
  <c r="L2691" i="3" s="1"/>
  <c r="M2691" i="3" s="1"/>
  <c r="K2691" i="3"/>
  <c r="J2691" i="3"/>
  <c r="H2691" i="3"/>
  <c r="I2691" i="3" s="1"/>
  <c r="F2691" i="3"/>
  <c r="G2691" i="3" s="1"/>
  <c r="D2691" i="3"/>
  <c r="E2691" i="3" s="1"/>
  <c r="B2691" i="3"/>
  <c r="C2691" i="3" s="1"/>
  <c r="AO2690" i="3"/>
  <c r="AN2690" i="3"/>
  <c r="AI2690" i="3"/>
  <c r="AH2690" i="3"/>
  <c r="AC2690" i="3"/>
  <c r="AB2690" i="3"/>
  <c r="W2690" i="3"/>
  <c r="S2690" i="3"/>
  <c r="N2690" i="3"/>
  <c r="L2690" i="3" s="1"/>
  <c r="M2690" i="3" s="1"/>
  <c r="K2690" i="3"/>
  <c r="J2690" i="3"/>
  <c r="H2690" i="3"/>
  <c r="I2690" i="3" s="1"/>
  <c r="F2690" i="3"/>
  <c r="G2690" i="3" s="1"/>
  <c r="D2690" i="3"/>
  <c r="E2690" i="3" s="1"/>
  <c r="B2690" i="3"/>
  <c r="C2690" i="3" s="1"/>
  <c r="AO2689" i="3"/>
  <c r="AN2689" i="3"/>
  <c r="AI2689" i="3"/>
  <c r="AH2689" i="3"/>
  <c r="AC2689" i="3"/>
  <c r="AB2689" i="3"/>
  <c r="W2689" i="3"/>
  <c r="S2689" i="3"/>
  <c r="N2689" i="3"/>
  <c r="L2689" i="3" s="1"/>
  <c r="M2689" i="3" s="1"/>
  <c r="K2689" i="3"/>
  <c r="J2689" i="3"/>
  <c r="H2689" i="3"/>
  <c r="I2689" i="3" s="1"/>
  <c r="F2689" i="3"/>
  <c r="G2689" i="3" s="1"/>
  <c r="D2689" i="3"/>
  <c r="E2689" i="3" s="1"/>
  <c r="B2689" i="3"/>
  <c r="C2689" i="3" s="1"/>
  <c r="AO2688" i="3"/>
  <c r="AN2688" i="3"/>
  <c r="AI2688" i="3"/>
  <c r="AH2688" i="3"/>
  <c r="AC2688" i="3"/>
  <c r="AB2688" i="3"/>
  <c r="W2688" i="3"/>
  <c r="S2688" i="3"/>
  <c r="N2688" i="3"/>
  <c r="L2688" i="3" s="1"/>
  <c r="M2688" i="3" s="1"/>
  <c r="K2688" i="3"/>
  <c r="J2688" i="3"/>
  <c r="H2688" i="3"/>
  <c r="I2688" i="3" s="1"/>
  <c r="F2688" i="3"/>
  <c r="G2688" i="3" s="1"/>
  <c r="D2688" i="3"/>
  <c r="E2688" i="3" s="1"/>
  <c r="B2688" i="3"/>
  <c r="C2688" i="3" s="1"/>
  <c r="AO2687" i="3"/>
  <c r="AN2687" i="3"/>
  <c r="AI2687" i="3"/>
  <c r="AH2687" i="3"/>
  <c r="AC2687" i="3"/>
  <c r="AB2687" i="3"/>
  <c r="W2687" i="3"/>
  <c r="S2687" i="3"/>
  <c r="N2687" i="3"/>
  <c r="L2687" i="3" s="1"/>
  <c r="M2687" i="3" s="1"/>
  <c r="K2687" i="3"/>
  <c r="J2687" i="3"/>
  <c r="H2687" i="3"/>
  <c r="I2687" i="3" s="1"/>
  <c r="F2687" i="3"/>
  <c r="G2687" i="3" s="1"/>
  <c r="D2687" i="3"/>
  <c r="E2687" i="3" s="1"/>
  <c r="B2687" i="3"/>
  <c r="C2687" i="3" s="1"/>
  <c r="AO2686" i="3"/>
  <c r="AN2686" i="3"/>
  <c r="AI2686" i="3"/>
  <c r="AH2686" i="3"/>
  <c r="AC2686" i="3"/>
  <c r="AB2686" i="3"/>
  <c r="W2686" i="3"/>
  <c r="S2686" i="3"/>
  <c r="N2686" i="3"/>
  <c r="L2686" i="3" s="1"/>
  <c r="M2686" i="3" s="1"/>
  <c r="K2686" i="3"/>
  <c r="J2686" i="3"/>
  <c r="H2686" i="3"/>
  <c r="I2686" i="3" s="1"/>
  <c r="F2686" i="3"/>
  <c r="G2686" i="3" s="1"/>
  <c r="D2686" i="3"/>
  <c r="E2686" i="3" s="1"/>
  <c r="B2686" i="3"/>
  <c r="C2686" i="3" s="1"/>
  <c r="AO2685" i="3"/>
  <c r="AN2685" i="3"/>
  <c r="AI2685" i="3"/>
  <c r="AH2685" i="3"/>
  <c r="AC2685" i="3"/>
  <c r="AB2685" i="3"/>
  <c r="W2685" i="3"/>
  <c r="S2685" i="3"/>
  <c r="N2685" i="3"/>
  <c r="L2685" i="3" s="1"/>
  <c r="M2685" i="3" s="1"/>
  <c r="K2685" i="3"/>
  <c r="J2685" i="3"/>
  <c r="H2685" i="3"/>
  <c r="I2685" i="3" s="1"/>
  <c r="F2685" i="3"/>
  <c r="G2685" i="3" s="1"/>
  <c r="D2685" i="3"/>
  <c r="E2685" i="3" s="1"/>
  <c r="B2685" i="3"/>
  <c r="C2685" i="3" s="1"/>
  <c r="AO2684" i="3"/>
  <c r="AN2684" i="3"/>
  <c r="AI2684" i="3"/>
  <c r="AH2684" i="3"/>
  <c r="AC2684" i="3"/>
  <c r="AB2684" i="3"/>
  <c r="W2684" i="3"/>
  <c r="S2684" i="3"/>
  <c r="N2684" i="3"/>
  <c r="L2684" i="3" s="1"/>
  <c r="M2684" i="3" s="1"/>
  <c r="K2684" i="3"/>
  <c r="J2684" i="3"/>
  <c r="H2684" i="3"/>
  <c r="I2684" i="3" s="1"/>
  <c r="F2684" i="3"/>
  <c r="G2684" i="3" s="1"/>
  <c r="D2684" i="3"/>
  <c r="E2684" i="3" s="1"/>
  <c r="B2684" i="3"/>
  <c r="C2684" i="3" s="1"/>
  <c r="AO2683" i="3"/>
  <c r="AN2683" i="3"/>
  <c r="AI2683" i="3"/>
  <c r="AH2683" i="3"/>
  <c r="AC2683" i="3"/>
  <c r="AB2683" i="3"/>
  <c r="W2683" i="3"/>
  <c r="S2683" i="3"/>
  <c r="N2683" i="3"/>
  <c r="L2683" i="3" s="1"/>
  <c r="M2683" i="3" s="1"/>
  <c r="K2683" i="3"/>
  <c r="J2683" i="3"/>
  <c r="H2683" i="3"/>
  <c r="I2683" i="3" s="1"/>
  <c r="F2683" i="3"/>
  <c r="G2683" i="3" s="1"/>
  <c r="D2683" i="3"/>
  <c r="E2683" i="3" s="1"/>
  <c r="B2683" i="3"/>
  <c r="C2683" i="3" s="1"/>
  <c r="AO2682" i="3"/>
  <c r="AN2682" i="3"/>
  <c r="AI2682" i="3"/>
  <c r="AH2682" i="3"/>
  <c r="AC2682" i="3"/>
  <c r="AB2682" i="3"/>
  <c r="W2682" i="3"/>
  <c r="S2682" i="3"/>
  <c r="N2682" i="3"/>
  <c r="L2682" i="3"/>
  <c r="M2682" i="3" s="1"/>
  <c r="K2682" i="3"/>
  <c r="J2682" i="3"/>
  <c r="H2682" i="3"/>
  <c r="I2682" i="3" s="1"/>
  <c r="F2682" i="3"/>
  <c r="G2682" i="3" s="1"/>
  <c r="D2682" i="3"/>
  <c r="E2682" i="3" s="1"/>
  <c r="B2682" i="3"/>
  <c r="C2682" i="3" s="1"/>
  <c r="AO2681" i="3"/>
  <c r="AN2681" i="3"/>
  <c r="AI2681" i="3"/>
  <c r="AH2681" i="3"/>
  <c r="AC2681" i="3"/>
  <c r="AB2681" i="3"/>
  <c r="W2681" i="3"/>
  <c r="S2681" i="3"/>
  <c r="N2681" i="3"/>
  <c r="L2681" i="3" s="1"/>
  <c r="M2681" i="3" s="1"/>
  <c r="K2681" i="3"/>
  <c r="J2681" i="3"/>
  <c r="H2681" i="3"/>
  <c r="I2681" i="3" s="1"/>
  <c r="F2681" i="3"/>
  <c r="G2681" i="3" s="1"/>
  <c r="D2681" i="3"/>
  <c r="E2681" i="3" s="1"/>
  <c r="B2681" i="3"/>
  <c r="C2681" i="3" s="1"/>
  <c r="AO2680" i="3"/>
  <c r="AN2680" i="3"/>
  <c r="AI2680" i="3"/>
  <c r="AH2680" i="3"/>
  <c r="AC2680" i="3"/>
  <c r="AB2680" i="3"/>
  <c r="W2680" i="3"/>
  <c r="S2680" i="3"/>
  <c r="N2680" i="3"/>
  <c r="L2680" i="3" s="1"/>
  <c r="M2680" i="3" s="1"/>
  <c r="K2680" i="3"/>
  <c r="J2680" i="3"/>
  <c r="H2680" i="3"/>
  <c r="I2680" i="3" s="1"/>
  <c r="F2680" i="3"/>
  <c r="G2680" i="3" s="1"/>
  <c r="D2680" i="3"/>
  <c r="E2680" i="3" s="1"/>
  <c r="B2680" i="3"/>
  <c r="C2680" i="3" s="1"/>
  <c r="AO2679" i="3"/>
  <c r="AN2679" i="3"/>
  <c r="AI2679" i="3"/>
  <c r="AH2679" i="3"/>
  <c r="AC2679" i="3"/>
  <c r="AB2679" i="3"/>
  <c r="W2679" i="3"/>
  <c r="S2679" i="3"/>
  <c r="N2679" i="3"/>
  <c r="L2679" i="3" s="1"/>
  <c r="M2679" i="3" s="1"/>
  <c r="K2679" i="3"/>
  <c r="J2679" i="3"/>
  <c r="H2679" i="3"/>
  <c r="I2679" i="3" s="1"/>
  <c r="F2679" i="3"/>
  <c r="G2679" i="3" s="1"/>
  <c r="D2679" i="3"/>
  <c r="E2679" i="3" s="1"/>
  <c r="B2679" i="3"/>
  <c r="C2679" i="3" s="1"/>
  <c r="AO2678" i="3"/>
  <c r="AN2678" i="3"/>
  <c r="AI2678" i="3"/>
  <c r="AH2678" i="3"/>
  <c r="AC2678" i="3"/>
  <c r="AB2678" i="3"/>
  <c r="W2678" i="3"/>
  <c r="S2678" i="3"/>
  <c r="N2678" i="3"/>
  <c r="L2678" i="3" s="1"/>
  <c r="M2678" i="3" s="1"/>
  <c r="K2678" i="3"/>
  <c r="J2678" i="3"/>
  <c r="H2678" i="3"/>
  <c r="I2678" i="3" s="1"/>
  <c r="F2678" i="3"/>
  <c r="G2678" i="3" s="1"/>
  <c r="D2678" i="3"/>
  <c r="E2678" i="3" s="1"/>
  <c r="B2678" i="3"/>
  <c r="C2678" i="3" s="1"/>
  <c r="AO2677" i="3"/>
  <c r="AN2677" i="3"/>
  <c r="AI2677" i="3"/>
  <c r="AH2677" i="3"/>
  <c r="AC2677" i="3"/>
  <c r="AB2677" i="3"/>
  <c r="W2677" i="3"/>
  <c r="S2677" i="3"/>
  <c r="N2677" i="3"/>
  <c r="L2677" i="3" s="1"/>
  <c r="M2677" i="3" s="1"/>
  <c r="K2677" i="3"/>
  <c r="J2677" i="3"/>
  <c r="H2677" i="3"/>
  <c r="I2677" i="3" s="1"/>
  <c r="F2677" i="3"/>
  <c r="G2677" i="3" s="1"/>
  <c r="D2677" i="3"/>
  <c r="E2677" i="3" s="1"/>
  <c r="B2677" i="3"/>
  <c r="C2677" i="3" s="1"/>
  <c r="AO2676" i="3"/>
  <c r="AN2676" i="3"/>
  <c r="AI2676" i="3"/>
  <c r="AH2676" i="3"/>
  <c r="AC2676" i="3"/>
  <c r="AB2676" i="3"/>
  <c r="W2676" i="3"/>
  <c r="S2676" i="3"/>
  <c r="N2676" i="3"/>
  <c r="L2676" i="3" s="1"/>
  <c r="M2676" i="3" s="1"/>
  <c r="K2676" i="3"/>
  <c r="J2676" i="3"/>
  <c r="H2676" i="3"/>
  <c r="I2676" i="3" s="1"/>
  <c r="F2676" i="3"/>
  <c r="G2676" i="3" s="1"/>
  <c r="D2676" i="3"/>
  <c r="E2676" i="3" s="1"/>
  <c r="B2676" i="3"/>
  <c r="C2676" i="3" s="1"/>
  <c r="AO2675" i="3"/>
  <c r="AN2675" i="3"/>
  <c r="AI2675" i="3"/>
  <c r="AH2675" i="3"/>
  <c r="AC2675" i="3"/>
  <c r="AB2675" i="3"/>
  <c r="W2675" i="3"/>
  <c r="S2675" i="3"/>
  <c r="N2675" i="3"/>
  <c r="L2675" i="3" s="1"/>
  <c r="M2675" i="3" s="1"/>
  <c r="K2675" i="3"/>
  <c r="J2675" i="3"/>
  <c r="H2675" i="3"/>
  <c r="I2675" i="3" s="1"/>
  <c r="F2675" i="3"/>
  <c r="G2675" i="3" s="1"/>
  <c r="D2675" i="3"/>
  <c r="E2675" i="3" s="1"/>
  <c r="B2675" i="3"/>
  <c r="C2675" i="3" s="1"/>
  <c r="AO2674" i="3"/>
  <c r="AN2674" i="3"/>
  <c r="AI2674" i="3"/>
  <c r="AH2674" i="3"/>
  <c r="AC2674" i="3"/>
  <c r="AB2674" i="3"/>
  <c r="W2674" i="3"/>
  <c r="S2674" i="3"/>
  <c r="N2674" i="3"/>
  <c r="L2674" i="3" s="1"/>
  <c r="M2674" i="3" s="1"/>
  <c r="K2674" i="3"/>
  <c r="J2674" i="3"/>
  <c r="H2674" i="3"/>
  <c r="I2674" i="3" s="1"/>
  <c r="F2674" i="3"/>
  <c r="G2674" i="3" s="1"/>
  <c r="D2674" i="3"/>
  <c r="E2674" i="3" s="1"/>
  <c r="B2674" i="3"/>
  <c r="C2674" i="3" s="1"/>
  <c r="AO2673" i="3"/>
  <c r="AN2673" i="3"/>
  <c r="AI2673" i="3"/>
  <c r="AH2673" i="3"/>
  <c r="AC2673" i="3"/>
  <c r="AB2673" i="3"/>
  <c r="W2673" i="3"/>
  <c r="S2673" i="3"/>
  <c r="N2673" i="3"/>
  <c r="L2673" i="3" s="1"/>
  <c r="M2673" i="3" s="1"/>
  <c r="K2673" i="3"/>
  <c r="J2673" i="3"/>
  <c r="H2673" i="3"/>
  <c r="I2673" i="3" s="1"/>
  <c r="F2673" i="3"/>
  <c r="G2673" i="3" s="1"/>
  <c r="D2673" i="3"/>
  <c r="E2673" i="3" s="1"/>
  <c r="B2673" i="3"/>
  <c r="C2673" i="3" s="1"/>
  <c r="AO2672" i="3"/>
  <c r="AN2672" i="3"/>
  <c r="AI2672" i="3"/>
  <c r="AH2672" i="3"/>
  <c r="AC2672" i="3"/>
  <c r="AB2672" i="3"/>
  <c r="W2672" i="3"/>
  <c r="S2672" i="3"/>
  <c r="N2672" i="3"/>
  <c r="L2672" i="3" s="1"/>
  <c r="M2672" i="3" s="1"/>
  <c r="K2672" i="3"/>
  <c r="J2672" i="3"/>
  <c r="H2672" i="3"/>
  <c r="I2672" i="3" s="1"/>
  <c r="F2672" i="3"/>
  <c r="G2672" i="3" s="1"/>
  <c r="D2672" i="3"/>
  <c r="E2672" i="3" s="1"/>
  <c r="B2672" i="3"/>
  <c r="C2672" i="3" s="1"/>
  <c r="AO2671" i="3"/>
  <c r="AN2671" i="3"/>
  <c r="AI2671" i="3"/>
  <c r="AH2671" i="3"/>
  <c r="AC2671" i="3"/>
  <c r="AB2671" i="3"/>
  <c r="W2671" i="3"/>
  <c r="S2671" i="3"/>
  <c r="N2671" i="3"/>
  <c r="L2671" i="3" s="1"/>
  <c r="M2671" i="3" s="1"/>
  <c r="K2671" i="3"/>
  <c r="J2671" i="3"/>
  <c r="H2671" i="3"/>
  <c r="I2671" i="3" s="1"/>
  <c r="F2671" i="3"/>
  <c r="G2671" i="3" s="1"/>
  <c r="D2671" i="3"/>
  <c r="E2671" i="3" s="1"/>
  <c r="C2671" i="3"/>
  <c r="B2671" i="3"/>
  <c r="AO2670" i="3"/>
  <c r="AN2670" i="3"/>
  <c r="AI2670" i="3"/>
  <c r="AH2670" i="3"/>
  <c r="AC2670" i="3"/>
  <c r="AB2670" i="3"/>
  <c r="W2670" i="3"/>
  <c r="S2670" i="3"/>
  <c r="N2670" i="3"/>
  <c r="L2670" i="3" s="1"/>
  <c r="M2670" i="3" s="1"/>
  <c r="K2670" i="3"/>
  <c r="J2670" i="3"/>
  <c r="H2670" i="3"/>
  <c r="I2670" i="3" s="1"/>
  <c r="F2670" i="3"/>
  <c r="G2670" i="3" s="1"/>
  <c r="D2670" i="3"/>
  <c r="E2670" i="3" s="1"/>
  <c r="B2670" i="3"/>
  <c r="C2670" i="3" s="1"/>
  <c r="AO2669" i="3"/>
  <c r="AN2669" i="3"/>
  <c r="AI2669" i="3"/>
  <c r="AH2669" i="3"/>
  <c r="AC2669" i="3"/>
  <c r="AB2669" i="3"/>
  <c r="W2669" i="3"/>
  <c r="S2669" i="3"/>
  <c r="N2669" i="3"/>
  <c r="L2669" i="3" s="1"/>
  <c r="M2669" i="3"/>
  <c r="K2669" i="3"/>
  <c r="J2669" i="3"/>
  <c r="H2669" i="3"/>
  <c r="I2669" i="3" s="1"/>
  <c r="F2669" i="3"/>
  <c r="G2669" i="3" s="1"/>
  <c r="D2669" i="3"/>
  <c r="E2669" i="3" s="1"/>
  <c r="B2669" i="3"/>
  <c r="C2669" i="3" s="1"/>
  <c r="AO2668" i="3"/>
  <c r="AN2668" i="3"/>
  <c r="AI2668" i="3"/>
  <c r="AH2668" i="3"/>
  <c r="AC2668" i="3"/>
  <c r="AB2668" i="3"/>
  <c r="W2668" i="3"/>
  <c r="S2668" i="3"/>
  <c r="N2668" i="3"/>
  <c r="L2668" i="3" s="1"/>
  <c r="M2668" i="3" s="1"/>
  <c r="K2668" i="3"/>
  <c r="J2668" i="3"/>
  <c r="H2668" i="3"/>
  <c r="I2668" i="3" s="1"/>
  <c r="F2668" i="3"/>
  <c r="G2668" i="3" s="1"/>
  <c r="D2668" i="3"/>
  <c r="E2668" i="3" s="1"/>
  <c r="B2668" i="3"/>
  <c r="C2668" i="3" s="1"/>
  <c r="AO2667" i="3"/>
  <c r="AN2667" i="3"/>
  <c r="AI2667" i="3"/>
  <c r="AH2667" i="3"/>
  <c r="AC2667" i="3"/>
  <c r="AB2667" i="3"/>
  <c r="W2667" i="3"/>
  <c r="S2667" i="3"/>
  <c r="N2667" i="3"/>
  <c r="L2667" i="3" s="1"/>
  <c r="M2667" i="3" s="1"/>
  <c r="K2667" i="3"/>
  <c r="J2667" i="3"/>
  <c r="H2667" i="3"/>
  <c r="I2667" i="3" s="1"/>
  <c r="F2667" i="3"/>
  <c r="G2667" i="3" s="1"/>
  <c r="D2667" i="3"/>
  <c r="E2667" i="3" s="1"/>
  <c r="B2667" i="3"/>
  <c r="C2667" i="3" s="1"/>
  <c r="AO2666" i="3"/>
  <c r="AN2666" i="3"/>
  <c r="AI2666" i="3"/>
  <c r="AH2666" i="3"/>
  <c r="AC2666" i="3"/>
  <c r="AB2666" i="3"/>
  <c r="W2666" i="3"/>
  <c r="S2666" i="3"/>
  <c r="N2666" i="3"/>
  <c r="L2666" i="3" s="1"/>
  <c r="M2666" i="3" s="1"/>
  <c r="K2666" i="3"/>
  <c r="J2666" i="3"/>
  <c r="H2666" i="3"/>
  <c r="I2666" i="3" s="1"/>
  <c r="F2666" i="3"/>
  <c r="G2666" i="3" s="1"/>
  <c r="D2666" i="3"/>
  <c r="E2666" i="3" s="1"/>
  <c r="B2666" i="3"/>
  <c r="C2666" i="3" s="1"/>
  <c r="AO2665" i="3"/>
  <c r="AN2665" i="3"/>
  <c r="AI2665" i="3"/>
  <c r="AH2665" i="3"/>
  <c r="AC2665" i="3"/>
  <c r="AB2665" i="3"/>
  <c r="W2665" i="3"/>
  <c r="S2665" i="3"/>
  <c r="N2665" i="3"/>
  <c r="L2665" i="3" s="1"/>
  <c r="M2665" i="3" s="1"/>
  <c r="K2665" i="3"/>
  <c r="J2665" i="3"/>
  <c r="H2665" i="3"/>
  <c r="I2665" i="3" s="1"/>
  <c r="F2665" i="3"/>
  <c r="G2665" i="3" s="1"/>
  <c r="D2665" i="3"/>
  <c r="E2665" i="3" s="1"/>
  <c r="B2665" i="3"/>
  <c r="C2665" i="3" s="1"/>
  <c r="AO2664" i="3"/>
  <c r="AN2664" i="3"/>
  <c r="AI2664" i="3"/>
  <c r="AH2664" i="3"/>
  <c r="AC2664" i="3"/>
  <c r="AB2664" i="3"/>
  <c r="W2664" i="3"/>
  <c r="S2664" i="3"/>
  <c r="N2664" i="3"/>
  <c r="L2664" i="3" s="1"/>
  <c r="M2664" i="3" s="1"/>
  <c r="K2664" i="3"/>
  <c r="J2664" i="3"/>
  <c r="H2664" i="3"/>
  <c r="I2664" i="3" s="1"/>
  <c r="F2664" i="3"/>
  <c r="G2664" i="3" s="1"/>
  <c r="D2664" i="3"/>
  <c r="E2664" i="3" s="1"/>
  <c r="B2664" i="3"/>
  <c r="C2664" i="3" s="1"/>
  <c r="AO2663" i="3"/>
  <c r="AN2663" i="3"/>
  <c r="AI2663" i="3"/>
  <c r="AH2663" i="3"/>
  <c r="AC2663" i="3"/>
  <c r="AB2663" i="3"/>
  <c r="W2663" i="3"/>
  <c r="S2663" i="3"/>
  <c r="N2663" i="3"/>
  <c r="L2663" i="3" s="1"/>
  <c r="M2663" i="3" s="1"/>
  <c r="K2663" i="3"/>
  <c r="J2663" i="3"/>
  <c r="H2663" i="3"/>
  <c r="I2663" i="3" s="1"/>
  <c r="F2663" i="3"/>
  <c r="G2663" i="3" s="1"/>
  <c r="D2663" i="3"/>
  <c r="E2663" i="3" s="1"/>
  <c r="B2663" i="3"/>
  <c r="C2663" i="3" s="1"/>
  <c r="AO2662" i="3"/>
  <c r="AN2662" i="3"/>
  <c r="AI2662" i="3"/>
  <c r="AH2662" i="3"/>
  <c r="AC2662" i="3"/>
  <c r="AB2662" i="3"/>
  <c r="W2662" i="3"/>
  <c r="S2662" i="3"/>
  <c r="N2662" i="3"/>
  <c r="L2662" i="3" s="1"/>
  <c r="M2662" i="3" s="1"/>
  <c r="K2662" i="3"/>
  <c r="J2662" i="3"/>
  <c r="H2662" i="3"/>
  <c r="I2662" i="3" s="1"/>
  <c r="F2662" i="3"/>
  <c r="G2662" i="3" s="1"/>
  <c r="D2662" i="3"/>
  <c r="E2662" i="3" s="1"/>
  <c r="B2662" i="3"/>
  <c r="C2662" i="3" s="1"/>
  <c r="AO2661" i="3"/>
  <c r="AN2661" i="3"/>
  <c r="AI2661" i="3"/>
  <c r="AH2661" i="3"/>
  <c r="AC2661" i="3"/>
  <c r="AB2661" i="3"/>
  <c r="W2661" i="3"/>
  <c r="S2661" i="3"/>
  <c r="N2661" i="3"/>
  <c r="L2661" i="3" s="1"/>
  <c r="M2661" i="3" s="1"/>
  <c r="K2661" i="3"/>
  <c r="J2661" i="3"/>
  <c r="H2661" i="3"/>
  <c r="I2661" i="3" s="1"/>
  <c r="G2661" i="3"/>
  <c r="F2661" i="3"/>
  <c r="D2661" i="3"/>
  <c r="E2661" i="3" s="1"/>
  <c r="B2661" i="3"/>
  <c r="C2661" i="3" s="1"/>
  <c r="AO2660" i="3"/>
  <c r="AN2660" i="3"/>
  <c r="AI2660" i="3"/>
  <c r="AH2660" i="3"/>
  <c r="AC2660" i="3"/>
  <c r="AB2660" i="3"/>
  <c r="W2660" i="3"/>
  <c r="S2660" i="3"/>
  <c r="N2660" i="3"/>
  <c r="L2660" i="3" s="1"/>
  <c r="M2660" i="3" s="1"/>
  <c r="K2660" i="3"/>
  <c r="J2660" i="3"/>
  <c r="H2660" i="3"/>
  <c r="I2660" i="3" s="1"/>
  <c r="F2660" i="3"/>
  <c r="G2660" i="3" s="1"/>
  <c r="D2660" i="3"/>
  <c r="E2660" i="3" s="1"/>
  <c r="B2660" i="3"/>
  <c r="C2660" i="3" s="1"/>
  <c r="AO2659" i="3"/>
  <c r="AN2659" i="3"/>
  <c r="AI2659" i="3"/>
  <c r="AH2659" i="3"/>
  <c r="AC2659" i="3"/>
  <c r="AB2659" i="3"/>
  <c r="W2659" i="3"/>
  <c r="S2659" i="3"/>
  <c r="N2659" i="3"/>
  <c r="L2659" i="3" s="1"/>
  <c r="M2659" i="3" s="1"/>
  <c r="K2659" i="3"/>
  <c r="J2659" i="3"/>
  <c r="H2659" i="3"/>
  <c r="I2659" i="3" s="1"/>
  <c r="F2659" i="3"/>
  <c r="G2659" i="3" s="1"/>
  <c r="D2659" i="3"/>
  <c r="E2659" i="3" s="1"/>
  <c r="B2659" i="3"/>
  <c r="C2659" i="3" s="1"/>
  <c r="AO2658" i="3"/>
  <c r="AN2658" i="3"/>
  <c r="AI2658" i="3"/>
  <c r="AH2658" i="3"/>
  <c r="AC2658" i="3"/>
  <c r="AB2658" i="3"/>
  <c r="W2658" i="3"/>
  <c r="S2658" i="3"/>
  <c r="N2658" i="3"/>
  <c r="L2658" i="3" s="1"/>
  <c r="M2658" i="3" s="1"/>
  <c r="K2658" i="3"/>
  <c r="J2658" i="3"/>
  <c r="H2658" i="3"/>
  <c r="I2658" i="3" s="1"/>
  <c r="F2658" i="3"/>
  <c r="G2658" i="3" s="1"/>
  <c r="D2658" i="3"/>
  <c r="E2658" i="3" s="1"/>
  <c r="B2658" i="3"/>
  <c r="C2658" i="3" s="1"/>
  <c r="AO2657" i="3"/>
  <c r="AN2657" i="3"/>
  <c r="AI2657" i="3"/>
  <c r="AH2657" i="3"/>
  <c r="AC2657" i="3"/>
  <c r="AB2657" i="3"/>
  <c r="W2657" i="3"/>
  <c r="S2657" i="3"/>
  <c r="N2657" i="3"/>
  <c r="L2657" i="3" s="1"/>
  <c r="M2657" i="3" s="1"/>
  <c r="K2657" i="3"/>
  <c r="J2657" i="3"/>
  <c r="H2657" i="3"/>
  <c r="I2657" i="3" s="1"/>
  <c r="F2657" i="3"/>
  <c r="G2657" i="3" s="1"/>
  <c r="D2657" i="3"/>
  <c r="E2657" i="3" s="1"/>
  <c r="B2657" i="3"/>
  <c r="C2657" i="3" s="1"/>
  <c r="AO2656" i="3"/>
  <c r="AN2656" i="3"/>
  <c r="AI2656" i="3"/>
  <c r="AH2656" i="3"/>
  <c r="AC2656" i="3"/>
  <c r="AB2656" i="3"/>
  <c r="W2656" i="3"/>
  <c r="S2656" i="3"/>
  <c r="N2656" i="3"/>
  <c r="L2656" i="3" s="1"/>
  <c r="M2656" i="3" s="1"/>
  <c r="K2656" i="3"/>
  <c r="J2656" i="3"/>
  <c r="H2656" i="3"/>
  <c r="I2656" i="3" s="1"/>
  <c r="F2656" i="3"/>
  <c r="G2656" i="3" s="1"/>
  <c r="D2656" i="3"/>
  <c r="E2656" i="3" s="1"/>
  <c r="B2656" i="3"/>
  <c r="C2656" i="3" s="1"/>
  <c r="AO2655" i="3"/>
  <c r="AN2655" i="3"/>
  <c r="AI2655" i="3"/>
  <c r="AH2655" i="3"/>
  <c r="AC2655" i="3"/>
  <c r="AB2655" i="3"/>
  <c r="W2655" i="3"/>
  <c r="S2655" i="3"/>
  <c r="N2655" i="3"/>
  <c r="L2655" i="3" s="1"/>
  <c r="M2655" i="3" s="1"/>
  <c r="K2655" i="3"/>
  <c r="J2655" i="3"/>
  <c r="H2655" i="3"/>
  <c r="I2655" i="3" s="1"/>
  <c r="F2655" i="3"/>
  <c r="G2655" i="3" s="1"/>
  <c r="D2655" i="3"/>
  <c r="E2655" i="3" s="1"/>
  <c r="B2655" i="3"/>
  <c r="C2655" i="3" s="1"/>
  <c r="AO2654" i="3"/>
  <c r="AN2654" i="3"/>
  <c r="AI2654" i="3"/>
  <c r="AH2654" i="3"/>
  <c r="AC2654" i="3"/>
  <c r="AB2654" i="3"/>
  <c r="W2654" i="3"/>
  <c r="S2654" i="3"/>
  <c r="N2654" i="3"/>
  <c r="L2654" i="3" s="1"/>
  <c r="M2654" i="3" s="1"/>
  <c r="K2654" i="3"/>
  <c r="J2654" i="3"/>
  <c r="H2654" i="3"/>
  <c r="I2654" i="3" s="1"/>
  <c r="F2654" i="3"/>
  <c r="G2654" i="3" s="1"/>
  <c r="D2654" i="3"/>
  <c r="E2654" i="3" s="1"/>
  <c r="B2654" i="3"/>
  <c r="C2654" i="3" s="1"/>
  <c r="AO2653" i="3"/>
  <c r="AN2653" i="3"/>
  <c r="AI2653" i="3"/>
  <c r="AH2653" i="3"/>
  <c r="AC2653" i="3"/>
  <c r="AB2653" i="3"/>
  <c r="W2653" i="3"/>
  <c r="S2653" i="3"/>
  <c r="N2653" i="3"/>
  <c r="L2653" i="3" s="1"/>
  <c r="M2653" i="3" s="1"/>
  <c r="K2653" i="3"/>
  <c r="J2653" i="3"/>
  <c r="H2653" i="3"/>
  <c r="I2653" i="3" s="1"/>
  <c r="F2653" i="3"/>
  <c r="G2653" i="3" s="1"/>
  <c r="D2653" i="3"/>
  <c r="E2653" i="3" s="1"/>
  <c r="B2653" i="3"/>
  <c r="C2653" i="3" s="1"/>
  <c r="AO2652" i="3"/>
  <c r="AN2652" i="3"/>
  <c r="AI2652" i="3"/>
  <c r="AH2652" i="3"/>
  <c r="AC2652" i="3"/>
  <c r="AB2652" i="3"/>
  <c r="W2652" i="3"/>
  <c r="S2652" i="3"/>
  <c r="N2652" i="3"/>
  <c r="L2652" i="3" s="1"/>
  <c r="M2652" i="3" s="1"/>
  <c r="K2652" i="3"/>
  <c r="J2652" i="3"/>
  <c r="H2652" i="3"/>
  <c r="I2652" i="3" s="1"/>
  <c r="F2652" i="3"/>
  <c r="G2652" i="3" s="1"/>
  <c r="D2652" i="3"/>
  <c r="E2652" i="3" s="1"/>
  <c r="B2652" i="3"/>
  <c r="C2652" i="3" s="1"/>
  <c r="AO2651" i="3"/>
  <c r="AN2651" i="3"/>
  <c r="AI2651" i="3"/>
  <c r="AH2651" i="3"/>
  <c r="AC2651" i="3"/>
  <c r="AB2651" i="3"/>
  <c r="W2651" i="3"/>
  <c r="S2651" i="3"/>
  <c r="N2651" i="3"/>
  <c r="L2651" i="3" s="1"/>
  <c r="M2651" i="3" s="1"/>
  <c r="K2651" i="3"/>
  <c r="J2651" i="3"/>
  <c r="H2651" i="3"/>
  <c r="I2651" i="3" s="1"/>
  <c r="F2651" i="3"/>
  <c r="G2651" i="3" s="1"/>
  <c r="D2651" i="3"/>
  <c r="E2651" i="3" s="1"/>
  <c r="B2651" i="3"/>
  <c r="C2651" i="3" s="1"/>
  <c r="AO2650" i="3"/>
  <c r="AN2650" i="3"/>
  <c r="AI2650" i="3"/>
  <c r="AH2650" i="3"/>
  <c r="AC2650" i="3"/>
  <c r="AB2650" i="3"/>
  <c r="W2650" i="3"/>
  <c r="S2650" i="3"/>
  <c r="N2650" i="3"/>
  <c r="L2650" i="3" s="1"/>
  <c r="M2650" i="3" s="1"/>
  <c r="K2650" i="3"/>
  <c r="J2650" i="3"/>
  <c r="H2650" i="3"/>
  <c r="I2650" i="3" s="1"/>
  <c r="F2650" i="3"/>
  <c r="G2650" i="3" s="1"/>
  <c r="D2650" i="3"/>
  <c r="E2650" i="3" s="1"/>
  <c r="B2650" i="3"/>
  <c r="C2650" i="3" s="1"/>
  <c r="AO2649" i="3"/>
  <c r="AN2649" i="3"/>
  <c r="AI2649" i="3"/>
  <c r="AH2649" i="3"/>
  <c r="AC2649" i="3"/>
  <c r="AB2649" i="3"/>
  <c r="W2649" i="3"/>
  <c r="S2649" i="3"/>
  <c r="N2649" i="3"/>
  <c r="L2649" i="3" s="1"/>
  <c r="M2649" i="3" s="1"/>
  <c r="K2649" i="3"/>
  <c r="J2649" i="3"/>
  <c r="H2649" i="3"/>
  <c r="I2649" i="3" s="1"/>
  <c r="F2649" i="3"/>
  <c r="G2649" i="3" s="1"/>
  <c r="D2649" i="3"/>
  <c r="E2649" i="3" s="1"/>
  <c r="B2649" i="3"/>
  <c r="C2649" i="3" s="1"/>
  <c r="AO2648" i="3"/>
  <c r="AN2648" i="3"/>
  <c r="AI2648" i="3"/>
  <c r="AH2648" i="3"/>
  <c r="AC2648" i="3"/>
  <c r="AB2648" i="3"/>
  <c r="W2648" i="3"/>
  <c r="S2648" i="3"/>
  <c r="N2648" i="3"/>
  <c r="L2648" i="3" s="1"/>
  <c r="M2648" i="3" s="1"/>
  <c r="K2648" i="3"/>
  <c r="J2648" i="3"/>
  <c r="H2648" i="3"/>
  <c r="I2648" i="3" s="1"/>
  <c r="F2648" i="3"/>
  <c r="G2648" i="3" s="1"/>
  <c r="D2648" i="3"/>
  <c r="E2648" i="3" s="1"/>
  <c r="B2648" i="3"/>
  <c r="C2648" i="3" s="1"/>
  <c r="AO2647" i="3"/>
  <c r="AN2647" i="3"/>
  <c r="AI2647" i="3"/>
  <c r="AH2647" i="3"/>
  <c r="AC2647" i="3"/>
  <c r="AB2647" i="3"/>
  <c r="W2647" i="3"/>
  <c r="S2647" i="3"/>
  <c r="N2647" i="3"/>
  <c r="L2647" i="3" s="1"/>
  <c r="M2647" i="3" s="1"/>
  <c r="K2647" i="3"/>
  <c r="J2647" i="3"/>
  <c r="H2647" i="3"/>
  <c r="I2647" i="3" s="1"/>
  <c r="F2647" i="3"/>
  <c r="G2647" i="3" s="1"/>
  <c r="D2647" i="3"/>
  <c r="E2647" i="3" s="1"/>
  <c r="B2647" i="3"/>
  <c r="C2647" i="3" s="1"/>
  <c r="AO2646" i="3"/>
  <c r="AN2646" i="3"/>
  <c r="AI2646" i="3"/>
  <c r="AH2646" i="3"/>
  <c r="AC2646" i="3"/>
  <c r="AB2646" i="3"/>
  <c r="W2646" i="3"/>
  <c r="S2646" i="3"/>
  <c r="N2646" i="3"/>
  <c r="L2646" i="3" s="1"/>
  <c r="M2646" i="3" s="1"/>
  <c r="K2646" i="3"/>
  <c r="J2646" i="3"/>
  <c r="H2646" i="3"/>
  <c r="I2646" i="3" s="1"/>
  <c r="F2646" i="3"/>
  <c r="G2646" i="3" s="1"/>
  <c r="D2646" i="3"/>
  <c r="E2646" i="3" s="1"/>
  <c r="B2646" i="3"/>
  <c r="C2646" i="3" s="1"/>
  <c r="AO2645" i="3"/>
  <c r="AN2645" i="3"/>
  <c r="AI2645" i="3"/>
  <c r="AH2645" i="3"/>
  <c r="AC2645" i="3"/>
  <c r="AB2645" i="3"/>
  <c r="W2645" i="3"/>
  <c r="S2645" i="3"/>
  <c r="N2645" i="3"/>
  <c r="L2645" i="3" s="1"/>
  <c r="M2645" i="3" s="1"/>
  <c r="K2645" i="3"/>
  <c r="J2645" i="3"/>
  <c r="H2645" i="3"/>
  <c r="I2645" i="3" s="1"/>
  <c r="F2645" i="3"/>
  <c r="G2645" i="3" s="1"/>
  <c r="D2645" i="3"/>
  <c r="E2645" i="3" s="1"/>
  <c r="B2645" i="3"/>
  <c r="C2645" i="3" s="1"/>
  <c r="AO2644" i="3"/>
  <c r="AN2644" i="3"/>
  <c r="AI2644" i="3"/>
  <c r="AH2644" i="3"/>
  <c r="AC2644" i="3"/>
  <c r="AB2644" i="3"/>
  <c r="W2644" i="3"/>
  <c r="S2644" i="3"/>
  <c r="N2644" i="3"/>
  <c r="L2644" i="3" s="1"/>
  <c r="M2644" i="3" s="1"/>
  <c r="K2644" i="3"/>
  <c r="J2644" i="3"/>
  <c r="H2644" i="3"/>
  <c r="I2644" i="3" s="1"/>
  <c r="F2644" i="3"/>
  <c r="G2644" i="3" s="1"/>
  <c r="D2644" i="3"/>
  <c r="E2644" i="3" s="1"/>
  <c r="B2644" i="3"/>
  <c r="C2644" i="3" s="1"/>
  <c r="AO2643" i="3"/>
  <c r="AN2643" i="3"/>
  <c r="AI2643" i="3"/>
  <c r="AH2643" i="3"/>
  <c r="AC2643" i="3"/>
  <c r="AB2643" i="3"/>
  <c r="W2643" i="3"/>
  <c r="S2643" i="3"/>
  <c r="N2643" i="3"/>
  <c r="L2643" i="3" s="1"/>
  <c r="M2643" i="3" s="1"/>
  <c r="K2643" i="3"/>
  <c r="J2643" i="3"/>
  <c r="H2643" i="3"/>
  <c r="I2643" i="3" s="1"/>
  <c r="F2643" i="3"/>
  <c r="G2643" i="3" s="1"/>
  <c r="D2643" i="3"/>
  <c r="E2643" i="3" s="1"/>
  <c r="B2643" i="3"/>
  <c r="C2643" i="3" s="1"/>
  <c r="AO2642" i="3"/>
  <c r="AN2642" i="3"/>
  <c r="AI2642" i="3"/>
  <c r="AH2642" i="3"/>
  <c r="AC2642" i="3"/>
  <c r="AB2642" i="3"/>
  <c r="W2642" i="3"/>
  <c r="S2642" i="3"/>
  <c r="N2642" i="3"/>
  <c r="L2642" i="3" s="1"/>
  <c r="M2642" i="3" s="1"/>
  <c r="K2642" i="3"/>
  <c r="J2642" i="3"/>
  <c r="H2642" i="3"/>
  <c r="I2642" i="3" s="1"/>
  <c r="F2642" i="3"/>
  <c r="G2642" i="3" s="1"/>
  <c r="D2642" i="3"/>
  <c r="E2642" i="3" s="1"/>
  <c r="B2642" i="3"/>
  <c r="C2642" i="3" s="1"/>
  <c r="AO2641" i="3"/>
  <c r="AN2641" i="3"/>
  <c r="AI2641" i="3"/>
  <c r="AH2641" i="3"/>
  <c r="AC2641" i="3"/>
  <c r="AB2641" i="3"/>
  <c r="W2641" i="3"/>
  <c r="S2641" i="3"/>
  <c r="N2641" i="3"/>
  <c r="L2641" i="3" s="1"/>
  <c r="M2641" i="3" s="1"/>
  <c r="K2641" i="3"/>
  <c r="J2641" i="3"/>
  <c r="H2641" i="3"/>
  <c r="I2641" i="3" s="1"/>
  <c r="F2641" i="3"/>
  <c r="G2641" i="3" s="1"/>
  <c r="D2641" i="3"/>
  <c r="E2641" i="3" s="1"/>
  <c r="B2641" i="3"/>
  <c r="C2641" i="3" s="1"/>
  <c r="AO2640" i="3"/>
  <c r="AN2640" i="3"/>
  <c r="AI2640" i="3"/>
  <c r="AH2640" i="3"/>
  <c r="AC2640" i="3"/>
  <c r="AB2640" i="3"/>
  <c r="W2640" i="3"/>
  <c r="S2640" i="3"/>
  <c r="N2640" i="3"/>
  <c r="L2640" i="3" s="1"/>
  <c r="M2640" i="3" s="1"/>
  <c r="K2640" i="3"/>
  <c r="J2640" i="3"/>
  <c r="H2640" i="3"/>
  <c r="I2640" i="3" s="1"/>
  <c r="F2640" i="3"/>
  <c r="G2640" i="3" s="1"/>
  <c r="D2640" i="3"/>
  <c r="E2640" i="3" s="1"/>
  <c r="B2640" i="3"/>
  <c r="C2640" i="3" s="1"/>
  <c r="AO2639" i="3"/>
  <c r="AN2639" i="3"/>
  <c r="AI2639" i="3"/>
  <c r="AH2639" i="3"/>
  <c r="AC2639" i="3"/>
  <c r="AB2639" i="3"/>
  <c r="W2639" i="3"/>
  <c r="S2639" i="3"/>
  <c r="N2639" i="3"/>
  <c r="L2639" i="3" s="1"/>
  <c r="M2639" i="3" s="1"/>
  <c r="K2639" i="3"/>
  <c r="J2639" i="3"/>
  <c r="H2639" i="3"/>
  <c r="I2639" i="3" s="1"/>
  <c r="F2639" i="3"/>
  <c r="G2639" i="3" s="1"/>
  <c r="D2639" i="3"/>
  <c r="E2639" i="3" s="1"/>
  <c r="B2639" i="3"/>
  <c r="C2639" i="3" s="1"/>
  <c r="AO2638" i="3"/>
  <c r="AN2638" i="3"/>
  <c r="AI2638" i="3"/>
  <c r="AH2638" i="3"/>
  <c r="AC2638" i="3"/>
  <c r="AB2638" i="3"/>
  <c r="W2638" i="3"/>
  <c r="S2638" i="3"/>
  <c r="N2638" i="3"/>
  <c r="L2638" i="3" s="1"/>
  <c r="M2638" i="3" s="1"/>
  <c r="K2638" i="3"/>
  <c r="J2638" i="3"/>
  <c r="H2638" i="3"/>
  <c r="I2638" i="3" s="1"/>
  <c r="F2638" i="3"/>
  <c r="G2638" i="3" s="1"/>
  <c r="D2638" i="3"/>
  <c r="E2638" i="3" s="1"/>
  <c r="B2638" i="3"/>
  <c r="C2638" i="3" s="1"/>
  <c r="AO2637" i="3"/>
  <c r="AN2637" i="3"/>
  <c r="AI2637" i="3"/>
  <c r="AH2637" i="3"/>
  <c r="AC2637" i="3"/>
  <c r="AB2637" i="3"/>
  <c r="W2637" i="3"/>
  <c r="S2637" i="3"/>
  <c r="N2637" i="3"/>
  <c r="L2637" i="3" s="1"/>
  <c r="M2637" i="3" s="1"/>
  <c r="K2637" i="3"/>
  <c r="J2637" i="3"/>
  <c r="H2637" i="3"/>
  <c r="I2637" i="3" s="1"/>
  <c r="F2637" i="3"/>
  <c r="G2637" i="3" s="1"/>
  <c r="D2637" i="3"/>
  <c r="E2637" i="3" s="1"/>
  <c r="B2637" i="3"/>
  <c r="C2637" i="3" s="1"/>
  <c r="AO2636" i="3"/>
  <c r="AN2636" i="3"/>
  <c r="AI2636" i="3"/>
  <c r="AH2636" i="3"/>
  <c r="AC2636" i="3"/>
  <c r="AB2636" i="3"/>
  <c r="W2636" i="3"/>
  <c r="S2636" i="3"/>
  <c r="N2636" i="3"/>
  <c r="L2636" i="3" s="1"/>
  <c r="M2636" i="3" s="1"/>
  <c r="K2636" i="3"/>
  <c r="J2636" i="3"/>
  <c r="H2636" i="3"/>
  <c r="I2636" i="3" s="1"/>
  <c r="F2636" i="3"/>
  <c r="G2636" i="3" s="1"/>
  <c r="D2636" i="3"/>
  <c r="E2636" i="3" s="1"/>
  <c r="B2636" i="3"/>
  <c r="C2636" i="3" s="1"/>
  <c r="AO2635" i="3"/>
  <c r="AN2635" i="3"/>
  <c r="AI2635" i="3"/>
  <c r="AH2635" i="3"/>
  <c r="AC2635" i="3"/>
  <c r="AB2635" i="3"/>
  <c r="W2635" i="3"/>
  <c r="S2635" i="3"/>
  <c r="N2635" i="3"/>
  <c r="L2635" i="3" s="1"/>
  <c r="M2635" i="3" s="1"/>
  <c r="K2635" i="3"/>
  <c r="J2635" i="3"/>
  <c r="H2635" i="3"/>
  <c r="I2635" i="3" s="1"/>
  <c r="F2635" i="3"/>
  <c r="G2635" i="3" s="1"/>
  <c r="D2635" i="3"/>
  <c r="E2635" i="3" s="1"/>
  <c r="B2635" i="3"/>
  <c r="C2635" i="3" s="1"/>
  <c r="AO2634" i="3"/>
  <c r="AN2634" i="3"/>
  <c r="AI2634" i="3"/>
  <c r="AH2634" i="3"/>
  <c r="AC2634" i="3"/>
  <c r="AB2634" i="3"/>
  <c r="W2634" i="3"/>
  <c r="S2634" i="3"/>
  <c r="N2634" i="3"/>
  <c r="L2634" i="3" s="1"/>
  <c r="M2634" i="3" s="1"/>
  <c r="K2634" i="3"/>
  <c r="J2634" i="3"/>
  <c r="H2634" i="3"/>
  <c r="I2634" i="3" s="1"/>
  <c r="F2634" i="3"/>
  <c r="G2634" i="3" s="1"/>
  <c r="D2634" i="3"/>
  <c r="E2634" i="3" s="1"/>
  <c r="B2634" i="3"/>
  <c r="C2634" i="3" s="1"/>
  <c r="AO2633" i="3"/>
  <c r="AN2633" i="3"/>
  <c r="AI2633" i="3"/>
  <c r="AH2633" i="3"/>
  <c r="AC2633" i="3"/>
  <c r="AB2633" i="3"/>
  <c r="W2633" i="3"/>
  <c r="S2633" i="3"/>
  <c r="N2633" i="3"/>
  <c r="L2633" i="3" s="1"/>
  <c r="M2633" i="3" s="1"/>
  <c r="K2633" i="3"/>
  <c r="J2633" i="3"/>
  <c r="H2633" i="3"/>
  <c r="I2633" i="3" s="1"/>
  <c r="F2633" i="3"/>
  <c r="G2633" i="3" s="1"/>
  <c r="D2633" i="3"/>
  <c r="E2633" i="3" s="1"/>
  <c r="B2633" i="3"/>
  <c r="C2633" i="3" s="1"/>
  <c r="AO2632" i="3"/>
  <c r="AN2632" i="3"/>
  <c r="AI2632" i="3"/>
  <c r="AH2632" i="3"/>
  <c r="AC2632" i="3"/>
  <c r="AB2632" i="3"/>
  <c r="W2632" i="3"/>
  <c r="S2632" i="3"/>
  <c r="N2632" i="3"/>
  <c r="L2632" i="3" s="1"/>
  <c r="M2632" i="3" s="1"/>
  <c r="K2632" i="3"/>
  <c r="J2632" i="3"/>
  <c r="H2632" i="3"/>
  <c r="I2632" i="3" s="1"/>
  <c r="F2632" i="3"/>
  <c r="G2632" i="3" s="1"/>
  <c r="D2632" i="3"/>
  <c r="E2632" i="3" s="1"/>
  <c r="B2632" i="3"/>
  <c r="C2632" i="3" s="1"/>
  <c r="AO2631" i="3"/>
  <c r="AN2631" i="3"/>
  <c r="AI2631" i="3"/>
  <c r="AH2631" i="3"/>
  <c r="AC2631" i="3"/>
  <c r="AB2631" i="3"/>
  <c r="W2631" i="3"/>
  <c r="S2631" i="3"/>
  <c r="N2631" i="3"/>
  <c r="L2631" i="3" s="1"/>
  <c r="M2631" i="3" s="1"/>
  <c r="K2631" i="3"/>
  <c r="J2631" i="3"/>
  <c r="H2631" i="3"/>
  <c r="I2631" i="3" s="1"/>
  <c r="F2631" i="3"/>
  <c r="G2631" i="3" s="1"/>
  <c r="D2631" i="3"/>
  <c r="E2631" i="3" s="1"/>
  <c r="B2631" i="3"/>
  <c r="C2631" i="3" s="1"/>
  <c r="AO2630" i="3"/>
  <c r="AN2630" i="3"/>
  <c r="AI2630" i="3"/>
  <c r="AH2630" i="3"/>
  <c r="AC2630" i="3"/>
  <c r="AB2630" i="3"/>
  <c r="W2630" i="3"/>
  <c r="S2630" i="3"/>
  <c r="N2630" i="3"/>
  <c r="L2630" i="3" s="1"/>
  <c r="M2630" i="3" s="1"/>
  <c r="K2630" i="3"/>
  <c r="J2630" i="3"/>
  <c r="H2630" i="3"/>
  <c r="I2630" i="3" s="1"/>
  <c r="F2630" i="3"/>
  <c r="G2630" i="3" s="1"/>
  <c r="D2630" i="3"/>
  <c r="E2630" i="3" s="1"/>
  <c r="B2630" i="3"/>
  <c r="C2630" i="3" s="1"/>
  <c r="AO2629" i="3"/>
  <c r="AN2629" i="3"/>
  <c r="AI2629" i="3"/>
  <c r="AH2629" i="3"/>
  <c r="AC2629" i="3"/>
  <c r="AB2629" i="3"/>
  <c r="W2629" i="3"/>
  <c r="S2629" i="3"/>
  <c r="N2629" i="3"/>
  <c r="L2629" i="3" s="1"/>
  <c r="M2629" i="3" s="1"/>
  <c r="K2629" i="3"/>
  <c r="J2629" i="3"/>
  <c r="H2629" i="3"/>
  <c r="I2629" i="3" s="1"/>
  <c r="F2629" i="3"/>
  <c r="G2629" i="3" s="1"/>
  <c r="D2629" i="3"/>
  <c r="E2629" i="3" s="1"/>
  <c r="B2629" i="3"/>
  <c r="C2629" i="3" s="1"/>
  <c r="AO2628" i="3"/>
  <c r="AN2628" i="3"/>
  <c r="AI2628" i="3"/>
  <c r="AH2628" i="3"/>
  <c r="AC2628" i="3"/>
  <c r="AB2628" i="3"/>
  <c r="W2628" i="3"/>
  <c r="S2628" i="3"/>
  <c r="N2628" i="3"/>
  <c r="L2628" i="3" s="1"/>
  <c r="M2628" i="3" s="1"/>
  <c r="K2628" i="3"/>
  <c r="J2628" i="3"/>
  <c r="H2628" i="3"/>
  <c r="I2628" i="3" s="1"/>
  <c r="F2628" i="3"/>
  <c r="G2628" i="3" s="1"/>
  <c r="D2628" i="3"/>
  <c r="E2628" i="3" s="1"/>
  <c r="B2628" i="3"/>
  <c r="C2628" i="3" s="1"/>
  <c r="AO2627" i="3"/>
  <c r="AN2627" i="3"/>
  <c r="AI2627" i="3"/>
  <c r="AH2627" i="3"/>
  <c r="AC2627" i="3"/>
  <c r="AB2627" i="3"/>
  <c r="W2627" i="3"/>
  <c r="S2627" i="3"/>
  <c r="N2627" i="3"/>
  <c r="L2627" i="3" s="1"/>
  <c r="M2627" i="3" s="1"/>
  <c r="K2627" i="3"/>
  <c r="J2627" i="3"/>
  <c r="H2627" i="3"/>
  <c r="I2627" i="3" s="1"/>
  <c r="F2627" i="3"/>
  <c r="G2627" i="3" s="1"/>
  <c r="D2627" i="3"/>
  <c r="E2627" i="3" s="1"/>
  <c r="B2627" i="3"/>
  <c r="C2627" i="3" s="1"/>
  <c r="AO2626" i="3"/>
  <c r="AN2626" i="3"/>
  <c r="AI2626" i="3"/>
  <c r="AH2626" i="3"/>
  <c r="AC2626" i="3"/>
  <c r="AB2626" i="3"/>
  <c r="W2626" i="3"/>
  <c r="S2626" i="3"/>
  <c r="N2626" i="3"/>
  <c r="L2626" i="3" s="1"/>
  <c r="M2626" i="3" s="1"/>
  <c r="K2626" i="3"/>
  <c r="J2626" i="3"/>
  <c r="H2626" i="3"/>
  <c r="I2626" i="3" s="1"/>
  <c r="F2626" i="3"/>
  <c r="G2626" i="3" s="1"/>
  <c r="D2626" i="3"/>
  <c r="E2626" i="3" s="1"/>
  <c r="B2626" i="3"/>
  <c r="C2626" i="3" s="1"/>
  <c r="AO2625" i="3"/>
  <c r="AN2625" i="3"/>
  <c r="AI2625" i="3"/>
  <c r="AH2625" i="3"/>
  <c r="AC2625" i="3"/>
  <c r="AB2625" i="3"/>
  <c r="W2625" i="3"/>
  <c r="S2625" i="3"/>
  <c r="N2625" i="3"/>
  <c r="L2625" i="3" s="1"/>
  <c r="M2625" i="3" s="1"/>
  <c r="K2625" i="3"/>
  <c r="J2625" i="3"/>
  <c r="H2625" i="3"/>
  <c r="I2625" i="3" s="1"/>
  <c r="F2625" i="3"/>
  <c r="G2625" i="3" s="1"/>
  <c r="D2625" i="3"/>
  <c r="E2625" i="3" s="1"/>
  <c r="B2625" i="3"/>
  <c r="C2625" i="3" s="1"/>
  <c r="AO2624" i="3"/>
  <c r="AN2624" i="3"/>
  <c r="AI2624" i="3"/>
  <c r="AH2624" i="3"/>
  <c r="AC2624" i="3"/>
  <c r="AB2624" i="3"/>
  <c r="W2624" i="3"/>
  <c r="S2624" i="3"/>
  <c r="N2624" i="3"/>
  <c r="L2624" i="3" s="1"/>
  <c r="M2624" i="3" s="1"/>
  <c r="K2624" i="3"/>
  <c r="J2624" i="3"/>
  <c r="H2624" i="3"/>
  <c r="I2624" i="3" s="1"/>
  <c r="F2624" i="3"/>
  <c r="G2624" i="3" s="1"/>
  <c r="D2624" i="3"/>
  <c r="E2624" i="3" s="1"/>
  <c r="B2624" i="3"/>
  <c r="C2624" i="3" s="1"/>
  <c r="AO2623" i="3"/>
  <c r="AN2623" i="3"/>
  <c r="AI2623" i="3"/>
  <c r="AH2623" i="3"/>
  <c r="AC2623" i="3"/>
  <c r="AB2623" i="3"/>
  <c r="W2623" i="3"/>
  <c r="S2623" i="3"/>
  <c r="N2623" i="3"/>
  <c r="L2623" i="3" s="1"/>
  <c r="M2623" i="3" s="1"/>
  <c r="K2623" i="3"/>
  <c r="J2623" i="3"/>
  <c r="H2623" i="3"/>
  <c r="I2623" i="3" s="1"/>
  <c r="F2623" i="3"/>
  <c r="G2623" i="3" s="1"/>
  <c r="D2623" i="3"/>
  <c r="E2623" i="3" s="1"/>
  <c r="B2623" i="3"/>
  <c r="C2623" i="3" s="1"/>
  <c r="AO2622" i="3"/>
  <c r="AN2622" i="3"/>
  <c r="AI2622" i="3"/>
  <c r="AH2622" i="3"/>
  <c r="AC2622" i="3"/>
  <c r="AB2622" i="3"/>
  <c r="W2622" i="3"/>
  <c r="S2622" i="3"/>
  <c r="N2622" i="3"/>
  <c r="L2622" i="3" s="1"/>
  <c r="M2622" i="3" s="1"/>
  <c r="K2622" i="3"/>
  <c r="J2622" i="3"/>
  <c r="H2622" i="3"/>
  <c r="I2622" i="3" s="1"/>
  <c r="F2622" i="3"/>
  <c r="G2622" i="3" s="1"/>
  <c r="D2622" i="3"/>
  <c r="E2622" i="3" s="1"/>
  <c r="B2622" i="3"/>
  <c r="C2622" i="3" s="1"/>
  <c r="AO2621" i="3"/>
  <c r="AN2621" i="3"/>
  <c r="AI2621" i="3"/>
  <c r="AH2621" i="3"/>
  <c r="AC2621" i="3"/>
  <c r="AB2621" i="3"/>
  <c r="W2621" i="3"/>
  <c r="S2621" i="3"/>
  <c r="N2621" i="3"/>
  <c r="L2621" i="3" s="1"/>
  <c r="M2621" i="3" s="1"/>
  <c r="K2621" i="3"/>
  <c r="J2621" i="3"/>
  <c r="H2621" i="3"/>
  <c r="I2621" i="3" s="1"/>
  <c r="F2621" i="3"/>
  <c r="G2621" i="3" s="1"/>
  <c r="D2621" i="3"/>
  <c r="E2621" i="3" s="1"/>
  <c r="B2621" i="3"/>
  <c r="C2621" i="3" s="1"/>
  <c r="AO2620" i="3"/>
  <c r="AN2620" i="3"/>
  <c r="AI2620" i="3"/>
  <c r="AH2620" i="3"/>
  <c r="AC2620" i="3"/>
  <c r="AB2620" i="3"/>
  <c r="W2620" i="3"/>
  <c r="S2620" i="3"/>
  <c r="N2620" i="3"/>
  <c r="L2620" i="3" s="1"/>
  <c r="M2620" i="3" s="1"/>
  <c r="K2620" i="3"/>
  <c r="J2620" i="3"/>
  <c r="H2620" i="3"/>
  <c r="I2620" i="3" s="1"/>
  <c r="F2620" i="3"/>
  <c r="G2620" i="3" s="1"/>
  <c r="D2620" i="3"/>
  <c r="E2620" i="3" s="1"/>
  <c r="B2620" i="3"/>
  <c r="C2620" i="3" s="1"/>
  <c r="AO2619" i="3"/>
  <c r="AN2619" i="3"/>
  <c r="AI2619" i="3"/>
  <c r="AH2619" i="3"/>
  <c r="AC2619" i="3"/>
  <c r="AB2619" i="3"/>
  <c r="W2619" i="3"/>
  <c r="S2619" i="3"/>
  <c r="N2619" i="3"/>
  <c r="L2619" i="3" s="1"/>
  <c r="M2619" i="3" s="1"/>
  <c r="K2619" i="3"/>
  <c r="J2619" i="3"/>
  <c r="H2619" i="3"/>
  <c r="I2619" i="3" s="1"/>
  <c r="F2619" i="3"/>
  <c r="G2619" i="3" s="1"/>
  <c r="D2619" i="3"/>
  <c r="E2619" i="3" s="1"/>
  <c r="B2619" i="3"/>
  <c r="C2619" i="3" s="1"/>
  <c r="AO2618" i="3"/>
  <c r="AN2618" i="3"/>
  <c r="AI2618" i="3"/>
  <c r="AH2618" i="3"/>
  <c r="AC2618" i="3"/>
  <c r="AB2618" i="3"/>
  <c r="W2618" i="3"/>
  <c r="S2618" i="3"/>
  <c r="N2618" i="3"/>
  <c r="L2618" i="3" s="1"/>
  <c r="M2618" i="3" s="1"/>
  <c r="K2618" i="3"/>
  <c r="J2618" i="3"/>
  <c r="H2618" i="3"/>
  <c r="I2618" i="3" s="1"/>
  <c r="F2618" i="3"/>
  <c r="G2618" i="3" s="1"/>
  <c r="D2618" i="3"/>
  <c r="E2618" i="3" s="1"/>
  <c r="B2618" i="3"/>
  <c r="C2618" i="3" s="1"/>
  <c r="AO2617" i="3"/>
  <c r="AN2617" i="3"/>
  <c r="AI2617" i="3"/>
  <c r="AH2617" i="3"/>
  <c r="AC2617" i="3"/>
  <c r="AB2617" i="3"/>
  <c r="W2617" i="3"/>
  <c r="S2617" i="3"/>
  <c r="N2617" i="3"/>
  <c r="L2617" i="3" s="1"/>
  <c r="M2617" i="3" s="1"/>
  <c r="K2617" i="3"/>
  <c r="J2617" i="3"/>
  <c r="H2617" i="3"/>
  <c r="I2617" i="3" s="1"/>
  <c r="F2617" i="3"/>
  <c r="G2617" i="3" s="1"/>
  <c r="D2617" i="3"/>
  <c r="E2617" i="3" s="1"/>
  <c r="B2617" i="3"/>
  <c r="C2617" i="3" s="1"/>
  <c r="AO2616" i="3"/>
  <c r="AN2616" i="3"/>
  <c r="AI2616" i="3"/>
  <c r="AH2616" i="3"/>
  <c r="AC2616" i="3"/>
  <c r="AB2616" i="3"/>
  <c r="W2616" i="3"/>
  <c r="S2616" i="3"/>
  <c r="N2616" i="3"/>
  <c r="L2616" i="3" s="1"/>
  <c r="M2616" i="3" s="1"/>
  <c r="K2616" i="3"/>
  <c r="J2616" i="3"/>
  <c r="H2616" i="3"/>
  <c r="I2616" i="3" s="1"/>
  <c r="F2616" i="3"/>
  <c r="G2616" i="3" s="1"/>
  <c r="D2616" i="3"/>
  <c r="E2616" i="3" s="1"/>
  <c r="B2616" i="3"/>
  <c r="C2616" i="3" s="1"/>
  <c r="AO2615" i="3"/>
  <c r="AN2615" i="3"/>
  <c r="AI2615" i="3"/>
  <c r="AH2615" i="3"/>
  <c r="AC2615" i="3"/>
  <c r="AB2615" i="3"/>
  <c r="W2615" i="3"/>
  <c r="S2615" i="3"/>
  <c r="N2615" i="3"/>
  <c r="L2615" i="3" s="1"/>
  <c r="M2615" i="3" s="1"/>
  <c r="K2615" i="3"/>
  <c r="J2615" i="3"/>
  <c r="H2615" i="3"/>
  <c r="I2615" i="3" s="1"/>
  <c r="F2615" i="3"/>
  <c r="G2615" i="3" s="1"/>
  <c r="D2615" i="3"/>
  <c r="E2615" i="3" s="1"/>
  <c r="B2615" i="3"/>
  <c r="C2615" i="3" s="1"/>
  <c r="AO2614" i="3"/>
  <c r="AN2614" i="3"/>
  <c r="AI2614" i="3"/>
  <c r="AH2614" i="3"/>
  <c r="AC2614" i="3"/>
  <c r="AB2614" i="3"/>
  <c r="W2614" i="3"/>
  <c r="S2614" i="3"/>
  <c r="N2614" i="3"/>
  <c r="L2614" i="3" s="1"/>
  <c r="M2614" i="3" s="1"/>
  <c r="K2614" i="3"/>
  <c r="J2614" i="3"/>
  <c r="H2614" i="3"/>
  <c r="I2614" i="3" s="1"/>
  <c r="F2614" i="3"/>
  <c r="G2614" i="3" s="1"/>
  <c r="D2614" i="3"/>
  <c r="E2614" i="3" s="1"/>
  <c r="B2614" i="3"/>
  <c r="C2614" i="3" s="1"/>
  <c r="AO2613" i="3"/>
  <c r="AN2613" i="3"/>
  <c r="AI2613" i="3"/>
  <c r="AH2613" i="3"/>
  <c r="AC2613" i="3"/>
  <c r="AB2613" i="3"/>
  <c r="W2613" i="3"/>
  <c r="S2613" i="3"/>
  <c r="N2613" i="3"/>
  <c r="L2613" i="3" s="1"/>
  <c r="M2613" i="3" s="1"/>
  <c r="K2613" i="3"/>
  <c r="J2613" i="3"/>
  <c r="H2613" i="3"/>
  <c r="I2613" i="3" s="1"/>
  <c r="F2613" i="3"/>
  <c r="G2613" i="3" s="1"/>
  <c r="D2613" i="3"/>
  <c r="E2613" i="3" s="1"/>
  <c r="C2613" i="3"/>
  <c r="B2613" i="3"/>
  <c r="AO2612" i="3"/>
  <c r="AN2612" i="3"/>
  <c r="AI2612" i="3"/>
  <c r="AH2612" i="3"/>
  <c r="AC2612" i="3"/>
  <c r="AB2612" i="3"/>
  <c r="W2612" i="3"/>
  <c r="S2612" i="3"/>
  <c r="N2612" i="3"/>
  <c r="L2612" i="3" s="1"/>
  <c r="M2612" i="3" s="1"/>
  <c r="K2612" i="3"/>
  <c r="J2612" i="3"/>
  <c r="H2612" i="3"/>
  <c r="I2612" i="3" s="1"/>
  <c r="F2612" i="3"/>
  <c r="G2612" i="3" s="1"/>
  <c r="D2612" i="3"/>
  <c r="E2612" i="3" s="1"/>
  <c r="B2612" i="3"/>
  <c r="C2612" i="3" s="1"/>
  <c r="AO2611" i="3"/>
  <c r="AN2611" i="3"/>
  <c r="AI2611" i="3"/>
  <c r="AH2611" i="3"/>
  <c r="AC2611" i="3"/>
  <c r="AB2611" i="3"/>
  <c r="W2611" i="3"/>
  <c r="S2611" i="3"/>
  <c r="N2611" i="3"/>
  <c r="L2611" i="3" s="1"/>
  <c r="M2611" i="3" s="1"/>
  <c r="K2611" i="3"/>
  <c r="J2611" i="3"/>
  <c r="H2611" i="3"/>
  <c r="I2611" i="3" s="1"/>
  <c r="F2611" i="3"/>
  <c r="G2611" i="3" s="1"/>
  <c r="D2611" i="3"/>
  <c r="E2611" i="3" s="1"/>
  <c r="B2611" i="3"/>
  <c r="C2611" i="3" s="1"/>
  <c r="AO2610" i="3"/>
  <c r="AN2610" i="3"/>
  <c r="AI2610" i="3"/>
  <c r="AH2610" i="3"/>
  <c r="AC2610" i="3"/>
  <c r="AB2610" i="3"/>
  <c r="W2610" i="3"/>
  <c r="S2610" i="3"/>
  <c r="N2610" i="3"/>
  <c r="L2610" i="3" s="1"/>
  <c r="M2610" i="3" s="1"/>
  <c r="K2610" i="3"/>
  <c r="J2610" i="3"/>
  <c r="H2610" i="3"/>
  <c r="I2610" i="3" s="1"/>
  <c r="F2610" i="3"/>
  <c r="G2610" i="3" s="1"/>
  <c r="D2610" i="3"/>
  <c r="E2610" i="3" s="1"/>
  <c r="B2610" i="3"/>
  <c r="C2610" i="3" s="1"/>
  <c r="AO2609" i="3"/>
  <c r="AN2609" i="3"/>
  <c r="AI2609" i="3"/>
  <c r="AH2609" i="3"/>
  <c r="AC2609" i="3"/>
  <c r="AB2609" i="3"/>
  <c r="W2609" i="3"/>
  <c r="S2609" i="3"/>
  <c r="N2609" i="3"/>
  <c r="L2609" i="3" s="1"/>
  <c r="M2609" i="3" s="1"/>
  <c r="K2609" i="3"/>
  <c r="J2609" i="3"/>
  <c r="H2609" i="3"/>
  <c r="I2609" i="3" s="1"/>
  <c r="F2609" i="3"/>
  <c r="G2609" i="3" s="1"/>
  <c r="D2609" i="3"/>
  <c r="E2609" i="3" s="1"/>
  <c r="B2609" i="3"/>
  <c r="C2609" i="3" s="1"/>
  <c r="AO2608" i="3"/>
  <c r="AN2608" i="3"/>
  <c r="AI2608" i="3"/>
  <c r="AH2608" i="3"/>
  <c r="AC2608" i="3"/>
  <c r="AB2608" i="3"/>
  <c r="W2608" i="3"/>
  <c r="S2608" i="3"/>
  <c r="N2608" i="3"/>
  <c r="L2608" i="3" s="1"/>
  <c r="M2608" i="3" s="1"/>
  <c r="K2608" i="3"/>
  <c r="J2608" i="3"/>
  <c r="H2608" i="3"/>
  <c r="I2608" i="3" s="1"/>
  <c r="F2608" i="3"/>
  <c r="G2608" i="3" s="1"/>
  <c r="D2608" i="3"/>
  <c r="E2608" i="3" s="1"/>
  <c r="B2608" i="3"/>
  <c r="C2608" i="3" s="1"/>
  <c r="AO2607" i="3"/>
  <c r="AN2607" i="3"/>
  <c r="AI2607" i="3"/>
  <c r="AH2607" i="3"/>
  <c r="AC2607" i="3"/>
  <c r="AB2607" i="3"/>
  <c r="W2607" i="3"/>
  <c r="S2607" i="3"/>
  <c r="N2607" i="3"/>
  <c r="L2607" i="3" s="1"/>
  <c r="M2607" i="3" s="1"/>
  <c r="K2607" i="3"/>
  <c r="J2607" i="3"/>
  <c r="H2607" i="3"/>
  <c r="I2607" i="3" s="1"/>
  <c r="F2607" i="3"/>
  <c r="G2607" i="3" s="1"/>
  <c r="D2607" i="3"/>
  <c r="E2607" i="3" s="1"/>
  <c r="B2607" i="3"/>
  <c r="C2607" i="3" s="1"/>
  <c r="AO2606" i="3"/>
  <c r="AN2606" i="3"/>
  <c r="AI2606" i="3"/>
  <c r="AH2606" i="3"/>
  <c r="AC2606" i="3"/>
  <c r="AB2606" i="3"/>
  <c r="W2606" i="3"/>
  <c r="S2606" i="3"/>
  <c r="N2606" i="3"/>
  <c r="L2606" i="3" s="1"/>
  <c r="M2606" i="3" s="1"/>
  <c r="K2606" i="3"/>
  <c r="J2606" i="3"/>
  <c r="H2606" i="3"/>
  <c r="I2606" i="3" s="1"/>
  <c r="F2606" i="3"/>
  <c r="G2606" i="3" s="1"/>
  <c r="D2606" i="3"/>
  <c r="E2606" i="3" s="1"/>
  <c r="B2606" i="3"/>
  <c r="C2606" i="3" s="1"/>
  <c r="AO2605" i="3"/>
  <c r="AN2605" i="3"/>
  <c r="AI2605" i="3"/>
  <c r="AH2605" i="3"/>
  <c r="AC2605" i="3"/>
  <c r="AB2605" i="3"/>
  <c r="W2605" i="3"/>
  <c r="S2605" i="3"/>
  <c r="N2605" i="3"/>
  <c r="L2605" i="3" s="1"/>
  <c r="M2605" i="3" s="1"/>
  <c r="K2605" i="3"/>
  <c r="J2605" i="3"/>
  <c r="H2605" i="3"/>
  <c r="I2605" i="3" s="1"/>
  <c r="F2605" i="3"/>
  <c r="G2605" i="3" s="1"/>
  <c r="D2605" i="3"/>
  <c r="E2605" i="3" s="1"/>
  <c r="B2605" i="3"/>
  <c r="C2605" i="3" s="1"/>
  <c r="AO2604" i="3"/>
  <c r="AN2604" i="3"/>
  <c r="AI2604" i="3"/>
  <c r="AH2604" i="3"/>
  <c r="AC2604" i="3"/>
  <c r="AB2604" i="3"/>
  <c r="W2604" i="3"/>
  <c r="S2604" i="3"/>
  <c r="N2604" i="3"/>
  <c r="L2604" i="3" s="1"/>
  <c r="M2604" i="3" s="1"/>
  <c r="K2604" i="3"/>
  <c r="J2604" i="3"/>
  <c r="H2604" i="3"/>
  <c r="I2604" i="3" s="1"/>
  <c r="F2604" i="3"/>
  <c r="G2604" i="3" s="1"/>
  <c r="D2604" i="3"/>
  <c r="E2604" i="3" s="1"/>
  <c r="B2604" i="3"/>
  <c r="C2604" i="3" s="1"/>
  <c r="AO2603" i="3"/>
  <c r="AN2603" i="3"/>
  <c r="AI2603" i="3"/>
  <c r="AH2603" i="3"/>
  <c r="AC2603" i="3"/>
  <c r="AB2603" i="3"/>
  <c r="W2603" i="3"/>
  <c r="S2603" i="3"/>
  <c r="N2603" i="3"/>
  <c r="L2603" i="3" s="1"/>
  <c r="M2603" i="3" s="1"/>
  <c r="K2603" i="3"/>
  <c r="J2603" i="3"/>
  <c r="H2603" i="3"/>
  <c r="I2603" i="3" s="1"/>
  <c r="F2603" i="3"/>
  <c r="G2603" i="3" s="1"/>
  <c r="D2603" i="3"/>
  <c r="E2603" i="3" s="1"/>
  <c r="B2603" i="3"/>
  <c r="C2603" i="3" s="1"/>
  <c r="AO2602" i="3"/>
  <c r="AN2602" i="3"/>
  <c r="AI2602" i="3"/>
  <c r="AH2602" i="3"/>
  <c r="AC2602" i="3"/>
  <c r="AB2602" i="3"/>
  <c r="W2602" i="3"/>
  <c r="S2602" i="3"/>
  <c r="N2602" i="3"/>
  <c r="L2602" i="3" s="1"/>
  <c r="M2602" i="3" s="1"/>
  <c r="K2602" i="3"/>
  <c r="J2602" i="3"/>
  <c r="H2602" i="3"/>
  <c r="I2602" i="3" s="1"/>
  <c r="F2602" i="3"/>
  <c r="G2602" i="3" s="1"/>
  <c r="D2602" i="3"/>
  <c r="E2602" i="3" s="1"/>
  <c r="B2602" i="3"/>
  <c r="C2602" i="3" s="1"/>
  <c r="AO2601" i="3"/>
  <c r="AN2601" i="3"/>
  <c r="AI2601" i="3"/>
  <c r="AH2601" i="3"/>
  <c r="AC2601" i="3"/>
  <c r="AB2601" i="3"/>
  <c r="W2601" i="3"/>
  <c r="S2601" i="3"/>
  <c r="N2601" i="3"/>
  <c r="L2601" i="3" s="1"/>
  <c r="M2601" i="3" s="1"/>
  <c r="K2601" i="3"/>
  <c r="J2601" i="3"/>
  <c r="H2601" i="3"/>
  <c r="I2601" i="3" s="1"/>
  <c r="F2601" i="3"/>
  <c r="G2601" i="3" s="1"/>
  <c r="D2601" i="3"/>
  <c r="E2601" i="3" s="1"/>
  <c r="B2601" i="3"/>
  <c r="C2601" i="3" s="1"/>
  <c r="AO2600" i="3"/>
  <c r="AN2600" i="3"/>
  <c r="AI2600" i="3"/>
  <c r="AH2600" i="3"/>
  <c r="AC2600" i="3"/>
  <c r="AB2600" i="3"/>
  <c r="W2600" i="3"/>
  <c r="S2600" i="3"/>
  <c r="N2600" i="3"/>
  <c r="L2600" i="3" s="1"/>
  <c r="M2600" i="3" s="1"/>
  <c r="K2600" i="3"/>
  <c r="J2600" i="3"/>
  <c r="H2600" i="3"/>
  <c r="I2600" i="3" s="1"/>
  <c r="F2600" i="3"/>
  <c r="G2600" i="3" s="1"/>
  <c r="D2600" i="3"/>
  <c r="E2600" i="3" s="1"/>
  <c r="B2600" i="3"/>
  <c r="C2600" i="3" s="1"/>
  <c r="AO2599" i="3"/>
  <c r="AN2599" i="3"/>
  <c r="AI2599" i="3"/>
  <c r="AH2599" i="3"/>
  <c r="AC2599" i="3"/>
  <c r="AB2599" i="3"/>
  <c r="W2599" i="3"/>
  <c r="S2599" i="3"/>
  <c r="N2599" i="3"/>
  <c r="L2599" i="3" s="1"/>
  <c r="M2599" i="3" s="1"/>
  <c r="K2599" i="3"/>
  <c r="J2599" i="3"/>
  <c r="H2599" i="3"/>
  <c r="I2599" i="3" s="1"/>
  <c r="F2599" i="3"/>
  <c r="G2599" i="3" s="1"/>
  <c r="D2599" i="3"/>
  <c r="E2599" i="3" s="1"/>
  <c r="B2599" i="3"/>
  <c r="C2599" i="3" s="1"/>
  <c r="AO2598" i="3"/>
  <c r="AN2598" i="3"/>
  <c r="AI2598" i="3"/>
  <c r="AH2598" i="3"/>
  <c r="AC2598" i="3"/>
  <c r="AB2598" i="3"/>
  <c r="W2598" i="3"/>
  <c r="S2598" i="3"/>
  <c r="N2598" i="3"/>
  <c r="L2598" i="3" s="1"/>
  <c r="M2598" i="3" s="1"/>
  <c r="K2598" i="3"/>
  <c r="J2598" i="3"/>
  <c r="H2598" i="3"/>
  <c r="I2598" i="3" s="1"/>
  <c r="F2598" i="3"/>
  <c r="G2598" i="3" s="1"/>
  <c r="D2598" i="3"/>
  <c r="E2598" i="3" s="1"/>
  <c r="B2598" i="3"/>
  <c r="C2598" i="3" s="1"/>
  <c r="AO2597" i="3"/>
  <c r="AN2597" i="3"/>
  <c r="AI2597" i="3"/>
  <c r="AH2597" i="3"/>
  <c r="AC2597" i="3"/>
  <c r="AB2597" i="3"/>
  <c r="W2597" i="3"/>
  <c r="S2597" i="3"/>
  <c r="N2597" i="3"/>
  <c r="L2597" i="3" s="1"/>
  <c r="M2597" i="3" s="1"/>
  <c r="K2597" i="3"/>
  <c r="J2597" i="3"/>
  <c r="H2597" i="3"/>
  <c r="I2597" i="3" s="1"/>
  <c r="F2597" i="3"/>
  <c r="G2597" i="3" s="1"/>
  <c r="D2597" i="3"/>
  <c r="E2597" i="3" s="1"/>
  <c r="B2597" i="3"/>
  <c r="C2597" i="3" s="1"/>
  <c r="AO2596" i="3"/>
  <c r="AN2596" i="3"/>
  <c r="AI2596" i="3"/>
  <c r="AH2596" i="3"/>
  <c r="AC2596" i="3"/>
  <c r="AB2596" i="3"/>
  <c r="W2596" i="3"/>
  <c r="S2596" i="3"/>
  <c r="N2596" i="3"/>
  <c r="L2596" i="3" s="1"/>
  <c r="M2596" i="3" s="1"/>
  <c r="K2596" i="3"/>
  <c r="J2596" i="3"/>
  <c r="H2596" i="3"/>
  <c r="I2596" i="3" s="1"/>
  <c r="F2596" i="3"/>
  <c r="G2596" i="3" s="1"/>
  <c r="D2596" i="3"/>
  <c r="E2596" i="3" s="1"/>
  <c r="B2596" i="3"/>
  <c r="C2596" i="3" s="1"/>
  <c r="AO2595" i="3"/>
  <c r="AN2595" i="3"/>
  <c r="AI2595" i="3"/>
  <c r="AH2595" i="3"/>
  <c r="AC2595" i="3"/>
  <c r="AB2595" i="3"/>
  <c r="W2595" i="3"/>
  <c r="S2595" i="3"/>
  <c r="N2595" i="3"/>
  <c r="L2595" i="3" s="1"/>
  <c r="M2595" i="3" s="1"/>
  <c r="K2595" i="3"/>
  <c r="J2595" i="3"/>
  <c r="H2595" i="3"/>
  <c r="I2595" i="3" s="1"/>
  <c r="F2595" i="3"/>
  <c r="G2595" i="3" s="1"/>
  <c r="D2595" i="3"/>
  <c r="E2595" i="3" s="1"/>
  <c r="B2595" i="3"/>
  <c r="C2595" i="3" s="1"/>
  <c r="AO2594" i="3"/>
  <c r="AN2594" i="3"/>
  <c r="AI2594" i="3"/>
  <c r="AH2594" i="3"/>
  <c r="AC2594" i="3"/>
  <c r="AB2594" i="3"/>
  <c r="W2594" i="3"/>
  <c r="S2594" i="3"/>
  <c r="N2594" i="3"/>
  <c r="L2594" i="3" s="1"/>
  <c r="M2594" i="3" s="1"/>
  <c r="K2594" i="3"/>
  <c r="J2594" i="3"/>
  <c r="H2594" i="3"/>
  <c r="I2594" i="3" s="1"/>
  <c r="F2594" i="3"/>
  <c r="G2594" i="3" s="1"/>
  <c r="D2594" i="3"/>
  <c r="E2594" i="3" s="1"/>
  <c r="B2594" i="3"/>
  <c r="C2594" i="3" s="1"/>
  <c r="AO2593" i="3"/>
  <c r="AN2593" i="3"/>
  <c r="AI2593" i="3"/>
  <c r="AH2593" i="3"/>
  <c r="AC2593" i="3"/>
  <c r="AB2593" i="3"/>
  <c r="W2593" i="3"/>
  <c r="S2593" i="3"/>
  <c r="N2593" i="3"/>
  <c r="L2593" i="3" s="1"/>
  <c r="M2593" i="3" s="1"/>
  <c r="K2593" i="3"/>
  <c r="J2593" i="3"/>
  <c r="H2593" i="3"/>
  <c r="I2593" i="3" s="1"/>
  <c r="F2593" i="3"/>
  <c r="G2593" i="3" s="1"/>
  <c r="D2593" i="3"/>
  <c r="E2593" i="3" s="1"/>
  <c r="C2593" i="3"/>
  <c r="B2593" i="3"/>
  <c r="AO2592" i="3"/>
  <c r="AN2592" i="3"/>
  <c r="AI2592" i="3"/>
  <c r="AH2592" i="3"/>
  <c r="AC2592" i="3"/>
  <c r="AB2592" i="3"/>
  <c r="W2592" i="3"/>
  <c r="S2592" i="3"/>
  <c r="N2592" i="3"/>
  <c r="L2592" i="3" s="1"/>
  <c r="M2592" i="3" s="1"/>
  <c r="K2592" i="3"/>
  <c r="J2592" i="3"/>
  <c r="H2592" i="3"/>
  <c r="I2592" i="3" s="1"/>
  <c r="F2592" i="3"/>
  <c r="G2592" i="3" s="1"/>
  <c r="D2592" i="3"/>
  <c r="E2592" i="3" s="1"/>
  <c r="B2592" i="3"/>
  <c r="C2592" i="3" s="1"/>
  <c r="AO2591" i="3"/>
  <c r="AN2591" i="3"/>
  <c r="AI2591" i="3"/>
  <c r="AH2591" i="3"/>
  <c r="AC2591" i="3"/>
  <c r="AB2591" i="3"/>
  <c r="W2591" i="3"/>
  <c r="S2591" i="3"/>
  <c r="N2591" i="3"/>
  <c r="L2591" i="3" s="1"/>
  <c r="M2591" i="3" s="1"/>
  <c r="K2591" i="3"/>
  <c r="J2591" i="3"/>
  <c r="H2591" i="3"/>
  <c r="I2591" i="3" s="1"/>
  <c r="F2591" i="3"/>
  <c r="G2591" i="3" s="1"/>
  <c r="D2591" i="3"/>
  <c r="E2591" i="3" s="1"/>
  <c r="B2591" i="3"/>
  <c r="C2591" i="3" s="1"/>
  <c r="AO2590" i="3"/>
  <c r="AN2590" i="3"/>
  <c r="AI2590" i="3"/>
  <c r="AH2590" i="3"/>
  <c r="AC2590" i="3"/>
  <c r="AB2590" i="3"/>
  <c r="W2590" i="3"/>
  <c r="S2590" i="3"/>
  <c r="N2590" i="3"/>
  <c r="L2590" i="3" s="1"/>
  <c r="M2590" i="3" s="1"/>
  <c r="K2590" i="3"/>
  <c r="J2590" i="3"/>
  <c r="H2590" i="3"/>
  <c r="I2590" i="3" s="1"/>
  <c r="F2590" i="3"/>
  <c r="G2590" i="3" s="1"/>
  <c r="D2590" i="3"/>
  <c r="E2590" i="3" s="1"/>
  <c r="B2590" i="3"/>
  <c r="C2590" i="3" s="1"/>
  <c r="AO2589" i="3"/>
  <c r="AN2589" i="3"/>
  <c r="AI2589" i="3"/>
  <c r="AH2589" i="3"/>
  <c r="AC2589" i="3"/>
  <c r="AB2589" i="3"/>
  <c r="W2589" i="3"/>
  <c r="S2589" i="3"/>
  <c r="N2589" i="3"/>
  <c r="L2589" i="3" s="1"/>
  <c r="M2589" i="3" s="1"/>
  <c r="K2589" i="3"/>
  <c r="J2589" i="3"/>
  <c r="H2589" i="3"/>
  <c r="I2589" i="3" s="1"/>
  <c r="F2589" i="3"/>
  <c r="G2589" i="3" s="1"/>
  <c r="D2589" i="3"/>
  <c r="E2589" i="3" s="1"/>
  <c r="B2589" i="3"/>
  <c r="C2589" i="3" s="1"/>
  <c r="AO2588" i="3"/>
  <c r="AN2588" i="3"/>
  <c r="AI2588" i="3"/>
  <c r="AH2588" i="3"/>
  <c r="AC2588" i="3"/>
  <c r="AB2588" i="3"/>
  <c r="W2588" i="3"/>
  <c r="S2588" i="3"/>
  <c r="N2588" i="3"/>
  <c r="L2588" i="3" s="1"/>
  <c r="M2588" i="3" s="1"/>
  <c r="K2588" i="3"/>
  <c r="J2588" i="3"/>
  <c r="H2588" i="3"/>
  <c r="I2588" i="3" s="1"/>
  <c r="F2588" i="3"/>
  <c r="G2588" i="3" s="1"/>
  <c r="D2588" i="3"/>
  <c r="E2588" i="3" s="1"/>
  <c r="B2588" i="3"/>
  <c r="C2588" i="3" s="1"/>
  <c r="AO2587" i="3"/>
  <c r="AN2587" i="3"/>
  <c r="AI2587" i="3"/>
  <c r="AH2587" i="3"/>
  <c r="AC2587" i="3"/>
  <c r="AB2587" i="3"/>
  <c r="W2587" i="3"/>
  <c r="S2587" i="3"/>
  <c r="N2587" i="3"/>
  <c r="L2587" i="3" s="1"/>
  <c r="M2587" i="3" s="1"/>
  <c r="K2587" i="3"/>
  <c r="J2587" i="3"/>
  <c r="H2587" i="3"/>
  <c r="I2587" i="3" s="1"/>
  <c r="F2587" i="3"/>
  <c r="G2587" i="3" s="1"/>
  <c r="D2587" i="3"/>
  <c r="E2587" i="3" s="1"/>
  <c r="B2587" i="3"/>
  <c r="C2587" i="3" s="1"/>
  <c r="AO2586" i="3"/>
  <c r="AN2586" i="3"/>
  <c r="AI2586" i="3"/>
  <c r="AH2586" i="3"/>
  <c r="AC2586" i="3"/>
  <c r="AB2586" i="3"/>
  <c r="W2586" i="3"/>
  <c r="S2586" i="3"/>
  <c r="N2586" i="3"/>
  <c r="L2586" i="3" s="1"/>
  <c r="M2586" i="3" s="1"/>
  <c r="K2586" i="3"/>
  <c r="J2586" i="3"/>
  <c r="H2586" i="3"/>
  <c r="I2586" i="3" s="1"/>
  <c r="F2586" i="3"/>
  <c r="G2586" i="3" s="1"/>
  <c r="D2586" i="3"/>
  <c r="E2586" i="3" s="1"/>
  <c r="B2586" i="3"/>
  <c r="C2586" i="3" s="1"/>
  <c r="AO2585" i="3"/>
  <c r="AN2585" i="3"/>
  <c r="AI2585" i="3"/>
  <c r="AH2585" i="3"/>
  <c r="AC2585" i="3"/>
  <c r="AB2585" i="3"/>
  <c r="W2585" i="3"/>
  <c r="S2585" i="3"/>
  <c r="N2585" i="3"/>
  <c r="L2585" i="3" s="1"/>
  <c r="M2585" i="3" s="1"/>
  <c r="K2585" i="3"/>
  <c r="J2585" i="3"/>
  <c r="H2585" i="3"/>
  <c r="I2585" i="3" s="1"/>
  <c r="F2585" i="3"/>
  <c r="G2585" i="3" s="1"/>
  <c r="D2585" i="3"/>
  <c r="E2585" i="3" s="1"/>
  <c r="B2585" i="3"/>
  <c r="C2585" i="3" s="1"/>
  <c r="AO2584" i="3"/>
  <c r="AN2584" i="3"/>
  <c r="AI2584" i="3"/>
  <c r="AH2584" i="3"/>
  <c r="AC2584" i="3"/>
  <c r="AB2584" i="3"/>
  <c r="W2584" i="3"/>
  <c r="S2584" i="3"/>
  <c r="N2584" i="3"/>
  <c r="L2584" i="3" s="1"/>
  <c r="M2584" i="3" s="1"/>
  <c r="K2584" i="3"/>
  <c r="J2584" i="3"/>
  <c r="H2584" i="3"/>
  <c r="I2584" i="3" s="1"/>
  <c r="F2584" i="3"/>
  <c r="G2584" i="3" s="1"/>
  <c r="D2584" i="3"/>
  <c r="E2584" i="3" s="1"/>
  <c r="B2584" i="3"/>
  <c r="C2584" i="3" s="1"/>
  <c r="AO2583" i="3"/>
  <c r="AN2583" i="3"/>
  <c r="AI2583" i="3"/>
  <c r="AH2583" i="3"/>
  <c r="AC2583" i="3"/>
  <c r="AB2583" i="3"/>
  <c r="W2583" i="3"/>
  <c r="S2583" i="3"/>
  <c r="N2583" i="3"/>
  <c r="L2583" i="3" s="1"/>
  <c r="M2583" i="3" s="1"/>
  <c r="K2583" i="3"/>
  <c r="J2583" i="3"/>
  <c r="H2583" i="3"/>
  <c r="I2583" i="3" s="1"/>
  <c r="F2583" i="3"/>
  <c r="G2583" i="3" s="1"/>
  <c r="D2583" i="3"/>
  <c r="E2583" i="3" s="1"/>
  <c r="B2583" i="3"/>
  <c r="C2583" i="3" s="1"/>
  <c r="AO2582" i="3"/>
  <c r="AN2582" i="3"/>
  <c r="AI2582" i="3"/>
  <c r="AH2582" i="3"/>
  <c r="AC2582" i="3"/>
  <c r="AB2582" i="3"/>
  <c r="W2582" i="3"/>
  <c r="S2582" i="3"/>
  <c r="N2582" i="3"/>
  <c r="L2582" i="3" s="1"/>
  <c r="M2582" i="3" s="1"/>
  <c r="K2582" i="3"/>
  <c r="J2582" i="3"/>
  <c r="H2582" i="3"/>
  <c r="I2582" i="3" s="1"/>
  <c r="F2582" i="3"/>
  <c r="G2582" i="3" s="1"/>
  <c r="D2582" i="3"/>
  <c r="E2582" i="3" s="1"/>
  <c r="B2582" i="3"/>
  <c r="C2582" i="3" s="1"/>
  <c r="AO2581" i="3"/>
  <c r="AN2581" i="3"/>
  <c r="AI2581" i="3"/>
  <c r="AH2581" i="3"/>
  <c r="AC2581" i="3"/>
  <c r="AB2581" i="3"/>
  <c r="W2581" i="3"/>
  <c r="S2581" i="3"/>
  <c r="N2581" i="3"/>
  <c r="L2581" i="3" s="1"/>
  <c r="M2581" i="3" s="1"/>
  <c r="K2581" i="3"/>
  <c r="J2581" i="3"/>
  <c r="H2581" i="3"/>
  <c r="I2581" i="3" s="1"/>
  <c r="F2581" i="3"/>
  <c r="G2581" i="3" s="1"/>
  <c r="D2581" i="3"/>
  <c r="E2581" i="3" s="1"/>
  <c r="B2581" i="3"/>
  <c r="C2581" i="3" s="1"/>
  <c r="AO2580" i="3"/>
  <c r="AN2580" i="3"/>
  <c r="AI2580" i="3"/>
  <c r="AH2580" i="3"/>
  <c r="AC2580" i="3"/>
  <c r="AB2580" i="3"/>
  <c r="W2580" i="3"/>
  <c r="S2580" i="3"/>
  <c r="N2580" i="3"/>
  <c r="L2580" i="3" s="1"/>
  <c r="M2580" i="3" s="1"/>
  <c r="K2580" i="3"/>
  <c r="J2580" i="3"/>
  <c r="H2580" i="3"/>
  <c r="I2580" i="3" s="1"/>
  <c r="F2580" i="3"/>
  <c r="G2580" i="3" s="1"/>
  <c r="D2580" i="3"/>
  <c r="E2580" i="3" s="1"/>
  <c r="B2580" i="3"/>
  <c r="C2580" i="3" s="1"/>
  <c r="AO2579" i="3"/>
  <c r="AN2579" i="3"/>
  <c r="AI2579" i="3"/>
  <c r="AH2579" i="3"/>
  <c r="AC2579" i="3"/>
  <c r="AB2579" i="3"/>
  <c r="W2579" i="3"/>
  <c r="S2579" i="3"/>
  <c r="N2579" i="3"/>
  <c r="L2579" i="3" s="1"/>
  <c r="M2579" i="3" s="1"/>
  <c r="K2579" i="3"/>
  <c r="J2579" i="3"/>
  <c r="H2579" i="3"/>
  <c r="I2579" i="3" s="1"/>
  <c r="F2579" i="3"/>
  <c r="G2579" i="3" s="1"/>
  <c r="D2579" i="3"/>
  <c r="E2579" i="3" s="1"/>
  <c r="B2579" i="3"/>
  <c r="C2579" i="3" s="1"/>
  <c r="AO2578" i="3"/>
  <c r="AN2578" i="3"/>
  <c r="AI2578" i="3"/>
  <c r="AH2578" i="3"/>
  <c r="AC2578" i="3"/>
  <c r="AB2578" i="3"/>
  <c r="W2578" i="3"/>
  <c r="S2578" i="3"/>
  <c r="N2578" i="3"/>
  <c r="L2578" i="3" s="1"/>
  <c r="M2578" i="3" s="1"/>
  <c r="K2578" i="3"/>
  <c r="J2578" i="3"/>
  <c r="H2578" i="3"/>
  <c r="I2578" i="3" s="1"/>
  <c r="F2578" i="3"/>
  <c r="G2578" i="3" s="1"/>
  <c r="D2578" i="3"/>
  <c r="E2578" i="3" s="1"/>
  <c r="B2578" i="3"/>
  <c r="C2578" i="3" s="1"/>
  <c r="AO2577" i="3"/>
  <c r="AN2577" i="3"/>
  <c r="AI2577" i="3"/>
  <c r="AH2577" i="3"/>
  <c r="AC2577" i="3"/>
  <c r="AB2577" i="3"/>
  <c r="W2577" i="3"/>
  <c r="S2577" i="3"/>
  <c r="N2577" i="3"/>
  <c r="L2577" i="3" s="1"/>
  <c r="M2577" i="3" s="1"/>
  <c r="K2577" i="3"/>
  <c r="J2577" i="3"/>
  <c r="H2577" i="3"/>
  <c r="I2577" i="3" s="1"/>
  <c r="F2577" i="3"/>
  <c r="G2577" i="3" s="1"/>
  <c r="D2577" i="3"/>
  <c r="E2577" i="3" s="1"/>
  <c r="B2577" i="3"/>
  <c r="C2577" i="3" s="1"/>
  <c r="AO2576" i="3"/>
  <c r="AN2576" i="3"/>
  <c r="AI2576" i="3"/>
  <c r="AH2576" i="3"/>
  <c r="AC2576" i="3"/>
  <c r="AB2576" i="3"/>
  <c r="W2576" i="3"/>
  <c r="S2576" i="3"/>
  <c r="N2576" i="3"/>
  <c r="L2576" i="3" s="1"/>
  <c r="M2576" i="3" s="1"/>
  <c r="K2576" i="3"/>
  <c r="J2576" i="3"/>
  <c r="H2576" i="3"/>
  <c r="I2576" i="3" s="1"/>
  <c r="F2576" i="3"/>
  <c r="G2576" i="3" s="1"/>
  <c r="D2576" i="3"/>
  <c r="E2576" i="3" s="1"/>
  <c r="B2576" i="3"/>
  <c r="C2576" i="3" s="1"/>
  <c r="AO2575" i="3"/>
  <c r="AN2575" i="3"/>
  <c r="AI2575" i="3"/>
  <c r="AH2575" i="3"/>
  <c r="AC2575" i="3"/>
  <c r="AB2575" i="3"/>
  <c r="W2575" i="3"/>
  <c r="S2575" i="3"/>
  <c r="N2575" i="3"/>
  <c r="L2575" i="3" s="1"/>
  <c r="M2575" i="3" s="1"/>
  <c r="K2575" i="3"/>
  <c r="J2575" i="3"/>
  <c r="H2575" i="3"/>
  <c r="I2575" i="3" s="1"/>
  <c r="F2575" i="3"/>
  <c r="G2575" i="3" s="1"/>
  <c r="D2575" i="3"/>
  <c r="E2575" i="3" s="1"/>
  <c r="B2575" i="3"/>
  <c r="C2575" i="3" s="1"/>
  <c r="AO2574" i="3"/>
  <c r="AN2574" i="3"/>
  <c r="AI2574" i="3"/>
  <c r="AH2574" i="3"/>
  <c r="AC2574" i="3"/>
  <c r="AB2574" i="3"/>
  <c r="W2574" i="3"/>
  <c r="S2574" i="3"/>
  <c r="N2574" i="3"/>
  <c r="L2574" i="3" s="1"/>
  <c r="M2574" i="3" s="1"/>
  <c r="K2574" i="3"/>
  <c r="J2574" i="3"/>
  <c r="H2574" i="3"/>
  <c r="I2574" i="3" s="1"/>
  <c r="F2574" i="3"/>
  <c r="G2574" i="3" s="1"/>
  <c r="D2574" i="3"/>
  <c r="E2574" i="3" s="1"/>
  <c r="B2574" i="3"/>
  <c r="C2574" i="3" s="1"/>
  <c r="AO2573" i="3"/>
  <c r="AN2573" i="3"/>
  <c r="AI2573" i="3"/>
  <c r="AH2573" i="3"/>
  <c r="AC2573" i="3"/>
  <c r="AB2573" i="3"/>
  <c r="W2573" i="3"/>
  <c r="S2573" i="3"/>
  <c r="N2573" i="3"/>
  <c r="L2573" i="3" s="1"/>
  <c r="M2573" i="3" s="1"/>
  <c r="K2573" i="3"/>
  <c r="J2573" i="3"/>
  <c r="H2573" i="3"/>
  <c r="I2573" i="3" s="1"/>
  <c r="F2573" i="3"/>
  <c r="G2573" i="3" s="1"/>
  <c r="D2573" i="3"/>
  <c r="E2573" i="3" s="1"/>
  <c r="B2573" i="3"/>
  <c r="C2573" i="3" s="1"/>
  <c r="AO2572" i="3"/>
  <c r="AN2572" i="3"/>
  <c r="AI2572" i="3"/>
  <c r="AH2572" i="3"/>
  <c r="AC2572" i="3"/>
  <c r="AB2572" i="3"/>
  <c r="W2572" i="3"/>
  <c r="S2572" i="3"/>
  <c r="N2572" i="3"/>
  <c r="L2572" i="3" s="1"/>
  <c r="M2572" i="3" s="1"/>
  <c r="K2572" i="3"/>
  <c r="J2572" i="3"/>
  <c r="H2572" i="3"/>
  <c r="I2572" i="3" s="1"/>
  <c r="F2572" i="3"/>
  <c r="G2572" i="3" s="1"/>
  <c r="D2572" i="3"/>
  <c r="E2572" i="3" s="1"/>
  <c r="B2572" i="3"/>
  <c r="C2572" i="3" s="1"/>
  <c r="AO2571" i="3"/>
  <c r="AN2571" i="3"/>
  <c r="AI2571" i="3"/>
  <c r="AH2571" i="3"/>
  <c r="AC2571" i="3"/>
  <c r="AB2571" i="3"/>
  <c r="W2571" i="3"/>
  <c r="S2571" i="3"/>
  <c r="N2571" i="3"/>
  <c r="L2571" i="3" s="1"/>
  <c r="M2571" i="3" s="1"/>
  <c r="K2571" i="3"/>
  <c r="J2571" i="3"/>
  <c r="H2571" i="3"/>
  <c r="I2571" i="3" s="1"/>
  <c r="F2571" i="3"/>
  <c r="G2571" i="3" s="1"/>
  <c r="D2571" i="3"/>
  <c r="E2571" i="3" s="1"/>
  <c r="B2571" i="3"/>
  <c r="C2571" i="3" s="1"/>
  <c r="AO2570" i="3"/>
  <c r="AN2570" i="3"/>
  <c r="AI2570" i="3"/>
  <c r="AH2570" i="3"/>
  <c r="AC2570" i="3"/>
  <c r="AB2570" i="3"/>
  <c r="W2570" i="3"/>
  <c r="S2570" i="3"/>
  <c r="N2570" i="3"/>
  <c r="L2570" i="3" s="1"/>
  <c r="M2570" i="3" s="1"/>
  <c r="K2570" i="3"/>
  <c r="J2570" i="3"/>
  <c r="H2570" i="3"/>
  <c r="I2570" i="3" s="1"/>
  <c r="F2570" i="3"/>
  <c r="G2570" i="3" s="1"/>
  <c r="D2570" i="3"/>
  <c r="E2570" i="3" s="1"/>
  <c r="B2570" i="3"/>
  <c r="C2570" i="3" s="1"/>
  <c r="AO2569" i="3"/>
  <c r="AN2569" i="3"/>
  <c r="AI2569" i="3"/>
  <c r="AH2569" i="3"/>
  <c r="AC2569" i="3"/>
  <c r="AB2569" i="3"/>
  <c r="W2569" i="3"/>
  <c r="S2569" i="3"/>
  <c r="N2569" i="3"/>
  <c r="L2569" i="3" s="1"/>
  <c r="M2569" i="3" s="1"/>
  <c r="K2569" i="3"/>
  <c r="J2569" i="3"/>
  <c r="H2569" i="3"/>
  <c r="I2569" i="3" s="1"/>
  <c r="F2569" i="3"/>
  <c r="G2569" i="3" s="1"/>
  <c r="D2569" i="3"/>
  <c r="E2569" i="3" s="1"/>
  <c r="C2569" i="3"/>
  <c r="B2569" i="3"/>
  <c r="AO2568" i="3"/>
  <c r="AN2568" i="3"/>
  <c r="AI2568" i="3"/>
  <c r="AH2568" i="3"/>
  <c r="AC2568" i="3"/>
  <c r="AB2568" i="3"/>
  <c r="W2568" i="3"/>
  <c r="S2568" i="3"/>
  <c r="N2568" i="3"/>
  <c r="L2568" i="3" s="1"/>
  <c r="M2568" i="3" s="1"/>
  <c r="K2568" i="3"/>
  <c r="J2568" i="3"/>
  <c r="H2568" i="3"/>
  <c r="I2568" i="3" s="1"/>
  <c r="F2568" i="3"/>
  <c r="G2568" i="3" s="1"/>
  <c r="D2568" i="3"/>
  <c r="E2568" i="3" s="1"/>
  <c r="B2568" i="3"/>
  <c r="C2568" i="3" s="1"/>
  <c r="AO2567" i="3"/>
  <c r="AN2567" i="3"/>
  <c r="AI2567" i="3"/>
  <c r="AH2567" i="3"/>
  <c r="AC2567" i="3"/>
  <c r="AB2567" i="3"/>
  <c r="W2567" i="3"/>
  <c r="S2567" i="3"/>
  <c r="N2567" i="3"/>
  <c r="L2567" i="3" s="1"/>
  <c r="M2567" i="3" s="1"/>
  <c r="K2567" i="3"/>
  <c r="J2567" i="3"/>
  <c r="H2567" i="3"/>
  <c r="I2567" i="3" s="1"/>
  <c r="F2567" i="3"/>
  <c r="G2567" i="3" s="1"/>
  <c r="D2567" i="3"/>
  <c r="E2567" i="3" s="1"/>
  <c r="B2567" i="3"/>
  <c r="C2567" i="3" s="1"/>
  <c r="AO2566" i="3"/>
  <c r="AN2566" i="3"/>
  <c r="AI2566" i="3"/>
  <c r="AH2566" i="3"/>
  <c r="AC2566" i="3"/>
  <c r="AB2566" i="3"/>
  <c r="W2566" i="3"/>
  <c r="S2566" i="3"/>
  <c r="N2566" i="3"/>
  <c r="L2566" i="3" s="1"/>
  <c r="M2566" i="3" s="1"/>
  <c r="K2566" i="3"/>
  <c r="J2566" i="3"/>
  <c r="H2566" i="3"/>
  <c r="I2566" i="3" s="1"/>
  <c r="F2566" i="3"/>
  <c r="G2566" i="3" s="1"/>
  <c r="D2566" i="3"/>
  <c r="E2566" i="3" s="1"/>
  <c r="B2566" i="3"/>
  <c r="C2566" i="3" s="1"/>
  <c r="AO2565" i="3"/>
  <c r="AN2565" i="3"/>
  <c r="AI2565" i="3"/>
  <c r="AH2565" i="3"/>
  <c r="AC2565" i="3"/>
  <c r="AB2565" i="3"/>
  <c r="W2565" i="3"/>
  <c r="S2565" i="3"/>
  <c r="N2565" i="3"/>
  <c r="L2565" i="3" s="1"/>
  <c r="M2565" i="3" s="1"/>
  <c r="K2565" i="3"/>
  <c r="J2565" i="3"/>
  <c r="H2565" i="3"/>
  <c r="I2565" i="3" s="1"/>
  <c r="F2565" i="3"/>
  <c r="G2565" i="3" s="1"/>
  <c r="D2565" i="3"/>
  <c r="E2565" i="3" s="1"/>
  <c r="B2565" i="3"/>
  <c r="C2565" i="3" s="1"/>
  <c r="AO2564" i="3"/>
  <c r="AN2564" i="3"/>
  <c r="AI2564" i="3"/>
  <c r="AH2564" i="3"/>
  <c r="AC2564" i="3"/>
  <c r="AB2564" i="3"/>
  <c r="W2564" i="3"/>
  <c r="S2564" i="3"/>
  <c r="N2564" i="3"/>
  <c r="L2564" i="3" s="1"/>
  <c r="M2564" i="3" s="1"/>
  <c r="K2564" i="3"/>
  <c r="J2564" i="3"/>
  <c r="H2564" i="3"/>
  <c r="I2564" i="3" s="1"/>
  <c r="F2564" i="3"/>
  <c r="G2564" i="3" s="1"/>
  <c r="D2564" i="3"/>
  <c r="E2564" i="3" s="1"/>
  <c r="B2564" i="3"/>
  <c r="C2564" i="3" s="1"/>
  <c r="AO2563" i="3"/>
  <c r="AN2563" i="3"/>
  <c r="AI2563" i="3"/>
  <c r="AH2563" i="3"/>
  <c r="AC2563" i="3"/>
  <c r="AB2563" i="3"/>
  <c r="W2563" i="3"/>
  <c r="S2563" i="3"/>
  <c r="N2563" i="3"/>
  <c r="L2563" i="3" s="1"/>
  <c r="M2563" i="3" s="1"/>
  <c r="K2563" i="3"/>
  <c r="J2563" i="3"/>
  <c r="H2563" i="3"/>
  <c r="I2563" i="3" s="1"/>
  <c r="F2563" i="3"/>
  <c r="G2563" i="3" s="1"/>
  <c r="D2563" i="3"/>
  <c r="E2563" i="3" s="1"/>
  <c r="B2563" i="3"/>
  <c r="C2563" i="3" s="1"/>
  <c r="AO2562" i="3"/>
  <c r="AN2562" i="3"/>
  <c r="AI2562" i="3"/>
  <c r="AH2562" i="3"/>
  <c r="AC2562" i="3"/>
  <c r="AB2562" i="3"/>
  <c r="W2562" i="3"/>
  <c r="S2562" i="3"/>
  <c r="N2562" i="3"/>
  <c r="L2562" i="3" s="1"/>
  <c r="M2562" i="3" s="1"/>
  <c r="K2562" i="3"/>
  <c r="J2562" i="3"/>
  <c r="H2562" i="3"/>
  <c r="I2562" i="3" s="1"/>
  <c r="F2562" i="3"/>
  <c r="G2562" i="3" s="1"/>
  <c r="D2562" i="3"/>
  <c r="E2562" i="3" s="1"/>
  <c r="B2562" i="3"/>
  <c r="C2562" i="3" s="1"/>
  <c r="AO2561" i="3"/>
  <c r="AN2561" i="3"/>
  <c r="AI2561" i="3"/>
  <c r="AH2561" i="3"/>
  <c r="AC2561" i="3"/>
  <c r="AB2561" i="3"/>
  <c r="W2561" i="3"/>
  <c r="S2561" i="3"/>
  <c r="N2561" i="3"/>
  <c r="L2561" i="3" s="1"/>
  <c r="M2561" i="3" s="1"/>
  <c r="K2561" i="3"/>
  <c r="J2561" i="3"/>
  <c r="H2561" i="3"/>
  <c r="I2561" i="3" s="1"/>
  <c r="G2561" i="3"/>
  <c r="F2561" i="3"/>
  <c r="D2561" i="3"/>
  <c r="E2561" i="3" s="1"/>
  <c r="B2561" i="3"/>
  <c r="C2561" i="3" s="1"/>
  <c r="AO2560" i="3"/>
  <c r="AN2560" i="3"/>
  <c r="AI2560" i="3"/>
  <c r="AH2560" i="3"/>
  <c r="AC2560" i="3"/>
  <c r="AB2560" i="3"/>
  <c r="W2560" i="3"/>
  <c r="S2560" i="3"/>
  <c r="N2560" i="3"/>
  <c r="L2560" i="3" s="1"/>
  <c r="M2560" i="3" s="1"/>
  <c r="K2560" i="3"/>
  <c r="J2560" i="3"/>
  <c r="H2560" i="3"/>
  <c r="I2560" i="3" s="1"/>
  <c r="F2560" i="3"/>
  <c r="G2560" i="3" s="1"/>
  <c r="D2560" i="3"/>
  <c r="E2560" i="3" s="1"/>
  <c r="B2560" i="3"/>
  <c r="C2560" i="3" s="1"/>
  <c r="AO2559" i="3"/>
  <c r="AN2559" i="3"/>
  <c r="AI2559" i="3"/>
  <c r="AH2559" i="3"/>
  <c r="AC2559" i="3"/>
  <c r="AB2559" i="3"/>
  <c r="W2559" i="3"/>
  <c r="S2559" i="3"/>
  <c r="N2559" i="3"/>
  <c r="L2559" i="3" s="1"/>
  <c r="M2559" i="3" s="1"/>
  <c r="K2559" i="3"/>
  <c r="J2559" i="3"/>
  <c r="H2559" i="3"/>
  <c r="I2559" i="3" s="1"/>
  <c r="F2559" i="3"/>
  <c r="G2559" i="3" s="1"/>
  <c r="D2559" i="3"/>
  <c r="E2559" i="3" s="1"/>
  <c r="B2559" i="3"/>
  <c r="C2559" i="3" s="1"/>
  <c r="AO2558" i="3"/>
  <c r="AN2558" i="3"/>
  <c r="AI2558" i="3"/>
  <c r="AH2558" i="3"/>
  <c r="AC2558" i="3"/>
  <c r="AB2558" i="3"/>
  <c r="W2558" i="3"/>
  <c r="S2558" i="3"/>
  <c r="N2558" i="3"/>
  <c r="L2558" i="3" s="1"/>
  <c r="M2558" i="3" s="1"/>
  <c r="K2558" i="3"/>
  <c r="J2558" i="3"/>
  <c r="H2558" i="3"/>
  <c r="I2558" i="3" s="1"/>
  <c r="F2558" i="3"/>
  <c r="G2558" i="3" s="1"/>
  <c r="D2558" i="3"/>
  <c r="E2558" i="3" s="1"/>
  <c r="B2558" i="3"/>
  <c r="C2558" i="3" s="1"/>
  <c r="AO2557" i="3"/>
  <c r="AN2557" i="3"/>
  <c r="AI2557" i="3"/>
  <c r="AH2557" i="3"/>
  <c r="AC2557" i="3"/>
  <c r="AB2557" i="3"/>
  <c r="W2557" i="3"/>
  <c r="S2557" i="3"/>
  <c r="N2557" i="3"/>
  <c r="L2557" i="3" s="1"/>
  <c r="M2557" i="3" s="1"/>
  <c r="K2557" i="3"/>
  <c r="J2557" i="3"/>
  <c r="H2557" i="3"/>
  <c r="I2557" i="3" s="1"/>
  <c r="F2557" i="3"/>
  <c r="G2557" i="3" s="1"/>
  <c r="D2557" i="3"/>
  <c r="E2557" i="3" s="1"/>
  <c r="B2557" i="3"/>
  <c r="C2557" i="3" s="1"/>
  <c r="AO2556" i="3"/>
  <c r="AN2556" i="3"/>
  <c r="AI2556" i="3"/>
  <c r="AH2556" i="3"/>
  <c r="AC2556" i="3"/>
  <c r="AB2556" i="3"/>
  <c r="W2556" i="3"/>
  <c r="S2556" i="3"/>
  <c r="N2556" i="3"/>
  <c r="L2556" i="3" s="1"/>
  <c r="M2556" i="3" s="1"/>
  <c r="K2556" i="3"/>
  <c r="J2556" i="3"/>
  <c r="H2556" i="3"/>
  <c r="I2556" i="3" s="1"/>
  <c r="F2556" i="3"/>
  <c r="G2556" i="3" s="1"/>
  <c r="D2556" i="3"/>
  <c r="E2556" i="3" s="1"/>
  <c r="B2556" i="3"/>
  <c r="C2556" i="3" s="1"/>
  <c r="AO2555" i="3"/>
  <c r="AN2555" i="3"/>
  <c r="AI2555" i="3"/>
  <c r="AH2555" i="3"/>
  <c r="AC2555" i="3"/>
  <c r="AB2555" i="3"/>
  <c r="W2555" i="3"/>
  <c r="S2555" i="3"/>
  <c r="N2555" i="3"/>
  <c r="L2555" i="3" s="1"/>
  <c r="M2555" i="3" s="1"/>
  <c r="K2555" i="3"/>
  <c r="J2555" i="3"/>
  <c r="H2555" i="3"/>
  <c r="I2555" i="3" s="1"/>
  <c r="F2555" i="3"/>
  <c r="G2555" i="3" s="1"/>
  <c r="D2555" i="3"/>
  <c r="E2555" i="3" s="1"/>
  <c r="B2555" i="3"/>
  <c r="C2555" i="3" s="1"/>
  <c r="AO2554" i="3"/>
  <c r="AN2554" i="3"/>
  <c r="AI2554" i="3"/>
  <c r="AH2554" i="3"/>
  <c r="AC2554" i="3"/>
  <c r="AB2554" i="3"/>
  <c r="W2554" i="3"/>
  <c r="S2554" i="3"/>
  <c r="N2554" i="3"/>
  <c r="L2554" i="3" s="1"/>
  <c r="M2554" i="3" s="1"/>
  <c r="K2554" i="3"/>
  <c r="J2554" i="3"/>
  <c r="H2554" i="3"/>
  <c r="I2554" i="3" s="1"/>
  <c r="F2554" i="3"/>
  <c r="G2554" i="3" s="1"/>
  <c r="D2554" i="3"/>
  <c r="E2554" i="3" s="1"/>
  <c r="B2554" i="3"/>
  <c r="C2554" i="3" s="1"/>
  <c r="AO2553" i="3"/>
  <c r="AN2553" i="3"/>
  <c r="AI2553" i="3"/>
  <c r="AH2553" i="3"/>
  <c r="AC2553" i="3"/>
  <c r="AB2553" i="3"/>
  <c r="W2553" i="3"/>
  <c r="S2553" i="3"/>
  <c r="N2553" i="3"/>
  <c r="L2553" i="3" s="1"/>
  <c r="M2553" i="3" s="1"/>
  <c r="K2553" i="3"/>
  <c r="J2553" i="3"/>
  <c r="H2553" i="3"/>
  <c r="I2553" i="3" s="1"/>
  <c r="F2553" i="3"/>
  <c r="G2553" i="3" s="1"/>
  <c r="D2553" i="3"/>
  <c r="E2553" i="3" s="1"/>
  <c r="B2553" i="3"/>
  <c r="C2553" i="3" s="1"/>
  <c r="AO2552" i="3"/>
  <c r="AN2552" i="3"/>
  <c r="AI2552" i="3"/>
  <c r="AH2552" i="3"/>
  <c r="AC2552" i="3"/>
  <c r="AB2552" i="3"/>
  <c r="W2552" i="3"/>
  <c r="S2552" i="3"/>
  <c r="N2552" i="3"/>
  <c r="L2552" i="3" s="1"/>
  <c r="M2552" i="3" s="1"/>
  <c r="K2552" i="3"/>
  <c r="J2552" i="3"/>
  <c r="H2552" i="3"/>
  <c r="I2552" i="3" s="1"/>
  <c r="F2552" i="3"/>
  <c r="G2552" i="3" s="1"/>
  <c r="D2552" i="3"/>
  <c r="E2552" i="3" s="1"/>
  <c r="B2552" i="3"/>
  <c r="C2552" i="3" s="1"/>
  <c r="AO2551" i="3"/>
  <c r="AN2551" i="3"/>
  <c r="AI2551" i="3"/>
  <c r="AH2551" i="3"/>
  <c r="AC2551" i="3"/>
  <c r="AB2551" i="3"/>
  <c r="W2551" i="3"/>
  <c r="S2551" i="3"/>
  <c r="N2551" i="3"/>
  <c r="L2551" i="3" s="1"/>
  <c r="M2551" i="3" s="1"/>
  <c r="K2551" i="3"/>
  <c r="J2551" i="3"/>
  <c r="H2551" i="3"/>
  <c r="I2551" i="3" s="1"/>
  <c r="F2551" i="3"/>
  <c r="G2551" i="3" s="1"/>
  <c r="D2551" i="3"/>
  <c r="E2551" i="3" s="1"/>
  <c r="B2551" i="3"/>
  <c r="C2551" i="3" s="1"/>
  <c r="AO2550" i="3"/>
  <c r="AN2550" i="3"/>
  <c r="AI2550" i="3"/>
  <c r="AH2550" i="3"/>
  <c r="AC2550" i="3"/>
  <c r="AB2550" i="3"/>
  <c r="W2550" i="3"/>
  <c r="S2550" i="3"/>
  <c r="N2550" i="3"/>
  <c r="L2550" i="3" s="1"/>
  <c r="M2550" i="3" s="1"/>
  <c r="K2550" i="3"/>
  <c r="J2550" i="3"/>
  <c r="H2550" i="3"/>
  <c r="I2550" i="3" s="1"/>
  <c r="F2550" i="3"/>
  <c r="G2550" i="3" s="1"/>
  <c r="D2550" i="3"/>
  <c r="E2550" i="3" s="1"/>
  <c r="B2550" i="3"/>
  <c r="C2550" i="3" s="1"/>
  <c r="AO2549" i="3"/>
  <c r="AN2549" i="3"/>
  <c r="AI2549" i="3"/>
  <c r="AH2549" i="3"/>
  <c r="AC2549" i="3"/>
  <c r="AB2549" i="3"/>
  <c r="W2549" i="3"/>
  <c r="S2549" i="3"/>
  <c r="N2549" i="3"/>
  <c r="L2549" i="3" s="1"/>
  <c r="M2549" i="3" s="1"/>
  <c r="K2549" i="3"/>
  <c r="J2549" i="3"/>
  <c r="H2549" i="3"/>
  <c r="I2549" i="3" s="1"/>
  <c r="F2549" i="3"/>
  <c r="G2549" i="3" s="1"/>
  <c r="D2549" i="3"/>
  <c r="E2549" i="3" s="1"/>
  <c r="B2549" i="3"/>
  <c r="C2549" i="3" s="1"/>
  <c r="AO2548" i="3"/>
  <c r="AN2548" i="3"/>
  <c r="AI2548" i="3"/>
  <c r="AH2548" i="3"/>
  <c r="AC2548" i="3"/>
  <c r="AB2548" i="3"/>
  <c r="W2548" i="3"/>
  <c r="S2548" i="3"/>
  <c r="N2548" i="3"/>
  <c r="L2548" i="3" s="1"/>
  <c r="M2548" i="3" s="1"/>
  <c r="K2548" i="3"/>
  <c r="J2548" i="3"/>
  <c r="H2548" i="3"/>
  <c r="I2548" i="3" s="1"/>
  <c r="F2548" i="3"/>
  <c r="G2548" i="3" s="1"/>
  <c r="D2548" i="3"/>
  <c r="E2548" i="3" s="1"/>
  <c r="B2548" i="3"/>
  <c r="C2548" i="3" s="1"/>
  <c r="AO2547" i="3"/>
  <c r="AN2547" i="3"/>
  <c r="AI2547" i="3"/>
  <c r="AH2547" i="3"/>
  <c r="AC2547" i="3"/>
  <c r="AB2547" i="3"/>
  <c r="W2547" i="3"/>
  <c r="S2547" i="3"/>
  <c r="N2547" i="3"/>
  <c r="L2547" i="3" s="1"/>
  <c r="M2547" i="3" s="1"/>
  <c r="K2547" i="3"/>
  <c r="J2547" i="3"/>
  <c r="H2547" i="3"/>
  <c r="I2547" i="3" s="1"/>
  <c r="F2547" i="3"/>
  <c r="G2547" i="3" s="1"/>
  <c r="D2547" i="3"/>
  <c r="E2547" i="3" s="1"/>
  <c r="B2547" i="3"/>
  <c r="C2547" i="3" s="1"/>
  <c r="AO2546" i="3"/>
  <c r="AN2546" i="3"/>
  <c r="AI2546" i="3"/>
  <c r="AH2546" i="3"/>
  <c r="AC2546" i="3"/>
  <c r="AB2546" i="3"/>
  <c r="W2546" i="3"/>
  <c r="S2546" i="3"/>
  <c r="N2546" i="3"/>
  <c r="L2546" i="3" s="1"/>
  <c r="M2546" i="3" s="1"/>
  <c r="K2546" i="3"/>
  <c r="J2546" i="3"/>
  <c r="H2546" i="3"/>
  <c r="I2546" i="3" s="1"/>
  <c r="F2546" i="3"/>
  <c r="G2546" i="3" s="1"/>
  <c r="D2546" i="3"/>
  <c r="E2546" i="3" s="1"/>
  <c r="B2546" i="3"/>
  <c r="C2546" i="3" s="1"/>
  <c r="AO2545" i="3"/>
  <c r="AN2545" i="3"/>
  <c r="AI2545" i="3"/>
  <c r="AH2545" i="3"/>
  <c r="AC2545" i="3"/>
  <c r="AB2545" i="3"/>
  <c r="W2545" i="3"/>
  <c r="S2545" i="3"/>
  <c r="N2545" i="3"/>
  <c r="L2545" i="3" s="1"/>
  <c r="M2545" i="3" s="1"/>
  <c r="K2545" i="3"/>
  <c r="J2545" i="3"/>
  <c r="H2545" i="3"/>
  <c r="I2545" i="3" s="1"/>
  <c r="F2545" i="3"/>
  <c r="G2545" i="3" s="1"/>
  <c r="D2545" i="3"/>
  <c r="E2545" i="3" s="1"/>
  <c r="B2545" i="3"/>
  <c r="C2545" i="3" s="1"/>
  <c r="AO2544" i="3"/>
  <c r="AN2544" i="3"/>
  <c r="AI2544" i="3"/>
  <c r="AH2544" i="3"/>
  <c r="AC2544" i="3"/>
  <c r="AB2544" i="3"/>
  <c r="W2544" i="3"/>
  <c r="S2544" i="3"/>
  <c r="N2544" i="3"/>
  <c r="L2544" i="3" s="1"/>
  <c r="M2544" i="3" s="1"/>
  <c r="K2544" i="3"/>
  <c r="J2544" i="3"/>
  <c r="H2544" i="3"/>
  <c r="I2544" i="3" s="1"/>
  <c r="F2544" i="3"/>
  <c r="G2544" i="3" s="1"/>
  <c r="D2544" i="3"/>
  <c r="E2544" i="3" s="1"/>
  <c r="B2544" i="3"/>
  <c r="C2544" i="3" s="1"/>
  <c r="AO2543" i="3"/>
  <c r="AN2543" i="3"/>
  <c r="AI2543" i="3"/>
  <c r="AH2543" i="3"/>
  <c r="AC2543" i="3"/>
  <c r="AB2543" i="3"/>
  <c r="W2543" i="3"/>
  <c r="S2543" i="3"/>
  <c r="N2543" i="3"/>
  <c r="L2543" i="3" s="1"/>
  <c r="M2543" i="3" s="1"/>
  <c r="K2543" i="3"/>
  <c r="J2543" i="3"/>
  <c r="H2543" i="3"/>
  <c r="I2543" i="3" s="1"/>
  <c r="F2543" i="3"/>
  <c r="G2543" i="3" s="1"/>
  <c r="D2543" i="3"/>
  <c r="E2543" i="3" s="1"/>
  <c r="B2543" i="3"/>
  <c r="C2543" i="3" s="1"/>
  <c r="AO2542" i="3"/>
  <c r="AN2542" i="3"/>
  <c r="AI2542" i="3"/>
  <c r="AH2542" i="3"/>
  <c r="AC2542" i="3"/>
  <c r="AB2542" i="3"/>
  <c r="W2542" i="3"/>
  <c r="S2542" i="3"/>
  <c r="N2542" i="3"/>
  <c r="L2542" i="3" s="1"/>
  <c r="M2542" i="3" s="1"/>
  <c r="K2542" i="3"/>
  <c r="J2542" i="3"/>
  <c r="H2542" i="3"/>
  <c r="I2542" i="3" s="1"/>
  <c r="F2542" i="3"/>
  <c r="G2542" i="3" s="1"/>
  <c r="D2542" i="3"/>
  <c r="E2542" i="3" s="1"/>
  <c r="B2542" i="3"/>
  <c r="C2542" i="3" s="1"/>
  <c r="AO2541" i="3"/>
  <c r="AN2541" i="3"/>
  <c r="AI2541" i="3"/>
  <c r="AH2541" i="3"/>
  <c r="AC2541" i="3"/>
  <c r="AB2541" i="3"/>
  <c r="W2541" i="3"/>
  <c r="S2541" i="3"/>
  <c r="N2541" i="3"/>
  <c r="L2541" i="3" s="1"/>
  <c r="M2541" i="3" s="1"/>
  <c r="K2541" i="3"/>
  <c r="J2541" i="3"/>
  <c r="H2541" i="3"/>
  <c r="I2541" i="3" s="1"/>
  <c r="F2541" i="3"/>
  <c r="G2541" i="3" s="1"/>
  <c r="D2541" i="3"/>
  <c r="E2541" i="3" s="1"/>
  <c r="B2541" i="3"/>
  <c r="C2541" i="3" s="1"/>
  <c r="AO2540" i="3"/>
  <c r="AN2540" i="3"/>
  <c r="AI2540" i="3"/>
  <c r="AH2540" i="3"/>
  <c r="AC2540" i="3"/>
  <c r="AB2540" i="3"/>
  <c r="W2540" i="3"/>
  <c r="S2540" i="3"/>
  <c r="N2540" i="3"/>
  <c r="L2540" i="3" s="1"/>
  <c r="M2540" i="3" s="1"/>
  <c r="K2540" i="3"/>
  <c r="J2540" i="3"/>
  <c r="H2540" i="3"/>
  <c r="I2540" i="3" s="1"/>
  <c r="F2540" i="3"/>
  <c r="G2540" i="3" s="1"/>
  <c r="D2540" i="3"/>
  <c r="E2540" i="3" s="1"/>
  <c r="B2540" i="3"/>
  <c r="C2540" i="3" s="1"/>
  <c r="AO2539" i="3"/>
  <c r="AN2539" i="3"/>
  <c r="AI2539" i="3"/>
  <c r="AH2539" i="3"/>
  <c r="AC2539" i="3"/>
  <c r="AB2539" i="3"/>
  <c r="W2539" i="3"/>
  <c r="S2539" i="3"/>
  <c r="N2539" i="3"/>
  <c r="L2539" i="3" s="1"/>
  <c r="M2539" i="3" s="1"/>
  <c r="K2539" i="3"/>
  <c r="J2539" i="3"/>
  <c r="H2539" i="3"/>
  <c r="I2539" i="3" s="1"/>
  <c r="F2539" i="3"/>
  <c r="G2539" i="3" s="1"/>
  <c r="D2539" i="3"/>
  <c r="E2539" i="3" s="1"/>
  <c r="B2539" i="3"/>
  <c r="C2539" i="3" s="1"/>
  <c r="AO2538" i="3"/>
  <c r="AN2538" i="3"/>
  <c r="AI2538" i="3"/>
  <c r="AH2538" i="3"/>
  <c r="AC2538" i="3"/>
  <c r="AB2538" i="3"/>
  <c r="W2538" i="3"/>
  <c r="S2538" i="3"/>
  <c r="N2538" i="3"/>
  <c r="L2538" i="3" s="1"/>
  <c r="M2538" i="3" s="1"/>
  <c r="K2538" i="3"/>
  <c r="J2538" i="3"/>
  <c r="H2538" i="3"/>
  <c r="I2538" i="3" s="1"/>
  <c r="F2538" i="3"/>
  <c r="G2538" i="3" s="1"/>
  <c r="D2538" i="3"/>
  <c r="E2538" i="3" s="1"/>
  <c r="B2538" i="3"/>
  <c r="C2538" i="3" s="1"/>
  <c r="AO2537" i="3"/>
  <c r="AN2537" i="3"/>
  <c r="AI2537" i="3"/>
  <c r="AH2537" i="3"/>
  <c r="AC2537" i="3"/>
  <c r="AB2537" i="3"/>
  <c r="W2537" i="3"/>
  <c r="S2537" i="3"/>
  <c r="N2537" i="3"/>
  <c r="L2537" i="3" s="1"/>
  <c r="M2537" i="3" s="1"/>
  <c r="K2537" i="3"/>
  <c r="J2537" i="3"/>
  <c r="H2537" i="3"/>
  <c r="I2537" i="3" s="1"/>
  <c r="F2537" i="3"/>
  <c r="G2537" i="3" s="1"/>
  <c r="D2537" i="3"/>
  <c r="E2537" i="3" s="1"/>
  <c r="B2537" i="3"/>
  <c r="C2537" i="3" s="1"/>
  <c r="AO2536" i="3"/>
  <c r="AN2536" i="3"/>
  <c r="AI2536" i="3"/>
  <c r="AH2536" i="3"/>
  <c r="AC2536" i="3"/>
  <c r="AB2536" i="3"/>
  <c r="W2536" i="3"/>
  <c r="S2536" i="3"/>
  <c r="N2536" i="3"/>
  <c r="L2536" i="3" s="1"/>
  <c r="M2536" i="3" s="1"/>
  <c r="K2536" i="3"/>
  <c r="J2536" i="3"/>
  <c r="H2536" i="3"/>
  <c r="I2536" i="3" s="1"/>
  <c r="F2536" i="3"/>
  <c r="G2536" i="3" s="1"/>
  <c r="D2536" i="3"/>
  <c r="E2536" i="3" s="1"/>
  <c r="B2536" i="3"/>
  <c r="C2536" i="3" s="1"/>
  <c r="AO2535" i="3"/>
  <c r="AN2535" i="3"/>
  <c r="AI2535" i="3"/>
  <c r="AH2535" i="3"/>
  <c r="AC2535" i="3"/>
  <c r="AB2535" i="3"/>
  <c r="W2535" i="3"/>
  <c r="S2535" i="3"/>
  <c r="N2535" i="3"/>
  <c r="L2535" i="3" s="1"/>
  <c r="M2535" i="3" s="1"/>
  <c r="K2535" i="3"/>
  <c r="J2535" i="3"/>
  <c r="H2535" i="3"/>
  <c r="I2535" i="3" s="1"/>
  <c r="F2535" i="3"/>
  <c r="G2535" i="3" s="1"/>
  <c r="D2535" i="3"/>
  <c r="E2535" i="3" s="1"/>
  <c r="B2535" i="3"/>
  <c r="C2535" i="3" s="1"/>
  <c r="AO2534" i="3"/>
  <c r="AN2534" i="3"/>
  <c r="AI2534" i="3"/>
  <c r="AH2534" i="3"/>
  <c r="AC2534" i="3"/>
  <c r="AB2534" i="3"/>
  <c r="W2534" i="3"/>
  <c r="S2534" i="3"/>
  <c r="N2534" i="3"/>
  <c r="L2534" i="3" s="1"/>
  <c r="M2534" i="3" s="1"/>
  <c r="K2534" i="3"/>
  <c r="J2534" i="3"/>
  <c r="H2534" i="3"/>
  <c r="I2534" i="3" s="1"/>
  <c r="F2534" i="3"/>
  <c r="G2534" i="3" s="1"/>
  <c r="D2534" i="3"/>
  <c r="E2534" i="3" s="1"/>
  <c r="B2534" i="3"/>
  <c r="C2534" i="3" s="1"/>
  <c r="AO2533" i="3"/>
  <c r="AN2533" i="3"/>
  <c r="AI2533" i="3"/>
  <c r="AH2533" i="3"/>
  <c r="AC2533" i="3"/>
  <c r="AB2533" i="3"/>
  <c r="W2533" i="3"/>
  <c r="S2533" i="3"/>
  <c r="N2533" i="3"/>
  <c r="L2533" i="3" s="1"/>
  <c r="M2533" i="3" s="1"/>
  <c r="K2533" i="3"/>
  <c r="J2533" i="3"/>
  <c r="H2533" i="3"/>
  <c r="I2533" i="3" s="1"/>
  <c r="F2533" i="3"/>
  <c r="G2533" i="3" s="1"/>
  <c r="D2533" i="3"/>
  <c r="E2533" i="3" s="1"/>
  <c r="B2533" i="3"/>
  <c r="C2533" i="3" s="1"/>
  <c r="AO2532" i="3"/>
  <c r="AN2532" i="3"/>
  <c r="AI2532" i="3"/>
  <c r="AH2532" i="3"/>
  <c r="AC2532" i="3"/>
  <c r="AB2532" i="3"/>
  <c r="W2532" i="3"/>
  <c r="S2532" i="3"/>
  <c r="N2532" i="3"/>
  <c r="L2532" i="3" s="1"/>
  <c r="M2532" i="3" s="1"/>
  <c r="K2532" i="3"/>
  <c r="J2532" i="3"/>
  <c r="H2532" i="3"/>
  <c r="I2532" i="3" s="1"/>
  <c r="F2532" i="3"/>
  <c r="G2532" i="3" s="1"/>
  <c r="D2532" i="3"/>
  <c r="E2532" i="3" s="1"/>
  <c r="B2532" i="3"/>
  <c r="C2532" i="3" s="1"/>
  <c r="AO2531" i="3"/>
  <c r="AN2531" i="3"/>
  <c r="AI2531" i="3"/>
  <c r="AH2531" i="3"/>
  <c r="AC2531" i="3"/>
  <c r="AB2531" i="3"/>
  <c r="W2531" i="3"/>
  <c r="S2531" i="3"/>
  <c r="N2531" i="3"/>
  <c r="L2531" i="3" s="1"/>
  <c r="M2531" i="3" s="1"/>
  <c r="K2531" i="3"/>
  <c r="J2531" i="3"/>
  <c r="H2531" i="3"/>
  <c r="I2531" i="3" s="1"/>
  <c r="F2531" i="3"/>
  <c r="G2531" i="3" s="1"/>
  <c r="D2531" i="3"/>
  <c r="E2531" i="3" s="1"/>
  <c r="B2531" i="3"/>
  <c r="C2531" i="3" s="1"/>
  <c r="AO2530" i="3"/>
  <c r="AN2530" i="3"/>
  <c r="AI2530" i="3"/>
  <c r="AH2530" i="3"/>
  <c r="AC2530" i="3"/>
  <c r="AB2530" i="3"/>
  <c r="W2530" i="3"/>
  <c r="S2530" i="3"/>
  <c r="N2530" i="3"/>
  <c r="L2530" i="3" s="1"/>
  <c r="M2530" i="3" s="1"/>
  <c r="K2530" i="3"/>
  <c r="J2530" i="3"/>
  <c r="H2530" i="3"/>
  <c r="I2530" i="3" s="1"/>
  <c r="F2530" i="3"/>
  <c r="G2530" i="3" s="1"/>
  <c r="D2530" i="3"/>
  <c r="E2530" i="3" s="1"/>
  <c r="B2530" i="3"/>
  <c r="C2530" i="3" s="1"/>
  <c r="AO2529" i="3"/>
  <c r="AN2529" i="3"/>
  <c r="AI2529" i="3"/>
  <c r="AH2529" i="3"/>
  <c r="AC2529" i="3"/>
  <c r="AB2529" i="3"/>
  <c r="W2529" i="3"/>
  <c r="S2529" i="3"/>
  <c r="N2529" i="3"/>
  <c r="L2529" i="3" s="1"/>
  <c r="M2529" i="3" s="1"/>
  <c r="K2529" i="3"/>
  <c r="J2529" i="3"/>
  <c r="H2529" i="3"/>
  <c r="I2529" i="3" s="1"/>
  <c r="F2529" i="3"/>
  <c r="G2529" i="3" s="1"/>
  <c r="D2529" i="3"/>
  <c r="E2529" i="3" s="1"/>
  <c r="B2529" i="3"/>
  <c r="C2529" i="3" s="1"/>
  <c r="AO2528" i="3"/>
  <c r="AN2528" i="3"/>
  <c r="AI2528" i="3"/>
  <c r="AH2528" i="3"/>
  <c r="AC2528" i="3"/>
  <c r="AB2528" i="3"/>
  <c r="W2528" i="3"/>
  <c r="S2528" i="3"/>
  <c r="N2528" i="3"/>
  <c r="L2528" i="3" s="1"/>
  <c r="M2528" i="3" s="1"/>
  <c r="K2528" i="3"/>
  <c r="J2528" i="3"/>
  <c r="H2528" i="3"/>
  <c r="I2528" i="3" s="1"/>
  <c r="F2528" i="3"/>
  <c r="G2528" i="3" s="1"/>
  <c r="D2528" i="3"/>
  <c r="E2528" i="3" s="1"/>
  <c r="B2528" i="3"/>
  <c r="C2528" i="3" s="1"/>
  <c r="AO2527" i="3"/>
  <c r="AN2527" i="3"/>
  <c r="AI2527" i="3"/>
  <c r="AH2527" i="3"/>
  <c r="AC2527" i="3"/>
  <c r="AB2527" i="3"/>
  <c r="W2527" i="3"/>
  <c r="S2527" i="3"/>
  <c r="N2527" i="3"/>
  <c r="L2527" i="3" s="1"/>
  <c r="M2527" i="3" s="1"/>
  <c r="K2527" i="3"/>
  <c r="J2527" i="3"/>
  <c r="H2527" i="3"/>
  <c r="I2527" i="3" s="1"/>
  <c r="F2527" i="3"/>
  <c r="G2527" i="3" s="1"/>
  <c r="D2527" i="3"/>
  <c r="E2527" i="3" s="1"/>
  <c r="B2527" i="3"/>
  <c r="C2527" i="3" s="1"/>
  <c r="AO2526" i="3"/>
  <c r="AN2526" i="3"/>
  <c r="AI2526" i="3"/>
  <c r="AH2526" i="3"/>
  <c r="AC2526" i="3"/>
  <c r="AB2526" i="3"/>
  <c r="W2526" i="3"/>
  <c r="S2526" i="3"/>
  <c r="N2526" i="3"/>
  <c r="L2526" i="3" s="1"/>
  <c r="M2526" i="3" s="1"/>
  <c r="K2526" i="3"/>
  <c r="J2526" i="3"/>
  <c r="H2526" i="3"/>
  <c r="I2526" i="3" s="1"/>
  <c r="F2526" i="3"/>
  <c r="G2526" i="3" s="1"/>
  <c r="D2526" i="3"/>
  <c r="E2526" i="3" s="1"/>
  <c r="B2526" i="3"/>
  <c r="C2526" i="3" s="1"/>
  <c r="AO2525" i="3"/>
  <c r="AN2525" i="3"/>
  <c r="AI2525" i="3"/>
  <c r="AH2525" i="3"/>
  <c r="AC2525" i="3"/>
  <c r="AB2525" i="3"/>
  <c r="W2525" i="3"/>
  <c r="S2525" i="3"/>
  <c r="N2525" i="3"/>
  <c r="L2525" i="3" s="1"/>
  <c r="M2525" i="3" s="1"/>
  <c r="K2525" i="3"/>
  <c r="J2525" i="3"/>
  <c r="H2525" i="3"/>
  <c r="I2525" i="3" s="1"/>
  <c r="F2525" i="3"/>
  <c r="G2525" i="3" s="1"/>
  <c r="D2525" i="3"/>
  <c r="E2525" i="3" s="1"/>
  <c r="B2525" i="3"/>
  <c r="C2525" i="3" s="1"/>
  <c r="AO2524" i="3"/>
  <c r="AN2524" i="3"/>
  <c r="AI2524" i="3"/>
  <c r="AH2524" i="3"/>
  <c r="AC2524" i="3"/>
  <c r="AB2524" i="3"/>
  <c r="W2524" i="3"/>
  <c r="S2524" i="3"/>
  <c r="N2524" i="3"/>
  <c r="L2524" i="3" s="1"/>
  <c r="M2524" i="3" s="1"/>
  <c r="K2524" i="3"/>
  <c r="J2524" i="3"/>
  <c r="H2524" i="3"/>
  <c r="I2524" i="3" s="1"/>
  <c r="F2524" i="3"/>
  <c r="G2524" i="3" s="1"/>
  <c r="D2524" i="3"/>
  <c r="E2524" i="3" s="1"/>
  <c r="C2524" i="3"/>
  <c r="B2524" i="3"/>
  <c r="AO2523" i="3"/>
  <c r="AN2523" i="3"/>
  <c r="AI2523" i="3"/>
  <c r="AH2523" i="3"/>
  <c r="AC2523" i="3"/>
  <c r="AB2523" i="3"/>
  <c r="W2523" i="3"/>
  <c r="S2523" i="3"/>
  <c r="N2523" i="3"/>
  <c r="L2523" i="3" s="1"/>
  <c r="M2523" i="3" s="1"/>
  <c r="K2523" i="3"/>
  <c r="J2523" i="3"/>
  <c r="H2523" i="3"/>
  <c r="I2523" i="3" s="1"/>
  <c r="F2523" i="3"/>
  <c r="G2523" i="3" s="1"/>
  <c r="D2523" i="3"/>
  <c r="E2523" i="3" s="1"/>
  <c r="B2523" i="3"/>
  <c r="C2523" i="3" s="1"/>
  <c r="AO2522" i="3"/>
  <c r="AN2522" i="3"/>
  <c r="AI2522" i="3"/>
  <c r="AH2522" i="3"/>
  <c r="AC2522" i="3"/>
  <c r="AB2522" i="3"/>
  <c r="W2522" i="3"/>
  <c r="S2522" i="3"/>
  <c r="N2522" i="3"/>
  <c r="L2522" i="3" s="1"/>
  <c r="M2522" i="3" s="1"/>
  <c r="K2522" i="3"/>
  <c r="J2522" i="3"/>
  <c r="H2522" i="3"/>
  <c r="I2522" i="3" s="1"/>
  <c r="F2522" i="3"/>
  <c r="G2522" i="3" s="1"/>
  <c r="D2522" i="3"/>
  <c r="E2522" i="3" s="1"/>
  <c r="B2522" i="3"/>
  <c r="C2522" i="3" s="1"/>
  <c r="AO2521" i="3"/>
  <c r="AN2521" i="3"/>
  <c r="AI2521" i="3"/>
  <c r="AH2521" i="3"/>
  <c r="AC2521" i="3"/>
  <c r="AB2521" i="3"/>
  <c r="W2521" i="3"/>
  <c r="S2521" i="3"/>
  <c r="N2521" i="3"/>
  <c r="L2521" i="3" s="1"/>
  <c r="M2521" i="3" s="1"/>
  <c r="K2521" i="3"/>
  <c r="J2521" i="3"/>
  <c r="H2521" i="3"/>
  <c r="I2521" i="3" s="1"/>
  <c r="F2521" i="3"/>
  <c r="G2521" i="3" s="1"/>
  <c r="D2521" i="3"/>
  <c r="E2521" i="3" s="1"/>
  <c r="B2521" i="3"/>
  <c r="C2521" i="3" s="1"/>
  <c r="AO2520" i="3"/>
  <c r="AN2520" i="3"/>
  <c r="AI2520" i="3"/>
  <c r="AH2520" i="3"/>
  <c r="AC2520" i="3"/>
  <c r="AB2520" i="3"/>
  <c r="W2520" i="3"/>
  <c r="S2520" i="3"/>
  <c r="N2520" i="3"/>
  <c r="L2520" i="3" s="1"/>
  <c r="M2520" i="3" s="1"/>
  <c r="K2520" i="3"/>
  <c r="J2520" i="3"/>
  <c r="H2520" i="3"/>
  <c r="I2520" i="3" s="1"/>
  <c r="F2520" i="3"/>
  <c r="G2520" i="3" s="1"/>
  <c r="D2520" i="3"/>
  <c r="E2520" i="3" s="1"/>
  <c r="B2520" i="3"/>
  <c r="C2520" i="3" s="1"/>
  <c r="AO2519" i="3"/>
  <c r="AN2519" i="3"/>
  <c r="AI2519" i="3"/>
  <c r="AH2519" i="3"/>
  <c r="AC2519" i="3"/>
  <c r="AB2519" i="3"/>
  <c r="W2519" i="3"/>
  <c r="S2519" i="3"/>
  <c r="N2519" i="3"/>
  <c r="L2519" i="3" s="1"/>
  <c r="M2519" i="3" s="1"/>
  <c r="K2519" i="3"/>
  <c r="J2519" i="3"/>
  <c r="H2519" i="3"/>
  <c r="I2519" i="3" s="1"/>
  <c r="F2519" i="3"/>
  <c r="G2519" i="3" s="1"/>
  <c r="D2519" i="3"/>
  <c r="E2519" i="3" s="1"/>
  <c r="B2519" i="3"/>
  <c r="C2519" i="3" s="1"/>
  <c r="AO2518" i="3"/>
  <c r="AN2518" i="3"/>
  <c r="AI2518" i="3"/>
  <c r="AH2518" i="3"/>
  <c r="AC2518" i="3"/>
  <c r="AB2518" i="3"/>
  <c r="W2518" i="3"/>
  <c r="S2518" i="3"/>
  <c r="N2518" i="3"/>
  <c r="L2518" i="3" s="1"/>
  <c r="M2518" i="3" s="1"/>
  <c r="K2518" i="3"/>
  <c r="J2518" i="3"/>
  <c r="H2518" i="3"/>
  <c r="I2518" i="3" s="1"/>
  <c r="F2518" i="3"/>
  <c r="G2518" i="3" s="1"/>
  <c r="D2518" i="3"/>
  <c r="E2518" i="3" s="1"/>
  <c r="B2518" i="3"/>
  <c r="C2518" i="3" s="1"/>
  <c r="AO2517" i="3"/>
  <c r="AN2517" i="3"/>
  <c r="AI2517" i="3"/>
  <c r="AH2517" i="3"/>
  <c r="AC2517" i="3"/>
  <c r="AB2517" i="3"/>
  <c r="W2517" i="3"/>
  <c r="S2517" i="3"/>
  <c r="N2517" i="3"/>
  <c r="L2517" i="3" s="1"/>
  <c r="M2517" i="3" s="1"/>
  <c r="K2517" i="3"/>
  <c r="J2517" i="3"/>
  <c r="H2517" i="3"/>
  <c r="I2517" i="3" s="1"/>
  <c r="F2517" i="3"/>
  <c r="G2517" i="3" s="1"/>
  <c r="D2517" i="3"/>
  <c r="E2517" i="3" s="1"/>
  <c r="B2517" i="3"/>
  <c r="C2517" i="3" s="1"/>
  <c r="AO2516" i="3"/>
  <c r="AN2516" i="3"/>
  <c r="AI2516" i="3"/>
  <c r="AH2516" i="3"/>
  <c r="AC2516" i="3"/>
  <c r="AB2516" i="3"/>
  <c r="W2516" i="3"/>
  <c r="S2516" i="3"/>
  <c r="N2516" i="3"/>
  <c r="L2516" i="3" s="1"/>
  <c r="M2516" i="3" s="1"/>
  <c r="K2516" i="3"/>
  <c r="J2516" i="3"/>
  <c r="H2516" i="3"/>
  <c r="I2516" i="3" s="1"/>
  <c r="G2516" i="3"/>
  <c r="F2516" i="3"/>
  <c r="D2516" i="3"/>
  <c r="E2516" i="3" s="1"/>
  <c r="B2516" i="3"/>
  <c r="C2516" i="3" s="1"/>
  <c r="AO2515" i="3"/>
  <c r="AN2515" i="3"/>
  <c r="AI2515" i="3"/>
  <c r="AH2515" i="3"/>
  <c r="AC2515" i="3"/>
  <c r="AB2515" i="3"/>
  <c r="W2515" i="3"/>
  <c r="S2515" i="3"/>
  <c r="N2515" i="3"/>
  <c r="L2515" i="3" s="1"/>
  <c r="M2515" i="3" s="1"/>
  <c r="K2515" i="3"/>
  <c r="J2515" i="3"/>
  <c r="H2515" i="3"/>
  <c r="I2515" i="3" s="1"/>
  <c r="F2515" i="3"/>
  <c r="G2515" i="3" s="1"/>
  <c r="D2515" i="3"/>
  <c r="E2515" i="3" s="1"/>
  <c r="B2515" i="3"/>
  <c r="C2515" i="3" s="1"/>
  <c r="AO2514" i="3"/>
  <c r="AN2514" i="3"/>
  <c r="AI2514" i="3"/>
  <c r="AH2514" i="3"/>
  <c r="AC2514" i="3"/>
  <c r="AB2514" i="3"/>
  <c r="W2514" i="3"/>
  <c r="S2514" i="3"/>
  <c r="N2514" i="3"/>
  <c r="L2514" i="3" s="1"/>
  <c r="M2514" i="3" s="1"/>
  <c r="K2514" i="3"/>
  <c r="J2514" i="3"/>
  <c r="H2514" i="3"/>
  <c r="I2514" i="3" s="1"/>
  <c r="F2514" i="3"/>
  <c r="G2514" i="3" s="1"/>
  <c r="D2514" i="3"/>
  <c r="E2514" i="3" s="1"/>
  <c r="B2514" i="3"/>
  <c r="C2514" i="3" s="1"/>
  <c r="AO2513" i="3"/>
  <c r="AN2513" i="3"/>
  <c r="AI2513" i="3"/>
  <c r="AH2513" i="3"/>
  <c r="AC2513" i="3"/>
  <c r="AB2513" i="3"/>
  <c r="W2513" i="3"/>
  <c r="S2513" i="3"/>
  <c r="N2513" i="3"/>
  <c r="L2513" i="3" s="1"/>
  <c r="M2513" i="3" s="1"/>
  <c r="K2513" i="3"/>
  <c r="J2513" i="3"/>
  <c r="H2513" i="3"/>
  <c r="I2513" i="3" s="1"/>
  <c r="F2513" i="3"/>
  <c r="G2513" i="3" s="1"/>
  <c r="D2513" i="3"/>
  <c r="E2513" i="3" s="1"/>
  <c r="B2513" i="3"/>
  <c r="C2513" i="3" s="1"/>
  <c r="AO2512" i="3"/>
  <c r="AN2512" i="3"/>
  <c r="AI2512" i="3"/>
  <c r="AH2512" i="3"/>
  <c r="AC2512" i="3"/>
  <c r="AB2512" i="3"/>
  <c r="W2512" i="3"/>
  <c r="S2512" i="3"/>
  <c r="N2512" i="3"/>
  <c r="L2512" i="3" s="1"/>
  <c r="M2512" i="3" s="1"/>
  <c r="K2512" i="3"/>
  <c r="J2512" i="3"/>
  <c r="H2512" i="3"/>
  <c r="I2512" i="3" s="1"/>
  <c r="F2512" i="3"/>
  <c r="G2512" i="3" s="1"/>
  <c r="D2512" i="3"/>
  <c r="E2512" i="3" s="1"/>
  <c r="B2512" i="3"/>
  <c r="C2512" i="3" s="1"/>
  <c r="AO2511" i="3"/>
  <c r="AN2511" i="3"/>
  <c r="AI2511" i="3"/>
  <c r="AH2511" i="3"/>
  <c r="AC2511" i="3"/>
  <c r="AB2511" i="3"/>
  <c r="W2511" i="3"/>
  <c r="S2511" i="3"/>
  <c r="N2511" i="3"/>
  <c r="L2511" i="3" s="1"/>
  <c r="M2511" i="3" s="1"/>
  <c r="K2511" i="3"/>
  <c r="J2511" i="3"/>
  <c r="H2511" i="3"/>
  <c r="I2511" i="3" s="1"/>
  <c r="F2511" i="3"/>
  <c r="G2511" i="3" s="1"/>
  <c r="D2511" i="3"/>
  <c r="E2511" i="3" s="1"/>
  <c r="B2511" i="3"/>
  <c r="C2511" i="3" s="1"/>
  <c r="AO2510" i="3"/>
  <c r="AN2510" i="3"/>
  <c r="AI2510" i="3"/>
  <c r="AH2510" i="3"/>
  <c r="AC2510" i="3"/>
  <c r="AB2510" i="3"/>
  <c r="W2510" i="3"/>
  <c r="S2510" i="3"/>
  <c r="N2510" i="3"/>
  <c r="L2510" i="3" s="1"/>
  <c r="M2510" i="3" s="1"/>
  <c r="K2510" i="3"/>
  <c r="J2510" i="3"/>
  <c r="H2510" i="3"/>
  <c r="I2510" i="3" s="1"/>
  <c r="F2510" i="3"/>
  <c r="G2510" i="3" s="1"/>
  <c r="D2510" i="3"/>
  <c r="E2510" i="3" s="1"/>
  <c r="B2510" i="3"/>
  <c r="C2510" i="3" s="1"/>
  <c r="AO2509" i="3"/>
  <c r="AN2509" i="3"/>
  <c r="AI2509" i="3"/>
  <c r="AH2509" i="3"/>
  <c r="AC2509" i="3"/>
  <c r="AB2509" i="3"/>
  <c r="W2509" i="3"/>
  <c r="S2509" i="3"/>
  <c r="N2509" i="3"/>
  <c r="L2509" i="3" s="1"/>
  <c r="M2509" i="3" s="1"/>
  <c r="K2509" i="3"/>
  <c r="J2509" i="3"/>
  <c r="H2509" i="3"/>
  <c r="I2509" i="3" s="1"/>
  <c r="F2509" i="3"/>
  <c r="G2509" i="3" s="1"/>
  <c r="D2509" i="3"/>
  <c r="E2509" i="3" s="1"/>
  <c r="B2509" i="3"/>
  <c r="C2509" i="3" s="1"/>
  <c r="AO2508" i="3"/>
  <c r="AN2508" i="3"/>
  <c r="AI2508" i="3"/>
  <c r="AH2508" i="3"/>
  <c r="AC2508" i="3"/>
  <c r="AB2508" i="3"/>
  <c r="W2508" i="3"/>
  <c r="S2508" i="3"/>
  <c r="N2508" i="3"/>
  <c r="L2508" i="3" s="1"/>
  <c r="M2508" i="3" s="1"/>
  <c r="K2508" i="3"/>
  <c r="J2508" i="3"/>
  <c r="H2508" i="3"/>
  <c r="I2508" i="3" s="1"/>
  <c r="F2508" i="3"/>
  <c r="G2508" i="3" s="1"/>
  <c r="D2508" i="3"/>
  <c r="E2508" i="3" s="1"/>
  <c r="B2508" i="3"/>
  <c r="C2508" i="3" s="1"/>
  <c r="AO2507" i="3"/>
  <c r="AN2507" i="3"/>
  <c r="AI2507" i="3"/>
  <c r="AH2507" i="3"/>
  <c r="AC2507" i="3"/>
  <c r="AB2507" i="3"/>
  <c r="W2507" i="3"/>
  <c r="S2507" i="3"/>
  <c r="N2507" i="3"/>
  <c r="L2507" i="3" s="1"/>
  <c r="M2507" i="3" s="1"/>
  <c r="K2507" i="3"/>
  <c r="J2507" i="3"/>
  <c r="H2507" i="3"/>
  <c r="I2507" i="3" s="1"/>
  <c r="F2507" i="3"/>
  <c r="G2507" i="3" s="1"/>
  <c r="D2507" i="3"/>
  <c r="E2507" i="3" s="1"/>
  <c r="B2507" i="3"/>
  <c r="C2507" i="3" s="1"/>
  <c r="AO2506" i="3"/>
  <c r="AN2506" i="3"/>
  <c r="AI2506" i="3"/>
  <c r="AH2506" i="3"/>
  <c r="AC2506" i="3"/>
  <c r="AB2506" i="3"/>
  <c r="W2506" i="3"/>
  <c r="S2506" i="3"/>
  <c r="N2506" i="3"/>
  <c r="L2506" i="3" s="1"/>
  <c r="M2506" i="3" s="1"/>
  <c r="K2506" i="3"/>
  <c r="J2506" i="3"/>
  <c r="H2506" i="3"/>
  <c r="I2506" i="3" s="1"/>
  <c r="F2506" i="3"/>
  <c r="G2506" i="3" s="1"/>
  <c r="D2506" i="3"/>
  <c r="E2506" i="3" s="1"/>
  <c r="B2506" i="3"/>
  <c r="C2506" i="3" s="1"/>
  <c r="AO2505" i="3"/>
  <c r="AN2505" i="3"/>
  <c r="AI2505" i="3"/>
  <c r="AH2505" i="3"/>
  <c r="AC2505" i="3"/>
  <c r="AB2505" i="3"/>
  <c r="W2505" i="3"/>
  <c r="S2505" i="3"/>
  <c r="N2505" i="3"/>
  <c r="L2505" i="3" s="1"/>
  <c r="M2505" i="3" s="1"/>
  <c r="K2505" i="3"/>
  <c r="J2505" i="3"/>
  <c r="H2505" i="3"/>
  <c r="I2505" i="3" s="1"/>
  <c r="F2505" i="3"/>
  <c r="G2505" i="3" s="1"/>
  <c r="D2505" i="3"/>
  <c r="E2505" i="3" s="1"/>
  <c r="B2505" i="3"/>
  <c r="C2505" i="3" s="1"/>
  <c r="AO2504" i="3"/>
  <c r="AN2504" i="3"/>
  <c r="AI2504" i="3"/>
  <c r="AH2504" i="3"/>
  <c r="AC2504" i="3"/>
  <c r="AB2504" i="3"/>
  <c r="W2504" i="3"/>
  <c r="S2504" i="3"/>
  <c r="N2504" i="3"/>
  <c r="L2504" i="3" s="1"/>
  <c r="M2504" i="3" s="1"/>
  <c r="K2504" i="3"/>
  <c r="J2504" i="3"/>
  <c r="H2504" i="3"/>
  <c r="I2504" i="3" s="1"/>
  <c r="F2504" i="3"/>
  <c r="G2504" i="3" s="1"/>
  <c r="D2504" i="3"/>
  <c r="E2504" i="3" s="1"/>
  <c r="B2504" i="3"/>
  <c r="C2504" i="3" s="1"/>
  <c r="AO2503" i="3"/>
  <c r="AN2503" i="3"/>
  <c r="AI2503" i="3"/>
  <c r="AH2503" i="3"/>
  <c r="AC2503" i="3"/>
  <c r="AB2503" i="3"/>
  <c r="W2503" i="3"/>
  <c r="S2503" i="3"/>
  <c r="N2503" i="3"/>
  <c r="L2503" i="3" s="1"/>
  <c r="M2503" i="3" s="1"/>
  <c r="K2503" i="3"/>
  <c r="J2503" i="3"/>
  <c r="H2503" i="3"/>
  <c r="I2503" i="3" s="1"/>
  <c r="F2503" i="3"/>
  <c r="G2503" i="3" s="1"/>
  <c r="D2503" i="3"/>
  <c r="E2503" i="3" s="1"/>
  <c r="B2503" i="3"/>
  <c r="C2503" i="3" s="1"/>
  <c r="AO2502" i="3"/>
  <c r="AN2502" i="3"/>
  <c r="AI2502" i="3"/>
  <c r="AH2502" i="3"/>
  <c r="AC2502" i="3"/>
  <c r="AB2502" i="3"/>
  <c r="W2502" i="3"/>
  <c r="S2502" i="3"/>
  <c r="N2502" i="3"/>
  <c r="L2502" i="3" s="1"/>
  <c r="M2502" i="3" s="1"/>
  <c r="K2502" i="3"/>
  <c r="J2502" i="3"/>
  <c r="H2502" i="3"/>
  <c r="I2502" i="3" s="1"/>
  <c r="F2502" i="3"/>
  <c r="G2502" i="3" s="1"/>
  <c r="D2502" i="3"/>
  <c r="E2502" i="3" s="1"/>
  <c r="B2502" i="3"/>
  <c r="C2502" i="3" s="1"/>
  <c r="AO2501" i="3"/>
  <c r="AN2501" i="3"/>
  <c r="AI2501" i="3"/>
  <c r="AH2501" i="3"/>
  <c r="AC2501" i="3"/>
  <c r="AB2501" i="3"/>
  <c r="W2501" i="3"/>
  <c r="S2501" i="3"/>
  <c r="N2501" i="3"/>
  <c r="L2501" i="3" s="1"/>
  <c r="M2501" i="3" s="1"/>
  <c r="K2501" i="3"/>
  <c r="J2501" i="3"/>
  <c r="H2501" i="3"/>
  <c r="I2501" i="3" s="1"/>
  <c r="F2501" i="3"/>
  <c r="G2501" i="3" s="1"/>
  <c r="D2501" i="3"/>
  <c r="E2501" i="3" s="1"/>
  <c r="B2501" i="3"/>
  <c r="C2501" i="3" s="1"/>
  <c r="AO2500" i="3"/>
  <c r="AN2500" i="3"/>
  <c r="AI2500" i="3"/>
  <c r="AH2500" i="3"/>
  <c r="AC2500" i="3"/>
  <c r="AB2500" i="3"/>
  <c r="W2500" i="3"/>
  <c r="S2500" i="3"/>
  <c r="N2500" i="3"/>
  <c r="L2500" i="3" s="1"/>
  <c r="M2500" i="3" s="1"/>
  <c r="K2500" i="3"/>
  <c r="J2500" i="3"/>
  <c r="H2500" i="3"/>
  <c r="I2500" i="3" s="1"/>
  <c r="F2500" i="3"/>
  <c r="G2500" i="3" s="1"/>
  <c r="D2500" i="3"/>
  <c r="E2500" i="3" s="1"/>
  <c r="B2500" i="3"/>
  <c r="C2500" i="3" s="1"/>
  <c r="AO2499" i="3"/>
  <c r="AN2499" i="3"/>
  <c r="AI2499" i="3"/>
  <c r="AH2499" i="3"/>
  <c r="AC2499" i="3"/>
  <c r="AB2499" i="3"/>
  <c r="W2499" i="3"/>
  <c r="S2499" i="3"/>
  <c r="N2499" i="3"/>
  <c r="L2499" i="3" s="1"/>
  <c r="M2499" i="3" s="1"/>
  <c r="K2499" i="3"/>
  <c r="J2499" i="3"/>
  <c r="H2499" i="3"/>
  <c r="I2499" i="3" s="1"/>
  <c r="F2499" i="3"/>
  <c r="G2499" i="3" s="1"/>
  <c r="D2499" i="3"/>
  <c r="E2499" i="3" s="1"/>
  <c r="B2499" i="3"/>
  <c r="C2499" i="3" s="1"/>
  <c r="AO2498" i="3"/>
  <c r="AN2498" i="3"/>
  <c r="AI2498" i="3"/>
  <c r="AH2498" i="3"/>
  <c r="AC2498" i="3"/>
  <c r="AB2498" i="3"/>
  <c r="W2498" i="3"/>
  <c r="S2498" i="3"/>
  <c r="N2498" i="3"/>
  <c r="L2498" i="3" s="1"/>
  <c r="M2498" i="3" s="1"/>
  <c r="K2498" i="3"/>
  <c r="J2498" i="3"/>
  <c r="H2498" i="3"/>
  <c r="I2498" i="3" s="1"/>
  <c r="F2498" i="3"/>
  <c r="G2498" i="3" s="1"/>
  <c r="D2498" i="3"/>
  <c r="E2498" i="3" s="1"/>
  <c r="B2498" i="3"/>
  <c r="C2498" i="3" s="1"/>
  <c r="AO2497" i="3"/>
  <c r="AN2497" i="3"/>
  <c r="AI2497" i="3"/>
  <c r="AH2497" i="3"/>
  <c r="AC2497" i="3"/>
  <c r="AB2497" i="3"/>
  <c r="W2497" i="3"/>
  <c r="S2497" i="3"/>
  <c r="N2497" i="3"/>
  <c r="L2497" i="3" s="1"/>
  <c r="M2497" i="3" s="1"/>
  <c r="K2497" i="3"/>
  <c r="J2497" i="3"/>
  <c r="H2497" i="3"/>
  <c r="I2497" i="3" s="1"/>
  <c r="F2497" i="3"/>
  <c r="G2497" i="3" s="1"/>
  <c r="D2497" i="3"/>
  <c r="E2497" i="3" s="1"/>
  <c r="B2497" i="3"/>
  <c r="C2497" i="3" s="1"/>
  <c r="AO2496" i="3"/>
  <c r="AN2496" i="3"/>
  <c r="AI2496" i="3"/>
  <c r="AH2496" i="3"/>
  <c r="AC2496" i="3"/>
  <c r="AB2496" i="3"/>
  <c r="W2496" i="3"/>
  <c r="S2496" i="3"/>
  <c r="N2496" i="3"/>
  <c r="L2496" i="3" s="1"/>
  <c r="M2496" i="3" s="1"/>
  <c r="K2496" i="3"/>
  <c r="J2496" i="3"/>
  <c r="H2496" i="3"/>
  <c r="I2496" i="3" s="1"/>
  <c r="F2496" i="3"/>
  <c r="G2496" i="3" s="1"/>
  <c r="D2496" i="3"/>
  <c r="E2496" i="3" s="1"/>
  <c r="B2496" i="3"/>
  <c r="C2496" i="3" s="1"/>
  <c r="AO2495" i="3"/>
  <c r="AN2495" i="3"/>
  <c r="AI2495" i="3"/>
  <c r="AH2495" i="3"/>
  <c r="AC2495" i="3"/>
  <c r="AB2495" i="3"/>
  <c r="W2495" i="3"/>
  <c r="S2495" i="3"/>
  <c r="N2495" i="3"/>
  <c r="L2495" i="3" s="1"/>
  <c r="M2495" i="3" s="1"/>
  <c r="K2495" i="3"/>
  <c r="J2495" i="3"/>
  <c r="H2495" i="3"/>
  <c r="I2495" i="3" s="1"/>
  <c r="F2495" i="3"/>
  <c r="G2495" i="3" s="1"/>
  <c r="D2495" i="3"/>
  <c r="E2495" i="3" s="1"/>
  <c r="B2495" i="3"/>
  <c r="C2495" i="3" s="1"/>
  <c r="AO2494" i="3"/>
  <c r="AN2494" i="3"/>
  <c r="AI2494" i="3"/>
  <c r="AH2494" i="3"/>
  <c r="AC2494" i="3"/>
  <c r="AB2494" i="3"/>
  <c r="W2494" i="3"/>
  <c r="S2494" i="3"/>
  <c r="N2494" i="3"/>
  <c r="L2494" i="3" s="1"/>
  <c r="M2494" i="3" s="1"/>
  <c r="K2494" i="3"/>
  <c r="J2494" i="3"/>
  <c r="H2494" i="3"/>
  <c r="I2494" i="3" s="1"/>
  <c r="F2494" i="3"/>
  <c r="G2494" i="3" s="1"/>
  <c r="D2494" i="3"/>
  <c r="E2494" i="3" s="1"/>
  <c r="B2494" i="3"/>
  <c r="C2494" i="3" s="1"/>
  <c r="AO2493" i="3"/>
  <c r="AN2493" i="3"/>
  <c r="AI2493" i="3"/>
  <c r="AH2493" i="3"/>
  <c r="AC2493" i="3"/>
  <c r="AB2493" i="3"/>
  <c r="W2493" i="3"/>
  <c r="S2493" i="3"/>
  <c r="N2493" i="3"/>
  <c r="L2493" i="3" s="1"/>
  <c r="M2493" i="3" s="1"/>
  <c r="K2493" i="3"/>
  <c r="J2493" i="3"/>
  <c r="H2493" i="3"/>
  <c r="I2493" i="3" s="1"/>
  <c r="F2493" i="3"/>
  <c r="G2493" i="3" s="1"/>
  <c r="D2493" i="3"/>
  <c r="E2493" i="3" s="1"/>
  <c r="B2493" i="3"/>
  <c r="C2493" i="3" s="1"/>
  <c r="AO2492" i="3"/>
  <c r="AN2492" i="3"/>
  <c r="AI2492" i="3"/>
  <c r="AH2492" i="3"/>
  <c r="AC2492" i="3"/>
  <c r="AB2492" i="3"/>
  <c r="W2492" i="3"/>
  <c r="S2492" i="3"/>
  <c r="N2492" i="3"/>
  <c r="L2492" i="3" s="1"/>
  <c r="M2492" i="3" s="1"/>
  <c r="K2492" i="3"/>
  <c r="J2492" i="3"/>
  <c r="H2492" i="3"/>
  <c r="I2492" i="3" s="1"/>
  <c r="F2492" i="3"/>
  <c r="G2492" i="3" s="1"/>
  <c r="D2492" i="3"/>
  <c r="E2492" i="3" s="1"/>
  <c r="B2492" i="3"/>
  <c r="C2492" i="3" s="1"/>
  <c r="AO2491" i="3"/>
  <c r="AN2491" i="3"/>
  <c r="AI2491" i="3"/>
  <c r="AH2491" i="3"/>
  <c r="AC2491" i="3"/>
  <c r="AB2491" i="3"/>
  <c r="W2491" i="3"/>
  <c r="S2491" i="3"/>
  <c r="N2491" i="3"/>
  <c r="L2491" i="3" s="1"/>
  <c r="M2491" i="3" s="1"/>
  <c r="K2491" i="3"/>
  <c r="J2491" i="3"/>
  <c r="H2491" i="3"/>
  <c r="I2491" i="3" s="1"/>
  <c r="F2491" i="3"/>
  <c r="G2491" i="3" s="1"/>
  <c r="D2491" i="3"/>
  <c r="E2491" i="3" s="1"/>
  <c r="B2491" i="3"/>
  <c r="C2491" i="3" s="1"/>
  <c r="AO2490" i="3"/>
  <c r="AN2490" i="3"/>
  <c r="AI2490" i="3"/>
  <c r="AH2490" i="3"/>
  <c r="AC2490" i="3"/>
  <c r="AB2490" i="3"/>
  <c r="W2490" i="3"/>
  <c r="S2490" i="3"/>
  <c r="N2490" i="3"/>
  <c r="L2490" i="3" s="1"/>
  <c r="M2490" i="3" s="1"/>
  <c r="K2490" i="3"/>
  <c r="J2490" i="3"/>
  <c r="H2490" i="3"/>
  <c r="I2490" i="3" s="1"/>
  <c r="F2490" i="3"/>
  <c r="G2490" i="3" s="1"/>
  <c r="D2490" i="3"/>
  <c r="E2490" i="3" s="1"/>
  <c r="B2490" i="3"/>
  <c r="C2490" i="3" s="1"/>
  <c r="AO2489" i="3"/>
  <c r="AN2489" i="3"/>
  <c r="AI2489" i="3"/>
  <c r="AH2489" i="3"/>
  <c r="AC2489" i="3"/>
  <c r="AB2489" i="3"/>
  <c r="W2489" i="3"/>
  <c r="S2489" i="3"/>
  <c r="N2489" i="3"/>
  <c r="L2489" i="3" s="1"/>
  <c r="M2489" i="3" s="1"/>
  <c r="K2489" i="3"/>
  <c r="J2489" i="3"/>
  <c r="H2489" i="3"/>
  <c r="I2489" i="3" s="1"/>
  <c r="F2489" i="3"/>
  <c r="G2489" i="3" s="1"/>
  <c r="D2489" i="3"/>
  <c r="E2489" i="3" s="1"/>
  <c r="B2489" i="3"/>
  <c r="C2489" i="3" s="1"/>
  <c r="AO2488" i="3"/>
  <c r="AN2488" i="3"/>
  <c r="AI2488" i="3"/>
  <c r="AH2488" i="3"/>
  <c r="AC2488" i="3"/>
  <c r="AB2488" i="3"/>
  <c r="W2488" i="3"/>
  <c r="S2488" i="3"/>
  <c r="N2488" i="3"/>
  <c r="L2488" i="3" s="1"/>
  <c r="M2488" i="3" s="1"/>
  <c r="K2488" i="3"/>
  <c r="J2488" i="3"/>
  <c r="H2488" i="3"/>
  <c r="I2488" i="3" s="1"/>
  <c r="F2488" i="3"/>
  <c r="G2488" i="3" s="1"/>
  <c r="D2488" i="3"/>
  <c r="E2488" i="3" s="1"/>
  <c r="B2488" i="3"/>
  <c r="C2488" i="3" s="1"/>
  <c r="AO2487" i="3"/>
  <c r="AN2487" i="3"/>
  <c r="AI2487" i="3"/>
  <c r="AH2487" i="3"/>
  <c r="AC2487" i="3"/>
  <c r="AB2487" i="3"/>
  <c r="W2487" i="3"/>
  <c r="S2487" i="3"/>
  <c r="N2487" i="3"/>
  <c r="L2487" i="3" s="1"/>
  <c r="M2487" i="3" s="1"/>
  <c r="K2487" i="3"/>
  <c r="J2487" i="3"/>
  <c r="H2487" i="3"/>
  <c r="I2487" i="3" s="1"/>
  <c r="F2487" i="3"/>
  <c r="G2487" i="3" s="1"/>
  <c r="D2487" i="3"/>
  <c r="E2487" i="3" s="1"/>
  <c r="B2487" i="3"/>
  <c r="C2487" i="3" s="1"/>
  <c r="AO2486" i="3"/>
  <c r="AN2486" i="3"/>
  <c r="AI2486" i="3"/>
  <c r="AH2486" i="3"/>
  <c r="AC2486" i="3"/>
  <c r="AB2486" i="3"/>
  <c r="W2486" i="3"/>
  <c r="S2486" i="3"/>
  <c r="N2486" i="3"/>
  <c r="L2486" i="3" s="1"/>
  <c r="M2486" i="3" s="1"/>
  <c r="K2486" i="3"/>
  <c r="J2486" i="3"/>
  <c r="H2486" i="3"/>
  <c r="I2486" i="3" s="1"/>
  <c r="F2486" i="3"/>
  <c r="G2486" i="3" s="1"/>
  <c r="D2486" i="3"/>
  <c r="E2486" i="3" s="1"/>
  <c r="B2486" i="3"/>
  <c r="C2486" i="3" s="1"/>
  <c r="AO2485" i="3"/>
  <c r="AN2485" i="3"/>
  <c r="AI2485" i="3"/>
  <c r="AH2485" i="3"/>
  <c r="AC2485" i="3"/>
  <c r="AB2485" i="3"/>
  <c r="W2485" i="3"/>
  <c r="S2485" i="3"/>
  <c r="N2485" i="3"/>
  <c r="L2485" i="3" s="1"/>
  <c r="M2485" i="3" s="1"/>
  <c r="K2485" i="3"/>
  <c r="J2485" i="3"/>
  <c r="H2485" i="3"/>
  <c r="I2485" i="3" s="1"/>
  <c r="F2485" i="3"/>
  <c r="G2485" i="3" s="1"/>
  <c r="D2485" i="3"/>
  <c r="E2485" i="3" s="1"/>
  <c r="B2485" i="3"/>
  <c r="C2485" i="3" s="1"/>
  <c r="AO2484" i="3"/>
  <c r="AN2484" i="3"/>
  <c r="AI2484" i="3"/>
  <c r="AH2484" i="3"/>
  <c r="AC2484" i="3"/>
  <c r="AB2484" i="3"/>
  <c r="W2484" i="3"/>
  <c r="S2484" i="3"/>
  <c r="N2484" i="3"/>
  <c r="L2484" i="3" s="1"/>
  <c r="M2484" i="3" s="1"/>
  <c r="K2484" i="3"/>
  <c r="J2484" i="3"/>
  <c r="H2484" i="3"/>
  <c r="I2484" i="3" s="1"/>
  <c r="F2484" i="3"/>
  <c r="G2484" i="3" s="1"/>
  <c r="D2484" i="3"/>
  <c r="E2484" i="3" s="1"/>
  <c r="B2484" i="3"/>
  <c r="C2484" i="3" s="1"/>
  <c r="AO2483" i="3"/>
  <c r="AN2483" i="3"/>
  <c r="AI2483" i="3"/>
  <c r="AH2483" i="3"/>
  <c r="AC2483" i="3"/>
  <c r="AB2483" i="3"/>
  <c r="W2483" i="3"/>
  <c r="S2483" i="3"/>
  <c r="N2483" i="3"/>
  <c r="L2483" i="3" s="1"/>
  <c r="M2483" i="3" s="1"/>
  <c r="K2483" i="3"/>
  <c r="J2483" i="3"/>
  <c r="H2483" i="3"/>
  <c r="I2483" i="3" s="1"/>
  <c r="F2483" i="3"/>
  <c r="G2483" i="3" s="1"/>
  <c r="D2483" i="3"/>
  <c r="E2483" i="3" s="1"/>
  <c r="B2483" i="3"/>
  <c r="C2483" i="3" s="1"/>
  <c r="AO2482" i="3"/>
  <c r="AN2482" i="3"/>
  <c r="AI2482" i="3"/>
  <c r="AH2482" i="3"/>
  <c r="AC2482" i="3"/>
  <c r="AB2482" i="3"/>
  <c r="W2482" i="3"/>
  <c r="S2482" i="3"/>
  <c r="N2482" i="3"/>
  <c r="L2482" i="3"/>
  <c r="M2482" i="3" s="1"/>
  <c r="K2482" i="3"/>
  <c r="J2482" i="3"/>
  <c r="H2482" i="3"/>
  <c r="I2482" i="3" s="1"/>
  <c r="F2482" i="3"/>
  <c r="G2482" i="3" s="1"/>
  <c r="D2482" i="3"/>
  <c r="E2482" i="3" s="1"/>
  <c r="B2482" i="3"/>
  <c r="C2482" i="3" s="1"/>
  <c r="AO2481" i="3"/>
  <c r="AN2481" i="3"/>
  <c r="AI2481" i="3"/>
  <c r="AH2481" i="3"/>
  <c r="AC2481" i="3"/>
  <c r="AB2481" i="3"/>
  <c r="W2481" i="3"/>
  <c r="S2481" i="3"/>
  <c r="N2481" i="3"/>
  <c r="L2481" i="3" s="1"/>
  <c r="M2481" i="3" s="1"/>
  <c r="K2481" i="3"/>
  <c r="J2481" i="3"/>
  <c r="H2481" i="3"/>
  <c r="I2481" i="3" s="1"/>
  <c r="F2481" i="3"/>
  <c r="G2481" i="3" s="1"/>
  <c r="D2481" i="3"/>
  <c r="E2481" i="3" s="1"/>
  <c r="B2481" i="3"/>
  <c r="C2481" i="3" s="1"/>
  <c r="AO2480" i="3"/>
  <c r="AN2480" i="3"/>
  <c r="AI2480" i="3"/>
  <c r="AH2480" i="3"/>
  <c r="AC2480" i="3"/>
  <c r="AB2480" i="3"/>
  <c r="W2480" i="3"/>
  <c r="S2480" i="3"/>
  <c r="N2480" i="3"/>
  <c r="L2480" i="3" s="1"/>
  <c r="M2480" i="3" s="1"/>
  <c r="K2480" i="3"/>
  <c r="J2480" i="3"/>
  <c r="H2480" i="3"/>
  <c r="I2480" i="3" s="1"/>
  <c r="F2480" i="3"/>
  <c r="G2480" i="3" s="1"/>
  <c r="D2480" i="3"/>
  <c r="E2480" i="3" s="1"/>
  <c r="B2480" i="3"/>
  <c r="C2480" i="3" s="1"/>
  <c r="AO2479" i="3"/>
  <c r="AN2479" i="3"/>
  <c r="AI2479" i="3"/>
  <c r="AH2479" i="3"/>
  <c r="AC2479" i="3"/>
  <c r="AB2479" i="3"/>
  <c r="W2479" i="3"/>
  <c r="S2479" i="3"/>
  <c r="N2479" i="3"/>
  <c r="L2479" i="3" s="1"/>
  <c r="M2479" i="3" s="1"/>
  <c r="K2479" i="3"/>
  <c r="J2479" i="3"/>
  <c r="H2479" i="3"/>
  <c r="I2479" i="3" s="1"/>
  <c r="F2479" i="3"/>
  <c r="G2479" i="3" s="1"/>
  <c r="D2479" i="3"/>
  <c r="E2479" i="3" s="1"/>
  <c r="B2479" i="3"/>
  <c r="C2479" i="3" s="1"/>
  <c r="AO2478" i="3"/>
  <c r="AN2478" i="3"/>
  <c r="AI2478" i="3"/>
  <c r="AH2478" i="3"/>
  <c r="AC2478" i="3"/>
  <c r="AB2478" i="3"/>
  <c r="W2478" i="3"/>
  <c r="S2478" i="3"/>
  <c r="N2478" i="3"/>
  <c r="L2478" i="3" s="1"/>
  <c r="M2478" i="3" s="1"/>
  <c r="K2478" i="3"/>
  <c r="J2478" i="3"/>
  <c r="H2478" i="3"/>
  <c r="I2478" i="3" s="1"/>
  <c r="F2478" i="3"/>
  <c r="G2478" i="3" s="1"/>
  <c r="D2478" i="3"/>
  <c r="E2478" i="3" s="1"/>
  <c r="C2478" i="3"/>
  <c r="B2478" i="3"/>
  <c r="AO2477" i="3"/>
  <c r="AN2477" i="3"/>
  <c r="AI2477" i="3"/>
  <c r="AH2477" i="3"/>
  <c r="AC2477" i="3"/>
  <c r="AB2477" i="3"/>
  <c r="W2477" i="3"/>
  <c r="S2477" i="3"/>
  <c r="N2477" i="3"/>
  <c r="L2477" i="3" s="1"/>
  <c r="M2477" i="3" s="1"/>
  <c r="K2477" i="3"/>
  <c r="J2477" i="3"/>
  <c r="H2477" i="3"/>
  <c r="I2477" i="3" s="1"/>
  <c r="F2477" i="3"/>
  <c r="G2477" i="3" s="1"/>
  <c r="D2477" i="3"/>
  <c r="E2477" i="3" s="1"/>
  <c r="B2477" i="3"/>
  <c r="C2477" i="3" s="1"/>
  <c r="AO2476" i="3"/>
  <c r="AN2476" i="3"/>
  <c r="AI2476" i="3"/>
  <c r="AH2476" i="3"/>
  <c r="AC2476" i="3"/>
  <c r="AB2476" i="3"/>
  <c r="W2476" i="3"/>
  <c r="S2476" i="3"/>
  <c r="N2476" i="3"/>
  <c r="L2476" i="3" s="1"/>
  <c r="M2476" i="3" s="1"/>
  <c r="K2476" i="3"/>
  <c r="J2476" i="3"/>
  <c r="H2476" i="3"/>
  <c r="I2476" i="3" s="1"/>
  <c r="F2476" i="3"/>
  <c r="G2476" i="3" s="1"/>
  <c r="D2476" i="3"/>
  <c r="E2476" i="3" s="1"/>
  <c r="B2476" i="3"/>
  <c r="C2476" i="3" s="1"/>
  <c r="AO2475" i="3"/>
  <c r="AN2475" i="3"/>
  <c r="AI2475" i="3"/>
  <c r="AH2475" i="3"/>
  <c r="AC2475" i="3"/>
  <c r="AB2475" i="3"/>
  <c r="W2475" i="3"/>
  <c r="S2475" i="3"/>
  <c r="N2475" i="3"/>
  <c r="L2475" i="3" s="1"/>
  <c r="M2475" i="3" s="1"/>
  <c r="K2475" i="3"/>
  <c r="J2475" i="3"/>
  <c r="H2475" i="3"/>
  <c r="I2475" i="3" s="1"/>
  <c r="F2475" i="3"/>
  <c r="G2475" i="3" s="1"/>
  <c r="D2475" i="3"/>
  <c r="E2475" i="3" s="1"/>
  <c r="B2475" i="3"/>
  <c r="C2475" i="3" s="1"/>
  <c r="AO2474" i="3"/>
  <c r="AN2474" i="3"/>
  <c r="AI2474" i="3"/>
  <c r="AH2474" i="3"/>
  <c r="AC2474" i="3"/>
  <c r="AB2474" i="3"/>
  <c r="W2474" i="3"/>
  <c r="S2474" i="3"/>
  <c r="N2474" i="3"/>
  <c r="L2474" i="3" s="1"/>
  <c r="M2474" i="3" s="1"/>
  <c r="K2474" i="3"/>
  <c r="J2474" i="3"/>
  <c r="H2474" i="3"/>
  <c r="I2474" i="3" s="1"/>
  <c r="F2474" i="3"/>
  <c r="G2474" i="3" s="1"/>
  <c r="D2474" i="3"/>
  <c r="E2474" i="3" s="1"/>
  <c r="B2474" i="3"/>
  <c r="C2474" i="3" s="1"/>
  <c r="AO2473" i="3"/>
  <c r="AN2473" i="3"/>
  <c r="AI2473" i="3"/>
  <c r="AH2473" i="3"/>
  <c r="AC2473" i="3"/>
  <c r="AB2473" i="3"/>
  <c r="W2473" i="3"/>
  <c r="S2473" i="3"/>
  <c r="N2473" i="3"/>
  <c r="L2473" i="3" s="1"/>
  <c r="M2473" i="3" s="1"/>
  <c r="K2473" i="3"/>
  <c r="J2473" i="3"/>
  <c r="H2473" i="3"/>
  <c r="I2473" i="3" s="1"/>
  <c r="F2473" i="3"/>
  <c r="G2473" i="3" s="1"/>
  <c r="D2473" i="3"/>
  <c r="E2473" i="3" s="1"/>
  <c r="B2473" i="3"/>
  <c r="C2473" i="3" s="1"/>
  <c r="AO2472" i="3"/>
  <c r="AN2472" i="3"/>
  <c r="AI2472" i="3"/>
  <c r="AH2472" i="3"/>
  <c r="AC2472" i="3"/>
  <c r="AB2472" i="3"/>
  <c r="W2472" i="3"/>
  <c r="S2472" i="3"/>
  <c r="N2472" i="3"/>
  <c r="L2472" i="3" s="1"/>
  <c r="M2472" i="3" s="1"/>
  <c r="K2472" i="3"/>
  <c r="J2472" i="3"/>
  <c r="H2472" i="3"/>
  <c r="I2472" i="3" s="1"/>
  <c r="F2472" i="3"/>
  <c r="G2472" i="3" s="1"/>
  <c r="D2472" i="3"/>
  <c r="E2472" i="3" s="1"/>
  <c r="B2472" i="3"/>
  <c r="C2472" i="3" s="1"/>
  <c r="AO2471" i="3"/>
  <c r="AN2471" i="3"/>
  <c r="AI2471" i="3"/>
  <c r="AH2471" i="3"/>
  <c r="AC2471" i="3"/>
  <c r="AB2471" i="3"/>
  <c r="W2471" i="3"/>
  <c r="S2471" i="3"/>
  <c r="N2471" i="3"/>
  <c r="L2471" i="3" s="1"/>
  <c r="M2471" i="3" s="1"/>
  <c r="K2471" i="3"/>
  <c r="J2471" i="3"/>
  <c r="H2471" i="3"/>
  <c r="I2471" i="3" s="1"/>
  <c r="F2471" i="3"/>
  <c r="G2471" i="3" s="1"/>
  <c r="D2471" i="3"/>
  <c r="E2471" i="3" s="1"/>
  <c r="B2471" i="3"/>
  <c r="C2471" i="3" s="1"/>
  <c r="AO2470" i="3"/>
  <c r="AN2470" i="3"/>
  <c r="AI2470" i="3"/>
  <c r="AH2470" i="3"/>
  <c r="AC2470" i="3"/>
  <c r="AB2470" i="3"/>
  <c r="W2470" i="3"/>
  <c r="S2470" i="3"/>
  <c r="N2470" i="3"/>
  <c r="L2470" i="3" s="1"/>
  <c r="M2470" i="3" s="1"/>
  <c r="K2470" i="3"/>
  <c r="J2470" i="3"/>
  <c r="H2470" i="3"/>
  <c r="I2470" i="3" s="1"/>
  <c r="F2470" i="3"/>
  <c r="G2470" i="3" s="1"/>
  <c r="D2470" i="3"/>
  <c r="E2470" i="3" s="1"/>
  <c r="B2470" i="3"/>
  <c r="C2470" i="3" s="1"/>
  <c r="AO2469" i="3"/>
  <c r="AN2469" i="3"/>
  <c r="AI2469" i="3"/>
  <c r="AH2469" i="3"/>
  <c r="AC2469" i="3"/>
  <c r="AB2469" i="3"/>
  <c r="W2469" i="3"/>
  <c r="S2469" i="3"/>
  <c r="N2469" i="3"/>
  <c r="L2469" i="3" s="1"/>
  <c r="M2469" i="3" s="1"/>
  <c r="K2469" i="3"/>
  <c r="J2469" i="3"/>
  <c r="H2469" i="3"/>
  <c r="I2469" i="3" s="1"/>
  <c r="F2469" i="3"/>
  <c r="G2469" i="3" s="1"/>
  <c r="D2469" i="3"/>
  <c r="E2469" i="3" s="1"/>
  <c r="B2469" i="3"/>
  <c r="C2469" i="3" s="1"/>
  <c r="AO2468" i="3"/>
  <c r="AN2468" i="3"/>
  <c r="AI2468" i="3"/>
  <c r="AH2468" i="3"/>
  <c r="AC2468" i="3"/>
  <c r="AB2468" i="3"/>
  <c r="W2468" i="3"/>
  <c r="S2468" i="3"/>
  <c r="N2468" i="3"/>
  <c r="L2468" i="3" s="1"/>
  <c r="M2468" i="3" s="1"/>
  <c r="K2468" i="3"/>
  <c r="J2468" i="3"/>
  <c r="H2468" i="3"/>
  <c r="I2468" i="3" s="1"/>
  <c r="F2468" i="3"/>
  <c r="G2468" i="3" s="1"/>
  <c r="D2468" i="3"/>
  <c r="E2468" i="3" s="1"/>
  <c r="B2468" i="3"/>
  <c r="C2468" i="3" s="1"/>
  <c r="AO2467" i="3"/>
  <c r="AN2467" i="3"/>
  <c r="AI2467" i="3"/>
  <c r="AH2467" i="3"/>
  <c r="AC2467" i="3"/>
  <c r="AB2467" i="3"/>
  <c r="W2467" i="3"/>
  <c r="S2467" i="3"/>
  <c r="N2467" i="3"/>
  <c r="L2467" i="3" s="1"/>
  <c r="M2467" i="3" s="1"/>
  <c r="K2467" i="3"/>
  <c r="J2467" i="3"/>
  <c r="H2467" i="3"/>
  <c r="I2467" i="3" s="1"/>
  <c r="F2467" i="3"/>
  <c r="G2467" i="3" s="1"/>
  <c r="D2467" i="3"/>
  <c r="E2467" i="3" s="1"/>
  <c r="B2467" i="3"/>
  <c r="C2467" i="3" s="1"/>
  <c r="AO2466" i="3"/>
  <c r="AN2466" i="3"/>
  <c r="AI2466" i="3"/>
  <c r="AH2466" i="3"/>
  <c r="AC2466" i="3"/>
  <c r="AB2466" i="3"/>
  <c r="W2466" i="3"/>
  <c r="S2466" i="3"/>
  <c r="N2466" i="3"/>
  <c r="L2466" i="3" s="1"/>
  <c r="M2466" i="3" s="1"/>
  <c r="K2466" i="3"/>
  <c r="J2466" i="3"/>
  <c r="H2466" i="3"/>
  <c r="I2466" i="3" s="1"/>
  <c r="F2466" i="3"/>
  <c r="G2466" i="3" s="1"/>
  <c r="D2466" i="3"/>
  <c r="E2466" i="3" s="1"/>
  <c r="B2466" i="3"/>
  <c r="C2466" i="3" s="1"/>
  <c r="AO2465" i="3"/>
  <c r="AN2465" i="3"/>
  <c r="AI2465" i="3"/>
  <c r="AH2465" i="3"/>
  <c r="AC2465" i="3"/>
  <c r="AB2465" i="3"/>
  <c r="W2465" i="3"/>
  <c r="S2465" i="3"/>
  <c r="N2465" i="3"/>
  <c r="L2465" i="3" s="1"/>
  <c r="M2465" i="3" s="1"/>
  <c r="K2465" i="3"/>
  <c r="J2465" i="3"/>
  <c r="H2465" i="3"/>
  <c r="I2465" i="3" s="1"/>
  <c r="F2465" i="3"/>
  <c r="G2465" i="3" s="1"/>
  <c r="D2465" i="3"/>
  <c r="E2465" i="3" s="1"/>
  <c r="B2465" i="3"/>
  <c r="C2465" i="3" s="1"/>
  <c r="AO2464" i="3"/>
  <c r="AN2464" i="3"/>
  <c r="AI2464" i="3"/>
  <c r="AH2464" i="3"/>
  <c r="AC2464" i="3"/>
  <c r="AB2464" i="3"/>
  <c r="W2464" i="3"/>
  <c r="S2464" i="3"/>
  <c r="N2464" i="3"/>
  <c r="L2464" i="3" s="1"/>
  <c r="M2464" i="3" s="1"/>
  <c r="K2464" i="3"/>
  <c r="J2464" i="3"/>
  <c r="H2464" i="3"/>
  <c r="I2464" i="3" s="1"/>
  <c r="F2464" i="3"/>
  <c r="G2464" i="3" s="1"/>
  <c r="D2464" i="3"/>
  <c r="E2464" i="3" s="1"/>
  <c r="B2464" i="3"/>
  <c r="C2464" i="3" s="1"/>
  <c r="AO2463" i="3"/>
  <c r="AN2463" i="3"/>
  <c r="AI2463" i="3"/>
  <c r="AH2463" i="3"/>
  <c r="AC2463" i="3"/>
  <c r="AB2463" i="3"/>
  <c r="W2463" i="3"/>
  <c r="S2463" i="3"/>
  <c r="N2463" i="3"/>
  <c r="L2463" i="3" s="1"/>
  <c r="M2463" i="3" s="1"/>
  <c r="K2463" i="3"/>
  <c r="J2463" i="3"/>
  <c r="H2463" i="3"/>
  <c r="I2463" i="3" s="1"/>
  <c r="F2463" i="3"/>
  <c r="G2463" i="3" s="1"/>
  <c r="D2463" i="3"/>
  <c r="E2463" i="3" s="1"/>
  <c r="B2463" i="3"/>
  <c r="C2463" i="3" s="1"/>
  <c r="AO2462" i="3"/>
  <c r="AN2462" i="3"/>
  <c r="AI2462" i="3"/>
  <c r="AH2462" i="3"/>
  <c r="AC2462" i="3"/>
  <c r="AB2462" i="3"/>
  <c r="W2462" i="3"/>
  <c r="S2462" i="3"/>
  <c r="N2462" i="3"/>
  <c r="L2462" i="3" s="1"/>
  <c r="M2462" i="3" s="1"/>
  <c r="K2462" i="3"/>
  <c r="J2462" i="3"/>
  <c r="H2462" i="3"/>
  <c r="I2462" i="3" s="1"/>
  <c r="F2462" i="3"/>
  <c r="G2462" i="3" s="1"/>
  <c r="D2462" i="3"/>
  <c r="E2462" i="3" s="1"/>
  <c r="B2462" i="3"/>
  <c r="C2462" i="3" s="1"/>
  <c r="AO2461" i="3"/>
  <c r="AN2461" i="3"/>
  <c r="AI2461" i="3"/>
  <c r="AH2461" i="3"/>
  <c r="AC2461" i="3"/>
  <c r="AB2461" i="3"/>
  <c r="W2461" i="3"/>
  <c r="S2461" i="3"/>
  <c r="N2461" i="3"/>
  <c r="L2461" i="3" s="1"/>
  <c r="M2461" i="3" s="1"/>
  <c r="K2461" i="3"/>
  <c r="J2461" i="3"/>
  <c r="H2461" i="3"/>
  <c r="I2461" i="3" s="1"/>
  <c r="F2461" i="3"/>
  <c r="G2461" i="3" s="1"/>
  <c r="D2461" i="3"/>
  <c r="E2461" i="3" s="1"/>
  <c r="B2461" i="3"/>
  <c r="C2461" i="3" s="1"/>
  <c r="AO2460" i="3"/>
  <c r="AN2460" i="3"/>
  <c r="AI2460" i="3"/>
  <c r="AH2460" i="3"/>
  <c r="AC2460" i="3"/>
  <c r="AB2460" i="3"/>
  <c r="W2460" i="3"/>
  <c r="S2460" i="3"/>
  <c r="N2460" i="3"/>
  <c r="L2460" i="3" s="1"/>
  <c r="M2460" i="3" s="1"/>
  <c r="K2460" i="3"/>
  <c r="J2460" i="3"/>
  <c r="H2460" i="3"/>
  <c r="I2460" i="3" s="1"/>
  <c r="F2460" i="3"/>
  <c r="G2460" i="3" s="1"/>
  <c r="D2460" i="3"/>
  <c r="E2460" i="3" s="1"/>
  <c r="B2460" i="3"/>
  <c r="C2460" i="3" s="1"/>
  <c r="AO2459" i="3"/>
  <c r="AN2459" i="3"/>
  <c r="AI2459" i="3"/>
  <c r="AH2459" i="3"/>
  <c r="AC2459" i="3"/>
  <c r="AB2459" i="3"/>
  <c r="W2459" i="3"/>
  <c r="S2459" i="3"/>
  <c r="N2459" i="3"/>
  <c r="L2459" i="3" s="1"/>
  <c r="M2459" i="3" s="1"/>
  <c r="K2459" i="3"/>
  <c r="J2459" i="3"/>
  <c r="H2459" i="3"/>
  <c r="I2459" i="3" s="1"/>
  <c r="F2459" i="3"/>
  <c r="G2459" i="3" s="1"/>
  <c r="D2459" i="3"/>
  <c r="E2459" i="3" s="1"/>
  <c r="B2459" i="3"/>
  <c r="C2459" i="3" s="1"/>
  <c r="AO2458" i="3"/>
  <c r="AN2458" i="3"/>
  <c r="AI2458" i="3"/>
  <c r="AH2458" i="3"/>
  <c r="AC2458" i="3"/>
  <c r="AB2458" i="3"/>
  <c r="W2458" i="3"/>
  <c r="S2458" i="3"/>
  <c r="N2458" i="3"/>
  <c r="L2458" i="3" s="1"/>
  <c r="M2458" i="3" s="1"/>
  <c r="K2458" i="3"/>
  <c r="J2458" i="3"/>
  <c r="H2458" i="3"/>
  <c r="I2458" i="3" s="1"/>
  <c r="F2458" i="3"/>
  <c r="G2458" i="3" s="1"/>
  <c r="D2458" i="3"/>
  <c r="E2458" i="3" s="1"/>
  <c r="B2458" i="3"/>
  <c r="C2458" i="3" s="1"/>
  <c r="AO2457" i="3"/>
  <c r="AN2457" i="3"/>
  <c r="AI2457" i="3"/>
  <c r="AH2457" i="3"/>
  <c r="AC2457" i="3"/>
  <c r="AB2457" i="3"/>
  <c r="W2457" i="3"/>
  <c r="S2457" i="3"/>
  <c r="N2457" i="3"/>
  <c r="L2457" i="3" s="1"/>
  <c r="M2457" i="3" s="1"/>
  <c r="K2457" i="3"/>
  <c r="J2457" i="3"/>
  <c r="H2457" i="3"/>
  <c r="I2457" i="3" s="1"/>
  <c r="F2457" i="3"/>
  <c r="G2457" i="3" s="1"/>
  <c r="D2457" i="3"/>
  <c r="E2457" i="3" s="1"/>
  <c r="B2457" i="3"/>
  <c r="C2457" i="3" s="1"/>
  <c r="AO2456" i="3"/>
  <c r="AN2456" i="3"/>
  <c r="AI2456" i="3"/>
  <c r="AH2456" i="3"/>
  <c r="AC2456" i="3"/>
  <c r="AB2456" i="3"/>
  <c r="W2456" i="3"/>
  <c r="S2456" i="3"/>
  <c r="N2456" i="3"/>
  <c r="L2456" i="3" s="1"/>
  <c r="M2456" i="3" s="1"/>
  <c r="K2456" i="3"/>
  <c r="J2456" i="3"/>
  <c r="H2456" i="3"/>
  <c r="I2456" i="3" s="1"/>
  <c r="G2456" i="3"/>
  <c r="F2456" i="3"/>
  <c r="D2456" i="3"/>
  <c r="E2456" i="3" s="1"/>
  <c r="B2456" i="3"/>
  <c r="C2456" i="3" s="1"/>
  <c r="AO2455" i="3"/>
  <c r="AN2455" i="3"/>
  <c r="AI2455" i="3"/>
  <c r="AH2455" i="3"/>
  <c r="AC2455" i="3"/>
  <c r="AB2455" i="3"/>
  <c r="W2455" i="3"/>
  <c r="S2455" i="3"/>
  <c r="N2455" i="3"/>
  <c r="L2455" i="3" s="1"/>
  <c r="M2455" i="3" s="1"/>
  <c r="K2455" i="3"/>
  <c r="J2455" i="3"/>
  <c r="H2455" i="3"/>
  <c r="I2455" i="3" s="1"/>
  <c r="F2455" i="3"/>
  <c r="G2455" i="3" s="1"/>
  <c r="D2455" i="3"/>
  <c r="E2455" i="3" s="1"/>
  <c r="B2455" i="3"/>
  <c r="C2455" i="3" s="1"/>
  <c r="AO2454" i="3"/>
  <c r="AN2454" i="3"/>
  <c r="AI2454" i="3"/>
  <c r="AH2454" i="3"/>
  <c r="AC2454" i="3"/>
  <c r="AB2454" i="3"/>
  <c r="W2454" i="3"/>
  <c r="S2454" i="3"/>
  <c r="N2454" i="3"/>
  <c r="L2454" i="3" s="1"/>
  <c r="M2454" i="3" s="1"/>
  <c r="K2454" i="3"/>
  <c r="J2454" i="3"/>
  <c r="H2454" i="3"/>
  <c r="I2454" i="3" s="1"/>
  <c r="F2454" i="3"/>
  <c r="G2454" i="3" s="1"/>
  <c r="D2454" i="3"/>
  <c r="E2454" i="3" s="1"/>
  <c r="B2454" i="3"/>
  <c r="C2454" i="3" s="1"/>
  <c r="AO2453" i="3"/>
  <c r="AN2453" i="3"/>
  <c r="AI2453" i="3"/>
  <c r="AH2453" i="3"/>
  <c r="AC2453" i="3"/>
  <c r="AB2453" i="3"/>
  <c r="W2453" i="3"/>
  <c r="S2453" i="3"/>
  <c r="N2453" i="3"/>
  <c r="L2453" i="3" s="1"/>
  <c r="M2453" i="3" s="1"/>
  <c r="K2453" i="3"/>
  <c r="J2453" i="3"/>
  <c r="H2453" i="3"/>
  <c r="I2453" i="3" s="1"/>
  <c r="F2453" i="3"/>
  <c r="G2453" i="3" s="1"/>
  <c r="D2453" i="3"/>
  <c r="E2453" i="3" s="1"/>
  <c r="B2453" i="3"/>
  <c r="C2453" i="3" s="1"/>
  <c r="AO2452" i="3"/>
  <c r="AN2452" i="3"/>
  <c r="AI2452" i="3"/>
  <c r="AH2452" i="3"/>
  <c r="AC2452" i="3"/>
  <c r="AB2452" i="3"/>
  <c r="W2452" i="3"/>
  <c r="S2452" i="3"/>
  <c r="N2452" i="3"/>
  <c r="L2452" i="3" s="1"/>
  <c r="M2452" i="3" s="1"/>
  <c r="K2452" i="3"/>
  <c r="J2452" i="3"/>
  <c r="H2452" i="3"/>
  <c r="I2452" i="3" s="1"/>
  <c r="F2452" i="3"/>
  <c r="G2452" i="3" s="1"/>
  <c r="D2452" i="3"/>
  <c r="E2452" i="3" s="1"/>
  <c r="B2452" i="3"/>
  <c r="C2452" i="3" s="1"/>
  <c r="AO2451" i="3"/>
  <c r="AN2451" i="3"/>
  <c r="AI2451" i="3"/>
  <c r="AH2451" i="3"/>
  <c r="AC2451" i="3"/>
  <c r="AB2451" i="3"/>
  <c r="W2451" i="3"/>
  <c r="S2451" i="3"/>
  <c r="N2451" i="3"/>
  <c r="L2451" i="3" s="1"/>
  <c r="M2451" i="3" s="1"/>
  <c r="K2451" i="3"/>
  <c r="J2451" i="3"/>
  <c r="H2451" i="3"/>
  <c r="I2451" i="3" s="1"/>
  <c r="F2451" i="3"/>
  <c r="G2451" i="3" s="1"/>
  <c r="D2451" i="3"/>
  <c r="E2451" i="3" s="1"/>
  <c r="B2451" i="3"/>
  <c r="C2451" i="3" s="1"/>
  <c r="AO2450" i="3"/>
  <c r="AN2450" i="3"/>
  <c r="AI2450" i="3"/>
  <c r="AH2450" i="3"/>
  <c r="AC2450" i="3"/>
  <c r="AB2450" i="3"/>
  <c r="W2450" i="3"/>
  <c r="S2450" i="3"/>
  <c r="N2450" i="3"/>
  <c r="L2450" i="3" s="1"/>
  <c r="M2450" i="3" s="1"/>
  <c r="K2450" i="3"/>
  <c r="J2450" i="3"/>
  <c r="H2450" i="3"/>
  <c r="I2450" i="3" s="1"/>
  <c r="F2450" i="3"/>
  <c r="G2450" i="3" s="1"/>
  <c r="D2450" i="3"/>
  <c r="E2450" i="3" s="1"/>
  <c r="B2450" i="3"/>
  <c r="C2450" i="3" s="1"/>
  <c r="AO2449" i="3"/>
  <c r="AN2449" i="3"/>
  <c r="AI2449" i="3"/>
  <c r="AH2449" i="3"/>
  <c r="AC2449" i="3"/>
  <c r="AB2449" i="3"/>
  <c r="W2449" i="3"/>
  <c r="S2449" i="3"/>
  <c r="N2449" i="3"/>
  <c r="L2449" i="3" s="1"/>
  <c r="M2449" i="3" s="1"/>
  <c r="K2449" i="3"/>
  <c r="J2449" i="3"/>
  <c r="H2449" i="3"/>
  <c r="I2449" i="3" s="1"/>
  <c r="F2449" i="3"/>
  <c r="G2449" i="3" s="1"/>
  <c r="D2449" i="3"/>
  <c r="E2449" i="3" s="1"/>
  <c r="B2449" i="3"/>
  <c r="C2449" i="3" s="1"/>
  <c r="AO2448" i="3"/>
  <c r="AN2448" i="3"/>
  <c r="AI2448" i="3"/>
  <c r="AH2448" i="3"/>
  <c r="AC2448" i="3"/>
  <c r="AB2448" i="3"/>
  <c r="W2448" i="3"/>
  <c r="S2448" i="3"/>
  <c r="N2448" i="3"/>
  <c r="L2448" i="3" s="1"/>
  <c r="M2448" i="3" s="1"/>
  <c r="K2448" i="3"/>
  <c r="J2448" i="3"/>
  <c r="H2448" i="3"/>
  <c r="I2448" i="3" s="1"/>
  <c r="F2448" i="3"/>
  <c r="G2448" i="3" s="1"/>
  <c r="D2448" i="3"/>
  <c r="E2448" i="3" s="1"/>
  <c r="B2448" i="3"/>
  <c r="C2448" i="3" s="1"/>
  <c r="AO2447" i="3"/>
  <c r="AN2447" i="3"/>
  <c r="AI2447" i="3"/>
  <c r="AH2447" i="3"/>
  <c r="AC2447" i="3"/>
  <c r="AB2447" i="3"/>
  <c r="W2447" i="3"/>
  <c r="S2447" i="3"/>
  <c r="N2447" i="3"/>
  <c r="L2447" i="3" s="1"/>
  <c r="M2447" i="3" s="1"/>
  <c r="K2447" i="3"/>
  <c r="J2447" i="3"/>
  <c r="H2447" i="3"/>
  <c r="I2447" i="3" s="1"/>
  <c r="F2447" i="3"/>
  <c r="G2447" i="3" s="1"/>
  <c r="D2447" i="3"/>
  <c r="E2447" i="3" s="1"/>
  <c r="B2447" i="3"/>
  <c r="C2447" i="3" s="1"/>
  <c r="AO2446" i="3"/>
  <c r="AN2446" i="3"/>
  <c r="AI2446" i="3"/>
  <c r="AH2446" i="3"/>
  <c r="AC2446" i="3"/>
  <c r="AB2446" i="3"/>
  <c r="W2446" i="3"/>
  <c r="S2446" i="3"/>
  <c r="N2446" i="3"/>
  <c r="L2446" i="3" s="1"/>
  <c r="M2446" i="3" s="1"/>
  <c r="K2446" i="3"/>
  <c r="J2446" i="3"/>
  <c r="H2446" i="3"/>
  <c r="I2446" i="3" s="1"/>
  <c r="F2446" i="3"/>
  <c r="G2446" i="3" s="1"/>
  <c r="D2446" i="3"/>
  <c r="E2446" i="3" s="1"/>
  <c r="B2446" i="3"/>
  <c r="C2446" i="3" s="1"/>
  <c r="AO2445" i="3"/>
  <c r="AN2445" i="3"/>
  <c r="AI2445" i="3"/>
  <c r="AH2445" i="3"/>
  <c r="AC2445" i="3"/>
  <c r="AB2445" i="3"/>
  <c r="W2445" i="3"/>
  <c r="S2445" i="3"/>
  <c r="N2445" i="3"/>
  <c r="L2445" i="3" s="1"/>
  <c r="M2445" i="3" s="1"/>
  <c r="K2445" i="3"/>
  <c r="J2445" i="3"/>
  <c r="H2445" i="3"/>
  <c r="I2445" i="3" s="1"/>
  <c r="F2445" i="3"/>
  <c r="G2445" i="3" s="1"/>
  <c r="D2445" i="3"/>
  <c r="E2445" i="3" s="1"/>
  <c r="B2445" i="3"/>
  <c r="C2445" i="3" s="1"/>
  <c r="AO2444" i="3"/>
  <c r="AN2444" i="3"/>
  <c r="AI2444" i="3"/>
  <c r="AH2444" i="3"/>
  <c r="AC2444" i="3"/>
  <c r="AB2444" i="3"/>
  <c r="W2444" i="3"/>
  <c r="S2444" i="3"/>
  <c r="N2444" i="3"/>
  <c r="L2444" i="3" s="1"/>
  <c r="M2444" i="3" s="1"/>
  <c r="K2444" i="3"/>
  <c r="J2444" i="3"/>
  <c r="H2444" i="3"/>
  <c r="I2444" i="3" s="1"/>
  <c r="F2444" i="3"/>
  <c r="G2444" i="3" s="1"/>
  <c r="D2444" i="3"/>
  <c r="E2444" i="3" s="1"/>
  <c r="C2444" i="3"/>
  <c r="B2444" i="3"/>
  <c r="AO2443" i="3"/>
  <c r="AN2443" i="3"/>
  <c r="AI2443" i="3"/>
  <c r="AH2443" i="3"/>
  <c r="AC2443" i="3"/>
  <c r="AB2443" i="3"/>
  <c r="W2443" i="3"/>
  <c r="S2443" i="3"/>
  <c r="N2443" i="3"/>
  <c r="L2443" i="3" s="1"/>
  <c r="M2443" i="3" s="1"/>
  <c r="K2443" i="3"/>
  <c r="J2443" i="3"/>
  <c r="H2443" i="3"/>
  <c r="I2443" i="3" s="1"/>
  <c r="F2443" i="3"/>
  <c r="G2443" i="3" s="1"/>
  <c r="D2443" i="3"/>
  <c r="E2443" i="3" s="1"/>
  <c r="B2443" i="3"/>
  <c r="C2443" i="3" s="1"/>
  <c r="AO2442" i="3"/>
  <c r="AN2442" i="3"/>
  <c r="AI2442" i="3"/>
  <c r="AH2442" i="3"/>
  <c r="AC2442" i="3"/>
  <c r="AB2442" i="3"/>
  <c r="W2442" i="3"/>
  <c r="S2442" i="3"/>
  <c r="N2442" i="3"/>
  <c r="L2442" i="3" s="1"/>
  <c r="M2442" i="3" s="1"/>
  <c r="K2442" i="3"/>
  <c r="J2442" i="3"/>
  <c r="H2442" i="3"/>
  <c r="I2442" i="3" s="1"/>
  <c r="F2442" i="3"/>
  <c r="G2442" i="3" s="1"/>
  <c r="D2442" i="3"/>
  <c r="E2442" i="3" s="1"/>
  <c r="B2442" i="3"/>
  <c r="C2442" i="3" s="1"/>
  <c r="AO2441" i="3"/>
  <c r="AN2441" i="3"/>
  <c r="AI2441" i="3"/>
  <c r="AH2441" i="3"/>
  <c r="AC2441" i="3"/>
  <c r="AB2441" i="3"/>
  <c r="W2441" i="3"/>
  <c r="S2441" i="3"/>
  <c r="N2441" i="3"/>
  <c r="L2441" i="3" s="1"/>
  <c r="M2441" i="3" s="1"/>
  <c r="K2441" i="3"/>
  <c r="J2441" i="3"/>
  <c r="H2441" i="3"/>
  <c r="I2441" i="3" s="1"/>
  <c r="F2441" i="3"/>
  <c r="G2441" i="3" s="1"/>
  <c r="D2441" i="3"/>
  <c r="E2441" i="3" s="1"/>
  <c r="B2441" i="3"/>
  <c r="C2441" i="3" s="1"/>
  <c r="AO2440" i="3"/>
  <c r="AN2440" i="3"/>
  <c r="AI2440" i="3"/>
  <c r="AH2440" i="3"/>
  <c r="AC2440" i="3"/>
  <c r="AB2440" i="3"/>
  <c r="W2440" i="3"/>
  <c r="S2440" i="3"/>
  <c r="N2440" i="3"/>
  <c r="L2440" i="3" s="1"/>
  <c r="M2440" i="3" s="1"/>
  <c r="K2440" i="3"/>
  <c r="J2440" i="3"/>
  <c r="H2440" i="3"/>
  <c r="I2440" i="3" s="1"/>
  <c r="F2440" i="3"/>
  <c r="G2440" i="3" s="1"/>
  <c r="D2440" i="3"/>
  <c r="E2440" i="3" s="1"/>
  <c r="B2440" i="3"/>
  <c r="C2440" i="3" s="1"/>
  <c r="AO2439" i="3"/>
  <c r="AN2439" i="3"/>
  <c r="AI2439" i="3"/>
  <c r="AH2439" i="3"/>
  <c r="AC2439" i="3"/>
  <c r="AB2439" i="3"/>
  <c r="W2439" i="3"/>
  <c r="S2439" i="3"/>
  <c r="N2439" i="3"/>
  <c r="L2439" i="3" s="1"/>
  <c r="M2439" i="3" s="1"/>
  <c r="K2439" i="3"/>
  <c r="J2439" i="3"/>
  <c r="H2439" i="3"/>
  <c r="I2439" i="3" s="1"/>
  <c r="F2439" i="3"/>
  <c r="G2439" i="3" s="1"/>
  <c r="D2439" i="3"/>
  <c r="E2439" i="3" s="1"/>
  <c r="B2439" i="3"/>
  <c r="C2439" i="3" s="1"/>
  <c r="AO2438" i="3"/>
  <c r="AN2438" i="3"/>
  <c r="AI2438" i="3"/>
  <c r="AH2438" i="3"/>
  <c r="AC2438" i="3"/>
  <c r="AB2438" i="3"/>
  <c r="W2438" i="3"/>
  <c r="S2438" i="3"/>
  <c r="N2438" i="3"/>
  <c r="L2438" i="3" s="1"/>
  <c r="M2438" i="3" s="1"/>
  <c r="K2438" i="3"/>
  <c r="J2438" i="3"/>
  <c r="H2438" i="3"/>
  <c r="I2438" i="3" s="1"/>
  <c r="F2438" i="3"/>
  <c r="G2438" i="3" s="1"/>
  <c r="D2438" i="3"/>
  <c r="E2438" i="3" s="1"/>
  <c r="B2438" i="3"/>
  <c r="C2438" i="3" s="1"/>
  <c r="AO2437" i="3"/>
  <c r="AN2437" i="3"/>
  <c r="AI2437" i="3"/>
  <c r="AH2437" i="3"/>
  <c r="AC2437" i="3"/>
  <c r="AB2437" i="3"/>
  <c r="W2437" i="3"/>
  <c r="S2437" i="3"/>
  <c r="N2437" i="3"/>
  <c r="L2437" i="3" s="1"/>
  <c r="M2437" i="3" s="1"/>
  <c r="K2437" i="3"/>
  <c r="J2437" i="3"/>
  <c r="H2437" i="3"/>
  <c r="I2437" i="3" s="1"/>
  <c r="F2437" i="3"/>
  <c r="G2437" i="3" s="1"/>
  <c r="D2437" i="3"/>
  <c r="E2437" i="3" s="1"/>
  <c r="B2437" i="3"/>
  <c r="C2437" i="3" s="1"/>
  <c r="AO2436" i="3"/>
  <c r="AN2436" i="3"/>
  <c r="AI2436" i="3"/>
  <c r="AH2436" i="3"/>
  <c r="AC2436" i="3"/>
  <c r="AB2436" i="3"/>
  <c r="W2436" i="3"/>
  <c r="S2436" i="3"/>
  <c r="N2436" i="3"/>
  <c r="L2436" i="3" s="1"/>
  <c r="M2436" i="3" s="1"/>
  <c r="K2436" i="3"/>
  <c r="J2436" i="3"/>
  <c r="H2436" i="3"/>
  <c r="I2436" i="3" s="1"/>
  <c r="F2436" i="3"/>
  <c r="G2436" i="3" s="1"/>
  <c r="D2436" i="3"/>
  <c r="E2436" i="3" s="1"/>
  <c r="B2436" i="3"/>
  <c r="C2436" i="3" s="1"/>
  <c r="AO2435" i="3"/>
  <c r="AN2435" i="3"/>
  <c r="AI2435" i="3"/>
  <c r="AH2435" i="3"/>
  <c r="AC2435" i="3"/>
  <c r="AB2435" i="3"/>
  <c r="W2435" i="3"/>
  <c r="S2435" i="3"/>
  <c r="N2435" i="3"/>
  <c r="L2435" i="3" s="1"/>
  <c r="M2435" i="3" s="1"/>
  <c r="K2435" i="3"/>
  <c r="J2435" i="3"/>
  <c r="H2435" i="3"/>
  <c r="I2435" i="3" s="1"/>
  <c r="F2435" i="3"/>
  <c r="G2435" i="3" s="1"/>
  <c r="D2435" i="3"/>
  <c r="E2435" i="3" s="1"/>
  <c r="B2435" i="3"/>
  <c r="C2435" i="3" s="1"/>
  <c r="AO2434" i="3"/>
  <c r="AN2434" i="3"/>
  <c r="AI2434" i="3"/>
  <c r="AH2434" i="3"/>
  <c r="AC2434" i="3"/>
  <c r="AB2434" i="3"/>
  <c r="W2434" i="3"/>
  <c r="S2434" i="3"/>
  <c r="N2434" i="3"/>
  <c r="L2434" i="3" s="1"/>
  <c r="M2434" i="3" s="1"/>
  <c r="K2434" i="3"/>
  <c r="J2434" i="3"/>
  <c r="H2434" i="3"/>
  <c r="I2434" i="3" s="1"/>
  <c r="F2434" i="3"/>
  <c r="G2434" i="3" s="1"/>
  <c r="D2434" i="3"/>
  <c r="E2434" i="3" s="1"/>
  <c r="B2434" i="3"/>
  <c r="C2434" i="3" s="1"/>
  <c r="AO2433" i="3"/>
  <c r="AN2433" i="3"/>
  <c r="AI2433" i="3"/>
  <c r="AH2433" i="3"/>
  <c r="AC2433" i="3"/>
  <c r="AB2433" i="3"/>
  <c r="W2433" i="3"/>
  <c r="S2433" i="3"/>
  <c r="N2433" i="3"/>
  <c r="L2433" i="3" s="1"/>
  <c r="M2433" i="3" s="1"/>
  <c r="K2433" i="3"/>
  <c r="J2433" i="3"/>
  <c r="H2433" i="3"/>
  <c r="I2433" i="3" s="1"/>
  <c r="F2433" i="3"/>
  <c r="G2433" i="3" s="1"/>
  <c r="D2433" i="3"/>
  <c r="E2433" i="3" s="1"/>
  <c r="B2433" i="3"/>
  <c r="C2433" i="3" s="1"/>
  <c r="AO2432" i="3"/>
  <c r="AN2432" i="3"/>
  <c r="AI2432" i="3"/>
  <c r="AH2432" i="3"/>
  <c r="AC2432" i="3"/>
  <c r="AB2432" i="3"/>
  <c r="W2432" i="3"/>
  <c r="S2432" i="3"/>
  <c r="N2432" i="3"/>
  <c r="L2432" i="3" s="1"/>
  <c r="M2432" i="3" s="1"/>
  <c r="K2432" i="3"/>
  <c r="J2432" i="3"/>
  <c r="H2432" i="3"/>
  <c r="I2432" i="3" s="1"/>
  <c r="F2432" i="3"/>
  <c r="G2432" i="3" s="1"/>
  <c r="D2432" i="3"/>
  <c r="E2432" i="3" s="1"/>
  <c r="B2432" i="3"/>
  <c r="C2432" i="3" s="1"/>
  <c r="AO2431" i="3"/>
  <c r="AN2431" i="3"/>
  <c r="AI2431" i="3"/>
  <c r="AH2431" i="3"/>
  <c r="AC2431" i="3"/>
  <c r="AB2431" i="3"/>
  <c r="W2431" i="3"/>
  <c r="S2431" i="3"/>
  <c r="N2431" i="3"/>
  <c r="L2431" i="3" s="1"/>
  <c r="M2431" i="3" s="1"/>
  <c r="K2431" i="3"/>
  <c r="J2431" i="3"/>
  <c r="H2431" i="3"/>
  <c r="I2431" i="3" s="1"/>
  <c r="F2431" i="3"/>
  <c r="G2431" i="3" s="1"/>
  <c r="D2431" i="3"/>
  <c r="E2431" i="3" s="1"/>
  <c r="B2431" i="3"/>
  <c r="C2431" i="3" s="1"/>
  <c r="AO2430" i="3"/>
  <c r="AN2430" i="3"/>
  <c r="AI2430" i="3"/>
  <c r="AH2430" i="3"/>
  <c r="AC2430" i="3"/>
  <c r="AB2430" i="3"/>
  <c r="W2430" i="3"/>
  <c r="S2430" i="3"/>
  <c r="N2430" i="3"/>
  <c r="L2430" i="3" s="1"/>
  <c r="M2430" i="3" s="1"/>
  <c r="K2430" i="3"/>
  <c r="J2430" i="3"/>
  <c r="H2430" i="3"/>
  <c r="I2430" i="3" s="1"/>
  <c r="F2430" i="3"/>
  <c r="G2430" i="3" s="1"/>
  <c r="D2430" i="3"/>
  <c r="E2430" i="3" s="1"/>
  <c r="C2430" i="3"/>
  <c r="B2430" i="3"/>
  <c r="AO2429" i="3"/>
  <c r="AN2429" i="3"/>
  <c r="AI2429" i="3"/>
  <c r="AH2429" i="3"/>
  <c r="AC2429" i="3"/>
  <c r="AB2429" i="3"/>
  <c r="W2429" i="3"/>
  <c r="S2429" i="3"/>
  <c r="N2429" i="3"/>
  <c r="L2429" i="3" s="1"/>
  <c r="M2429" i="3" s="1"/>
  <c r="K2429" i="3"/>
  <c r="J2429" i="3"/>
  <c r="H2429" i="3"/>
  <c r="I2429" i="3" s="1"/>
  <c r="F2429" i="3"/>
  <c r="G2429" i="3" s="1"/>
  <c r="D2429" i="3"/>
  <c r="E2429" i="3" s="1"/>
  <c r="B2429" i="3"/>
  <c r="C2429" i="3" s="1"/>
  <c r="AO2428" i="3"/>
  <c r="AN2428" i="3"/>
  <c r="AI2428" i="3"/>
  <c r="AH2428" i="3"/>
  <c r="AC2428" i="3"/>
  <c r="AB2428" i="3"/>
  <c r="W2428" i="3"/>
  <c r="S2428" i="3"/>
  <c r="N2428" i="3"/>
  <c r="L2428" i="3" s="1"/>
  <c r="M2428" i="3" s="1"/>
  <c r="K2428" i="3"/>
  <c r="J2428" i="3"/>
  <c r="H2428" i="3"/>
  <c r="I2428" i="3" s="1"/>
  <c r="F2428" i="3"/>
  <c r="G2428" i="3" s="1"/>
  <c r="D2428" i="3"/>
  <c r="E2428" i="3" s="1"/>
  <c r="B2428" i="3"/>
  <c r="C2428" i="3" s="1"/>
  <c r="AO2427" i="3"/>
  <c r="AN2427" i="3"/>
  <c r="AI2427" i="3"/>
  <c r="AH2427" i="3"/>
  <c r="AC2427" i="3"/>
  <c r="AB2427" i="3"/>
  <c r="W2427" i="3"/>
  <c r="S2427" i="3"/>
  <c r="N2427" i="3"/>
  <c r="L2427" i="3" s="1"/>
  <c r="M2427" i="3" s="1"/>
  <c r="K2427" i="3"/>
  <c r="J2427" i="3"/>
  <c r="H2427" i="3"/>
  <c r="I2427" i="3" s="1"/>
  <c r="F2427" i="3"/>
  <c r="G2427" i="3" s="1"/>
  <c r="D2427" i="3"/>
  <c r="E2427" i="3" s="1"/>
  <c r="B2427" i="3"/>
  <c r="C2427" i="3" s="1"/>
  <c r="AO2426" i="3"/>
  <c r="AN2426" i="3"/>
  <c r="AI2426" i="3"/>
  <c r="AH2426" i="3"/>
  <c r="AC2426" i="3"/>
  <c r="AB2426" i="3"/>
  <c r="W2426" i="3"/>
  <c r="S2426" i="3"/>
  <c r="N2426" i="3"/>
  <c r="L2426" i="3" s="1"/>
  <c r="M2426" i="3" s="1"/>
  <c r="K2426" i="3"/>
  <c r="J2426" i="3"/>
  <c r="H2426" i="3"/>
  <c r="I2426" i="3" s="1"/>
  <c r="F2426" i="3"/>
  <c r="G2426" i="3" s="1"/>
  <c r="D2426" i="3"/>
  <c r="E2426" i="3" s="1"/>
  <c r="B2426" i="3"/>
  <c r="C2426" i="3" s="1"/>
  <c r="AO2425" i="3"/>
  <c r="AN2425" i="3"/>
  <c r="AI2425" i="3"/>
  <c r="AH2425" i="3"/>
  <c r="AC2425" i="3"/>
  <c r="AB2425" i="3"/>
  <c r="W2425" i="3"/>
  <c r="S2425" i="3"/>
  <c r="N2425" i="3"/>
  <c r="L2425" i="3" s="1"/>
  <c r="M2425" i="3" s="1"/>
  <c r="K2425" i="3"/>
  <c r="J2425" i="3"/>
  <c r="H2425" i="3"/>
  <c r="I2425" i="3" s="1"/>
  <c r="F2425" i="3"/>
  <c r="G2425" i="3" s="1"/>
  <c r="D2425" i="3"/>
  <c r="E2425" i="3" s="1"/>
  <c r="B2425" i="3"/>
  <c r="C2425" i="3" s="1"/>
  <c r="AO2424" i="3"/>
  <c r="AN2424" i="3"/>
  <c r="AI2424" i="3"/>
  <c r="AH2424" i="3"/>
  <c r="AC2424" i="3"/>
  <c r="AB2424" i="3"/>
  <c r="W2424" i="3"/>
  <c r="S2424" i="3"/>
  <c r="N2424" i="3"/>
  <c r="L2424" i="3" s="1"/>
  <c r="M2424" i="3" s="1"/>
  <c r="K2424" i="3"/>
  <c r="J2424" i="3"/>
  <c r="H2424" i="3"/>
  <c r="I2424" i="3" s="1"/>
  <c r="F2424" i="3"/>
  <c r="G2424" i="3" s="1"/>
  <c r="D2424" i="3"/>
  <c r="E2424" i="3" s="1"/>
  <c r="B2424" i="3"/>
  <c r="C2424" i="3" s="1"/>
  <c r="AO2423" i="3"/>
  <c r="AN2423" i="3"/>
  <c r="AI2423" i="3"/>
  <c r="AH2423" i="3"/>
  <c r="AC2423" i="3"/>
  <c r="AB2423" i="3"/>
  <c r="W2423" i="3"/>
  <c r="S2423" i="3"/>
  <c r="N2423" i="3"/>
  <c r="L2423" i="3" s="1"/>
  <c r="M2423" i="3" s="1"/>
  <c r="K2423" i="3"/>
  <c r="J2423" i="3"/>
  <c r="H2423" i="3"/>
  <c r="I2423" i="3" s="1"/>
  <c r="F2423" i="3"/>
  <c r="G2423" i="3" s="1"/>
  <c r="D2423" i="3"/>
  <c r="E2423" i="3" s="1"/>
  <c r="B2423" i="3"/>
  <c r="C2423" i="3" s="1"/>
  <c r="AO2422" i="3"/>
  <c r="AN2422" i="3"/>
  <c r="AI2422" i="3"/>
  <c r="AH2422" i="3"/>
  <c r="AC2422" i="3"/>
  <c r="AB2422" i="3"/>
  <c r="W2422" i="3"/>
  <c r="S2422" i="3"/>
  <c r="N2422" i="3"/>
  <c r="L2422" i="3" s="1"/>
  <c r="M2422" i="3" s="1"/>
  <c r="K2422" i="3"/>
  <c r="J2422" i="3"/>
  <c r="H2422" i="3"/>
  <c r="I2422" i="3" s="1"/>
  <c r="F2422" i="3"/>
  <c r="G2422" i="3" s="1"/>
  <c r="D2422" i="3"/>
  <c r="E2422" i="3" s="1"/>
  <c r="B2422" i="3"/>
  <c r="C2422" i="3" s="1"/>
  <c r="AO2421" i="3"/>
  <c r="AN2421" i="3"/>
  <c r="AI2421" i="3"/>
  <c r="AH2421" i="3"/>
  <c r="AC2421" i="3"/>
  <c r="AB2421" i="3"/>
  <c r="W2421" i="3"/>
  <c r="S2421" i="3"/>
  <c r="N2421" i="3"/>
  <c r="L2421" i="3" s="1"/>
  <c r="M2421" i="3" s="1"/>
  <c r="K2421" i="3"/>
  <c r="J2421" i="3"/>
  <c r="H2421" i="3"/>
  <c r="I2421" i="3" s="1"/>
  <c r="F2421" i="3"/>
  <c r="G2421" i="3" s="1"/>
  <c r="D2421" i="3"/>
  <c r="E2421" i="3" s="1"/>
  <c r="B2421" i="3"/>
  <c r="C2421" i="3" s="1"/>
  <c r="AO2420" i="3"/>
  <c r="AN2420" i="3"/>
  <c r="AI2420" i="3"/>
  <c r="AH2420" i="3"/>
  <c r="AC2420" i="3"/>
  <c r="AB2420" i="3"/>
  <c r="W2420" i="3"/>
  <c r="S2420" i="3"/>
  <c r="N2420" i="3"/>
  <c r="L2420" i="3" s="1"/>
  <c r="M2420" i="3" s="1"/>
  <c r="K2420" i="3"/>
  <c r="J2420" i="3"/>
  <c r="H2420" i="3"/>
  <c r="I2420" i="3" s="1"/>
  <c r="F2420" i="3"/>
  <c r="G2420" i="3" s="1"/>
  <c r="D2420" i="3"/>
  <c r="E2420" i="3" s="1"/>
  <c r="B2420" i="3"/>
  <c r="C2420" i="3" s="1"/>
  <c r="AO2419" i="3"/>
  <c r="AN2419" i="3"/>
  <c r="AI2419" i="3"/>
  <c r="AH2419" i="3"/>
  <c r="AC2419" i="3"/>
  <c r="AB2419" i="3"/>
  <c r="W2419" i="3"/>
  <c r="S2419" i="3"/>
  <c r="N2419" i="3"/>
  <c r="L2419" i="3" s="1"/>
  <c r="M2419" i="3" s="1"/>
  <c r="K2419" i="3"/>
  <c r="J2419" i="3"/>
  <c r="H2419" i="3"/>
  <c r="I2419" i="3" s="1"/>
  <c r="F2419" i="3"/>
  <c r="G2419" i="3" s="1"/>
  <c r="D2419" i="3"/>
  <c r="E2419" i="3" s="1"/>
  <c r="B2419" i="3"/>
  <c r="C2419" i="3" s="1"/>
  <c r="AO2418" i="3"/>
  <c r="AN2418" i="3"/>
  <c r="AI2418" i="3"/>
  <c r="AH2418" i="3"/>
  <c r="AC2418" i="3"/>
  <c r="AB2418" i="3"/>
  <c r="W2418" i="3"/>
  <c r="S2418" i="3"/>
  <c r="N2418" i="3"/>
  <c r="L2418" i="3" s="1"/>
  <c r="M2418" i="3" s="1"/>
  <c r="K2418" i="3"/>
  <c r="J2418" i="3"/>
  <c r="H2418" i="3"/>
  <c r="I2418" i="3" s="1"/>
  <c r="F2418" i="3"/>
  <c r="G2418" i="3" s="1"/>
  <c r="D2418" i="3"/>
  <c r="E2418" i="3" s="1"/>
  <c r="B2418" i="3"/>
  <c r="C2418" i="3" s="1"/>
  <c r="AO2417" i="3"/>
  <c r="AN2417" i="3"/>
  <c r="AI2417" i="3"/>
  <c r="AH2417" i="3"/>
  <c r="AC2417" i="3"/>
  <c r="AB2417" i="3"/>
  <c r="W2417" i="3"/>
  <c r="S2417" i="3"/>
  <c r="N2417" i="3"/>
  <c r="L2417" i="3" s="1"/>
  <c r="M2417" i="3" s="1"/>
  <c r="K2417" i="3"/>
  <c r="J2417" i="3"/>
  <c r="H2417" i="3"/>
  <c r="I2417" i="3" s="1"/>
  <c r="F2417" i="3"/>
  <c r="G2417" i="3" s="1"/>
  <c r="D2417" i="3"/>
  <c r="E2417" i="3" s="1"/>
  <c r="B2417" i="3"/>
  <c r="C2417" i="3" s="1"/>
  <c r="AO2416" i="3"/>
  <c r="AN2416" i="3"/>
  <c r="AI2416" i="3"/>
  <c r="AH2416" i="3"/>
  <c r="AC2416" i="3"/>
  <c r="AB2416" i="3"/>
  <c r="W2416" i="3"/>
  <c r="S2416" i="3"/>
  <c r="N2416" i="3"/>
  <c r="L2416" i="3" s="1"/>
  <c r="M2416" i="3" s="1"/>
  <c r="K2416" i="3"/>
  <c r="J2416" i="3"/>
  <c r="H2416" i="3"/>
  <c r="I2416" i="3" s="1"/>
  <c r="F2416" i="3"/>
  <c r="G2416" i="3" s="1"/>
  <c r="D2416" i="3"/>
  <c r="E2416" i="3" s="1"/>
  <c r="B2416" i="3"/>
  <c r="C2416" i="3" s="1"/>
  <c r="AO2415" i="3"/>
  <c r="AN2415" i="3"/>
  <c r="AI2415" i="3"/>
  <c r="AH2415" i="3"/>
  <c r="AC2415" i="3"/>
  <c r="AB2415" i="3"/>
  <c r="W2415" i="3"/>
  <c r="S2415" i="3"/>
  <c r="N2415" i="3"/>
  <c r="L2415" i="3" s="1"/>
  <c r="M2415" i="3" s="1"/>
  <c r="K2415" i="3"/>
  <c r="J2415" i="3"/>
  <c r="H2415" i="3"/>
  <c r="I2415" i="3" s="1"/>
  <c r="F2415" i="3"/>
  <c r="G2415" i="3" s="1"/>
  <c r="D2415" i="3"/>
  <c r="E2415" i="3" s="1"/>
  <c r="B2415" i="3"/>
  <c r="C2415" i="3" s="1"/>
  <c r="AO2414" i="3"/>
  <c r="AN2414" i="3"/>
  <c r="AI2414" i="3"/>
  <c r="AH2414" i="3"/>
  <c r="AC2414" i="3"/>
  <c r="AB2414" i="3"/>
  <c r="W2414" i="3"/>
  <c r="S2414" i="3"/>
  <c r="N2414" i="3"/>
  <c r="L2414" i="3" s="1"/>
  <c r="M2414" i="3" s="1"/>
  <c r="K2414" i="3"/>
  <c r="J2414" i="3"/>
  <c r="H2414" i="3"/>
  <c r="I2414" i="3" s="1"/>
  <c r="F2414" i="3"/>
  <c r="G2414" i="3" s="1"/>
  <c r="D2414" i="3"/>
  <c r="E2414" i="3" s="1"/>
  <c r="C2414" i="3"/>
  <c r="B2414" i="3"/>
  <c r="AO2413" i="3"/>
  <c r="AN2413" i="3"/>
  <c r="AI2413" i="3"/>
  <c r="AH2413" i="3"/>
  <c r="AC2413" i="3"/>
  <c r="AB2413" i="3"/>
  <c r="W2413" i="3"/>
  <c r="S2413" i="3"/>
  <c r="N2413" i="3"/>
  <c r="L2413" i="3" s="1"/>
  <c r="M2413" i="3" s="1"/>
  <c r="K2413" i="3"/>
  <c r="J2413" i="3"/>
  <c r="H2413" i="3"/>
  <c r="I2413" i="3" s="1"/>
  <c r="F2413" i="3"/>
  <c r="G2413" i="3" s="1"/>
  <c r="D2413" i="3"/>
  <c r="E2413" i="3" s="1"/>
  <c r="B2413" i="3"/>
  <c r="C2413" i="3" s="1"/>
  <c r="AO2412" i="3"/>
  <c r="AN2412" i="3"/>
  <c r="AI2412" i="3"/>
  <c r="AH2412" i="3"/>
  <c r="AC2412" i="3"/>
  <c r="AB2412" i="3"/>
  <c r="W2412" i="3"/>
  <c r="S2412" i="3"/>
  <c r="N2412" i="3"/>
  <c r="L2412" i="3" s="1"/>
  <c r="M2412" i="3" s="1"/>
  <c r="K2412" i="3"/>
  <c r="J2412" i="3"/>
  <c r="H2412" i="3"/>
  <c r="I2412" i="3" s="1"/>
  <c r="F2412" i="3"/>
  <c r="G2412" i="3" s="1"/>
  <c r="D2412" i="3"/>
  <c r="E2412" i="3" s="1"/>
  <c r="B2412" i="3"/>
  <c r="C2412" i="3" s="1"/>
  <c r="AO2411" i="3"/>
  <c r="AN2411" i="3"/>
  <c r="AI2411" i="3"/>
  <c r="AH2411" i="3"/>
  <c r="AC2411" i="3"/>
  <c r="AB2411" i="3"/>
  <c r="W2411" i="3"/>
  <c r="S2411" i="3"/>
  <c r="N2411" i="3"/>
  <c r="L2411" i="3" s="1"/>
  <c r="M2411" i="3" s="1"/>
  <c r="K2411" i="3"/>
  <c r="J2411" i="3"/>
  <c r="H2411" i="3"/>
  <c r="I2411" i="3" s="1"/>
  <c r="F2411" i="3"/>
  <c r="G2411" i="3" s="1"/>
  <c r="D2411" i="3"/>
  <c r="E2411" i="3" s="1"/>
  <c r="B2411" i="3"/>
  <c r="C2411" i="3" s="1"/>
  <c r="AO2410" i="3"/>
  <c r="AN2410" i="3"/>
  <c r="AI2410" i="3"/>
  <c r="AH2410" i="3"/>
  <c r="AC2410" i="3"/>
  <c r="AB2410" i="3"/>
  <c r="W2410" i="3"/>
  <c r="S2410" i="3"/>
  <c r="N2410" i="3"/>
  <c r="L2410" i="3" s="1"/>
  <c r="M2410" i="3" s="1"/>
  <c r="K2410" i="3"/>
  <c r="J2410" i="3"/>
  <c r="H2410" i="3"/>
  <c r="I2410" i="3" s="1"/>
  <c r="F2410" i="3"/>
  <c r="G2410" i="3" s="1"/>
  <c r="D2410" i="3"/>
  <c r="E2410" i="3" s="1"/>
  <c r="B2410" i="3"/>
  <c r="C2410" i="3" s="1"/>
  <c r="AO2409" i="3"/>
  <c r="AN2409" i="3"/>
  <c r="AI2409" i="3"/>
  <c r="AH2409" i="3"/>
  <c r="AC2409" i="3"/>
  <c r="AB2409" i="3"/>
  <c r="W2409" i="3"/>
  <c r="S2409" i="3"/>
  <c r="N2409" i="3"/>
  <c r="L2409" i="3" s="1"/>
  <c r="M2409" i="3" s="1"/>
  <c r="K2409" i="3"/>
  <c r="J2409" i="3"/>
  <c r="H2409" i="3"/>
  <c r="I2409" i="3" s="1"/>
  <c r="F2409" i="3"/>
  <c r="G2409" i="3" s="1"/>
  <c r="D2409" i="3"/>
  <c r="E2409" i="3" s="1"/>
  <c r="B2409" i="3"/>
  <c r="C2409" i="3" s="1"/>
  <c r="AO2408" i="3"/>
  <c r="AN2408" i="3"/>
  <c r="AI2408" i="3"/>
  <c r="AH2408" i="3"/>
  <c r="AC2408" i="3"/>
  <c r="AB2408" i="3"/>
  <c r="W2408" i="3"/>
  <c r="S2408" i="3"/>
  <c r="N2408" i="3"/>
  <c r="L2408" i="3" s="1"/>
  <c r="M2408" i="3" s="1"/>
  <c r="K2408" i="3"/>
  <c r="J2408" i="3"/>
  <c r="H2408" i="3"/>
  <c r="I2408" i="3" s="1"/>
  <c r="F2408" i="3"/>
  <c r="G2408" i="3" s="1"/>
  <c r="D2408" i="3"/>
  <c r="E2408" i="3" s="1"/>
  <c r="B2408" i="3"/>
  <c r="C2408" i="3" s="1"/>
  <c r="AO2407" i="3"/>
  <c r="AN2407" i="3"/>
  <c r="AI2407" i="3"/>
  <c r="AH2407" i="3"/>
  <c r="AC2407" i="3"/>
  <c r="AB2407" i="3"/>
  <c r="W2407" i="3"/>
  <c r="S2407" i="3"/>
  <c r="N2407" i="3"/>
  <c r="L2407" i="3" s="1"/>
  <c r="M2407" i="3" s="1"/>
  <c r="K2407" i="3"/>
  <c r="J2407" i="3"/>
  <c r="H2407" i="3"/>
  <c r="I2407" i="3" s="1"/>
  <c r="F2407" i="3"/>
  <c r="G2407" i="3" s="1"/>
  <c r="D2407" i="3"/>
  <c r="E2407" i="3" s="1"/>
  <c r="B2407" i="3"/>
  <c r="C2407" i="3" s="1"/>
  <c r="AO2406" i="3"/>
  <c r="AN2406" i="3"/>
  <c r="AI2406" i="3"/>
  <c r="AH2406" i="3"/>
  <c r="AC2406" i="3"/>
  <c r="AB2406" i="3"/>
  <c r="W2406" i="3"/>
  <c r="S2406" i="3"/>
  <c r="N2406" i="3"/>
  <c r="L2406" i="3" s="1"/>
  <c r="M2406" i="3" s="1"/>
  <c r="K2406" i="3"/>
  <c r="J2406" i="3"/>
  <c r="H2406" i="3"/>
  <c r="I2406" i="3" s="1"/>
  <c r="F2406" i="3"/>
  <c r="G2406" i="3" s="1"/>
  <c r="D2406" i="3"/>
  <c r="E2406" i="3" s="1"/>
  <c r="B2406" i="3"/>
  <c r="C2406" i="3" s="1"/>
  <c r="AO2405" i="3"/>
  <c r="AN2405" i="3"/>
  <c r="AI2405" i="3"/>
  <c r="AH2405" i="3"/>
  <c r="AC2405" i="3"/>
  <c r="AB2405" i="3"/>
  <c r="W2405" i="3"/>
  <c r="S2405" i="3"/>
  <c r="N2405" i="3"/>
  <c r="L2405" i="3" s="1"/>
  <c r="M2405" i="3" s="1"/>
  <c r="K2405" i="3"/>
  <c r="J2405" i="3"/>
  <c r="H2405" i="3"/>
  <c r="I2405" i="3" s="1"/>
  <c r="F2405" i="3"/>
  <c r="G2405" i="3" s="1"/>
  <c r="D2405" i="3"/>
  <c r="E2405" i="3" s="1"/>
  <c r="B2405" i="3"/>
  <c r="C2405" i="3" s="1"/>
  <c r="AO2404" i="3"/>
  <c r="AN2404" i="3"/>
  <c r="AI2404" i="3"/>
  <c r="AH2404" i="3"/>
  <c r="AC2404" i="3"/>
  <c r="AB2404" i="3"/>
  <c r="W2404" i="3"/>
  <c r="S2404" i="3"/>
  <c r="N2404" i="3"/>
  <c r="L2404" i="3" s="1"/>
  <c r="M2404" i="3" s="1"/>
  <c r="K2404" i="3"/>
  <c r="J2404" i="3"/>
  <c r="H2404" i="3"/>
  <c r="I2404" i="3" s="1"/>
  <c r="F2404" i="3"/>
  <c r="G2404" i="3" s="1"/>
  <c r="D2404" i="3"/>
  <c r="E2404" i="3" s="1"/>
  <c r="B2404" i="3"/>
  <c r="C2404" i="3" s="1"/>
  <c r="AO2403" i="3"/>
  <c r="AN2403" i="3"/>
  <c r="AI2403" i="3"/>
  <c r="AH2403" i="3"/>
  <c r="AC2403" i="3"/>
  <c r="AB2403" i="3"/>
  <c r="W2403" i="3"/>
  <c r="S2403" i="3"/>
  <c r="N2403" i="3"/>
  <c r="L2403" i="3" s="1"/>
  <c r="M2403" i="3" s="1"/>
  <c r="K2403" i="3"/>
  <c r="J2403" i="3"/>
  <c r="H2403" i="3"/>
  <c r="I2403" i="3" s="1"/>
  <c r="F2403" i="3"/>
  <c r="G2403" i="3" s="1"/>
  <c r="D2403" i="3"/>
  <c r="E2403" i="3" s="1"/>
  <c r="B2403" i="3"/>
  <c r="C2403" i="3" s="1"/>
  <c r="AO2402" i="3"/>
  <c r="AN2402" i="3"/>
  <c r="AI2402" i="3"/>
  <c r="AH2402" i="3"/>
  <c r="AC2402" i="3"/>
  <c r="AB2402" i="3"/>
  <c r="W2402" i="3"/>
  <c r="S2402" i="3"/>
  <c r="N2402" i="3"/>
  <c r="L2402" i="3" s="1"/>
  <c r="M2402" i="3" s="1"/>
  <c r="K2402" i="3"/>
  <c r="J2402" i="3"/>
  <c r="H2402" i="3"/>
  <c r="I2402" i="3" s="1"/>
  <c r="F2402" i="3"/>
  <c r="G2402" i="3" s="1"/>
  <c r="D2402" i="3"/>
  <c r="E2402" i="3" s="1"/>
  <c r="B2402" i="3"/>
  <c r="C2402" i="3" s="1"/>
  <c r="AO2401" i="3"/>
  <c r="AN2401" i="3"/>
  <c r="AI2401" i="3"/>
  <c r="AH2401" i="3"/>
  <c r="AC2401" i="3"/>
  <c r="AB2401" i="3"/>
  <c r="W2401" i="3"/>
  <c r="S2401" i="3"/>
  <c r="N2401" i="3"/>
  <c r="L2401" i="3" s="1"/>
  <c r="M2401" i="3" s="1"/>
  <c r="K2401" i="3"/>
  <c r="J2401" i="3"/>
  <c r="H2401" i="3"/>
  <c r="I2401" i="3" s="1"/>
  <c r="F2401" i="3"/>
  <c r="G2401" i="3" s="1"/>
  <c r="D2401" i="3"/>
  <c r="E2401" i="3" s="1"/>
  <c r="B2401" i="3"/>
  <c r="C2401" i="3" s="1"/>
  <c r="AO2400" i="3"/>
  <c r="AN2400" i="3"/>
  <c r="AI2400" i="3"/>
  <c r="AH2400" i="3"/>
  <c r="AC2400" i="3"/>
  <c r="AB2400" i="3"/>
  <c r="W2400" i="3"/>
  <c r="S2400" i="3"/>
  <c r="N2400" i="3"/>
  <c r="L2400" i="3" s="1"/>
  <c r="M2400" i="3" s="1"/>
  <c r="K2400" i="3"/>
  <c r="J2400" i="3"/>
  <c r="H2400" i="3"/>
  <c r="I2400" i="3" s="1"/>
  <c r="F2400" i="3"/>
  <c r="G2400" i="3" s="1"/>
  <c r="D2400" i="3"/>
  <c r="E2400" i="3" s="1"/>
  <c r="B2400" i="3"/>
  <c r="C2400" i="3" s="1"/>
  <c r="AO2399" i="3"/>
  <c r="AN2399" i="3"/>
  <c r="AI2399" i="3"/>
  <c r="AH2399" i="3"/>
  <c r="AC2399" i="3"/>
  <c r="AB2399" i="3"/>
  <c r="W2399" i="3"/>
  <c r="S2399" i="3"/>
  <c r="N2399" i="3"/>
  <c r="L2399" i="3" s="1"/>
  <c r="M2399" i="3" s="1"/>
  <c r="K2399" i="3"/>
  <c r="J2399" i="3"/>
  <c r="H2399" i="3"/>
  <c r="I2399" i="3" s="1"/>
  <c r="F2399" i="3"/>
  <c r="G2399" i="3" s="1"/>
  <c r="D2399" i="3"/>
  <c r="E2399" i="3" s="1"/>
  <c r="B2399" i="3"/>
  <c r="C2399" i="3" s="1"/>
  <c r="AO2398" i="3"/>
  <c r="AN2398" i="3"/>
  <c r="AI2398" i="3"/>
  <c r="AH2398" i="3"/>
  <c r="AC2398" i="3"/>
  <c r="AB2398" i="3"/>
  <c r="W2398" i="3"/>
  <c r="S2398" i="3"/>
  <c r="N2398" i="3"/>
  <c r="L2398" i="3" s="1"/>
  <c r="M2398" i="3" s="1"/>
  <c r="K2398" i="3"/>
  <c r="J2398" i="3"/>
  <c r="H2398" i="3"/>
  <c r="I2398" i="3" s="1"/>
  <c r="F2398" i="3"/>
  <c r="G2398" i="3" s="1"/>
  <c r="D2398" i="3"/>
  <c r="E2398" i="3" s="1"/>
  <c r="B2398" i="3"/>
  <c r="C2398" i="3" s="1"/>
  <c r="AO2397" i="3"/>
  <c r="AN2397" i="3"/>
  <c r="AI2397" i="3"/>
  <c r="AH2397" i="3"/>
  <c r="AC2397" i="3"/>
  <c r="AB2397" i="3"/>
  <c r="W2397" i="3"/>
  <c r="S2397" i="3"/>
  <c r="N2397" i="3"/>
  <c r="L2397" i="3" s="1"/>
  <c r="M2397" i="3" s="1"/>
  <c r="K2397" i="3"/>
  <c r="J2397" i="3"/>
  <c r="H2397" i="3"/>
  <c r="I2397" i="3" s="1"/>
  <c r="F2397" i="3"/>
  <c r="G2397" i="3" s="1"/>
  <c r="D2397" i="3"/>
  <c r="E2397" i="3" s="1"/>
  <c r="B2397" i="3"/>
  <c r="C2397" i="3" s="1"/>
  <c r="AO2396" i="3"/>
  <c r="AN2396" i="3"/>
  <c r="AI2396" i="3"/>
  <c r="AH2396" i="3"/>
  <c r="AC2396" i="3"/>
  <c r="AB2396" i="3"/>
  <c r="W2396" i="3"/>
  <c r="S2396" i="3"/>
  <c r="N2396" i="3"/>
  <c r="L2396" i="3" s="1"/>
  <c r="M2396" i="3" s="1"/>
  <c r="K2396" i="3"/>
  <c r="J2396" i="3"/>
  <c r="H2396" i="3"/>
  <c r="I2396" i="3" s="1"/>
  <c r="F2396" i="3"/>
  <c r="G2396" i="3" s="1"/>
  <c r="D2396" i="3"/>
  <c r="E2396" i="3" s="1"/>
  <c r="B2396" i="3"/>
  <c r="C2396" i="3" s="1"/>
  <c r="AO2395" i="3"/>
  <c r="AN2395" i="3"/>
  <c r="AI2395" i="3"/>
  <c r="AH2395" i="3"/>
  <c r="AC2395" i="3"/>
  <c r="AB2395" i="3"/>
  <c r="W2395" i="3"/>
  <c r="S2395" i="3"/>
  <c r="N2395" i="3"/>
  <c r="L2395" i="3" s="1"/>
  <c r="M2395" i="3" s="1"/>
  <c r="K2395" i="3"/>
  <c r="J2395" i="3"/>
  <c r="H2395" i="3"/>
  <c r="I2395" i="3" s="1"/>
  <c r="F2395" i="3"/>
  <c r="G2395" i="3" s="1"/>
  <c r="D2395" i="3"/>
  <c r="E2395" i="3" s="1"/>
  <c r="B2395" i="3"/>
  <c r="C2395" i="3" s="1"/>
  <c r="AO2394" i="3"/>
  <c r="AN2394" i="3"/>
  <c r="AI2394" i="3"/>
  <c r="AH2394" i="3"/>
  <c r="AC2394" i="3"/>
  <c r="AB2394" i="3"/>
  <c r="W2394" i="3"/>
  <c r="S2394" i="3"/>
  <c r="N2394" i="3"/>
  <c r="L2394" i="3" s="1"/>
  <c r="M2394" i="3" s="1"/>
  <c r="K2394" i="3"/>
  <c r="J2394" i="3"/>
  <c r="H2394" i="3"/>
  <c r="I2394" i="3" s="1"/>
  <c r="F2394" i="3"/>
  <c r="G2394" i="3" s="1"/>
  <c r="D2394" i="3"/>
  <c r="E2394" i="3" s="1"/>
  <c r="B2394" i="3"/>
  <c r="C2394" i="3" s="1"/>
  <c r="AO2393" i="3"/>
  <c r="AN2393" i="3"/>
  <c r="AI2393" i="3"/>
  <c r="AH2393" i="3"/>
  <c r="AC2393" i="3"/>
  <c r="AB2393" i="3"/>
  <c r="W2393" i="3"/>
  <c r="S2393" i="3"/>
  <c r="N2393" i="3"/>
  <c r="L2393" i="3" s="1"/>
  <c r="M2393" i="3" s="1"/>
  <c r="K2393" i="3"/>
  <c r="J2393" i="3"/>
  <c r="H2393" i="3"/>
  <c r="I2393" i="3" s="1"/>
  <c r="F2393" i="3"/>
  <c r="G2393" i="3" s="1"/>
  <c r="D2393" i="3"/>
  <c r="E2393" i="3" s="1"/>
  <c r="B2393" i="3"/>
  <c r="C2393" i="3" s="1"/>
  <c r="AO2392" i="3"/>
  <c r="AN2392" i="3"/>
  <c r="AI2392" i="3"/>
  <c r="AH2392" i="3"/>
  <c r="AC2392" i="3"/>
  <c r="AB2392" i="3"/>
  <c r="W2392" i="3"/>
  <c r="S2392" i="3"/>
  <c r="N2392" i="3"/>
  <c r="L2392" i="3" s="1"/>
  <c r="M2392" i="3" s="1"/>
  <c r="K2392" i="3"/>
  <c r="J2392" i="3"/>
  <c r="H2392" i="3"/>
  <c r="I2392" i="3" s="1"/>
  <c r="F2392" i="3"/>
  <c r="G2392" i="3" s="1"/>
  <c r="D2392" i="3"/>
  <c r="E2392" i="3" s="1"/>
  <c r="B2392" i="3"/>
  <c r="C2392" i="3" s="1"/>
  <c r="AO2391" i="3"/>
  <c r="AN2391" i="3"/>
  <c r="AI2391" i="3"/>
  <c r="AH2391" i="3"/>
  <c r="AC2391" i="3"/>
  <c r="AB2391" i="3"/>
  <c r="W2391" i="3"/>
  <c r="S2391" i="3"/>
  <c r="N2391" i="3"/>
  <c r="L2391" i="3" s="1"/>
  <c r="M2391" i="3" s="1"/>
  <c r="K2391" i="3"/>
  <c r="J2391" i="3"/>
  <c r="H2391" i="3"/>
  <c r="I2391" i="3" s="1"/>
  <c r="F2391" i="3"/>
  <c r="G2391" i="3" s="1"/>
  <c r="D2391" i="3"/>
  <c r="E2391" i="3" s="1"/>
  <c r="B2391" i="3"/>
  <c r="C2391" i="3" s="1"/>
  <c r="AO2390" i="3"/>
  <c r="AN2390" i="3"/>
  <c r="AI2390" i="3"/>
  <c r="AH2390" i="3"/>
  <c r="AC2390" i="3"/>
  <c r="AB2390" i="3"/>
  <c r="W2390" i="3"/>
  <c r="S2390" i="3"/>
  <c r="N2390" i="3"/>
  <c r="L2390" i="3" s="1"/>
  <c r="M2390" i="3" s="1"/>
  <c r="K2390" i="3"/>
  <c r="J2390" i="3"/>
  <c r="H2390" i="3"/>
  <c r="I2390" i="3" s="1"/>
  <c r="F2390" i="3"/>
  <c r="G2390" i="3" s="1"/>
  <c r="D2390" i="3"/>
  <c r="E2390" i="3" s="1"/>
  <c r="B2390" i="3"/>
  <c r="C2390" i="3" s="1"/>
  <c r="AO2389" i="3"/>
  <c r="AN2389" i="3"/>
  <c r="AI2389" i="3"/>
  <c r="AH2389" i="3"/>
  <c r="AC2389" i="3"/>
  <c r="AB2389" i="3"/>
  <c r="W2389" i="3"/>
  <c r="S2389" i="3"/>
  <c r="N2389" i="3"/>
  <c r="L2389" i="3" s="1"/>
  <c r="M2389" i="3" s="1"/>
  <c r="K2389" i="3"/>
  <c r="J2389" i="3"/>
  <c r="H2389" i="3"/>
  <c r="I2389" i="3" s="1"/>
  <c r="F2389" i="3"/>
  <c r="G2389" i="3" s="1"/>
  <c r="D2389" i="3"/>
  <c r="E2389" i="3" s="1"/>
  <c r="B2389" i="3"/>
  <c r="C2389" i="3" s="1"/>
  <c r="AO2388" i="3"/>
  <c r="AN2388" i="3"/>
  <c r="AI2388" i="3"/>
  <c r="AH2388" i="3"/>
  <c r="AC2388" i="3"/>
  <c r="AB2388" i="3"/>
  <c r="W2388" i="3"/>
  <c r="S2388" i="3"/>
  <c r="N2388" i="3"/>
  <c r="L2388" i="3" s="1"/>
  <c r="M2388" i="3" s="1"/>
  <c r="K2388" i="3"/>
  <c r="J2388" i="3"/>
  <c r="H2388" i="3"/>
  <c r="I2388" i="3" s="1"/>
  <c r="F2388" i="3"/>
  <c r="G2388" i="3" s="1"/>
  <c r="D2388" i="3"/>
  <c r="E2388" i="3" s="1"/>
  <c r="B2388" i="3"/>
  <c r="C2388" i="3" s="1"/>
  <c r="AO2387" i="3"/>
  <c r="AN2387" i="3"/>
  <c r="AI2387" i="3"/>
  <c r="AH2387" i="3"/>
  <c r="AC2387" i="3"/>
  <c r="AB2387" i="3"/>
  <c r="W2387" i="3"/>
  <c r="S2387" i="3"/>
  <c r="N2387" i="3"/>
  <c r="L2387" i="3" s="1"/>
  <c r="M2387" i="3" s="1"/>
  <c r="K2387" i="3"/>
  <c r="J2387" i="3"/>
  <c r="H2387" i="3"/>
  <c r="I2387" i="3" s="1"/>
  <c r="F2387" i="3"/>
  <c r="G2387" i="3" s="1"/>
  <c r="D2387" i="3"/>
  <c r="E2387" i="3" s="1"/>
  <c r="B2387" i="3"/>
  <c r="C2387" i="3" s="1"/>
  <c r="AO2386" i="3"/>
  <c r="AN2386" i="3"/>
  <c r="AI2386" i="3"/>
  <c r="AH2386" i="3"/>
  <c r="AC2386" i="3"/>
  <c r="AB2386" i="3"/>
  <c r="W2386" i="3"/>
  <c r="S2386" i="3"/>
  <c r="N2386" i="3"/>
  <c r="L2386" i="3" s="1"/>
  <c r="M2386" i="3" s="1"/>
  <c r="K2386" i="3"/>
  <c r="J2386" i="3"/>
  <c r="H2386" i="3"/>
  <c r="I2386" i="3" s="1"/>
  <c r="F2386" i="3"/>
  <c r="G2386" i="3" s="1"/>
  <c r="D2386" i="3"/>
  <c r="E2386" i="3" s="1"/>
  <c r="B2386" i="3"/>
  <c r="C2386" i="3" s="1"/>
  <c r="AO2385" i="3"/>
  <c r="AN2385" i="3"/>
  <c r="AI2385" i="3"/>
  <c r="AH2385" i="3"/>
  <c r="AC2385" i="3"/>
  <c r="AB2385" i="3"/>
  <c r="W2385" i="3"/>
  <c r="S2385" i="3"/>
  <c r="N2385" i="3"/>
  <c r="L2385" i="3" s="1"/>
  <c r="M2385" i="3" s="1"/>
  <c r="K2385" i="3"/>
  <c r="J2385" i="3"/>
  <c r="H2385" i="3"/>
  <c r="I2385" i="3" s="1"/>
  <c r="F2385" i="3"/>
  <c r="G2385" i="3" s="1"/>
  <c r="D2385" i="3"/>
  <c r="E2385" i="3" s="1"/>
  <c r="B2385" i="3"/>
  <c r="C2385" i="3" s="1"/>
  <c r="AO2384" i="3"/>
  <c r="AN2384" i="3"/>
  <c r="AI2384" i="3"/>
  <c r="AH2384" i="3"/>
  <c r="AC2384" i="3"/>
  <c r="AB2384" i="3"/>
  <c r="W2384" i="3"/>
  <c r="S2384" i="3"/>
  <c r="N2384" i="3"/>
  <c r="L2384" i="3"/>
  <c r="M2384" i="3" s="1"/>
  <c r="K2384" i="3"/>
  <c r="J2384" i="3"/>
  <c r="H2384" i="3"/>
  <c r="I2384" i="3" s="1"/>
  <c r="F2384" i="3"/>
  <c r="G2384" i="3" s="1"/>
  <c r="D2384" i="3"/>
  <c r="E2384" i="3" s="1"/>
  <c r="B2384" i="3"/>
  <c r="C2384" i="3" s="1"/>
  <c r="AO2383" i="3"/>
  <c r="AN2383" i="3"/>
  <c r="AI2383" i="3"/>
  <c r="AH2383" i="3"/>
  <c r="AC2383" i="3"/>
  <c r="AB2383" i="3"/>
  <c r="W2383" i="3"/>
  <c r="S2383" i="3"/>
  <c r="N2383" i="3"/>
  <c r="L2383" i="3" s="1"/>
  <c r="M2383" i="3" s="1"/>
  <c r="K2383" i="3"/>
  <c r="J2383" i="3"/>
  <c r="H2383" i="3"/>
  <c r="I2383" i="3" s="1"/>
  <c r="F2383" i="3"/>
  <c r="G2383" i="3" s="1"/>
  <c r="D2383" i="3"/>
  <c r="E2383" i="3" s="1"/>
  <c r="B2383" i="3"/>
  <c r="C2383" i="3" s="1"/>
  <c r="AO2382" i="3"/>
  <c r="AN2382" i="3"/>
  <c r="AI2382" i="3"/>
  <c r="AH2382" i="3"/>
  <c r="AC2382" i="3"/>
  <c r="AB2382" i="3"/>
  <c r="W2382" i="3"/>
  <c r="S2382" i="3"/>
  <c r="N2382" i="3"/>
  <c r="L2382" i="3" s="1"/>
  <c r="M2382" i="3" s="1"/>
  <c r="K2382" i="3"/>
  <c r="J2382" i="3"/>
  <c r="H2382" i="3"/>
  <c r="I2382" i="3" s="1"/>
  <c r="F2382" i="3"/>
  <c r="G2382" i="3" s="1"/>
  <c r="D2382" i="3"/>
  <c r="E2382" i="3" s="1"/>
  <c r="B2382" i="3"/>
  <c r="C2382" i="3" s="1"/>
  <c r="AO2381" i="3"/>
  <c r="AN2381" i="3"/>
  <c r="AI2381" i="3"/>
  <c r="AH2381" i="3"/>
  <c r="AC2381" i="3"/>
  <c r="AB2381" i="3"/>
  <c r="W2381" i="3"/>
  <c r="S2381" i="3"/>
  <c r="N2381" i="3"/>
  <c r="L2381" i="3" s="1"/>
  <c r="M2381" i="3" s="1"/>
  <c r="K2381" i="3"/>
  <c r="J2381" i="3"/>
  <c r="H2381" i="3"/>
  <c r="I2381" i="3" s="1"/>
  <c r="F2381" i="3"/>
  <c r="G2381" i="3" s="1"/>
  <c r="D2381" i="3"/>
  <c r="E2381" i="3" s="1"/>
  <c r="B2381" i="3"/>
  <c r="C2381" i="3" s="1"/>
  <c r="AO2380" i="3"/>
  <c r="AN2380" i="3"/>
  <c r="AI2380" i="3"/>
  <c r="AH2380" i="3"/>
  <c r="AC2380" i="3"/>
  <c r="AB2380" i="3"/>
  <c r="W2380" i="3"/>
  <c r="S2380" i="3"/>
  <c r="N2380" i="3"/>
  <c r="L2380" i="3" s="1"/>
  <c r="M2380" i="3" s="1"/>
  <c r="K2380" i="3"/>
  <c r="J2380" i="3"/>
  <c r="H2380" i="3"/>
  <c r="I2380" i="3" s="1"/>
  <c r="F2380" i="3"/>
  <c r="G2380" i="3" s="1"/>
  <c r="D2380" i="3"/>
  <c r="E2380" i="3" s="1"/>
  <c r="B2380" i="3"/>
  <c r="C2380" i="3" s="1"/>
  <c r="AO2379" i="3"/>
  <c r="AN2379" i="3"/>
  <c r="AI2379" i="3"/>
  <c r="AH2379" i="3"/>
  <c r="AC2379" i="3"/>
  <c r="AB2379" i="3"/>
  <c r="W2379" i="3"/>
  <c r="S2379" i="3"/>
  <c r="N2379" i="3"/>
  <c r="L2379" i="3" s="1"/>
  <c r="M2379" i="3" s="1"/>
  <c r="K2379" i="3"/>
  <c r="J2379" i="3"/>
  <c r="H2379" i="3"/>
  <c r="I2379" i="3" s="1"/>
  <c r="F2379" i="3"/>
  <c r="G2379" i="3" s="1"/>
  <c r="D2379" i="3"/>
  <c r="E2379" i="3" s="1"/>
  <c r="B2379" i="3"/>
  <c r="C2379" i="3" s="1"/>
  <c r="AO2378" i="3"/>
  <c r="AN2378" i="3"/>
  <c r="AI2378" i="3"/>
  <c r="AH2378" i="3"/>
  <c r="AC2378" i="3"/>
  <c r="AB2378" i="3"/>
  <c r="W2378" i="3"/>
  <c r="S2378" i="3"/>
  <c r="N2378" i="3"/>
  <c r="L2378" i="3" s="1"/>
  <c r="M2378" i="3" s="1"/>
  <c r="K2378" i="3"/>
  <c r="J2378" i="3"/>
  <c r="H2378" i="3"/>
  <c r="I2378" i="3" s="1"/>
  <c r="F2378" i="3"/>
  <c r="G2378" i="3" s="1"/>
  <c r="D2378" i="3"/>
  <c r="E2378" i="3" s="1"/>
  <c r="B2378" i="3"/>
  <c r="C2378" i="3" s="1"/>
  <c r="AO2377" i="3"/>
  <c r="AN2377" i="3"/>
  <c r="AI2377" i="3"/>
  <c r="AH2377" i="3"/>
  <c r="AC2377" i="3"/>
  <c r="AB2377" i="3"/>
  <c r="W2377" i="3"/>
  <c r="S2377" i="3"/>
  <c r="N2377" i="3"/>
  <c r="L2377" i="3" s="1"/>
  <c r="M2377" i="3" s="1"/>
  <c r="K2377" i="3"/>
  <c r="J2377" i="3"/>
  <c r="H2377" i="3"/>
  <c r="I2377" i="3" s="1"/>
  <c r="F2377" i="3"/>
  <c r="G2377" i="3" s="1"/>
  <c r="D2377" i="3"/>
  <c r="E2377" i="3" s="1"/>
  <c r="B2377" i="3"/>
  <c r="C2377" i="3" s="1"/>
  <c r="AO2376" i="3"/>
  <c r="AN2376" i="3"/>
  <c r="AI2376" i="3"/>
  <c r="AH2376" i="3"/>
  <c r="AC2376" i="3"/>
  <c r="AB2376" i="3"/>
  <c r="W2376" i="3"/>
  <c r="S2376" i="3"/>
  <c r="N2376" i="3"/>
  <c r="L2376" i="3" s="1"/>
  <c r="M2376" i="3" s="1"/>
  <c r="K2376" i="3"/>
  <c r="J2376" i="3"/>
  <c r="H2376" i="3"/>
  <c r="I2376" i="3" s="1"/>
  <c r="F2376" i="3"/>
  <c r="G2376" i="3" s="1"/>
  <c r="D2376" i="3"/>
  <c r="E2376" i="3" s="1"/>
  <c r="B2376" i="3"/>
  <c r="C2376" i="3" s="1"/>
  <c r="AO2375" i="3"/>
  <c r="AN2375" i="3"/>
  <c r="AI2375" i="3"/>
  <c r="AH2375" i="3"/>
  <c r="AC2375" i="3"/>
  <c r="AB2375" i="3"/>
  <c r="W2375" i="3"/>
  <c r="S2375" i="3"/>
  <c r="N2375" i="3"/>
  <c r="L2375" i="3" s="1"/>
  <c r="M2375" i="3" s="1"/>
  <c r="K2375" i="3"/>
  <c r="J2375" i="3"/>
  <c r="H2375" i="3"/>
  <c r="I2375" i="3" s="1"/>
  <c r="F2375" i="3"/>
  <c r="G2375" i="3" s="1"/>
  <c r="D2375" i="3"/>
  <c r="E2375" i="3" s="1"/>
  <c r="B2375" i="3"/>
  <c r="C2375" i="3" s="1"/>
  <c r="AO2374" i="3"/>
  <c r="AN2374" i="3"/>
  <c r="AI2374" i="3"/>
  <c r="AH2374" i="3"/>
  <c r="AC2374" i="3"/>
  <c r="AB2374" i="3"/>
  <c r="W2374" i="3"/>
  <c r="S2374" i="3"/>
  <c r="N2374" i="3"/>
  <c r="L2374" i="3" s="1"/>
  <c r="M2374" i="3" s="1"/>
  <c r="K2374" i="3"/>
  <c r="J2374" i="3"/>
  <c r="H2374" i="3"/>
  <c r="I2374" i="3" s="1"/>
  <c r="F2374" i="3"/>
  <c r="G2374" i="3" s="1"/>
  <c r="D2374" i="3"/>
  <c r="E2374" i="3" s="1"/>
  <c r="B2374" i="3"/>
  <c r="C2374" i="3" s="1"/>
  <c r="AO2373" i="3"/>
  <c r="AN2373" i="3"/>
  <c r="AI2373" i="3"/>
  <c r="AH2373" i="3"/>
  <c r="AC2373" i="3"/>
  <c r="AB2373" i="3"/>
  <c r="W2373" i="3"/>
  <c r="S2373" i="3"/>
  <c r="N2373" i="3"/>
  <c r="L2373" i="3" s="1"/>
  <c r="M2373" i="3" s="1"/>
  <c r="K2373" i="3"/>
  <c r="J2373" i="3"/>
  <c r="H2373" i="3"/>
  <c r="I2373" i="3" s="1"/>
  <c r="F2373" i="3"/>
  <c r="G2373" i="3" s="1"/>
  <c r="D2373" i="3"/>
  <c r="E2373" i="3" s="1"/>
  <c r="B2373" i="3"/>
  <c r="C2373" i="3" s="1"/>
  <c r="AO2372" i="3"/>
  <c r="AN2372" i="3"/>
  <c r="AI2372" i="3"/>
  <c r="AH2372" i="3"/>
  <c r="AC2372" i="3"/>
  <c r="AB2372" i="3"/>
  <c r="W2372" i="3"/>
  <c r="S2372" i="3"/>
  <c r="N2372" i="3"/>
  <c r="L2372" i="3" s="1"/>
  <c r="M2372" i="3" s="1"/>
  <c r="K2372" i="3"/>
  <c r="J2372" i="3"/>
  <c r="H2372" i="3"/>
  <c r="I2372" i="3" s="1"/>
  <c r="F2372" i="3"/>
  <c r="G2372" i="3" s="1"/>
  <c r="D2372" i="3"/>
  <c r="E2372" i="3" s="1"/>
  <c r="B2372" i="3"/>
  <c r="C2372" i="3" s="1"/>
  <c r="AO2371" i="3"/>
  <c r="AN2371" i="3"/>
  <c r="AI2371" i="3"/>
  <c r="AH2371" i="3"/>
  <c r="AC2371" i="3"/>
  <c r="AB2371" i="3"/>
  <c r="W2371" i="3"/>
  <c r="S2371" i="3"/>
  <c r="N2371" i="3"/>
  <c r="L2371" i="3" s="1"/>
  <c r="M2371" i="3" s="1"/>
  <c r="K2371" i="3"/>
  <c r="J2371" i="3"/>
  <c r="H2371" i="3"/>
  <c r="I2371" i="3" s="1"/>
  <c r="F2371" i="3"/>
  <c r="G2371" i="3" s="1"/>
  <c r="D2371" i="3"/>
  <c r="E2371" i="3" s="1"/>
  <c r="B2371" i="3"/>
  <c r="C2371" i="3" s="1"/>
  <c r="AO2370" i="3"/>
  <c r="AN2370" i="3"/>
  <c r="AI2370" i="3"/>
  <c r="AH2370" i="3"/>
  <c r="AC2370" i="3"/>
  <c r="AB2370" i="3"/>
  <c r="W2370" i="3"/>
  <c r="S2370" i="3"/>
  <c r="N2370" i="3"/>
  <c r="L2370" i="3" s="1"/>
  <c r="M2370" i="3" s="1"/>
  <c r="K2370" i="3"/>
  <c r="J2370" i="3"/>
  <c r="H2370" i="3"/>
  <c r="I2370" i="3" s="1"/>
  <c r="F2370" i="3"/>
  <c r="G2370" i="3" s="1"/>
  <c r="D2370" i="3"/>
  <c r="E2370" i="3" s="1"/>
  <c r="B2370" i="3"/>
  <c r="C2370" i="3" s="1"/>
  <c r="AO2369" i="3"/>
  <c r="AN2369" i="3"/>
  <c r="AI2369" i="3"/>
  <c r="AH2369" i="3"/>
  <c r="AC2369" i="3"/>
  <c r="AB2369" i="3"/>
  <c r="W2369" i="3"/>
  <c r="S2369" i="3"/>
  <c r="N2369" i="3"/>
  <c r="L2369" i="3" s="1"/>
  <c r="M2369" i="3" s="1"/>
  <c r="K2369" i="3"/>
  <c r="J2369" i="3"/>
  <c r="H2369" i="3"/>
  <c r="I2369" i="3" s="1"/>
  <c r="F2369" i="3"/>
  <c r="G2369" i="3" s="1"/>
  <c r="D2369" i="3"/>
  <c r="E2369" i="3" s="1"/>
  <c r="B2369" i="3"/>
  <c r="C2369" i="3" s="1"/>
  <c r="AO2368" i="3"/>
  <c r="AN2368" i="3"/>
  <c r="AI2368" i="3"/>
  <c r="AH2368" i="3"/>
  <c r="AC2368" i="3"/>
  <c r="AB2368" i="3"/>
  <c r="W2368" i="3"/>
  <c r="S2368" i="3"/>
  <c r="N2368" i="3"/>
  <c r="L2368" i="3" s="1"/>
  <c r="M2368" i="3" s="1"/>
  <c r="K2368" i="3"/>
  <c r="J2368" i="3"/>
  <c r="H2368" i="3"/>
  <c r="I2368" i="3" s="1"/>
  <c r="F2368" i="3"/>
  <c r="G2368" i="3" s="1"/>
  <c r="D2368" i="3"/>
  <c r="E2368" i="3" s="1"/>
  <c r="B2368" i="3"/>
  <c r="C2368" i="3" s="1"/>
  <c r="AO2367" i="3"/>
  <c r="AN2367" i="3"/>
  <c r="AI2367" i="3"/>
  <c r="AH2367" i="3"/>
  <c r="AC2367" i="3"/>
  <c r="AB2367" i="3"/>
  <c r="W2367" i="3"/>
  <c r="S2367" i="3"/>
  <c r="N2367" i="3"/>
  <c r="L2367" i="3" s="1"/>
  <c r="M2367" i="3" s="1"/>
  <c r="K2367" i="3"/>
  <c r="J2367" i="3"/>
  <c r="H2367" i="3"/>
  <c r="I2367" i="3" s="1"/>
  <c r="F2367" i="3"/>
  <c r="G2367" i="3" s="1"/>
  <c r="D2367" i="3"/>
  <c r="E2367" i="3" s="1"/>
  <c r="B2367" i="3"/>
  <c r="C2367" i="3" s="1"/>
  <c r="AO2366" i="3"/>
  <c r="AN2366" i="3"/>
  <c r="AI2366" i="3"/>
  <c r="AH2366" i="3"/>
  <c r="AC2366" i="3"/>
  <c r="AB2366" i="3"/>
  <c r="W2366" i="3"/>
  <c r="S2366" i="3"/>
  <c r="N2366" i="3"/>
  <c r="L2366" i="3" s="1"/>
  <c r="M2366" i="3" s="1"/>
  <c r="K2366" i="3"/>
  <c r="J2366" i="3"/>
  <c r="H2366" i="3"/>
  <c r="I2366" i="3" s="1"/>
  <c r="F2366" i="3"/>
  <c r="G2366" i="3" s="1"/>
  <c r="D2366" i="3"/>
  <c r="E2366" i="3" s="1"/>
  <c r="B2366" i="3"/>
  <c r="C2366" i="3" s="1"/>
  <c r="AO2365" i="3"/>
  <c r="AN2365" i="3"/>
  <c r="AI2365" i="3"/>
  <c r="AH2365" i="3"/>
  <c r="AC2365" i="3"/>
  <c r="AB2365" i="3"/>
  <c r="W2365" i="3"/>
  <c r="S2365" i="3"/>
  <c r="N2365" i="3"/>
  <c r="L2365" i="3" s="1"/>
  <c r="M2365" i="3" s="1"/>
  <c r="K2365" i="3"/>
  <c r="J2365" i="3"/>
  <c r="H2365" i="3"/>
  <c r="I2365" i="3" s="1"/>
  <c r="F2365" i="3"/>
  <c r="G2365" i="3" s="1"/>
  <c r="D2365" i="3"/>
  <c r="E2365" i="3" s="1"/>
  <c r="B2365" i="3"/>
  <c r="C2365" i="3" s="1"/>
  <c r="AO2364" i="3"/>
  <c r="AN2364" i="3"/>
  <c r="AI2364" i="3"/>
  <c r="AH2364" i="3"/>
  <c r="AC2364" i="3"/>
  <c r="AB2364" i="3"/>
  <c r="W2364" i="3"/>
  <c r="S2364" i="3"/>
  <c r="N2364" i="3"/>
  <c r="L2364" i="3" s="1"/>
  <c r="M2364" i="3" s="1"/>
  <c r="K2364" i="3"/>
  <c r="J2364" i="3"/>
  <c r="H2364" i="3"/>
  <c r="I2364" i="3" s="1"/>
  <c r="F2364" i="3"/>
  <c r="G2364" i="3" s="1"/>
  <c r="D2364" i="3"/>
  <c r="E2364" i="3" s="1"/>
  <c r="B2364" i="3"/>
  <c r="C2364" i="3" s="1"/>
  <c r="AO2363" i="3"/>
  <c r="AN2363" i="3"/>
  <c r="AI2363" i="3"/>
  <c r="AH2363" i="3"/>
  <c r="AC2363" i="3"/>
  <c r="AB2363" i="3"/>
  <c r="W2363" i="3"/>
  <c r="S2363" i="3"/>
  <c r="N2363" i="3"/>
  <c r="L2363" i="3" s="1"/>
  <c r="M2363" i="3" s="1"/>
  <c r="K2363" i="3"/>
  <c r="J2363" i="3"/>
  <c r="H2363" i="3"/>
  <c r="I2363" i="3" s="1"/>
  <c r="F2363" i="3"/>
  <c r="G2363" i="3" s="1"/>
  <c r="D2363" i="3"/>
  <c r="E2363" i="3" s="1"/>
  <c r="B2363" i="3"/>
  <c r="C2363" i="3" s="1"/>
  <c r="AO2362" i="3"/>
  <c r="AN2362" i="3"/>
  <c r="AI2362" i="3"/>
  <c r="AH2362" i="3"/>
  <c r="AC2362" i="3"/>
  <c r="AB2362" i="3"/>
  <c r="W2362" i="3"/>
  <c r="S2362" i="3"/>
  <c r="N2362" i="3"/>
  <c r="L2362" i="3" s="1"/>
  <c r="M2362" i="3" s="1"/>
  <c r="K2362" i="3"/>
  <c r="J2362" i="3"/>
  <c r="H2362" i="3"/>
  <c r="I2362" i="3" s="1"/>
  <c r="F2362" i="3"/>
  <c r="G2362" i="3" s="1"/>
  <c r="D2362" i="3"/>
  <c r="E2362" i="3" s="1"/>
  <c r="B2362" i="3"/>
  <c r="C2362" i="3" s="1"/>
  <c r="AO2361" i="3"/>
  <c r="AN2361" i="3"/>
  <c r="AI2361" i="3"/>
  <c r="AH2361" i="3"/>
  <c r="AC2361" i="3"/>
  <c r="AB2361" i="3"/>
  <c r="W2361" i="3"/>
  <c r="S2361" i="3"/>
  <c r="N2361" i="3"/>
  <c r="L2361" i="3" s="1"/>
  <c r="M2361" i="3" s="1"/>
  <c r="K2361" i="3"/>
  <c r="J2361" i="3"/>
  <c r="H2361" i="3"/>
  <c r="I2361" i="3" s="1"/>
  <c r="F2361" i="3"/>
  <c r="G2361" i="3" s="1"/>
  <c r="D2361" i="3"/>
  <c r="E2361" i="3" s="1"/>
  <c r="B2361" i="3"/>
  <c r="C2361" i="3" s="1"/>
  <c r="AO2360" i="3"/>
  <c r="AN2360" i="3"/>
  <c r="AI2360" i="3"/>
  <c r="AH2360" i="3"/>
  <c r="AC2360" i="3"/>
  <c r="AB2360" i="3"/>
  <c r="W2360" i="3"/>
  <c r="S2360" i="3"/>
  <c r="N2360" i="3"/>
  <c r="L2360" i="3" s="1"/>
  <c r="M2360" i="3" s="1"/>
  <c r="K2360" i="3"/>
  <c r="J2360" i="3"/>
  <c r="H2360" i="3"/>
  <c r="I2360" i="3" s="1"/>
  <c r="F2360" i="3"/>
  <c r="G2360" i="3" s="1"/>
  <c r="D2360" i="3"/>
  <c r="E2360" i="3" s="1"/>
  <c r="B2360" i="3"/>
  <c r="C2360" i="3" s="1"/>
  <c r="AO2359" i="3"/>
  <c r="AN2359" i="3"/>
  <c r="AI2359" i="3"/>
  <c r="AH2359" i="3"/>
  <c r="AC2359" i="3"/>
  <c r="AB2359" i="3"/>
  <c r="W2359" i="3"/>
  <c r="S2359" i="3"/>
  <c r="N2359" i="3"/>
  <c r="L2359" i="3" s="1"/>
  <c r="M2359" i="3" s="1"/>
  <c r="K2359" i="3"/>
  <c r="J2359" i="3"/>
  <c r="H2359" i="3"/>
  <c r="I2359" i="3" s="1"/>
  <c r="F2359" i="3"/>
  <c r="G2359" i="3" s="1"/>
  <c r="D2359" i="3"/>
  <c r="E2359" i="3" s="1"/>
  <c r="B2359" i="3"/>
  <c r="C2359" i="3" s="1"/>
  <c r="AO2358" i="3"/>
  <c r="AN2358" i="3"/>
  <c r="AI2358" i="3"/>
  <c r="AH2358" i="3"/>
  <c r="AC2358" i="3"/>
  <c r="AB2358" i="3"/>
  <c r="W2358" i="3"/>
  <c r="S2358" i="3"/>
  <c r="N2358" i="3"/>
  <c r="L2358" i="3" s="1"/>
  <c r="M2358" i="3" s="1"/>
  <c r="K2358" i="3"/>
  <c r="J2358" i="3"/>
  <c r="H2358" i="3"/>
  <c r="I2358" i="3" s="1"/>
  <c r="F2358" i="3"/>
  <c r="G2358" i="3" s="1"/>
  <c r="D2358" i="3"/>
  <c r="E2358" i="3" s="1"/>
  <c r="B2358" i="3"/>
  <c r="C2358" i="3" s="1"/>
  <c r="AO2357" i="3"/>
  <c r="AN2357" i="3"/>
  <c r="AI2357" i="3"/>
  <c r="AH2357" i="3"/>
  <c r="AC2357" i="3"/>
  <c r="AB2357" i="3"/>
  <c r="W2357" i="3"/>
  <c r="S2357" i="3"/>
  <c r="N2357" i="3"/>
  <c r="L2357" i="3" s="1"/>
  <c r="M2357" i="3" s="1"/>
  <c r="K2357" i="3"/>
  <c r="J2357" i="3"/>
  <c r="H2357" i="3"/>
  <c r="I2357" i="3" s="1"/>
  <c r="F2357" i="3"/>
  <c r="G2357" i="3" s="1"/>
  <c r="D2357" i="3"/>
  <c r="E2357" i="3" s="1"/>
  <c r="B2357" i="3"/>
  <c r="C2357" i="3" s="1"/>
  <c r="AO2356" i="3"/>
  <c r="AN2356" i="3"/>
  <c r="AI2356" i="3"/>
  <c r="AH2356" i="3"/>
  <c r="AC2356" i="3"/>
  <c r="AB2356" i="3"/>
  <c r="W2356" i="3"/>
  <c r="S2356" i="3"/>
  <c r="N2356" i="3"/>
  <c r="L2356" i="3" s="1"/>
  <c r="M2356" i="3" s="1"/>
  <c r="K2356" i="3"/>
  <c r="J2356" i="3"/>
  <c r="H2356" i="3"/>
  <c r="I2356" i="3" s="1"/>
  <c r="F2356" i="3"/>
  <c r="G2356" i="3" s="1"/>
  <c r="D2356" i="3"/>
  <c r="E2356" i="3" s="1"/>
  <c r="B2356" i="3"/>
  <c r="C2356" i="3" s="1"/>
  <c r="AO2355" i="3"/>
  <c r="AN2355" i="3"/>
  <c r="AI2355" i="3"/>
  <c r="AH2355" i="3"/>
  <c r="AC2355" i="3"/>
  <c r="AB2355" i="3"/>
  <c r="W2355" i="3"/>
  <c r="S2355" i="3"/>
  <c r="N2355" i="3"/>
  <c r="L2355" i="3" s="1"/>
  <c r="M2355" i="3" s="1"/>
  <c r="K2355" i="3"/>
  <c r="J2355" i="3"/>
  <c r="H2355" i="3"/>
  <c r="I2355" i="3" s="1"/>
  <c r="F2355" i="3"/>
  <c r="G2355" i="3" s="1"/>
  <c r="D2355" i="3"/>
  <c r="E2355" i="3" s="1"/>
  <c r="B2355" i="3"/>
  <c r="C2355" i="3" s="1"/>
  <c r="AO2354" i="3"/>
  <c r="AN2354" i="3"/>
  <c r="AI2354" i="3"/>
  <c r="AH2354" i="3"/>
  <c r="AC2354" i="3"/>
  <c r="AB2354" i="3"/>
  <c r="W2354" i="3"/>
  <c r="S2354" i="3"/>
  <c r="N2354" i="3"/>
  <c r="L2354" i="3" s="1"/>
  <c r="M2354" i="3" s="1"/>
  <c r="K2354" i="3"/>
  <c r="J2354" i="3"/>
  <c r="H2354" i="3"/>
  <c r="I2354" i="3" s="1"/>
  <c r="F2354" i="3"/>
  <c r="G2354" i="3" s="1"/>
  <c r="D2354" i="3"/>
  <c r="E2354" i="3" s="1"/>
  <c r="B2354" i="3"/>
  <c r="C2354" i="3" s="1"/>
  <c r="AO2353" i="3"/>
  <c r="AN2353" i="3"/>
  <c r="AI2353" i="3"/>
  <c r="AH2353" i="3"/>
  <c r="AC2353" i="3"/>
  <c r="AB2353" i="3"/>
  <c r="W2353" i="3"/>
  <c r="S2353" i="3"/>
  <c r="N2353" i="3"/>
  <c r="L2353" i="3" s="1"/>
  <c r="M2353" i="3" s="1"/>
  <c r="K2353" i="3"/>
  <c r="J2353" i="3"/>
  <c r="H2353" i="3"/>
  <c r="I2353" i="3" s="1"/>
  <c r="F2353" i="3"/>
  <c r="G2353" i="3" s="1"/>
  <c r="D2353" i="3"/>
  <c r="E2353" i="3" s="1"/>
  <c r="B2353" i="3"/>
  <c r="C2353" i="3" s="1"/>
  <c r="AO2352" i="3"/>
  <c r="AN2352" i="3"/>
  <c r="AI2352" i="3"/>
  <c r="AH2352" i="3"/>
  <c r="AC2352" i="3"/>
  <c r="AB2352" i="3"/>
  <c r="W2352" i="3"/>
  <c r="S2352" i="3"/>
  <c r="N2352" i="3"/>
  <c r="L2352" i="3" s="1"/>
  <c r="M2352" i="3" s="1"/>
  <c r="K2352" i="3"/>
  <c r="J2352" i="3"/>
  <c r="H2352" i="3"/>
  <c r="I2352" i="3" s="1"/>
  <c r="F2352" i="3"/>
  <c r="G2352" i="3" s="1"/>
  <c r="D2352" i="3"/>
  <c r="E2352" i="3" s="1"/>
  <c r="B2352" i="3"/>
  <c r="C2352" i="3" s="1"/>
  <c r="AO2351" i="3"/>
  <c r="AN2351" i="3"/>
  <c r="AI2351" i="3"/>
  <c r="AH2351" i="3"/>
  <c r="AC2351" i="3"/>
  <c r="AB2351" i="3"/>
  <c r="W2351" i="3"/>
  <c r="S2351" i="3"/>
  <c r="N2351" i="3"/>
  <c r="L2351" i="3" s="1"/>
  <c r="M2351" i="3" s="1"/>
  <c r="K2351" i="3"/>
  <c r="J2351" i="3"/>
  <c r="H2351" i="3"/>
  <c r="I2351" i="3" s="1"/>
  <c r="F2351" i="3"/>
  <c r="G2351" i="3" s="1"/>
  <c r="D2351" i="3"/>
  <c r="E2351" i="3" s="1"/>
  <c r="B2351" i="3"/>
  <c r="C2351" i="3" s="1"/>
  <c r="AO2350" i="3"/>
  <c r="AN2350" i="3"/>
  <c r="AI2350" i="3"/>
  <c r="AH2350" i="3"/>
  <c r="AC2350" i="3"/>
  <c r="AB2350" i="3"/>
  <c r="W2350" i="3"/>
  <c r="S2350" i="3"/>
  <c r="N2350" i="3"/>
  <c r="L2350" i="3" s="1"/>
  <c r="M2350" i="3" s="1"/>
  <c r="K2350" i="3"/>
  <c r="J2350" i="3"/>
  <c r="H2350" i="3"/>
  <c r="I2350" i="3" s="1"/>
  <c r="F2350" i="3"/>
  <c r="G2350" i="3" s="1"/>
  <c r="D2350" i="3"/>
  <c r="E2350" i="3" s="1"/>
  <c r="B2350" i="3"/>
  <c r="C2350" i="3" s="1"/>
  <c r="AO2349" i="3"/>
  <c r="AN2349" i="3"/>
  <c r="AI2349" i="3"/>
  <c r="AH2349" i="3"/>
  <c r="AC2349" i="3"/>
  <c r="AB2349" i="3"/>
  <c r="W2349" i="3"/>
  <c r="S2349" i="3"/>
  <c r="N2349" i="3"/>
  <c r="L2349" i="3" s="1"/>
  <c r="M2349" i="3" s="1"/>
  <c r="K2349" i="3"/>
  <c r="J2349" i="3"/>
  <c r="H2349" i="3"/>
  <c r="I2349" i="3" s="1"/>
  <c r="F2349" i="3"/>
  <c r="G2349" i="3" s="1"/>
  <c r="D2349" i="3"/>
  <c r="E2349" i="3" s="1"/>
  <c r="B2349" i="3"/>
  <c r="C2349" i="3" s="1"/>
  <c r="AO2348" i="3"/>
  <c r="AN2348" i="3"/>
  <c r="AI2348" i="3"/>
  <c r="AH2348" i="3"/>
  <c r="AC2348" i="3"/>
  <c r="AB2348" i="3"/>
  <c r="W2348" i="3"/>
  <c r="S2348" i="3"/>
  <c r="N2348" i="3"/>
  <c r="L2348" i="3" s="1"/>
  <c r="M2348" i="3" s="1"/>
  <c r="K2348" i="3"/>
  <c r="J2348" i="3"/>
  <c r="H2348" i="3"/>
  <c r="I2348" i="3" s="1"/>
  <c r="F2348" i="3"/>
  <c r="G2348" i="3" s="1"/>
  <c r="D2348" i="3"/>
  <c r="E2348" i="3" s="1"/>
  <c r="B2348" i="3"/>
  <c r="C2348" i="3" s="1"/>
  <c r="AO2347" i="3"/>
  <c r="AN2347" i="3"/>
  <c r="AI2347" i="3"/>
  <c r="AH2347" i="3"/>
  <c r="AC2347" i="3"/>
  <c r="AB2347" i="3"/>
  <c r="W2347" i="3"/>
  <c r="S2347" i="3"/>
  <c r="N2347" i="3"/>
  <c r="L2347" i="3" s="1"/>
  <c r="M2347" i="3" s="1"/>
  <c r="K2347" i="3"/>
  <c r="J2347" i="3"/>
  <c r="H2347" i="3"/>
  <c r="I2347" i="3" s="1"/>
  <c r="F2347" i="3"/>
  <c r="G2347" i="3" s="1"/>
  <c r="D2347" i="3"/>
  <c r="E2347" i="3" s="1"/>
  <c r="B2347" i="3"/>
  <c r="C2347" i="3" s="1"/>
  <c r="AO2346" i="3"/>
  <c r="AN2346" i="3"/>
  <c r="AI2346" i="3"/>
  <c r="AH2346" i="3"/>
  <c r="AC2346" i="3"/>
  <c r="AB2346" i="3"/>
  <c r="W2346" i="3"/>
  <c r="S2346" i="3"/>
  <c r="N2346" i="3"/>
  <c r="L2346" i="3" s="1"/>
  <c r="M2346" i="3" s="1"/>
  <c r="K2346" i="3"/>
  <c r="J2346" i="3"/>
  <c r="H2346" i="3"/>
  <c r="I2346" i="3" s="1"/>
  <c r="F2346" i="3"/>
  <c r="G2346" i="3" s="1"/>
  <c r="D2346" i="3"/>
  <c r="E2346" i="3" s="1"/>
  <c r="B2346" i="3"/>
  <c r="C2346" i="3" s="1"/>
  <c r="AO2345" i="3"/>
  <c r="AN2345" i="3"/>
  <c r="AI2345" i="3"/>
  <c r="AH2345" i="3"/>
  <c r="AC2345" i="3"/>
  <c r="AB2345" i="3"/>
  <c r="W2345" i="3"/>
  <c r="S2345" i="3"/>
  <c r="N2345" i="3"/>
  <c r="L2345" i="3" s="1"/>
  <c r="M2345" i="3" s="1"/>
  <c r="K2345" i="3"/>
  <c r="J2345" i="3"/>
  <c r="I2345" i="3"/>
  <c r="H2345" i="3"/>
  <c r="F2345" i="3"/>
  <c r="G2345" i="3" s="1"/>
  <c r="D2345" i="3"/>
  <c r="E2345" i="3" s="1"/>
  <c r="B2345" i="3"/>
  <c r="C2345" i="3" s="1"/>
  <c r="AO2344" i="3"/>
  <c r="AN2344" i="3"/>
  <c r="AI2344" i="3"/>
  <c r="AH2344" i="3"/>
  <c r="AC2344" i="3"/>
  <c r="AB2344" i="3"/>
  <c r="W2344" i="3"/>
  <c r="S2344" i="3"/>
  <c r="N2344" i="3"/>
  <c r="L2344" i="3" s="1"/>
  <c r="M2344" i="3" s="1"/>
  <c r="K2344" i="3"/>
  <c r="J2344" i="3"/>
  <c r="H2344" i="3"/>
  <c r="I2344" i="3" s="1"/>
  <c r="F2344" i="3"/>
  <c r="G2344" i="3" s="1"/>
  <c r="D2344" i="3"/>
  <c r="E2344" i="3" s="1"/>
  <c r="B2344" i="3"/>
  <c r="C2344" i="3" s="1"/>
  <c r="AO2343" i="3"/>
  <c r="AN2343" i="3"/>
  <c r="AI2343" i="3"/>
  <c r="AH2343" i="3"/>
  <c r="AC2343" i="3"/>
  <c r="AB2343" i="3"/>
  <c r="W2343" i="3"/>
  <c r="S2343" i="3"/>
  <c r="N2343" i="3"/>
  <c r="L2343" i="3" s="1"/>
  <c r="M2343" i="3" s="1"/>
  <c r="K2343" i="3"/>
  <c r="J2343" i="3"/>
  <c r="H2343" i="3"/>
  <c r="I2343" i="3" s="1"/>
  <c r="F2343" i="3"/>
  <c r="G2343" i="3" s="1"/>
  <c r="D2343" i="3"/>
  <c r="E2343" i="3" s="1"/>
  <c r="B2343" i="3"/>
  <c r="C2343" i="3" s="1"/>
  <c r="AO2342" i="3"/>
  <c r="AN2342" i="3"/>
  <c r="AI2342" i="3"/>
  <c r="AH2342" i="3"/>
  <c r="AC2342" i="3"/>
  <c r="AB2342" i="3"/>
  <c r="W2342" i="3"/>
  <c r="S2342" i="3"/>
  <c r="N2342" i="3"/>
  <c r="L2342" i="3" s="1"/>
  <c r="M2342" i="3" s="1"/>
  <c r="K2342" i="3"/>
  <c r="J2342" i="3"/>
  <c r="H2342" i="3"/>
  <c r="I2342" i="3" s="1"/>
  <c r="F2342" i="3"/>
  <c r="G2342" i="3" s="1"/>
  <c r="D2342" i="3"/>
  <c r="E2342" i="3" s="1"/>
  <c r="B2342" i="3"/>
  <c r="C2342" i="3" s="1"/>
  <c r="AO2341" i="3"/>
  <c r="AN2341" i="3"/>
  <c r="AI2341" i="3"/>
  <c r="AH2341" i="3"/>
  <c r="AC2341" i="3"/>
  <c r="AB2341" i="3"/>
  <c r="W2341" i="3"/>
  <c r="S2341" i="3"/>
  <c r="N2341" i="3"/>
  <c r="L2341" i="3" s="1"/>
  <c r="M2341" i="3" s="1"/>
  <c r="K2341" i="3"/>
  <c r="J2341" i="3"/>
  <c r="H2341" i="3"/>
  <c r="I2341" i="3" s="1"/>
  <c r="F2341" i="3"/>
  <c r="G2341" i="3" s="1"/>
  <c r="D2341" i="3"/>
  <c r="E2341" i="3" s="1"/>
  <c r="B2341" i="3"/>
  <c r="C2341" i="3" s="1"/>
  <c r="AO2340" i="3"/>
  <c r="AN2340" i="3"/>
  <c r="AI2340" i="3"/>
  <c r="AH2340" i="3"/>
  <c r="AC2340" i="3"/>
  <c r="AB2340" i="3"/>
  <c r="W2340" i="3"/>
  <c r="S2340" i="3"/>
  <c r="N2340" i="3"/>
  <c r="L2340" i="3" s="1"/>
  <c r="M2340" i="3" s="1"/>
  <c r="K2340" i="3"/>
  <c r="J2340" i="3"/>
  <c r="H2340" i="3"/>
  <c r="I2340" i="3" s="1"/>
  <c r="G2340" i="3"/>
  <c r="F2340" i="3"/>
  <c r="D2340" i="3"/>
  <c r="E2340" i="3" s="1"/>
  <c r="B2340" i="3"/>
  <c r="C2340" i="3" s="1"/>
  <c r="AO2339" i="3"/>
  <c r="AN2339" i="3"/>
  <c r="AI2339" i="3"/>
  <c r="AH2339" i="3"/>
  <c r="AC2339" i="3"/>
  <c r="AB2339" i="3"/>
  <c r="W2339" i="3"/>
  <c r="S2339" i="3"/>
  <c r="N2339" i="3"/>
  <c r="L2339" i="3" s="1"/>
  <c r="M2339" i="3" s="1"/>
  <c r="K2339" i="3"/>
  <c r="J2339" i="3"/>
  <c r="H2339" i="3"/>
  <c r="I2339" i="3" s="1"/>
  <c r="F2339" i="3"/>
  <c r="G2339" i="3" s="1"/>
  <c r="D2339" i="3"/>
  <c r="E2339" i="3" s="1"/>
  <c r="B2339" i="3"/>
  <c r="C2339" i="3" s="1"/>
  <c r="AO2338" i="3"/>
  <c r="AN2338" i="3"/>
  <c r="AI2338" i="3"/>
  <c r="AH2338" i="3"/>
  <c r="AC2338" i="3"/>
  <c r="AB2338" i="3"/>
  <c r="W2338" i="3"/>
  <c r="S2338" i="3"/>
  <c r="N2338" i="3"/>
  <c r="L2338" i="3" s="1"/>
  <c r="M2338" i="3" s="1"/>
  <c r="K2338" i="3"/>
  <c r="J2338" i="3"/>
  <c r="H2338" i="3"/>
  <c r="I2338" i="3" s="1"/>
  <c r="F2338" i="3"/>
  <c r="G2338" i="3" s="1"/>
  <c r="D2338" i="3"/>
  <c r="E2338" i="3" s="1"/>
  <c r="B2338" i="3"/>
  <c r="C2338" i="3" s="1"/>
  <c r="AO2337" i="3"/>
  <c r="AN2337" i="3"/>
  <c r="AI2337" i="3"/>
  <c r="AH2337" i="3"/>
  <c r="AC2337" i="3"/>
  <c r="AB2337" i="3"/>
  <c r="W2337" i="3"/>
  <c r="S2337" i="3"/>
  <c r="N2337" i="3"/>
  <c r="L2337" i="3" s="1"/>
  <c r="M2337" i="3" s="1"/>
  <c r="K2337" i="3"/>
  <c r="J2337" i="3"/>
  <c r="H2337" i="3"/>
  <c r="I2337" i="3" s="1"/>
  <c r="F2337" i="3"/>
  <c r="G2337" i="3" s="1"/>
  <c r="D2337" i="3"/>
  <c r="E2337" i="3" s="1"/>
  <c r="B2337" i="3"/>
  <c r="C2337" i="3" s="1"/>
  <c r="AO2336" i="3"/>
  <c r="AN2336" i="3"/>
  <c r="AI2336" i="3"/>
  <c r="AH2336" i="3"/>
  <c r="AC2336" i="3"/>
  <c r="AB2336" i="3"/>
  <c r="W2336" i="3"/>
  <c r="S2336" i="3"/>
  <c r="N2336" i="3"/>
  <c r="L2336" i="3" s="1"/>
  <c r="M2336" i="3" s="1"/>
  <c r="K2336" i="3"/>
  <c r="J2336" i="3"/>
  <c r="H2336" i="3"/>
  <c r="I2336" i="3" s="1"/>
  <c r="F2336" i="3"/>
  <c r="G2336" i="3" s="1"/>
  <c r="D2336" i="3"/>
  <c r="E2336" i="3" s="1"/>
  <c r="B2336" i="3"/>
  <c r="C2336" i="3" s="1"/>
  <c r="AO2335" i="3"/>
  <c r="AN2335" i="3"/>
  <c r="AI2335" i="3"/>
  <c r="AH2335" i="3"/>
  <c r="AC2335" i="3"/>
  <c r="AB2335" i="3"/>
  <c r="W2335" i="3"/>
  <c r="S2335" i="3"/>
  <c r="N2335" i="3"/>
  <c r="L2335" i="3" s="1"/>
  <c r="M2335" i="3" s="1"/>
  <c r="K2335" i="3"/>
  <c r="J2335" i="3"/>
  <c r="H2335" i="3"/>
  <c r="I2335" i="3" s="1"/>
  <c r="F2335" i="3"/>
  <c r="G2335" i="3" s="1"/>
  <c r="D2335" i="3"/>
  <c r="E2335" i="3" s="1"/>
  <c r="B2335" i="3"/>
  <c r="C2335" i="3" s="1"/>
  <c r="AO2334" i="3"/>
  <c r="AN2334" i="3"/>
  <c r="AI2334" i="3"/>
  <c r="AH2334" i="3"/>
  <c r="AC2334" i="3"/>
  <c r="AB2334" i="3"/>
  <c r="W2334" i="3"/>
  <c r="S2334" i="3"/>
  <c r="N2334" i="3"/>
  <c r="L2334" i="3" s="1"/>
  <c r="M2334" i="3" s="1"/>
  <c r="K2334" i="3"/>
  <c r="J2334" i="3"/>
  <c r="H2334" i="3"/>
  <c r="I2334" i="3" s="1"/>
  <c r="F2334" i="3"/>
  <c r="G2334" i="3" s="1"/>
  <c r="D2334" i="3"/>
  <c r="E2334" i="3" s="1"/>
  <c r="B2334" i="3"/>
  <c r="C2334" i="3" s="1"/>
  <c r="AO2333" i="3"/>
  <c r="AN2333" i="3"/>
  <c r="AI2333" i="3"/>
  <c r="AH2333" i="3"/>
  <c r="AC2333" i="3"/>
  <c r="AB2333" i="3"/>
  <c r="W2333" i="3"/>
  <c r="S2333" i="3"/>
  <c r="N2333" i="3"/>
  <c r="L2333" i="3" s="1"/>
  <c r="M2333" i="3" s="1"/>
  <c r="K2333" i="3"/>
  <c r="J2333" i="3"/>
  <c r="H2333" i="3"/>
  <c r="I2333" i="3" s="1"/>
  <c r="F2333" i="3"/>
  <c r="G2333" i="3" s="1"/>
  <c r="D2333" i="3"/>
  <c r="E2333" i="3" s="1"/>
  <c r="B2333" i="3"/>
  <c r="C2333" i="3" s="1"/>
  <c r="AO2332" i="3"/>
  <c r="AN2332" i="3"/>
  <c r="AI2332" i="3"/>
  <c r="AH2332" i="3"/>
  <c r="AC2332" i="3"/>
  <c r="AB2332" i="3"/>
  <c r="W2332" i="3"/>
  <c r="S2332" i="3"/>
  <c r="N2332" i="3"/>
  <c r="L2332" i="3" s="1"/>
  <c r="M2332" i="3" s="1"/>
  <c r="K2332" i="3"/>
  <c r="J2332" i="3"/>
  <c r="H2332" i="3"/>
  <c r="I2332" i="3" s="1"/>
  <c r="F2332" i="3"/>
  <c r="G2332" i="3" s="1"/>
  <c r="D2332" i="3"/>
  <c r="E2332" i="3" s="1"/>
  <c r="B2332" i="3"/>
  <c r="C2332" i="3" s="1"/>
  <c r="AO2331" i="3"/>
  <c r="AN2331" i="3"/>
  <c r="AI2331" i="3"/>
  <c r="AH2331" i="3"/>
  <c r="AC2331" i="3"/>
  <c r="AB2331" i="3"/>
  <c r="W2331" i="3"/>
  <c r="S2331" i="3"/>
  <c r="N2331" i="3"/>
  <c r="L2331" i="3" s="1"/>
  <c r="M2331" i="3" s="1"/>
  <c r="K2331" i="3"/>
  <c r="J2331" i="3"/>
  <c r="H2331" i="3"/>
  <c r="I2331" i="3" s="1"/>
  <c r="F2331" i="3"/>
  <c r="G2331" i="3" s="1"/>
  <c r="D2331" i="3"/>
  <c r="E2331" i="3" s="1"/>
  <c r="B2331" i="3"/>
  <c r="C2331" i="3" s="1"/>
  <c r="AO2330" i="3"/>
  <c r="AN2330" i="3"/>
  <c r="AI2330" i="3"/>
  <c r="AH2330" i="3"/>
  <c r="AC2330" i="3"/>
  <c r="AB2330" i="3"/>
  <c r="W2330" i="3"/>
  <c r="S2330" i="3"/>
  <c r="N2330" i="3"/>
  <c r="L2330" i="3" s="1"/>
  <c r="M2330" i="3" s="1"/>
  <c r="K2330" i="3"/>
  <c r="J2330" i="3"/>
  <c r="H2330" i="3"/>
  <c r="I2330" i="3" s="1"/>
  <c r="F2330" i="3"/>
  <c r="G2330" i="3" s="1"/>
  <c r="D2330" i="3"/>
  <c r="E2330" i="3" s="1"/>
  <c r="B2330" i="3"/>
  <c r="C2330" i="3" s="1"/>
  <c r="AO2329" i="3"/>
  <c r="AN2329" i="3"/>
  <c r="AI2329" i="3"/>
  <c r="AH2329" i="3"/>
  <c r="AC2329" i="3"/>
  <c r="AB2329" i="3"/>
  <c r="W2329" i="3"/>
  <c r="S2329" i="3"/>
  <c r="N2329" i="3"/>
  <c r="L2329" i="3" s="1"/>
  <c r="M2329" i="3" s="1"/>
  <c r="K2329" i="3"/>
  <c r="J2329" i="3"/>
  <c r="H2329" i="3"/>
  <c r="I2329" i="3" s="1"/>
  <c r="F2329" i="3"/>
  <c r="G2329" i="3" s="1"/>
  <c r="D2329" i="3"/>
  <c r="E2329" i="3" s="1"/>
  <c r="B2329" i="3"/>
  <c r="C2329" i="3" s="1"/>
  <c r="AO2328" i="3"/>
  <c r="AN2328" i="3"/>
  <c r="AI2328" i="3"/>
  <c r="AH2328" i="3"/>
  <c r="AC2328" i="3"/>
  <c r="AB2328" i="3"/>
  <c r="W2328" i="3"/>
  <c r="S2328" i="3"/>
  <c r="N2328" i="3"/>
  <c r="L2328" i="3" s="1"/>
  <c r="M2328" i="3" s="1"/>
  <c r="K2328" i="3"/>
  <c r="J2328" i="3"/>
  <c r="H2328" i="3"/>
  <c r="I2328" i="3" s="1"/>
  <c r="F2328" i="3"/>
  <c r="G2328" i="3" s="1"/>
  <c r="D2328" i="3"/>
  <c r="E2328" i="3" s="1"/>
  <c r="B2328" i="3"/>
  <c r="C2328" i="3" s="1"/>
  <c r="AO2327" i="3"/>
  <c r="AN2327" i="3"/>
  <c r="AI2327" i="3"/>
  <c r="AH2327" i="3"/>
  <c r="AC2327" i="3"/>
  <c r="AB2327" i="3"/>
  <c r="W2327" i="3"/>
  <c r="S2327" i="3"/>
  <c r="N2327" i="3"/>
  <c r="L2327" i="3" s="1"/>
  <c r="M2327" i="3" s="1"/>
  <c r="K2327" i="3"/>
  <c r="J2327" i="3"/>
  <c r="H2327" i="3"/>
  <c r="I2327" i="3" s="1"/>
  <c r="F2327" i="3"/>
  <c r="G2327" i="3" s="1"/>
  <c r="D2327" i="3"/>
  <c r="E2327" i="3" s="1"/>
  <c r="B2327" i="3"/>
  <c r="C2327" i="3" s="1"/>
  <c r="AO2326" i="3"/>
  <c r="AN2326" i="3"/>
  <c r="AI2326" i="3"/>
  <c r="AH2326" i="3"/>
  <c r="AC2326" i="3"/>
  <c r="AB2326" i="3"/>
  <c r="W2326" i="3"/>
  <c r="S2326" i="3"/>
  <c r="N2326" i="3"/>
  <c r="L2326" i="3" s="1"/>
  <c r="M2326" i="3" s="1"/>
  <c r="K2326" i="3"/>
  <c r="J2326" i="3"/>
  <c r="H2326" i="3"/>
  <c r="I2326" i="3" s="1"/>
  <c r="F2326" i="3"/>
  <c r="G2326" i="3" s="1"/>
  <c r="D2326" i="3"/>
  <c r="E2326" i="3" s="1"/>
  <c r="B2326" i="3"/>
  <c r="C2326" i="3" s="1"/>
  <c r="AO2325" i="3"/>
  <c r="AN2325" i="3"/>
  <c r="AI2325" i="3"/>
  <c r="AH2325" i="3"/>
  <c r="AC2325" i="3"/>
  <c r="AB2325" i="3"/>
  <c r="W2325" i="3"/>
  <c r="S2325" i="3"/>
  <c r="N2325" i="3"/>
  <c r="L2325" i="3" s="1"/>
  <c r="M2325" i="3" s="1"/>
  <c r="K2325" i="3"/>
  <c r="J2325" i="3"/>
  <c r="H2325" i="3"/>
  <c r="I2325" i="3" s="1"/>
  <c r="F2325" i="3"/>
  <c r="G2325" i="3" s="1"/>
  <c r="D2325" i="3"/>
  <c r="E2325" i="3" s="1"/>
  <c r="B2325" i="3"/>
  <c r="C2325" i="3" s="1"/>
  <c r="AO2324" i="3"/>
  <c r="AN2324" i="3"/>
  <c r="AI2324" i="3"/>
  <c r="AH2324" i="3"/>
  <c r="AC2324" i="3"/>
  <c r="AB2324" i="3"/>
  <c r="W2324" i="3"/>
  <c r="S2324" i="3"/>
  <c r="N2324" i="3"/>
  <c r="L2324" i="3"/>
  <c r="M2324" i="3" s="1"/>
  <c r="K2324" i="3"/>
  <c r="J2324" i="3"/>
  <c r="H2324" i="3"/>
  <c r="I2324" i="3" s="1"/>
  <c r="F2324" i="3"/>
  <c r="G2324" i="3" s="1"/>
  <c r="D2324" i="3"/>
  <c r="E2324" i="3" s="1"/>
  <c r="B2324" i="3"/>
  <c r="C2324" i="3" s="1"/>
  <c r="AO2323" i="3"/>
  <c r="AN2323" i="3"/>
  <c r="AI2323" i="3"/>
  <c r="AH2323" i="3"/>
  <c r="AC2323" i="3"/>
  <c r="AB2323" i="3"/>
  <c r="W2323" i="3"/>
  <c r="S2323" i="3"/>
  <c r="N2323" i="3"/>
  <c r="L2323" i="3" s="1"/>
  <c r="M2323" i="3"/>
  <c r="K2323" i="3"/>
  <c r="J2323" i="3"/>
  <c r="H2323" i="3"/>
  <c r="I2323" i="3" s="1"/>
  <c r="F2323" i="3"/>
  <c r="G2323" i="3" s="1"/>
  <c r="D2323" i="3"/>
  <c r="E2323" i="3" s="1"/>
  <c r="B2323" i="3"/>
  <c r="C2323" i="3" s="1"/>
  <c r="AO2322" i="3"/>
  <c r="AN2322" i="3"/>
  <c r="AI2322" i="3"/>
  <c r="AH2322" i="3"/>
  <c r="AC2322" i="3"/>
  <c r="AB2322" i="3"/>
  <c r="W2322" i="3"/>
  <c r="S2322" i="3"/>
  <c r="N2322" i="3"/>
  <c r="L2322" i="3" s="1"/>
  <c r="M2322" i="3" s="1"/>
  <c r="K2322" i="3"/>
  <c r="J2322" i="3"/>
  <c r="H2322" i="3"/>
  <c r="I2322" i="3" s="1"/>
  <c r="F2322" i="3"/>
  <c r="G2322" i="3" s="1"/>
  <c r="D2322" i="3"/>
  <c r="E2322" i="3" s="1"/>
  <c r="B2322" i="3"/>
  <c r="C2322" i="3" s="1"/>
  <c r="AO2321" i="3"/>
  <c r="AN2321" i="3"/>
  <c r="AI2321" i="3"/>
  <c r="AH2321" i="3"/>
  <c r="AC2321" i="3"/>
  <c r="AB2321" i="3"/>
  <c r="W2321" i="3"/>
  <c r="S2321" i="3"/>
  <c r="N2321" i="3"/>
  <c r="L2321" i="3" s="1"/>
  <c r="M2321" i="3" s="1"/>
  <c r="K2321" i="3"/>
  <c r="J2321" i="3"/>
  <c r="H2321" i="3"/>
  <c r="I2321" i="3" s="1"/>
  <c r="F2321" i="3"/>
  <c r="G2321" i="3" s="1"/>
  <c r="D2321" i="3"/>
  <c r="E2321" i="3" s="1"/>
  <c r="B2321" i="3"/>
  <c r="C2321" i="3" s="1"/>
  <c r="AO2320" i="3"/>
  <c r="AN2320" i="3"/>
  <c r="AI2320" i="3"/>
  <c r="AH2320" i="3"/>
  <c r="AC2320" i="3"/>
  <c r="AB2320" i="3"/>
  <c r="W2320" i="3"/>
  <c r="S2320" i="3"/>
  <c r="N2320" i="3"/>
  <c r="L2320" i="3" s="1"/>
  <c r="M2320" i="3" s="1"/>
  <c r="K2320" i="3"/>
  <c r="J2320" i="3"/>
  <c r="H2320" i="3"/>
  <c r="I2320" i="3" s="1"/>
  <c r="F2320" i="3"/>
  <c r="G2320" i="3" s="1"/>
  <c r="D2320" i="3"/>
  <c r="E2320" i="3" s="1"/>
  <c r="B2320" i="3"/>
  <c r="C2320" i="3" s="1"/>
  <c r="AO2319" i="3"/>
  <c r="AN2319" i="3"/>
  <c r="AI2319" i="3"/>
  <c r="AH2319" i="3"/>
  <c r="AC2319" i="3"/>
  <c r="AB2319" i="3"/>
  <c r="W2319" i="3"/>
  <c r="S2319" i="3"/>
  <c r="N2319" i="3"/>
  <c r="L2319" i="3" s="1"/>
  <c r="M2319" i="3" s="1"/>
  <c r="K2319" i="3"/>
  <c r="J2319" i="3"/>
  <c r="H2319" i="3"/>
  <c r="I2319" i="3" s="1"/>
  <c r="F2319" i="3"/>
  <c r="G2319" i="3" s="1"/>
  <c r="D2319" i="3"/>
  <c r="E2319" i="3" s="1"/>
  <c r="B2319" i="3"/>
  <c r="C2319" i="3" s="1"/>
  <c r="AO2318" i="3"/>
  <c r="AN2318" i="3"/>
  <c r="AI2318" i="3"/>
  <c r="AH2318" i="3"/>
  <c r="AC2318" i="3"/>
  <c r="AB2318" i="3"/>
  <c r="W2318" i="3"/>
  <c r="S2318" i="3"/>
  <c r="N2318" i="3"/>
  <c r="L2318" i="3" s="1"/>
  <c r="M2318" i="3" s="1"/>
  <c r="K2318" i="3"/>
  <c r="J2318" i="3"/>
  <c r="H2318" i="3"/>
  <c r="I2318" i="3" s="1"/>
  <c r="F2318" i="3"/>
  <c r="G2318" i="3" s="1"/>
  <c r="D2318" i="3"/>
  <c r="E2318" i="3" s="1"/>
  <c r="B2318" i="3"/>
  <c r="C2318" i="3" s="1"/>
  <c r="AO2317" i="3"/>
  <c r="AN2317" i="3"/>
  <c r="AI2317" i="3"/>
  <c r="AH2317" i="3"/>
  <c r="AC2317" i="3"/>
  <c r="AB2317" i="3"/>
  <c r="W2317" i="3"/>
  <c r="S2317" i="3"/>
  <c r="N2317" i="3"/>
  <c r="L2317" i="3" s="1"/>
  <c r="M2317" i="3" s="1"/>
  <c r="K2317" i="3"/>
  <c r="J2317" i="3"/>
  <c r="H2317" i="3"/>
  <c r="I2317" i="3" s="1"/>
  <c r="F2317" i="3"/>
  <c r="G2317" i="3" s="1"/>
  <c r="D2317" i="3"/>
  <c r="E2317" i="3" s="1"/>
  <c r="B2317" i="3"/>
  <c r="C2317" i="3" s="1"/>
  <c r="AO2316" i="3"/>
  <c r="AN2316" i="3"/>
  <c r="AI2316" i="3"/>
  <c r="AH2316" i="3"/>
  <c r="AC2316" i="3"/>
  <c r="AB2316" i="3"/>
  <c r="W2316" i="3"/>
  <c r="S2316" i="3"/>
  <c r="N2316" i="3"/>
  <c r="L2316" i="3" s="1"/>
  <c r="M2316" i="3" s="1"/>
  <c r="K2316" i="3"/>
  <c r="J2316" i="3"/>
  <c r="H2316" i="3"/>
  <c r="I2316" i="3" s="1"/>
  <c r="F2316" i="3"/>
  <c r="G2316" i="3" s="1"/>
  <c r="D2316" i="3"/>
  <c r="E2316" i="3" s="1"/>
  <c r="B2316" i="3"/>
  <c r="C2316" i="3" s="1"/>
  <c r="AO2315" i="3"/>
  <c r="AN2315" i="3"/>
  <c r="AI2315" i="3"/>
  <c r="AH2315" i="3"/>
  <c r="AC2315" i="3"/>
  <c r="AB2315" i="3"/>
  <c r="W2315" i="3"/>
  <c r="S2315" i="3"/>
  <c r="N2315" i="3"/>
  <c r="L2315" i="3" s="1"/>
  <c r="M2315" i="3" s="1"/>
  <c r="K2315" i="3"/>
  <c r="J2315" i="3"/>
  <c r="H2315" i="3"/>
  <c r="I2315" i="3" s="1"/>
  <c r="F2315" i="3"/>
  <c r="G2315" i="3" s="1"/>
  <c r="D2315" i="3"/>
  <c r="E2315" i="3" s="1"/>
  <c r="B2315" i="3"/>
  <c r="C2315" i="3" s="1"/>
  <c r="AO2314" i="3"/>
  <c r="AN2314" i="3"/>
  <c r="AI2314" i="3"/>
  <c r="AH2314" i="3"/>
  <c r="AC2314" i="3"/>
  <c r="AB2314" i="3"/>
  <c r="W2314" i="3"/>
  <c r="S2314" i="3"/>
  <c r="N2314" i="3"/>
  <c r="L2314" i="3" s="1"/>
  <c r="M2314" i="3" s="1"/>
  <c r="K2314" i="3"/>
  <c r="J2314" i="3"/>
  <c r="H2314" i="3"/>
  <c r="I2314" i="3" s="1"/>
  <c r="F2314" i="3"/>
  <c r="G2314" i="3" s="1"/>
  <c r="D2314" i="3"/>
  <c r="E2314" i="3" s="1"/>
  <c r="B2314" i="3"/>
  <c r="C2314" i="3" s="1"/>
  <c r="AO2313" i="3"/>
  <c r="AN2313" i="3"/>
  <c r="AI2313" i="3"/>
  <c r="AH2313" i="3"/>
  <c r="AC2313" i="3"/>
  <c r="AB2313" i="3"/>
  <c r="W2313" i="3"/>
  <c r="S2313" i="3"/>
  <c r="N2313" i="3"/>
  <c r="L2313" i="3" s="1"/>
  <c r="M2313" i="3" s="1"/>
  <c r="K2313" i="3"/>
  <c r="J2313" i="3"/>
  <c r="H2313" i="3"/>
  <c r="I2313" i="3" s="1"/>
  <c r="F2313" i="3"/>
  <c r="G2313" i="3" s="1"/>
  <c r="D2313" i="3"/>
  <c r="E2313" i="3" s="1"/>
  <c r="B2313" i="3"/>
  <c r="C2313" i="3" s="1"/>
  <c r="AO2312" i="3"/>
  <c r="AN2312" i="3"/>
  <c r="AI2312" i="3"/>
  <c r="AH2312" i="3"/>
  <c r="AC2312" i="3"/>
  <c r="AB2312" i="3"/>
  <c r="W2312" i="3"/>
  <c r="S2312" i="3"/>
  <c r="N2312" i="3"/>
  <c r="L2312" i="3" s="1"/>
  <c r="M2312" i="3" s="1"/>
  <c r="K2312" i="3"/>
  <c r="J2312" i="3"/>
  <c r="H2312" i="3"/>
  <c r="I2312" i="3" s="1"/>
  <c r="F2312" i="3"/>
  <c r="G2312" i="3" s="1"/>
  <c r="D2312" i="3"/>
  <c r="E2312" i="3" s="1"/>
  <c r="B2312" i="3"/>
  <c r="C2312" i="3" s="1"/>
  <c r="AO2311" i="3"/>
  <c r="AN2311" i="3"/>
  <c r="AI2311" i="3"/>
  <c r="AH2311" i="3"/>
  <c r="AC2311" i="3"/>
  <c r="AB2311" i="3"/>
  <c r="W2311" i="3"/>
  <c r="S2311" i="3"/>
  <c r="N2311" i="3"/>
  <c r="L2311" i="3" s="1"/>
  <c r="M2311" i="3" s="1"/>
  <c r="K2311" i="3"/>
  <c r="J2311" i="3"/>
  <c r="H2311" i="3"/>
  <c r="I2311" i="3" s="1"/>
  <c r="F2311" i="3"/>
  <c r="G2311" i="3" s="1"/>
  <c r="D2311" i="3"/>
  <c r="E2311" i="3" s="1"/>
  <c r="B2311" i="3"/>
  <c r="C2311" i="3" s="1"/>
  <c r="AO2310" i="3"/>
  <c r="AN2310" i="3"/>
  <c r="AI2310" i="3"/>
  <c r="AH2310" i="3"/>
  <c r="AC2310" i="3"/>
  <c r="AB2310" i="3"/>
  <c r="W2310" i="3"/>
  <c r="S2310" i="3"/>
  <c r="N2310" i="3"/>
  <c r="L2310" i="3" s="1"/>
  <c r="M2310" i="3" s="1"/>
  <c r="K2310" i="3"/>
  <c r="J2310" i="3"/>
  <c r="H2310" i="3"/>
  <c r="I2310" i="3" s="1"/>
  <c r="F2310" i="3"/>
  <c r="G2310" i="3" s="1"/>
  <c r="D2310" i="3"/>
  <c r="E2310" i="3" s="1"/>
  <c r="B2310" i="3"/>
  <c r="C2310" i="3" s="1"/>
  <c r="AO2309" i="3"/>
  <c r="AN2309" i="3"/>
  <c r="AI2309" i="3"/>
  <c r="AH2309" i="3"/>
  <c r="AC2309" i="3"/>
  <c r="AB2309" i="3"/>
  <c r="W2309" i="3"/>
  <c r="S2309" i="3"/>
  <c r="N2309" i="3"/>
  <c r="L2309" i="3" s="1"/>
  <c r="M2309" i="3" s="1"/>
  <c r="K2309" i="3"/>
  <c r="J2309" i="3"/>
  <c r="H2309" i="3"/>
  <c r="I2309" i="3" s="1"/>
  <c r="F2309" i="3"/>
  <c r="G2309" i="3" s="1"/>
  <c r="D2309" i="3"/>
  <c r="E2309" i="3" s="1"/>
  <c r="B2309" i="3"/>
  <c r="C2309" i="3" s="1"/>
  <c r="AO2308" i="3"/>
  <c r="AN2308" i="3"/>
  <c r="AI2308" i="3"/>
  <c r="AH2308" i="3"/>
  <c r="AC2308" i="3"/>
  <c r="AB2308" i="3"/>
  <c r="W2308" i="3"/>
  <c r="S2308" i="3"/>
  <c r="N2308" i="3"/>
  <c r="L2308" i="3" s="1"/>
  <c r="M2308" i="3" s="1"/>
  <c r="K2308" i="3"/>
  <c r="J2308" i="3"/>
  <c r="H2308" i="3"/>
  <c r="I2308" i="3" s="1"/>
  <c r="F2308" i="3"/>
  <c r="G2308" i="3" s="1"/>
  <c r="D2308" i="3"/>
  <c r="E2308" i="3" s="1"/>
  <c r="B2308" i="3"/>
  <c r="C2308" i="3" s="1"/>
  <c r="AO2307" i="3"/>
  <c r="AN2307" i="3"/>
  <c r="AI2307" i="3"/>
  <c r="AH2307" i="3"/>
  <c r="AC2307" i="3"/>
  <c r="AB2307" i="3"/>
  <c r="W2307" i="3"/>
  <c r="S2307" i="3"/>
  <c r="N2307" i="3"/>
  <c r="L2307" i="3" s="1"/>
  <c r="M2307" i="3" s="1"/>
  <c r="K2307" i="3"/>
  <c r="J2307" i="3"/>
  <c r="H2307" i="3"/>
  <c r="I2307" i="3" s="1"/>
  <c r="F2307" i="3"/>
  <c r="G2307" i="3" s="1"/>
  <c r="D2307" i="3"/>
  <c r="E2307" i="3" s="1"/>
  <c r="B2307" i="3"/>
  <c r="C2307" i="3" s="1"/>
  <c r="AO2306" i="3"/>
  <c r="AN2306" i="3"/>
  <c r="AI2306" i="3"/>
  <c r="AH2306" i="3"/>
  <c r="AC2306" i="3"/>
  <c r="AB2306" i="3"/>
  <c r="W2306" i="3"/>
  <c r="S2306" i="3"/>
  <c r="N2306" i="3"/>
  <c r="L2306" i="3" s="1"/>
  <c r="M2306" i="3" s="1"/>
  <c r="K2306" i="3"/>
  <c r="J2306" i="3"/>
  <c r="H2306" i="3"/>
  <c r="I2306" i="3" s="1"/>
  <c r="F2306" i="3"/>
  <c r="G2306" i="3" s="1"/>
  <c r="D2306" i="3"/>
  <c r="E2306" i="3" s="1"/>
  <c r="B2306" i="3"/>
  <c r="C2306" i="3" s="1"/>
  <c r="AO2305" i="3"/>
  <c r="AN2305" i="3"/>
  <c r="AI2305" i="3"/>
  <c r="AH2305" i="3"/>
  <c r="AC2305" i="3"/>
  <c r="AB2305" i="3"/>
  <c r="W2305" i="3"/>
  <c r="S2305" i="3"/>
  <c r="N2305" i="3"/>
  <c r="L2305" i="3" s="1"/>
  <c r="M2305" i="3" s="1"/>
  <c r="K2305" i="3"/>
  <c r="J2305" i="3"/>
  <c r="H2305" i="3"/>
  <c r="I2305" i="3" s="1"/>
  <c r="F2305" i="3"/>
  <c r="G2305" i="3" s="1"/>
  <c r="D2305" i="3"/>
  <c r="E2305" i="3" s="1"/>
  <c r="B2305" i="3"/>
  <c r="C2305" i="3" s="1"/>
  <c r="AO2304" i="3"/>
  <c r="AN2304" i="3"/>
  <c r="AI2304" i="3"/>
  <c r="AH2304" i="3"/>
  <c r="AC2304" i="3"/>
  <c r="AB2304" i="3"/>
  <c r="W2304" i="3"/>
  <c r="S2304" i="3"/>
  <c r="N2304" i="3"/>
  <c r="L2304" i="3" s="1"/>
  <c r="M2304" i="3" s="1"/>
  <c r="K2304" i="3"/>
  <c r="J2304" i="3"/>
  <c r="H2304" i="3"/>
  <c r="I2304" i="3" s="1"/>
  <c r="F2304" i="3"/>
  <c r="G2304" i="3" s="1"/>
  <c r="D2304" i="3"/>
  <c r="E2304" i="3" s="1"/>
  <c r="B2304" i="3"/>
  <c r="C2304" i="3" s="1"/>
  <c r="AO2303" i="3"/>
  <c r="AN2303" i="3"/>
  <c r="AI2303" i="3"/>
  <c r="AH2303" i="3"/>
  <c r="AC2303" i="3"/>
  <c r="AB2303" i="3"/>
  <c r="W2303" i="3"/>
  <c r="S2303" i="3"/>
  <c r="N2303" i="3"/>
  <c r="L2303" i="3" s="1"/>
  <c r="M2303" i="3" s="1"/>
  <c r="K2303" i="3"/>
  <c r="J2303" i="3"/>
  <c r="H2303" i="3"/>
  <c r="I2303" i="3" s="1"/>
  <c r="F2303" i="3"/>
  <c r="G2303" i="3" s="1"/>
  <c r="D2303" i="3"/>
  <c r="E2303" i="3" s="1"/>
  <c r="B2303" i="3"/>
  <c r="C2303" i="3" s="1"/>
  <c r="AO2302" i="3"/>
  <c r="AN2302" i="3"/>
  <c r="AI2302" i="3"/>
  <c r="AH2302" i="3"/>
  <c r="AC2302" i="3"/>
  <c r="AB2302" i="3"/>
  <c r="W2302" i="3"/>
  <c r="S2302" i="3"/>
  <c r="N2302" i="3"/>
  <c r="L2302" i="3" s="1"/>
  <c r="M2302" i="3" s="1"/>
  <c r="K2302" i="3"/>
  <c r="J2302" i="3"/>
  <c r="H2302" i="3"/>
  <c r="I2302" i="3" s="1"/>
  <c r="F2302" i="3"/>
  <c r="G2302" i="3" s="1"/>
  <c r="D2302" i="3"/>
  <c r="E2302" i="3" s="1"/>
  <c r="B2302" i="3"/>
  <c r="C2302" i="3" s="1"/>
  <c r="AO2301" i="3"/>
  <c r="AN2301" i="3"/>
  <c r="AI2301" i="3"/>
  <c r="AH2301" i="3"/>
  <c r="AC2301" i="3"/>
  <c r="AB2301" i="3"/>
  <c r="W2301" i="3"/>
  <c r="S2301" i="3"/>
  <c r="N2301" i="3"/>
  <c r="L2301" i="3" s="1"/>
  <c r="M2301" i="3" s="1"/>
  <c r="K2301" i="3"/>
  <c r="J2301" i="3"/>
  <c r="H2301" i="3"/>
  <c r="I2301" i="3" s="1"/>
  <c r="F2301" i="3"/>
  <c r="G2301" i="3" s="1"/>
  <c r="D2301" i="3"/>
  <c r="E2301" i="3" s="1"/>
  <c r="B2301" i="3"/>
  <c r="C2301" i="3" s="1"/>
  <c r="AO2300" i="3"/>
  <c r="AN2300" i="3"/>
  <c r="AI2300" i="3"/>
  <c r="AH2300" i="3"/>
  <c r="AC2300" i="3"/>
  <c r="AB2300" i="3"/>
  <c r="W2300" i="3"/>
  <c r="S2300" i="3"/>
  <c r="N2300" i="3"/>
  <c r="L2300" i="3" s="1"/>
  <c r="M2300" i="3" s="1"/>
  <c r="K2300" i="3"/>
  <c r="J2300" i="3"/>
  <c r="H2300" i="3"/>
  <c r="I2300" i="3" s="1"/>
  <c r="F2300" i="3"/>
  <c r="G2300" i="3" s="1"/>
  <c r="D2300" i="3"/>
  <c r="E2300" i="3" s="1"/>
  <c r="B2300" i="3"/>
  <c r="C2300" i="3" s="1"/>
  <c r="AO2299" i="3"/>
  <c r="AN2299" i="3"/>
  <c r="AI2299" i="3"/>
  <c r="AH2299" i="3"/>
  <c r="AC2299" i="3"/>
  <c r="AB2299" i="3"/>
  <c r="W2299" i="3"/>
  <c r="S2299" i="3"/>
  <c r="N2299" i="3"/>
  <c r="L2299" i="3" s="1"/>
  <c r="M2299" i="3" s="1"/>
  <c r="K2299" i="3"/>
  <c r="J2299" i="3"/>
  <c r="H2299" i="3"/>
  <c r="I2299" i="3" s="1"/>
  <c r="F2299" i="3"/>
  <c r="G2299" i="3" s="1"/>
  <c r="D2299" i="3"/>
  <c r="E2299" i="3" s="1"/>
  <c r="B2299" i="3"/>
  <c r="C2299" i="3" s="1"/>
  <c r="AO2298" i="3"/>
  <c r="AN2298" i="3"/>
  <c r="AI2298" i="3"/>
  <c r="AH2298" i="3"/>
  <c r="AC2298" i="3"/>
  <c r="AB2298" i="3"/>
  <c r="W2298" i="3"/>
  <c r="S2298" i="3"/>
  <c r="N2298" i="3"/>
  <c r="L2298" i="3" s="1"/>
  <c r="M2298" i="3" s="1"/>
  <c r="K2298" i="3"/>
  <c r="J2298" i="3"/>
  <c r="H2298" i="3"/>
  <c r="I2298" i="3" s="1"/>
  <c r="F2298" i="3"/>
  <c r="G2298" i="3" s="1"/>
  <c r="D2298" i="3"/>
  <c r="E2298" i="3" s="1"/>
  <c r="B2298" i="3"/>
  <c r="C2298" i="3" s="1"/>
  <c r="AO2297" i="3"/>
  <c r="AN2297" i="3"/>
  <c r="AI2297" i="3"/>
  <c r="AH2297" i="3"/>
  <c r="AC2297" i="3"/>
  <c r="AB2297" i="3"/>
  <c r="W2297" i="3"/>
  <c r="S2297" i="3"/>
  <c r="N2297" i="3"/>
  <c r="L2297" i="3" s="1"/>
  <c r="M2297" i="3" s="1"/>
  <c r="K2297" i="3"/>
  <c r="J2297" i="3"/>
  <c r="H2297" i="3"/>
  <c r="I2297" i="3" s="1"/>
  <c r="F2297" i="3"/>
  <c r="G2297" i="3" s="1"/>
  <c r="D2297" i="3"/>
  <c r="E2297" i="3" s="1"/>
  <c r="B2297" i="3"/>
  <c r="C2297" i="3" s="1"/>
  <c r="AO2296" i="3"/>
  <c r="AN2296" i="3"/>
  <c r="AI2296" i="3"/>
  <c r="AH2296" i="3"/>
  <c r="AC2296" i="3"/>
  <c r="AB2296" i="3"/>
  <c r="W2296" i="3"/>
  <c r="S2296" i="3"/>
  <c r="N2296" i="3"/>
  <c r="L2296" i="3" s="1"/>
  <c r="M2296" i="3" s="1"/>
  <c r="K2296" i="3"/>
  <c r="J2296" i="3"/>
  <c r="H2296" i="3"/>
  <c r="I2296" i="3" s="1"/>
  <c r="F2296" i="3"/>
  <c r="G2296" i="3" s="1"/>
  <c r="D2296" i="3"/>
  <c r="E2296" i="3" s="1"/>
  <c r="B2296" i="3"/>
  <c r="C2296" i="3" s="1"/>
  <c r="AO2295" i="3"/>
  <c r="AN2295" i="3"/>
  <c r="AI2295" i="3"/>
  <c r="AH2295" i="3"/>
  <c r="AC2295" i="3"/>
  <c r="AB2295" i="3"/>
  <c r="W2295" i="3"/>
  <c r="S2295" i="3"/>
  <c r="N2295" i="3"/>
  <c r="L2295" i="3" s="1"/>
  <c r="M2295" i="3" s="1"/>
  <c r="K2295" i="3"/>
  <c r="J2295" i="3"/>
  <c r="H2295" i="3"/>
  <c r="I2295" i="3" s="1"/>
  <c r="F2295" i="3"/>
  <c r="G2295" i="3" s="1"/>
  <c r="D2295" i="3"/>
  <c r="E2295" i="3" s="1"/>
  <c r="B2295" i="3"/>
  <c r="C2295" i="3" s="1"/>
  <c r="AO2294" i="3"/>
  <c r="AN2294" i="3"/>
  <c r="AI2294" i="3"/>
  <c r="AH2294" i="3"/>
  <c r="AC2294" i="3"/>
  <c r="AB2294" i="3"/>
  <c r="W2294" i="3"/>
  <c r="S2294" i="3"/>
  <c r="N2294" i="3"/>
  <c r="L2294" i="3" s="1"/>
  <c r="M2294" i="3" s="1"/>
  <c r="K2294" i="3"/>
  <c r="J2294" i="3"/>
  <c r="H2294" i="3"/>
  <c r="I2294" i="3" s="1"/>
  <c r="F2294" i="3"/>
  <c r="G2294" i="3" s="1"/>
  <c r="D2294" i="3"/>
  <c r="E2294" i="3" s="1"/>
  <c r="B2294" i="3"/>
  <c r="C2294" i="3" s="1"/>
  <c r="AO2293" i="3"/>
  <c r="AN2293" i="3"/>
  <c r="AI2293" i="3"/>
  <c r="AH2293" i="3"/>
  <c r="AC2293" i="3"/>
  <c r="AB2293" i="3"/>
  <c r="W2293" i="3"/>
  <c r="S2293" i="3"/>
  <c r="N2293" i="3"/>
  <c r="L2293" i="3" s="1"/>
  <c r="M2293" i="3" s="1"/>
  <c r="K2293" i="3"/>
  <c r="J2293" i="3"/>
  <c r="H2293" i="3"/>
  <c r="I2293" i="3" s="1"/>
  <c r="F2293" i="3"/>
  <c r="G2293" i="3" s="1"/>
  <c r="D2293" i="3"/>
  <c r="E2293" i="3" s="1"/>
  <c r="B2293" i="3"/>
  <c r="C2293" i="3" s="1"/>
  <c r="AO2292" i="3"/>
  <c r="AN2292" i="3"/>
  <c r="AI2292" i="3"/>
  <c r="AH2292" i="3"/>
  <c r="AC2292" i="3"/>
  <c r="AB2292" i="3"/>
  <c r="W2292" i="3"/>
  <c r="S2292" i="3"/>
  <c r="N2292" i="3"/>
  <c r="L2292" i="3" s="1"/>
  <c r="M2292" i="3" s="1"/>
  <c r="K2292" i="3"/>
  <c r="J2292" i="3"/>
  <c r="H2292" i="3"/>
  <c r="I2292" i="3" s="1"/>
  <c r="F2292" i="3"/>
  <c r="G2292" i="3" s="1"/>
  <c r="D2292" i="3"/>
  <c r="E2292" i="3" s="1"/>
  <c r="B2292" i="3"/>
  <c r="C2292" i="3" s="1"/>
  <c r="AO2291" i="3"/>
  <c r="AN2291" i="3"/>
  <c r="AI2291" i="3"/>
  <c r="AH2291" i="3"/>
  <c r="AC2291" i="3"/>
  <c r="AB2291" i="3"/>
  <c r="W2291" i="3"/>
  <c r="S2291" i="3"/>
  <c r="N2291" i="3"/>
  <c r="L2291" i="3" s="1"/>
  <c r="M2291" i="3" s="1"/>
  <c r="K2291" i="3"/>
  <c r="J2291" i="3"/>
  <c r="H2291" i="3"/>
  <c r="I2291" i="3" s="1"/>
  <c r="F2291" i="3"/>
  <c r="G2291" i="3" s="1"/>
  <c r="D2291" i="3"/>
  <c r="E2291" i="3" s="1"/>
  <c r="B2291" i="3"/>
  <c r="C2291" i="3" s="1"/>
  <c r="AO2290" i="3"/>
  <c r="AN2290" i="3"/>
  <c r="AI2290" i="3"/>
  <c r="AH2290" i="3"/>
  <c r="AC2290" i="3"/>
  <c r="AB2290" i="3"/>
  <c r="W2290" i="3"/>
  <c r="S2290" i="3"/>
  <c r="N2290" i="3"/>
  <c r="L2290" i="3" s="1"/>
  <c r="M2290" i="3" s="1"/>
  <c r="K2290" i="3"/>
  <c r="J2290" i="3"/>
  <c r="H2290" i="3"/>
  <c r="I2290" i="3" s="1"/>
  <c r="F2290" i="3"/>
  <c r="G2290" i="3" s="1"/>
  <c r="D2290" i="3"/>
  <c r="E2290" i="3" s="1"/>
  <c r="B2290" i="3"/>
  <c r="C2290" i="3" s="1"/>
  <c r="AO2289" i="3"/>
  <c r="AN2289" i="3"/>
  <c r="AI2289" i="3"/>
  <c r="AH2289" i="3"/>
  <c r="AC2289" i="3"/>
  <c r="AB2289" i="3"/>
  <c r="W2289" i="3"/>
  <c r="S2289" i="3"/>
  <c r="N2289" i="3"/>
  <c r="L2289" i="3" s="1"/>
  <c r="M2289" i="3" s="1"/>
  <c r="K2289" i="3"/>
  <c r="J2289" i="3"/>
  <c r="H2289" i="3"/>
  <c r="I2289" i="3" s="1"/>
  <c r="F2289" i="3"/>
  <c r="G2289" i="3" s="1"/>
  <c r="D2289" i="3"/>
  <c r="E2289" i="3" s="1"/>
  <c r="B2289" i="3"/>
  <c r="C2289" i="3" s="1"/>
  <c r="AO2288" i="3"/>
  <c r="AN2288" i="3"/>
  <c r="AI2288" i="3"/>
  <c r="AH2288" i="3"/>
  <c r="AC2288" i="3"/>
  <c r="AB2288" i="3"/>
  <c r="W2288" i="3"/>
  <c r="S2288" i="3"/>
  <c r="N2288" i="3"/>
  <c r="L2288" i="3" s="1"/>
  <c r="M2288" i="3" s="1"/>
  <c r="K2288" i="3"/>
  <c r="J2288" i="3"/>
  <c r="H2288" i="3"/>
  <c r="I2288" i="3" s="1"/>
  <c r="F2288" i="3"/>
  <c r="G2288" i="3" s="1"/>
  <c r="D2288" i="3"/>
  <c r="E2288" i="3" s="1"/>
  <c r="B2288" i="3"/>
  <c r="C2288" i="3" s="1"/>
  <c r="AO2287" i="3"/>
  <c r="AN2287" i="3"/>
  <c r="AI2287" i="3"/>
  <c r="AH2287" i="3"/>
  <c r="AC2287" i="3"/>
  <c r="AB2287" i="3"/>
  <c r="W2287" i="3"/>
  <c r="S2287" i="3"/>
  <c r="N2287" i="3"/>
  <c r="L2287" i="3" s="1"/>
  <c r="M2287" i="3" s="1"/>
  <c r="K2287" i="3"/>
  <c r="J2287" i="3"/>
  <c r="H2287" i="3"/>
  <c r="I2287" i="3" s="1"/>
  <c r="F2287" i="3"/>
  <c r="G2287" i="3" s="1"/>
  <c r="D2287" i="3"/>
  <c r="E2287" i="3" s="1"/>
  <c r="B2287" i="3"/>
  <c r="C2287" i="3" s="1"/>
  <c r="AO2286" i="3"/>
  <c r="AN2286" i="3"/>
  <c r="AI2286" i="3"/>
  <c r="AH2286" i="3"/>
  <c r="AC2286" i="3"/>
  <c r="AB2286" i="3"/>
  <c r="W2286" i="3"/>
  <c r="S2286" i="3"/>
  <c r="N2286" i="3"/>
  <c r="L2286" i="3" s="1"/>
  <c r="M2286" i="3" s="1"/>
  <c r="K2286" i="3"/>
  <c r="J2286" i="3"/>
  <c r="H2286" i="3"/>
  <c r="I2286" i="3" s="1"/>
  <c r="F2286" i="3"/>
  <c r="G2286" i="3" s="1"/>
  <c r="D2286" i="3"/>
  <c r="E2286" i="3" s="1"/>
  <c r="B2286" i="3"/>
  <c r="C2286" i="3" s="1"/>
  <c r="AO2285" i="3"/>
  <c r="AN2285" i="3"/>
  <c r="AI2285" i="3"/>
  <c r="AH2285" i="3"/>
  <c r="AC2285" i="3"/>
  <c r="AB2285" i="3"/>
  <c r="W2285" i="3"/>
  <c r="S2285" i="3"/>
  <c r="N2285" i="3"/>
  <c r="L2285" i="3" s="1"/>
  <c r="M2285" i="3" s="1"/>
  <c r="K2285" i="3"/>
  <c r="J2285" i="3"/>
  <c r="H2285" i="3"/>
  <c r="I2285" i="3" s="1"/>
  <c r="F2285" i="3"/>
  <c r="G2285" i="3" s="1"/>
  <c r="D2285" i="3"/>
  <c r="E2285" i="3" s="1"/>
  <c r="B2285" i="3"/>
  <c r="C2285" i="3" s="1"/>
  <c r="AO2284" i="3"/>
  <c r="AN2284" i="3"/>
  <c r="AI2284" i="3"/>
  <c r="AH2284" i="3"/>
  <c r="AC2284" i="3"/>
  <c r="AB2284" i="3"/>
  <c r="W2284" i="3"/>
  <c r="S2284" i="3"/>
  <c r="N2284" i="3"/>
  <c r="L2284" i="3" s="1"/>
  <c r="M2284" i="3" s="1"/>
  <c r="K2284" i="3"/>
  <c r="J2284" i="3"/>
  <c r="H2284" i="3"/>
  <c r="I2284" i="3" s="1"/>
  <c r="F2284" i="3"/>
  <c r="G2284" i="3" s="1"/>
  <c r="D2284" i="3"/>
  <c r="E2284" i="3" s="1"/>
  <c r="B2284" i="3"/>
  <c r="C2284" i="3" s="1"/>
  <c r="AO2283" i="3"/>
  <c r="AN2283" i="3"/>
  <c r="AI2283" i="3"/>
  <c r="AH2283" i="3"/>
  <c r="AC2283" i="3"/>
  <c r="AB2283" i="3"/>
  <c r="W2283" i="3"/>
  <c r="S2283" i="3"/>
  <c r="N2283" i="3"/>
  <c r="L2283" i="3" s="1"/>
  <c r="M2283" i="3" s="1"/>
  <c r="K2283" i="3"/>
  <c r="J2283" i="3"/>
  <c r="H2283" i="3"/>
  <c r="I2283" i="3" s="1"/>
  <c r="F2283" i="3"/>
  <c r="G2283" i="3" s="1"/>
  <c r="D2283" i="3"/>
  <c r="E2283" i="3" s="1"/>
  <c r="B2283" i="3"/>
  <c r="C2283" i="3" s="1"/>
  <c r="AO2282" i="3"/>
  <c r="AN2282" i="3"/>
  <c r="AI2282" i="3"/>
  <c r="AH2282" i="3"/>
  <c r="AC2282" i="3"/>
  <c r="AB2282" i="3"/>
  <c r="W2282" i="3"/>
  <c r="S2282" i="3"/>
  <c r="N2282" i="3"/>
  <c r="L2282" i="3" s="1"/>
  <c r="M2282" i="3" s="1"/>
  <c r="K2282" i="3"/>
  <c r="J2282" i="3"/>
  <c r="H2282" i="3"/>
  <c r="I2282" i="3" s="1"/>
  <c r="F2282" i="3"/>
  <c r="G2282" i="3" s="1"/>
  <c r="D2282" i="3"/>
  <c r="E2282" i="3" s="1"/>
  <c r="B2282" i="3"/>
  <c r="C2282" i="3" s="1"/>
  <c r="AO2281" i="3"/>
  <c r="AN2281" i="3"/>
  <c r="AI2281" i="3"/>
  <c r="AH2281" i="3"/>
  <c r="AC2281" i="3"/>
  <c r="AB2281" i="3"/>
  <c r="W2281" i="3"/>
  <c r="S2281" i="3"/>
  <c r="N2281" i="3"/>
  <c r="L2281" i="3" s="1"/>
  <c r="M2281" i="3" s="1"/>
  <c r="K2281" i="3"/>
  <c r="J2281" i="3"/>
  <c r="H2281" i="3"/>
  <c r="I2281" i="3" s="1"/>
  <c r="F2281" i="3"/>
  <c r="G2281" i="3" s="1"/>
  <c r="D2281" i="3"/>
  <c r="E2281" i="3" s="1"/>
  <c r="B2281" i="3"/>
  <c r="C2281" i="3" s="1"/>
  <c r="AO2280" i="3"/>
  <c r="AN2280" i="3"/>
  <c r="AI2280" i="3"/>
  <c r="AH2280" i="3"/>
  <c r="AC2280" i="3"/>
  <c r="AB2280" i="3"/>
  <c r="W2280" i="3"/>
  <c r="S2280" i="3"/>
  <c r="N2280" i="3"/>
  <c r="L2280" i="3" s="1"/>
  <c r="M2280" i="3" s="1"/>
  <c r="K2280" i="3"/>
  <c r="J2280" i="3"/>
  <c r="H2280" i="3"/>
  <c r="I2280" i="3" s="1"/>
  <c r="F2280" i="3"/>
  <c r="G2280" i="3" s="1"/>
  <c r="D2280" i="3"/>
  <c r="E2280" i="3" s="1"/>
  <c r="B2280" i="3"/>
  <c r="C2280" i="3" s="1"/>
  <c r="AO2279" i="3"/>
  <c r="AN2279" i="3"/>
  <c r="AI2279" i="3"/>
  <c r="AH2279" i="3"/>
  <c r="AC2279" i="3"/>
  <c r="AB2279" i="3"/>
  <c r="W2279" i="3"/>
  <c r="S2279" i="3"/>
  <c r="N2279" i="3"/>
  <c r="L2279" i="3" s="1"/>
  <c r="M2279" i="3" s="1"/>
  <c r="K2279" i="3"/>
  <c r="J2279" i="3"/>
  <c r="H2279" i="3"/>
  <c r="I2279" i="3" s="1"/>
  <c r="F2279" i="3"/>
  <c r="G2279" i="3" s="1"/>
  <c r="D2279" i="3"/>
  <c r="E2279" i="3" s="1"/>
  <c r="B2279" i="3"/>
  <c r="C2279" i="3" s="1"/>
  <c r="AO2278" i="3"/>
  <c r="AN2278" i="3"/>
  <c r="AI2278" i="3"/>
  <c r="AH2278" i="3"/>
  <c r="AC2278" i="3"/>
  <c r="AB2278" i="3"/>
  <c r="W2278" i="3"/>
  <c r="S2278" i="3"/>
  <c r="N2278" i="3"/>
  <c r="L2278" i="3" s="1"/>
  <c r="M2278" i="3" s="1"/>
  <c r="K2278" i="3"/>
  <c r="J2278" i="3"/>
  <c r="H2278" i="3"/>
  <c r="I2278" i="3" s="1"/>
  <c r="F2278" i="3"/>
  <c r="G2278" i="3" s="1"/>
  <c r="D2278" i="3"/>
  <c r="E2278" i="3" s="1"/>
  <c r="B2278" i="3"/>
  <c r="C2278" i="3" s="1"/>
  <c r="AO2277" i="3"/>
  <c r="AN2277" i="3"/>
  <c r="AI2277" i="3"/>
  <c r="AH2277" i="3"/>
  <c r="AC2277" i="3"/>
  <c r="AB2277" i="3"/>
  <c r="W2277" i="3"/>
  <c r="S2277" i="3"/>
  <c r="N2277" i="3"/>
  <c r="L2277" i="3" s="1"/>
  <c r="M2277" i="3" s="1"/>
  <c r="K2277" i="3"/>
  <c r="J2277" i="3"/>
  <c r="H2277" i="3"/>
  <c r="I2277" i="3" s="1"/>
  <c r="F2277" i="3"/>
  <c r="G2277" i="3" s="1"/>
  <c r="D2277" i="3"/>
  <c r="E2277" i="3" s="1"/>
  <c r="B2277" i="3"/>
  <c r="C2277" i="3" s="1"/>
  <c r="AO2276" i="3"/>
  <c r="AN2276" i="3"/>
  <c r="AI2276" i="3"/>
  <c r="AH2276" i="3"/>
  <c r="AC2276" i="3"/>
  <c r="AB2276" i="3"/>
  <c r="W2276" i="3"/>
  <c r="S2276" i="3"/>
  <c r="N2276" i="3"/>
  <c r="L2276" i="3" s="1"/>
  <c r="M2276" i="3" s="1"/>
  <c r="K2276" i="3"/>
  <c r="J2276" i="3"/>
  <c r="H2276" i="3"/>
  <c r="I2276" i="3" s="1"/>
  <c r="F2276" i="3"/>
  <c r="G2276" i="3" s="1"/>
  <c r="D2276" i="3"/>
  <c r="E2276" i="3" s="1"/>
  <c r="B2276" i="3"/>
  <c r="C2276" i="3" s="1"/>
  <c r="AO2275" i="3"/>
  <c r="AN2275" i="3"/>
  <c r="AI2275" i="3"/>
  <c r="AH2275" i="3"/>
  <c r="AC2275" i="3"/>
  <c r="AB2275" i="3"/>
  <c r="W2275" i="3"/>
  <c r="S2275" i="3"/>
  <c r="N2275" i="3"/>
  <c r="L2275" i="3" s="1"/>
  <c r="M2275" i="3" s="1"/>
  <c r="K2275" i="3"/>
  <c r="J2275" i="3"/>
  <c r="H2275" i="3"/>
  <c r="I2275" i="3" s="1"/>
  <c r="F2275" i="3"/>
  <c r="G2275" i="3" s="1"/>
  <c r="D2275" i="3"/>
  <c r="E2275" i="3" s="1"/>
  <c r="B2275" i="3"/>
  <c r="C2275" i="3" s="1"/>
  <c r="AO2274" i="3"/>
  <c r="AN2274" i="3"/>
  <c r="AI2274" i="3"/>
  <c r="AH2274" i="3"/>
  <c r="AC2274" i="3"/>
  <c r="AB2274" i="3"/>
  <c r="W2274" i="3"/>
  <c r="S2274" i="3"/>
  <c r="N2274" i="3"/>
  <c r="L2274" i="3" s="1"/>
  <c r="M2274" i="3" s="1"/>
  <c r="K2274" i="3"/>
  <c r="J2274" i="3"/>
  <c r="H2274" i="3"/>
  <c r="I2274" i="3" s="1"/>
  <c r="F2274" i="3"/>
  <c r="G2274" i="3" s="1"/>
  <c r="D2274" i="3"/>
  <c r="E2274" i="3" s="1"/>
  <c r="B2274" i="3"/>
  <c r="C2274" i="3" s="1"/>
  <c r="AO2273" i="3"/>
  <c r="AN2273" i="3"/>
  <c r="AI2273" i="3"/>
  <c r="AH2273" i="3"/>
  <c r="AC2273" i="3"/>
  <c r="AB2273" i="3"/>
  <c r="W2273" i="3"/>
  <c r="S2273" i="3"/>
  <c r="N2273" i="3"/>
  <c r="L2273" i="3" s="1"/>
  <c r="M2273" i="3" s="1"/>
  <c r="K2273" i="3"/>
  <c r="J2273" i="3"/>
  <c r="H2273" i="3"/>
  <c r="I2273" i="3" s="1"/>
  <c r="F2273" i="3"/>
  <c r="G2273" i="3" s="1"/>
  <c r="D2273" i="3"/>
  <c r="E2273" i="3" s="1"/>
  <c r="C2273" i="3"/>
  <c r="B2273" i="3"/>
  <c r="AO2272" i="3"/>
  <c r="AN2272" i="3"/>
  <c r="AI2272" i="3"/>
  <c r="AH2272" i="3"/>
  <c r="AC2272" i="3"/>
  <c r="AB2272" i="3"/>
  <c r="W2272" i="3"/>
  <c r="S2272" i="3"/>
  <c r="N2272" i="3"/>
  <c r="L2272" i="3" s="1"/>
  <c r="M2272" i="3" s="1"/>
  <c r="K2272" i="3"/>
  <c r="J2272" i="3"/>
  <c r="H2272" i="3"/>
  <c r="I2272" i="3" s="1"/>
  <c r="F2272" i="3"/>
  <c r="G2272" i="3" s="1"/>
  <c r="D2272" i="3"/>
  <c r="E2272" i="3" s="1"/>
  <c r="B2272" i="3"/>
  <c r="C2272" i="3" s="1"/>
  <c r="AO2271" i="3"/>
  <c r="AN2271" i="3"/>
  <c r="AI2271" i="3"/>
  <c r="AH2271" i="3"/>
  <c r="AC2271" i="3"/>
  <c r="AB2271" i="3"/>
  <c r="W2271" i="3"/>
  <c r="S2271" i="3"/>
  <c r="N2271" i="3"/>
  <c r="L2271" i="3" s="1"/>
  <c r="M2271" i="3" s="1"/>
  <c r="K2271" i="3"/>
  <c r="J2271" i="3"/>
  <c r="H2271" i="3"/>
  <c r="I2271" i="3" s="1"/>
  <c r="F2271" i="3"/>
  <c r="G2271" i="3" s="1"/>
  <c r="D2271" i="3"/>
  <c r="E2271" i="3" s="1"/>
  <c r="B2271" i="3"/>
  <c r="C2271" i="3" s="1"/>
  <c r="AO2270" i="3"/>
  <c r="AN2270" i="3"/>
  <c r="AI2270" i="3"/>
  <c r="AH2270" i="3"/>
  <c r="AC2270" i="3"/>
  <c r="AB2270" i="3"/>
  <c r="W2270" i="3"/>
  <c r="S2270" i="3"/>
  <c r="N2270" i="3"/>
  <c r="L2270" i="3" s="1"/>
  <c r="M2270" i="3" s="1"/>
  <c r="K2270" i="3"/>
  <c r="J2270" i="3"/>
  <c r="H2270" i="3"/>
  <c r="I2270" i="3" s="1"/>
  <c r="F2270" i="3"/>
  <c r="G2270" i="3" s="1"/>
  <c r="D2270" i="3"/>
  <c r="E2270" i="3" s="1"/>
  <c r="B2270" i="3"/>
  <c r="C2270" i="3" s="1"/>
  <c r="AO2269" i="3"/>
  <c r="AN2269" i="3"/>
  <c r="AI2269" i="3"/>
  <c r="AH2269" i="3"/>
  <c r="AC2269" i="3"/>
  <c r="AB2269" i="3"/>
  <c r="W2269" i="3"/>
  <c r="S2269" i="3"/>
  <c r="N2269" i="3"/>
  <c r="L2269" i="3" s="1"/>
  <c r="M2269" i="3" s="1"/>
  <c r="K2269" i="3"/>
  <c r="J2269" i="3"/>
  <c r="H2269" i="3"/>
  <c r="I2269" i="3" s="1"/>
  <c r="F2269" i="3"/>
  <c r="G2269" i="3" s="1"/>
  <c r="D2269" i="3"/>
  <c r="E2269" i="3" s="1"/>
  <c r="B2269" i="3"/>
  <c r="C2269" i="3" s="1"/>
  <c r="AO2268" i="3"/>
  <c r="AN2268" i="3"/>
  <c r="AI2268" i="3"/>
  <c r="AH2268" i="3"/>
  <c r="AC2268" i="3"/>
  <c r="AB2268" i="3"/>
  <c r="W2268" i="3"/>
  <c r="S2268" i="3"/>
  <c r="N2268" i="3"/>
  <c r="L2268" i="3" s="1"/>
  <c r="M2268" i="3" s="1"/>
  <c r="K2268" i="3"/>
  <c r="J2268" i="3"/>
  <c r="H2268" i="3"/>
  <c r="I2268" i="3" s="1"/>
  <c r="F2268" i="3"/>
  <c r="G2268" i="3" s="1"/>
  <c r="D2268" i="3"/>
  <c r="E2268" i="3" s="1"/>
  <c r="B2268" i="3"/>
  <c r="C2268" i="3" s="1"/>
  <c r="AO2267" i="3"/>
  <c r="AN2267" i="3"/>
  <c r="AI2267" i="3"/>
  <c r="AH2267" i="3"/>
  <c r="AC2267" i="3"/>
  <c r="AB2267" i="3"/>
  <c r="W2267" i="3"/>
  <c r="S2267" i="3"/>
  <c r="N2267" i="3"/>
  <c r="L2267" i="3" s="1"/>
  <c r="M2267" i="3" s="1"/>
  <c r="K2267" i="3"/>
  <c r="J2267" i="3"/>
  <c r="H2267" i="3"/>
  <c r="I2267" i="3" s="1"/>
  <c r="F2267" i="3"/>
  <c r="G2267" i="3" s="1"/>
  <c r="D2267" i="3"/>
  <c r="E2267" i="3" s="1"/>
  <c r="B2267" i="3"/>
  <c r="C2267" i="3" s="1"/>
  <c r="AO2266" i="3"/>
  <c r="AN2266" i="3"/>
  <c r="AI2266" i="3"/>
  <c r="AH2266" i="3"/>
  <c r="AC2266" i="3"/>
  <c r="AB2266" i="3"/>
  <c r="W2266" i="3"/>
  <c r="S2266" i="3"/>
  <c r="N2266" i="3"/>
  <c r="L2266" i="3" s="1"/>
  <c r="M2266" i="3" s="1"/>
  <c r="K2266" i="3"/>
  <c r="J2266" i="3"/>
  <c r="H2266" i="3"/>
  <c r="I2266" i="3" s="1"/>
  <c r="F2266" i="3"/>
  <c r="G2266" i="3" s="1"/>
  <c r="D2266" i="3"/>
  <c r="E2266" i="3" s="1"/>
  <c r="B2266" i="3"/>
  <c r="C2266" i="3" s="1"/>
  <c r="AO2265" i="3"/>
  <c r="AN2265" i="3"/>
  <c r="AI2265" i="3"/>
  <c r="AH2265" i="3"/>
  <c r="AC2265" i="3"/>
  <c r="AB2265" i="3"/>
  <c r="W2265" i="3"/>
  <c r="S2265" i="3"/>
  <c r="N2265" i="3"/>
  <c r="L2265" i="3" s="1"/>
  <c r="M2265" i="3" s="1"/>
  <c r="K2265" i="3"/>
  <c r="J2265" i="3"/>
  <c r="H2265" i="3"/>
  <c r="I2265" i="3" s="1"/>
  <c r="F2265" i="3"/>
  <c r="G2265" i="3" s="1"/>
  <c r="D2265" i="3"/>
  <c r="E2265" i="3" s="1"/>
  <c r="B2265" i="3"/>
  <c r="C2265" i="3" s="1"/>
  <c r="AO2264" i="3"/>
  <c r="AN2264" i="3"/>
  <c r="AI2264" i="3"/>
  <c r="AH2264" i="3"/>
  <c r="AC2264" i="3"/>
  <c r="AB2264" i="3"/>
  <c r="W2264" i="3"/>
  <c r="S2264" i="3"/>
  <c r="N2264" i="3"/>
  <c r="L2264" i="3" s="1"/>
  <c r="M2264" i="3" s="1"/>
  <c r="K2264" i="3"/>
  <c r="J2264" i="3"/>
  <c r="H2264" i="3"/>
  <c r="I2264" i="3" s="1"/>
  <c r="F2264" i="3"/>
  <c r="G2264" i="3" s="1"/>
  <c r="D2264" i="3"/>
  <c r="E2264" i="3" s="1"/>
  <c r="B2264" i="3"/>
  <c r="C2264" i="3" s="1"/>
  <c r="AO2263" i="3"/>
  <c r="AN2263" i="3"/>
  <c r="AI2263" i="3"/>
  <c r="AH2263" i="3"/>
  <c r="AC2263" i="3"/>
  <c r="AB2263" i="3"/>
  <c r="W2263" i="3"/>
  <c r="S2263" i="3"/>
  <c r="N2263" i="3"/>
  <c r="L2263" i="3" s="1"/>
  <c r="M2263" i="3" s="1"/>
  <c r="K2263" i="3"/>
  <c r="J2263" i="3"/>
  <c r="H2263" i="3"/>
  <c r="I2263" i="3" s="1"/>
  <c r="F2263" i="3"/>
  <c r="G2263" i="3" s="1"/>
  <c r="D2263" i="3"/>
  <c r="E2263" i="3" s="1"/>
  <c r="B2263" i="3"/>
  <c r="C2263" i="3" s="1"/>
  <c r="AO2262" i="3"/>
  <c r="AN2262" i="3"/>
  <c r="AI2262" i="3"/>
  <c r="AH2262" i="3"/>
  <c r="AC2262" i="3"/>
  <c r="AB2262" i="3"/>
  <c r="W2262" i="3"/>
  <c r="S2262" i="3"/>
  <c r="N2262" i="3"/>
  <c r="L2262" i="3" s="1"/>
  <c r="M2262" i="3" s="1"/>
  <c r="K2262" i="3"/>
  <c r="J2262" i="3"/>
  <c r="H2262" i="3"/>
  <c r="I2262" i="3" s="1"/>
  <c r="F2262" i="3"/>
  <c r="G2262" i="3" s="1"/>
  <c r="D2262" i="3"/>
  <c r="E2262" i="3" s="1"/>
  <c r="B2262" i="3"/>
  <c r="C2262" i="3" s="1"/>
  <c r="AO2261" i="3"/>
  <c r="AN2261" i="3"/>
  <c r="AI2261" i="3"/>
  <c r="AH2261" i="3"/>
  <c r="AC2261" i="3"/>
  <c r="AB2261" i="3"/>
  <c r="W2261" i="3"/>
  <c r="S2261" i="3"/>
  <c r="N2261" i="3"/>
  <c r="L2261" i="3" s="1"/>
  <c r="M2261" i="3" s="1"/>
  <c r="K2261" i="3"/>
  <c r="J2261" i="3"/>
  <c r="H2261" i="3"/>
  <c r="I2261" i="3" s="1"/>
  <c r="F2261" i="3"/>
  <c r="G2261" i="3" s="1"/>
  <c r="D2261" i="3"/>
  <c r="E2261" i="3" s="1"/>
  <c r="B2261" i="3"/>
  <c r="C2261" i="3" s="1"/>
  <c r="AO2260" i="3"/>
  <c r="AN2260" i="3"/>
  <c r="AI2260" i="3"/>
  <c r="AH2260" i="3"/>
  <c r="AC2260" i="3"/>
  <c r="AB2260" i="3"/>
  <c r="W2260" i="3"/>
  <c r="S2260" i="3"/>
  <c r="N2260" i="3"/>
  <c r="L2260" i="3" s="1"/>
  <c r="M2260" i="3" s="1"/>
  <c r="K2260" i="3"/>
  <c r="J2260" i="3"/>
  <c r="H2260" i="3"/>
  <c r="I2260" i="3" s="1"/>
  <c r="F2260" i="3"/>
  <c r="G2260" i="3" s="1"/>
  <c r="D2260" i="3"/>
  <c r="E2260" i="3" s="1"/>
  <c r="B2260" i="3"/>
  <c r="C2260" i="3" s="1"/>
  <c r="AO2259" i="3"/>
  <c r="AN2259" i="3"/>
  <c r="AI2259" i="3"/>
  <c r="AH2259" i="3"/>
  <c r="AC2259" i="3"/>
  <c r="AB2259" i="3"/>
  <c r="W2259" i="3"/>
  <c r="S2259" i="3"/>
  <c r="N2259" i="3"/>
  <c r="L2259" i="3" s="1"/>
  <c r="M2259" i="3" s="1"/>
  <c r="K2259" i="3"/>
  <c r="J2259" i="3"/>
  <c r="H2259" i="3"/>
  <c r="I2259" i="3" s="1"/>
  <c r="F2259" i="3"/>
  <c r="G2259" i="3" s="1"/>
  <c r="D2259" i="3"/>
  <c r="E2259" i="3" s="1"/>
  <c r="B2259" i="3"/>
  <c r="C2259" i="3" s="1"/>
  <c r="AO2258" i="3"/>
  <c r="AN2258" i="3"/>
  <c r="AI2258" i="3"/>
  <c r="AH2258" i="3"/>
  <c r="AC2258" i="3"/>
  <c r="AB2258" i="3"/>
  <c r="W2258" i="3"/>
  <c r="S2258" i="3"/>
  <c r="N2258" i="3"/>
  <c r="L2258" i="3" s="1"/>
  <c r="M2258" i="3" s="1"/>
  <c r="K2258" i="3"/>
  <c r="J2258" i="3"/>
  <c r="H2258" i="3"/>
  <c r="I2258" i="3" s="1"/>
  <c r="F2258" i="3"/>
  <c r="G2258" i="3" s="1"/>
  <c r="D2258" i="3"/>
  <c r="E2258" i="3" s="1"/>
  <c r="B2258" i="3"/>
  <c r="C2258" i="3" s="1"/>
  <c r="AO2257" i="3"/>
  <c r="AN2257" i="3"/>
  <c r="AI2257" i="3"/>
  <c r="AH2257" i="3"/>
  <c r="AC2257" i="3"/>
  <c r="AB2257" i="3"/>
  <c r="W2257" i="3"/>
  <c r="S2257" i="3"/>
  <c r="N2257" i="3"/>
  <c r="L2257" i="3" s="1"/>
  <c r="M2257" i="3" s="1"/>
  <c r="K2257" i="3"/>
  <c r="J2257" i="3"/>
  <c r="H2257" i="3"/>
  <c r="I2257" i="3" s="1"/>
  <c r="F2257" i="3"/>
  <c r="G2257" i="3" s="1"/>
  <c r="D2257" i="3"/>
  <c r="E2257" i="3" s="1"/>
  <c r="B2257" i="3"/>
  <c r="C2257" i="3" s="1"/>
  <c r="AO2256" i="3"/>
  <c r="AN2256" i="3"/>
  <c r="AI2256" i="3"/>
  <c r="AH2256" i="3"/>
  <c r="AC2256" i="3"/>
  <c r="AB2256" i="3"/>
  <c r="W2256" i="3"/>
  <c r="S2256" i="3"/>
  <c r="N2256" i="3"/>
  <c r="L2256" i="3" s="1"/>
  <c r="M2256" i="3" s="1"/>
  <c r="K2256" i="3"/>
  <c r="J2256" i="3"/>
  <c r="H2256" i="3"/>
  <c r="I2256" i="3" s="1"/>
  <c r="F2256" i="3"/>
  <c r="G2256" i="3" s="1"/>
  <c r="D2256" i="3"/>
  <c r="E2256" i="3" s="1"/>
  <c r="B2256" i="3"/>
  <c r="C2256" i="3" s="1"/>
  <c r="AO2255" i="3"/>
  <c r="AN2255" i="3"/>
  <c r="AI2255" i="3"/>
  <c r="AH2255" i="3"/>
  <c r="AC2255" i="3"/>
  <c r="AB2255" i="3"/>
  <c r="W2255" i="3"/>
  <c r="S2255" i="3"/>
  <c r="N2255" i="3"/>
  <c r="L2255" i="3" s="1"/>
  <c r="M2255" i="3" s="1"/>
  <c r="K2255" i="3"/>
  <c r="J2255" i="3"/>
  <c r="H2255" i="3"/>
  <c r="I2255" i="3" s="1"/>
  <c r="F2255" i="3"/>
  <c r="G2255" i="3" s="1"/>
  <c r="D2255" i="3"/>
  <c r="E2255" i="3" s="1"/>
  <c r="B2255" i="3"/>
  <c r="C2255" i="3" s="1"/>
  <c r="AO2254" i="3"/>
  <c r="AN2254" i="3"/>
  <c r="AI2254" i="3"/>
  <c r="AH2254" i="3"/>
  <c r="AC2254" i="3"/>
  <c r="AB2254" i="3"/>
  <c r="W2254" i="3"/>
  <c r="S2254" i="3"/>
  <c r="N2254" i="3"/>
  <c r="L2254" i="3" s="1"/>
  <c r="M2254" i="3" s="1"/>
  <c r="K2254" i="3"/>
  <c r="J2254" i="3"/>
  <c r="H2254" i="3"/>
  <c r="I2254" i="3" s="1"/>
  <c r="F2254" i="3"/>
  <c r="G2254" i="3" s="1"/>
  <c r="D2254" i="3"/>
  <c r="E2254" i="3" s="1"/>
  <c r="B2254" i="3"/>
  <c r="C2254" i="3" s="1"/>
  <c r="AO2253" i="3"/>
  <c r="AN2253" i="3"/>
  <c r="AI2253" i="3"/>
  <c r="AH2253" i="3"/>
  <c r="AC2253" i="3"/>
  <c r="AB2253" i="3"/>
  <c r="W2253" i="3"/>
  <c r="S2253" i="3"/>
  <c r="N2253" i="3"/>
  <c r="L2253" i="3" s="1"/>
  <c r="M2253" i="3" s="1"/>
  <c r="K2253" i="3"/>
  <c r="J2253" i="3"/>
  <c r="H2253" i="3"/>
  <c r="I2253" i="3" s="1"/>
  <c r="F2253" i="3"/>
  <c r="G2253" i="3" s="1"/>
  <c r="D2253" i="3"/>
  <c r="E2253" i="3" s="1"/>
  <c r="B2253" i="3"/>
  <c r="C2253" i="3" s="1"/>
  <c r="AO2252" i="3"/>
  <c r="AN2252" i="3"/>
  <c r="AI2252" i="3"/>
  <c r="AH2252" i="3"/>
  <c r="AC2252" i="3"/>
  <c r="AB2252" i="3"/>
  <c r="W2252" i="3"/>
  <c r="S2252" i="3"/>
  <c r="N2252" i="3"/>
  <c r="L2252" i="3" s="1"/>
  <c r="M2252" i="3" s="1"/>
  <c r="K2252" i="3"/>
  <c r="J2252" i="3"/>
  <c r="H2252" i="3"/>
  <c r="I2252" i="3" s="1"/>
  <c r="F2252" i="3"/>
  <c r="G2252" i="3" s="1"/>
  <c r="D2252" i="3"/>
  <c r="E2252" i="3" s="1"/>
  <c r="B2252" i="3"/>
  <c r="C2252" i="3" s="1"/>
  <c r="AO2251" i="3"/>
  <c r="AN2251" i="3"/>
  <c r="AI2251" i="3"/>
  <c r="AH2251" i="3"/>
  <c r="AC2251" i="3"/>
  <c r="AB2251" i="3"/>
  <c r="W2251" i="3"/>
  <c r="S2251" i="3"/>
  <c r="N2251" i="3"/>
  <c r="L2251" i="3" s="1"/>
  <c r="M2251" i="3" s="1"/>
  <c r="K2251" i="3"/>
  <c r="J2251" i="3"/>
  <c r="H2251" i="3"/>
  <c r="I2251" i="3" s="1"/>
  <c r="F2251" i="3"/>
  <c r="G2251" i="3" s="1"/>
  <c r="D2251" i="3"/>
  <c r="E2251" i="3" s="1"/>
  <c r="B2251" i="3"/>
  <c r="C2251" i="3" s="1"/>
  <c r="AO2250" i="3"/>
  <c r="AN2250" i="3"/>
  <c r="AI2250" i="3"/>
  <c r="AH2250" i="3"/>
  <c r="AC2250" i="3"/>
  <c r="AB2250" i="3"/>
  <c r="W2250" i="3"/>
  <c r="S2250" i="3"/>
  <c r="N2250" i="3"/>
  <c r="L2250" i="3" s="1"/>
  <c r="M2250" i="3" s="1"/>
  <c r="K2250" i="3"/>
  <c r="J2250" i="3"/>
  <c r="H2250" i="3"/>
  <c r="I2250" i="3" s="1"/>
  <c r="F2250" i="3"/>
  <c r="G2250" i="3" s="1"/>
  <c r="D2250" i="3"/>
  <c r="E2250" i="3" s="1"/>
  <c r="B2250" i="3"/>
  <c r="C2250" i="3" s="1"/>
  <c r="AO2249" i="3"/>
  <c r="AN2249" i="3"/>
  <c r="AI2249" i="3"/>
  <c r="AH2249" i="3"/>
  <c r="AC2249" i="3"/>
  <c r="AB2249" i="3"/>
  <c r="W2249" i="3"/>
  <c r="S2249" i="3"/>
  <c r="N2249" i="3"/>
  <c r="L2249" i="3" s="1"/>
  <c r="M2249" i="3" s="1"/>
  <c r="K2249" i="3"/>
  <c r="J2249" i="3"/>
  <c r="H2249" i="3"/>
  <c r="I2249" i="3" s="1"/>
  <c r="F2249" i="3"/>
  <c r="G2249" i="3" s="1"/>
  <c r="D2249" i="3"/>
  <c r="E2249" i="3" s="1"/>
  <c r="B2249" i="3"/>
  <c r="C2249" i="3" s="1"/>
  <c r="AO2248" i="3"/>
  <c r="AN2248" i="3"/>
  <c r="AI2248" i="3"/>
  <c r="AH2248" i="3"/>
  <c r="AC2248" i="3"/>
  <c r="AB2248" i="3"/>
  <c r="W2248" i="3"/>
  <c r="S2248" i="3"/>
  <c r="N2248" i="3"/>
  <c r="L2248" i="3" s="1"/>
  <c r="M2248" i="3" s="1"/>
  <c r="K2248" i="3"/>
  <c r="J2248" i="3"/>
  <c r="H2248" i="3"/>
  <c r="I2248" i="3" s="1"/>
  <c r="F2248" i="3"/>
  <c r="G2248" i="3" s="1"/>
  <c r="D2248" i="3"/>
  <c r="E2248" i="3" s="1"/>
  <c r="B2248" i="3"/>
  <c r="C2248" i="3" s="1"/>
  <c r="AO2247" i="3"/>
  <c r="AN2247" i="3"/>
  <c r="AI2247" i="3"/>
  <c r="AH2247" i="3"/>
  <c r="AC2247" i="3"/>
  <c r="AB2247" i="3"/>
  <c r="W2247" i="3"/>
  <c r="S2247" i="3"/>
  <c r="N2247" i="3"/>
  <c r="L2247" i="3" s="1"/>
  <c r="M2247" i="3" s="1"/>
  <c r="K2247" i="3"/>
  <c r="J2247" i="3"/>
  <c r="H2247" i="3"/>
  <c r="I2247" i="3" s="1"/>
  <c r="F2247" i="3"/>
  <c r="G2247" i="3" s="1"/>
  <c r="D2247" i="3"/>
  <c r="E2247" i="3" s="1"/>
  <c r="B2247" i="3"/>
  <c r="C2247" i="3" s="1"/>
  <c r="AO2246" i="3"/>
  <c r="AN2246" i="3"/>
  <c r="AI2246" i="3"/>
  <c r="AH2246" i="3"/>
  <c r="AC2246" i="3"/>
  <c r="AB2246" i="3"/>
  <c r="W2246" i="3"/>
  <c r="S2246" i="3"/>
  <c r="N2246" i="3"/>
  <c r="L2246" i="3" s="1"/>
  <c r="M2246" i="3" s="1"/>
  <c r="K2246" i="3"/>
  <c r="J2246" i="3"/>
  <c r="H2246" i="3"/>
  <c r="I2246" i="3" s="1"/>
  <c r="F2246" i="3"/>
  <c r="G2246" i="3" s="1"/>
  <c r="D2246" i="3"/>
  <c r="E2246" i="3" s="1"/>
  <c r="B2246" i="3"/>
  <c r="C2246" i="3" s="1"/>
  <c r="AO2245" i="3"/>
  <c r="AN2245" i="3"/>
  <c r="AI2245" i="3"/>
  <c r="AH2245" i="3"/>
  <c r="AC2245" i="3"/>
  <c r="AB2245" i="3"/>
  <c r="W2245" i="3"/>
  <c r="S2245" i="3"/>
  <c r="N2245" i="3"/>
  <c r="L2245" i="3" s="1"/>
  <c r="M2245" i="3" s="1"/>
  <c r="K2245" i="3"/>
  <c r="J2245" i="3"/>
  <c r="H2245" i="3"/>
  <c r="I2245" i="3" s="1"/>
  <c r="F2245" i="3"/>
  <c r="G2245" i="3" s="1"/>
  <c r="D2245" i="3"/>
  <c r="E2245" i="3" s="1"/>
  <c r="B2245" i="3"/>
  <c r="C2245" i="3" s="1"/>
  <c r="AO2244" i="3"/>
  <c r="AN2244" i="3"/>
  <c r="AI2244" i="3"/>
  <c r="AH2244" i="3"/>
  <c r="AC2244" i="3"/>
  <c r="AB2244" i="3"/>
  <c r="W2244" i="3"/>
  <c r="S2244" i="3"/>
  <c r="N2244" i="3"/>
  <c r="L2244" i="3" s="1"/>
  <c r="M2244" i="3" s="1"/>
  <c r="K2244" i="3"/>
  <c r="J2244" i="3"/>
  <c r="H2244" i="3"/>
  <c r="I2244" i="3" s="1"/>
  <c r="F2244" i="3"/>
  <c r="G2244" i="3" s="1"/>
  <c r="D2244" i="3"/>
  <c r="E2244" i="3" s="1"/>
  <c r="B2244" i="3"/>
  <c r="C2244" i="3" s="1"/>
  <c r="AO2243" i="3"/>
  <c r="AN2243" i="3"/>
  <c r="AI2243" i="3"/>
  <c r="AH2243" i="3"/>
  <c r="AC2243" i="3"/>
  <c r="AB2243" i="3"/>
  <c r="W2243" i="3"/>
  <c r="S2243" i="3"/>
  <c r="N2243" i="3"/>
  <c r="L2243" i="3" s="1"/>
  <c r="M2243" i="3" s="1"/>
  <c r="K2243" i="3"/>
  <c r="J2243" i="3"/>
  <c r="H2243" i="3"/>
  <c r="I2243" i="3" s="1"/>
  <c r="F2243" i="3"/>
  <c r="G2243" i="3" s="1"/>
  <c r="D2243" i="3"/>
  <c r="E2243" i="3" s="1"/>
  <c r="B2243" i="3"/>
  <c r="C2243" i="3" s="1"/>
  <c r="AO2242" i="3"/>
  <c r="AN2242" i="3"/>
  <c r="AI2242" i="3"/>
  <c r="AH2242" i="3"/>
  <c r="AC2242" i="3"/>
  <c r="AB2242" i="3"/>
  <c r="W2242" i="3"/>
  <c r="S2242" i="3"/>
  <c r="N2242" i="3"/>
  <c r="L2242" i="3" s="1"/>
  <c r="M2242" i="3" s="1"/>
  <c r="K2242" i="3"/>
  <c r="J2242" i="3"/>
  <c r="H2242" i="3"/>
  <c r="I2242" i="3" s="1"/>
  <c r="F2242" i="3"/>
  <c r="G2242" i="3" s="1"/>
  <c r="D2242" i="3"/>
  <c r="E2242" i="3" s="1"/>
  <c r="B2242" i="3"/>
  <c r="C2242" i="3" s="1"/>
  <c r="AO2241" i="3"/>
  <c r="AN2241" i="3"/>
  <c r="AI2241" i="3"/>
  <c r="AH2241" i="3"/>
  <c r="AC2241" i="3"/>
  <c r="AB2241" i="3"/>
  <c r="W2241" i="3"/>
  <c r="S2241" i="3"/>
  <c r="N2241" i="3"/>
  <c r="L2241" i="3" s="1"/>
  <c r="M2241" i="3" s="1"/>
  <c r="K2241" i="3"/>
  <c r="J2241" i="3"/>
  <c r="H2241" i="3"/>
  <c r="I2241" i="3" s="1"/>
  <c r="F2241" i="3"/>
  <c r="G2241" i="3" s="1"/>
  <c r="D2241" i="3"/>
  <c r="E2241" i="3" s="1"/>
  <c r="B2241" i="3"/>
  <c r="C2241" i="3" s="1"/>
  <c r="AO2240" i="3"/>
  <c r="AN2240" i="3"/>
  <c r="AI2240" i="3"/>
  <c r="AH2240" i="3"/>
  <c r="AC2240" i="3"/>
  <c r="AB2240" i="3"/>
  <c r="W2240" i="3"/>
  <c r="S2240" i="3"/>
  <c r="N2240" i="3"/>
  <c r="L2240" i="3" s="1"/>
  <c r="M2240" i="3" s="1"/>
  <c r="K2240" i="3"/>
  <c r="J2240" i="3"/>
  <c r="H2240" i="3"/>
  <c r="I2240" i="3" s="1"/>
  <c r="F2240" i="3"/>
  <c r="G2240" i="3" s="1"/>
  <c r="D2240" i="3"/>
  <c r="E2240" i="3" s="1"/>
  <c r="B2240" i="3"/>
  <c r="C2240" i="3" s="1"/>
  <c r="AO2239" i="3"/>
  <c r="AN2239" i="3"/>
  <c r="AI2239" i="3"/>
  <c r="AH2239" i="3"/>
  <c r="AC2239" i="3"/>
  <c r="AB2239" i="3"/>
  <c r="W2239" i="3"/>
  <c r="S2239" i="3"/>
  <c r="N2239" i="3"/>
  <c r="L2239" i="3" s="1"/>
  <c r="M2239" i="3" s="1"/>
  <c r="K2239" i="3"/>
  <c r="J2239" i="3"/>
  <c r="H2239" i="3"/>
  <c r="I2239" i="3" s="1"/>
  <c r="F2239" i="3"/>
  <c r="G2239" i="3" s="1"/>
  <c r="D2239" i="3"/>
  <c r="E2239" i="3" s="1"/>
  <c r="B2239" i="3"/>
  <c r="C2239" i="3" s="1"/>
  <c r="AO2238" i="3"/>
  <c r="AN2238" i="3"/>
  <c r="AI2238" i="3"/>
  <c r="AH2238" i="3"/>
  <c r="AC2238" i="3"/>
  <c r="AB2238" i="3"/>
  <c r="W2238" i="3"/>
  <c r="S2238" i="3"/>
  <c r="N2238" i="3"/>
  <c r="L2238" i="3" s="1"/>
  <c r="M2238" i="3" s="1"/>
  <c r="K2238" i="3"/>
  <c r="J2238" i="3"/>
  <c r="H2238" i="3"/>
  <c r="I2238" i="3" s="1"/>
  <c r="F2238" i="3"/>
  <c r="G2238" i="3" s="1"/>
  <c r="D2238" i="3"/>
  <c r="E2238" i="3" s="1"/>
  <c r="B2238" i="3"/>
  <c r="C2238" i="3" s="1"/>
  <c r="AO2237" i="3"/>
  <c r="AN2237" i="3"/>
  <c r="AI2237" i="3"/>
  <c r="AH2237" i="3"/>
  <c r="AC2237" i="3"/>
  <c r="AB2237" i="3"/>
  <c r="W2237" i="3"/>
  <c r="S2237" i="3"/>
  <c r="N2237" i="3"/>
  <c r="L2237" i="3" s="1"/>
  <c r="M2237" i="3" s="1"/>
  <c r="K2237" i="3"/>
  <c r="J2237" i="3"/>
  <c r="H2237" i="3"/>
  <c r="I2237" i="3" s="1"/>
  <c r="F2237" i="3"/>
  <c r="G2237" i="3" s="1"/>
  <c r="D2237" i="3"/>
  <c r="E2237" i="3" s="1"/>
  <c r="B2237" i="3"/>
  <c r="C2237" i="3" s="1"/>
  <c r="AO2236" i="3"/>
  <c r="AN2236" i="3"/>
  <c r="AI2236" i="3"/>
  <c r="AH2236" i="3"/>
  <c r="AC2236" i="3"/>
  <c r="AB2236" i="3"/>
  <c r="W2236" i="3"/>
  <c r="S2236" i="3"/>
  <c r="N2236" i="3"/>
  <c r="L2236" i="3" s="1"/>
  <c r="M2236" i="3" s="1"/>
  <c r="K2236" i="3"/>
  <c r="J2236" i="3"/>
  <c r="H2236" i="3"/>
  <c r="I2236" i="3" s="1"/>
  <c r="F2236" i="3"/>
  <c r="G2236" i="3" s="1"/>
  <c r="D2236" i="3"/>
  <c r="E2236" i="3" s="1"/>
  <c r="B2236" i="3"/>
  <c r="C2236" i="3" s="1"/>
  <c r="AO2235" i="3"/>
  <c r="AN2235" i="3"/>
  <c r="AI2235" i="3"/>
  <c r="AH2235" i="3"/>
  <c r="AC2235" i="3"/>
  <c r="AB2235" i="3"/>
  <c r="W2235" i="3"/>
  <c r="S2235" i="3"/>
  <c r="N2235" i="3"/>
  <c r="L2235" i="3" s="1"/>
  <c r="M2235" i="3" s="1"/>
  <c r="K2235" i="3"/>
  <c r="J2235" i="3"/>
  <c r="H2235" i="3"/>
  <c r="I2235" i="3" s="1"/>
  <c r="F2235" i="3"/>
  <c r="G2235" i="3" s="1"/>
  <c r="D2235" i="3"/>
  <c r="E2235" i="3" s="1"/>
  <c r="B2235" i="3"/>
  <c r="C2235" i="3" s="1"/>
  <c r="AO2234" i="3"/>
  <c r="AN2234" i="3"/>
  <c r="AI2234" i="3"/>
  <c r="AH2234" i="3"/>
  <c r="AC2234" i="3"/>
  <c r="AB2234" i="3"/>
  <c r="W2234" i="3"/>
  <c r="S2234" i="3"/>
  <c r="N2234" i="3"/>
  <c r="L2234" i="3" s="1"/>
  <c r="M2234" i="3" s="1"/>
  <c r="K2234" i="3"/>
  <c r="J2234" i="3"/>
  <c r="H2234" i="3"/>
  <c r="I2234" i="3" s="1"/>
  <c r="F2234" i="3"/>
  <c r="G2234" i="3" s="1"/>
  <c r="D2234" i="3"/>
  <c r="E2234" i="3" s="1"/>
  <c r="B2234" i="3"/>
  <c r="C2234" i="3" s="1"/>
  <c r="AO2233" i="3"/>
  <c r="AN2233" i="3"/>
  <c r="AI2233" i="3"/>
  <c r="AH2233" i="3"/>
  <c r="AC2233" i="3"/>
  <c r="AB2233" i="3"/>
  <c r="W2233" i="3"/>
  <c r="S2233" i="3"/>
  <c r="N2233" i="3"/>
  <c r="L2233" i="3" s="1"/>
  <c r="M2233" i="3" s="1"/>
  <c r="K2233" i="3"/>
  <c r="J2233" i="3"/>
  <c r="H2233" i="3"/>
  <c r="I2233" i="3" s="1"/>
  <c r="F2233" i="3"/>
  <c r="G2233" i="3" s="1"/>
  <c r="D2233" i="3"/>
  <c r="E2233" i="3" s="1"/>
  <c r="B2233" i="3"/>
  <c r="C2233" i="3" s="1"/>
  <c r="AO2232" i="3"/>
  <c r="AN2232" i="3"/>
  <c r="AI2232" i="3"/>
  <c r="AH2232" i="3"/>
  <c r="AC2232" i="3"/>
  <c r="AB2232" i="3"/>
  <c r="W2232" i="3"/>
  <c r="S2232" i="3"/>
  <c r="N2232" i="3"/>
  <c r="L2232" i="3" s="1"/>
  <c r="M2232" i="3" s="1"/>
  <c r="K2232" i="3"/>
  <c r="J2232" i="3"/>
  <c r="H2232" i="3"/>
  <c r="I2232" i="3" s="1"/>
  <c r="F2232" i="3"/>
  <c r="G2232" i="3" s="1"/>
  <c r="D2232" i="3"/>
  <c r="E2232" i="3" s="1"/>
  <c r="B2232" i="3"/>
  <c r="C2232" i="3" s="1"/>
  <c r="AO2231" i="3"/>
  <c r="AN2231" i="3"/>
  <c r="AI2231" i="3"/>
  <c r="AH2231" i="3"/>
  <c r="AC2231" i="3"/>
  <c r="AB2231" i="3"/>
  <c r="W2231" i="3"/>
  <c r="S2231" i="3"/>
  <c r="N2231" i="3"/>
  <c r="L2231" i="3" s="1"/>
  <c r="M2231" i="3" s="1"/>
  <c r="K2231" i="3"/>
  <c r="J2231" i="3"/>
  <c r="H2231" i="3"/>
  <c r="I2231" i="3" s="1"/>
  <c r="F2231" i="3"/>
  <c r="G2231" i="3" s="1"/>
  <c r="D2231" i="3"/>
  <c r="E2231" i="3" s="1"/>
  <c r="B2231" i="3"/>
  <c r="C2231" i="3" s="1"/>
  <c r="AO2230" i="3"/>
  <c r="AN2230" i="3"/>
  <c r="AI2230" i="3"/>
  <c r="AH2230" i="3"/>
  <c r="AC2230" i="3"/>
  <c r="AB2230" i="3"/>
  <c r="W2230" i="3"/>
  <c r="S2230" i="3"/>
  <c r="N2230" i="3"/>
  <c r="L2230" i="3" s="1"/>
  <c r="M2230" i="3" s="1"/>
  <c r="K2230" i="3"/>
  <c r="J2230" i="3"/>
  <c r="H2230" i="3"/>
  <c r="I2230" i="3" s="1"/>
  <c r="F2230" i="3"/>
  <c r="G2230" i="3" s="1"/>
  <c r="D2230" i="3"/>
  <c r="E2230" i="3" s="1"/>
  <c r="B2230" i="3"/>
  <c r="C2230" i="3" s="1"/>
  <c r="AO2229" i="3"/>
  <c r="AN2229" i="3"/>
  <c r="AI2229" i="3"/>
  <c r="AH2229" i="3"/>
  <c r="AC2229" i="3"/>
  <c r="AB2229" i="3"/>
  <c r="W2229" i="3"/>
  <c r="S2229" i="3"/>
  <c r="N2229" i="3"/>
  <c r="L2229" i="3" s="1"/>
  <c r="M2229" i="3" s="1"/>
  <c r="K2229" i="3"/>
  <c r="J2229" i="3"/>
  <c r="H2229" i="3"/>
  <c r="I2229" i="3" s="1"/>
  <c r="F2229" i="3"/>
  <c r="G2229" i="3" s="1"/>
  <c r="D2229" i="3"/>
  <c r="E2229" i="3" s="1"/>
  <c r="B2229" i="3"/>
  <c r="C2229" i="3" s="1"/>
  <c r="AO2228" i="3"/>
  <c r="AN2228" i="3"/>
  <c r="AI2228" i="3"/>
  <c r="AH2228" i="3"/>
  <c r="AC2228" i="3"/>
  <c r="AB2228" i="3"/>
  <c r="W2228" i="3"/>
  <c r="S2228" i="3"/>
  <c r="N2228" i="3"/>
  <c r="L2228" i="3" s="1"/>
  <c r="M2228" i="3" s="1"/>
  <c r="K2228" i="3"/>
  <c r="J2228" i="3"/>
  <c r="H2228" i="3"/>
  <c r="I2228" i="3" s="1"/>
  <c r="F2228" i="3"/>
  <c r="G2228" i="3" s="1"/>
  <c r="D2228" i="3"/>
  <c r="E2228" i="3" s="1"/>
  <c r="B2228" i="3"/>
  <c r="C2228" i="3" s="1"/>
  <c r="AO2227" i="3"/>
  <c r="AN2227" i="3"/>
  <c r="AI2227" i="3"/>
  <c r="AH2227" i="3"/>
  <c r="AC2227" i="3"/>
  <c r="AB2227" i="3"/>
  <c r="W2227" i="3"/>
  <c r="S2227" i="3"/>
  <c r="N2227" i="3"/>
  <c r="L2227" i="3" s="1"/>
  <c r="M2227" i="3" s="1"/>
  <c r="K2227" i="3"/>
  <c r="J2227" i="3"/>
  <c r="H2227" i="3"/>
  <c r="I2227" i="3" s="1"/>
  <c r="F2227" i="3"/>
  <c r="G2227" i="3" s="1"/>
  <c r="D2227" i="3"/>
  <c r="E2227" i="3" s="1"/>
  <c r="B2227" i="3"/>
  <c r="C2227" i="3" s="1"/>
  <c r="AO2226" i="3"/>
  <c r="AN2226" i="3"/>
  <c r="AI2226" i="3"/>
  <c r="AH2226" i="3"/>
  <c r="AC2226" i="3"/>
  <c r="AB2226" i="3"/>
  <c r="W2226" i="3"/>
  <c r="S2226" i="3"/>
  <c r="N2226" i="3"/>
  <c r="L2226" i="3" s="1"/>
  <c r="M2226" i="3" s="1"/>
  <c r="K2226" i="3"/>
  <c r="J2226" i="3"/>
  <c r="H2226" i="3"/>
  <c r="I2226" i="3" s="1"/>
  <c r="F2226" i="3"/>
  <c r="G2226" i="3" s="1"/>
  <c r="D2226" i="3"/>
  <c r="E2226" i="3" s="1"/>
  <c r="B2226" i="3"/>
  <c r="C2226" i="3" s="1"/>
  <c r="AO2225" i="3"/>
  <c r="AN2225" i="3"/>
  <c r="AI2225" i="3"/>
  <c r="AH2225" i="3"/>
  <c r="AC2225" i="3"/>
  <c r="AB2225" i="3"/>
  <c r="W2225" i="3"/>
  <c r="S2225" i="3"/>
  <c r="N2225" i="3"/>
  <c r="L2225" i="3" s="1"/>
  <c r="M2225" i="3" s="1"/>
  <c r="K2225" i="3"/>
  <c r="J2225" i="3"/>
  <c r="H2225" i="3"/>
  <c r="I2225" i="3" s="1"/>
  <c r="F2225" i="3"/>
  <c r="G2225" i="3" s="1"/>
  <c r="D2225" i="3"/>
  <c r="E2225" i="3" s="1"/>
  <c r="B2225" i="3"/>
  <c r="C2225" i="3" s="1"/>
  <c r="AO2224" i="3"/>
  <c r="AN2224" i="3"/>
  <c r="AI2224" i="3"/>
  <c r="AH2224" i="3"/>
  <c r="AC2224" i="3"/>
  <c r="AB2224" i="3"/>
  <c r="W2224" i="3"/>
  <c r="S2224" i="3"/>
  <c r="N2224" i="3"/>
  <c r="L2224" i="3" s="1"/>
  <c r="M2224" i="3" s="1"/>
  <c r="K2224" i="3"/>
  <c r="J2224" i="3"/>
  <c r="H2224" i="3"/>
  <c r="I2224" i="3" s="1"/>
  <c r="F2224" i="3"/>
  <c r="G2224" i="3" s="1"/>
  <c r="D2224" i="3"/>
  <c r="E2224" i="3" s="1"/>
  <c r="B2224" i="3"/>
  <c r="C2224" i="3" s="1"/>
  <c r="AO2223" i="3"/>
  <c r="AN2223" i="3"/>
  <c r="AI2223" i="3"/>
  <c r="AH2223" i="3"/>
  <c r="AC2223" i="3"/>
  <c r="AB2223" i="3"/>
  <c r="W2223" i="3"/>
  <c r="S2223" i="3"/>
  <c r="N2223" i="3"/>
  <c r="L2223" i="3" s="1"/>
  <c r="M2223" i="3" s="1"/>
  <c r="K2223" i="3"/>
  <c r="J2223" i="3"/>
  <c r="H2223" i="3"/>
  <c r="I2223" i="3" s="1"/>
  <c r="F2223" i="3"/>
  <c r="G2223" i="3" s="1"/>
  <c r="D2223" i="3"/>
  <c r="E2223" i="3" s="1"/>
  <c r="B2223" i="3"/>
  <c r="C2223" i="3" s="1"/>
  <c r="AO2222" i="3"/>
  <c r="AN2222" i="3"/>
  <c r="AI2222" i="3"/>
  <c r="AH2222" i="3"/>
  <c r="AC2222" i="3"/>
  <c r="AB2222" i="3"/>
  <c r="W2222" i="3"/>
  <c r="S2222" i="3"/>
  <c r="N2222" i="3"/>
  <c r="L2222" i="3" s="1"/>
  <c r="M2222" i="3" s="1"/>
  <c r="K2222" i="3"/>
  <c r="J2222" i="3"/>
  <c r="H2222" i="3"/>
  <c r="I2222" i="3" s="1"/>
  <c r="F2222" i="3"/>
  <c r="G2222" i="3" s="1"/>
  <c r="D2222" i="3"/>
  <c r="E2222" i="3" s="1"/>
  <c r="B2222" i="3"/>
  <c r="C2222" i="3" s="1"/>
  <c r="AO2221" i="3"/>
  <c r="AN2221" i="3"/>
  <c r="AI2221" i="3"/>
  <c r="AH2221" i="3"/>
  <c r="AC2221" i="3"/>
  <c r="AB2221" i="3"/>
  <c r="W2221" i="3"/>
  <c r="S2221" i="3"/>
  <c r="N2221" i="3"/>
  <c r="L2221" i="3" s="1"/>
  <c r="M2221" i="3" s="1"/>
  <c r="K2221" i="3"/>
  <c r="J2221" i="3"/>
  <c r="H2221" i="3"/>
  <c r="I2221" i="3" s="1"/>
  <c r="F2221" i="3"/>
  <c r="G2221" i="3" s="1"/>
  <c r="D2221" i="3"/>
  <c r="E2221" i="3" s="1"/>
  <c r="B2221" i="3"/>
  <c r="C2221" i="3" s="1"/>
  <c r="AO2220" i="3"/>
  <c r="AN2220" i="3"/>
  <c r="AI2220" i="3"/>
  <c r="AH2220" i="3"/>
  <c r="AC2220" i="3"/>
  <c r="AB2220" i="3"/>
  <c r="W2220" i="3"/>
  <c r="S2220" i="3"/>
  <c r="N2220" i="3"/>
  <c r="L2220" i="3" s="1"/>
  <c r="M2220" i="3" s="1"/>
  <c r="K2220" i="3"/>
  <c r="J2220" i="3"/>
  <c r="H2220" i="3"/>
  <c r="I2220" i="3" s="1"/>
  <c r="F2220" i="3"/>
  <c r="G2220" i="3" s="1"/>
  <c r="D2220" i="3"/>
  <c r="E2220" i="3" s="1"/>
  <c r="B2220" i="3"/>
  <c r="C2220" i="3" s="1"/>
  <c r="AO2219" i="3"/>
  <c r="AN2219" i="3"/>
  <c r="AI2219" i="3"/>
  <c r="AH2219" i="3"/>
  <c r="AC2219" i="3"/>
  <c r="AB2219" i="3"/>
  <c r="W2219" i="3"/>
  <c r="S2219" i="3"/>
  <c r="N2219" i="3"/>
  <c r="L2219" i="3" s="1"/>
  <c r="M2219" i="3" s="1"/>
  <c r="K2219" i="3"/>
  <c r="J2219" i="3"/>
  <c r="H2219" i="3"/>
  <c r="I2219" i="3" s="1"/>
  <c r="F2219" i="3"/>
  <c r="G2219" i="3" s="1"/>
  <c r="D2219" i="3"/>
  <c r="E2219" i="3" s="1"/>
  <c r="B2219" i="3"/>
  <c r="C2219" i="3" s="1"/>
  <c r="AO2218" i="3"/>
  <c r="AN2218" i="3"/>
  <c r="AI2218" i="3"/>
  <c r="AH2218" i="3"/>
  <c r="AC2218" i="3"/>
  <c r="AB2218" i="3"/>
  <c r="W2218" i="3"/>
  <c r="S2218" i="3"/>
  <c r="N2218" i="3"/>
  <c r="L2218" i="3" s="1"/>
  <c r="M2218" i="3" s="1"/>
  <c r="K2218" i="3"/>
  <c r="J2218" i="3"/>
  <c r="H2218" i="3"/>
  <c r="I2218" i="3" s="1"/>
  <c r="F2218" i="3"/>
  <c r="G2218" i="3" s="1"/>
  <c r="D2218" i="3"/>
  <c r="E2218" i="3" s="1"/>
  <c r="B2218" i="3"/>
  <c r="C2218" i="3" s="1"/>
  <c r="AO2217" i="3"/>
  <c r="AN2217" i="3"/>
  <c r="AI2217" i="3"/>
  <c r="AH2217" i="3"/>
  <c r="AC2217" i="3"/>
  <c r="AB2217" i="3"/>
  <c r="W2217" i="3"/>
  <c r="S2217" i="3"/>
  <c r="N2217" i="3"/>
  <c r="L2217" i="3" s="1"/>
  <c r="M2217" i="3" s="1"/>
  <c r="K2217" i="3"/>
  <c r="J2217" i="3"/>
  <c r="H2217" i="3"/>
  <c r="I2217" i="3" s="1"/>
  <c r="F2217" i="3"/>
  <c r="G2217" i="3" s="1"/>
  <c r="D2217" i="3"/>
  <c r="E2217" i="3" s="1"/>
  <c r="B2217" i="3"/>
  <c r="C2217" i="3" s="1"/>
  <c r="AO2216" i="3"/>
  <c r="AN2216" i="3"/>
  <c r="AI2216" i="3"/>
  <c r="AH2216" i="3"/>
  <c r="AC2216" i="3"/>
  <c r="AB2216" i="3"/>
  <c r="W2216" i="3"/>
  <c r="S2216" i="3"/>
  <c r="N2216" i="3"/>
  <c r="L2216" i="3" s="1"/>
  <c r="M2216" i="3" s="1"/>
  <c r="K2216" i="3"/>
  <c r="J2216" i="3"/>
  <c r="H2216" i="3"/>
  <c r="I2216" i="3" s="1"/>
  <c r="F2216" i="3"/>
  <c r="G2216" i="3" s="1"/>
  <c r="D2216" i="3"/>
  <c r="E2216" i="3" s="1"/>
  <c r="B2216" i="3"/>
  <c r="C2216" i="3" s="1"/>
  <c r="AO2215" i="3"/>
  <c r="AN2215" i="3"/>
  <c r="AI2215" i="3"/>
  <c r="AH2215" i="3"/>
  <c r="AC2215" i="3"/>
  <c r="AB2215" i="3"/>
  <c r="W2215" i="3"/>
  <c r="S2215" i="3"/>
  <c r="N2215" i="3"/>
  <c r="L2215" i="3" s="1"/>
  <c r="M2215" i="3" s="1"/>
  <c r="K2215" i="3"/>
  <c r="J2215" i="3"/>
  <c r="H2215" i="3"/>
  <c r="I2215" i="3" s="1"/>
  <c r="F2215" i="3"/>
  <c r="G2215" i="3" s="1"/>
  <c r="D2215" i="3"/>
  <c r="E2215" i="3" s="1"/>
  <c r="B2215" i="3"/>
  <c r="C2215" i="3" s="1"/>
  <c r="AO2214" i="3"/>
  <c r="AN2214" i="3"/>
  <c r="AI2214" i="3"/>
  <c r="AH2214" i="3"/>
  <c r="AC2214" i="3"/>
  <c r="AB2214" i="3"/>
  <c r="W2214" i="3"/>
  <c r="S2214" i="3"/>
  <c r="N2214" i="3"/>
  <c r="L2214" i="3" s="1"/>
  <c r="M2214" i="3" s="1"/>
  <c r="K2214" i="3"/>
  <c r="J2214" i="3"/>
  <c r="H2214" i="3"/>
  <c r="I2214" i="3" s="1"/>
  <c r="F2214" i="3"/>
  <c r="G2214" i="3" s="1"/>
  <c r="D2214" i="3"/>
  <c r="E2214" i="3" s="1"/>
  <c r="B2214" i="3"/>
  <c r="C2214" i="3" s="1"/>
  <c r="AO2213" i="3"/>
  <c r="AN2213" i="3"/>
  <c r="AI2213" i="3"/>
  <c r="AH2213" i="3"/>
  <c r="AC2213" i="3"/>
  <c r="AB2213" i="3"/>
  <c r="W2213" i="3"/>
  <c r="S2213" i="3"/>
  <c r="N2213" i="3"/>
  <c r="L2213" i="3" s="1"/>
  <c r="M2213" i="3" s="1"/>
  <c r="K2213" i="3"/>
  <c r="J2213" i="3"/>
  <c r="H2213" i="3"/>
  <c r="I2213" i="3" s="1"/>
  <c r="F2213" i="3"/>
  <c r="G2213" i="3" s="1"/>
  <c r="D2213" i="3"/>
  <c r="E2213" i="3" s="1"/>
  <c r="B2213" i="3"/>
  <c r="C2213" i="3" s="1"/>
  <c r="AO2212" i="3"/>
  <c r="AN2212" i="3"/>
  <c r="AI2212" i="3"/>
  <c r="AH2212" i="3"/>
  <c r="AC2212" i="3"/>
  <c r="AB2212" i="3"/>
  <c r="W2212" i="3"/>
  <c r="S2212" i="3"/>
  <c r="N2212" i="3"/>
  <c r="L2212" i="3" s="1"/>
  <c r="M2212" i="3" s="1"/>
  <c r="K2212" i="3"/>
  <c r="J2212" i="3"/>
  <c r="H2212" i="3"/>
  <c r="I2212" i="3" s="1"/>
  <c r="F2212" i="3"/>
  <c r="G2212" i="3" s="1"/>
  <c r="D2212" i="3"/>
  <c r="E2212" i="3" s="1"/>
  <c r="B2212" i="3"/>
  <c r="C2212" i="3" s="1"/>
  <c r="AO2211" i="3"/>
  <c r="AN2211" i="3"/>
  <c r="AI2211" i="3"/>
  <c r="AH2211" i="3"/>
  <c r="AC2211" i="3"/>
  <c r="AB2211" i="3"/>
  <c r="W2211" i="3"/>
  <c r="S2211" i="3"/>
  <c r="N2211" i="3"/>
  <c r="L2211" i="3" s="1"/>
  <c r="M2211" i="3" s="1"/>
  <c r="K2211" i="3"/>
  <c r="J2211" i="3"/>
  <c r="H2211" i="3"/>
  <c r="I2211" i="3" s="1"/>
  <c r="F2211" i="3"/>
  <c r="G2211" i="3" s="1"/>
  <c r="D2211" i="3"/>
  <c r="E2211" i="3" s="1"/>
  <c r="B2211" i="3"/>
  <c r="C2211" i="3" s="1"/>
  <c r="AO2210" i="3"/>
  <c r="AN2210" i="3"/>
  <c r="AI2210" i="3"/>
  <c r="AH2210" i="3"/>
  <c r="AC2210" i="3"/>
  <c r="AB2210" i="3"/>
  <c r="W2210" i="3"/>
  <c r="S2210" i="3"/>
  <c r="N2210" i="3"/>
  <c r="L2210" i="3" s="1"/>
  <c r="M2210" i="3" s="1"/>
  <c r="K2210" i="3"/>
  <c r="J2210" i="3"/>
  <c r="H2210" i="3"/>
  <c r="I2210" i="3" s="1"/>
  <c r="F2210" i="3"/>
  <c r="G2210" i="3" s="1"/>
  <c r="D2210" i="3"/>
  <c r="E2210" i="3" s="1"/>
  <c r="B2210" i="3"/>
  <c r="C2210" i="3" s="1"/>
  <c r="AO2209" i="3"/>
  <c r="AN2209" i="3"/>
  <c r="AI2209" i="3"/>
  <c r="AH2209" i="3"/>
  <c r="AC2209" i="3"/>
  <c r="AB2209" i="3"/>
  <c r="W2209" i="3"/>
  <c r="S2209" i="3"/>
  <c r="N2209" i="3"/>
  <c r="L2209" i="3" s="1"/>
  <c r="M2209" i="3" s="1"/>
  <c r="K2209" i="3"/>
  <c r="J2209" i="3"/>
  <c r="H2209" i="3"/>
  <c r="I2209" i="3" s="1"/>
  <c r="F2209" i="3"/>
  <c r="G2209" i="3" s="1"/>
  <c r="D2209" i="3"/>
  <c r="E2209" i="3" s="1"/>
  <c r="B2209" i="3"/>
  <c r="C2209" i="3" s="1"/>
  <c r="AO2208" i="3"/>
  <c r="AN2208" i="3"/>
  <c r="AI2208" i="3"/>
  <c r="AH2208" i="3"/>
  <c r="AC2208" i="3"/>
  <c r="AB2208" i="3"/>
  <c r="W2208" i="3"/>
  <c r="S2208" i="3"/>
  <c r="N2208" i="3"/>
  <c r="L2208" i="3" s="1"/>
  <c r="M2208" i="3" s="1"/>
  <c r="K2208" i="3"/>
  <c r="J2208" i="3"/>
  <c r="H2208" i="3"/>
  <c r="I2208" i="3" s="1"/>
  <c r="F2208" i="3"/>
  <c r="G2208" i="3" s="1"/>
  <c r="D2208" i="3"/>
  <c r="E2208" i="3" s="1"/>
  <c r="B2208" i="3"/>
  <c r="C2208" i="3" s="1"/>
  <c r="AO2207" i="3"/>
  <c r="AN2207" i="3"/>
  <c r="AI2207" i="3"/>
  <c r="AH2207" i="3"/>
  <c r="AC2207" i="3"/>
  <c r="AB2207" i="3"/>
  <c r="W2207" i="3"/>
  <c r="S2207" i="3"/>
  <c r="N2207" i="3"/>
  <c r="L2207" i="3" s="1"/>
  <c r="M2207" i="3" s="1"/>
  <c r="K2207" i="3"/>
  <c r="J2207" i="3"/>
  <c r="H2207" i="3"/>
  <c r="I2207" i="3" s="1"/>
  <c r="F2207" i="3"/>
  <c r="G2207" i="3" s="1"/>
  <c r="D2207" i="3"/>
  <c r="E2207" i="3" s="1"/>
  <c r="B2207" i="3"/>
  <c r="C2207" i="3" s="1"/>
  <c r="AO2206" i="3"/>
  <c r="AN2206" i="3"/>
  <c r="AI2206" i="3"/>
  <c r="AH2206" i="3"/>
  <c r="AC2206" i="3"/>
  <c r="AB2206" i="3"/>
  <c r="W2206" i="3"/>
  <c r="S2206" i="3"/>
  <c r="N2206" i="3"/>
  <c r="L2206" i="3" s="1"/>
  <c r="M2206" i="3" s="1"/>
  <c r="K2206" i="3"/>
  <c r="J2206" i="3"/>
  <c r="H2206" i="3"/>
  <c r="I2206" i="3" s="1"/>
  <c r="F2206" i="3"/>
  <c r="G2206" i="3" s="1"/>
  <c r="D2206" i="3"/>
  <c r="E2206" i="3" s="1"/>
  <c r="B2206" i="3"/>
  <c r="C2206" i="3" s="1"/>
  <c r="AO2205" i="3"/>
  <c r="AN2205" i="3"/>
  <c r="AI2205" i="3"/>
  <c r="AH2205" i="3"/>
  <c r="AC2205" i="3"/>
  <c r="AB2205" i="3"/>
  <c r="W2205" i="3"/>
  <c r="S2205" i="3"/>
  <c r="N2205" i="3"/>
  <c r="L2205" i="3" s="1"/>
  <c r="M2205" i="3" s="1"/>
  <c r="K2205" i="3"/>
  <c r="J2205" i="3"/>
  <c r="H2205" i="3"/>
  <c r="I2205" i="3" s="1"/>
  <c r="F2205" i="3"/>
  <c r="G2205" i="3" s="1"/>
  <c r="D2205" i="3"/>
  <c r="E2205" i="3" s="1"/>
  <c r="B2205" i="3"/>
  <c r="C2205" i="3" s="1"/>
  <c r="AO2204" i="3"/>
  <c r="AN2204" i="3"/>
  <c r="AI2204" i="3"/>
  <c r="AH2204" i="3"/>
  <c r="AC2204" i="3"/>
  <c r="AB2204" i="3"/>
  <c r="W2204" i="3"/>
  <c r="S2204" i="3"/>
  <c r="N2204" i="3"/>
  <c r="L2204" i="3" s="1"/>
  <c r="M2204" i="3" s="1"/>
  <c r="K2204" i="3"/>
  <c r="J2204" i="3"/>
  <c r="H2204" i="3"/>
  <c r="I2204" i="3" s="1"/>
  <c r="F2204" i="3"/>
  <c r="G2204" i="3" s="1"/>
  <c r="D2204" i="3"/>
  <c r="E2204" i="3" s="1"/>
  <c r="B2204" i="3"/>
  <c r="C2204" i="3" s="1"/>
  <c r="AO2203" i="3"/>
  <c r="AN2203" i="3"/>
  <c r="AI2203" i="3"/>
  <c r="AH2203" i="3"/>
  <c r="AC2203" i="3"/>
  <c r="AB2203" i="3"/>
  <c r="W2203" i="3"/>
  <c r="S2203" i="3"/>
  <c r="N2203" i="3"/>
  <c r="L2203" i="3" s="1"/>
  <c r="M2203" i="3" s="1"/>
  <c r="K2203" i="3"/>
  <c r="J2203" i="3"/>
  <c r="H2203" i="3"/>
  <c r="I2203" i="3" s="1"/>
  <c r="F2203" i="3"/>
  <c r="G2203" i="3" s="1"/>
  <c r="D2203" i="3"/>
  <c r="E2203" i="3" s="1"/>
  <c r="B2203" i="3"/>
  <c r="C2203" i="3" s="1"/>
  <c r="AO2202" i="3"/>
  <c r="AN2202" i="3"/>
  <c r="AI2202" i="3"/>
  <c r="AH2202" i="3"/>
  <c r="AC2202" i="3"/>
  <c r="AB2202" i="3"/>
  <c r="W2202" i="3"/>
  <c r="S2202" i="3"/>
  <c r="N2202" i="3"/>
  <c r="L2202" i="3" s="1"/>
  <c r="M2202" i="3" s="1"/>
  <c r="K2202" i="3"/>
  <c r="J2202" i="3"/>
  <c r="H2202" i="3"/>
  <c r="I2202" i="3" s="1"/>
  <c r="F2202" i="3"/>
  <c r="G2202" i="3" s="1"/>
  <c r="D2202" i="3"/>
  <c r="E2202" i="3" s="1"/>
  <c r="B2202" i="3"/>
  <c r="C2202" i="3" s="1"/>
  <c r="AO2201" i="3"/>
  <c r="AN2201" i="3"/>
  <c r="AI2201" i="3"/>
  <c r="AH2201" i="3"/>
  <c r="AC2201" i="3"/>
  <c r="AB2201" i="3"/>
  <c r="W2201" i="3"/>
  <c r="S2201" i="3"/>
  <c r="N2201" i="3"/>
  <c r="L2201" i="3" s="1"/>
  <c r="M2201" i="3" s="1"/>
  <c r="K2201" i="3"/>
  <c r="J2201" i="3"/>
  <c r="H2201" i="3"/>
  <c r="I2201" i="3" s="1"/>
  <c r="F2201" i="3"/>
  <c r="G2201" i="3" s="1"/>
  <c r="D2201" i="3"/>
  <c r="E2201" i="3" s="1"/>
  <c r="B2201" i="3"/>
  <c r="C2201" i="3" s="1"/>
  <c r="AO2200" i="3"/>
  <c r="AN2200" i="3"/>
  <c r="AI2200" i="3"/>
  <c r="AH2200" i="3"/>
  <c r="AC2200" i="3"/>
  <c r="AB2200" i="3"/>
  <c r="W2200" i="3"/>
  <c r="S2200" i="3"/>
  <c r="N2200" i="3"/>
  <c r="L2200" i="3" s="1"/>
  <c r="M2200" i="3" s="1"/>
  <c r="K2200" i="3"/>
  <c r="J2200" i="3"/>
  <c r="H2200" i="3"/>
  <c r="I2200" i="3" s="1"/>
  <c r="F2200" i="3"/>
  <c r="G2200" i="3" s="1"/>
  <c r="D2200" i="3"/>
  <c r="E2200" i="3" s="1"/>
  <c r="B2200" i="3"/>
  <c r="C2200" i="3" s="1"/>
  <c r="AO2199" i="3"/>
  <c r="AN2199" i="3"/>
  <c r="AI2199" i="3"/>
  <c r="AH2199" i="3"/>
  <c r="AC2199" i="3"/>
  <c r="AB2199" i="3"/>
  <c r="W2199" i="3"/>
  <c r="S2199" i="3"/>
  <c r="N2199" i="3"/>
  <c r="L2199" i="3" s="1"/>
  <c r="M2199" i="3" s="1"/>
  <c r="K2199" i="3"/>
  <c r="J2199" i="3"/>
  <c r="H2199" i="3"/>
  <c r="I2199" i="3" s="1"/>
  <c r="F2199" i="3"/>
  <c r="G2199" i="3" s="1"/>
  <c r="D2199" i="3"/>
  <c r="E2199" i="3" s="1"/>
  <c r="B2199" i="3"/>
  <c r="C2199" i="3" s="1"/>
  <c r="AO2198" i="3"/>
  <c r="AN2198" i="3"/>
  <c r="AI2198" i="3"/>
  <c r="AH2198" i="3"/>
  <c r="AC2198" i="3"/>
  <c r="AB2198" i="3"/>
  <c r="W2198" i="3"/>
  <c r="S2198" i="3"/>
  <c r="N2198" i="3"/>
  <c r="L2198" i="3" s="1"/>
  <c r="M2198" i="3" s="1"/>
  <c r="K2198" i="3"/>
  <c r="J2198" i="3"/>
  <c r="H2198" i="3"/>
  <c r="I2198" i="3" s="1"/>
  <c r="F2198" i="3"/>
  <c r="G2198" i="3" s="1"/>
  <c r="D2198" i="3"/>
  <c r="E2198" i="3" s="1"/>
  <c r="B2198" i="3"/>
  <c r="C2198" i="3" s="1"/>
  <c r="AO2197" i="3"/>
  <c r="AN2197" i="3"/>
  <c r="AI2197" i="3"/>
  <c r="AH2197" i="3"/>
  <c r="AC2197" i="3"/>
  <c r="AB2197" i="3"/>
  <c r="W2197" i="3"/>
  <c r="S2197" i="3"/>
  <c r="N2197" i="3"/>
  <c r="L2197" i="3" s="1"/>
  <c r="M2197" i="3" s="1"/>
  <c r="K2197" i="3"/>
  <c r="J2197" i="3"/>
  <c r="H2197" i="3"/>
  <c r="I2197" i="3" s="1"/>
  <c r="F2197" i="3"/>
  <c r="G2197" i="3" s="1"/>
  <c r="D2197" i="3"/>
  <c r="E2197" i="3" s="1"/>
  <c r="B2197" i="3"/>
  <c r="C2197" i="3" s="1"/>
  <c r="AO2196" i="3"/>
  <c r="AN2196" i="3"/>
  <c r="AI2196" i="3"/>
  <c r="AH2196" i="3"/>
  <c r="AC2196" i="3"/>
  <c r="AB2196" i="3"/>
  <c r="W2196" i="3"/>
  <c r="S2196" i="3"/>
  <c r="N2196" i="3"/>
  <c r="L2196" i="3" s="1"/>
  <c r="M2196" i="3" s="1"/>
  <c r="K2196" i="3"/>
  <c r="J2196" i="3"/>
  <c r="H2196" i="3"/>
  <c r="I2196" i="3" s="1"/>
  <c r="F2196" i="3"/>
  <c r="G2196" i="3" s="1"/>
  <c r="D2196" i="3"/>
  <c r="E2196" i="3" s="1"/>
  <c r="B2196" i="3"/>
  <c r="C2196" i="3" s="1"/>
  <c r="AO2195" i="3"/>
  <c r="AN2195" i="3"/>
  <c r="AI2195" i="3"/>
  <c r="AH2195" i="3"/>
  <c r="AC2195" i="3"/>
  <c r="AB2195" i="3"/>
  <c r="W2195" i="3"/>
  <c r="S2195" i="3"/>
  <c r="N2195" i="3"/>
  <c r="L2195" i="3" s="1"/>
  <c r="M2195" i="3" s="1"/>
  <c r="K2195" i="3"/>
  <c r="J2195" i="3"/>
  <c r="H2195" i="3"/>
  <c r="I2195" i="3" s="1"/>
  <c r="F2195" i="3"/>
  <c r="G2195" i="3" s="1"/>
  <c r="D2195" i="3"/>
  <c r="E2195" i="3" s="1"/>
  <c r="B2195" i="3"/>
  <c r="C2195" i="3" s="1"/>
  <c r="AO2194" i="3"/>
  <c r="AN2194" i="3"/>
  <c r="AI2194" i="3"/>
  <c r="AH2194" i="3"/>
  <c r="AC2194" i="3"/>
  <c r="AB2194" i="3"/>
  <c r="W2194" i="3"/>
  <c r="S2194" i="3"/>
  <c r="N2194" i="3"/>
  <c r="L2194" i="3" s="1"/>
  <c r="M2194" i="3" s="1"/>
  <c r="K2194" i="3"/>
  <c r="J2194" i="3"/>
  <c r="H2194" i="3"/>
  <c r="I2194" i="3" s="1"/>
  <c r="F2194" i="3"/>
  <c r="G2194" i="3" s="1"/>
  <c r="D2194" i="3"/>
  <c r="E2194" i="3" s="1"/>
  <c r="B2194" i="3"/>
  <c r="C2194" i="3" s="1"/>
  <c r="AO2193" i="3"/>
  <c r="AN2193" i="3"/>
  <c r="AI2193" i="3"/>
  <c r="AH2193" i="3"/>
  <c r="AC2193" i="3"/>
  <c r="AB2193" i="3"/>
  <c r="W2193" i="3"/>
  <c r="S2193" i="3"/>
  <c r="N2193" i="3"/>
  <c r="L2193" i="3" s="1"/>
  <c r="M2193" i="3" s="1"/>
  <c r="K2193" i="3"/>
  <c r="J2193" i="3"/>
  <c r="H2193" i="3"/>
  <c r="I2193" i="3" s="1"/>
  <c r="F2193" i="3"/>
  <c r="G2193" i="3" s="1"/>
  <c r="D2193" i="3"/>
  <c r="E2193" i="3" s="1"/>
  <c r="B2193" i="3"/>
  <c r="C2193" i="3" s="1"/>
  <c r="AO2192" i="3"/>
  <c r="AN2192" i="3"/>
  <c r="AI2192" i="3"/>
  <c r="AH2192" i="3"/>
  <c r="AC2192" i="3"/>
  <c r="AB2192" i="3"/>
  <c r="W2192" i="3"/>
  <c r="S2192" i="3"/>
  <c r="N2192" i="3"/>
  <c r="L2192" i="3" s="1"/>
  <c r="M2192" i="3" s="1"/>
  <c r="K2192" i="3"/>
  <c r="J2192" i="3"/>
  <c r="H2192" i="3"/>
  <c r="I2192" i="3" s="1"/>
  <c r="F2192" i="3"/>
  <c r="G2192" i="3" s="1"/>
  <c r="D2192" i="3"/>
  <c r="E2192" i="3" s="1"/>
  <c r="B2192" i="3"/>
  <c r="C2192" i="3" s="1"/>
  <c r="AO2191" i="3"/>
  <c r="AN2191" i="3"/>
  <c r="AI2191" i="3"/>
  <c r="AH2191" i="3"/>
  <c r="AC2191" i="3"/>
  <c r="AB2191" i="3"/>
  <c r="W2191" i="3"/>
  <c r="S2191" i="3"/>
  <c r="N2191" i="3"/>
  <c r="L2191" i="3" s="1"/>
  <c r="M2191" i="3" s="1"/>
  <c r="K2191" i="3"/>
  <c r="J2191" i="3"/>
  <c r="H2191" i="3"/>
  <c r="I2191" i="3" s="1"/>
  <c r="F2191" i="3"/>
  <c r="G2191" i="3" s="1"/>
  <c r="D2191" i="3"/>
  <c r="E2191" i="3" s="1"/>
  <c r="B2191" i="3"/>
  <c r="C2191" i="3" s="1"/>
  <c r="AO2190" i="3"/>
  <c r="AN2190" i="3"/>
  <c r="AI2190" i="3"/>
  <c r="AH2190" i="3"/>
  <c r="AC2190" i="3"/>
  <c r="AB2190" i="3"/>
  <c r="W2190" i="3"/>
  <c r="S2190" i="3"/>
  <c r="N2190" i="3"/>
  <c r="L2190" i="3" s="1"/>
  <c r="M2190" i="3" s="1"/>
  <c r="K2190" i="3"/>
  <c r="J2190" i="3"/>
  <c r="H2190" i="3"/>
  <c r="I2190" i="3" s="1"/>
  <c r="F2190" i="3"/>
  <c r="G2190" i="3" s="1"/>
  <c r="D2190" i="3"/>
  <c r="E2190" i="3" s="1"/>
  <c r="B2190" i="3"/>
  <c r="C2190" i="3" s="1"/>
  <c r="AO2189" i="3"/>
  <c r="AN2189" i="3"/>
  <c r="AI2189" i="3"/>
  <c r="AH2189" i="3"/>
  <c r="AC2189" i="3"/>
  <c r="AB2189" i="3"/>
  <c r="W2189" i="3"/>
  <c r="S2189" i="3"/>
  <c r="N2189" i="3"/>
  <c r="L2189" i="3" s="1"/>
  <c r="M2189" i="3" s="1"/>
  <c r="K2189" i="3"/>
  <c r="J2189" i="3"/>
  <c r="H2189" i="3"/>
  <c r="I2189" i="3" s="1"/>
  <c r="F2189" i="3"/>
  <c r="G2189" i="3" s="1"/>
  <c r="D2189" i="3"/>
  <c r="E2189" i="3" s="1"/>
  <c r="B2189" i="3"/>
  <c r="C2189" i="3" s="1"/>
  <c r="AO2188" i="3"/>
  <c r="AN2188" i="3"/>
  <c r="AI2188" i="3"/>
  <c r="AH2188" i="3"/>
  <c r="AC2188" i="3"/>
  <c r="AB2188" i="3"/>
  <c r="W2188" i="3"/>
  <c r="S2188" i="3"/>
  <c r="N2188" i="3"/>
  <c r="L2188" i="3" s="1"/>
  <c r="M2188" i="3" s="1"/>
  <c r="K2188" i="3"/>
  <c r="J2188" i="3"/>
  <c r="H2188" i="3"/>
  <c r="I2188" i="3" s="1"/>
  <c r="F2188" i="3"/>
  <c r="G2188" i="3" s="1"/>
  <c r="D2188" i="3"/>
  <c r="E2188" i="3" s="1"/>
  <c r="B2188" i="3"/>
  <c r="C2188" i="3" s="1"/>
  <c r="AO2187" i="3"/>
  <c r="AN2187" i="3"/>
  <c r="AI2187" i="3"/>
  <c r="AH2187" i="3"/>
  <c r="AC2187" i="3"/>
  <c r="AB2187" i="3"/>
  <c r="W2187" i="3"/>
  <c r="S2187" i="3"/>
  <c r="N2187" i="3"/>
  <c r="L2187" i="3" s="1"/>
  <c r="M2187" i="3" s="1"/>
  <c r="K2187" i="3"/>
  <c r="J2187" i="3"/>
  <c r="H2187" i="3"/>
  <c r="I2187" i="3" s="1"/>
  <c r="F2187" i="3"/>
  <c r="G2187" i="3" s="1"/>
  <c r="D2187" i="3"/>
  <c r="E2187" i="3" s="1"/>
  <c r="B2187" i="3"/>
  <c r="C2187" i="3" s="1"/>
  <c r="AO2186" i="3"/>
  <c r="AN2186" i="3"/>
  <c r="AI2186" i="3"/>
  <c r="AH2186" i="3"/>
  <c r="AC2186" i="3"/>
  <c r="AB2186" i="3"/>
  <c r="W2186" i="3"/>
  <c r="S2186" i="3"/>
  <c r="N2186" i="3"/>
  <c r="L2186" i="3" s="1"/>
  <c r="M2186" i="3" s="1"/>
  <c r="K2186" i="3"/>
  <c r="J2186" i="3"/>
  <c r="H2186" i="3"/>
  <c r="I2186" i="3" s="1"/>
  <c r="F2186" i="3"/>
  <c r="G2186" i="3" s="1"/>
  <c r="D2186" i="3"/>
  <c r="E2186" i="3" s="1"/>
  <c r="B2186" i="3"/>
  <c r="C2186" i="3" s="1"/>
  <c r="AO2185" i="3"/>
  <c r="AN2185" i="3"/>
  <c r="AI2185" i="3"/>
  <c r="AH2185" i="3"/>
  <c r="AC2185" i="3"/>
  <c r="AB2185" i="3"/>
  <c r="W2185" i="3"/>
  <c r="S2185" i="3"/>
  <c r="N2185" i="3"/>
  <c r="L2185" i="3" s="1"/>
  <c r="M2185" i="3" s="1"/>
  <c r="K2185" i="3"/>
  <c r="J2185" i="3"/>
  <c r="H2185" i="3"/>
  <c r="I2185" i="3" s="1"/>
  <c r="F2185" i="3"/>
  <c r="G2185" i="3" s="1"/>
  <c r="D2185" i="3"/>
  <c r="E2185" i="3" s="1"/>
  <c r="B2185" i="3"/>
  <c r="C2185" i="3" s="1"/>
  <c r="AO2184" i="3"/>
  <c r="AN2184" i="3"/>
  <c r="AI2184" i="3"/>
  <c r="AH2184" i="3"/>
  <c r="AC2184" i="3"/>
  <c r="AB2184" i="3"/>
  <c r="W2184" i="3"/>
  <c r="S2184" i="3"/>
  <c r="N2184" i="3"/>
  <c r="L2184" i="3" s="1"/>
  <c r="M2184" i="3" s="1"/>
  <c r="K2184" i="3"/>
  <c r="J2184" i="3"/>
  <c r="H2184" i="3"/>
  <c r="I2184" i="3" s="1"/>
  <c r="F2184" i="3"/>
  <c r="G2184" i="3" s="1"/>
  <c r="D2184" i="3"/>
  <c r="E2184" i="3" s="1"/>
  <c r="B2184" i="3"/>
  <c r="C2184" i="3" s="1"/>
  <c r="AO2183" i="3"/>
  <c r="AN2183" i="3"/>
  <c r="AI2183" i="3"/>
  <c r="AH2183" i="3"/>
  <c r="AC2183" i="3"/>
  <c r="AB2183" i="3"/>
  <c r="W2183" i="3"/>
  <c r="S2183" i="3"/>
  <c r="N2183" i="3"/>
  <c r="L2183" i="3" s="1"/>
  <c r="M2183" i="3" s="1"/>
  <c r="K2183" i="3"/>
  <c r="J2183" i="3"/>
  <c r="H2183" i="3"/>
  <c r="I2183" i="3" s="1"/>
  <c r="F2183" i="3"/>
  <c r="G2183" i="3" s="1"/>
  <c r="D2183" i="3"/>
  <c r="E2183" i="3" s="1"/>
  <c r="B2183" i="3"/>
  <c r="C2183" i="3" s="1"/>
  <c r="AO2182" i="3"/>
  <c r="AN2182" i="3"/>
  <c r="AI2182" i="3"/>
  <c r="AH2182" i="3"/>
  <c r="AC2182" i="3"/>
  <c r="AB2182" i="3"/>
  <c r="W2182" i="3"/>
  <c r="S2182" i="3"/>
  <c r="N2182" i="3"/>
  <c r="L2182" i="3" s="1"/>
  <c r="M2182" i="3" s="1"/>
  <c r="K2182" i="3"/>
  <c r="J2182" i="3"/>
  <c r="H2182" i="3"/>
  <c r="I2182" i="3" s="1"/>
  <c r="F2182" i="3"/>
  <c r="G2182" i="3" s="1"/>
  <c r="D2182" i="3"/>
  <c r="E2182" i="3" s="1"/>
  <c r="B2182" i="3"/>
  <c r="C2182" i="3" s="1"/>
  <c r="AO2181" i="3"/>
  <c r="AN2181" i="3"/>
  <c r="AI2181" i="3"/>
  <c r="AH2181" i="3"/>
  <c r="AC2181" i="3"/>
  <c r="AB2181" i="3"/>
  <c r="W2181" i="3"/>
  <c r="S2181" i="3"/>
  <c r="N2181" i="3"/>
  <c r="L2181" i="3" s="1"/>
  <c r="M2181" i="3" s="1"/>
  <c r="K2181" i="3"/>
  <c r="J2181" i="3"/>
  <c r="H2181" i="3"/>
  <c r="I2181" i="3" s="1"/>
  <c r="F2181" i="3"/>
  <c r="G2181" i="3" s="1"/>
  <c r="D2181" i="3"/>
  <c r="E2181" i="3" s="1"/>
  <c r="B2181" i="3"/>
  <c r="C2181" i="3" s="1"/>
  <c r="AO2180" i="3"/>
  <c r="AN2180" i="3"/>
  <c r="AI2180" i="3"/>
  <c r="AH2180" i="3"/>
  <c r="AC2180" i="3"/>
  <c r="AB2180" i="3"/>
  <c r="W2180" i="3"/>
  <c r="S2180" i="3"/>
  <c r="N2180" i="3"/>
  <c r="L2180" i="3" s="1"/>
  <c r="M2180" i="3" s="1"/>
  <c r="K2180" i="3"/>
  <c r="J2180" i="3"/>
  <c r="H2180" i="3"/>
  <c r="I2180" i="3" s="1"/>
  <c r="F2180" i="3"/>
  <c r="G2180" i="3" s="1"/>
  <c r="D2180" i="3"/>
  <c r="E2180" i="3" s="1"/>
  <c r="B2180" i="3"/>
  <c r="C2180" i="3" s="1"/>
  <c r="AO2179" i="3"/>
  <c r="AN2179" i="3"/>
  <c r="AI2179" i="3"/>
  <c r="AH2179" i="3"/>
  <c r="AC2179" i="3"/>
  <c r="AB2179" i="3"/>
  <c r="W2179" i="3"/>
  <c r="S2179" i="3"/>
  <c r="N2179" i="3"/>
  <c r="L2179" i="3" s="1"/>
  <c r="M2179" i="3" s="1"/>
  <c r="K2179" i="3"/>
  <c r="J2179" i="3"/>
  <c r="H2179" i="3"/>
  <c r="I2179" i="3" s="1"/>
  <c r="F2179" i="3"/>
  <c r="G2179" i="3" s="1"/>
  <c r="D2179" i="3"/>
  <c r="E2179" i="3" s="1"/>
  <c r="B2179" i="3"/>
  <c r="C2179" i="3" s="1"/>
  <c r="AO2178" i="3"/>
  <c r="AN2178" i="3"/>
  <c r="AI2178" i="3"/>
  <c r="AH2178" i="3"/>
  <c r="AC2178" i="3"/>
  <c r="AB2178" i="3"/>
  <c r="W2178" i="3"/>
  <c r="S2178" i="3"/>
  <c r="N2178" i="3"/>
  <c r="L2178" i="3" s="1"/>
  <c r="M2178" i="3" s="1"/>
  <c r="K2178" i="3"/>
  <c r="J2178" i="3"/>
  <c r="H2178" i="3"/>
  <c r="I2178" i="3" s="1"/>
  <c r="F2178" i="3"/>
  <c r="G2178" i="3" s="1"/>
  <c r="D2178" i="3"/>
  <c r="E2178" i="3" s="1"/>
  <c r="B2178" i="3"/>
  <c r="C2178" i="3" s="1"/>
  <c r="AO2177" i="3"/>
  <c r="AN2177" i="3"/>
  <c r="AI2177" i="3"/>
  <c r="AH2177" i="3"/>
  <c r="AC2177" i="3"/>
  <c r="AB2177" i="3"/>
  <c r="W2177" i="3"/>
  <c r="S2177" i="3"/>
  <c r="N2177" i="3"/>
  <c r="L2177" i="3" s="1"/>
  <c r="M2177" i="3" s="1"/>
  <c r="K2177" i="3"/>
  <c r="J2177" i="3"/>
  <c r="H2177" i="3"/>
  <c r="I2177" i="3" s="1"/>
  <c r="F2177" i="3"/>
  <c r="G2177" i="3" s="1"/>
  <c r="D2177" i="3"/>
  <c r="E2177" i="3" s="1"/>
  <c r="B2177" i="3"/>
  <c r="C2177" i="3" s="1"/>
  <c r="AO2176" i="3"/>
  <c r="AN2176" i="3"/>
  <c r="AI2176" i="3"/>
  <c r="AH2176" i="3"/>
  <c r="AC2176" i="3"/>
  <c r="AB2176" i="3"/>
  <c r="W2176" i="3"/>
  <c r="S2176" i="3"/>
  <c r="N2176" i="3"/>
  <c r="L2176" i="3" s="1"/>
  <c r="M2176" i="3" s="1"/>
  <c r="K2176" i="3"/>
  <c r="J2176" i="3"/>
  <c r="H2176" i="3"/>
  <c r="I2176" i="3" s="1"/>
  <c r="F2176" i="3"/>
  <c r="G2176" i="3" s="1"/>
  <c r="D2176" i="3"/>
  <c r="E2176" i="3" s="1"/>
  <c r="B2176" i="3"/>
  <c r="C2176" i="3" s="1"/>
  <c r="AO2175" i="3"/>
  <c r="AN2175" i="3"/>
  <c r="AI2175" i="3"/>
  <c r="AH2175" i="3"/>
  <c r="AC2175" i="3"/>
  <c r="AB2175" i="3"/>
  <c r="W2175" i="3"/>
  <c r="S2175" i="3"/>
  <c r="N2175" i="3"/>
  <c r="L2175" i="3" s="1"/>
  <c r="M2175" i="3" s="1"/>
  <c r="K2175" i="3"/>
  <c r="J2175" i="3"/>
  <c r="H2175" i="3"/>
  <c r="I2175" i="3" s="1"/>
  <c r="F2175" i="3"/>
  <c r="G2175" i="3" s="1"/>
  <c r="D2175" i="3"/>
  <c r="E2175" i="3" s="1"/>
  <c r="B2175" i="3"/>
  <c r="C2175" i="3" s="1"/>
  <c r="AO2174" i="3"/>
  <c r="AN2174" i="3"/>
  <c r="AI2174" i="3"/>
  <c r="AH2174" i="3"/>
  <c r="AC2174" i="3"/>
  <c r="AB2174" i="3"/>
  <c r="W2174" i="3"/>
  <c r="S2174" i="3"/>
  <c r="N2174" i="3"/>
  <c r="L2174" i="3" s="1"/>
  <c r="M2174" i="3" s="1"/>
  <c r="K2174" i="3"/>
  <c r="J2174" i="3"/>
  <c r="H2174" i="3"/>
  <c r="I2174" i="3" s="1"/>
  <c r="F2174" i="3"/>
  <c r="G2174" i="3" s="1"/>
  <c r="D2174" i="3"/>
  <c r="E2174" i="3" s="1"/>
  <c r="B2174" i="3"/>
  <c r="C2174" i="3" s="1"/>
  <c r="AO2173" i="3"/>
  <c r="AN2173" i="3"/>
  <c r="AI2173" i="3"/>
  <c r="AH2173" i="3"/>
  <c r="AC2173" i="3"/>
  <c r="AB2173" i="3"/>
  <c r="W2173" i="3"/>
  <c r="S2173" i="3"/>
  <c r="N2173" i="3"/>
  <c r="L2173" i="3" s="1"/>
  <c r="M2173" i="3" s="1"/>
  <c r="K2173" i="3"/>
  <c r="J2173" i="3"/>
  <c r="H2173" i="3"/>
  <c r="I2173" i="3" s="1"/>
  <c r="F2173" i="3"/>
  <c r="G2173" i="3" s="1"/>
  <c r="D2173" i="3"/>
  <c r="E2173" i="3" s="1"/>
  <c r="B2173" i="3"/>
  <c r="C2173" i="3" s="1"/>
  <c r="AO2172" i="3"/>
  <c r="AN2172" i="3"/>
  <c r="AI2172" i="3"/>
  <c r="AH2172" i="3"/>
  <c r="AC2172" i="3"/>
  <c r="AB2172" i="3"/>
  <c r="W2172" i="3"/>
  <c r="S2172" i="3"/>
  <c r="N2172" i="3"/>
  <c r="L2172" i="3" s="1"/>
  <c r="M2172" i="3" s="1"/>
  <c r="K2172" i="3"/>
  <c r="J2172" i="3"/>
  <c r="H2172" i="3"/>
  <c r="I2172" i="3" s="1"/>
  <c r="F2172" i="3"/>
  <c r="G2172" i="3" s="1"/>
  <c r="D2172" i="3"/>
  <c r="E2172" i="3" s="1"/>
  <c r="B2172" i="3"/>
  <c r="C2172" i="3" s="1"/>
  <c r="AO2171" i="3"/>
  <c r="AN2171" i="3"/>
  <c r="AI2171" i="3"/>
  <c r="AH2171" i="3"/>
  <c r="AC2171" i="3"/>
  <c r="AB2171" i="3"/>
  <c r="W2171" i="3"/>
  <c r="S2171" i="3"/>
  <c r="N2171" i="3"/>
  <c r="L2171" i="3" s="1"/>
  <c r="M2171" i="3" s="1"/>
  <c r="K2171" i="3"/>
  <c r="J2171" i="3"/>
  <c r="H2171" i="3"/>
  <c r="I2171" i="3" s="1"/>
  <c r="F2171" i="3"/>
  <c r="G2171" i="3" s="1"/>
  <c r="D2171" i="3"/>
  <c r="E2171" i="3" s="1"/>
  <c r="B2171" i="3"/>
  <c r="C2171" i="3" s="1"/>
  <c r="AO2170" i="3"/>
  <c r="AN2170" i="3"/>
  <c r="AI2170" i="3"/>
  <c r="AH2170" i="3"/>
  <c r="AC2170" i="3"/>
  <c r="AB2170" i="3"/>
  <c r="W2170" i="3"/>
  <c r="S2170" i="3"/>
  <c r="N2170" i="3"/>
  <c r="L2170" i="3" s="1"/>
  <c r="M2170" i="3" s="1"/>
  <c r="K2170" i="3"/>
  <c r="J2170" i="3"/>
  <c r="H2170" i="3"/>
  <c r="I2170" i="3" s="1"/>
  <c r="F2170" i="3"/>
  <c r="G2170" i="3" s="1"/>
  <c r="D2170" i="3"/>
  <c r="E2170" i="3" s="1"/>
  <c r="B2170" i="3"/>
  <c r="C2170" i="3" s="1"/>
  <c r="AO2169" i="3"/>
  <c r="AN2169" i="3"/>
  <c r="AI2169" i="3"/>
  <c r="AH2169" i="3"/>
  <c r="AC2169" i="3"/>
  <c r="AB2169" i="3"/>
  <c r="W2169" i="3"/>
  <c r="S2169" i="3"/>
  <c r="N2169" i="3"/>
  <c r="L2169" i="3" s="1"/>
  <c r="M2169" i="3" s="1"/>
  <c r="K2169" i="3"/>
  <c r="J2169" i="3"/>
  <c r="H2169" i="3"/>
  <c r="I2169" i="3" s="1"/>
  <c r="F2169" i="3"/>
  <c r="G2169" i="3" s="1"/>
  <c r="D2169" i="3"/>
  <c r="E2169" i="3" s="1"/>
  <c r="B2169" i="3"/>
  <c r="C2169" i="3" s="1"/>
  <c r="AO2168" i="3"/>
  <c r="AN2168" i="3"/>
  <c r="AI2168" i="3"/>
  <c r="AH2168" i="3"/>
  <c r="AC2168" i="3"/>
  <c r="AB2168" i="3"/>
  <c r="W2168" i="3"/>
  <c r="S2168" i="3"/>
  <c r="N2168" i="3"/>
  <c r="L2168" i="3" s="1"/>
  <c r="M2168" i="3" s="1"/>
  <c r="K2168" i="3"/>
  <c r="J2168" i="3"/>
  <c r="H2168" i="3"/>
  <c r="I2168" i="3" s="1"/>
  <c r="F2168" i="3"/>
  <c r="G2168" i="3" s="1"/>
  <c r="D2168" i="3"/>
  <c r="E2168" i="3" s="1"/>
  <c r="B2168" i="3"/>
  <c r="C2168" i="3" s="1"/>
  <c r="AO2167" i="3"/>
  <c r="AN2167" i="3"/>
  <c r="AI2167" i="3"/>
  <c r="AH2167" i="3"/>
  <c r="AC2167" i="3"/>
  <c r="AB2167" i="3"/>
  <c r="W2167" i="3"/>
  <c r="S2167" i="3"/>
  <c r="N2167" i="3"/>
  <c r="L2167" i="3" s="1"/>
  <c r="M2167" i="3" s="1"/>
  <c r="K2167" i="3"/>
  <c r="J2167" i="3"/>
  <c r="H2167" i="3"/>
  <c r="I2167" i="3" s="1"/>
  <c r="F2167" i="3"/>
  <c r="G2167" i="3" s="1"/>
  <c r="D2167" i="3"/>
  <c r="E2167" i="3" s="1"/>
  <c r="B2167" i="3"/>
  <c r="C2167" i="3" s="1"/>
  <c r="AO2166" i="3"/>
  <c r="AN2166" i="3"/>
  <c r="AI2166" i="3"/>
  <c r="AH2166" i="3"/>
  <c r="AC2166" i="3"/>
  <c r="AB2166" i="3"/>
  <c r="W2166" i="3"/>
  <c r="S2166" i="3"/>
  <c r="N2166" i="3"/>
  <c r="L2166" i="3" s="1"/>
  <c r="M2166" i="3" s="1"/>
  <c r="K2166" i="3"/>
  <c r="J2166" i="3"/>
  <c r="H2166" i="3"/>
  <c r="I2166" i="3" s="1"/>
  <c r="F2166" i="3"/>
  <c r="G2166" i="3" s="1"/>
  <c r="D2166" i="3"/>
  <c r="E2166" i="3" s="1"/>
  <c r="B2166" i="3"/>
  <c r="C2166" i="3" s="1"/>
  <c r="AO2165" i="3"/>
  <c r="AN2165" i="3"/>
  <c r="AI2165" i="3"/>
  <c r="AH2165" i="3"/>
  <c r="AC2165" i="3"/>
  <c r="AB2165" i="3"/>
  <c r="W2165" i="3"/>
  <c r="S2165" i="3"/>
  <c r="N2165" i="3"/>
  <c r="L2165" i="3" s="1"/>
  <c r="M2165" i="3" s="1"/>
  <c r="K2165" i="3"/>
  <c r="J2165" i="3"/>
  <c r="H2165" i="3"/>
  <c r="I2165" i="3" s="1"/>
  <c r="F2165" i="3"/>
  <c r="G2165" i="3" s="1"/>
  <c r="D2165" i="3"/>
  <c r="E2165" i="3" s="1"/>
  <c r="B2165" i="3"/>
  <c r="C2165" i="3" s="1"/>
  <c r="AO2164" i="3"/>
  <c r="AN2164" i="3"/>
  <c r="AI2164" i="3"/>
  <c r="AH2164" i="3"/>
  <c r="AC2164" i="3"/>
  <c r="AB2164" i="3"/>
  <c r="W2164" i="3"/>
  <c r="S2164" i="3"/>
  <c r="N2164" i="3"/>
  <c r="L2164" i="3" s="1"/>
  <c r="M2164" i="3" s="1"/>
  <c r="K2164" i="3"/>
  <c r="J2164" i="3"/>
  <c r="H2164" i="3"/>
  <c r="I2164" i="3" s="1"/>
  <c r="F2164" i="3"/>
  <c r="G2164" i="3" s="1"/>
  <c r="D2164" i="3"/>
  <c r="E2164" i="3" s="1"/>
  <c r="B2164" i="3"/>
  <c r="C2164" i="3" s="1"/>
  <c r="AO2163" i="3"/>
  <c r="AN2163" i="3"/>
  <c r="AI2163" i="3"/>
  <c r="AH2163" i="3"/>
  <c r="AC2163" i="3"/>
  <c r="AB2163" i="3"/>
  <c r="W2163" i="3"/>
  <c r="S2163" i="3"/>
  <c r="N2163" i="3"/>
  <c r="L2163" i="3" s="1"/>
  <c r="M2163" i="3" s="1"/>
  <c r="K2163" i="3"/>
  <c r="J2163" i="3"/>
  <c r="H2163" i="3"/>
  <c r="I2163" i="3" s="1"/>
  <c r="F2163" i="3"/>
  <c r="G2163" i="3" s="1"/>
  <c r="D2163" i="3"/>
  <c r="E2163" i="3" s="1"/>
  <c r="B2163" i="3"/>
  <c r="C2163" i="3" s="1"/>
  <c r="AO2162" i="3"/>
  <c r="AN2162" i="3"/>
  <c r="AI2162" i="3"/>
  <c r="AH2162" i="3"/>
  <c r="AC2162" i="3"/>
  <c r="AB2162" i="3"/>
  <c r="W2162" i="3"/>
  <c r="S2162" i="3"/>
  <c r="N2162" i="3"/>
  <c r="L2162" i="3" s="1"/>
  <c r="M2162" i="3" s="1"/>
  <c r="K2162" i="3"/>
  <c r="J2162" i="3"/>
  <c r="H2162" i="3"/>
  <c r="I2162" i="3" s="1"/>
  <c r="F2162" i="3"/>
  <c r="G2162" i="3" s="1"/>
  <c r="D2162" i="3"/>
  <c r="E2162" i="3" s="1"/>
  <c r="B2162" i="3"/>
  <c r="C2162" i="3" s="1"/>
  <c r="AO2161" i="3"/>
  <c r="AN2161" i="3"/>
  <c r="AI2161" i="3"/>
  <c r="AH2161" i="3"/>
  <c r="AC2161" i="3"/>
  <c r="AB2161" i="3"/>
  <c r="W2161" i="3"/>
  <c r="S2161" i="3"/>
  <c r="N2161" i="3"/>
  <c r="L2161" i="3" s="1"/>
  <c r="M2161" i="3" s="1"/>
  <c r="K2161" i="3"/>
  <c r="J2161" i="3"/>
  <c r="H2161" i="3"/>
  <c r="I2161" i="3" s="1"/>
  <c r="F2161" i="3"/>
  <c r="G2161" i="3" s="1"/>
  <c r="D2161" i="3"/>
  <c r="E2161" i="3" s="1"/>
  <c r="B2161" i="3"/>
  <c r="C2161" i="3" s="1"/>
  <c r="AO2160" i="3"/>
  <c r="AN2160" i="3"/>
  <c r="AI2160" i="3"/>
  <c r="AH2160" i="3"/>
  <c r="AC2160" i="3"/>
  <c r="AB2160" i="3"/>
  <c r="W2160" i="3"/>
  <c r="S2160" i="3"/>
  <c r="N2160" i="3"/>
  <c r="L2160" i="3" s="1"/>
  <c r="M2160" i="3" s="1"/>
  <c r="K2160" i="3"/>
  <c r="J2160" i="3"/>
  <c r="H2160" i="3"/>
  <c r="I2160" i="3" s="1"/>
  <c r="F2160" i="3"/>
  <c r="G2160" i="3" s="1"/>
  <c r="D2160" i="3"/>
  <c r="E2160" i="3" s="1"/>
  <c r="B2160" i="3"/>
  <c r="C2160" i="3" s="1"/>
  <c r="AO2159" i="3"/>
  <c r="AN2159" i="3"/>
  <c r="AI2159" i="3"/>
  <c r="AH2159" i="3"/>
  <c r="AC2159" i="3"/>
  <c r="AB2159" i="3"/>
  <c r="W2159" i="3"/>
  <c r="S2159" i="3"/>
  <c r="N2159" i="3"/>
  <c r="L2159" i="3" s="1"/>
  <c r="M2159" i="3" s="1"/>
  <c r="K2159" i="3"/>
  <c r="J2159" i="3"/>
  <c r="H2159" i="3"/>
  <c r="I2159" i="3" s="1"/>
  <c r="F2159" i="3"/>
  <c r="G2159" i="3" s="1"/>
  <c r="D2159" i="3"/>
  <c r="E2159" i="3" s="1"/>
  <c r="B2159" i="3"/>
  <c r="C2159" i="3" s="1"/>
  <c r="AO2158" i="3"/>
  <c r="AN2158" i="3"/>
  <c r="AI2158" i="3"/>
  <c r="AH2158" i="3"/>
  <c r="AC2158" i="3"/>
  <c r="AB2158" i="3"/>
  <c r="W2158" i="3"/>
  <c r="S2158" i="3"/>
  <c r="N2158" i="3"/>
  <c r="L2158" i="3" s="1"/>
  <c r="M2158" i="3" s="1"/>
  <c r="K2158" i="3"/>
  <c r="J2158" i="3"/>
  <c r="H2158" i="3"/>
  <c r="I2158" i="3" s="1"/>
  <c r="F2158" i="3"/>
  <c r="G2158" i="3" s="1"/>
  <c r="D2158" i="3"/>
  <c r="E2158" i="3" s="1"/>
  <c r="B2158" i="3"/>
  <c r="C2158" i="3" s="1"/>
  <c r="AO2157" i="3"/>
  <c r="AN2157" i="3"/>
  <c r="AI2157" i="3"/>
  <c r="AH2157" i="3"/>
  <c r="AC2157" i="3"/>
  <c r="AB2157" i="3"/>
  <c r="W2157" i="3"/>
  <c r="S2157" i="3"/>
  <c r="N2157" i="3"/>
  <c r="L2157" i="3"/>
  <c r="M2157" i="3" s="1"/>
  <c r="K2157" i="3"/>
  <c r="J2157" i="3"/>
  <c r="H2157" i="3"/>
  <c r="I2157" i="3" s="1"/>
  <c r="F2157" i="3"/>
  <c r="G2157" i="3" s="1"/>
  <c r="D2157" i="3"/>
  <c r="E2157" i="3" s="1"/>
  <c r="B2157" i="3"/>
  <c r="C2157" i="3" s="1"/>
  <c r="AO2156" i="3"/>
  <c r="AN2156" i="3"/>
  <c r="AI2156" i="3"/>
  <c r="AH2156" i="3"/>
  <c r="AC2156" i="3"/>
  <c r="AB2156" i="3"/>
  <c r="W2156" i="3"/>
  <c r="S2156" i="3"/>
  <c r="N2156" i="3"/>
  <c r="L2156" i="3" s="1"/>
  <c r="M2156" i="3" s="1"/>
  <c r="K2156" i="3"/>
  <c r="J2156" i="3"/>
  <c r="H2156" i="3"/>
  <c r="I2156" i="3" s="1"/>
  <c r="F2156" i="3"/>
  <c r="G2156" i="3" s="1"/>
  <c r="D2156" i="3"/>
  <c r="E2156" i="3" s="1"/>
  <c r="B2156" i="3"/>
  <c r="C2156" i="3" s="1"/>
  <c r="AO2155" i="3"/>
  <c r="AN2155" i="3"/>
  <c r="AI2155" i="3"/>
  <c r="AH2155" i="3"/>
  <c r="AC2155" i="3"/>
  <c r="AB2155" i="3"/>
  <c r="W2155" i="3"/>
  <c r="S2155" i="3"/>
  <c r="N2155" i="3"/>
  <c r="L2155" i="3" s="1"/>
  <c r="M2155" i="3" s="1"/>
  <c r="K2155" i="3"/>
  <c r="J2155" i="3"/>
  <c r="H2155" i="3"/>
  <c r="I2155" i="3" s="1"/>
  <c r="F2155" i="3"/>
  <c r="G2155" i="3" s="1"/>
  <c r="D2155" i="3"/>
  <c r="E2155" i="3" s="1"/>
  <c r="B2155" i="3"/>
  <c r="C2155" i="3" s="1"/>
  <c r="AO2154" i="3"/>
  <c r="AN2154" i="3"/>
  <c r="AI2154" i="3"/>
  <c r="AH2154" i="3"/>
  <c r="AC2154" i="3"/>
  <c r="AB2154" i="3"/>
  <c r="W2154" i="3"/>
  <c r="S2154" i="3"/>
  <c r="N2154" i="3"/>
  <c r="L2154" i="3" s="1"/>
  <c r="M2154" i="3" s="1"/>
  <c r="K2154" i="3"/>
  <c r="J2154" i="3"/>
  <c r="H2154" i="3"/>
  <c r="I2154" i="3" s="1"/>
  <c r="F2154" i="3"/>
  <c r="G2154" i="3" s="1"/>
  <c r="D2154" i="3"/>
  <c r="E2154" i="3" s="1"/>
  <c r="B2154" i="3"/>
  <c r="C2154" i="3" s="1"/>
  <c r="AO2153" i="3"/>
  <c r="AN2153" i="3"/>
  <c r="AI2153" i="3"/>
  <c r="AH2153" i="3"/>
  <c r="AC2153" i="3"/>
  <c r="AB2153" i="3"/>
  <c r="W2153" i="3"/>
  <c r="S2153" i="3"/>
  <c r="N2153" i="3"/>
  <c r="L2153" i="3" s="1"/>
  <c r="M2153" i="3" s="1"/>
  <c r="K2153" i="3"/>
  <c r="J2153" i="3"/>
  <c r="H2153" i="3"/>
  <c r="I2153" i="3" s="1"/>
  <c r="F2153" i="3"/>
  <c r="G2153" i="3" s="1"/>
  <c r="D2153" i="3"/>
  <c r="E2153" i="3" s="1"/>
  <c r="B2153" i="3"/>
  <c r="C2153" i="3" s="1"/>
  <c r="AO2152" i="3"/>
  <c r="AN2152" i="3"/>
  <c r="AI2152" i="3"/>
  <c r="AH2152" i="3"/>
  <c r="AC2152" i="3"/>
  <c r="AB2152" i="3"/>
  <c r="W2152" i="3"/>
  <c r="S2152" i="3"/>
  <c r="N2152" i="3"/>
  <c r="L2152" i="3" s="1"/>
  <c r="M2152" i="3" s="1"/>
  <c r="K2152" i="3"/>
  <c r="J2152" i="3"/>
  <c r="H2152" i="3"/>
  <c r="I2152" i="3" s="1"/>
  <c r="F2152" i="3"/>
  <c r="G2152" i="3" s="1"/>
  <c r="D2152" i="3"/>
  <c r="E2152" i="3" s="1"/>
  <c r="B2152" i="3"/>
  <c r="C2152" i="3" s="1"/>
  <c r="AO2151" i="3"/>
  <c r="AN2151" i="3"/>
  <c r="AI2151" i="3"/>
  <c r="AH2151" i="3"/>
  <c r="AC2151" i="3"/>
  <c r="AB2151" i="3"/>
  <c r="W2151" i="3"/>
  <c r="S2151" i="3"/>
  <c r="N2151" i="3"/>
  <c r="L2151" i="3" s="1"/>
  <c r="M2151" i="3" s="1"/>
  <c r="K2151" i="3"/>
  <c r="J2151" i="3"/>
  <c r="H2151" i="3"/>
  <c r="I2151" i="3" s="1"/>
  <c r="F2151" i="3"/>
  <c r="G2151" i="3" s="1"/>
  <c r="D2151" i="3"/>
  <c r="E2151" i="3" s="1"/>
  <c r="B2151" i="3"/>
  <c r="C2151" i="3" s="1"/>
  <c r="AO2150" i="3"/>
  <c r="AN2150" i="3"/>
  <c r="AI2150" i="3"/>
  <c r="AH2150" i="3"/>
  <c r="AC2150" i="3"/>
  <c r="AB2150" i="3"/>
  <c r="W2150" i="3"/>
  <c r="S2150" i="3"/>
  <c r="N2150" i="3"/>
  <c r="L2150" i="3"/>
  <c r="M2150" i="3" s="1"/>
  <c r="K2150" i="3"/>
  <c r="J2150" i="3"/>
  <c r="H2150" i="3"/>
  <c r="I2150" i="3" s="1"/>
  <c r="F2150" i="3"/>
  <c r="G2150" i="3" s="1"/>
  <c r="D2150" i="3"/>
  <c r="E2150" i="3" s="1"/>
  <c r="B2150" i="3"/>
  <c r="C2150" i="3" s="1"/>
  <c r="AO2149" i="3"/>
  <c r="AN2149" i="3"/>
  <c r="AI2149" i="3"/>
  <c r="AH2149" i="3"/>
  <c r="AC2149" i="3"/>
  <c r="AB2149" i="3"/>
  <c r="W2149" i="3"/>
  <c r="S2149" i="3"/>
  <c r="N2149" i="3"/>
  <c r="L2149" i="3" s="1"/>
  <c r="M2149" i="3" s="1"/>
  <c r="K2149" i="3"/>
  <c r="J2149" i="3"/>
  <c r="H2149" i="3"/>
  <c r="I2149" i="3" s="1"/>
  <c r="F2149" i="3"/>
  <c r="G2149" i="3" s="1"/>
  <c r="D2149" i="3"/>
  <c r="E2149" i="3" s="1"/>
  <c r="B2149" i="3"/>
  <c r="C2149" i="3" s="1"/>
  <c r="AO2148" i="3"/>
  <c r="AN2148" i="3"/>
  <c r="AI2148" i="3"/>
  <c r="AH2148" i="3"/>
  <c r="AC2148" i="3"/>
  <c r="AB2148" i="3"/>
  <c r="W2148" i="3"/>
  <c r="S2148" i="3"/>
  <c r="N2148" i="3"/>
  <c r="L2148" i="3" s="1"/>
  <c r="M2148" i="3" s="1"/>
  <c r="K2148" i="3"/>
  <c r="J2148" i="3"/>
  <c r="H2148" i="3"/>
  <c r="I2148" i="3" s="1"/>
  <c r="F2148" i="3"/>
  <c r="G2148" i="3" s="1"/>
  <c r="D2148" i="3"/>
  <c r="E2148" i="3" s="1"/>
  <c r="C2148" i="3"/>
  <c r="B2148" i="3"/>
  <c r="AO2147" i="3"/>
  <c r="AN2147" i="3"/>
  <c r="AI2147" i="3"/>
  <c r="AH2147" i="3"/>
  <c r="AC2147" i="3"/>
  <c r="AB2147" i="3"/>
  <c r="W2147" i="3"/>
  <c r="S2147" i="3"/>
  <c r="N2147" i="3"/>
  <c r="L2147" i="3" s="1"/>
  <c r="M2147" i="3" s="1"/>
  <c r="K2147" i="3"/>
  <c r="J2147" i="3"/>
  <c r="H2147" i="3"/>
  <c r="I2147" i="3" s="1"/>
  <c r="F2147" i="3"/>
  <c r="G2147" i="3" s="1"/>
  <c r="D2147" i="3"/>
  <c r="E2147" i="3" s="1"/>
  <c r="B2147" i="3"/>
  <c r="C2147" i="3" s="1"/>
  <c r="AO2146" i="3"/>
  <c r="AN2146" i="3"/>
  <c r="AI2146" i="3"/>
  <c r="AH2146" i="3"/>
  <c r="AC2146" i="3"/>
  <c r="AB2146" i="3"/>
  <c r="W2146" i="3"/>
  <c r="S2146" i="3"/>
  <c r="N2146" i="3"/>
  <c r="L2146" i="3" s="1"/>
  <c r="M2146" i="3" s="1"/>
  <c r="K2146" i="3"/>
  <c r="J2146" i="3"/>
  <c r="H2146" i="3"/>
  <c r="I2146" i="3" s="1"/>
  <c r="F2146" i="3"/>
  <c r="G2146" i="3" s="1"/>
  <c r="D2146" i="3"/>
  <c r="E2146" i="3" s="1"/>
  <c r="B2146" i="3"/>
  <c r="C2146" i="3" s="1"/>
  <c r="AO2145" i="3"/>
  <c r="AN2145" i="3"/>
  <c r="AI2145" i="3"/>
  <c r="AH2145" i="3"/>
  <c r="AC2145" i="3"/>
  <c r="AB2145" i="3"/>
  <c r="W2145" i="3"/>
  <c r="S2145" i="3"/>
  <c r="N2145" i="3"/>
  <c r="L2145" i="3" s="1"/>
  <c r="M2145" i="3" s="1"/>
  <c r="K2145" i="3"/>
  <c r="J2145" i="3"/>
  <c r="H2145" i="3"/>
  <c r="I2145" i="3" s="1"/>
  <c r="F2145" i="3"/>
  <c r="G2145" i="3" s="1"/>
  <c r="D2145" i="3"/>
  <c r="E2145" i="3" s="1"/>
  <c r="B2145" i="3"/>
  <c r="C2145" i="3" s="1"/>
  <c r="AO2144" i="3"/>
  <c r="AN2144" i="3"/>
  <c r="AI2144" i="3"/>
  <c r="AH2144" i="3"/>
  <c r="AC2144" i="3"/>
  <c r="AB2144" i="3"/>
  <c r="W2144" i="3"/>
  <c r="S2144" i="3"/>
  <c r="N2144" i="3"/>
  <c r="L2144" i="3" s="1"/>
  <c r="M2144" i="3" s="1"/>
  <c r="K2144" i="3"/>
  <c r="J2144" i="3"/>
  <c r="H2144" i="3"/>
  <c r="I2144" i="3" s="1"/>
  <c r="F2144" i="3"/>
  <c r="G2144" i="3" s="1"/>
  <c r="D2144" i="3"/>
  <c r="E2144" i="3" s="1"/>
  <c r="B2144" i="3"/>
  <c r="C2144" i="3" s="1"/>
  <c r="AO2143" i="3"/>
  <c r="AN2143" i="3"/>
  <c r="AI2143" i="3"/>
  <c r="AH2143" i="3"/>
  <c r="AC2143" i="3"/>
  <c r="AB2143" i="3"/>
  <c r="W2143" i="3"/>
  <c r="S2143" i="3"/>
  <c r="N2143" i="3"/>
  <c r="L2143" i="3" s="1"/>
  <c r="M2143" i="3" s="1"/>
  <c r="K2143" i="3"/>
  <c r="J2143" i="3"/>
  <c r="H2143" i="3"/>
  <c r="I2143" i="3" s="1"/>
  <c r="F2143" i="3"/>
  <c r="G2143" i="3" s="1"/>
  <c r="D2143" i="3"/>
  <c r="E2143" i="3" s="1"/>
  <c r="B2143" i="3"/>
  <c r="C2143" i="3" s="1"/>
  <c r="AO2142" i="3"/>
  <c r="AN2142" i="3"/>
  <c r="AI2142" i="3"/>
  <c r="AH2142" i="3"/>
  <c r="AC2142" i="3"/>
  <c r="AB2142" i="3"/>
  <c r="W2142" i="3"/>
  <c r="S2142" i="3"/>
  <c r="N2142" i="3"/>
  <c r="L2142" i="3" s="1"/>
  <c r="M2142" i="3" s="1"/>
  <c r="K2142" i="3"/>
  <c r="J2142" i="3"/>
  <c r="H2142" i="3"/>
  <c r="I2142" i="3" s="1"/>
  <c r="F2142" i="3"/>
  <c r="G2142" i="3" s="1"/>
  <c r="D2142" i="3"/>
  <c r="E2142" i="3" s="1"/>
  <c r="B2142" i="3"/>
  <c r="C2142" i="3" s="1"/>
  <c r="AO2141" i="3"/>
  <c r="AN2141" i="3"/>
  <c r="AI2141" i="3"/>
  <c r="AH2141" i="3"/>
  <c r="AC2141" i="3"/>
  <c r="AB2141" i="3"/>
  <c r="W2141" i="3"/>
  <c r="S2141" i="3"/>
  <c r="N2141" i="3"/>
  <c r="L2141" i="3" s="1"/>
  <c r="M2141" i="3" s="1"/>
  <c r="K2141" i="3"/>
  <c r="J2141" i="3"/>
  <c r="H2141" i="3"/>
  <c r="I2141" i="3" s="1"/>
  <c r="F2141" i="3"/>
  <c r="G2141" i="3" s="1"/>
  <c r="D2141" i="3"/>
  <c r="E2141" i="3" s="1"/>
  <c r="B2141" i="3"/>
  <c r="C2141" i="3" s="1"/>
  <c r="AO2140" i="3"/>
  <c r="AN2140" i="3"/>
  <c r="AI2140" i="3"/>
  <c r="AH2140" i="3"/>
  <c r="AC2140" i="3"/>
  <c r="AB2140" i="3"/>
  <c r="W2140" i="3"/>
  <c r="S2140" i="3"/>
  <c r="N2140" i="3"/>
  <c r="L2140" i="3" s="1"/>
  <c r="M2140" i="3" s="1"/>
  <c r="K2140" i="3"/>
  <c r="J2140" i="3"/>
  <c r="H2140" i="3"/>
  <c r="I2140" i="3" s="1"/>
  <c r="F2140" i="3"/>
  <c r="G2140" i="3" s="1"/>
  <c r="D2140" i="3"/>
  <c r="E2140" i="3" s="1"/>
  <c r="B2140" i="3"/>
  <c r="C2140" i="3" s="1"/>
  <c r="AO2139" i="3"/>
  <c r="AN2139" i="3"/>
  <c r="AI2139" i="3"/>
  <c r="AH2139" i="3"/>
  <c r="AC2139" i="3"/>
  <c r="AB2139" i="3"/>
  <c r="W2139" i="3"/>
  <c r="S2139" i="3"/>
  <c r="N2139" i="3"/>
  <c r="L2139" i="3" s="1"/>
  <c r="M2139" i="3" s="1"/>
  <c r="K2139" i="3"/>
  <c r="J2139" i="3"/>
  <c r="H2139" i="3"/>
  <c r="I2139" i="3" s="1"/>
  <c r="F2139" i="3"/>
  <c r="G2139" i="3" s="1"/>
  <c r="D2139" i="3"/>
  <c r="E2139" i="3" s="1"/>
  <c r="B2139" i="3"/>
  <c r="C2139" i="3" s="1"/>
  <c r="AO2138" i="3"/>
  <c r="AN2138" i="3"/>
  <c r="AI2138" i="3"/>
  <c r="AH2138" i="3"/>
  <c r="AC2138" i="3"/>
  <c r="AB2138" i="3"/>
  <c r="W2138" i="3"/>
  <c r="S2138" i="3"/>
  <c r="N2138" i="3"/>
  <c r="L2138" i="3" s="1"/>
  <c r="M2138" i="3" s="1"/>
  <c r="K2138" i="3"/>
  <c r="J2138" i="3"/>
  <c r="H2138" i="3"/>
  <c r="I2138" i="3" s="1"/>
  <c r="F2138" i="3"/>
  <c r="G2138" i="3" s="1"/>
  <c r="D2138" i="3"/>
  <c r="E2138" i="3" s="1"/>
  <c r="B2138" i="3"/>
  <c r="C2138" i="3" s="1"/>
  <c r="AO2137" i="3"/>
  <c r="AN2137" i="3"/>
  <c r="AI2137" i="3"/>
  <c r="AH2137" i="3"/>
  <c r="AC2137" i="3"/>
  <c r="AB2137" i="3"/>
  <c r="W2137" i="3"/>
  <c r="S2137" i="3"/>
  <c r="N2137" i="3"/>
  <c r="L2137" i="3" s="1"/>
  <c r="M2137" i="3" s="1"/>
  <c r="K2137" i="3"/>
  <c r="J2137" i="3"/>
  <c r="H2137" i="3"/>
  <c r="I2137" i="3" s="1"/>
  <c r="F2137" i="3"/>
  <c r="G2137" i="3" s="1"/>
  <c r="D2137" i="3"/>
  <c r="E2137" i="3" s="1"/>
  <c r="B2137" i="3"/>
  <c r="C2137" i="3" s="1"/>
  <c r="AO2136" i="3"/>
  <c r="AN2136" i="3"/>
  <c r="AI2136" i="3"/>
  <c r="AH2136" i="3"/>
  <c r="AC2136" i="3"/>
  <c r="AB2136" i="3"/>
  <c r="W2136" i="3"/>
  <c r="S2136" i="3"/>
  <c r="N2136" i="3"/>
  <c r="L2136" i="3" s="1"/>
  <c r="M2136" i="3" s="1"/>
  <c r="K2136" i="3"/>
  <c r="J2136" i="3"/>
  <c r="H2136" i="3"/>
  <c r="I2136" i="3" s="1"/>
  <c r="F2136" i="3"/>
  <c r="G2136" i="3" s="1"/>
  <c r="D2136" i="3"/>
  <c r="E2136" i="3" s="1"/>
  <c r="B2136" i="3"/>
  <c r="C2136" i="3" s="1"/>
  <c r="AO2135" i="3"/>
  <c r="AN2135" i="3"/>
  <c r="AI2135" i="3"/>
  <c r="AH2135" i="3"/>
  <c r="AC2135" i="3"/>
  <c r="AB2135" i="3"/>
  <c r="W2135" i="3"/>
  <c r="S2135" i="3"/>
  <c r="N2135" i="3"/>
  <c r="L2135" i="3" s="1"/>
  <c r="M2135" i="3" s="1"/>
  <c r="K2135" i="3"/>
  <c r="J2135" i="3"/>
  <c r="H2135" i="3"/>
  <c r="I2135" i="3" s="1"/>
  <c r="F2135" i="3"/>
  <c r="G2135" i="3" s="1"/>
  <c r="D2135" i="3"/>
  <c r="E2135" i="3" s="1"/>
  <c r="B2135" i="3"/>
  <c r="C2135" i="3" s="1"/>
  <c r="AO2134" i="3"/>
  <c r="AN2134" i="3"/>
  <c r="AI2134" i="3"/>
  <c r="AH2134" i="3"/>
  <c r="AC2134" i="3"/>
  <c r="AB2134" i="3"/>
  <c r="W2134" i="3"/>
  <c r="S2134" i="3"/>
  <c r="N2134" i="3"/>
  <c r="L2134" i="3" s="1"/>
  <c r="M2134" i="3" s="1"/>
  <c r="K2134" i="3"/>
  <c r="J2134" i="3"/>
  <c r="H2134" i="3"/>
  <c r="I2134" i="3" s="1"/>
  <c r="F2134" i="3"/>
  <c r="G2134" i="3" s="1"/>
  <c r="D2134" i="3"/>
  <c r="E2134" i="3" s="1"/>
  <c r="B2134" i="3"/>
  <c r="C2134" i="3" s="1"/>
  <c r="AO2133" i="3"/>
  <c r="AN2133" i="3"/>
  <c r="AI2133" i="3"/>
  <c r="AH2133" i="3"/>
  <c r="AC2133" i="3"/>
  <c r="AB2133" i="3"/>
  <c r="W2133" i="3"/>
  <c r="S2133" i="3"/>
  <c r="N2133" i="3"/>
  <c r="L2133" i="3" s="1"/>
  <c r="M2133" i="3" s="1"/>
  <c r="K2133" i="3"/>
  <c r="J2133" i="3"/>
  <c r="H2133" i="3"/>
  <c r="I2133" i="3" s="1"/>
  <c r="F2133" i="3"/>
  <c r="G2133" i="3" s="1"/>
  <c r="D2133" i="3"/>
  <c r="E2133" i="3" s="1"/>
  <c r="B2133" i="3"/>
  <c r="C2133" i="3" s="1"/>
  <c r="AO2132" i="3"/>
  <c r="AN2132" i="3"/>
  <c r="AI2132" i="3"/>
  <c r="AH2132" i="3"/>
  <c r="AC2132" i="3"/>
  <c r="AB2132" i="3"/>
  <c r="W2132" i="3"/>
  <c r="S2132" i="3"/>
  <c r="N2132" i="3"/>
  <c r="L2132" i="3" s="1"/>
  <c r="M2132" i="3" s="1"/>
  <c r="K2132" i="3"/>
  <c r="J2132" i="3"/>
  <c r="H2132" i="3"/>
  <c r="I2132" i="3" s="1"/>
  <c r="F2132" i="3"/>
  <c r="G2132" i="3" s="1"/>
  <c r="D2132" i="3"/>
  <c r="E2132" i="3" s="1"/>
  <c r="B2132" i="3"/>
  <c r="C2132" i="3" s="1"/>
  <c r="AO2131" i="3"/>
  <c r="AN2131" i="3"/>
  <c r="AI2131" i="3"/>
  <c r="AH2131" i="3"/>
  <c r="AC2131" i="3"/>
  <c r="AB2131" i="3"/>
  <c r="W2131" i="3"/>
  <c r="S2131" i="3"/>
  <c r="N2131" i="3"/>
  <c r="L2131" i="3" s="1"/>
  <c r="M2131" i="3" s="1"/>
  <c r="K2131" i="3"/>
  <c r="J2131" i="3"/>
  <c r="H2131" i="3"/>
  <c r="I2131" i="3" s="1"/>
  <c r="F2131" i="3"/>
  <c r="G2131" i="3" s="1"/>
  <c r="D2131" i="3"/>
  <c r="E2131" i="3" s="1"/>
  <c r="B2131" i="3"/>
  <c r="C2131" i="3" s="1"/>
  <c r="AO2130" i="3"/>
  <c r="AN2130" i="3"/>
  <c r="AI2130" i="3"/>
  <c r="AH2130" i="3"/>
  <c r="AC2130" i="3"/>
  <c r="AB2130" i="3"/>
  <c r="W2130" i="3"/>
  <c r="S2130" i="3"/>
  <c r="N2130" i="3"/>
  <c r="L2130" i="3" s="1"/>
  <c r="M2130" i="3" s="1"/>
  <c r="K2130" i="3"/>
  <c r="J2130" i="3"/>
  <c r="H2130" i="3"/>
  <c r="I2130" i="3" s="1"/>
  <c r="F2130" i="3"/>
  <c r="G2130" i="3" s="1"/>
  <c r="D2130" i="3"/>
  <c r="E2130" i="3" s="1"/>
  <c r="B2130" i="3"/>
  <c r="C2130" i="3" s="1"/>
  <c r="AO2129" i="3"/>
  <c r="AN2129" i="3"/>
  <c r="AI2129" i="3"/>
  <c r="AH2129" i="3"/>
  <c r="AC2129" i="3"/>
  <c r="AB2129" i="3"/>
  <c r="W2129" i="3"/>
  <c r="S2129" i="3"/>
  <c r="N2129" i="3"/>
  <c r="L2129" i="3" s="1"/>
  <c r="M2129" i="3" s="1"/>
  <c r="K2129" i="3"/>
  <c r="J2129" i="3"/>
  <c r="H2129" i="3"/>
  <c r="I2129" i="3" s="1"/>
  <c r="F2129" i="3"/>
  <c r="G2129" i="3" s="1"/>
  <c r="D2129" i="3"/>
  <c r="E2129" i="3" s="1"/>
  <c r="B2129" i="3"/>
  <c r="C2129" i="3" s="1"/>
  <c r="AO2128" i="3"/>
  <c r="AN2128" i="3"/>
  <c r="AI2128" i="3"/>
  <c r="AH2128" i="3"/>
  <c r="AC2128" i="3"/>
  <c r="AB2128" i="3"/>
  <c r="W2128" i="3"/>
  <c r="S2128" i="3"/>
  <c r="N2128" i="3"/>
  <c r="L2128" i="3" s="1"/>
  <c r="M2128" i="3" s="1"/>
  <c r="K2128" i="3"/>
  <c r="J2128" i="3"/>
  <c r="H2128" i="3"/>
  <c r="I2128" i="3" s="1"/>
  <c r="F2128" i="3"/>
  <c r="G2128" i="3" s="1"/>
  <c r="D2128" i="3"/>
  <c r="E2128" i="3" s="1"/>
  <c r="B2128" i="3"/>
  <c r="C2128" i="3" s="1"/>
  <c r="AO2127" i="3"/>
  <c r="AN2127" i="3"/>
  <c r="AI2127" i="3"/>
  <c r="AH2127" i="3"/>
  <c r="AC2127" i="3"/>
  <c r="AB2127" i="3"/>
  <c r="W2127" i="3"/>
  <c r="S2127" i="3"/>
  <c r="N2127" i="3"/>
  <c r="L2127" i="3" s="1"/>
  <c r="M2127" i="3" s="1"/>
  <c r="K2127" i="3"/>
  <c r="J2127" i="3"/>
  <c r="H2127" i="3"/>
  <c r="I2127" i="3" s="1"/>
  <c r="F2127" i="3"/>
  <c r="G2127" i="3" s="1"/>
  <c r="D2127" i="3"/>
  <c r="E2127" i="3" s="1"/>
  <c r="B2127" i="3"/>
  <c r="C2127" i="3" s="1"/>
  <c r="AO2126" i="3"/>
  <c r="AN2126" i="3"/>
  <c r="AI2126" i="3"/>
  <c r="AH2126" i="3"/>
  <c r="AC2126" i="3"/>
  <c r="AB2126" i="3"/>
  <c r="W2126" i="3"/>
  <c r="S2126" i="3"/>
  <c r="N2126" i="3"/>
  <c r="L2126" i="3" s="1"/>
  <c r="M2126" i="3" s="1"/>
  <c r="K2126" i="3"/>
  <c r="J2126" i="3"/>
  <c r="H2126" i="3"/>
  <c r="I2126" i="3" s="1"/>
  <c r="F2126" i="3"/>
  <c r="G2126" i="3" s="1"/>
  <c r="D2126" i="3"/>
  <c r="E2126" i="3" s="1"/>
  <c r="B2126" i="3"/>
  <c r="C2126" i="3" s="1"/>
  <c r="AO2125" i="3"/>
  <c r="AN2125" i="3"/>
  <c r="AI2125" i="3"/>
  <c r="AH2125" i="3"/>
  <c r="AC2125" i="3"/>
  <c r="AB2125" i="3"/>
  <c r="W2125" i="3"/>
  <c r="S2125" i="3"/>
  <c r="N2125" i="3"/>
  <c r="L2125" i="3" s="1"/>
  <c r="M2125" i="3" s="1"/>
  <c r="K2125" i="3"/>
  <c r="J2125" i="3"/>
  <c r="H2125" i="3"/>
  <c r="I2125" i="3" s="1"/>
  <c r="F2125" i="3"/>
  <c r="G2125" i="3" s="1"/>
  <c r="D2125" i="3"/>
  <c r="E2125" i="3" s="1"/>
  <c r="B2125" i="3"/>
  <c r="C2125" i="3" s="1"/>
  <c r="AO2124" i="3"/>
  <c r="AN2124" i="3"/>
  <c r="AI2124" i="3"/>
  <c r="AH2124" i="3"/>
  <c r="AC2124" i="3"/>
  <c r="AB2124" i="3"/>
  <c r="W2124" i="3"/>
  <c r="S2124" i="3"/>
  <c r="N2124" i="3"/>
  <c r="L2124" i="3" s="1"/>
  <c r="M2124" i="3" s="1"/>
  <c r="K2124" i="3"/>
  <c r="J2124" i="3"/>
  <c r="H2124" i="3"/>
  <c r="I2124" i="3" s="1"/>
  <c r="F2124" i="3"/>
  <c r="G2124" i="3" s="1"/>
  <c r="D2124" i="3"/>
  <c r="E2124" i="3" s="1"/>
  <c r="B2124" i="3"/>
  <c r="C2124" i="3" s="1"/>
  <c r="AO2123" i="3"/>
  <c r="AN2123" i="3"/>
  <c r="AI2123" i="3"/>
  <c r="AH2123" i="3"/>
  <c r="AC2123" i="3"/>
  <c r="AB2123" i="3"/>
  <c r="W2123" i="3"/>
  <c r="S2123" i="3"/>
  <c r="N2123" i="3"/>
  <c r="L2123" i="3" s="1"/>
  <c r="M2123" i="3" s="1"/>
  <c r="K2123" i="3"/>
  <c r="J2123" i="3"/>
  <c r="H2123" i="3"/>
  <c r="I2123" i="3" s="1"/>
  <c r="F2123" i="3"/>
  <c r="G2123" i="3" s="1"/>
  <c r="D2123" i="3"/>
  <c r="E2123" i="3" s="1"/>
  <c r="B2123" i="3"/>
  <c r="C2123" i="3" s="1"/>
  <c r="AO2122" i="3"/>
  <c r="AN2122" i="3"/>
  <c r="AI2122" i="3"/>
  <c r="AH2122" i="3"/>
  <c r="AC2122" i="3"/>
  <c r="AB2122" i="3"/>
  <c r="W2122" i="3"/>
  <c r="S2122" i="3"/>
  <c r="N2122" i="3"/>
  <c r="L2122" i="3" s="1"/>
  <c r="M2122" i="3" s="1"/>
  <c r="K2122" i="3"/>
  <c r="J2122" i="3"/>
  <c r="H2122" i="3"/>
  <c r="I2122" i="3" s="1"/>
  <c r="F2122" i="3"/>
  <c r="G2122" i="3" s="1"/>
  <c r="D2122" i="3"/>
  <c r="E2122" i="3" s="1"/>
  <c r="B2122" i="3"/>
  <c r="C2122" i="3" s="1"/>
  <c r="AO2121" i="3"/>
  <c r="AN2121" i="3"/>
  <c r="AI2121" i="3"/>
  <c r="AH2121" i="3"/>
  <c r="AC2121" i="3"/>
  <c r="AB2121" i="3"/>
  <c r="W2121" i="3"/>
  <c r="S2121" i="3"/>
  <c r="N2121" i="3"/>
  <c r="L2121" i="3" s="1"/>
  <c r="M2121" i="3" s="1"/>
  <c r="K2121" i="3"/>
  <c r="J2121" i="3"/>
  <c r="H2121" i="3"/>
  <c r="I2121" i="3" s="1"/>
  <c r="F2121" i="3"/>
  <c r="G2121" i="3" s="1"/>
  <c r="D2121" i="3"/>
  <c r="E2121" i="3" s="1"/>
  <c r="B2121" i="3"/>
  <c r="C2121" i="3" s="1"/>
  <c r="AO2120" i="3"/>
  <c r="AN2120" i="3"/>
  <c r="AI2120" i="3"/>
  <c r="AH2120" i="3"/>
  <c r="AC2120" i="3"/>
  <c r="AB2120" i="3"/>
  <c r="W2120" i="3"/>
  <c r="S2120" i="3"/>
  <c r="N2120" i="3"/>
  <c r="L2120" i="3" s="1"/>
  <c r="M2120" i="3" s="1"/>
  <c r="K2120" i="3"/>
  <c r="J2120" i="3"/>
  <c r="H2120" i="3"/>
  <c r="I2120" i="3" s="1"/>
  <c r="F2120" i="3"/>
  <c r="G2120" i="3" s="1"/>
  <c r="D2120" i="3"/>
  <c r="E2120" i="3" s="1"/>
  <c r="B2120" i="3"/>
  <c r="C2120" i="3" s="1"/>
  <c r="AO2119" i="3"/>
  <c r="AN2119" i="3"/>
  <c r="AI2119" i="3"/>
  <c r="AH2119" i="3"/>
  <c r="AC2119" i="3"/>
  <c r="AB2119" i="3"/>
  <c r="W2119" i="3"/>
  <c r="S2119" i="3"/>
  <c r="N2119" i="3"/>
  <c r="L2119" i="3" s="1"/>
  <c r="M2119" i="3" s="1"/>
  <c r="K2119" i="3"/>
  <c r="J2119" i="3"/>
  <c r="H2119" i="3"/>
  <c r="I2119" i="3" s="1"/>
  <c r="F2119" i="3"/>
  <c r="G2119" i="3" s="1"/>
  <c r="D2119" i="3"/>
  <c r="E2119" i="3" s="1"/>
  <c r="B2119" i="3"/>
  <c r="C2119" i="3" s="1"/>
  <c r="AO2118" i="3"/>
  <c r="AN2118" i="3"/>
  <c r="AI2118" i="3"/>
  <c r="AH2118" i="3"/>
  <c r="AC2118" i="3"/>
  <c r="AB2118" i="3"/>
  <c r="W2118" i="3"/>
  <c r="S2118" i="3"/>
  <c r="N2118" i="3"/>
  <c r="L2118" i="3" s="1"/>
  <c r="M2118" i="3" s="1"/>
  <c r="K2118" i="3"/>
  <c r="J2118" i="3"/>
  <c r="H2118" i="3"/>
  <c r="I2118" i="3" s="1"/>
  <c r="F2118" i="3"/>
  <c r="G2118" i="3" s="1"/>
  <c r="D2118" i="3"/>
  <c r="E2118" i="3" s="1"/>
  <c r="B2118" i="3"/>
  <c r="C2118" i="3" s="1"/>
  <c r="AO2117" i="3"/>
  <c r="AN2117" i="3"/>
  <c r="AI2117" i="3"/>
  <c r="AH2117" i="3"/>
  <c r="AC2117" i="3"/>
  <c r="AB2117" i="3"/>
  <c r="W2117" i="3"/>
  <c r="S2117" i="3"/>
  <c r="N2117" i="3"/>
  <c r="L2117" i="3" s="1"/>
  <c r="M2117" i="3" s="1"/>
  <c r="K2117" i="3"/>
  <c r="J2117" i="3"/>
  <c r="H2117" i="3"/>
  <c r="I2117" i="3" s="1"/>
  <c r="F2117" i="3"/>
  <c r="G2117" i="3" s="1"/>
  <c r="D2117" i="3"/>
  <c r="E2117" i="3" s="1"/>
  <c r="B2117" i="3"/>
  <c r="C2117" i="3" s="1"/>
  <c r="AO2116" i="3"/>
  <c r="AN2116" i="3"/>
  <c r="AI2116" i="3"/>
  <c r="AH2116" i="3"/>
  <c r="AC2116" i="3"/>
  <c r="AB2116" i="3"/>
  <c r="W2116" i="3"/>
  <c r="S2116" i="3"/>
  <c r="N2116" i="3"/>
  <c r="L2116" i="3" s="1"/>
  <c r="M2116" i="3" s="1"/>
  <c r="K2116" i="3"/>
  <c r="J2116" i="3"/>
  <c r="H2116" i="3"/>
  <c r="I2116" i="3" s="1"/>
  <c r="F2116" i="3"/>
  <c r="G2116" i="3" s="1"/>
  <c r="D2116" i="3"/>
  <c r="E2116" i="3" s="1"/>
  <c r="B2116" i="3"/>
  <c r="C2116" i="3" s="1"/>
  <c r="AO2115" i="3"/>
  <c r="AN2115" i="3"/>
  <c r="AI2115" i="3"/>
  <c r="AH2115" i="3"/>
  <c r="AC2115" i="3"/>
  <c r="AB2115" i="3"/>
  <c r="W2115" i="3"/>
  <c r="S2115" i="3"/>
  <c r="N2115" i="3"/>
  <c r="L2115" i="3" s="1"/>
  <c r="M2115" i="3" s="1"/>
  <c r="K2115" i="3"/>
  <c r="J2115" i="3"/>
  <c r="H2115" i="3"/>
  <c r="I2115" i="3" s="1"/>
  <c r="F2115" i="3"/>
  <c r="G2115" i="3" s="1"/>
  <c r="D2115" i="3"/>
  <c r="E2115" i="3" s="1"/>
  <c r="B2115" i="3"/>
  <c r="C2115" i="3" s="1"/>
  <c r="AO2114" i="3"/>
  <c r="AN2114" i="3"/>
  <c r="AI2114" i="3"/>
  <c r="AH2114" i="3"/>
  <c r="AC2114" i="3"/>
  <c r="AB2114" i="3"/>
  <c r="W2114" i="3"/>
  <c r="S2114" i="3"/>
  <c r="N2114" i="3"/>
  <c r="L2114" i="3" s="1"/>
  <c r="M2114" i="3" s="1"/>
  <c r="K2114" i="3"/>
  <c r="J2114" i="3"/>
  <c r="H2114" i="3"/>
  <c r="I2114" i="3" s="1"/>
  <c r="F2114" i="3"/>
  <c r="G2114" i="3" s="1"/>
  <c r="D2114" i="3"/>
  <c r="E2114" i="3" s="1"/>
  <c r="B2114" i="3"/>
  <c r="C2114" i="3" s="1"/>
  <c r="AO2113" i="3"/>
  <c r="AN2113" i="3"/>
  <c r="AI2113" i="3"/>
  <c r="AH2113" i="3"/>
  <c r="AC2113" i="3"/>
  <c r="AB2113" i="3"/>
  <c r="W2113" i="3"/>
  <c r="S2113" i="3"/>
  <c r="N2113" i="3"/>
  <c r="L2113" i="3" s="1"/>
  <c r="M2113" i="3" s="1"/>
  <c r="K2113" i="3"/>
  <c r="J2113" i="3"/>
  <c r="H2113" i="3"/>
  <c r="I2113" i="3" s="1"/>
  <c r="F2113" i="3"/>
  <c r="G2113" i="3" s="1"/>
  <c r="D2113" i="3"/>
  <c r="E2113" i="3" s="1"/>
  <c r="B2113" i="3"/>
  <c r="C2113" i="3" s="1"/>
  <c r="AO2112" i="3"/>
  <c r="AN2112" i="3"/>
  <c r="AI2112" i="3"/>
  <c r="AH2112" i="3"/>
  <c r="AC2112" i="3"/>
  <c r="AB2112" i="3"/>
  <c r="W2112" i="3"/>
  <c r="S2112" i="3"/>
  <c r="N2112" i="3"/>
  <c r="L2112" i="3" s="1"/>
  <c r="M2112" i="3" s="1"/>
  <c r="K2112" i="3"/>
  <c r="J2112" i="3"/>
  <c r="H2112" i="3"/>
  <c r="I2112" i="3" s="1"/>
  <c r="F2112" i="3"/>
  <c r="G2112" i="3" s="1"/>
  <c r="D2112" i="3"/>
  <c r="E2112" i="3" s="1"/>
  <c r="B2112" i="3"/>
  <c r="C2112" i="3" s="1"/>
  <c r="AO2111" i="3"/>
  <c r="AN2111" i="3"/>
  <c r="AI2111" i="3"/>
  <c r="AH2111" i="3"/>
  <c r="AC2111" i="3"/>
  <c r="AB2111" i="3"/>
  <c r="W2111" i="3"/>
  <c r="S2111" i="3"/>
  <c r="N2111" i="3"/>
  <c r="L2111" i="3" s="1"/>
  <c r="M2111" i="3" s="1"/>
  <c r="K2111" i="3"/>
  <c r="J2111" i="3"/>
  <c r="H2111" i="3"/>
  <c r="I2111" i="3" s="1"/>
  <c r="F2111" i="3"/>
  <c r="G2111" i="3" s="1"/>
  <c r="D2111" i="3"/>
  <c r="E2111" i="3" s="1"/>
  <c r="B2111" i="3"/>
  <c r="C2111" i="3" s="1"/>
  <c r="AO2110" i="3"/>
  <c r="AN2110" i="3"/>
  <c r="AI2110" i="3"/>
  <c r="AH2110" i="3"/>
  <c r="AC2110" i="3"/>
  <c r="AB2110" i="3"/>
  <c r="W2110" i="3"/>
  <c r="S2110" i="3"/>
  <c r="N2110" i="3"/>
  <c r="L2110" i="3" s="1"/>
  <c r="M2110" i="3" s="1"/>
  <c r="K2110" i="3"/>
  <c r="J2110" i="3"/>
  <c r="H2110" i="3"/>
  <c r="I2110" i="3" s="1"/>
  <c r="F2110" i="3"/>
  <c r="G2110" i="3" s="1"/>
  <c r="D2110" i="3"/>
  <c r="E2110" i="3" s="1"/>
  <c r="B2110" i="3"/>
  <c r="C2110" i="3" s="1"/>
  <c r="AO2109" i="3"/>
  <c r="AN2109" i="3"/>
  <c r="AI2109" i="3"/>
  <c r="AH2109" i="3"/>
  <c r="AC2109" i="3"/>
  <c r="AB2109" i="3"/>
  <c r="W2109" i="3"/>
  <c r="S2109" i="3"/>
  <c r="N2109" i="3"/>
  <c r="L2109" i="3" s="1"/>
  <c r="M2109" i="3" s="1"/>
  <c r="K2109" i="3"/>
  <c r="J2109" i="3"/>
  <c r="H2109" i="3"/>
  <c r="I2109" i="3" s="1"/>
  <c r="F2109" i="3"/>
  <c r="G2109" i="3" s="1"/>
  <c r="D2109" i="3"/>
  <c r="E2109" i="3" s="1"/>
  <c r="B2109" i="3"/>
  <c r="C2109" i="3" s="1"/>
  <c r="AO2108" i="3"/>
  <c r="AN2108" i="3"/>
  <c r="AI2108" i="3"/>
  <c r="AH2108" i="3"/>
  <c r="AC2108" i="3"/>
  <c r="AB2108" i="3"/>
  <c r="W2108" i="3"/>
  <c r="S2108" i="3"/>
  <c r="N2108" i="3"/>
  <c r="L2108" i="3" s="1"/>
  <c r="M2108" i="3" s="1"/>
  <c r="K2108" i="3"/>
  <c r="J2108" i="3"/>
  <c r="H2108" i="3"/>
  <c r="I2108" i="3" s="1"/>
  <c r="F2108" i="3"/>
  <c r="G2108" i="3" s="1"/>
  <c r="D2108" i="3"/>
  <c r="E2108" i="3" s="1"/>
  <c r="B2108" i="3"/>
  <c r="C2108" i="3" s="1"/>
  <c r="AO2107" i="3"/>
  <c r="AN2107" i="3"/>
  <c r="AI2107" i="3"/>
  <c r="AH2107" i="3"/>
  <c r="AC2107" i="3"/>
  <c r="AB2107" i="3"/>
  <c r="W2107" i="3"/>
  <c r="S2107" i="3"/>
  <c r="N2107" i="3"/>
  <c r="L2107" i="3" s="1"/>
  <c r="M2107" i="3" s="1"/>
  <c r="K2107" i="3"/>
  <c r="J2107" i="3"/>
  <c r="H2107" i="3"/>
  <c r="I2107" i="3" s="1"/>
  <c r="F2107" i="3"/>
  <c r="G2107" i="3" s="1"/>
  <c r="D2107" i="3"/>
  <c r="E2107" i="3" s="1"/>
  <c r="B2107" i="3"/>
  <c r="C2107" i="3" s="1"/>
  <c r="AO2106" i="3"/>
  <c r="AN2106" i="3"/>
  <c r="AI2106" i="3"/>
  <c r="AH2106" i="3"/>
  <c r="AC2106" i="3"/>
  <c r="AB2106" i="3"/>
  <c r="W2106" i="3"/>
  <c r="S2106" i="3"/>
  <c r="N2106" i="3"/>
  <c r="L2106" i="3" s="1"/>
  <c r="M2106" i="3" s="1"/>
  <c r="K2106" i="3"/>
  <c r="J2106" i="3"/>
  <c r="H2106" i="3"/>
  <c r="I2106" i="3" s="1"/>
  <c r="F2106" i="3"/>
  <c r="G2106" i="3" s="1"/>
  <c r="D2106" i="3"/>
  <c r="E2106" i="3" s="1"/>
  <c r="B2106" i="3"/>
  <c r="C2106" i="3" s="1"/>
  <c r="AO2105" i="3"/>
  <c r="AN2105" i="3"/>
  <c r="AI2105" i="3"/>
  <c r="AH2105" i="3"/>
  <c r="AC2105" i="3"/>
  <c r="AB2105" i="3"/>
  <c r="W2105" i="3"/>
  <c r="S2105" i="3"/>
  <c r="N2105" i="3"/>
  <c r="L2105" i="3" s="1"/>
  <c r="M2105" i="3" s="1"/>
  <c r="K2105" i="3"/>
  <c r="J2105" i="3"/>
  <c r="H2105" i="3"/>
  <c r="I2105" i="3" s="1"/>
  <c r="F2105" i="3"/>
  <c r="G2105" i="3" s="1"/>
  <c r="D2105" i="3"/>
  <c r="E2105" i="3" s="1"/>
  <c r="B2105" i="3"/>
  <c r="C2105" i="3" s="1"/>
  <c r="AO2104" i="3"/>
  <c r="AN2104" i="3"/>
  <c r="AI2104" i="3"/>
  <c r="AH2104" i="3"/>
  <c r="AC2104" i="3"/>
  <c r="AB2104" i="3"/>
  <c r="W2104" i="3"/>
  <c r="S2104" i="3"/>
  <c r="N2104" i="3"/>
  <c r="L2104" i="3" s="1"/>
  <c r="M2104" i="3" s="1"/>
  <c r="K2104" i="3"/>
  <c r="J2104" i="3"/>
  <c r="H2104" i="3"/>
  <c r="I2104" i="3" s="1"/>
  <c r="F2104" i="3"/>
  <c r="G2104" i="3" s="1"/>
  <c r="D2104" i="3"/>
  <c r="E2104" i="3" s="1"/>
  <c r="B2104" i="3"/>
  <c r="C2104" i="3" s="1"/>
  <c r="AO2103" i="3"/>
  <c r="AN2103" i="3"/>
  <c r="AI2103" i="3"/>
  <c r="AH2103" i="3"/>
  <c r="AC2103" i="3"/>
  <c r="AB2103" i="3"/>
  <c r="W2103" i="3"/>
  <c r="S2103" i="3"/>
  <c r="N2103" i="3"/>
  <c r="L2103" i="3" s="1"/>
  <c r="M2103" i="3" s="1"/>
  <c r="K2103" i="3"/>
  <c r="J2103" i="3"/>
  <c r="H2103" i="3"/>
  <c r="I2103" i="3" s="1"/>
  <c r="F2103" i="3"/>
  <c r="G2103" i="3" s="1"/>
  <c r="D2103" i="3"/>
  <c r="E2103" i="3" s="1"/>
  <c r="B2103" i="3"/>
  <c r="C2103" i="3" s="1"/>
  <c r="AO2102" i="3"/>
  <c r="AN2102" i="3"/>
  <c r="AI2102" i="3"/>
  <c r="AH2102" i="3"/>
  <c r="AC2102" i="3"/>
  <c r="AB2102" i="3"/>
  <c r="W2102" i="3"/>
  <c r="S2102" i="3"/>
  <c r="N2102" i="3"/>
  <c r="L2102" i="3" s="1"/>
  <c r="M2102" i="3" s="1"/>
  <c r="K2102" i="3"/>
  <c r="J2102" i="3"/>
  <c r="H2102" i="3"/>
  <c r="I2102" i="3" s="1"/>
  <c r="F2102" i="3"/>
  <c r="G2102" i="3" s="1"/>
  <c r="D2102" i="3"/>
  <c r="E2102" i="3" s="1"/>
  <c r="B2102" i="3"/>
  <c r="C2102" i="3" s="1"/>
  <c r="AO2101" i="3"/>
  <c r="AN2101" i="3"/>
  <c r="AI2101" i="3"/>
  <c r="AH2101" i="3"/>
  <c r="AC2101" i="3"/>
  <c r="AB2101" i="3"/>
  <c r="W2101" i="3"/>
  <c r="S2101" i="3"/>
  <c r="N2101" i="3"/>
  <c r="L2101" i="3" s="1"/>
  <c r="M2101" i="3" s="1"/>
  <c r="K2101" i="3"/>
  <c r="J2101" i="3"/>
  <c r="H2101" i="3"/>
  <c r="I2101" i="3" s="1"/>
  <c r="F2101" i="3"/>
  <c r="G2101" i="3" s="1"/>
  <c r="D2101" i="3"/>
  <c r="E2101" i="3" s="1"/>
  <c r="B2101" i="3"/>
  <c r="C2101" i="3" s="1"/>
  <c r="AO2100" i="3"/>
  <c r="AN2100" i="3"/>
  <c r="AI2100" i="3"/>
  <c r="AH2100" i="3"/>
  <c r="AC2100" i="3"/>
  <c r="AB2100" i="3"/>
  <c r="W2100" i="3"/>
  <c r="S2100" i="3"/>
  <c r="N2100" i="3"/>
  <c r="L2100" i="3" s="1"/>
  <c r="M2100" i="3" s="1"/>
  <c r="K2100" i="3"/>
  <c r="J2100" i="3"/>
  <c r="H2100" i="3"/>
  <c r="I2100" i="3" s="1"/>
  <c r="F2100" i="3"/>
  <c r="G2100" i="3" s="1"/>
  <c r="D2100" i="3"/>
  <c r="E2100" i="3" s="1"/>
  <c r="B2100" i="3"/>
  <c r="C2100" i="3" s="1"/>
  <c r="AO2099" i="3"/>
  <c r="AN2099" i="3"/>
  <c r="AI2099" i="3"/>
  <c r="AH2099" i="3"/>
  <c r="AC2099" i="3"/>
  <c r="AB2099" i="3"/>
  <c r="W2099" i="3"/>
  <c r="S2099" i="3"/>
  <c r="N2099" i="3"/>
  <c r="L2099" i="3" s="1"/>
  <c r="M2099" i="3" s="1"/>
  <c r="K2099" i="3"/>
  <c r="J2099" i="3"/>
  <c r="H2099" i="3"/>
  <c r="I2099" i="3" s="1"/>
  <c r="F2099" i="3"/>
  <c r="G2099" i="3" s="1"/>
  <c r="D2099" i="3"/>
  <c r="E2099" i="3" s="1"/>
  <c r="B2099" i="3"/>
  <c r="C2099" i="3" s="1"/>
  <c r="AO2098" i="3"/>
  <c r="AN2098" i="3"/>
  <c r="AI2098" i="3"/>
  <c r="AH2098" i="3"/>
  <c r="AC2098" i="3"/>
  <c r="AB2098" i="3"/>
  <c r="W2098" i="3"/>
  <c r="S2098" i="3"/>
  <c r="N2098" i="3"/>
  <c r="L2098" i="3" s="1"/>
  <c r="M2098" i="3" s="1"/>
  <c r="K2098" i="3"/>
  <c r="J2098" i="3"/>
  <c r="H2098" i="3"/>
  <c r="I2098" i="3" s="1"/>
  <c r="F2098" i="3"/>
  <c r="G2098" i="3" s="1"/>
  <c r="D2098" i="3"/>
  <c r="E2098" i="3" s="1"/>
  <c r="B2098" i="3"/>
  <c r="C2098" i="3" s="1"/>
  <c r="AO2097" i="3"/>
  <c r="AN2097" i="3"/>
  <c r="AI2097" i="3"/>
  <c r="AH2097" i="3"/>
  <c r="AC2097" i="3"/>
  <c r="AB2097" i="3"/>
  <c r="W2097" i="3"/>
  <c r="S2097" i="3"/>
  <c r="N2097" i="3"/>
  <c r="L2097" i="3" s="1"/>
  <c r="M2097" i="3" s="1"/>
  <c r="K2097" i="3"/>
  <c r="J2097" i="3"/>
  <c r="H2097" i="3"/>
  <c r="I2097" i="3" s="1"/>
  <c r="F2097" i="3"/>
  <c r="G2097" i="3" s="1"/>
  <c r="D2097" i="3"/>
  <c r="E2097" i="3" s="1"/>
  <c r="B2097" i="3"/>
  <c r="C2097" i="3" s="1"/>
  <c r="AO2096" i="3"/>
  <c r="AN2096" i="3"/>
  <c r="AI2096" i="3"/>
  <c r="AH2096" i="3"/>
  <c r="AC2096" i="3"/>
  <c r="AB2096" i="3"/>
  <c r="W2096" i="3"/>
  <c r="S2096" i="3"/>
  <c r="N2096" i="3"/>
  <c r="L2096" i="3" s="1"/>
  <c r="M2096" i="3" s="1"/>
  <c r="K2096" i="3"/>
  <c r="J2096" i="3"/>
  <c r="H2096" i="3"/>
  <c r="I2096" i="3" s="1"/>
  <c r="F2096" i="3"/>
  <c r="G2096" i="3" s="1"/>
  <c r="D2096" i="3"/>
  <c r="E2096" i="3" s="1"/>
  <c r="B2096" i="3"/>
  <c r="C2096" i="3" s="1"/>
  <c r="AO2095" i="3"/>
  <c r="AN2095" i="3"/>
  <c r="AI2095" i="3"/>
  <c r="AH2095" i="3"/>
  <c r="AC2095" i="3"/>
  <c r="AB2095" i="3"/>
  <c r="W2095" i="3"/>
  <c r="S2095" i="3"/>
  <c r="N2095" i="3"/>
  <c r="L2095" i="3" s="1"/>
  <c r="M2095" i="3" s="1"/>
  <c r="K2095" i="3"/>
  <c r="J2095" i="3"/>
  <c r="H2095" i="3"/>
  <c r="I2095" i="3" s="1"/>
  <c r="F2095" i="3"/>
  <c r="G2095" i="3" s="1"/>
  <c r="D2095" i="3"/>
  <c r="E2095" i="3" s="1"/>
  <c r="B2095" i="3"/>
  <c r="C2095" i="3" s="1"/>
  <c r="AO2094" i="3"/>
  <c r="AN2094" i="3"/>
  <c r="AI2094" i="3"/>
  <c r="AH2094" i="3"/>
  <c r="AC2094" i="3"/>
  <c r="AB2094" i="3"/>
  <c r="W2094" i="3"/>
  <c r="S2094" i="3"/>
  <c r="N2094" i="3"/>
  <c r="L2094" i="3" s="1"/>
  <c r="M2094" i="3" s="1"/>
  <c r="K2094" i="3"/>
  <c r="J2094" i="3"/>
  <c r="H2094" i="3"/>
  <c r="I2094" i="3" s="1"/>
  <c r="F2094" i="3"/>
  <c r="G2094" i="3" s="1"/>
  <c r="D2094" i="3"/>
  <c r="E2094" i="3" s="1"/>
  <c r="B2094" i="3"/>
  <c r="C2094" i="3" s="1"/>
  <c r="AO2093" i="3"/>
  <c r="AN2093" i="3"/>
  <c r="AI2093" i="3"/>
  <c r="AH2093" i="3"/>
  <c r="AC2093" i="3"/>
  <c r="AB2093" i="3"/>
  <c r="W2093" i="3"/>
  <c r="S2093" i="3"/>
  <c r="N2093" i="3"/>
  <c r="L2093" i="3" s="1"/>
  <c r="M2093" i="3" s="1"/>
  <c r="K2093" i="3"/>
  <c r="J2093" i="3"/>
  <c r="H2093" i="3"/>
  <c r="I2093" i="3" s="1"/>
  <c r="F2093" i="3"/>
  <c r="G2093" i="3" s="1"/>
  <c r="D2093" i="3"/>
  <c r="E2093" i="3" s="1"/>
  <c r="B2093" i="3"/>
  <c r="C2093" i="3" s="1"/>
  <c r="AO2092" i="3"/>
  <c r="AN2092" i="3"/>
  <c r="AI2092" i="3"/>
  <c r="AH2092" i="3"/>
  <c r="AC2092" i="3"/>
  <c r="AB2092" i="3"/>
  <c r="W2092" i="3"/>
  <c r="S2092" i="3"/>
  <c r="N2092" i="3"/>
  <c r="L2092" i="3" s="1"/>
  <c r="M2092" i="3" s="1"/>
  <c r="K2092" i="3"/>
  <c r="J2092" i="3"/>
  <c r="H2092" i="3"/>
  <c r="I2092" i="3" s="1"/>
  <c r="F2092" i="3"/>
  <c r="G2092" i="3" s="1"/>
  <c r="D2092" i="3"/>
  <c r="E2092" i="3" s="1"/>
  <c r="B2092" i="3"/>
  <c r="C2092" i="3" s="1"/>
  <c r="AO2091" i="3"/>
  <c r="AN2091" i="3"/>
  <c r="AI2091" i="3"/>
  <c r="AH2091" i="3"/>
  <c r="AC2091" i="3"/>
  <c r="AB2091" i="3"/>
  <c r="W2091" i="3"/>
  <c r="S2091" i="3"/>
  <c r="N2091" i="3"/>
  <c r="L2091" i="3" s="1"/>
  <c r="M2091" i="3" s="1"/>
  <c r="K2091" i="3"/>
  <c r="J2091" i="3"/>
  <c r="H2091" i="3"/>
  <c r="I2091" i="3" s="1"/>
  <c r="F2091" i="3"/>
  <c r="G2091" i="3" s="1"/>
  <c r="D2091" i="3"/>
  <c r="E2091" i="3" s="1"/>
  <c r="B2091" i="3"/>
  <c r="C2091" i="3" s="1"/>
  <c r="AO2090" i="3"/>
  <c r="AN2090" i="3"/>
  <c r="AI2090" i="3"/>
  <c r="AH2090" i="3"/>
  <c r="AC2090" i="3"/>
  <c r="AB2090" i="3"/>
  <c r="W2090" i="3"/>
  <c r="S2090" i="3"/>
  <c r="N2090" i="3"/>
  <c r="L2090" i="3" s="1"/>
  <c r="M2090" i="3" s="1"/>
  <c r="K2090" i="3"/>
  <c r="J2090" i="3"/>
  <c r="H2090" i="3"/>
  <c r="I2090" i="3" s="1"/>
  <c r="F2090" i="3"/>
  <c r="G2090" i="3" s="1"/>
  <c r="D2090" i="3"/>
  <c r="E2090" i="3" s="1"/>
  <c r="B2090" i="3"/>
  <c r="C2090" i="3" s="1"/>
  <c r="AO2089" i="3"/>
  <c r="AN2089" i="3"/>
  <c r="AI2089" i="3"/>
  <c r="AH2089" i="3"/>
  <c r="AC2089" i="3"/>
  <c r="AB2089" i="3"/>
  <c r="W2089" i="3"/>
  <c r="S2089" i="3"/>
  <c r="N2089" i="3"/>
  <c r="L2089" i="3" s="1"/>
  <c r="M2089" i="3" s="1"/>
  <c r="K2089" i="3"/>
  <c r="J2089" i="3"/>
  <c r="H2089" i="3"/>
  <c r="I2089" i="3" s="1"/>
  <c r="F2089" i="3"/>
  <c r="G2089" i="3" s="1"/>
  <c r="D2089" i="3"/>
  <c r="E2089" i="3" s="1"/>
  <c r="B2089" i="3"/>
  <c r="C2089" i="3" s="1"/>
  <c r="AO2088" i="3"/>
  <c r="AN2088" i="3"/>
  <c r="AI2088" i="3"/>
  <c r="AH2088" i="3"/>
  <c r="AC2088" i="3"/>
  <c r="AB2088" i="3"/>
  <c r="W2088" i="3"/>
  <c r="S2088" i="3"/>
  <c r="N2088" i="3"/>
  <c r="L2088" i="3" s="1"/>
  <c r="M2088" i="3" s="1"/>
  <c r="K2088" i="3"/>
  <c r="J2088" i="3"/>
  <c r="H2088" i="3"/>
  <c r="I2088" i="3" s="1"/>
  <c r="F2088" i="3"/>
  <c r="G2088" i="3" s="1"/>
  <c r="D2088" i="3"/>
  <c r="E2088" i="3" s="1"/>
  <c r="B2088" i="3"/>
  <c r="C2088" i="3" s="1"/>
  <c r="AO2087" i="3"/>
  <c r="AN2087" i="3"/>
  <c r="AI2087" i="3"/>
  <c r="AH2087" i="3"/>
  <c r="AC2087" i="3"/>
  <c r="AB2087" i="3"/>
  <c r="W2087" i="3"/>
  <c r="S2087" i="3"/>
  <c r="N2087" i="3"/>
  <c r="L2087" i="3" s="1"/>
  <c r="M2087" i="3" s="1"/>
  <c r="K2087" i="3"/>
  <c r="J2087" i="3"/>
  <c r="H2087" i="3"/>
  <c r="I2087" i="3" s="1"/>
  <c r="F2087" i="3"/>
  <c r="G2087" i="3" s="1"/>
  <c r="D2087" i="3"/>
  <c r="E2087" i="3" s="1"/>
  <c r="B2087" i="3"/>
  <c r="C2087" i="3" s="1"/>
  <c r="AO2086" i="3"/>
  <c r="AN2086" i="3"/>
  <c r="AI2086" i="3"/>
  <c r="AH2086" i="3"/>
  <c r="AC2086" i="3"/>
  <c r="AB2086" i="3"/>
  <c r="W2086" i="3"/>
  <c r="S2086" i="3"/>
  <c r="N2086" i="3"/>
  <c r="L2086" i="3" s="1"/>
  <c r="M2086" i="3" s="1"/>
  <c r="K2086" i="3"/>
  <c r="J2086" i="3"/>
  <c r="H2086" i="3"/>
  <c r="I2086" i="3" s="1"/>
  <c r="F2086" i="3"/>
  <c r="G2086" i="3" s="1"/>
  <c r="D2086" i="3"/>
  <c r="E2086" i="3" s="1"/>
  <c r="B2086" i="3"/>
  <c r="C2086" i="3" s="1"/>
  <c r="AO2085" i="3"/>
  <c r="AN2085" i="3"/>
  <c r="AI2085" i="3"/>
  <c r="AH2085" i="3"/>
  <c r="AC2085" i="3"/>
  <c r="AB2085" i="3"/>
  <c r="W2085" i="3"/>
  <c r="S2085" i="3"/>
  <c r="N2085" i="3"/>
  <c r="L2085" i="3" s="1"/>
  <c r="M2085" i="3" s="1"/>
  <c r="K2085" i="3"/>
  <c r="J2085" i="3"/>
  <c r="H2085" i="3"/>
  <c r="I2085" i="3" s="1"/>
  <c r="F2085" i="3"/>
  <c r="G2085" i="3" s="1"/>
  <c r="D2085" i="3"/>
  <c r="E2085" i="3" s="1"/>
  <c r="B2085" i="3"/>
  <c r="C2085" i="3" s="1"/>
  <c r="AO2084" i="3"/>
  <c r="AN2084" i="3"/>
  <c r="AI2084" i="3"/>
  <c r="AH2084" i="3"/>
  <c r="AC2084" i="3"/>
  <c r="AB2084" i="3"/>
  <c r="W2084" i="3"/>
  <c r="S2084" i="3"/>
  <c r="N2084" i="3"/>
  <c r="L2084" i="3" s="1"/>
  <c r="M2084" i="3" s="1"/>
  <c r="K2084" i="3"/>
  <c r="J2084" i="3"/>
  <c r="H2084" i="3"/>
  <c r="I2084" i="3" s="1"/>
  <c r="F2084" i="3"/>
  <c r="G2084" i="3" s="1"/>
  <c r="D2084" i="3"/>
  <c r="E2084" i="3" s="1"/>
  <c r="B2084" i="3"/>
  <c r="C2084" i="3" s="1"/>
  <c r="AO2083" i="3"/>
  <c r="AN2083" i="3"/>
  <c r="AI2083" i="3"/>
  <c r="AH2083" i="3"/>
  <c r="AC2083" i="3"/>
  <c r="AB2083" i="3"/>
  <c r="W2083" i="3"/>
  <c r="S2083" i="3"/>
  <c r="N2083" i="3"/>
  <c r="L2083" i="3" s="1"/>
  <c r="M2083" i="3" s="1"/>
  <c r="K2083" i="3"/>
  <c r="J2083" i="3"/>
  <c r="H2083" i="3"/>
  <c r="I2083" i="3" s="1"/>
  <c r="F2083" i="3"/>
  <c r="G2083" i="3" s="1"/>
  <c r="D2083" i="3"/>
  <c r="E2083" i="3" s="1"/>
  <c r="B2083" i="3"/>
  <c r="C2083" i="3" s="1"/>
  <c r="AO2082" i="3"/>
  <c r="AN2082" i="3"/>
  <c r="AI2082" i="3"/>
  <c r="AH2082" i="3"/>
  <c r="AC2082" i="3"/>
  <c r="AB2082" i="3"/>
  <c r="W2082" i="3"/>
  <c r="S2082" i="3"/>
  <c r="N2082" i="3"/>
  <c r="L2082" i="3" s="1"/>
  <c r="M2082" i="3" s="1"/>
  <c r="K2082" i="3"/>
  <c r="J2082" i="3"/>
  <c r="H2082" i="3"/>
  <c r="I2082" i="3" s="1"/>
  <c r="F2082" i="3"/>
  <c r="G2082" i="3" s="1"/>
  <c r="D2082" i="3"/>
  <c r="E2082" i="3" s="1"/>
  <c r="B2082" i="3"/>
  <c r="C2082" i="3" s="1"/>
  <c r="AO2081" i="3"/>
  <c r="AN2081" i="3"/>
  <c r="AI2081" i="3"/>
  <c r="AH2081" i="3"/>
  <c r="AC2081" i="3"/>
  <c r="AB2081" i="3"/>
  <c r="W2081" i="3"/>
  <c r="S2081" i="3"/>
  <c r="N2081" i="3"/>
  <c r="L2081" i="3" s="1"/>
  <c r="M2081" i="3" s="1"/>
  <c r="K2081" i="3"/>
  <c r="J2081" i="3"/>
  <c r="H2081" i="3"/>
  <c r="I2081" i="3" s="1"/>
  <c r="F2081" i="3"/>
  <c r="G2081" i="3" s="1"/>
  <c r="D2081" i="3"/>
  <c r="E2081" i="3" s="1"/>
  <c r="B2081" i="3"/>
  <c r="C2081" i="3" s="1"/>
  <c r="AO2080" i="3"/>
  <c r="AN2080" i="3"/>
  <c r="AI2080" i="3"/>
  <c r="AH2080" i="3"/>
  <c r="AC2080" i="3"/>
  <c r="AB2080" i="3"/>
  <c r="W2080" i="3"/>
  <c r="S2080" i="3"/>
  <c r="N2080" i="3"/>
  <c r="L2080" i="3" s="1"/>
  <c r="M2080" i="3" s="1"/>
  <c r="K2080" i="3"/>
  <c r="J2080" i="3"/>
  <c r="H2080" i="3"/>
  <c r="I2080" i="3" s="1"/>
  <c r="F2080" i="3"/>
  <c r="G2080" i="3" s="1"/>
  <c r="D2080" i="3"/>
  <c r="E2080" i="3" s="1"/>
  <c r="B2080" i="3"/>
  <c r="C2080" i="3" s="1"/>
  <c r="AO2079" i="3"/>
  <c r="AN2079" i="3"/>
  <c r="AI2079" i="3"/>
  <c r="AH2079" i="3"/>
  <c r="AC2079" i="3"/>
  <c r="AB2079" i="3"/>
  <c r="W2079" i="3"/>
  <c r="S2079" i="3"/>
  <c r="N2079" i="3"/>
  <c r="L2079" i="3" s="1"/>
  <c r="M2079" i="3" s="1"/>
  <c r="K2079" i="3"/>
  <c r="J2079" i="3"/>
  <c r="H2079" i="3"/>
  <c r="I2079" i="3" s="1"/>
  <c r="F2079" i="3"/>
  <c r="G2079" i="3" s="1"/>
  <c r="D2079" i="3"/>
  <c r="E2079" i="3" s="1"/>
  <c r="B2079" i="3"/>
  <c r="C2079" i="3" s="1"/>
  <c r="AO2078" i="3"/>
  <c r="AN2078" i="3"/>
  <c r="AI2078" i="3"/>
  <c r="AH2078" i="3"/>
  <c r="AC2078" i="3"/>
  <c r="AB2078" i="3"/>
  <c r="W2078" i="3"/>
  <c r="S2078" i="3"/>
  <c r="N2078" i="3"/>
  <c r="L2078" i="3" s="1"/>
  <c r="M2078" i="3" s="1"/>
  <c r="K2078" i="3"/>
  <c r="J2078" i="3"/>
  <c r="H2078" i="3"/>
  <c r="I2078" i="3" s="1"/>
  <c r="F2078" i="3"/>
  <c r="G2078" i="3" s="1"/>
  <c r="D2078" i="3"/>
  <c r="E2078" i="3" s="1"/>
  <c r="B2078" i="3"/>
  <c r="C2078" i="3" s="1"/>
  <c r="AO2077" i="3"/>
  <c r="AN2077" i="3"/>
  <c r="AI2077" i="3"/>
  <c r="AH2077" i="3"/>
  <c r="AC2077" i="3"/>
  <c r="AB2077" i="3"/>
  <c r="W2077" i="3"/>
  <c r="S2077" i="3"/>
  <c r="N2077" i="3"/>
  <c r="L2077" i="3" s="1"/>
  <c r="M2077" i="3" s="1"/>
  <c r="K2077" i="3"/>
  <c r="J2077" i="3"/>
  <c r="H2077" i="3"/>
  <c r="I2077" i="3" s="1"/>
  <c r="F2077" i="3"/>
  <c r="G2077" i="3" s="1"/>
  <c r="D2077" i="3"/>
  <c r="E2077" i="3" s="1"/>
  <c r="B2077" i="3"/>
  <c r="C2077" i="3" s="1"/>
  <c r="AO2076" i="3"/>
  <c r="AN2076" i="3"/>
  <c r="AI2076" i="3"/>
  <c r="AH2076" i="3"/>
  <c r="AC2076" i="3"/>
  <c r="AB2076" i="3"/>
  <c r="W2076" i="3"/>
  <c r="S2076" i="3"/>
  <c r="N2076" i="3"/>
  <c r="L2076" i="3" s="1"/>
  <c r="M2076" i="3" s="1"/>
  <c r="K2076" i="3"/>
  <c r="J2076" i="3"/>
  <c r="H2076" i="3"/>
  <c r="I2076" i="3" s="1"/>
  <c r="F2076" i="3"/>
  <c r="G2076" i="3" s="1"/>
  <c r="D2076" i="3"/>
  <c r="E2076" i="3" s="1"/>
  <c r="B2076" i="3"/>
  <c r="C2076" i="3" s="1"/>
  <c r="AO2075" i="3"/>
  <c r="AN2075" i="3"/>
  <c r="AI2075" i="3"/>
  <c r="AH2075" i="3"/>
  <c r="AC2075" i="3"/>
  <c r="AB2075" i="3"/>
  <c r="W2075" i="3"/>
  <c r="S2075" i="3"/>
  <c r="N2075" i="3"/>
  <c r="L2075" i="3" s="1"/>
  <c r="M2075" i="3" s="1"/>
  <c r="K2075" i="3"/>
  <c r="J2075" i="3"/>
  <c r="H2075" i="3"/>
  <c r="I2075" i="3" s="1"/>
  <c r="F2075" i="3"/>
  <c r="G2075" i="3" s="1"/>
  <c r="D2075" i="3"/>
  <c r="E2075" i="3" s="1"/>
  <c r="B2075" i="3"/>
  <c r="C2075" i="3" s="1"/>
  <c r="AO2074" i="3"/>
  <c r="AN2074" i="3"/>
  <c r="AI2074" i="3"/>
  <c r="AH2074" i="3"/>
  <c r="AC2074" i="3"/>
  <c r="AB2074" i="3"/>
  <c r="W2074" i="3"/>
  <c r="S2074" i="3"/>
  <c r="N2074" i="3"/>
  <c r="L2074" i="3" s="1"/>
  <c r="M2074" i="3" s="1"/>
  <c r="K2074" i="3"/>
  <c r="J2074" i="3"/>
  <c r="H2074" i="3"/>
  <c r="I2074" i="3" s="1"/>
  <c r="F2074" i="3"/>
  <c r="G2074" i="3" s="1"/>
  <c r="D2074" i="3"/>
  <c r="E2074" i="3" s="1"/>
  <c r="B2074" i="3"/>
  <c r="C2074" i="3" s="1"/>
  <c r="AO2073" i="3"/>
  <c r="AN2073" i="3"/>
  <c r="AI2073" i="3"/>
  <c r="AH2073" i="3"/>
  <c r="AC2073" i="3"/>
  <c r="AB2073" i="3"/>
  <c r="W2073" i="3"/>
  <c r="S2073" i="3"/>
  <c r="N2073" i="3"/>
  <c r="L2073" i="3" s="1"/>
  <c r="M2073" i="3" s="1"/>
  <c r="K2073" i="3"/>
  <c r="J2073" i="3"/>
  <c r="H2073" i="3"/>
  <c r="I2073" i="3" s="1"/>
  <c r="F2073" i="3"/>
  <c r="G2073" i="3" s="1"/>
  <c r="D2073" i="3"/>
  <c r="E2073" i="3" s="1"/>
  <c r="B2073" i="3"/>
  <c r="C2073" i="3" s="1"/>
  <c r="AO2072" i="3"/>
  <c r="AN2072" i="3"/>
  <c r="AI2072" i="3"/>
  <c r="AH2072" i="3"/>
  <c r="AC2072" i="3"/>
  <c r="AB2072" i="3"/>
  <c r="W2072" i="3"/>
  <c r="S2072" i="3"/>
  <c r="N2072" i="3"/>
  <c r="L2072" i="3" s="1"/>
  <c r="M2072" i="3" s="1"/>
  <c r="K2072" i="3"/>
  <c r="J2072" i="3"/>
  <c r="H2072" i="3"/>
  <c r="I2072" i="3" s="1"/>
  <c r="F2072" i="3"/>
  <c r="G2072" i="3" s="1"/>
  <c r="D2072" i="3"/>
  <c r="E2072" i="3" s="1"/>
  <c r="B2072" i="3"/>
  <c r="C2072" i="3" s="1"/>
  <c r="AO2071" i="3"/>
  <c r="AN2071" i="3"/>
  <c r="AI2071" i="3"/>
  <c r="AH2071" i="3"/>
  <c r="AC2071" i="3"/>
  <c r="AB2071" i="3"/>
  <c r="W2071" i="3"/>
  <c r="S2071" i="3"/>
  <c r="N2071" i="3"/>
  <c r="L2071" i="3" s="1"/>
  <c r="M2071" i="3" s="1"/>
  <c r="K2071" i="3"/>
  <c r="J2071" i="3"/>
  <c r="H2071" i="3"/>
  <c r="I2071" i="3" s="1"/>
  <c r="F2071" i="3"/>
  <c r="G2071" i="3" s="1"/>
  <c r="D2071" i="3"/>
  <c r="E2071" i="3" s="1"/>
  <c r="B2071" i="3"/>
  <c r="C2071" i="3" s="1"/>
  <c r="AO2070" i="3"/>
  <c r="AN2070" i="3"/>
  <c r="AI2070" i="3"/>
  <c r="AH2070" i="3"/>
  <c r="AC2070" i="3"/>
  <c r="AB2070" i="3"/>
  <c r="W2070" i="3"/>
  <c r="S2070" i="3"/>
  <c r="N2070" i="3"/>
  <c r="L2070" i="3" s="1"/>
  <c r="M2070" i="3" s="1"/>
  <c r="K2070" i="3"/>
  <c r="J2070" i="3"/>
  <c r="H2070" i="3"/>
  <c r="I2070" i="3" s="1"/>
  <c r="F2070" i="3"/>
  <c r="G2070" i="3" s="1"/>
  <c r="D2070" i="3"/>
  <c r="E2070" i="3" s="1"/>
  <c r="B2070" i="3"/>
  <c r="C2070" i="3" s="1"/>
  <c r="AO2069" i="3"/>
  <c r="AN2069" i="3"/>
  <c r="AI2069" i="3"/>
  <c r="AH2069" i="3"/>
  <c r="AC2069" i="3"/>
  <c r="AB2069" i="3"/>
  <c r="W2069" i="3"/>
  <c r="S2069" i="3"/>
  <c r="N2069" i="3"/>
  <c r="L2069" i="3" s="1"/>
  <c r="M2069" i="3" s="1"/>
  <c r="K2069" i="3"/>
  <c r="J2069" i="3"/>
  <c r="H2069" i="3"/>
  <c r="I2069" i="3" s="1"/>
  <c r="F2069" i="3"/>
  <c r="G2069" i="3" s="1"/>
  <c r="D2069" i="3"/>
  <c r="E2069" i="3" s="1"/>
  <c r="B2069" i="3"/>
  <c r="C2069" i="3" s="1"/>
  <c r="AO2068" i="3"/>
  <c r="AN2068" i="3"/>
  <c r="AI2068" i="3"/>
  <c r="AH2068" i="3"/>
  <c r="AC2068" i="3"/>
  <c r="AB2068" i="3"/>
  <c r="W2068" i="3"/>
  <c r="S2068" i="3"/>
  <c r="N2068" i="3"/>
  <c r="L2068" i="3" s="1"/>
  <c r="M2068" i="3" s="1"/>
  <c r="K2068" i="3"/>
  <c r="J2068" i="3"/>
  <c r="H2068" i="3"/>
  <c r="I2068" i="3" s="1"/>
  <c r="F2068" i="3"/>
  <c r="G2068" i="3" s="1"/>
  <c r="D2068" i="3"/>
  <c r="E2068" i="3" s="1"/>
  <c r="B2068" i="3"/>
  <c r="C2068" i="3" s="1"/>
  <c r="AO2067" i="3"/>
  <c r="AN2067" i="3"/>
  <c r="AI2067" i="3"/>
  <c r="AH2067" i="3"/>
  <c r="AC2067" i="3"/>
  <c r="AB2067" i="3"/>
  <c r="W2067" i="3"/>
  <c r="S2067" i="3"/>
  <c r="N2067" i="3"/>
  <c r="L2067" i="3" s="1"/>
  <c r="M2067" i="3" s="1"/>
  <c r="K2067" i="3"/>
  <c r="J2067" i="3"/>
  <c r="H2067" i="3"/>
  <c r="I2067" i="3" s="1"/>
  <c r="F2067" i="3"/>
  <c r="G2067" i="3" s="1"/>
  <c r="D2067" i="3"/>
  <c r="E2067" i="3" s="1"/>
  <c r="B2067" i="3"/>
  <c r="C2067" i="3" s="1"/>
  <c r="AO2066" i="3"/>
  <c r="AN2066" i="3"/>
  <c r="AI2066" i="3"/>
  <c r="AH2066" i="3"/>
  <c r="AC2066" i="3"/>
  <c r="AB2066" i="3"/>
  <c r="W2066" i="3"/>
  <c r="S2066" i="3"/>
  <c r="N2066" i="3"/>
  <c r="L2066" i="3" s="1"/>
  <c r="M2066" i="3" s="1"/>
  <c r="K2066" i="3"/>
  <c r="J2066" i="3"/>
  <c r="H2066" i="3"/>
  <c r="I2066" i="3" s="1"/>
  <c r="F2066" i="3"/>
  <c r="G2066" i="3" s="1"/>
  <c r="D2066" i="3"/>
  <c r="E2066" i="3" s="1"/>
  <c r="B2066" i="3"/>
  <c r="C2066" i="3" s="1"/>
  <c r="AO2065" i="3"/>
  <c r="AN2065" i="3"/>
  <c r="AI2065" i="3"/>
  <c r="AH2065" i="3"/>
  <c r="AC2065" i="3"/>
  <c r="AB2065" i="3"/>
  <c r="W2065" i="3"/>
  <c r="S2065" i="3"/>
  <c r="N2065" i="3"/>
  <c r="L2065" i="3" s="1"/>
  <c r="M2065" i="3" s="1"/>
  <c r="K2065" i="3"/>
  <c r="J2065" i="3"/>
  <c r="H2065" i="3"/>
  <c r="I2065" i="3" s="1"/>
  <c r="F2065" i="3"/>
  <c r="G2065" i="3" s="1"/>
  <c r="D2065" i="3"/>
  <c r="E2065" i="3" s="1"/>
  <c r="B2065" i="3"/>
  <c r="C2065" i="3" s="1"/>
  <c r="AO2064" i="3"/>
  <c r="AN2064" i="3"/>
  <c r="AI2064" i="3"/>
  <c r="AH2064" i="3"/>
  <c r="AC2064" i="3"/>
  <c r="AB2064" i="3"/>
  <c r="W2064" i="3"/>
  <c r="S2064" i="3"/>
  <c r="N2064" i="3"/>
  <c r="L2064" i="3" s="1"/>
  <c r="M2064" i="3" s="1"/>
  <c r="K2064" i="3"/>
  <c r="J2064" i="3"/>
  <c r="H2064" i="3"/>
  <c r="I2064" i="3" s="1"/>
  <c r="F2064" i="3"/>
  <c r="G2064" i="3" s="1"/>
  <c r="D2064" i="3"/>
  <c r="E2064" i="3" s="1"/>
  <c r="B2064" i="3"/>
  <c r="C2064" i="3" s="1"/>
  <c r="AO2063" i="3"/>
  <c r="AN2063" i="3"/>
  <c r="AI2063" i="3"/>
  <c r="AH2063" i="3"/>
  <c r="AC2063" i="3"/>
  <c r="AB2063" i="3"/>
  <c r="W2063" i="3"/>
  <c r="S2063" i="3"/>
  <c r="N2063" i="3"/>
  <c r="L2063" i="3" s="1"/>
  <c r="M2063" i="3" s="1"/>
  <c r="K2063" i="3"/>
  <c r="J2063" i="3"/>
  <c r="H2063" i="3"/>
  <c r="I2063" i="3" s="1"/>
  <c r="F2063" i="3"/>
  <c r="G2063" i="3" s="1"/>
  <c r="D2063" i="3"/>
  <c r="E2063" i="3" s="1"/>
  <c r="B2063" i="3"/>
  <c r="C2063" i="3" s="1"/>
  <c r="AO2062" i="3"/>
  <c r="AN2062" i="3"/>
  <c r="AI2062" i="3"/>
  <c r="AH2062" i="3"/>
  <c r="AC2062" i="3"/>
  <c r="AB2062" i="3"/>
  <c r="W2062" i="3"/>
  <c r="S2062" i="3"/>
  <c r="N2062" i="3"/>
  <c r="L2062" i="3" s="1"/>
  <c r="M2062" i="3" s="1"/>
  <c r="K2062" i="3"/>
  <c r="J2062" i="3"/>
  <c r="H2062" i="3"/>
  <c r="I2062" i="3" s="1"/>
  <c r="F2062" i="3"/>
  <c r="G2062" i="3" s="1"/>
  <c r="D2062" i="3"/>
  <c r="E2062" i="3" s="1"/>
  <c r="B2062" i="3"/>
  <c r="C2062" i="3" s="1"/>
  <c r="AO2061" i="3"/>
  <c r="AN2061" i="3"/>
  <c r="AI2061" i="3"/>
  <c r="AH2061" i="3"/>
  <c r="AC2061" i="3"/>
  <c r="AB2061" i="3"/>
  <c r="W2061" i="3"/>
  <c r="S2061" i="3"/>
  <c r="N2061" i="3"/>
  <c r="L2061" i="3" s="1"/>
  <c r="M2061" i="3" s="1"/>
  <c r="K2061" i="3"/>
  <c r="J2061" i="3"/>
  <c r="H2061" i="3"/>
  <c r="I2061" i="3" s="1"/>
  <c r="F2061" i="3"/>
  <c r="G2061" i="3" s="1"/>
  <c r="D2061" i="3"/>
  <c r="E2061" i="3" s="1"/>
  <c r="B2061" i="3"/>
  <c r="C2061" i="3" s="1"/>
  <c r="AO2060" i="3"/>
  <c r="AN2060" i="3"/>
  <c r="AI2060" i="3"/>
  <c r="AH2060" i="3"/>
  <c r="AC2060" i="3"/>
  <c r="AB2060" i="3"/>
  <c r="W2060" i="3"/>
  <c r="S2060" i="3"/>
  <c r="N2060" i="3"/>
  <c r="L2060" i="3" s="1"/>
  <c r="M2060" i="3" s="1"/>
  <c r="K2060" i="3"/>
  <c r="J2060" i="3"/>
  <c r="H2060" i="3"/>
  <c r="I2060" i="3" s="1"/>
  <c r="F2060" i="3"/>
  <c r="G2060" i="3" s="1"/>
  <c r="D2060" i="3"/>
  <c r="E2060" i="3" s="1"/>
  <c r="B2060" i="3"/>
  <c r="C2060" i="3" s="1"/>
  <c r="AO2059" i="3"/>
  <c r="AN2059" i="3"/>
  <c r="AI2059" i="3"/>
  <c r="AH2059" i="3"/>
  <c r="AC2059" i="3"/>
  <c r="AB2059" i="3"/>
  <c r="W2059" i="3"/>
  <c r="S2059" i="3"/>
  <c r="N2059" i="3"/>
  <c r="L2059" i="3" s="1"/>
  <c r="M2059" i="3" s="1"/>
  <c r="K2059" i="3"/>
  <c r="J2059" i="3"/>
  <c r="H2059" i="3"/>
  <c r="I2059" i="3" s="1"/>
  <c r="F2059" i="3"/>
  <c r="G2059" i="3" s="1"/>
  <c r="D2059" i="3"/>
  <c r="E2059" i="3" s="1"/>
  <c r="B2059" i="3"/>
  <c r="C2059" i="3" s="1"/>
  <c r="AO2058" i="3"/>
  <c r="AN2058" i="3"/>
  <c r="AI2058" i="3"/>
  <c r="AH2058" i="3"/>
  <c r="AC2058" i="3"/>
  <c r="AB2058" i="3"/>
  <c r="W2058" i="3"/>
  <c r="S2058" i="3"/>
  <c r="N2058" i="3"/>
  <c r="L2058" i="3" s="1"/>
  <c r="M2058" i="3" s="1"/>
  <c r="K2058" i="3"/>
  <c r="J2058" i="3"/>
  <c r="H2058" i="3"/>
  <c r="I2058" i="3" s="1"/>
  <c r="F2058" i="3"/>
  <c r="G2058" i="3" s="1"/>
  <c r="D2058" i="3"/>
  <c r="E2058" i="3" s="1"/>
  <c r="B2058" i="3"/>
  <c r="C2058" i="3" s="1"/>
  <c r="AO2057" i="3"/>
  <c r="AN2057" i="3"/>
  <c r="AI2057" i="3"/>
  <c r="AH2057" i="3"/>
  <c r="AC2057" i="3"/>
  <c r="AB2057" i="3"/>
  <c r="W2057" i="3"/>
  <c r="S2057" i="3"/>
  <c r="N2057" i="3"/>
  <c r="L2057" i="3" s="1"/>
  <c r="M2057" i="3" s="1"/>
  <c r="K2057" i="3"/>
  <c r="J2057" i="3"/>
  <c r="H2057" i="3"/>
  <c r="I2057" i="3" s="1"/>
  <c r="F2057" i="3"/>
  <c r="G2057" i="3" s="1"/>
  <c r="D2057" i="3"/>
  <c r="E2057" i="3" s="1"/>
  <c r="B2057" i="3"/>
  <c r="C2057" i="3" s="1"/>
  <c r="AO2056" i="3"/>
  <c r="AN2056" i="3"/>
  <c r="AI2056" i="3"/>
  <c r="AH2056" i="3"/>
  <c r="AC2056" i="3"/>
  <c r="AB2056" i="3"/>
  <c r="W2056" i="3"/>
  <c r="S2056" i="3"/>
  <c r="N2056" i="3"/>
  <c r="L2056" i="3" s="1"/>
  <c r="M2056" i="3" s="1"/>
  <c r="K2056" i="3"/>
  <c r="J2056" i="3"/>
  <c r="H2056" i="3"/>
  <c r="I2056" i="3" s="1"/>
  <c r="F2056" i="3"/>
  <c r="G2056" i="3" s="1"/>
  <c r="D2056" i="3"/>
  <c r="E2056" i="3" s="1"/>
  <c r="B2056" i="3"/>
  <c r="C2056" i="3" s="1"/>
  <c r="AO2055" i="3"/>
  <c r="AN2055" i="3"/>
  <c r="AI2055" i="3"/>
  <c r="AH2055" i="3"/>
  <c r="AC2055" i="3"/>
  <c r="AB2055" i="3"/>
  <c r="W2055" i="3"/>
  <c r="S2055" i="3"/>
  <c r="N2055" i="3"/>
  <c r="L2055" i="3" s="1"/>
  <c r="M2055" i="3" s="1"/>
  <c r="K2055" i="3"/>
  <c r="J2055" i="3"/>
  <c r="H2055" i="3"/>
  <c r="I2055" i="3" s="1"/>
  <c r="F2055" i="3"/>
  <c r="G2055" i="3" s="1"/>
  <c r="D2055" i="3"/>
  <c r="E2055" i="3" s="1"/>
  <c r="B2055" i="3"/>
  <c r="C2055" i="3" s="1"/>
  <c r="AO2054" i="3"/>
  <c r="AN2054" i="3"/>
  <c r="AI2054" i="3"/>
  <c r="AH2054" i="3"/>
  <c r="AC2054" i="3"/>
  <c r="AB2054" i="3"/>
  <c r="W2054" i="3"/>
  <c r="S2054" i="3"/>
  <c r="N2054" i="3"/>
  <c r="L2054" i="3" s="1"/>
  <c r="M2054" i="3" s="1"/>
  <c r="K2054" i="3"/>
  <c r="J2054" i="3"/>
  <c r="H2054" i="3"/>
  <c r="I2054" i="3" s="1"/>
  <c r="F2054" i="3"/>
  <c r="G2054" i="3" s="1"/>
  <c r="D2054" i="3"/>
  <c r="E2054" i="3" s="1"/>
  <c r="B2054" i="3"/>
  <c r="C2054" i="3" s="1"/>
  <c r="AO2053" i="3"/>
  <c r="AN2053" i="3"/>
  <c r="AI2053" i="3"/>
  <c r="AH2053" i="3"/>
  <c r="AC2053" i="3"/>
  <c r="AB2053" i="3"/>
  <c r="W2053" i="3"/>
  <c r="S2053" i="3"/>
  <c r="N2053" i="3"/>
  <c r="L2053" i="3" s="1"/>
  <c r="M2053" i="3" s="1"/>
  <c r="K2053" i="3"/>
  <c r="J2053" i="3"/>
  <c r="H2053" i="3"/>
  <c r="I2053" i="3" s="1"/>
  <c r="F2053" i="3"/>
  <c r="G2053" i="3" s="1"/>
  <c r="D2053" i="3"/>
  <c r="E2053" i="3" s="1"/>
  <c r="B2053" i="3"/>
  <c r="C2053" i="3" s="1"/>
  <c r="AO2052" i="3"/>
  <c r="AN2052" i="3"/>
  <c r="AI2052" i="3"/>
  <c r="AH2052" i="3"/>
  <c r="AC2052" i="3"/>
  <c r="AB2052" i="3"/>
  <c r="W2052" i="3"/>
  <c r="S2052" i="3"/>
  <c r="N2052" i="3"/>
  <c r="L2052" i="3" s="1"/>
  <c r="M2052" i="3" s="1"/>
  <c r="K2052" i="3"/>
  <c r="J2052" i="3"/>
  <c r="H2052" i="3"/>
  <c r="I2052" i="3" s="1"/>
  <c r="F2052" i="3"/>
  <c r="G2052" i="3" s="1"/>
  <c r="D2052" i="3"/>
  <c r="E2052" i="3" s="1"/>
  <c r="B2052" i="3"/>
  <c r="C2052" i="3" s="1"/>
  <c r="AO2051" i="3"/>
  <c r="AN2051" i="3"/>
  <c r="AI2051" i="3"/>
  <c r="AH2051" i="3"/>
  <c r="AC2051" i="3"/>
  <c r="AB2051" i="3"/>
  <c r="W2051" i="3"/>
  <c r="S2051" i="3"/>
  <c r="N2051" i="3"/>
  <c r="L2051" i="3" s="1"/>
  <c r="M2051" i="3" s="1"/>
  <c r="K2051" i="3"/>
  <c r="J2051" i="3"/>
  <c r="H2051" i="3"/>
  <c r="I2051" i="3" s="1"/>
  <c r="F2051" i="3"/>
  <c r="G2051" i="3" s="1"/>
  <c r="D2051" i="3"/>
  <c r="E2051" i="3" s="1"/>
  <c r="B2051" i="3"/>
  <c r="C2051" i="3" s="1"/>
  <c r="AO2050" i="3"/>
  <c r="AN2050" i="3"/>
  <c r="AI2050" i="3"/>
  <c r="AH2050" i="3"/>
  <c r="AC2050" i="3"/>
  <c r="AB2050" i="3"/>
  <c r="W2050" i="3"/>
  <c r="S2050" i="3"/>
  <c r="N2050" i="3"/>
  <c r="L2050" i="3" s="1"/>
  <c r="M2050" i="3" s="1"/>
  <c r="K2050" i="3"/>
  <c r="J2050" i="3"/>
  <c r="H2050" i="3"/>
  <c r="I2050" i="3" s="1"/>
  <c r="G2050" i="3"/>
  <c r="F2050" i="3"/>
  <c r="D2050" i="3"/>
  <c r="E2050" i="3" s="1"/>
  <c r="B2050" i="3"/>
  <c r="C2050" i="3" s="1"/>
  <c r="AO2049" i="3"/>
  <c r="AN2049" i="3"/>
  <c r="AI2049" i="3"/>
  <c r="AH2049" i="3"/>
  <c r="AC2049" i="3"/>
  <c r="AB2049" i="3"/>
  <c r="W2049" i="3"/>
  <c r="S2049" i="3"/>
  <c r="N2049" i="3"/>
  <c r="L2049" i="3" s="1"/>
  <c r="M2049" i="3" s="1"/>
  <c r="K2049" i="3"/>
  <c r="J2049" i="3"/>
  <c r="H2049" i="3"/>
  <c r="I2049" i="3" s="1"/>
  <c r="F2049" i="3"/>
  <c r="G2049" i="3" s="1"/>
  <c r="D2049" i="3"/>
  <c r="E2049" i="3" s="1"/>
  <c r="B2049" i="3"/>
  <c r="C2049" i="3" s="1"/>
  <c r="AO2048" i="3"/>
  <c r="AN2048" i="3"/>
  <c r="AI2048" i="3"/>
  <c r="AH2048" i="3"/>
  <c r="AC2048" i="3"/>
  <c r="AB2048" i="3"/>
  <c r="W2048" i="3"/>
  <c r="S2048" i="3"/>
  <c r="N2048" i="3"/>
  <c r="L2048" i="3" s="1"/>
  <c r="M2048" i="3" s="1"/>
  <c r="K2048" i="3"/>
  <c r="J2048" i="3"/>
  <c r="H2048" i="3"/>
  <c r="I2048" i="3" s="1"/>
  <c r="F2048" i="3"/>
  <c r="G2048" i="3" s="1"/>
  <c r="D2048" i="3"/>
  <c r="E2048" i="3" s="1"/>
  <c r="B2048" i="3"/>
  <c r="C2048" i="3" s="1"/>
  <c r="AO2047" i="3"/>
  <c r="AN2047" i="3"/>
  <c r="AI2047" i="3"/>
  <c r="AH2047" i="3"/>
  <c r="AC2047" i="3"/>
  <c r="AB2047" i="3"/>
  <c r="W2047" i="3"/>
  <c r="S2047" i="3"/>
  <c r="N2047" i="3"/>
  <c r="L2047" i="3" s="1"/>
  <c r="M2047" i="3" s="1"/>
  <c r="K2047" i="3"/>
  <c r="J2047" i="3"/>
  <c r="H2047" i="3"/>
  <c r="I2047" i="3" s="1"/>
  <c r="F2047" i="3"/>
  <c r="G2047" i="3" s="1"/>
  <c r="D2047" i="3"/>
  <c r="E2047" i="3" s="1"/>
  <c r="B2047" i="3"/>
  <c r="C2047" i="3" s="1"/>
  <c r="AO2046" i="3"/>
  <c r="AN2046" i="3"/>
  <c r="AI2046" i="3"/>
  <c r="AH2046" i="3"/>
  <c r="AC2046" i="3"/>
  <c r="AB2046" i="3"/>
  <c r="W2046" i="3"/>
  <c r="S2046" i="3"/>
  <c r="N2046" i="3"/>
  <c r="L2046" i="3" s="1"/>
  <c r="M2046" i="3" s="1"/>
  <c r="K2046" i="3"/>
  <c r="J2046" i="3"/>
  <c r="H2046" i="3"/>
  <c r="I2046" i="3" s="1"/>
  <c r="F2046" i="3"/>
  <c r="G2046" i="3" s="1"/>
  <c r="D2046" i="3"/>
  <c r="E2046" i="3" s="1"/>
  <c r="B2046" i="3"/>
  <c r="C2046" i="3" s="1"/>
  <c r="AO2045" i="3"/>
  <c r="AN2045" i="3"/>
  <c r="AI2045" i="3"/>
  <c r="AH2045" i="3"/>
  <c r="AC2045" i="3"/>
  <c r="AB2045" i="3"/>
  <c r="W2045" i="3"/>
  <c r="S2045" i="3"/>
  <c r="N2045" i="3"/>
  <c r="L2045" i="3" s="1"/>
  <c r="M2045" i="3" s="1"/>
  <c r="K2045" i="3"/>
  <c r="J2045" i="3"/>
  <c r="H2045" i="3"/>
  <c r="I2045" i="3" s="1"/>
  <c r="F2045" i="3"/>
  <c r="G2045" i="3" s="1"/>
  <c r="D2045" i="3"/>
  <c r="E2045" i="3" s="1"/>
  <c r="B2045" i="3"/>
  <c r="C2045" i="3" s="1"/>
  <c r="AO2044" i="3"/>
  <c r="AN2044" i="3"/>
  <c r="AI2044" i="3"/>
  <c r="AH2044" i="3"/>
  <c r="AC2044" i="3"/>
  <c r="AB2044" i="3"/>
  <c r="W2044" i="3"/>
  <c r="S2044" i="3"/>
  <c r="N2044" i="3"/>
  <c r="L2044" i="3" s="1"/>
  <c r="M2044" i="3" s="1"/>
  <c r="K2044" i="3"/>
  <c r="J2044" i="3"/>
  <c r="H2044" i="3"/>
  <c r="I2044" i="3" s="1"/>
  <c r="F2044" i="3"/>
  <c r="G2044" i="3" s="1"/>
  <c r="D2044" i="3"/>
  <c r="E2044" i="3" s="1"/>
  <c r="B2044" i="3"/>
  <c r="C2044" i="3" s="1"/>
  <c r="AO2043" i="3"/>
  <c r="AN2043" i="3"/>
  <c r="AI2043" i="3"/>
  <c r="AH2043" i="3"/>
  <c r="AC2043" i="3"/>
  <c r="AB2043" i="3"/>
  <c r="W2043" i="3"/>
  <c r="S2043" i="3"/>
  <c r="N2043" i="3"/>
  <c r="L2043" i="3" s="1"/>
  <c r="M2043" i="3" s="1"/>
  <c r="K2043" i="3"/>
  <c r="J2043" i="3"/>
  <c r="H2043" i="3"/>
  <c r="I2043" i="3" s="1"/>
  <c r="F2043" i="3"/>
  <c r="G2043" i="3" s="1"/>
  <c r="D2043" i="3"/>
  <c r="E2043" i="3" s="1"/>
  <c r="B2043" i="3"/>
  <c r="C2043" i="3" s="1"/>
  <c r="AO2042" i="3"/>
  <c r="AN2042" i="3"/>
  <c r="AI2042" i="3"/>
  <c r="AH2042" i="3"/>
  <c r="AC2042" i="3"/>
  <c r="AB2042" i="3"/>
  <c r="W2042" i="3"/>
  <c r="S2042" i="3"/>
  <c r="N2042" i="3"/>
  <c r="L2042" i="3" s="1"/>
  <c r="M2042" i="3" s="1"/>
  <c r="K2042" i="3"/>
  <c r="J2042" i="3"/>
  <c r="H2042" i="3"/>
  <c r="I2042" i="3" s="1"/>
  <c r="F2042" i="3"/>
  <c r="G2042" i="3" s="1"/>
  <c r="D2042" i="3"/>
  <c r="E2042" i="3" s="1"/>
  <c r="B2042" i="3"/>
  <c r="C2042" i="3" s="1"/>
  <c r="AO2041" i="3"/>
  <c r="AN2041" i="3"/>
  <c r="AI2041" i="3"/>
  <c r="AH2041" i="3"/>
  <c r="AC2041" i="3"/>
  <c r="AB2041" i="3"/>
  <c r="W2041" i="3"/>
  <c r="S2041" i="3"/>
  <c r="N2041" i="3"/>
  <c r="L2041" i="3" s="1"/>
  <c r="M2041" i="3" s="1"/>
  <c r="K2041" i="3"/>
  <c r="J2041" i="3"/>
  <c r="H2041" i="3"/>
  <c r="I2041" i="3" s="1"/>
  <c r="F2041" i="3"/>
  <c r="G2041" i="3" s="1"/>
  <c r="D2041" i="3"/>
  <c r="E2041" i="3" s="1"/>
  <c r="B2041" i="3"/>
  <c r="C2041" i="3" s="1"/>
  <c r="AO2040" i="3"/>
  <c r="AN2040" i="3"/>
  <c r="AI2040" i="3"/>
  <c r="AH2040" i="3"/>
  <c r="AC2040" i="3"/>
  <c r="AB2040" i="3"/>
  <c r="W2040" i="3"/>
  <c r="S2040" i="3"/>
  <c r="N2040" i="3"/>
  <c r="L2040" i="3" s="1"/>
  <c r="M2040" i="3" s="1"/>
  <c r="K2040" i="3"/>
  <c r="J2040" i="3"/>
  <c r="H2040" i="3"/>
  <c r="I2040" i="3" s="1"/>
  <c r="F2040" i="3"/>
  <c r="G2040" i="3" s="1"/>
  <c r="D2040" i="3"/>
  <c r="E2040" i="3" s="1"/>
  <c r="B2040" i="3"/>
  <c r="C2040" i="3" s="1"/>
  <c r="AO2039" i="3"/>
  <c r="AN2039" i="3"/>
  <c r="AI2039" i="3"/>
  <c r="AH2039" i="3"/>
  <c r="AC2039" i="3"/>
  <c r="AB2039" i="3"/>
  <c r="W2039" i="3"/>
  <c r="S2039" i="3"/>
  <c r="N2039" i="3"/>
  <c r="L2039" i="3" s="1"/>
  <c r="M2039" i="3" s="1"/>
  <c r="K2039" i="3"/>
  <c r="J2039" i="3"/>
  <c r="H2039" i="3"/>
  <c r="I2039" i="3" s="1"/>
  <c r="F2039" i="3"/>
  <c r="G2039" i="3" s="1"/>
  <c r="D2039" i="3"/>
  <c r="E2039" i="3" s="1"/>
  <c r="B2039" i="3"/>
  <c r="C2039" i="3" s="1"/>
  <c r="AO2038" i="3"/>
  <c r="AN2038" i="3"/>
  <c r="AI2038" i="3"/>
  <c r="AH2038" i="3"/>
  <c r="AC2038" i="3"/>
  <c r="AB2038" i="3"/>
  <c r="W2038" i="3"/>
  <c r="S2038" i="3"/>
  <c r="N2038" i="3"/>
  <c r="L2038" i="3" s="1"/>
  <c r="M2038" i="3" s="1"/>
  <c r="K2038" i="3"/>
  <c r="J2038" i="3"/>
  <c r="H2038" i="3"/>
  <c r="I2038" i="3" s="1"/>
  <c r="F2038" i="3"/>
  <c r="G2038" i="3" s="1"/>
  <c r="D2038" i="3"/>
  <c r="E2038" i="3" s="1"/>
  <c r="B2038" i="3"/>
  <c r="C2038" i="3" s="1"/>
  <c r="AO2037" i="3"/>
  <c r="AN2037" i="3"/>
  <c r="AI2037" i="3"/>
  <c r="AH2037" i="3"/>
  <c r="AC2037" i="3"/>
  <c r="AB2037" i="3"/>
  <c r="W2037" i="3"/>
  <c r="S2037" i="3"/>
  <c r="N2037" i="3"/>
  <c r="L2037" i="3" s="1"/>
  <c r="M2037" i="3" s="1"/>
  <c r="K2037" i="3"/>
  <c r="J2037" i="3"/>
  <c r="H2037" i="3"/>
  <c r="I2037" i="3" s="1"/>
  <c r="F2037" i="3"/>
  <c r="G2037" i="3" s="1"/>
  <c r="D2037" i="3"/>
  <c r="E2037" i="3" s="1"/>
  <c r="B2037" i="3"/>
  <c r="C2037" i="3" s="1"/>
  <c r="AO2036" i="3"/>
  <c r="AN2036" i="3"/>
  <c r="AI2036" i="3"/>
  <c r="AH2036" i="3"/>
  <c r="AC2036" i="3"/>
  <c r="AB2036" i="3"/>
  <c r="W2036" i="3"/>
  <c r="S2036" i="3"/>
  <c r="N2036" i="3"/>
  <c r="L2036" i="3" s="1"/>
  <c r="M2036" i="3" s="1"/>
  <c r="K2036" i="3"/>
  <c r="J2036" i="3"/>
  <c r="H2036" i="3"/>
  <c r="I2036" i="3" s="1"/>
  <c r="F2036" i="3"/>
  <c r="G2036" i="3" s="1"/>
  <c r="D2036" i="3"/>
  <c r="E2036" i="3" s="1"/>
  <c r="B2036" i="3"/>
  <c r="C2036" i="3" s="1"/>
  <c r="AO2035" i="3"/>
  <c r="AN2035" i="3"/>
  <c r="AI2035" i="3"/>
  <c r="AH2035" i="3"/>
  <c r="AC2035" i="3"/>
  <c r="AB2035" i="3"/>
  <c r="W2035" i="3"/>
  <c r="S2035" i="3"/>
  <c r="N2035" i="3"/>
  <c r="L2035" i="3" s="1"/>
  <c r="M2035" i="3" s="1"/>
  <c r="K2035" i="3"/>
  <c r="J2035" i="3"/>
  <c r="H2035" i="3"/>
  <c r="I2035" i="3" s="1"/>
  <c r="F2035" i="3"/>
  <c r="G2035" i="3" s="1"/>
  <c r="D2035" i="3"/>
  <c r="E2035" i="3" s="1"/>
  <c r="B2035" i="3"/>
  <c r="C2035" i="3" s="1"/>
  <c r="AO2034" i="3"/>
  <c r="AN2034" i="3"/>
  <c r="AI2034" i="3"/>
  <c r="AH2034" i="3"/>
  <c r="AC2034" i="3"/>
  <c r="AB2034" i="3"/>
  <c r="W2034" i="3"/>
  <c r="S2034" i="3"/>
  <c r="N2034" i="3"/>
  <c r="L2034" i="3" s="1"/>
  <c r="M2034" i="3" s="1"/>
  <c r="K2034" i="3"/>
  <c r="J2034" i="3"/>
  <c r="H2034" i="3"/>
  <c r="I2034" i="3" s="1"/>
  <c r="F2034" i="3"/>
  <c r="G2034" i="3" s="1"/>
  <c r="D2034" i="3"/>
  <c r="E2034" i="3" s="1"/>
  <c r="B2034" i="3"/>
  <c r="C2034" i="3" s="1"/>
  <c r="AO2033" i="3"/>
  <c r="AN2033" i="3"/>
  <c r="AI2033" i="3"/>
  <c r="AH2033" i="3"/>
  <c r="AC2033" i="3"/>
  <c r="AB2033" i="3"/>
  <c r="W2033" i="3"/>
  <c r="S2033" i="3"/>
  <c r="N2033" i="3"/>
  <c r="L2033" i="3" s="1"/>
  <c r="M2033" i="3" s="1"/>
  <c r="K2033" i="3"/>
  <c r="J2033" i="3"/>
  <c r="H2033" i="3"/>
  <c r="I2033" i="3" s="1"/>
  <c r="F2033" i="3"/>
  <c r="G2033" i="3" s="1"/>
  <c r="D2033" i="3"/>
  <c r="E2033" i="3" s="1"/>
  <c r="B2033" i="3"/>
  <c r="C2033" i="3" s="1"/>
  <c r="AO2032" i="3"/>
  <c r="AN2032" i="3"/>
  <c r="AI2032" i="3"/>
  <c r="AH2032" i="3"/>
  <c r="AC2032" i="3"/>
  <c r="AB2032" i="3"/>
  <c r="W2032" i="3"/>
  <c r="S2032" i="3"/>
  <c r="N2032" i="3"/>
  <c r="L2032" i="3" s="1"/>
  <c r="M2032" i="3" s="1"/>
  <c r="K2032" i="3"/>
  <c r="J2032" i="3"/>
  <c r="H2032" i="3"/>
  <c r="I2032" i="3" s="1"/>
  <c r="F2032" i="3"/>
  <c r="G2032" i="3" s="1"/>
  <c r="D2032" i="3"/>
  <c r="E2032" i="3" s="1"/>
  <c r="B2032" i="3"/>
  <c r="C2032" i="3" s="1"/>
  <c r="AO2031" i="3"/>
  <c r="AN2031" i="3"/>
  <c r="AI2031" i="3"/>
  <c r="AH2031" i="3"/>
  <c r="AC2031" i="3"/>
  <c r="AB2031" i="3"/>
  <c r="W2031" i="3"/>
  <c r="S2031" i="3"/>
  <c r="N2031" i="3"/>
  <c r="L2031" i="3" s="1"/>
  <c r="M2031" i="3" s="1"/>
  <c r="K2031" i="3"/>
  <c r="J2031" i="3"/>
  <c r="H2031" i="3"/>
  <c r="I2031" i="3" s="1"/>
  <c r="F2031" i="3"/>
  <c r="G2031" i="3" s="1"/>
  <c r="D2031" i="3"/>
  <c r="E2031" i="3" s="1"/>
  <c r="B2031" i="3"/>
  <c r="C2031" i="3" s="1"/>
  <c r="AO2030" i="3"/>
  <c r="AN2030" i="3"/>
  <c r="AI2030" i="3"/>
  <c r="AH2030" i="3"/>
  <c r="AC2030" i="3"/>
  <c r="AB2030" i="3"/>
  <c r="W2030" i="3"/>
  <c r="S2030" i="3"/>
  <c r="N2030" i="3"/>
  <c r="L2030" i="3"/>
  <c r="M2030" i="3" s="1"/>
  <c r="K2030" i="3"/>
  <c r="J2030" i="3"/>
  <c r="H2030" i="3"/>
  <c r="I2030" i="3" s="1"/>
  <c r="F2030" i="3"/>
  <c r="G2030" i="3" s="1"/>
  <c r="D2030" i="3"/>
  <c r="E2030" i="3" s="1"/>
  <c r="B2030" i="3"/>
  <c r="C2030" i="3" s="1"/>
  <c r="AO2029" i="3"/>
  <c r="AN2029" i="3"/>
  <c r="AI2029" i="3"/>
  <c r="AH2029" i="3"/>
  <c r="AC2029" i="3"/>
  <c r="AB2029" i="3"/>
  <c r="W2029" i="3"/>
  <c r="S2029" i="3"/>
  <c r="N2029" i="3"/>
  <c r="L2029" i="3" s="1"/>
  <c r="M2029" i="3" s="1"/>
  <c r="K2029" i="3"/>
  <c r="J2029" i="3"/>
  <c r="H2029" i="3"/>
  <c r="I2029" i="3" s="1"/>
  <c r="F2029" i="3"/>
  <c r="G2029" i="3" s="1"/>
  <c r="D2029" i="3"/>
  <c r="E2029" i="3" s="1"/>
  <c r="B2029" i="3"/>
  <c r="C2029" i="3" s="1"/>
  <c r="AO2028" i="3"/>
  <c r="AN2028" i="3"/>
  <c r="AI2028" i="3"/>
  <c r="AH2028" i="3"/>
  <c r="AC2028" i="3"/>
  <c r="AB2028" i="3"/>
  <c r="W2028" i="3"/>
  <c r="S2028" i="3"/>
  <c r="N2028" i="3"/>
  <c r="L2028" i="3" s="1"/>
  <c r="M2028" i="3" s="1"/>
  <c r="K2028" i="3"/>
  <c r="J2028" i="3"/>
  <c r="H2028" i="3"/>
  <c r="I2028" i="3" s="1"/>
  <c r="F2028" i="3"/>
  <c r="G2028" i="3" s="1"/>
  <c r="D2028" i="3"/>
  <c r="E2028" i="3" s="1"/>
  <c r="B2028" i="3"/>
  <c r="C2028" i="3" s="1"/>
  <c r="AO2027" i="3"/>
  <c r="AN2027" i="3"/>
  <c r="AI2027" i="3"/>
  <c r="AH2027" i="3"/>
  <c r="AC2027" i="3"/>
  <c r="AB2027" i="3"/>
  <c r="W2027" i="3"/>
  <c r="S2027" i="3"/>
  <c r="N2027" i="3"/>
  <c r="L2027" i="3" s="1"/>
  <c r="M2027" i="3" s="1"/>
  <c r="K2027" i="3"/>
  <c r="J2027" i="3"/>
  <c r="H2027" i="3"/>
  <c r="I2027" i="3" s="1"/>
  <c r="F2027" i="3"/>
  <c r="G2027" i="3" s="1"/>
  <c r="D2027" i="3"/>
  <c r="E2027" i="3" s="1"/>
  <c r="B2027" i="3"/>
  <c r="C2027" i="3" s="1"/>
  <c r="AO2026" i="3"/>
  <c r="AN2026" i="3"/>
  <c r="AI2026" i="3"/>
  <c r="AH2026" i="3"/>
  <c r="AC2026" i="3"/>
  <c r="AB2026" i="3"/>
  <c r="W2026" i="3"/>
  <c r="S2026" i="3"/>
  <c r="N2026" i="3"/>
  <c r="L2026" i="3" s="1"/>
  <c r="M2026" i="3" s="1"/>
  <c r="K2026" i="3"/>
  <c r="J2026" i="3"/>
  <c r="H2026" i="3"/>
  <c r="I2026" i="3" s="1"/>
  <c r="F2026" i="3"/>
  <c r="G2026" i="3" s="1"/>
  <c r="D2026" i="3"/>
  <c r="E2026" i="3" s="1"/>
  <c r="B2026" i="3"/>
  <c r="C2026" i="3" s="1"/>
  <c r="AO2025" i="3"/>
  <c r="AN2025" i="3"/>
  <c r="AI2025" i="3"/>
  <c r="AH2025" i="3"/>
  <c r="AC2025" i="3"/>
  <c r="AB2025" i="3"/>
  <c r="W2025" i="3"/>
  <c r="S2025" i="3"/>
  <c r="N2025" i="3"/>
  <c r="L2025" i="3" s="1"/>
  <c r="M2025" i="3" s="1"/>
  <c r="K2025" i="3"/>
  <c r="J2025" i="3"/>
  <c r="H2025" i="3"/>
  <c r="I2025" i="3" s="1"/>
  <c r="F2025" i="3"/>
  <c r="G2025" i="3" s="1"/>
  <c r="D2025" i="3"/>
  <c r="E2025" i="3" s="1"/>
  <c r="B2025" i="3"/>
  <c r="C2025" i="3" s="1"/>
  <c r="AO2024" i="3"/>
  <c r="AN2024" i="3"/>
  <c r="AI2024" i="3"/>
  <c r="AH2024" i="3"/>
  <c r="AC2024" i="3"/>
  <c r="AB2024" i="3"/>
  <c r="W2024" i="3"/>
  <c r="S2024" i="3"/>
  <c r="N2024" i="3"/>
  <c r="L2024" i="3" s="1"/>
  <c r="M2024" i="3" s="1"/>
  <c r="K2024" i="3"/>
  <c r="J2024" i="3"/>
  <c r="H2024" i="3"/>
  <c r="I2024" i="3" s="1"/>
  <c r="F2024" i="3"/>
  <c r="G2024" i="3" s="1"/>
  <c r="D2024" i="3"/>
  <c r="E2024" i="3" s="1"/>
  <c r="B2024" i="3"/>
  <c r="C2024" i="3" s="1"/>
  <c r="AO2023" i="3"/>
  <c r="AN2023" i="3"/>
  <c r="AI2023" i="3"/>
  <c r="AH2023" i="3"/>
  <c r="AC2023" i="3"/>
  <c r="AB2023" i="3"/>
  <c r="W2023" i="3"/>
  <c r="S2023" i="3"/>
  <c r="N2023" i="3"/>
  <c r="L2023" i="3" s="1"/>
  <c r="M2023" i="3" s="1"/>
  <c r="K2023" i="3"/>
  <c r="J2023" i="3"/>
  <c r="H2023" i="3"/>
  <c r="I2023" i="3" s="1"/>
  <c r="F2023" i="3"/>
  <c r="G2023" i="3" s="1"/>
  <c r="D2023" i="3"/>
  <c r="E2023" i="3" s="1"/>
  <c r="B2023" i="3"/>
  <c r="C2023" i="3" s="1"/>
  <c r="AO2022" i="3"/>
  <c r="AN2022" i="3"/>
  <c r="AI2022" i="3"/>
  <c r="AH2022" i="3"/>
  <c r="AC2022" i="3"/>
  <c r="AB2022" i="3"/>
  <c r="W2022" i="3"/>
  <c r="S2022" i="3"/>
  <c r="N2022" i="3"/>
  <c r="L2022" i="3" s="1"/>
  <c r="M2022" i="3" s="1"/>
  <c r="K2022" i="3"/>
  <c r="J2022" i="3"/>
  <c r="H2022" i="3"/>
  <c r="I2022" i="3" s="1"/>
  <c r="F2022" i="3"/>
  <c r="G2022" i="3" s="1"/>
  <c r="D2022" i="3"/>
  <c r="E2022" i="3" s="1"/>
  <c r="B2022" i="3"/>
  <c r="C2022" i="3" s="1"/>
  <c r="AO2021" i="3"/>
  <c r="AN2021" i="3"/>
  <c r="AI2021" i="3"/>
  <c r="AH2021" i="3"/>
  <c r="AC2021" i="3"/>
  <c r="AB2021" i="3"/>
  <c r="W2021" i="3"/>
  <c r="S2021" i="3"/>
  <c r="N2021" i="3"/>
  <c r="L2021" i="3" s="1"/>
  <c r="M2021" i="3" s="1"/>
  <c r="K2021" i="3"/>
  <c r="J2021" i="3"/>
  <c r="H2021" i="3"/>
  <c r="I2021" i="3" s="1"/>
  <c r="F2021" i="3"/>
  <c r="G2021" i="3" s="1"/>
  <c r="D2021" i="3"/>
  <c r="E2021" i="3" s="1"/>
  <c r="B2021" i="3"/>
  <c r="C2021" i="3" s="1"/>
  <c r="AO2020" i="3"/>
  <c r="AN2020" i="3"/>
  <c r="AI2020" i="3"/>
  <c r="AH2020" i="3"/>
  <c r="AC2020" i="3"/>
  <c r="AB2020" i="3"/>
  <c r="W2020" i="3"/>
  <c r="S2020" i="3"/>
  <c r="N2020" i="3"/>
  <c r="L2020" i="3" s="1"/>
  <c r="M2020" i="3" s="1"/>
  <c r="K2020" i="3"/>
  <c r="J2020" i="3"/>
  <c r="H2020" i="3"/>
  <c r="I2020" i="3" s="1"/>
  <c r="F2020" i="3"/>
  <c r="G2020" i="3" s="1"/>
  <c r="D2020" i="3"/>
  <c r="E2020" i="3" s="1"/>
  <c r="B2020" i="3"/>
  <c r="C2020" i="3" s="1"/>
  <c r="AO2019" i="3"/>
  <c r="AN2019" i="3"/>
  <c r="AI2019" i="3"/>
  <c r="AH2019" i="3"/>
  <c r="AC2019" i="3"/>
  <c r="AB2019" i="3"/>
  <c r="W2019" i="3"/>
  <c r="S2019" i="3"/>
  <c r="N2019" i="3"/>
  <c r="L2019" i="3" s="1"/>
  <c r="M2019" i="3" s="1"/>
  <c r="K2019" i="3"/>
  <c r="J2019" i="3"/>
  <c r="H2019" i="3"/>
  <c r="I2019" i="3" s="1"/>
  <c r="F2019" i="3"/>
  <c r="G2019" i="3" s="1"/>
  <c r="D2019" i="3"/>
  <c r="E2019" i="3" s="1"/>
  <c r="B2019" i="3"/>
  <c r="C2019" i="3" s="1"/>
  <c r="AO2018" i="3"/>
  <c r="AN2018" i="3"/>
  <c r="AI2018" i="3"/>
  <c r="AH2018" i="3"/>
  <c r="AC2018" i="3"/>
  <c r="AB2018" i="3"/>
  <c r="W2018" i="3"/>
  <c r="S2018" i="3"/>
  <c r="N2018" i="3"/>
  <c r="L2018" i="3" s="1"/>
  <c r="M2018" i="3" s="1"/>
  <c r="K2018" i="3"/>
  <c r="J2018" i="3"/>
  <c r="H2018" i="3"/>
  <c r="I2018" i="3" s="1"/>
  <c r="F2018" i="3"/>
  <c r="G2018" i="3" s="1"/>
  <c r="D2018" i="3"/>
  <c r="E2018" i="3" s="1"/>
  <c r="B2018" i="3"/>
  <c r="C2018" i="3" s="1"/>
  <c r="AO2017" i="3"/>
  <c r="AN2017" i="3"/>
  <c r="AI2017" i="3"/>
  <c r="AH2017" i="3"/>
  <c r="AC2017" i="3"/>
  <c r="AB2017" i="3"/>
  <c r="W2017" i="3"/>
  <c r="S2017" i="3"/>
  <c r="N2017" i="3"/>
  <c r="L2017" i="3" s="1"/>
  <c r="M2017" i="3" s="1"/>
  <c r="K2017" i="3"/>
  <c r="J2017" i="3"/>
  <c r="H2017" i="3"/>
  <c r="I2017" i="3" s="1"/>
  <c r="F2017" i="3"/>
  <c r="G2017" i="3" s="1"/>
  <c r="D2017" i="3"/>
  <c r="E2017" i="3" s="1"/>
  <c r="B2017" i="3"/>
  <c r="C2017" i="3" s="1"/>
  <c r="AO2016" i="3"/>
  <c r="AN2016" i="3"/>
  <c r="AI2016" i="3"/>
  <c r="AH2016" i="3"/>
  <c r="AC2016" i="3"/>
  <c r="AB2016" i="3"/>
  <c r="W2016" i="3"/>
  <c r="S2016" i="3"/>
  <c r="N2016" i="3"/>
  <c r="L2016" i="3" s="1"/>
  <c r="M2016" i="3" s="1"/>
  <c r="K2016" i="3"/>
  <c r="J2016" i="3"/>
  <c r="H2016" i="3"/>
  <c r="I2016" i="3" s="1"/>
  <c r="F2016" i="3"/>
  <c r="G2016" i="3" s="1"/>
  <c r="D2016" i="3"/>
  <c r="E2016" i="3" s="1"/>
  <c r="B2016" i="3"/>
  <c r="C2016" i="3" s="1"/>
  <c r="AO2015" i="3"/>
  <c r="AN2015" i="3"/>
  <c r="AI2015" i="3"/>
  <c r="AH2015" i="3"/>
  <c r="AC2015" i="3"/>
  <c r="AB2015" i="3"/>
  <c r="W2015" i="3"/>
  <c r="S2015" i="3"/>
  <c r="N2015" i="3"/>
  <c r="L2015" i="3" s="1"/>
  <c r="M2015" i="3" s="1"/>
  <c r="K2015" i="3"/>
  <c r="J2015" i="3"/>
  <c r="H2015" i="3"/>
  <c r="I2015" i="3" s="1"/>
  <c r="F2015" i="3"/>
  <c r="G2015" i="3" s="1"/>
  <c r="D2015" i="3"/>
  <c r="E2015" i="3" s="1"/>
  <c r="B2015" i="3"/>
  <c r="C2015" i="3" s="1"/>
  <c r="AO2014" i="3"/>
  <c r="AN2014" i="3"/>
  <c r="AI2014" i="3"/>
  <c r="AH2014" i="3"/>
  <c r="AC2014" i="3"/>
  <c r="AB2014" i="3"/>
  <c r="W2014" i="3"/>
  <c r="S2014" i="3"/>
  <c r="N2014" i="3"/>
  <c r="L2014" i="3" s="1"/>
  <c r="M2014" i="3" s="1"/>
  <c r="K2014" i="3"/>
  <c r="J2014" i="3"/>
  <c r="H2014" i="3"/>
  <c r="I2014" i="3" s="1"/>
  <c r="F2014" i="3"/>
  <c r="G2014" i="3" s="1"/>
  <c r="D2014" i="3"/>
  <c r="E2014" i="3" s="1"/>
  <c r="B2014" i="3"/>
  <c r="C2014" i="3" s="1"/>
  <c r="AO2013" i="3"/>
  <c r="AN2013" i="3"/>
  <c r="AI2013" i="3"/>
  <c r="AH2013" i="3"/>
  <c r="AC2013" i="3"/>
  <c r="AB2013" i="3"/>
  <c r="W2013" i="3"/>
  <c r="S2013" i="3"/>
  <c r="N2013" i="3"/>
  <c r="L2013" i="3" s="1"/>
  <c r="M2013" i="3" s="1"/>
  <c r="K2013" i="3"/>
  <c r="J2013" i="3"/>
  <c r="H2013" i="3"/>
  <c r="I2013" i="3" s="1"/>
  <c r="F2013" i="3"/>
  <c r="G2013" i="3" s="1"/>
  <c r="D2013" i="3"/>
  <c r="E2013" i="3" s="1"/>
  <c r="B2013" i="3"/>
  <c r="C2013" i="3" s="1"/>
  <c r="AO2012" i="3"/>
  <c r="AN2012" i="3"/>
  <c r="AI2012" i="3"/>
  <c r="AH2012" i="3"/>
  <c r="AC2012" i="3"/>
  <c r="AB2012" i="3"/>
  <c r="W2012" i="3"/>
  <c r="S2012" i="3"/>
  <c r="N2012" i="3"/>
  <c r="L2012" i="3" s="1"/>
  <c r="M2012" i="3" s="1"/>
  <c r="K2012" i="3"/>
  <c r="J2012" i="3"/>
  <c r="H2012" i="3"/>
  <c r="I2012" i="3" s="1"/>
  <c r="F2012" i="3"/>
  <c r="G2012" i="3" s="1"/>
  <c r="D2012" i="3"/>
  <c r="E2012" i="3" s="1"/>
  <c r="B2012" i="3"/>
  <c r="C2012" i="3" s="1"/>
  <c r="AO2011" i="3"/>
  <c r="AN2011" i="3"/>
  <c r="AI2011" i="3"/>
  <c r="AH2011" i="3"/>
  <c r="AC2011" i="3"/>
  <c r="AB2011" i="3"/>
  <c r="W2011" i="3"/>
  <c r="S2011" i="3"/>
  <c r="N2011" i="3"/>
  <c r="L2011" i="3" s="1"/>
  <c r="M2011" i="3" s="1"/>
  <c r="K2011" i="3"/>
  <c r="J2011" i="3"/>
  <c r="H2011" i="3"/>
  <c r="I2011" i="3" s="1"/>
  <c r="F2011" i="3"/>
  <c r="G2011" i="3" s="1"/>
  <c r="D2011" i="3"/>
  <c r="E2011" i="3" s="1"/>
  <c r="B2011" i="3"/>
  <c r="C2011" i="3" s="1"/>
  <c r="AO2010" i="3"/>
  <c r="AN2010" i="3"/>
  <c r="AI2010" i="3"/>
  <c r="AH2010" i="3"/>
  <c r="AC2010" i="3"/>
  <c r="AB2010" i="3"/>
  <c r="W2010" i="3"/>
  <c r="S2010" i="3"/>
  <c r="N2010" i="3"/>
  <c r="L2010" i="3"/>
  <c r="M2010" i="3" s="1"/>
  <c r="K2010" i="3"/>
  <c r="J2010" i="3"/>
  <c r="H2010" i="3"/>
  <c r="I2010" i="3" s="1"/>
  <c r="F2010" i="3"/>
  <c r="G2010" i="3" s="1"/>
  <c r="D2010" i="3"/>
  <c r="E2010" i="3" s="1"/>
  <c r="B2010" i="3"/>
  <c r="C2010" i="3" s="1"/>
  <c r="AO2009" i="3"/>
  <c r="AN2009" i="3"/>
  <c r="AI2009" i="3"/>
  <c r="AH2009" i="3"/>
  <c r="AC2009" i="3"/>
  <c r="AB2009" i="3"/>
  <c r="W2009" i="3"/>
  <c r="S2009" i="3"/>
  <c r="N2009" i="3"/>
  <c r="L2009" i="3" s="1"/>
  <c r="M2009" i="3" s="1"/>
  <c r="K2009" i="3"/>
  <c r="J2009" i="3"/>
  <c r="H2009" i="3"/>
  <c r="I2009" i="3" s="1"/>
  <c r="F2009" i="3"/>
  <c r="G2009" i="3" s="1"/>
  <c r="D2009" i="3"/>
  <c r="E2009" i="3" s="1"/>
  <c r="B2009" i="3"/>
  <c r="C2009" i="3" s="1"/>
  <c r="AO2008" i="3"/>
  <c r="AN2008" i="3"/>
  <c r="AI2008" i="3"/>
  <c r="AH2008" i="3"/>
  <c r="AC2008" i="3"/>
  <c r="AB2008" i="3"/>
  <c r="W2008" i="3"/>
  <c r="S2008" i="3"/>
  <c r="N2008" i="3"/>
  <c r="L2008" i="3" s="1"/>
  <c r="M2008" i="3" s="1"/>
  <c r="K2008" i="3"/>
  <c r="J2008" i="3"/>
  <c r="H2008" i="3"/>
  <c r="I2008" i="3" s="1"/>
  <c r="F2008" i="3"/>
  <c r="G2008" i="3" s="1"/>
  <c r="D2008" i="3"/>
  <c r="E2008" i="3" s="1"/>
  <c r="B2008" i="3"/>
  <c r="C2008" i="3" s="1"/>
  <c r="AO2007" i="3"/>
  <c r="AN2007" i="3"/>
  <c r="AI2007" i="3"/>
  <c r="AH2007" i="3"/>
  <c r="AC2007" i="3"/>
  <c r="AB2007" i="3"/>
  <c r="W2007" i="3"/>
  <c r="S2007" i="3"/>
  <c r="N2007" i="3"/>
  <c r="L2007" i="3" s="1"/>
  <c r="M2007" i="3" s="1"/>
  <c r="K2007" i="3"/>
  <c r="J2007" i="3"/>
  <c r="H2007" i="3"/>
  <c r="I2007" i="3" s="1"/>
  <c r="F2007" i="3"/>
  <c r="G2007" i="3" s="1"/>
  <c r="D2007" i="3"/>
  <c r="E2007" i="3" s="1"/>
  <c r="B2007" i="3"/>
  <c r="C2007" i="3" s="1"/>
  <c r="AO2006" i="3"/>
  <c r="AN2006" i="3"/>
  <c r="AI2006" i="3"/>
  <c r="AH2006" i="3"/>
  <c r="AC2006" i="3"/>
  <c r="AB2006" i="3"/>
  <c r="W2006" i="3"/>
  <c r="S2006" i="3"/>
  <c r="N2006" i="3"/>
  <c r="L2006" i="3" s="1"/>
  <c r="M2006" i="3" s="1"/>
  <c r="K2006" i="3"/>
  <c r="J2006" i="3"/>
  <c r="H2006" i="3"/>
  <c r="I2006" i="3" s="1"/>
  <c r="F2006" i="3"/>
  <c r="G2006" i="3" s="1"/>
  <c r="D2006" i="3"/>
  <c r="E2006" i="3" s="1"/>
  <c r="B2006" i="3"/>
  <c r="C2006" i="3" s="1"/>
  <c r="AO2005" i="3"/>
  <c r="AN2005" i="3"/>
  <c r="AI2005" i="3"/>
  <c r="AH2005" i="3"/>
  <c r="AC2005" i="3"/>
  <c r="AB2005" i="3"/>
  <c r="W2005" i="3"/>
  <c r="S2005" i="3"/>
  <c r="N2005" i="3"/>
  <c r="L2005" i="3" s="1"/>
  <c r="M2005" i="3" s="1"/>
  <c r="K2005" i="3"/>
  <c r="J2005" i="3"/>
  <c r="H2005" i="3"/>
  <c r="I2005" i="3" s="1"/>
  <c r="F2005" i="3"/>
  <c r="G2005" i="3" s="1"/>
  <c r="D2005" i="3"/>
  <c r="E2005" i="3" s="1"/>
  <c r="B2005" i="3"/>
  <c r="C2005" i="3" s="1"/>
  <c r="AO2004" i="3"/>
  <c r="AN2004" i="3"/>
  <c r="AI2004" i="3"/>
  <c r="AH2004" i="3"/>
  <c r="AC2004" i="3"/>
  <c r="AB2004" i="3"/>
  <c r="W2004" i="3"/>
  <c r="S2004" i="3"/>
  <c r="N2004" i="3"/>
  <c r="L2004" i="3" s="1"/>
  <c r="M2004" i="3" s="1"/>
  <c r="K2004" i="3"/>
  <c r="J2004" i="3"/>
  <c r="H2004" i="3"/>
  <c r="I2004" i="3" s="1"/>
  <c r="F2004" i="3"/>
  <c r="G2004" i="3" s="1"/>
  <c r="D2004" i="3"/>
  <c r="E2004" i="3" s="1"/>
  <c r="B2004" i="3"/>
  <c r="C2004" i="3" s="1"/>
  <c r="AO2003" i="3"/>
  <c r="AN2003" i="3"/>
  <c r="AI2003" i="3"/>
  <c r="AH2003" i="3"/>
  <c r="AC2003" i="3"/>
  <c r="AB2003" i="3"/>
  <c r="W2003" i="3"/>
  <c r="S2003" i="3"/>
  <c r="N2003" i="3"/>
  <c r="L2003" i="3" s="1"/>
  <c r="M2003" i="3" s="1"/>
  <c r="K2003" i="3"/>
  <c r="J2003" i="3"/>
  <c r="H2003" i="3"/>
  <c r="I2003" i="3" s="1"/>
  <c r="F2003" i="3"/>
  <c r="G2003" i="3" s="1"/>
  <c r="D2003" i="3"/>
  <c r="E2003" i="3" s="1"/>
  <c r="B2003" i="3"/>
  <c r="C2003" i="3" s="1"/>
  <c r="AO2002" i="3"/>
  <c r="AN2002" i="3"/>
  <c r="AI2002" i="3"/>
  <c r="AH2002" i="3"/>
  <c r="AC2002" i="3"/>
  <c r="AB2002" i="3"/>
  <c r="W2002" i="3"/>
  <c r="S2002" i="3"/>
  <c r="N2002" i="3"/>
  <c r="L2002" i="3" s="1"/>
  <c r="M2002" i="3" s="1"/>
  <c r="K2002" i="3"/>
  <c r="J2002" i="3"/>
  <c r="H2002" i="3"/>
  <c r="I2002" i="3" s="1"/>
  <c r="F2002" i="3"/>
  <c r="G2002" i="3" s="1"/>
  <c r="D2002" i="3"/>
  <c r="E2002" i="3" s="1"/>
  <c r="B2002" i="3"/>
  <c r="C2002" i="3" s="1"/>
  <c r="AO2001" i="3"/>
  <c r="AN2001" i="3"/>
  <c r="AI2001" i="3"/>
  <c r="AH2001" i="3"/>
  <c r="AC2001" i="3"/>
  <c r="AB2001" i="3"/>
  <c r="W2001" i="3"/>
  <c r="S2001" i="3"/>
  <c r="N2001" i="3"/>
  <c r="L2001" i="3" s="1"/>
  <c r="M2001" i="3" s="1"/>
  <c r="K2001" i="3"/>
  <c r="J2001" i="3"/>
  <c r="H2001" i="3"/>
  <c r="I2001" i="3" s="1"/>
  <c r="F2001" i="3"/>
  <c r="G2001" i="3" s="1"/>
  <c r="D2001" i="3"/>
  <c r="E2001" i="3" s="1"/>
  <c r="B2001" i="3"/>
  <c r="C2001" i="3" s="1"/>
  <c r="AO2000" i="3"/>
  <c r="AN2000" i="3"/>
  <c r="AI2000" i="3"/>
  <c r="AH2000" i="3"/>
  <c r="AC2000" i="3"/>
  <c r="AB2000" i="3"/>
  <c r="W2000" i="3"/>
  <c r="S2000" i="3"/>
  <c r="N2000" i="3"/>
  <c r="L2000" i="3" s="1"/>
  <c r="M2000" i="3" s="1"/>
  <c r="K2000" i="3"/>
  <c r="J2000" i="3"/>
  <c r="H2000" i="3"/>
  <c r="I2000" i="3" s="1"/>
  <c r="F2000" i="3"/>
  <c r="G2000" i="3" s="1"/>
  <c r="D2000" i="3"/>
  <c r="E2000" i="3" s="1"/>
  <c r="B2000" i="3"/>
  <c r="C2000" i="3" s="1"/>
  <c r="AO1999" i="3"/>
  <c r="AN1999" i="3"/>
  <c r="AI1999" i="3"/>
  <c r="AH1999" i="3"/>
  <c r="AC1999" i="3"/>
  <c r="AB1999" i="3"/>
  <c r="W1999" i="3"/>
  <c r="S1999" i="3"/>
  <c r="N1999" i="3"/>
  <c r="L1999" i="3" s="1"/>
  <c r="M1999" i="3" s="1"/>
  <c r="K1999" i="3"/>
  <c r="J1999" i="3"/>
  <c r="H1999" i="3"/>
  <c r="I1999" i="3" s="1"/>
  <c r="F1999" i="3"/>
  <c r="G1999" i="3" s="1"/>
  <c r="D1999" i="3"/>
  <c r="E1999" i="3" s="1"/>
  <c r="B1999" i="3"/>
  <c r="C1999" i="3" s="1"/>
  <c r="AO1998" i="3"/>
  <c r="AN1998" i="3"/>
  <c r="AI1998" i="3"/>
  <c r="AH1998" i="3"/>
  <c r="AC1998" i="3"/>
  <c r="AB1998" i="3"/>
  <c r="W1998" i="3"/>
  <c r="S1998" i="3"/>
  <c r="N1998" i="3"/>
  <c r="L1998" i="3" s="1"/>
  <c r="M1998" i="3" s="1"/>
  <c r="K1998" i="3"/>
  <c r="J1998" i="3"/>
  <c r="H1998" i="3"/>
  <c r="I1998" i="3" s="1"/>
  <c r="F1998" i="3"/>
  <c r="G1998" i="3" s="1"/>
  <c r="D1998" i="3"/>
  <c r="E1998" i="3" s="1"/>
  <c r="B1998" i="3"/>
  <c r="C1998" i="3" s="1"/>
  <c r="AO1997" i="3"/>
  <c r="AN1997" i="3"/>
  <c r="AI1997" i="3"/>
  <c r="AH1997" i="3"/>
  <c r="AC1997" i="3"/>
  <c r="AB1997" i="3"/>
  <c r="W1997" i="3"/>
  <c r="S1997" i="3"/>
  <c r="N1997" i="3"/>
  <c r="L1997" i="3" s="1"/>
  <c r="M1997" i="3" s="1"/>
  <c r="K1997" i="3"/>
  <c r="J1997" i="3"/>
  <c r="H1997" i="3"/>
  <c r="I1997" i="3" s="1"/>
  <c r="F1997" i="3"/>
  <c r="G1997" i="3" s="1"/>
  <c r="D1997" i="3"/>
  <c r="E1997" i="3" s="1"/>
  <c r="B1997" i="3"/>
  <c r="C1997" i="3" s="1"/>
  <c r="AO1996" i="3"/>
  <c r="AN1996" i="3"/>
  <c r="AI1996" i="3"/>
  <c r="AH1996" i="3"/>
  <c r="AC1996" i="3"/>
  <c r="AB1996" i="3"/>
  <c r="W1996" i="3"/>
  <c r="S1996" i="3"/>
  <c r="N1996" i="3"/>
  <c r="L1996" i="3" s="1"/>
  <c r="M1996" i="3" s="1"/>
  <c r="K1996" i="3"/>
  <c r="J1996" i="3"/>
  <c r="H1996" i="3"/>
  <c r="I1996" i="3" s="1"/>
  <c r="F1996" i="3"/>
  <c r="G1996" i="3" s="1"/>
  <c r="D1996" i="3"/>
  <c r="E1996" i="3" s="1"/>
  <c r="B1996" i="3"/>
  <c r="C1996" i="3" s="1"/>
  <c r="AO1995" i="3"/>
  <c r="AN1995" i="3"/>
  <c r="AI1995" i="3"/>
  <c r="AH1995" i="3"/>
  <c r="AC1995" i="3"/>
  <c r="AB1995" i="3"/>
  <c r="W1995" i="3"/>
  <c r="S1995" i="3"/>
  <c r="N1995" i="3"/>
  <c r="L1995" i="3" s="1"/>
  <c r="M1995" i="3" s="1"/>
  <c r="K1995" i="3"/>
  <c r="J1995" i="3"/>
  <c r="H1995" i="3"/>
  <c r="I1995" i="3" s="1"/>
  <c r="F1995" i="3"/>
  <c r="G1995" i="3" s="1"/>
  <c r="D1995" i="3"/>
  <c r="E1995" i="3" s="1"/>
  <c r="B1995" i="3"/>
  <c r="C1995" i="3" s="1"/>
  <c r="AO1994" i="3"/>
  <c r="AN1994" i="3"/>
  <c r="AI1994" i="3"/>
  <c r="AH1994" i="3"/>
  <c r="AC1994" i="3"/>
  <c r="AB1994" i="3"/>
  <c r="W1994" i="3"/>
  <c r="S1994" i="3"/>
  <c r="N1994" i="3"/>
  <c r="L1994" i="3" s="1"/>
  <c r="M1994" i="3" s="1"/>
  <c r="K1994" i="3"/>
  <c r="J1994" i="3"/>
  <c r="H1994" i="3"/>
  <c r="I1994" i="3" s="1"/>
  <c r="F1994" i="3"/>
  <c r="G1994" i="3" s="1"/>
  <c r="D1994" i="3"/>
  <c r="E1994" i="3" s="1"/>
  <c r="B1994" i="3"/>
  <c r="C1994" i="3" s="1"/>
  <c r="AO1993" i="3"/>
  <c r="AN1993" i="3"/>
  <c r="AI1993" i="3"/>
  <c r="AH1993" i="3"/>
  <c r="AC1993" i="3"/>
  <c r="AB1993" i="3"/>
  <c r="W1993" i="3"/>
  <c r="S1993" i="3"/>
  <c r="N1993" i="3"/>
  <c r="L1993" i="3" s="1"/>
  <c r="M1993" i="3" s="1"/>
  <c r="K1993" i="3"/>
  <c r="J1993" i="3"/>
  <c r="H1993" i="3"/>
  <c r="I1993" i="3" s="1"/>
  <c r="F1993" i="3"/>
  <c r="G1993" i="3" s="1"/>
  <c r="D1993" i="3"/>
  <c r="E1993" i="3" s="1"/>
  <c r="B1993" i="3"/>
  <c r="C1993" i="3" s="1"/>
  <c r="AO1992" i="3"/>
  <c r="AN1992" i="3"/>
  <c r="AI1992" i="3"/>
  <c r="AH1992" i="3"/>
  <c r="AC1992" i="3"/>
  <c r="AB1992" i="3"/>
  <c r="W1992" i="3"/>
  <c r="S1992" i="3"/>
  <c r="N1992" i="3"/>
  <c r="L1992" i="3" s="1"/>
  <c r="M1992" i="3" s="1"/>
  <c r="K1992" i="3"/>
  <c r="J1992" i="3"/>
  <c r="H1992" i="3"/>
  <c r="I1992" i="3" s="1"/>
  <c r="F1992" i="3"/>
  <c r="G1992" i="3" s="1"/>
  <c r="D1992" i="3"/>
  <c r="E1992" i="3" s="1"/>
  <c r="B1992" i="3"/>
  <c r="C1992" i="3" s="1"/>
  <c r="AO1991" i="3"/>
  <c r="AN1991" i="3"/>
  <c r="AI1991" i="3"/>
  <c r="AH1991" i="3"/>
  <c r="AC1991" i="3"/>
  <c r="AB1991" i="3"/>
  <c r="W1991" i="3"/>
  <c r="S1991" i="3"/>
  <c r="N1991" i="3"/>
  <c r="L1991" i="3" s="1"/>
  <c r="M1991" i="3" s="1"/>
  <c r="K1991" i="3"/>
  <c r="J1991" i="3"/>
  <c r="H1991" i="3"/>
  <c r="I1991" i="3" s="1"/>
  <c r="F1991" i="3"/>
  <c r="G1991" i="3" s="1"/>
  <c r="D1991" i="3"/>
  <c r="E1991" i="3" s="1"/>
  <c r="B1991" i="3"/>
  <c r="C1991" i="3" s="1"/>
  <c r="AO1990" i="3"/>
  <c r="AN1990" i="3"/>
  <c r="AI1990" i="3"/>
  <c r="AH1990" i="3"/>
  <c r="AC1990" i="3"/>
  <c r="AB1990" i="3"/>
  <c r="W1990" i="3"/>
  <c r="S1990" i="3"/>
  <c r="N1990" i="3"/>
  <c r="L1990" i="3" s="1"/>
  <c r="M1990" i="3" s="1"/>
  <c r="K1990" i="3"/>
  <c r="J1990" i="3"/>
  <c r="H1990" i="3"/>
  <c r="I1990" i="3" s="1"/>
  <c r="F1990" i="3"/>
  <c r="G1990" i="3" s="1"/>
  <c r="D1990" i="3"/>
  <c r="E1990" i="3" s="1"/>
  <c r="B1990" i="3"/>
  <c r="C1990" i="3" s="1"/>
  <c r="AO1989" i="3"/>
  <c r="AN1989" i="3"/>
  <c r="AI1989" i="3"/>
  <c r="AH1989" i="3"/>
  <c r="AC1989" i="3"/>
  <c r="AB1989" i="3"/>
  <c r="W1989" i="3"/>
  <c r="S1989" i="3"/>
  <c r="N1989" i="3"/>
  <c r="L1989" i="3" s="1"/>
  <c r="M1989" i="3" s="1"/>
  <c r="K1989" i="3"/>
  <c r="J1989" i="3"/>
  <c r="H1989" i="3"/>
  <c r="I1989" i="3" s="1"/>
  <c r="F1989" i="3"/>
  <c r="G1989" i="3" s="1"/>
  <c r="D1989" i="3"/>
  <c r="E1989" i="3" s="1"/>
  <c r="B1989" i="3"/>
  <c r="C1989" i="3" s="1"/>
  <c r="AO1988" i="3"/>
  <c r="AN1988" i="3"/>
  <c r="AI1988" i="3"/>
  <c r="AH1988" i="3"/>
  <c r="AC1988" i="3"/>
  <c r="AB1988" i="3"/>
  <c r="W1988" i="3"/>
  <c r="S1988" i="3"/>
  <c r="N1988" i="3"/>
  <c r="L1988" i="3" s="1"/>
  <c r="M1988" i="3" s="1"/>
  <c r="K1988" i="3"/>
  <c r="J1988" i="3"/>
  <c r="H1988" i="3"/>
  <c r="I1988" i="3" s="1"/>
  <c r="F1988" i="3"/>
  <c r="G1988" i="3" s="1"/>
  <c r="D1988" i="3"/>
  <c r="E1988" i="3" s="1"/>
  <c r="B1988" i="3"/>
  <c r="C1988" i="3" s="1"/>
  <c r="AO1987" i="3"/>
  <c r="AN1987" i="3"/>
  <c r="AI1987" i="3"/>
  <c r="AH1987" i="3"/>
  <c r="AC1987" i="3"/>
  <c r="AB1987" i="3"/>
  <c r="W1987" i="3"/>
  <c r="S1987" i="3"/>
  <c r="N1987" i="3"/>
  <c r="L1987" i="3" s="1"/>
  <c r="M1987" i="3" s="1"/>
  <c r="K1987" i="3"/>
  <c r="J1987" i="3"/>
  <c r="H1987" i="3"/>
  <c r="I1987" i="3" s="1"/>
  <c r="F1987" i="3"/>
  <c r="G1987" i="3" s="1"/>
  <c r="D1987" i="3"/>
  <c r="E1987" i="3" s="1"/>
  <c r="B1987" i="3"/>
  <c r="C1987" i="3" s="1"/>
  <c r="AO1986" i="3"/>
  <c r="AN1986" i="3"/>
  <c r="AI1986" i="3"/>
  <c r="AH1986" i="3"/>
  <c r="AC1986" i="3"/>
  <c r="AB1986" i="3"/>
  <c r="W1986" i="3"/>
  <c r="S1986" i="3"/>
  <c r="N1986" i="3"/>
  <c r="L1986" i="3" s="1"/>
  <c r="M1986" i="3" s="1"/>
  <c r="K1986" i="3"/>
  <c r="J1986" i="3"/>
  <c r="H1986" i="3"/>
  <c r="I1986" i="3" s="1"/>
  <c r="F1986" i="3"/>
  <c r="G1986" i="3" s="1"/>
  <c r="D1986" i="3"/>
  <c r="E1986" i="3" s="1"/>
  <c r="B1986" i="3"/>
  <c r="C1986" i="3" s="1"/>
  <c r="AO1985" i="3"/>
  <c r="AN1985" i="3"/>
  <c r="AI1985" i="3"/>
  <c r="AH1985" i="3"/>
  <c r="AC1985" i="3"/>
  <c r="AB1985" i="3"/>
  <c r="W1985" i="3"/>
  <c r="S1985" i="3"/>
  <c r="N1985" i="3"/>
  <c r="L1985" i="3" s="1"/>
  <c r="M1985" i="3" s="1"/>
  <c r="K1985" i="3"/>
  <c r="J1985" i="3"/>
  <c r="H1985" i="3"/>
  <c r="I1985" i="3" s="1"/>
  <c r="F1985" i="3"/>
  <c r="G1985" i="3" s="1"/>
  <c r="D1985" i="3"/>
  <c r="E1985" i="3" s="1"/>
  <c r="B1985" i="3"/>
  <c r="C1985" i="3" s="1"/>
  <c r="AO1984" i="3"/>
  <c r="AN1984" i="3"/>
  <c r="AI1984" i="3"/>
  <c r="AH1984" i="3"/>
  <c r="AC1984" i="3"/>
  <c r="AB1984" i="3"/>
  <c r="W1984" i="3"/>
  <c r="S1984" i="3"/>
  <c r="N1984" i="3"/>
  <c r="L1984" i="3" s="1"/>
  <c r="M1984" i="3" s="1"/>
  <c r="K1984" i="3"/>
  <c r="J1984" i="3"/>
  <c r="H1984" i="3"/>
  <c r="I1984" i="3" s="1"/>
  <c r="F1984" i="3"/>
  <c r="G1984" i="3" s="1"/>
  <c r="D1984" i="3"/>
  <c r="E1984" i="3" s="1"/>
  <c r="B1984" i="3"/>
  <c r="C1984" i="3" s="1"/>
  <c r="AO1983" i="3"/>
  <c r="AN1983" i="3"/>
  <c r="AI1983" i="3"/>
  <c r="AH1983" i="3"/>
  <c r="AC1983" i="3"/>
  <c r="AB1983" i="3"/>
  <c r="W1983" i="3"/>
  <c r="S1983" i="3"/>
  <c r="N1983" i="3"/>
  <c r="L1983" i="3" s="1"/>
  <c r="M1983" i="3" s="1"/>
  <c r="K1983" i="3"/>
  <c r="J1983" i="3"/>
  <c r="H1983" i="3"/>
  <c r="I1983" i="3" s="1"/>
  <c r="F1983" i="3"/>
  <c r="G1983" i="3" s="1"/>
  <c r="D1983" i="3"/>
  <c r="E1983" i="3" s="1"/>
  <c r="B1983" i="3"/>
  <c r="C1983" i="3" s="1"/>
  <c r="AO1982" i="3"/>
  <c r="AN1982" i="3"/>
  <c r="AI1982" i="3"/>
  <c r="AH1982" i="3"/>
  <c r="AC1982" i="3"/>
  <c r="AB1982" i="3"/>
  <c r="W1982" i="3"/>
  <c r="S1982" i="3"/>
  <c r="N1982" i="3"/>
  <c r="L1982" i="3" s="1"/>
  <c r="M1982" i="3" s="1"/>
  <c r="K1982" i="3"/>
  <c r="J1982" i="3"/>
  <c r="H1982" i="3"/>
  <c r="I1982" i="3" s="1"/>
  <c r="F1982" i="3"/>
  <c r="G1982" i="3" s="1"/>
  <c r="D1982" i="3"/>
  <c r="E1982" i="3" s="1"/>
  <c r="B1982" i="3"/>
  <c r="C1982" i="3" s="1"/>
  <c r="AO1981" i="3"/>
  <c r="AN1981" i="3"/>
  <c r="AI1981" i="3"/>
  <c r="AH1981" i="3"/>
  <c r="AC1981" i="3"/>
  <c r="AB1981" i="3"/>
  <c r="W1981" i="3"/>
  <c r="S1981" i="3"/>
  <c r="N1981" i="3"/>
  <c r="L1981" i="3" s="1"/>
  <c r="M1981" i="3" s="1"/>
  <c r="K1981" i="3"/>
  <c r="J1981" i="3"/>
  <c r="H1981" i="3"/>
  <c r="I1981" i="3" s="1"/>
  <c r="F1981" i="3"/>
  <c r="G1981" i="3" s="1"/>
  <c r="D1981" i="3"/>
  <c r="E1981" i="3" s="1"/>
  <c r="B1981" i="3"/>
  <c r="C1981" i="3" s="1"/>
  <c r="AO1980" i="3"/>
  <c r="AN1980" i="3"/>
  <c r="AI1980" i="3"/>
  <c r="AH1980" i="3"/>
  <c r="AC1980" i="3"/>
  <c r="AB1980" i="3"/>
  <c r="W1980" i="3"/>
  <c r="S1980" i="3"/>
  <c r="N1980" i="3"/>
  <c r="L1980" i="3" s="1"/>
  <c r="M1980" i="3" s="1"/>
  <c r="K1980" i="3"/>
  <c r="J1980" i="3"/>
  <c r="H1980" i="3"/>
  <c r="I1980" i="3" s="1"/>
  <c r="F1980" i="3"/>
  <c r="G1980" i="3" s="1"/>
  <c r="D1980" i="3"/>
  <c r="E1980" i="3" s="1"/>
  <c r="B1980" i="3"/>
  <c r="C1980" i="3" s="1"/>
  <c r="AO1979" i="3"/>
  <c r="AN1979" i="3"/>
  <c r="AI1979" i="3"/>
  <c r="AH1979" i="3"/>
  <c r="AC1979" i="3"/>
  <c r="AB1979" i="3"/>
  <c r="W1979" i="3"/>
  <c r="S1979" i="3"/>
  <c r="N1979" i="3"/>
  <c r="L1979" i="3" s="1"/>
  <c r="M1979" i="3" s="1"/>
  <c r="K1979" i="3"/>
  <c r="J1979" i="3"/>
  <c r="H1979" i="3"/>
  <c r="I1979" i="3" s="1"/>
  <c r="F1979" i="3"/>
  <c r="G1979" i="3" s="1"/>
  <c r="D1979" i="3"/>
  <c r="E1979" i="3" s="1"/>
  <c r="B1979" i="3"/>
  <c r="C1979" i="3" s="1"/>
  <c r="AO1978" i="3"/>
  <c r="AN1978" i="3"/>
  <c r="AI1978" i="3"/>
  <c r="AH1978" i="3"/>
  <c r="AC1978" i="3"/>
  <c r="AB1978" i="3"/>
  <c r="W1978" i="3"/>
  <c r="S1978" i="3"/>
  <c r="N1978" i="3"/>
  <c r="L1978" i="3" s="1"/>
  <c r="M1978" i="3" s="1"/>
  <c r="K1978" i="3"/>
  <c r="J1978" i="3"/>
  <c r="H1978" i="3"/>
  <c r="I1978" i="3" s="1"/>
  <c r="F1978" i="3"/>
  <c r="G1978" i="3" s="1"/>
  <c r="D1978" i="3"/>
  <c r="E1978" i="3" s="1"/>
  <c r="B1978" i="3"/>
  <c r="C1978" i="3" s="1"/>
  <c r="AO1977" i="3"/>
  <c r="AN1977" i="3"/>
  <c r="AI1977" i="3"/>
  <c r="AH1977" i="3"/>
  <c r="AC1977" i="3"/>
  <c r="AB1977" i="3"/>
  <c r="W1977" i="3"/>
  <c r="S1977" i="3"/>
  <c r="N1977" i="3"/>
  <c r="L1977" i="3" s="1"/>
  <c r="M1977" i="3" s="1"/>
  <c r="K1977" i="3"/>
  <c r="J1977" i="3"/>
  <c r="H1977" i="3"/>
  <c r="I1977" i="3" s="1"/>
  <c r="F1977" i="3"/>
  <c r="G1977" i="3" s="1"/>
  <c r="D1977" i="3"/>
  <c r="E1977" i="3" s="1"/>
  <c r="B1977" i="3"/>
  <c r="C1977" i="3" s="1"/>
  <c r="AO1976" i="3"/>
  <c r="AN1976" i="3"/>
  <c r="AI1976" i="3"/>
  <c r="AH1976" i="3"/>
  <c r="AC1976" i="3"/>
  <c r="AB1976" i="3"/>
  <c r="W1976" i="3"/>
  <c r="S1976" i="3"/>
  <c r="N1976" i="3"/>
  <c r="L1976" i="3" s="1"/>
  <c r="M1976" i="3" s="1"/>
  <c r="K1976" i="3"/>
  <c r="J1976" i="3"/>
  <c r="H1976" i="3"/>
  <c r="I1976" i="3" s="1"/>
  <c r="F1976" i="3"/>
  <c r="G1976" i="3" s="1"/>
  <c r="D1976" i="3"/>
  <c r="E1976" i="3" s="1"/>
  <c r="C1976" i="3"/>
  <c r="B1976" i="3"/>
  <c r="AO1975" i="3"/>
  <c r="AN1975" i="3"/>
  <c r="AI1975" i="3"/>
  <c r="AH1975" i="3"/>
  <c r="AC1975" i="3"/>
  <c r="AB1975" i="3"/>
  <c r="W1975" i="3"/>
  <c r="S1975" i="3"/>
  <c r="N1975" i="3"/>
  <c r="L1975" i="3" s="1"/>
  <c r="M1975" i="3" s="1"/>
  <c r="K1975" i="3"/>
  <c r="J1975" i="3"/>
  <c r="H1975" i="3"/>
  <c r="I1975" i="3" s="1"/>
  <c r="F1975" i="3"/>
  <c r="G1975" i="3" s="1"/>
  <c r="D1975" i="3"/>
  <c r="E1975" i="3" s="1"/>
  <c r="B1975" i="3"/>
  <c r="C1975" i="3" s="1"/>
  <c r="AO1974" i="3"/>
  <c r="AN1974" i="3"/>
  <c r="AI1974" i="3"/>
  <c r="AH1974" i="3"/>
  <c r="AC1974" i="3"/>
  <c r="AB1974" i="3"/>
  <c r="W1974" i="3"/>
  <c r="S1974" i="3"/>
  <c r="N1974" i="3"/>
  <c r="L1974" i="3"/>
  <c r="M1974" i="3" s="1"/>
  <c r="K1974" i="3"/>
  <c r="J1974" i="3"/>
  <c r="H1974" i="3"/>
  <c r="I1974" i="3" s="1"/>
  <c r="F1974" i="3"/>
  <c r="G1974" i="3" s="1"/>
  <c r="D1974" i="3"/>
  <c r="E1974" i="3" s="1"/>
  <c r="B1974" i="3"/>
  <c r="C1974" i="3" s="1"/>
  <c r="AO1973" i="3"/>
  <c r="AN1973" i="3"/>
  <c r="AI1973" i="3"/>
  <c r="AH1973" i="3"/>
  <c r="AC1973" i="3"/>
  <c r="AB1973" i="3"/>
  <c r="W1973" i="3"/>
  <c r="S1973" i="3"/>
  <c r="N1973" i="3"/>
  <c r="L1973" i="3" s="1"/>
  <c r="M1973" i="3" s="1"/>
  <c r="K1973" i="3"/>
  <c r="J1973" i="3"/>
  <c r="H1973" i="3"/>
  <c r="I1973" i="3" s="1"/>
  <c r="F1973" i="3"/>
  <c r="G1973" i="3" s="1"/>
  <c r="D1973" i="3"/>
  <c r="E1973" i="3" s="1"/>
  <c r="B1973" i="3"/>
  <c r="C1973" i="3" s="1"/>
  <c r="AO1972" i="3"/>
  <c r="AN1972" i="3"/>
  <c r="AI1972" i="3"/>
  <c r="AH1972" i="3"/>
  <c r="AC1972" i="3"/>
  <c r="AB1972" i="3"/>
  <c r="W1972" i="3"/>
  <c r="S1972" i="3"/>
  <c r="N1972" i="3"/>
  <c r="L1972" i="3" s="1"/>
  <c r="M1972" i="3" s="1"/>
  <c r="K1972" i="3"/>
  <c r="J1972" i="3"/>
  <c r="H1972" i="3"/>
  <c r="I1972" i="3" s="1"/>
  <c r="F1972" i="3"/>
  <c r="G1972" i="3" s="1"/>
  <c r="D1972" i="3"/>
  <c r="E1972" i="3" s="1"/>
  <c r="B1972" i="3"/>
  <c r="C1972" i="3" s="1"/>
  <c r="AO1971" i="3"/>
  <c r="AN1971" i="3"/>
  <c r="AI1971" i="3"/>
  <c r="AH1971" i="3"/>
  <c r="AC1971" i="3"/>
  <c r="AB1971" i="3"/>
  <c r="W1971" i="3"/>
  <c r="S1971" i="3"/>
  <c r="N1971" i="3"/>
  <c r="L1971" i="3" s="1"/>
  <c r="M1971" i="3" s="1"/>
  <c r="K1971" i="3"/>
  <c r="J1971" i="3"/>
  <c r="H1971" i="3"/>
  <c r="I1971" i="3" s="1"/>
  <c r="F1971" i="3"/>
  <c r="G1971" i="3" s="1"/>
  <c r="D1971" i="3"/>
  <c r="E1971" i="3" s="1"/>
  <c r="B1971" i="3"/>
  <c r="C1971" i="3" s="1"/>
  <c r="AO1970" i="3"/>
  <c r="AN1970" i="3"/>
  <c r="AI1970" i="3"/>
  <c r="AH1970" i="3"/>
  <c r="AC1970" i="3"/>
  <c r="AB1970" i="3"/>
  <c r="W1970" i="3"/>
  <c r="S1970" i="3"/>
  <c r="N1970" i="3"/>
  <c r="L1970" i="3" s="1"/>
  <c r="M1970" i="3" s="1"/>
  <c r="K1970" i="3"/>
  <c r="J1970" i="3"/>
  <c r="H1970" i="3"/>
  <c r="I1970" i="3" s="1"/>
  <c r="F1970" i="3"/>
  <c r="G1970" i="3" s="1"/>
  <c r="D1970" i="3"/>
  <c r="E1970" i="3" s="1"/>
  <c r="C1970" i="3"/>
  <c r="B1970" i="3"/>
  <c r="AO1969" i="3"/>
  <c r="AN1969" i="3"/>
  <c r="AI1969" i="3"/>
  <c r="AH1969" i="3"/>
  <c r="AC1969" i="3"/>
  <c r="AB1969" i="3"/>
  <c r="W1969" i="3"/>
  <c r="S1969" i="3"/>
  <c r="N1969" i="3"/>
  <c r="L1969" i="3" s="1"/>
  <c r="M1969" i="3" s="1"/>
  <c r="K1969" i="3"/>
  <c r="J1969" i="3"/>
  <c r="H1969" i="3"/>
  <c r="I1969" i="3" s="1"/>
  <c r="F1969" i="3"/>
  <c r="G1969" i="3" s="1"/>
  <c r="D1969" i="3"/>
  <c r="E1969" i="3" s="1"/>
  <c r="B1969" i="3"/>
  <c r="C1969" i="3" s="1"/>
  <c r="AO1968" i="3"/>
  <c r="AN1968" i="3"/>
  <c r="AI1968" i="3"/>
  <c r="AH1968" i="3"/>
  <c r="AC1968" i="3"/>
  <c r="AB1968" i="3"/>
  <c r="W1968" i="3"/>
  <c r="S1968" i="3"/>
  <c r="N1968" i="3"/>
  <c r="L1968" i="3" s="1"/>
  <c r="M1968" i="3" s="1"/>
  <c r="K1968" i="3"/>
  <c r="J1968" i="3"/>
  <c r="H1968" i="3"/>
  <c r="I1968" i="3" s="1"/>
  <c r="F1968" i="3"/>
  <c r="G1968" i="3" s="1"/>
  <c r="D1968" i="3"/>
  <c r="E1968" i="3" s="1"/>
  <c r="B1968" i="3"/>
  <c r="C1968" i="3" s="1"/>
  <c r="AO1967" i="3"/>
  <c r="AN1967" i="3"/>
  <c r="AI1967" i="3"/>
  <c r="AH1967" i="3"/>
  <c r="AC1967" i="3"/>
  <c r="AB1967" i="3"/>
  <c r="W1967" i="3"/>
  <c r="S1967" i="3"/>
  <c r="N1967" i="3"/>
  <c r="L1967" i="3" s="1"/>
  <c r="M1967" i="3" s="1"/>
  <c r="K1967" i="3"/>
  <c r="J1967" i="3"/>
  <c r="H1967" i="3"/>
  <c r="I1967" i="3" s="1"/>
  <c r="F1967" i="3"/>
  <c r="G1967" i="3" s="1"/>
  <c r="D1967" i="3"/>
  <c r="E1967" i="3" s="1"/>
  <c r="B1967" i="3"/>
  <c r="C1967" i="3" s="1"/>
  <c r="AO1966" i="3"/>
  <c r="AN1966" i="3"/>
  <c r="AI1966" i="3"/>
  <c r="AH1966" i="3"/>
  <c r="AC1966" i="3"/>
  <c r="AB1966" i="3"/>
  <c r="W1966" i="3"/>
  <c r="S1966" i="3"/>
  <c r="N1966" i="3"/>
  <c r="L1966" i="3" s="1"/>
  <c r="M1966" i="3" s="1"/>
  <c r="K1966" i="3"/>
  <c r="J1966" i="3"/>
  <c r="H1966" i="3"/>
  <c r="I1966" i="3" s="1"/>
  <c r="F1966" i="3"/>
  <c r="G1966" i="3" s="1"/>
  <c r="D1966" i="3"/>
  <c r="E1966" i="3" s="1"/>
  <c r="B1966" i="3"/>
  <c r="C1966" i="3" s="1"/>
  <c r="AO1965" i="3"/>
  <c r="AN1965" i="3"/>
  <c r="AI1965" i="3"/>
  <c r="AH1965" i="3"/>
  <c r="AC1965" i="3"/>
  <c r="AB1965" i="3"/>
  <c r="W1965" i="3"/>
  <c r="S1965" i="3"/>
  <c r="N1965" i="3"/>
  <c r="L1965" i="3" s="1"/>
  <c r="M1965" i="3" s="1"/>
  <c r="K1965" i="3"/>
  <c r="J1965" i="3"/>
  <c r="H1965" i="3"/>
  <c r="I1965" i="3" s="1"/>
  <c r="F1965" i="3"/>
  <c r="G1965" i="3" s="1"/>
  <c r="D1965" i="3"/>
  <c r="E1965" i="3" s="1"/>
  <c r="B1965" i="3"/>
  <c r="C1965" i="3" s="1"/>
  <c r="AO1964" i="3"/>
  <c r="AN1964" i="3"/>
  <c r="AI1964" i="3"/>
  <c r="AH1964" i="3"/>
  <c r="AC1964" i="3"/>
  <c r="AB1964" i="3"/>
  <c r="W1964" i="3"/>
  <c r="S1964" i="3"/>
  <c r="N1964" i="3"/>
  <c r="L1964" i="3" s="1"/>
  <c r="M1964" i="3" s="1"/>
  <c r="K1964" i="3"/>
  <c r="J1964" i="3"/>
  <c r="H1964" i="3"/>
  <c r="I1964" i="3" s="1"/>
  <c r="F1964" i="3"/>
  <c r="G1964" i="3" s="1"/>
  <c r="D1964" i="3"/>
  <c r="E1964" i="3" s="1"/>
  <c r="B1964" i="3"/>
  <c r="C1964" i="3" s="1"/>
  <c r="AO1963" i="3"/>
  <c r="AN1963" i="3"/>
  <c r="AI1963" i="3"/>
  <c r="AH1963" i="3"/>
  <c r="AC1963" i="3"/>
  <c r="AB1963" i="3"/>
  <c r="W1963" i="3"/>
  <c r="S1963" i="3"/>
  <c r="N1963" i="3"/>
  <c r="L1963" i="3" s="1"/>
  <c r="M1963" i="3" s="1"/>
  <c r="K1963" i="3"/>
  <c r="J1963" i="3"/>
  <c r="H1963" i="3"/>
  <c r="I1963" i="3" s="1"/>
  <c r="F1963" i="3"/>
  <c r="G1963" i="3" s="1"/>
  <c r="D1963" i="3"/>
  <c r="E1963" i="3" s="1"/>
  <c r="B1963" i="3"/>
  <c r="C1963" i="3" s="1"/>
  <c r="AO1962" i="3"/>
  <c r="AN1962" i="3"/>
  <c r="AI1962" i="3"/>
  <c r="AH1962" i="3"/>
  <c r="AC1962" i="3"/>
  <c r="AB1962" i="3"/>
  <c r="W1962" i="3"/>
  <c r="S1962" i="3"/>
  <c r="N1962" i="3"/>
  <c r="L1962" i="3" s="1"/>
  <c r="M1962" i="3" s="1"/>
  <c r="K1962" i="3"/>
  <c r="J1962" i="3"/>
  <c r="H1962" i="3"/>
  <c r="I1962" i="3" s="1"/>
  <c r="F1962" i="3"/>
  <c r="G1962" i="3" s="1"/>
  <c r="D1962" i="3"/>
  <c r="E1962" i="3" s="1"/>
  <c r="B1962" i="3"/>
  <c r="C1962" i="3" s="1"/>
  <c r="AO1961" i="3"/>
  <c r="AN1961" i="3"/>
  <c r="AI1961" i="3"/>
  <c r="AH1961" i="3"/>
  <c r="AC1961" i="3"/>
  <c r="AB1961" i="3"/>
  <c r="W1961" i="3"/>
  <c r="S1961" i="3"/>
  <c r="N1961" i="3"/>
  <c r="L1961" i="3" s="1"/>
  <c r="M1961" i="3" s="1"/>
  <c r="K1961" i="3"/>
  <c r="J1961" i="3"/>
  <c r="H1961" i="3"/>
  <c r="I1961" i="3" s="1"/>
  <c r="F1961" i="3"/>
  <c r="G1961" i="3" s="1"/>
  <c r="D1961" i="3"/>
  <c r="E1961" i="3" s="1"/>
  <c r="B1961" i="3"/>
  <c r="C1961" i="3" s="1"/>
  <c r="AO1960" i="3"/>
  <c r="AN1960" i="3"/>
  <c r="AI1960" i="3"/>
  <c r="AH1960" i="3"/>
  <c r="AC1960" i="3"/>
  <c r="AB1960" i="3"/>
  <c r="W1960" i="3"/>
  <c r="S1960" i="3"/>
  <c r="N1960" i="3"/>
  <c r="L1960" i="3" s="1"/>
  <c r="M1960" i="3" s="1"/>
  <c r="K1960" i="3"/>
  <c r="J1960" i="3"/>
  <c r="H1960" i="3"/>
  <c r="I1960" i="3" s="1"/>
  <c r="F1960" i="3"/>
  <c r="G1960" i="3" s="1"/>
  <c r="D1960" i="3"/>
  <c r="E1960" i="3" s="1"/>
  <c r="B1960" i="3"/>
  <c r="C1960" i="3" s="1"/>
  <c r="AO1959" i="3"/>
  <c r="AN1959" i="3"/>
  <c r="AI1959" i="3"/>
  <c r="AH1959" i="3"/>
  <c r="AC1959" i="3"/>
  <c r="AB1959" i="3"/>
  <c r="W1959" i="3"/>
  <c r="S1959" i="3"/>
  <c r="N1959" i="3"/>
  <c r="L1959" i="3" s="1"/>
  <c r="M1959" i="3" s="1"/>
  <c r="K1959" i="3"/>
  <c r="J1959" i="3"/>
  <c r="H1959" i="3"/>
  <c r="I1959" i="3" s="1"/>
  <c r="F1959" i="3"/>
  <c r="G1959" i="3" s="1"/>
  <c r="D1959" i="3"/>
  <c r="E1959" i="3" s="1"/>
  <c r="B1959" i="3"/>
  <c r="C1959" i="3" s="1"/>
  <c r="AO1958" i="3"/>
  <c r="AN1958" i="3"/>
  <c r="AI1958" i="3"/>
  <c r="AH1958" i="3"/>
  <c r="AC1958" i="3"/>
  <c r="AB1958" i="3"/>
  <c r="W1958" i="3"/>
  <c r="S1958" i="3"/>
  <c r="N1958" i="3"/>
  <c r="L1958" i="3" s="1"/>
  <c r="M1958" i="3" s="1"/>
  <c r="K1958" i="3"/>
  <c r="J1958" i="3"/>
  <c r="H1958" i="3"/>
  <c r="I1958" i="3" s="1"/>
  <c r="F1958" i="3"/>
  <c r="G1958" i="3" s="1"/>
  <c r="D1958" i="3"/>
  <c r="E1958" i="3" s="1"/>
  <c r="B1958" i="3"/>
  <c r="C1958" i="3" s="1"/>
  <c r="AO1957" i="3"/>
  <c r="AN1957" i="3"/>
  <c r="AI1957" i="3"/>
  <c r="AH1957" i="3"/>
  <c r="AC1957" i="3"/>
  <c r="AB1957" i="3"/>
  <c r="W1957" i="3"/>
  <c r="S1957" i="3"/>
  <c r="N1957" i="3"/>
  <c r="L1957" i="3" s="1"/>
  <c r="M1957" i="3" s="1"/>
  <c r="K1957" i="3"/>
  <c r="J1957" i="3"/>
  <c r="H1957" i="3"/>
  <c r="I1957" i="3" s="1"/>
  <c r="F1957" i="3"/>
  <c r="G1957" i="3" s="1"/>
  <c r="D1957" i="3"/>
  <c r="E1957" i="3" s="1"/>
  <c r="B1957" i="3"/>
  <c r="C1957" i="3" s="1"/>
  <c r="AO1956" i="3"/>
  <c r="AN1956" i="3"/>
  <c r="AI1956" i="3"/>
  <c r="AH1956" i="3"/>
  <c r="AC1956" i="3"/>
  <c r="AB1956" i="3"/>
  <c r="W1956" i="3"/>
  <c r="S1956" i="3"/>
  <c r="N1956" i="3"/>
  <c r="L1956" i="3" s="1"/>
  <c r="M1956" i="3" s="1"/>
  <c r="K1956" i="3"/>
  <c r="J1956" i="3"/>
  <c r="H1956" i="3"/>
  <c r="I1956" i="3" s="1"/>
  <c r="F1956" i="3"/>
  <c r="G1956" i="3" s="1"/>
  <c r="D1956" i="3"/>
  <c r="E1956" i="3" s="1"/>
  <c r="B1956" i="3"/>
  <c r="C1956" i="3" s="1"/>
  <c r="AO1955" i="3"/>
  <c r="AN1955" i="3"/>
  <c r="AI1955" i="3"/>
  <c r="AH1955" i="3"/>
  <c r="AC1955" i="3"/>
  <c r="AB1955" i="3"/>
  <c r="W1955" i="3"/>
  <c r="S1955" i="3"/>
  <c r="N1955" i="3"/>
  <c r="L1955" i="3" s="1"/>
  <c r="M1955" i="3" s="1"/>
  <c r="K1955" i="3"/>
  <c r="J1955" i="3"/>
  <c r="H1955" i="3"/>
  <c r="I1955" i="3" s="1"/>
  <c r="F1955" i="3"/>
  <c r="G1955" i="3" s="1"/>
  <c r="D1955" i="3"/>
  <c r="E1955" i="3" s="1"/>
  <c r="B1955" i="3"/>
  <c r="C1955" i="3" s="1"/>
  <c r="AO1954" i="3"/>
  <c r="AN1954" i="3"/>
  <c r="AI1954" i="3"/>
  <c r="AH1954" i="3"/>
  <c r="AC1954" i="3"/>
  <c r="AB1954" i="3"/>
  <c r="W1954" i="3"/>
  <c r="S1954" i="3"/>
  <c r="N1954" i="3"/>
  <c r="L1954" i="3" s="1"/>
  <c r="M1954" i="3" s="1"/>
  <c r="K1954" i="3"/>
  <c r="J1954" i="3"/>
  <c r="H1954" i="3"/>
  <c r="I1954" i="3" s="1"/>
  <c r="F1954" i="3"/>
  <c r="G1954" i="3" s="1"/>
  <c r="D1954" i="3"/>
  <c r="E1954" i="3" s="1"/>
  <c r="B1954" i="3"/>
  <c r="C1954" i="3" s="1"/>
  <c r="AO1953" i="3"/>
  <c r="AN1953" i="3"/>
  <c r="AI1953" i="3"/>
  <c r="AH1953" i="3"/>
  <c r="AC1953" i="3"/>
  <c r="AB1953" i="3"/>
  <c r="W1953" i="3"/>
  <c r="S1953" i="3"/>
  <c r="N1953" i="3"/>
  <c r="L1953" i="3" s="1"/>
  <c r="M1953" i="3" s="1"/>
  <c r="K1953" i="3"/>
  <c r="J1953" i="3"/>
  <c r="H1953" i="3"/>
  <c r="I1953" i="3" s="1"/>
  <c r="F1953" i="3"/>
  <c r="G1953" i="3" s="1"/>
  <c r="D1953" i="3"/>
  <c r="E1953" i="3" s="1"/>
  <c r="B1953" i="3"/>
  <c r="C1953" i="3" s="1"/>
  <c r="AO1952" i="3"/>
  <c r="AN1952" i="3"/>
  <c r="AI1952" i="3"/>
  <c r="AH1952" i="3"/>
  <c r="AC1952" i="3"/>
  <c r="AB1952" i="3"/>
  <c r="W1952" i="3"/>
  <c r="S1952" i="3"/>
  <c r="N1952" i="3"/>
  <c r="L1952" i="3" s="1"/>
  <c r="M1952" i="3" s="1"/>
  <c r="K1952" i="3"/>
  <c r="J1952" i="3"/>
  <c r="H1952" i="3"/>
  <c r="I1952" i="3" s="1"/>
  <c r="F1952" i="3"/>
  <c r="G1952" i="3" s="1"/>
  <c r="D1952" i="3"/>
  <c r="E1952" i="3" s="1"/>
  <c r="B1952" i="3"/>
  <c r="C1952" i="3" s="1"/>
  <c r="AO1951" i="3"/>
  <c r="AN1951" i="3"/>
  <c r="AI1951" i="3"/>
  <c r="AH1951" i="3"/>
  <c r="AC1951" i="3"/>
  <c r="AB1951" i="3"/>
  <c r="W1951" i="3"/>
  <c r="S1951" i="3"/>
  <c r="N1951" i="3"/>
  <c r="L1951" i="3" s="1"/>
  <c r="M1951" i="3" s="1"/>
  <c r="K1951" i="3"/>
  <c r="J1951" i="3"/>
  <c r="H1951" i="3"/>
  <c r="I1951" i="3" s="1"/>
  <c r="F1951" i="3"/>
  <c r="G1951" i="3" s="1"/>
  <c r="D1951" i="3"/>
  <c r="E1951" i="3" s="1"/>
  <c r="B1951" i="3"/>
  <c r="C1951" i="3" s="1"/>
  <c r="AO1950" i="3"/>
  <c r="AN1950" i="3"/>
  <c r="AI1950" i="3"/>
  <c r="AH1950" i="3"/>
  <c r="AC1950" i="3"/>
  <c r="AB1950" i="3"/>
  <c r="W1950" i="3"/>
  <c r="S1950" i="3"/>
  <c r="N1950" i="3"/>
  <c r="L1950" i="3" s="1"/>
  <c r="M1950" i="3" s="1"/>
  <c r="K1950" i="3"/>
  <c r="J1950" i="3"/>
  <c r="H1950" i="3"/>
  <c r="I1950" i="3" s="1"/>
  <c r="F1950" i="3"/>
  <c r="G1950" i="3" s="1"/>
  <c r="D1950" i="3"/>
  <c r="E1950" i="3" s="1"/>
  <c r="B1950" i="3"/>
  <c r="C1950" i="3" s="1"/>
  <c r="AO1949" i="3"/>
  <c r="AN1949" i="3"/>
  <c r="AI1949" i="3"/>
  <c r="AH1949" i="3"/>
  <c r="AC1949" i="3"/>
  <c r="AB1949" i="3"/>
  <c r="W1949" i="3"/>
  <c r="S1949" i="3"/>
  <c r="N1949" i="3"/>
  <c r="L1949" i="3" s="1"/>
  <c r="M1949" i="3" s="1"/>
  <c r="K1949" i="3"/>
  <c r="J1949" i="3"/>
  <c r="H1949" i="3"/>
  <c r="I1949" i="3" s="1"/>
  <c r="F1949" i="3"/>
  <c r="G1949" i="3" s="1"/>
  <c r="D1949" i="3"/>
  <c r="E1949" i="3" s="1"/>
  <c r="B1949" i="3"/>
  <c r="C1949" i="3" s="1"/>
  <c r="AO1948" i="3"/>
  <c r="AN1948" i="3"/>
  <c r="AI1948" i="3"/>
  <c r="AH1948" i="3"/>
  <c r="AC1948" i="3"/>
  <c r="AB1948" i="3"/>
  <c r="W1948" i="3"/>
  <c r="S1948" i="3"/>
  <c r="N1948" i="3"/>
  <c r="L1948" i="3" s="1"/>
  <c r="M1948" i="3" s="1"/>
  <c r="K1948" i="3"/>
  <c r="J1948" i="3"/>
  <c r="H1948" i="3"/>
  <c r="I1948" i="3" s="1"/>
  <c r="F1948" i="3"/>
  <c r="G1948" i="3" s="1"/>
  <c r="D1948" i="3"/>
  <c r="E1948" i="3" s="1"/>
  <c r="B1948" i="3"/>
  <c r="C1948" i="3" s="1"/>
  <c r="AO1947" i="3"/>
  <c r="AN1947" i="3"/>
  <c r="AI1947" i="3"/>
  <c r="AH1947" i="3"/>
  <c r="AC1947" i="3"/>
  <c r="AB1947" i="3"/>
  <c r="W1947" i="3"/>
  <c r="S1947" i="3"/>
  <c r="N1947" i="3"/>
  <c r="L1947" i="3" s="1"/>
  <c r="M1947" i="3" s="1"/>
  <c r="K1947" i="3"/>
  <c r="J1947" i="3"/>
  <c r="H1947" i="3"/>
  <c r="I1947" i="3" s="1"/>
  <c r="F1947" i="3"/>
  <c r="G1947" i="3" s="1"/>
  <c r="D1947" i="3"/>
  <c r="E1947" i="3" s="1"/>
  <c r="B1947" i="3"/>
  <c r="C1947" i="3" s="1"/>
  <c r="AO1946" i="3"/>
  <c r="AN1946" i="3"/>
  <c r="AI1946" i="3"/>
  <c r="AH1946" i="3"/>
  <c r="AC1946" i="3"/>
  <c r="AB1946" i="3"/>
  <c r="W1946" i="3"/>
  <c r="S1946" i="3"/>
  <c r="N1946" i="3"/>
  <c r="L1946" i="3" s="1"/>
  <c r="M1946" i="3" s="1"/>
  <c r="K1946" i="3"/>
  <c r="J1946" i="3"/>
  <c r="H1946" i="3"/>
  <c r="I1946" i="3" s="1"/>
  <c r="F1946" i="3"/>
  <c r="G1946" i="3" s="1"/>
  <c r="D1946" i="3"/>
  <c r="E1946" i="3" s="1"/>
  <c r="B1946" i="3"/>
  <c r="C1946" i="3" s="1"/>
  <c r="AO1945" i="3"/>
  <c r="AN1945" i="3"/>
  <c r="AI1945" i="3"/>
  <c r="AH1945" i="3"/>
  <c r="AC1945" i="3"/>
  <c r="AB1945" i="3"/>
  <c r="W1945" i="3"/>
  <c r="S1945" i="3"/>
  <c r="N1945" i="3"/>
  <c r="L1945" i="3" s="1"/>
  <c r="M1945" i="3" s="1"/>
  <c r="K1945" i="3"/>
  <c r="J1945" i="3"/>
  <c r="H1945" i="3"/>
  <c r="I1945" i="3" s="1"/>
  <c r="F1945" i="3"/>
  <c r="G1945" i="3" s="1"/>
  <c r="D1945" i="3"/>
  <c r="E1945" i="3" s="1"/>
  <c r="B1945" i="3"/>
  <c r="C1945" i="3" s="1"/>
  <c r="AO1944" i="3"/>
  <c r="AN1944" i="3"/>
  <c r="AI1944" i="3"/>
  <c r="AH1944" i="3"/>
  <c r="AC1944" i="3"/>
  <c r="AB1944" i="3"/>
  <c r="W1944" i="3"/>
  <c r="S1944" i="3"/>
  <c r="N1944" i="3"/>
  <c r="L1944" i="3" s="1"/>
  <c r="M1944" i="3" s="1"/>
  <c r="K1944" i="3"/>
  <c r="J1944" i="3"/>
  <c r="H1944" i="3"/>
  <c r="I1944" i="3" s="1"/>
  <c r="F1944" i="3"/>
  <c r="G1944" i="3" s="1"/>
  <c r="D1944" i="3"/>
  <c r="E1944" i="3" s="1"/>
  <c r="B1944" i="3"/>
  <c r="C1944" i="3" s="1"/>
  <c r="AO1943" i="3"/>
  <c r="AN1943" i="3"/>
  <c r="AI1943" i="3"/>
  <c r="AH1943" i="3"/>
  <c r="AC1943" i="3"/>
  <c r="AB1943" i="3"/>
  <c r="W1943" i="3"/>
  <c r="S1943" i="3"/>
  <c r="N1943" i="3"/>
  <c r="L1943" i="3" s="1"/>
  <c r="M1943" i="3" s="1"/>
  <c r="K1943" i="3"/>
  <c r="J1943" i="3"/>
  <c r="H1943" i="3"/>
  <c r="I1943" i="3" s="1"/>
  <c r="F1943" i="3"/>
  <c r="G1943" i="3" s="1"/>
  <c r="D1943" i="3"/>
  <c r="E1943" i="3" s="1"/>
  <c r="B1943" i="3"/>
  <c r="C1943" i="3" s="1"/>
  <c r="AO1942" i="3"/>
  <c r="AN1942" i="3"/>
  <c r="AI1942" i="3"/>
  <c r="AH1942" i="3"/>
  <c r="AC1942" i="3"/>
  <c r="AB1942" i="3"/>
  <c r="W1942" i="3"/>
  <c r="S1942" i="3"/>
  <c r="N1942" i="3"/>
  <c r="L1942" i="3" s="1"/>
  <c r="M1942" i="3" s="1"/>
  <c r="K1942" i="3"/>
  <c r="J1942" i="3"/>
  <c r="H1942" i="3"/>
  <c r="I1942" i="3" s="1"/>
  <c r="F1942" i="3"/>
  <c r="G1942" i="3" s="1"/>
  <c r="D1942" i="3"/>
  <c r="E1942" i="3" s="1"/>
  <c r="B1942" i="3"/>
  <c r="C1942" i="3" s="1"/>
  <c r="AO1941" i="3"/>
  <c r="AN1941" i="3"/>
  <c r="AI1941" i="3"/>
  <c r="AH1941" i="3"/>
  <c r="AC1941" i="3"/>
  <c r="AB1941" i="3"/>
  <c r="W1941" i="3"/>
  <c r="S1941" i="3"/>
  <c r="N1941" i="3"/>
  <c r="L1941" i="3" s="1"/>
  <c r="M1941" i="3" s="1"/>
  <c r="K1941" i="3"/>
  <c r="J1941" i="3"/>
  <c r="H1941" i="3"/>
  <c r="I1941" i="3" s="1"/>
  <c r="F1941" i="3"/>
  <c r="G1941" i="3" s="1"/>
  <c r="D1941" i="3"/>
  <c r="E1941" i="3" s="1"/>
  <c r="B1941" i="3"/>
  <c r="C1941" i="3" s="1"/>
  <c r="AO1940" i="3"/>
  <c r="AN1940" i="3"/>
  <c r="AI1940" i="3"/>
  <c r="AH1940" i="3"/>
  <c r="AC1940" i="3"/>
  <c r="AB1940" i="3"/>
  <c r="W1940" i="3"/>
  <c r="S1940" i="3"/>
  <c r="N1940" i="3"/>
  <c r="L1940" i="3" s="1"/>
  <c r="M1940" i="3" s="1"/>
  <c r="K1940" i="3"/>
  <c r="J1940" i="3"/>
  <c r="H1940" i="3"/>
  <c r="I1940" i="3" s="1"/>
  <c r="F1940" i="3"/>
  <c r="G1940" i="3" s="1"/>
  <c r="D1940" i="3"/>
  <c r="E1940" i="3" s="1"/>
  <c r="B1940" i="3"/>
  <c r="C1940" i="3" s="1"/>
  <c r="AO1939" i="3"/>
  <c r="AN1939" i="3"/>
  <c r="AI1939" i="3"/>
  <c r="AH1939" i="3"/>
  <c r="AC1939" i="3"/>
  <c r="AB1939" i="3"/>
  <c r="W1939" i="3"/>
  <c r="S1939" i="3"/>
  <c r="N1939" i="3"/>
  <c r="L1939" i="3" s="1"/>
  <c r="M1939" i="3" s="1"/>
  <c r="K1939" i="3"/>
  <c r="J1939" i="3"/>
  <c r="H1939" i="3"/>
  <c r="I1939" i="3" s="1"/>
  <c r="F1939" i="3"/>
  <c r="G1939" i="3" s="1"/>
  <c r="D1939" i="3"/>
  <c r="E1939" i="3" s="1"/>
  <c r="B1939" i="3"/>
  <c r="C1939" i="3" s="1"/>
  <c r="AO1938" i="3"/>
  <c r="AN1938" i="3"/>
  <c r="AI1938" i="3"/>
  <c r="AH1938" i="3"/>
  <c r="AC1938" i="3"/>
  <c r="AB1938" i="3"/>
  <c r="W1938" i="3"/>
  <c r="S1938" i="3"/>
  <c r="N1938" i="3"/>
  <c r="L1938" i="3" s="1"/>
  <c r="M1938" i="3" s="1"/>
  <c r="K1938" i="3"/>
  <c r="J1938" i="3"/>
  <c r="H1938" i="3"/>
  <c r="I1938" i="3" s="1"/>
  <c r="F1938" i="3"/>
  <c r="G1938" i="3" s="1"/>
  <c r="D1938" i="3"/>
  <c r="E1938" i="3" s="1"/>
  <c r="B1938" i="3"/>
  <c r="C1938" i="3" s="1"/>
  <c r="AO1937" i="3"/>
  <c r="AN1937" i="3"/>
  <c r="AI1937" i="3"/>
  <c r="AH1937" i="3"/>
  <c r="AC1937" i="3"/>
  <c r="AB1937" i="3"/>
  <c r="W1937" i="3"/>
  <c r="S1937" i="3"/>
  <c r="N1937" i="3"/>
  <c r="L1937" i="3" s="1"/>
  <c r="M1937" i="3" s="1"/>
  <c r="K1937" i="3"/>
  <c r="J1937" i="3"/>
  <c r="H1937" i="3"/>
  <c r="I1937" i="3" s="1"/>
  <c r="F1937" i="3"/>
  <c r="G1937" i="3" s="1"/>
  <c r="D1937" i="3"/>
  <c r="E1937" i="3" s="1"/>
  <c r="B1937" i="3"/>
  <c r="C1937" i="3" s="1"/>
  <c r="AO1936" i="3"/>
  <c r="AN1936" i="3"/>
  <c r="AI1936" i="3"/>
  <c r="AH1936" i="3"/>
  <c r="AC1936" i="3"/>
  <c r="AB1936" i="3"/>
  <c r="W1936" i="3"/>
  <c r="S1936" i="3"/>
  <c r="N1936" i="3"/>
  <c r="L1936" i="3" s="1"/>
  <c r="M1936" i="3" s="1"/>
  <c r="K1936" i="3"/>
  <c r="J1936" i="3"/>
  <c r="H1936" i="3"/>
  <c r="I1936" i="3" s="1"/>
  <c r="G1936" i="3"/>
  <c r="F1936" i="3"/>
  <c r="D1936" i="3"/>
  <c r="E1936" i="3" s="1"/>
  <c r="B1936" i="3"/>
  <c r="C1936" i="3" s="1"/>
  <c r="AO1935" i="3"/>
  <c r="AN1935" i="3"/>
  <c r="AI1935" i="3"/>
  <c r="AH1935" i="3"/>
  <c r="AC1935" i="3"/>
  <c r="AB1935" i="3"/>
  <c r="W1935" i="3"/>
  <c r="S1935" i="3"/>
  <c r="N1935" i="3"/>
  <c r="L1935" i="3" s="1"/>
  <c r="M1935" i="3" s="1"/>
  <c r="K1935" i="3"/>
  <c r="J1935" i="3"/>
  <c r="H1935" i="3"/>
  <c r="I1935" i="3" s="1"/>
  <c r="F1935" i="3"/>
  <c r="G1935" i="3" s="1"/>
  <c r="D1935" i="3"/>
  <c r="E1935" i="3" s="1"/>
  <c r="B1935" i="3"/>
  <c r="C1935" i="3" s="1"/>
  <c r="AO1934" i="3"/>
  <c r="AN1934" i="3"/>
  <c r="AI1934" i="3"/>
  <c r="AH1934" i="3"/>
  <c r="AC1934" i="3"/>
  <c r="AB1934" i="3"/>
  <c r="W1934" i="3"/>
  <c r="S1934" i="3"/>
  <c r="N1934" i="3"/>
  <c r="L1934" i="3" s="1"/>
  <c r="M1934" i="3" s="1"/>
  <c r="K1934" i="3"/>
  <c r="J1934" i="3"/>
  <c r="H1934" i="3"/>
  <c r="I1934" i="3" s="1"/>
  <c r="F1934" i="3"/>
  <c r="G1934" i="3" s="1"/>
  <c r="D1934" i="3"/>
  <c r="E1934" i="3" s="1"/>
  <c r="B1934" i="3"/>
  <c r="C1934" i="3" s="1"/>
  <c r="AO1933" i="3"/>
  <c r="AN1933" i="3"/>
  <c r="AI1933" i="3"/>
  <c r="AH1933" i="3"/>
  <c r="AC1933" i="3"/>
  <c r="AB1933" i="3"/>
  <c r="W1933" i="3"/>
  <c r="S1933" i="3"/>
  <c r="N1933" i="3"/>
  <c r="L1933" i="3" s="1"/>
  <c r="M1933" i="3" s="1"/>
  <c r="K1933" i="3"/>
  <c r="J1933" i="3"/>
  <c r="H1933" i="3"/>
  <c r="I1933" i="3" s="1"/>
  <c r="F1933" i="3"/>
  <c r="G1933" i="3" s="1"/>
  <c r="D1933" i="3"/>
  <c r="E1933" i="3" s="1"/>
  <c r="B1933" i="3"/>
  <c r="C1933" i="3" s="1"/>
  <c r="AO1932" i="3"/>
  <c r="AN1932" i="3"/>
  <c r="AI1932" i="3"/>
  <c r="AH1932" i="3"/>
  <c r="AC1932" i="3"/>
  <c r="AB1932" i="3"/>
  <c r="W1932" i="3"/>
  <c r="S1932" i="3"/>
  <c r="N1932" i="3"/>
  <c r="L1932" i="3" s="1"/>
  <c r="M1932" i="3" s="1"/>
  <c r="K1932" i="3"/>
  <c r="J1932" i="3"/>
  <c r="H1932" i="3"/>
  <c r="I1932" i="3" s="1"/>
  <c r="F1932" i="3"/>
  <c r="G1932" i="3" s="1"/>
  <c r="D1932" i="3"/>
  <c r="E1932" i="3" s="1"/>
  <c r="B1932" i="3"/>
  <c r="C1932" i="3" s="1"/>
  <c r="AO1931" i="3"/>
  <c r="AN1931" i="3"/>
  <c r="AI1931" i="3"/>
  <c r="AH1931" i="3"/>
  <c r="AC1931" i="3"/>
  <c r="AB1931" i="3"/>
  <c r="W1931" i="3"/>
  <c r="S1931" i="3"/>
  <c r="N1931" i="3"/>
  <c r="L1931" i="3" s="1"/>
  <c r="M1931" i="3" s="1"/>
  <c r="K1931" i="3"/>
  <c r="J1931" i="3"/>
  <c r="H1931" i="3"/>
  <c r="I1931" i="3" s="1"/>
  <c r="F1931" i="3"/>
  <c r="G1931" i="3" s="1"/>
  <c r="D1931" i="3"/>
  <c r="E1931" i="3" s="1"/>
  <c r="B1931" i="3"/>
  <c r="C1931" i="3" s="1"/>
  <c r="AO1930" i="3"/>
  <c r="AN1930" i="3"/>
  <c r="AI1930" i="3"/>
  <c r="AH1930" i="3"/>
  <c r="AC1930" i="3"/>
  <c r="AB1930" i="3"/>
  <c r="W1930" i="3"/>
  <c r="S1930" i="3"/>
  <c r="N1930" i="3"/>
  <c r="L1930" i="3" s="1"/>
  <c r="M1930" i="3" s="1"/>
  <c r="K1930" i="3"/>
  <c r="J1930" i="3"/>
  <c r="H1930" i="3"/>
  <c r="I1930" i="3" s="1"/>
  <c r="F1930" i="3"/>
  <c r="G1930" i="3" s="1"/>
  <c r="D1930" i="3"/>
  <c r="E1930" i="3" s="1"/>
  <c r="B1930" i="3"/>
  <c r="C1930" i="3" s="1"/>
  <c r="AO1929" i="3"/>
  <c r="AN1929" i="3"/>
  <c r="AI1929" i="3"/>
  <c r="AH1929" i="3"/>
  <c r="AC1929" i="3"/>
  <c r="AB1929" i="3"/>
  <c r="W1929" i="3"/>
  <c r="S1929" i="3"/>
  <c r="N1929" i="3"/>
  <c r="L1929" i="3" s="1"/>
  <c r="M1929" i="3" s="1"/>
  <c r="K1929" i="3"/>
  <c r="J1929" i="3"/>
  <c r="H1929" i="3"/>
  <c r="I1929" i="3" s="1"/>
  <c r="F1929" i="3"/>
  <c r="G1929" i="3" s="1"/>
  <c r="D1929" i="3"/>
  <c r="E1929" i="3" s="1"/>
  <c r="B1929" i="3"/>
  <c r="C1929" i="3" s="1"/>
  <c r="AO1928" i="3"/>
  <c r="AN1928" i="3"/>
  <c r="AI1928" i="3"/>
  <c r="AH1928" i="3"/>
  <c r="AC1928" i="3"/>
  <c r="AB1928" i="3"/>
  <c r="W1928" i="3"/>
  <c r="S1928" i="3"/>
  <c r="N1928" i="3"/>
  <c r="L1928" i="3" s="1"/>
  <c r="M1928" i="3" s="1"/>
  <c r="K1928" i="3"/>
  <c r="J1928" i="3"/>
  <c r="H1928" i="3"/>
  <c r="I1928" i="3" s="1"/>
  <c r="F1928" i="3"/>
  <c r="G1928" i="3" s="1"/>
  <c r="D1928" i="3"/>
  <c r="E1928" i="3" s="1"/>
  <c r="B1928" i="3"/>
  <c r="C1928" i="3" s="1"/>
  <c r="AO1927" i="3"/>
  <c r="AN1927" i="3"/>
  <c r="AI1927" i="3"/>
  <c r="AH1927" i="3"/>
  <c r="AC1927" i="3"/>
  <c r="AB1927" i="3"/>
  <c r="W1927" i="3"/>
  <c r="S1927" i="3"/>
  <c r="N1927" i="3"/>
  <c r="L1927" i="3" s="1"/>
  <c r="M1927" i="3" s="1"/>
  <c r="K1927" i="3"/>
  <c r="J1927" i="3"/>
  <c r="H1927" i="3"/>
  <c r="I1927" i="3" s="1"/>
  <c r="F1927" i="3"/>
  <c r="G1927" i="3" s="1"/>
  <c r="D1927" i="3"/>
  <c r="E1927" i="3" s="1"/>
  <c r="B1927" i="3"/>
  <c r="C1927" i="3" s="1"/>
  <c r="AO1926" i="3"/>
  <c r="AN1926" i="3"/>
  <c r="AI1926" i="3"/>
  <c r="AH1926" i="3"/>
  <c r="AC1926" i="3"/>
  <c r="AB1926" i="3"/>
  <c r="W1926" i="3"/>
  <c r="S1926" i="3"/>
  <c r="N1926" i="3"/>
  <c r="L1926" i="3" s="1"/>
  <c r="M1926" i="3" s="1"/>
  <c r="K1926" i="3"/>
  <c r="J1926" i="3"/>
  <c r="H1926" i="3"/>
  <c r="I1926" i="3" s="1"/>
  <c r="F1926" i="3"/>
  <c r="G1926" i="3" s="1"/>
  <c r="D1926" i="3"/>
  <c r="E1926" i="3" s="1"/>
  <c r="B1926" i="3"/>
  <c r="C1926" i="3" s="1"/>
  <c r="AO1925" i="3"/>
  <c r="AN1925" i="3"/>
  <c r="AI1925" i="3"/>
  <c r="AH1925" i="3"/>
  <c r="AC1925" i="3"/>
  <c r="AB1925" i="3"/>
  <c r="W1925" i="3"/>
  <c r="S1925" i="3"/>
  <c r="N1925" i="3"/>
  <c r="L1925" i="3" s="1"/>
  <c r="M1925" i="3" s="1"/>
  <c r="K1925" i="3"/>
  <c r="J1925" i="3"/>
  <c r="H1925" i="3"/>
  <c r="I1925" i="3" s="1"/>
  <c r="F1925" i="3"/>
  <c r="G1925" i="3" s="1"/>
  <c r="D1925" i="3"/>
  <c r="E1925" i="3" s="1"/>
  <c r="B1925" i="3"/>
  <c r="C1925" i="3" s="1"/>
  <c r="AO1924" i="3"/>
  <c r="AN1924" i="3"/>
  <c r="AI1924" i="3"/>
  <c r="AH1924" i="3"/>
  <c r="AC1924" i="3"/>
  <c r="AB1924" i="3"/>
  <c r="W1924" i="3"/>
  <c r="S1924" i="3"/>
  <c r="N1924" i="3"/>
  <c r="L1924" i="3" s="1"/>
  <c r="M1924" i="3" s="1"/>
  <c r="K1924" i="3"/>
  <c r="J1924" i="3"/>
  <c r="H1924" i="3"/>
  <c r="I1924" i="3" s="1"/>
  <c r="F1924" i="3"/>
  <c r="G1924" i="3" s="1"/>
  <c r="D1924" i="3"/>
  <c r="E1924" i="3" s="1"/>
  <c r="B1924" i="3"/>
  <c r="C1924" i="3" s="1"/>
  <c r="AO1923" i="3"/>
  <c r="AN1923" i="3"/>
  <c r="AI1923" i="3"/>
  <c r="AH1923" i="3"/>
  <c r="AC1923" i="3"/>
  <c r="AB1923" i="3"/>
  <c r="W1923" i="3"/>
  <c r="S1923" i="3"/>
  <c r="N1923" i="3"/>
  <c r="L1923" i="3" s="1"/>
  <c r="M1923" i="3" s="1"/>
  <c r="K1923" i="3"/>
  <c r="J1923" i="3"/>
  <c r="H1923" i="3"/>
  <c r="I1923" i="3" s="1"/>
  <c r="F1923" i="3"/>
  <c r="G1923" i="3" s="1"/>
  <c r="D1923" i="3"/>
  <c r="E1923" i="3" s="1"/>
  <c r="B1923" i="3"/>
  <c r="C1923" i="3" s="1"/>
  <c r="AO1922" i="3"/>
  <c r="AN1922" i="3"/>
  <c r="AI1922" i="3"/>
  <c r="AH1922" i="3"/>
  <c r="AC1922" i="3"/>
  <c r="AB1922" i="3"/>
  <c r="W1922" i="3"/>
  <c r="S1922" i="3"/>
  <c r="N1922" i="3"/>
  <c r="L1922" i="3" s="1"/>
  <c r="M1922" i="3" s="1"/>
  <c r="K1922" i="3"/>
  <c r="J1922" i="3"/>
  <c r="H1922" i="3"/>
  <c r="I1922" i="3" s="1"/>
  <c r="F1922" i="3"/>
  <c r="G1922" i="3" s="1"/>
  <c r="D1922" i="3"/>
  <c r="E1922" i="3" s="1"/>
  <c r="B1922" i="3"/>
  <c r="C1922" i="3" s="1"/>
  <c r="AO1921" i="3"/>
  <c r="AN1921" i="3"/>
  <c r="AI1921" i="3"/>
  <c r="AH1921" i="3"/>
  <c r="AC1921" i="3"/>
  <c r="AB1921" i="3"/>
  <c r="W1921" i="3"/>
  <c r="S1921" i="3"/>
  <c r="N1921" i="3"/>
  <c r="L1921" i="3" s="1"/>
  <c r="M1921" i="3" s="1"/>
  <c r="K1921" i="3"/>
  <c r="J1921" i="3"/>
  <c r="H1921" i="3"/>
  <c r="I1921" i="3" s="1"/>
  <c r="F1921" i="3"/>
  <c r="G1921" i="3" s="1"/>
  <c r="D1921" i="3"/>
  <c r="E1921" i="3" s="1"/>
  <c r="B1921" i="3"/>
  <c r="C1921" i="3" s="1"/>
  <c r="AO1920" i="3"/>
  <c r="AN1920" i="3"/>
  <c r="AI1920" i="3"/>
  <c r="AH1920" i="3"/>
  <c r="AC1920" i="3"/>
  <c r="AB1920" i="3"/>
  <c r="W1920" i="3"/>
  <c r="S1920" i="3"/>
  <c r="N1920" i="3"/>
  <c r="L1920" i="3" s="1"/>
  <c r="M1920" i="3" s="1"/>
  <c r="K1920" i="3"/>
  <c r="J1920" i="3"/>
  <c r="H1920" i="3"/>
  <c r="I1920" i="3" s="1"/>
  <c r="F1920" i="3"/>
  <c r="G1920" i="3" s="1"/>
  <c r="D1920" i="3"/>
  <c r="E1920" i="3" s="1"/>
  <c r="B1920" i="3"/>
  <c r="C1920" i="3" s="1"/>
  <c r="AO1919" i="3"/>
  <c r="AN1919" i="3"/>
  <c r="AI1919" i="3"/>
  <c r="AH1919" i="3"/>
  <c r="AC1919" i="3"/>
  <c r="AB1919" i="3"/>
  <c r="W1919" i="3"/>
  <c r="S1919" i="3"/>
  <c r="N1919" i="3"/>
  <c r="L1919" i="3" s="1"/>
  <c r="M1919" i="3" s="1"/>
  <c r="K1919" i="3"/>
  <c r="J1919" i="3"/>
  <c r="H1919" i="3"/>
  <c r="I1919" i="3" s="1"/>
  <c r="F1919" i="3"/>
  <c r="G1919" i="3" s="1"/>
  <c r="D1919" i="3"/>
  <c r="E1919" i="3" s="1"/>
  <c r="B1919" i="3"/>
  <c r="C1919" i="3" s="1"/>
  <c r="AO1918" i="3"/>
  <c r="AN1918" i="3"/>
  <c r="AI1918" i="3"/>
  <c r="AH1918" i="3"/>
  <c r="AC1918" i="3"/>
  <c r="AB1918" i="3"/>
  <c r="W1918" i="3"/>
  <c r="S1918" i="3"/>
  <c r="N1918" i="3"/>
  <c r="L1918" i="3" s="1"/>
  <c r="M1918" i="3" s="1"/>
  <c r="K1918" i="3"/>
  <c r="J1918" i="3"/>
  <c r="H1918" i="3"/>
  <c r="I1918" i="3" s="1"/>
  <c r="F1918" i="3"/>
  <c r="G1918" i="3" s="1"/>
  <c r="D1918" i="3"/>
  <c r="E1918" i="3" s="1"/>
  <c r="B1918" i="3"/>
  <c r="C1918" i="3" s="1"/>
  <c r="AO1917" i="3"/>
  <c r="AN1917" i="3"/>
  <c r="AI1917" i="3"/>
  <c r="AH1917" i="3"/>
  <c r="AC1917" i="3"/>
  <c r="AB1917" i="3"/>
  <c r="W1917" i="3"/>
  <c r="S1917" i="3"/>
  <c r="N1917" i="3"/>
  <c r="L1917" i="3" s="1"/>
  <c r="M1917" i="3" s="1"/>
  <c r="K1917" i="3"/>
  <c r="J1917" i="3"/>
  <c r="H1917" i="3"/>
  <c r="I1917" i="3" s="1"/>
  <c r="F1917" i="3"/>
  <c r="G1917" i="3" s="1"/>
  <c r="D1917" i="3"/>
  <c r="E1917" i="3" s="1"/>
  <c r="B1917" i="3"/>
  <c r="C1917" i="3" s="1"/>
  <c r="AO1916" i="3"/>
  <c r="AN1916" i="3"/>
  <c r="AI1916" i="3"/>
  <c r="AH1916" i="3"/>
  <c r="AC1916" i="3"/>
  <c r="AB1916" i="3"/>
  <c r="W1916" i="3"/>
  <c r="S1916" i="3"/>
  <c r="N1916" i="3"/>
  <c r="L1916" i="3" s="1"/>
  <c r="M1916" i="3" s="1"/>
  <c r="K1916" i="3"/>
  <c r="J1916" i="3"/>
  <c r="H1916" i="3"/>
  <c r="I1916" i="3" s="1"/>
  <c r="F1916" i="3"/>
  <c r="G1916" i="3" s="1"/>
  <c r="D1916" i="3"/>
  <c r="E1916" i="3" s="1"/>
  <c r="B1916" i="3"/>
  <c r="C1916" i="3" s="1"/>
  <c r="AO1915" i="3"/>
  <c r="AN1915" i="3"/>
  <c r="AI1915" i="3"/>
  <c r="AH1915" i="3"/>
  <c r="AC1915" i="3"/>
  <c r="AB1915" i="3"/>
  <c r="W1915" i="3"/>
  <c r="S1915" i="3"/>
  <c r="N1915" i="3"/>
  <c r="L1915" i="3" s="1"/>
  <c r="M1915" i="3" s="1"/>
  <c r="K1915" i="3"/>
  <c r="J1915" i="3"/>
  <c r="H1915" i="3"/>
  <c r="I1915" i="3" s="1"/>
  <c r="F1915" i="3"/>
  <c r="G1915" i="3" s="1"/>
  <c r="D1915" i="3"/>
  <c r="E1915" i="3" s="1"/>
  <c r="B1915" i="3"/>
  <c r="C1915" i="3" s="1"/>
  <c r="AO1914" i="3"/>
  <c r="AN1914" i="3"/>
  <c r="AI1914" i="3"/>
  <c r="AH1914" i="3"/>
  <c r="AC1914" i="3"/>
  <c r="AB1914" i="3"/>
  <c r="W1914" i="3"/>
  <c r="S1914" i="3"/>
  <c r="N1914" i="3"/>
  <c r="L1914" i="3" s="1"/>
  <c r="M1914" i="3" s="1"/>
  <c r="K1914" i="3"/>
  <c r="J1914" i="3"/>
  <c r="H1914" i="3"/>
  <c r="I1914" i="3" s="1"/>
  <c r="F1914" i="3"/>
  <c r="G1914" i="3" s="1"/>
  <c r="D1914" i="3"/>
  <c r="E1914" i="3" s="1"/>
  <c r="B1914" i="3"/>
  <c r="C1914" i="3" s="1"/>
  <c r="AO1913" i="3"/>
  <c r="AN1913" i="3"/>
  <c r="AI1913" i="3"/>
  <c r="AH1913" i="3"/>
  <c r="AC1913" i="3"/>
  <c r="AB1913" i="3"/>
  <c r="W1913" i="3"/>
  <c r="S1913" i="3"/>
  <c r="N1913" i="3"/>
  <c r="L1913" i="3" s="1"/>
  <c r="M1913" i="3" s="1"/>
  <c r="K1913" i="3"/>
  <c r="J1913" i="3"/>
  <c r="H1913" i="3"/>
  <c r="I1913" i="3" s="1"/>
  <c r="F1913" i="3"/>
  <c r="G1913" i="3" s="1"/>
  <c r="D1913" i="3"/>
  <c r="E1913" i="3" s="1"/>
  <c r="B1913" i="3"/>
  <c r="C1913" i="3" s="1"/>
  <c r="AO1912" i="3"/>
  <c r="AN1912" i="3"/>
  <c r="AI1912" i="3"/>
  <c r="AH1912" i="3"/>
  <c r="AC1912" i="3"/>
  <c r="AB1912" i="3"/>
  <c r="W1912" i="3"/>
  <c r="S1912" i="3"/>
  <c r="N1912" i="3"/>
  <c r="L1912" i="3" s="1"/>
  <c r="M1912" i="3" s="1"/>
  <c r="K1912" i="3"/>
  <c r="J1912" i="3"/>
  <c r="H1912" i="3"/>
  <c r="I1912" i="3" s="1"/>
  <c r="F1912" i="3"/>
  <c r="G1912" i="3" s="1"/>
  <c r="D1912" i="3"/>
  <c r="E1912" i="3" s="1"/>
  <c r="B1912" i="3"/>
  <c r="C1912" i="3" s="1"/>
  <c r="AO1911" i="3"/>
  <c r="AN1911" i="3"/>
  <c r="AI1911" i="3"/>
  <c r="AH1911" i="3"/>
  <c r="AC1911" i="3"/>
  <c r="AB1911" i="3"/>
  <c r="W1911" i="3"/>
  <c r="S1911" i="3"/>
  <c r="N1911" i="3"/>
  <c r="L1911" i="3" s="1"/>
  <c r="M1911" i="3" s="1"/>
  <c r="K1911" i="3"/>
  <c r="J1911" i="3"/>
  <c r="H1911" i="3"/>
  <c r="I1911" i="3" s="1"/>
  <c r="F1911" i="3"/>
  <c r="G1911" i="3" s="1"/>
  <c r="D1911" i="3"/>
  <c r="E1911" i="3" s="1"/>
  <c r="B1911" i="3"/>
  <c r="C1911" i="3" s="1"/>
  <c r="AO1910" i="3"/>
  <c r="AN1910" i="3"/>
  <c r="AI1910" i="3"/>
  <c r="AH1910" i="3"/>
  <c r="AC1910" i="3"/>
  <c r="AB1910" i="3"/>
  <c r="W1910" i="3"/>
  <c r="S1910" i="3"/>
  <c r="N1910" i="3"/>
  <c r="L1910" i="3" s="1"/>
  <c r="M1910" i="3" s="1"/>
  <c r="K1910" i="3"/>
  <c r="J1910" i="3"/>
  <c r="H1910" i="3"/>
  <c r="I1910" i="3" s="1"/>
  <c r="F1910" i="3"/>
  <c r="G1910" i="3" s="1"/>
  <c r="D1910" i="3"/>
  <c r="E1910" i="3" s="1"/>
  <c r="B1910" i="3"/>
  <c r="C1910" i="3" s="1"/>
  <c r="AO1909" i="3"/>
  <c r="AN1909" i="3"/>
  <c r="AI1909" i="3"/>
  <c r="AH1909" i="3"/>
  <c r="AC1909" i="3"/>
  <c r="AB1909" i="3"/>
  <c r="W1909" i="3"/>
  <c r="S1909" i="3"/>
  <c r="N1909" i="3"/>
  <c r="L1909" i="3" s="1"/>
  <c r="M1909" i="3" s="1"/>
  <c r="K1909" i="3"/>
  <c r="J1909" i="3"/>
  <c r="H1909" i="3"/>
  <c r="I1909" i="3" s="1"/>
  <c r="F1909" i="3"/>
  <c r="G1909" i="3" s="1"/>
  <c r="D1909" i="3"/>
  <c r="E1909" i="3" s="1"/>
  <c r="B1909" i="3"/>
  <c r="C1909" i="3" s="1"/>
  <c r="AO1908" i="3"/>
  <c r="AN1908" i="3"/>
  <c r="AI1908" i="3"/>
  <c r="AH1908" i="3"/>
  <c r="AC1908" i="3"/>
  <c r="AB1908" i="3"/>
  <c r="W1908" i="3"/>
  <c r="S1908" i="3"/>
  <c r="N1908" i="3"/>
  <c r="L1908" i="3" s="1"/>
  <c r="M1908" i="3" s="1"/>
  <c r="K1908" i="3"/>
  <c r="J1908" i="3"/>
  <c r="H1908" i="3"/>
  <c r="I1908" i="3" s="1"/>
  <c r="F1908" i="3"/>
  <c r="G1908" i="3" s="1"/>
  <c r="D1908" i="3"/>
  <c r="E1908" i="3" s="1"/>
  <c r="B1908" i="3"/>
  <c r="C1908" i="3" s="1"/>
  <c r="AO1907" i="3"/>
  <c r="AN1907" i="3"/>
  <c r="AI1907" i="3"/>
  <c r="AH1907" i="3"/>
  <c r="AC1907" i="3"/>
  <c r="AB1907" i="3"/>
  <c r="W1907" i="3"/>
  <c r="S1907" i="3"/>
  <c r="N1907" i="3"/>
  <c r="L1907" i="3" s="1"/>
  <c r="M1907" i="3" s="1"/>
  <c r="K1907" i="3"/>
  <c r="J1907" i="3"/>
  <c r="H1907" i="3"/>
  <c r="I1907" i="3" s="1"/>
  <c r="F1907" i="3"/>
  <c r="G1907" i="3" s="1"/>
  <c r="D1907" i="3"/>
  <c r="E1907" i="3" s="1"/>
  <c r="B1907" i="3"/>
  <c r="C1907" i="3" s="1"/>
  <c r="AO1906" i="3"/>
  <c r="AN1906" i="3"/>
  <c r="AI1906" i="3"/>
  <c r="AH1906" i="3"/>
  <c r="AC1906" i="3"/>
  <c r="AB1906" i="3"/>
  <c r="W1906" i="3"/>
  <c r="S1906" i="3"/>
  <c r="N1906" i="3"/>
  <c r="L1906" i="3" s="1"/>
  <c r="M1906" i="3" s="1"/>
  <c r="K1906" i="3"/>
  <c r="J1906" i="3"/>
  <c r="H1906" i="3"/>
  <c r="I1906" i="3" s="1"/>
  <c r="F1906" i="3"/>
  <c r="G1906" i="3" s="1"/>
  <c r="D1906" i="3"/>
  <c r="E1906" i="3" s="1"/>
  <c r="B1906" i="3"/>
  <c r="C1906" i="3" s="1"/>
  <c r="AO1905" i="3"/>
  <c r="AN1905" i="3"/>
  <c r="AI1905" i="3"/>
  <c r="AH1905" i="3"/>
  <c r="AC1905" i="3"/>
  <c r="AB1905" i="3"/>
  <c r="W1905" i="3"/>
  <c r="S1905" i="3"/>
  <c r="N1905" i="3"/>
  <c r="L1905" i="3" s="1"/>
  <c r="M1905" i="3" s="1"/>
  <c r="K1905" i="3"/>
  <c r="J1905" i="3"/>
  <c r="H1905" i="3"/>
  <c r="I1905" i="3" s="1"/>
  <c r="F1905" i="3"/>
  <c r="G1905" i="3" s="1"/>
  <c r="D1905" i="3"/>
  <c r="E1905" i="3" s="1"/>
  <c r="B1905" i="3"/>
  <c r="C1905" i="3" s="1"/>
  <c r="AO1904" i="3"/>
  <c r="AN1904" i="3"/>
  <c r="AI1904" i="3"/>
  <c r="AH1904" i="3"/>
  <c r="AC1904" i="3"/>
  <c r="AB1904" i="3"/>
  <c r="W1904" i="3"/>
  <c r="S1904" i="3"/>
  <c r="N1904" i="3"/>
  <c r="L1904" i="3" s="1"/>
  <c r="M1904" i="3" s="1"/>
  <c r="K1904" i="3"/>
  <c r="J1904" i="3"/>
  <c r="H1904" i="3"/>
  <c r="I1904" i="3" s="1"/>
  <c r="F1904" i="3"/>
  <c r="G1904" i="3" s="1"/>
  <c r="D1904" i="3"/>
  <c r="E1904" i="3" s="1"/>
  <c r="B1904" i="3"/>
  <c r="C1904" i="3" s="1"/>
  <c r="AO1903" i="3"/>
  <c r="AN1903" i="3"/>
  <c r="AI1903" i="3"/>
  <c r="AH1903" i="3"/>
  <c r="AC1903" i="3"/>
  <c r="AB1903" i="3"/>
  <c r="W1903" i="3"/>
  <c r="S1903" i="3"/>
  <c r="N1903" i="3"/>
  <c r="L1903" i="3" s="1"/>
  <c r="M1903" i="3" s="1"/>
  <c r="K1903" i="3"/>
  <c r="J1903" i="3"/>
  <c r="H1903" i="3"/>
  <c r="I1903" i="3" s="1"/>
  <c r="F1903" i="3"/>
  <c r="G1903" i="3" s="1"/>
  <c r="D1903" i="3"/>
  <c r="E1903" i="3" s="1"/>
  <c r="B1903" i="3"/>
  <c r="C1903" i="3" s="1"/>
  <c r="AO1902" i="3"/>
  <c r="AN1902" i="3"/>
  <c r="AI1902" i="3"/>
  <c r="AH1902" i="3"/>
  <c r="AC1902" i="3"/>
  <c r="AB1902" i="3"/>
  <c r="W1902" i="3"/>
  <c r="S1902" i="3"/>
  <c r="N1902" i="3"/>
  <c r="L1902" i="3" s="1"/>
  <c r="M1902" i="3" s="1"/>
  <c r="K1902" i="3"/>
  <c r="J1902" i="3"/>
  <c r="H1902" i="3"/>
  <c r="I1902" i="3" s="1"/>
  <c r="F1902" i="3"/>
  <c r="G1902" i="3" s="1"/>
  <c r="D1902" i="3"/>
  <c r="E1902" i="3" s="1"/>
  <c r="B1902" i="3"/>
  <c r="C1902" i="3" s="1"/>
  <c r="AO1901" i="3"/>
  <c r="AN1901" i="3"/>
  <c r="AI1901" i="3"/>
  <c r="AH1901" i="3"/>
  <c r="AC1901" i="3"/>
  <c r="AB1901" i="3"/>
  <c r="W1901" i="3"/>
  <c r="S1901" i="3"/>
  <c r="N1901" i="3"/>
  <c r="L1901" i="3" s="1"/>
  <c r="M1901" i="3" s="1"/>
  <c r="K1901" i="3"/>
  <c r="J1901" i="3"/>
  <c r="H1901" i="3"/>
  <c r="I1901" i="3" s="1"/>
  <c r="F1901" i="3"/>
  <c r="G1901" i="3" s="1"/>
  <c r="D1901" i="3"/>
  <c r="E1901" i="3" s="1"/>
  <c r="B1901" i="3"/>
  <c r="C1901" i="3" s="1"/>
  <c r="AO1900" i="3"/>
  <c r="AN1900" i="3"/>
  <c r="AI1900" i="3"/>
  <c r="AH1900" i="3"/>
  <c r="AC1900" i="3"/>
  <c r="AB1900" i="3"/>
  <c r="W1900" i="3"/>
  <c r="S1900" i="3"/>
  <c r="N1900" i="3"/>
  <c r="L1900" i="3" s="1"/>
  <c r="M1900" i="3" s="1"/>
  <c r="K1900" i="3"/>
  <c r="J1900" i="3"/>
  <c r="H1900" i="3"/>
  <c r="I1900" i="3" s="1"/>
  <c r="G1900" i="3"/>
  <c r="F1900" i="3"/>
  <c r="D1900" i="3"/>
  <c r="E1900" i="3" s="1"/>
  <c r="B1900" i="3"/>
  <c r="C1900" i="3" s="1"/>
  <c r="AO1899" i="3"/>
  <c r="AN1899" i="3"/>
  <c r="AI1899" i="3"/>
  <c r="AH1899" i="3"/>
  <c r="AC1899" i="3"/>
  <c r="AB1899" i="3"/>
  <c r="W1899" i="3"/>
  <c r="S1899" i="3"/>
  <c r="N1899" i="3"/>
  <c r="L1899" i="3" s="1"/>
  <c r="M1899" i="3" s="1"/>
  <c r="K1899" i="3"/>
  <c r="J1899" i="3"/>
  <c r="H1899" i="3"/>
  <c r="I1899" i="3" s="1"/>
  <c r="F1899" i="3"/>
  <c r="G1899" i="3" s="1"/>
  <c r="D1899" i="3"/>
  <c r="E1899" i="3" s="1"/>
  <c r="B1899" i="3"/>
  <c r="C1899" i="3" s="1"/>
  <c r="AO1898" i="3"/>
  <c r="AN1898" i="3"/>
  <c r="AI1898" i="3"/>
  <c r="AH1898" i="3"/>
  <c r="AC1898" i="3"/>
  <c r="AB1898" i="3"/>
  <c r="W1898" i="3"/>
  <c r="S1898" i="3"/>
  <c r="N1898" i="3"/>
  <c r="L1898" i="3" s="1"/>
  <c r="M1898" i="3" s="1"/>
  <c r="K1898" i="3"/>
  <c r="J1898" i="3"/>
  <c r="H1898" i="3"/>
  <c r="I1898" i="3" s="1"/>
  <c r="F1898" i="3"/>
  <c r="G1898" i="3" s="1"/>
  <c r="D1898" i="3"/>
  <c r="E1898" i="3" s="1"/>
  <c r="B1898" i="3"/>
  <c r="C1898" i="3" s="1"/>
  <c r="AO1897" i="3"/>
  <c r="AN1897" i="3"/>
  <c r="AI1897" i="3"/>
  <c r="AH1897" i="3"/>
  <c r="AC1897" i="3"/>
  <c r="AB1897" i="3"/>
  <c r="W1897" i="3"/>
  <c r="S1897" i="3"/>
  <c r="N1897" i="3"/>
  <c r="L1897" i="3" s="1"/>
  <c r="M1897" i="3" s="1"/>
  <c r="K1897" i="3"/>
  <c r="J1897" i="3"/>
  <c r="H1897" i="3"/>
  <c r="I1897" i="3" s="1"/>
  <c r="F1897" i="3"/>
  <c r="G1897" i="3" s="1"/>
  <c r="D1897" i="3"/>
  <c r="E1897" i="3" s="1"/>
  <c r="B1897" i="3"/>
  <c r="C1897" i="3" s="1"/>
  <c r="AO1896" i="3"/>
  <c r="AN1896" i="3"/>
  <c r="AI1896" i="3"/>
  <c r="AH1896" i="3"/>
  <c r="AC1896" i="3"/>
  <c r="AB1896" i="3"/>
  <c r="W1896" i="3"/>
  <c r="S1896" i="3"/>
  <c r="N1896" i="3"/>
  <c r="L1896" i="3" s="1"/>
  <c r="M1896" i="3" s="1"/>
  <c r="K1896" i="3"/>
  <c r="J1896" i="3"/>
  <c r="H1896" i="3"/>
  <c r="I1896" i="3" s="1"/>
  <c r="F1896" i="3"/>
  <c r="G1896" i="3" s="1"/>
  <c r="D1896" i="3"/>
  <c r="E1896" i="3" s="1"/>
  <c r="B1896" i="3"/>
  <c r="C1896" i="3" s="1"/>
  <c r="AO1895" i="3"/>
  <c r="AN1895" i="3"/>
  <c r="AI1895" i="3"/>
  <c r="AH1895" i="3"/>
  <c r="AC1895" i="3"/>
  <c r="AB1895" i="3"/>
  <c r="W1895" i="3"/>
  <c r="S1895" i="3"/>
  <c r="N1895" i="3"/>
  <c r="L1895" i="3" s="1"/>
  <c r="M1895" i="3" s="1"/>
  <c r="K1895" i="3"/>
  <c r="J1895" i="3"/>
  <c r="H1895" i="3"/>
  <c r="I1895" i="3" s="1"/>
  <c r="F1895" i="3"/>
  <c r="G1895" i="3" s="1"/>
  <c r="D1895" i="3"/>
  <c r="E1895" i="3" s="1"/>
  <c r="B1895" i="3"/>
  <c r="C1895" i="3" s="1"/>
  <c r="AO1894" i="3"/>
  <c r="AN1894" i="3"/>
  <c r="AI1894" i="3"/>
  <c r="AH1894" i="3"/>
  <c r="AC1894" i="3"/>
  <c r="AB1894" i="3"/>
  <c r="W1894" i="3"/>
  <c r="S1894" i="3"/>
  <c r="N1894" i="3"/>
  <c r="L1894" i="3" s="1"/>
  <c r="M1894" i="3" s="1"/>
  <c r="K1894" i="3"/>
  <c r="J1894" i="3"/>
  <c r="H1894" i="3"/>
  <c r="I1894" i="3" s="1"/>
  <c r="F1894" i="3"/>
  <c r="G1894" i="3" s="1"/>
  <c r="D1894" i="3"/>
  <c r="E1894" i="3" s="1"/>
  <c r="B1894" i="3"/>
  <c r="C1894" i="3" s="1"/>
  <c r="AO1893" i="3"/>
  <c r="AN1893" i="3"/>
  <c r="AI1893" i="3"/>
  <c r="AH1893" i="3"/>
  <c r="AC1893" i="3"/>
  <c r="AB1893" i="3"/>
  <c r="W1893" i="3"/>
  <c r="S1893" i="3"/>
  <c r="N1893" i="3"/>
  <c r="L1893" i="3" s="1"/>
  <c r="M1893" i="3" s="1"/>
  <c r="K1893" i="3"/>
  <c r="J1893" i="3"/>
  <c r="H1893" i="3"/>
  <c r="I1893" i="3" s="1"/>
  <c r="F1893" i="3"/>
  <c r="G1893" i="3" s="1"/>
  <c r="D1893" i="3"/>
  <c r="E1893" i="3" s="1"/>
  <c r="B1893" i="3"/>
  <c r="C1893" i="3" s="1"/>
  <c r="AO1892" i="3"/>
  <c r="AN1892" i="3"/>
  <c r="AI1892" i="3"/>
  <c r="AH1892" i="3"/>
  <c r="AC1892" i="3"/>
  <c r="AB1892" i="3"/>
  <c r="W1892" i="3"/>
  <c r="S1892" i="3"/>
  <c r="N1892" i="3"/>
  <c r="L1892" i="3" s="1"/>
  <c r="M1892" i="3" s="1"/>
  <c r="K1892" i="3"/>
  <c r="J1892" i="3"/>
  <c r="H1892" i="3"/>
  <c r="I1892" i="3" s="1"/>
  <c r="F1892" i="3"/>
  <c r="G1892" i="3" s="1"/>
  <c r="D1892" i="3"/>
  <c r="E1892" i="3" s="1"/>
  <c r="B1892" i="3"/>
  <c r="C1892" i="3" s="1"/>
  <c r="AO1891" i="3"/>
  <c r="AN1891" i="3"/>
  <c r="AI1891" i="3"/>
  <c r="AH1891" i="3"/>
  <c r="AC1891" i="3"/>
  <c r="AB1891" i="3"/>
  <c r="W1891" i="3"/>
  <c r="S1891" i="3"/>
  <c r="N1891" i="3"/>
  <c r="L1891" i="3" s="1"/>
  <c r="M1891" i="3" s="1"/>
  <c r="K1891" i="3"/>
  <c r="J1891" i="3"/>
  <c r="H1891" i="3"/>
  <c r="I1891" i="3" s="1"/>
  <c r="F1891" i="3"/>
  <c r="G1891" i="3" s="1"/>
  <c r="D1891" i="3"/>
  <c r="E1891" i="3" s="1"/>
  <c r="B1891" i="3"/>
  <c r="C1891" i="3" s="1"/>
  <c r="AO1890" i="3"/>
  <c r="AN1890" i="3"/>
  <c r="AI1890" i="3"/>
  <c r="AH1890" i="3"/>
  <c r="AC1890" i="3"/>
  <c r="AB1890" i="3"/>
  <c r="W1890" i="3"/>
  <c r="S1890" i="3"/>
  <c r="N1890" i="3"/>
  <c r="L1890" i="3" s="1"/>
  <c r="M1890" i="3" s="1"/>
  <c r="K1890" i="3"/>
  <c r="J1890" i="3"/>
  <c r="H1890" i="3"/>
  <c r="I1890" i="3" s="1"/>
  <c r="F1890" i="3"/>
  <c r="G1890" i="3" s="1"/>
  <c r="D1890" i="3"/>
  <c r="E1890" i="3" s="1"/>
  <c r="B1890" i="3"/>
  <c r="C1890" i="3" s="1"/>
  <c r="AO1889" i="3"/>
  <c r="AN1889" i="3"/>
  <c r="AI1889" i="3"/>
  <c r="AH1889" i="3"/>
  <c r="AC1889" i="3"/>
  <c r="AB1889" i="3"/>
  <c r="W1889" i="3"/>
  <c r="S1889" i="3"/>
  <c r="N1889" i="3"/>
  <c r="L1889" i="3" s="1"/>
  <c r="M1889" i="3" s="1"/>
  <c r="K1889" i="3"/>
  <c r="J1889" i="3"/>
  <c r="H1889" i="3"/>
  <c r="I1889" i="3" s="1"/>
  <c r="F1889" i="3"/>
  <c r="G1889" i="3" s="1"/>
  <c r="D1889" i="3"/>
  <c r="E1889" i="3" s="1"/>
  <c r="B1889" i="3"/>
  <c r="C1889" i="3" s="1"/>
  <c r="AO1888" i="3"/>
  <c r="AN1888" i="3"/>
  <c r="AI1888" i="3"/>
  <c r="AH1888" i="3"/>
  <c r="AC1888" i="3"/>
  <c r="AB1888" i="3"/>
  <c r="W1888" i="3"/>
  <c r="S1888" i="3"/>
  <c r="N1888" i="3"/>
  <c r="L1888" i="3" s="1"/>
  <c r="M1888" i="3" s="1"/>
  <c r="K1888" i="3"/>
  <c r="J1888" i="3"/>
  <c r="H1888" i="3"/>
  <c r="I1888" i="3" s="1"/>
  <c r="F1888" i="3"/>
  <c r="G1888" i="3" s="1"/>
  <c r="D1888" i="3"/>
  <c r="E1888" i="3" s="1"/>
  <c r="B1888" i="3"/>
  <c r="C1888" i="3" s="1"/>
  <c r="AO1887" i="3"/>
  <c r="AN1887" i="3"/>
  <c r="AI1887" i="3"/>
  <c r="AH1887" i="3"/>
  <c r="AC1887" i="3"/>
  <c r="AB1887" i="3"/>
  <c r="W1887" i="3"/>
  <c r="S1887" i="3"/>
  <c r="N1887" i="3"/>
  <c r="L1887" i="3" s="1"/>
  <c r="M1887" i="3" s="1"/>
  <c r="K1887" i="3"/>
  <c r="J1887" i="3"/>
  <c r="H1887" i="3"/>
  <c r="I1887" i="3" s="1"/>
  <c r="F1887" i="3"/>
  <c r="G1887" i="3" s="1"/>
  <c r="D1887" i="3"/>
  <c r="E1887" i="3" s="1"/>
  <c r="B1887" i="3"/>
  <c r="C1887" i="3" s="1"/>
  <c r="AO1886" i="3"/>
  <c r="AN1886" i="3"/>
  <c r="AI1886" i="3"/>
  <c r="AH1886" i="3"/>
  <c r="AC1886" i="3"/>
  <c r="AB1886" i="3"/>
  <c r="W1886" i="3"/>
  <c r="S1886" i="3"/>
  <c r="N1886" i="3"/>
  <c r="L1886" i="3" s="1"/>
  <c r="M1886" i="3" s="1"/>
  <c r="K1886" i="3"/>
  <c r="J1886" i="3"/>
  <c r="H1886" i="3"/>
  <c r="I1886" i="3" s="1"/>
  <c r="F1886" i="3"/>
  <c r="G1886" i="3" s="1"/>
  <c r="D1886" i="3"/>
  <c r="E1886" i="3" s="1"/>
  <c r="B1886" i="3"/>
  <c r="C1886" i="3" s="1"/>
  <c r="AO1885" i="3"/>
  <c r="AN1885" i="3"/>
  <c r="AI1885" i="3"/>
  <c r="AH1885" i="3"/>
  <c r="AC1885" i="3"/>
  <c r="AB1885" i="3"/>
  <c r="W1885" i="3"/>
  <c r="S1885" i="3"/>
  <c r="N1885" i="3"/>
  <c r="L1885" i="3" s="1"/>
  <c r="M1885" i="3" s="1"/>
  <c r="K1885" i="3"/>
  <c r="J1885" i="3"/>
  <c r="H1885" i="3"/>
  <c r="I1885" i="3" s="1"/>
  <c r="F1885" i="3"/>
  <c r="G1885" i="3" s="1"/>
  <c r="D1885" i="3"/>
  <c r="E1885" i="3" s="1"/>
  <c r="B1885" i="3"/>
  <c r="C1885" i="3" s="1"/>
  <c r="AO1884" i="3"/>
  <c r="AN1884" i="3"/>
  <c r="AI1884" i="3"/>
  <c r="AH1884" i="3"/>
  <c r="AC1884" i="3"/>
  <c r="AB1884" i="3"/>
  <c r="W1884" i="3"/>
  <c r="S1884" i="3"/>
  <c r="N1884" i="3"/>
  <c r="L1884" i="3" s="1"/>
  <c r="M1884" i="3" s="1"/>
  <c r="K1884" i="3"/>
  <c r="J1884" i="3"/>
  <c r="H1884" i="3"/>
  <c r="I1884" i="3" s="1"/>
  <c r="F1884" i="3"/>
  <c r="G1884" i="3" s="1"/>
  <c r="D1884" i="3"/>
  <c r="E1884" i="3" s="1"/>
  <c r="B1884" i="3"/>
  <c r="C1884" i="3" s="1"/>
  <c r="AO1883" i="3"/>
  <c r="AN1883" i="3"/>
  <c r="AI1883" i="3"/>
  <c r="AH1883" i="3"/>
  <c r="AC1883" i="3"/>
  <c r="AB1883" i="3"/>
  <c r="W1883" i="3"/>
  <c r="S1883" i="3"/>
  <c r="N1883" i="3"/>
  <c r="L1883" i="3" s="1"/>
  <c r="M1883" i="3" s="1"/>
  <c r="K1883" i="3"/>
  <c r="J1883" i="3"/>
  <c r="H1883" i="3"/>
  <c r="I1883" i="3" s="1"/>
  <c r="F1883" i="3"/>
  <c r="G1883" i="3" s="1"/>
  <c r="D1883" i="3"/>
  <c r="E1883" i="3" s="1"/>
  <c r="B1883" i="3"/>
  <c r="C1883" i="3" s="1"/>
  <c r="AO1882" i="3"/>
  <c r="AN1882" i="3"/>
  <c r="AI1882" i="3"/>
  <c r="AH1882" i="3"/>
  <c r="AC1882" i="3"/>
  <c r="AB1882" i="3"/>
  <c r="W1882" i="3"/>
  <c r="S1882" i="3"/>
  <c r="N1882" i="3"/>
  <c r="L1882" i="3" s="1"/>
  <c r="M1882" i="3" s="1"/>
  <c r="K1882" i="3"/>
  <c r="J1882" i="3"/>
  <c r="H1882" i="3"/>
  <c r="I1882" i="3" s="1"/>
  <c r="F1882" i="3"/>
  <c r="G1882" i="3" s="1"/>
  <c r="D1882" i="3"/>
  <c r="E1882" i="3" s="1"/>
  <c r="B1882" i="3"/>
  <c r="C1882" i="3" s="1"/>
  <c r="AO1881" i="3"/>
  <c r="AN1881" i="3"/>
  <c r="AI1881" i="3"/>
  <c r="AH1881" i="3"/>
  <c r="AC1881" i="3"/>
  <c r="AB1881" i="3"/>
  <c r="W1881" i="3"/>
  <c r="S1881" i="3"/>
  <c r="N1881" i="3"/>
  <c r="L1881" i="3" s="1"/>
  <c r="M1881" i="3" s="1"/>
  <c r="K1881" i="3"/>
  <c r="J1881" i="3"/>
  <c r="H1881" i="3"/>
  <c r="I1881" i="3" s="1"/>
  <c r="F1881" i="3"/>
  <c r="G1881" i="3" s="1"/>
  <c r="D1881" i="3"/>
  <c r="E1881" i="3" s="1"/>
  <c r="B1881" i="3"/>
  <c r="C1881" i="3" s="1"/>
  <c r="AO1880" i="3"/>
  <c r="AN1880" i="3"/>
  <c r="AI1880" i="3"/>
  <c r="AH1880" i="3"/>
  <c r="AC1880" i="3"/>
  <c r="AB1880" i="3"/>
  <c r="W1880" i="3"/>
  <c r="S1880" i="3"/>
  <c r="N1880" i="3"/>
  <c r="L1880" i="3" s="1"/>
  <c r="M1880" i="3" s="1"/>
  <c r="K1880" i="3"/>
  <c r="J1880" i="3"/>
  <c r="H1880" i="3"/>
  <c r="I1880" i="3" s="1"/>
  <c r="F1880" i="3"/>
  <c r="G1880" i="3" s="1"/>
  <c r="D1880" i="3"/>
  <c r="E1880" i="3" s="1"/>
  <c r="B1880" i="3"/>
  <c r="C1880" i="3" s="1"/>
  <c r="AO1879" i="3"/>
  <c r="AN1879" i="3"/>
  <c r="AI1879" i="3"/>
  <c r="AH1879" i="3"/>
  <c r="AC1879" i="3"/>
  <c r="AB1879" i="3"/>
  <c r="W1879" i="3"/>
  <c r="S1879" i="3"/>
  <c r="N1879" i="3"/>
  <c r="L1879" i="3" s="1"/>
  <c r="M1879" i="3" s="1"/>
  <c r="K1879" i="3"/>
  <c r="J1879" i="3"/>
  <c r="H1879" i="3"/>
  <c r="I1879" i="3" s="1"/>
  <c r="F1879" i="3"/>
  <c r="G1879" i="3" s="1"/>
  <c r="D1879" i="3"/>
  <c r="E1879" i="3" s="1"/>
  <c r="B1879" i="3"/>
  <c r="C1879" i="3" s="1"/>
  <c r="AO1878" i="3"/>
  <c r="AN1878" i="3"/>
  <c r="AI1878" i="3"/>
  <c r="AH1878" i="3"/>
  <c r="AC1878" i="3"/>
  <c r="AB1878" i="3"/>
  <c r="W1878" i="3"/>
  <c r="S1878" i="3"/>
  <c r="N1878" i="3"/>
  <c r="L1878" i="3" s="1"/>
  <c r="M1878" i="3" s="1"/>
  <c r="K1878" i="3"/>
  <c r="J1878" i="3"/>
  <c r="H1878" i="3"/>
  <c r="I1878" i="3" s="1"/>
  <c r="F1878" i="3"/>
  <c r="G1878" i="3" s="1"/>
  <c r="D1878" i="3"/>
  <c r="E1878" i="3" s="1"/>
  <c r="B1878" i="3"/>
  <c r="C1878" i="3" s="1"/>
  <c r="AO1877" i="3"/>
  <c r="AN1877" i="3"/>
  <c r="AI1877" i="3"/>
  <c r="AH1877" i="3"/>
  <c r="AC1877" i="3"/>
  <c r="AB1877" i="3"/>
  <c r="W1877" i="3"/>
  <c r="S1877" i="3"/>
  <c r="N1877" i="3"/>
  <c r="L1877" i="3" s="1"/>
  <c r="M1877" i="3" s="1"/>
  <c r="K1877" i="3"/>
  <c r="J1877" i="3"/>
  <c r="H1877" i="3"/>
  <c r="I1877" i="3" s="1"/>
  <c r="F1877" i="3"/>
  <c r="G1877" i="3" s="1"/>
  <c r="D1877" i="3"/>
  <c r="E1877" i="3" s="1"/>
  <c r="B1877" i="3"/>
  <c r="C1877" i="3" s="1"/>
  <c r="AO1876" i="3"/>
  <c r="AN1876" i="3"/>
  <c r="AI1876" i="3"/>
  <c r="AH1876" i="3"/>
  <c r="AC1876" i="3"/>
  <c r="AB1876" i="3"/>
  <c r="W1876" i="3"/>
  <c r="S1876" i="3"/>
  <c r="N1876" i="3"/>
  <c r="L1876" i="3" s="1"/>
  <c r="M1876" i="3" s="1"/>
  <c r="K1876" i="3"/>
  <c r="J1876" i="3"/>
  <c r="H1876" i="3"/>
  <c r="I1876" i="3" s="1"/>
  <c r="F1876" i="3"/>
  <c r="G1876" i="3" s="1"/>
  <c r="D1876" i="3"/>
  <c r="E1876" i="3" s="1"/>
  <c r="B1876" i="3"/>
  <c r="C1876" i="3" s="1"/>
  <c r="AO1875" i="3"/>
  <c r="AN1875" i="3"/>
  <c r="AI1875" i="3"/>
  <c r="AH1875" i="3"/>
  <c r="AC1875" i="3"/>
  <c r="AB1875" i="3"/>
  <c r="W1875" i="3"/>
  <c r="S1875" i="3"/>
  <c r="N1875" i="3"/>
  <c r="L1875" i="3" s="1"/>
  <c r="M1875" i="3" s="1"/>
  <c r="K1875" i="3"/>
  <c r="J1875" i="3"/>
  <c r="H1875" i="3"/>
  <c r="I1875" i="3" s="1"/>
  <c r="F1875" i="3"/>
  <c r="G1875" i="3" s="1"/>
  <c r="D1875" i="3"/>
  <c r="E1875" i="3" s="1"/>
  <c r="B1875" i="3"/>
  <c r="C1875" i="3" s="1"/>
  <c r="AO1874" i="3"/>
  <c r="AN1874" i="3"/>
  <c r="AI1874" i="3"/>
  <c r="AH1874" i="3"/>
  <c r="AC1874" i="3"/>
  <c r="AB1874" i="3"/>
  <c r="W1874" i="3"/>
  <c r="S1874" i="3"/>
  <c r="N1874" i="3"/>
  <c r="L1874" i="3" s="1"/>
  <c r="M1874" i="3" s="1"/>
  <c r="K1874" i="3"/>
  <c r="J1874" i="3"/>
  <c r="H1874" i="3"/>
  <c r="I1874" i="3" s="1"/>
  <c r="F1874" i="3"/>
  <c r="G1874" i="3" s="1"/>
  <c r="D1874" i="3"/>
  <c r="E1874" i="3" s="1"/>
  <c r="B1874" i="3"/>
  <c r="C1874" i="3" s="1"/>
  <c r="AO1873" i="3"/>
  <c r="AN1873" i="3"/>
  <c r="AI1873" i="3"/>
  <c r="AH1873" i="3"/>
  <c r="AC1873" i="3"/>
  <c r="AB1873" i="3"/>
  <c r="W1873" i="3"/>
  <c r="S1873" i="3"/>
  <c r="N1873" i="3"/>
  <c r="L1873" i="3" s="1"/>
  <c r="M1873" i="3" s="1"/>
  <c r="K1873" i="3"/>
  <c r="J1873" i="3"/>
  <c r="H1873" i="3"/>
  <c r="I1873" i="3" s="1"/>
  <c r="F1873" i="3"/>
  <c r="G1873" i="3" s="1"/>
  <c r="D1873" i="3"/>
  <c r="E1873" i="3" s="1"/>
  <c r="B1873" i="3"/>
  <c r="C1873" i="3" s="1"/>
  <c r="AO1872" i="3"/>
  <c r="AN1872" i="3"/>
  <c r="AI1872" i="3"/>
  <c r="AH1872" i="3"/>
  <c r="AC1872" i="3"/>
  <c r="AB1872" i="3"/>
  <c r="W1872" i="3"/>
  <c r="S1872" i="3"/>
  <c r="N1872" i="3"/>
  <c r="L1872" i="3" s="1"/>
  <c r="M1872" i="3" s="1"/>
  <c r="K1872" i="3"/>
  <c r="J1872" i="3"/>
  <c r="H1872" i="3"/>
  <c r="I1872" i="3" s="1"/>
  <c r="F1872" i="3"/>
  <c r="G1872" i="3" s="1"/>
  <c r="D1872" i="3"/>
  <c r="E1872" i="3" s="1"/>
  <c r="B1872" i="3"/>
  <c r="C1872" i="3" s="1"/>
  <c r="AO1871" i="3"/>
  <c r="AN1871" i="3"/>
  <c r="AI1871" i="3"/>
  <c r="AH1871" i="3"/>
  <c r="AC1871" i="3"/>
  <c r="AB1871" i="3"/>
  <c r="W1871" i="3"/>
  <c r="S1871" i="3"/>
  <c r="N1871" i="3"/>
  <c r="L1871" i="3" s="1"/>
  <c r="M1871" i="3" s="1"/>
  <c r="K1871" i="3"/>
  <c r="J1871" i="3"/>
  <c r="H1871" i="3"/>
  <c r="I1871" i="3" s="1"/>
  <c r="F1871" i="3"/>
  <c r="G1871" i="3" s="1"/>
  <c r="D1871" i="3"/>
  <c r="E1871" i="3" s="1"/>
  <c r="B1871" i="3"/>
  <c r="C1871" i="3" s="1"/>
  <c r="AO1870" i="3"/>
  <c r="AN1870" i="3"/>
  <c r="AI1870" i="3"/>
  <c r="AH1870" i="3"/>
  <c r="AC1870" i="3"/>
  <c r="AB1870" i="3"/>
  <c r="W1870" i="3"/>
  <c r="S1870" i="3"/>
  <c r="N1870" i="3"/>
  <c r="L1870" i="3" s="1"/>
  <c r="M1870" i="3" s="1"/>
  <c r="K1870" i="3"/>
  <c r="J1870" i="3"/>
  <c r="H1870" i="3"/>
  <c r="I1870" i="3" s="1"/>
  <c r="F1870" i="3"/>
  <c r="G1870" i="3" s="1"/>
  <c r="D1870" i="3"/>
  <c r="E1870" i="3" s="1"/>
  <c r="B1870" i="3"/>
  <c r="C1870" i="3" s="1"/>
  <c r="AO1869" i="3"/>
  <c r="AN1869" i="3"/>
  <c r="AI1869" i="3"/>
  <c r="AH1869" i="3"/>
  <c r="AC1869" i="3"/>
  <c r="AB1869" i="3"/>
  <c r="W1869" i="3"/>
  <c r="S1869" i="3"/>
  <c r="N1869" i="3"/>
  <c r="L1869" i="3" s="1"/>
  <c r="M1869" i="3" s="1"/>
  <c r="K1869" i="3"/>
  <c r="J1869" i="3"/>
  <c r="H1869" i="3"/>
  <c r="I1869" i="3" s="1"/>
  <c r="F1869" i="3"/>
  <c r="G1869" i="3" s="1"/>
  <c r="D1869" i="3"/>
  <c r="E1869" i="3" s="1"/>
  <c r="B1869" i="3"/>
  <c r="C1869" i="3" s="1"/>
  <c r="AO1868" i="3"/>
  <c r="AN1868" i="3"/>
  <c r="AI1868" i="3"/>
  <c r="AH1868" i="3"/>
  <c r="AC1868" i="3"/>
  <c r="AB1868" i="3"/>
  <c r="W1868" i="3"/>
  <c r="S1868" i="3"/>
  <c r="N1868" i="3"/>
  <c r="L1868" i="3" s="1"/>
  <c r="M1868" i="3" s="1"/>
  <c r="K1868" i="3"/>
  <c r="J1868" i="3"/>
  <c r="H1868" i="3"/>
  <c r="I1868" i="3" s="1"/>
  <c r="F1868" i="3"/>
  <c r="G1868" i="3" s="1"/>
  <c r="D1868" i="3"/>
  <c r="E1868" i="3" s="1"/>
  <c r="B1868" i="3"/>
  <c r="C1868" i="3" s="1"/>
  <c r="AO1867" i="3"/>
  <c r="AN1867" i="3"/>
  <c r="AI1867" i="3"/>
  <c r="AH1867" i="3"/>
  <c r="AC1867" i="3"/>
  <c r="AB1867" i="3"/>
  <c r="W1867" i="3"/>
  <c r="S1867" i="3"/>
  <c r="N1867" i="3"/>
  <c r="L1867" i="3" s="1"/>
  <c r="M1867" i="3" s="1"/>
  <c r="K1867" i="3"/>
  <c r="J1867" i="3"/>
  <c r="H1867" i="3"/>
  <c r="I1867" i="3" s="1"/>
  <c r="F1867" i="3"/>
  <c r="G1867" i="3" s="1"/>
  <c r="D1867" i="3"/>
  <c r="E1867" i="3" s="1"/>
  <c r="B1867" i="3"/>
  <c r="C1867" i="3" s="1"/>
  <c r="AO1866" i="3"/>
  <c r="AN1866" i="3"/>
  <c r="AI1866" i="3"/>
  <c r="AH1866" i="3"/>
  <c r="AC1866" i="3"/>
  <c r="AB1866" i="3"/>
  <c r="W1866" i="3"/>
  <c r="S1866" i="3"/>
  <c r="N1866" i="3"/>
  <c r="L1866" i="3" s="1"/>
  <c r="M1866" i="3" s="1"/>
  <c r="K1866" i="3"/>
  <c r="J1866" i="3"/>
  <c r="H1866" i="3"/>
  <c r="I1866" i="3" s="1"/>
  <c r="F1866" i="3"/>
  <c r="G1866" i="3" s="1"/>
  <c r="D1866" i="3"/>
  <c r="E1866" i="3" s="1"/>
  <c r="B1866" i="3"/>
  <c r="C1866" i="3" s="1"/>
  <c r="AO1865" i="3"/>
  <c r="AN1865" i="3"/>
  <c r="AI1865" i="3"/>
  <c r="AH1865" i="3"/>
  <c r="AC1865" i="3"/>
  <c r="AB1865" i="3"/>
  <c r="W1865" i="3"/>
  <c r="S1865" i="3"/>
  <c r="N1865" i="3"/>
  <c r="L1865" i="3" s="1"/>
  <c r="M1865" i="3" s="1"/>
  <c r="K1865" i="3"/>
  <c r="J1865" i="3"/>
  <c r="H1865" i="3"/>
  <c r="I1865" i="3" s="1"/>
  <c r="F1865" i="3"/>
  <c r="G1865" i="3" s="1"/>
  <c r="D1865" i="3"/>
  <c r="E1865" i="3" s="1"/>
  <c r="B1865" i="3"/>
  <c r="C1865" i="3" s="1"/>
  <c r="AO1864" i="3"/>
  <c r="AN1864" i="3"/>
  <c r="AI1864" i="3"/>
  <c r="AH1864" i="3"/>
  <c r="AC1864" i="3"/>
  <c r="AB1864" i="3"/>
  <c r="W1864" i="3"/>
  <c r="S1864" i="3"/>
  <c r="N1864" i="3"/>
  <c r="L1864" i="3" s="1"/>
  <c r="M1864" i="3" s="1"/>
  <c r="K1864" i="3"/>
  <c r="J1864" i="3"/>
  <c r="H1864" i="3"/>
  <c r="I1864" i="3" s="1"/>
  <c r="F1864" i="3"/>
  <c r="G1864" i="3" s="1"/>
  <c r="D1864" i="3"/>
  <c r="E1864" i="3" s="1"/>
  <c r="B1864" i="3"/>
  <c r="C1864" i="3" s="1"/>
  <c r="AO1863" i="3"/>
  <c r="AN1863" i="3"/>
  <c r="AI1863" i="3"/>
  <c r="AH1863" i="3"/>
  <c r="AC1863" i="3"/>
  <c r="AB1863" i="3"/>
  <c r="W1863" i="3"/>
  <c r="S1863" i="3"/>
  <c r="N1863" i="3"/>
  <c r="L1863" i="3" s="1"/>
  <c r="M1863" i="3" s="1"/>
  <c r="K1863" i="3"/>
  <c r="J1863" i="3"/>
  <c r="H1863" i="3"/>
  <c r="I1863" i="3" s="1"/>
  <c r="F1863" i="3"/>
  <c r="G1863" i="3" s="1"/>
  <c r="D1863" i="3"/>
  <c r="E1863" i="3" s="1"/>
  <c r="B1863" i="3"/>
  <c r="C1863" i="3" s="1"/>
  <c r="AO1862" i="3"/>
  <c r="AN1862" i="3"/>
  <c r="AI1862" i="3"/>
  <c r="AH1862" i="3"/>
  <c r="AC1862" i="3"/>
  <c r="AB1862" i="3"/>
  <c r="W1862" i="3"/>
  <c r="S1862" i="3"/>
  <c r="N1862" i="3"/>
  <c r="L1862" i="3" s="1"/>
  <c r="M1862" i="3" s="1"/>
  <c r="K1862" i="3"/>
  <c r="J1862" i="3"/>
  <c r="H1862" i="3"/>
  <c r="I1862" i="3" s="1"/>
  <c r="F1862" i="3"/>
  <c r="G1862" i="3" s="1"/>
  <c r="D1862" i="3"/>
  <c r="E1862" i="3" s="1"/>
  <c r="B1862" i="3"/>
  <c r="C1862" i="3" s="1"/>
  <c r="AO1861" i="3"/>
  <c r="AN1861" i="3"/>
  <c r="AI1861" i="3"/>
  <c r="AH1861" i="3"/>
  <c r="AC1861" i="3"/>
  <c r="AB1861" i="3"/>
  <c r="W1861" i="3"/>
  <c r="S1861" i="3"/>
  <c r="N1861" i="3"/>
  <c r="L1861" i="3" s="1"/>
  <c r="M1861" i="3" s="1"/>
  <c r="K1861" i="3"/>
  <c r="J1861" i="3"/>
  <c r="H1861" i="3"/>
  <c r="I1861" i="3" s="1"/>
  <c r="F1861" i="3"/>
  <c r="G1861" i="3" s="1"/>
  <c r="D1861" i="3"/>
  <c r="E1861" i="3" s="1"/>
  <c r="B1861" i="3"/>
  <c r="C1861" i="3" s="1"/>
  <c r="AO1860" i="3"/>
  <c r="AN1860" i="3"/>
  <c r="AI1860" i="3"/>
  <c r="AH1860" i="3"/>
  <c r="AC1860" i="3"/>
  <c r="AB1860" i="3"/>
  <c r="W1860" i="3"/>
  <c r="S1860" i="3"/>
  <c r="N1860" i="3"/>
  <c r="L1860" i="3" s="1"/>
  <c r="M1860" i="3" s="1"/>
  <c r="K1860" i="3"/>
  <c r="J1860" i="3"/>
  <c r="H1860" i="3"/>
  <c r="I1860" i="3" s="1"/>
  <c r="F1860" i="3"/>
  <c r="G1860" i="3" s="1"/>
  <c r="D1860" i="3"/>
  <c r="E1860" i="3" s="1"/>
  <c r="B1860" i="3"/>
  <c r="C1860" i="3" s="1"/>
  <c r="AO1859" i="3"/>
  <c r="AN1859" i="3"/>
  <c r="AI1859" i="3"/>
  <c r="AH1859" i="3"/>
  <c r="AC1859" i="3"/>
  <c r="AB1859" i="3"/>
  <c r="W1859" i="3"/>
  <c r="S1859" i="3"/>
  <c r="N1859" i="3"/>
  <c r="L1859" i="3" s="1"/>
  <c r="M1859" i="3" s="1"/>
  <c r="K1859" i="3"/>
  <c r="J1859" i="3"/>
  <c r="H1859" i="3"/>
  <c r="I1859" i="3" s="1"/>
  <c r="F1859" i="3"/>
  <c r="G1859" i="3" s="1"/>
  <c r="D1859" i="3"/>
  <c r="E1859" i="3" s="1"/>
  <c r="B1859" i="3"/>
  <c r="C1859" i="3" s="1"/>
  <c r="AO1858" i="3"/>
  <c r="AN1858" i="3"/>
  <c r="AI1858" i="3"/>
  <c r="AH1858" i="3"/>
  <c r="AC1858" i="3"/>
  <c r="AB1858" i="3"/>
  <c r="W1858" i="3"/>
  <c r="S1858" i="3"/>
  <c r="N1858" i="3"/>
  <c r="L1858" i="3" s="1"/>
  <c r="M1858" i="3" s="1"/>
  <c r="K1858" i="3"/>
  <c r="J1858" i="3"/>
  <c r="H1858" i="3"/>
  <c r="I1858" i="3" s="1"/>
  <c r="F1858" i="3"/>
  <c r="G1858" i="3" s="1"/>
  <c r="D1858" i="3"/>
  <c r="E1858" i="3" s="1"/>
  <c r="B1858" i="3"/>
  <c r="C1858" i="3" s="1"/>
  <c r="AO1857" i="3"/>
  <c r="AN1857" i="3"/>
  <c r="AI1857" i="3"/>
  <c r="AH1857" i="3"/>
  <c r="AC1857" i="3"/>
  <c r="AB1857" i="3"/>
  <c r="W1857" i="3"/>
  <c r="S1857" i="3"/>
  <c r="N1857" i="3"/>
  <c r="L1857" i="3" s="1"/>
  <c r="M1857" i="3" s="1"/>
  <c r="K1857" i="3"/>
  <c r="J1857" i="3"/>
  <c r="H1857" i="3"/>
  <c r="I1857" i="3" s="1"/>
  <c r="F1857" i="3"/>
  <c r="G1857" i="3" s="1"/>
  <c r="D1857" i="3"/>
  <c r="E1857" i="3" s="1"/>
  <c r="B1857" i="3"/>
  <c r="C1857" i="3" s="1"/>
  <c r="AO1856" i="3"/>
  <c r="AN1856" i="3"/>
  <c r="AI1856" i="3"/>
  <c r="AH1856" i="3"/>
  <c r="AC1856" i="3"/>
  <c r="AB1856" i="3"/>
  <c r="W1856" i="3"/>
  <c r="S1856" i="3"/>
  <c r="N1856" i="3"/>
  <c r="L1856" i="3" s="1"/>
  <c r="M1856" i="3" s="1"/>
  <c r="K1856" i="3"/>
  <c r="J1856" i="3"/>
  <c r="H1856" i="3"/>
  <c r="I1856" i="3" s="1"/>
  <c r="F1856" i="3"/>
  <c r="G1856" i="3" s="1"/>
  <c r="D1856" i="3"/>
  <c r="E1856" i="3" s="1"/>
  <c r="B1856" i="3"/>
  <c r="C1856" i="3" s="1"/>
  <c r="AO1855" i="3"/>
  <c r="AN1855" i="3"/>
  <c r="AI1855" i="3"/>
  <c r="AH1855" i="3"/>
  <c r="AC1855" i="3"/>
  <c r="AB1855" i="3"/>
  <c r="W1855" i="3"/>
  <c r="S1855" i="3"/>
  <c r="N1855" i="3"/>
  <c r="L1855" i="3" s="1"/>
  <c r="M1855" i="3" s="1"/>
  <c r="K1855" i="3"/>
  <c r="J1855" i="3"/>
  <c r="H1855" i="3"/>
  <c r="I1855" i="3" s="1"/>
  <c r="F1855" i="3"/>
  <c r="G1855" i="3" s="1"/>
  <c r="D1855" i="3"/>
  <c r="E1855" i="3" s="1"/>
  <c r="B1855" i="3"/>
  <c r="C1855" i="3" s="1"/>
  <c r="AO1854" i="3"/>
  <c r="AN1854" i="3"/>
  <c r="AI1854" i="3"/>
  <c r="AH1854" i="3"/>
  <c r="AC1854" i="3"/>
  <c r="AB1854" i="3"/>
  <c r="W1854" i="3"/>
  <c r="S1854" i="3"/>
  <c r="N1854" i="3"/>
  <c r="L1854" i="3" s="1"/>
  <c r="M1854" i="3" s="1"/>
  <c r="K1854" i="3"/>
  <c r="J1854" i="3"/>
  <c r="H1854" i="3"/>
  <c r="I1854" i="3" s="1"/>
  <c r="F1854" i="3"/>
  <c r="G1854" i="3" s="1"/>
  <c r="D1854" i="3"/>
  <c r="E1854" i="3" s="1"/>
  <c r="B1854" i="3"/>
  <c r="C1854" i="3" s="1"/>
  <c r="AO1853" i="3"/>
  <c r="AN1853" i="3"/>
  <c r="AI1853" i="3"/>
  <c r="AH1853" i="3"/>
  <c r="AC1853" i="3"/>
  <c r="AB1853" i="3"/>
  <c r="W1853" i="3"/>
  <c r="S1853" i="3"/>
  <c r="N1853" i="3"/>
  <c r="L1853" i="3" s="1"/>
  <c r="M1853" i="3" s="1"/>
  <c r="K1853" i="3"/>
  <c r="J1853" i="3"/>
  <c r="H1853" i="3"/>
  <c r="I1853" i="3" s="1"/>
  <c r="F1853" i="3"/>
  <c r="G1853" i="3" s="1"/>
  <c r="D1853" i="3"/>
  <c r="E1853" i="3" s="1"/>
  <c r="B1853" i="3"/>
  <c r="C1853" i="3" s="1"/>
  <c r="AO1852" i="3"/>
  <c r="AN1852" i="3"/>
  <c r="AI1852" i="3"/>
  <c r="AH1852" i="3"/>
  <c r="AC1852" i="3"/>
  <c r="AB1852" i="3"/>
  <c r="W1852" i="3"/>
  <c r="S1852" i="3"/>
  <c r="N1852" i="3"/>
  <c r="L1852" i="3" s="1"/>
  <c r="M1852" i="3" s="1"/>
  <c r="K1852" i="3"/>
  <c r="J1852" i="3"/>
  <c r="H1852" i="3"/>
  <c r="I1852" i="3" s="1"/>
  <c r="F1852" i="3"/>
  <c r="G1852" i="3" s="1"/>
  <c r="D1852" i="3"/>
  <c r="E1852" i="3" s="1"/>
  <c r="B1852" i="3"/>
  <c r="C1852" i="3" s="1"/>
  <c r="AO1851" i="3"/>
  <c r="AN1851" i="3"/>
  <c r="AI1851" i="3"/>
  <c r="AH1851" i="3"/>
  <c r="AC1851" i="3"/>
  <c r="AB1851" i="3"/>
  <c r="W1851" i="3"/>
  <c r="S1851" i="3"/>
  <c r="N1851" i="3"/>
  <c r="L1851" i="3" s="1"/>
  <c r="M1851" i="3" s="1"/>
  <c r="K1851" i="3"/>
  <c r="J1851" i="3"/>
  <c r="H1851" i="3"/>
  <c r="I1851" i="3" s="1"/>
  <c r="F1851" i="3"/>
  <c r="G1851" i="3" s="1"/>
  <c r="D1851" i="3"/>
  <c r="E1851" i="3" s="1"/>
  <c r="B1851" i="3"/>
  <c r="C1851" i="3" s="1"/>
  <c r="AO1850" i="3"/>
  <c r="AN1850" i="3"/>
  <c r="AI1850" i="3"/>
  <c r="AH1850" i="3"/>
  <c r="AC1850" i="3"/>
  <c r="AB1850" i="3"/>
  <c r="W1850" i="3"/>
  <c r="S1850" i="3"/>
  <c r="N1850" i="3"/>
  <c r="L1850" i="3" s="1"/>
  <c r="M1850" i="3" s="1"/>
  <c r="K1850" i="3"/>
  <c r="J1850" i="3"/>
  <c r="H1850" i="3"/>
  <c r="I1850" i="3" s="1"/>
  <c r="F1850" i="3"/>
  <c r="G1850" i="3" s="1"/>
  <c r="D1850" i="3"/>
  <c r="E1850" i="3" s="1"/>
  <c r="B1850" i="3"/>
  <c r="C1850" i="3" s="1"/>
  <c r="AO1849" i="3"/>
  <c r="AN1849" i="3"/>
  <c r="AI1849" i="3"/>
  <c r="AH1849" i="3"/>
  <c r="AC1849" i="3"/>
  <c r="AB1849" i="3"/>
  <c r="W1849" i="3"/>
  <c r="S1849" i="3"/>
  <c r="N1849" i="3"/>
  <c r="L1849" i="3" s="1"/>
  <c r="M1849" i="3" s="1"/>
  <c r="K1849" i="3"/>
  <c r="J1849" i="3"/>
  <c r="H1849" i="3"/>
  <c r="I1849" i="3" s="1"/>
  <c r="F1849" i="3"/>
  <c r="G1849" i="3" s="1"/>
  <c r="D1849" i="3"/>
  <c r="E1849" i="3" s="1"/>
  <c r="B1849" i="3"/>
  <c r="C1849" i="3" s="1"/>
  <c r="AO1848" i="3"/>
  <c r="AN1848" i="3"/>
  <c r="AI1848" i="3"/>
  <c r="AH1848" i="3"/>
  <c r="AC1848" i="3"/>
  <c r="AB1848" i="3"/>
  <c r="W1848" i="3"/>
  <c r="S1848" i="3"/>
  <c r="N1848" i="3"/>
  <c r="L1848" i="3" s="1"/>
  <c r="M1848" i="3" s="1"/>
  <c r="K1848" i="3"/>
  <c r="J1848" i="3"/>
  <c r="H1848" i="3"/>
  <c r="I1848" i="3" s="1"/>
  <c r="F1848" i="3"/>
  <c r="G1848" i="3" s="1"/>
  <c r="D1848" i="3"/>
  <c r="E1848" i="3" s="1"/>
  <c r="B1848" i="3"/>
  <c r="C1848" i="3" s="1"/>
  <c r="AO1847" i="3"/>
  <c r="AN1847" i="3"/>
  <c r="AI1847" i="3"/>
  <c r="AH1847" i="3"/>
  <c r="AC1847" i="3"/>
  <c r="AB1847" i="3"/>
  <c r="W1847" i="3"/>
  <c r="S1847" i="3"/>
  <c r="N1847" i="3"/>
  <c r="L1847" i="3" s="1"/>
  <c r="M1847" i="3" s="1"/>
  <c r="K1847" i="3"/>
  <c r="J1847" i="3"/>
  <c r="H1847" i="3"/>
  <c r="I1847" i="3" s="1"/>
  <c r="F1847" i="3"/>
  <c r="G1847" i="3" s="1"/>
  <c r="D1847" i="3"/>
  <c r="E1847" i="3" s="1"/>
  <c r="B1847" i="3"/>
  <c r="C1847" i="3" s="1"/>
  <c r="AO1846" i="3"/>
  <c r="AN1846" i="3"/>
  <c r="AI1846" i="3"/>
  <c r="AH1846" i="3"/>
  <c r="AC1846" i="3"/>
  <c r="AB1846" i="3"/>
  <c r="W1846" i="3"/>
  <c r="S1846" i="3"/>
  <c r="N1846" i="3"/>
  <c r="L1846" i="3" s="1"/>
  <c r="M1846" i="3" s="1"/>
  <c r="K1846" i="3"/>
  <c r="J1846" i="3"/>
  <c r="H1846" i="3"/>
  <c r="I1846" i="3" s="1"/>
  <c r="F1846" i="3"/>
  <c r="G1846" i="3" s="1"/>
  <c r="D1846" i="3"/>
  <c r="E1846" i="3" s="1"/>
  <c r="B1846" i="3"/>
  <c r="C1846" i="3" s="1"/>
  <c r="AO1845" i="3"/>
  <c r="AN1845" i="3"/>
  <c r="AI1845" i="3"/>
  <c r="AH1845" i="3"/>
  <c r="AC1845" i="3"/>
  <c r="AB1845" i="3"/>
  <c r="W1845" i="3"/>
  <c r="S1845" i="3"/>
  <c r="N1845" i="3"/>
  <c r="L1845" i="3" s="1"/>
  <c r="M1845" i="3" s="1"/>
  <c r="K1845" i="3"/>
  <c r="J1845" i="3"/>
  <c r="H1845" i="3"/>
  <c r="I1845" i="3" s="1"/>
  <c r="F1845" i="3"/>
  <c r="G1845" i="3" s="1"/>
  <c r="D1845" i="3"/>
  <c r="E1845" i="3" s="1"/>
  <c r="B1845" i="3"/>
  <c r="C1845" i="3" s="1"/>
  <c r="AO1844" i="3"/>
  <c r="AN1844" i="3"/>
  <c r="AI1844" i="3"/>
  <c r="AH1844" i="3"/>
  <c r="AC1844" i="3"/>
  <c r="AB1844" i="3"/>
  <c r="W1844" i="3"/>
  <c r="S1844" i="3"/>
  <c r="N1844" i="3"/>
  <c r="L1844" i="3" s="1"/>
  <c r="M1844" i="3" s="1"/>
  <c r="K1844" i="3"/>
  <c r="J1844" i="3"/>
  <c r="H1844" i="3"/>
  <c r="I1844" i="3" s="1"/>
  <c r="F1844" i="3"/>
  <c r="G1844" i="3" s="1"/>
  <c r="D1844" i="3"/>
  <c r="E1844" i="3" s="1"/>
  <c r="B1844" i="3"/>
  <c r="C1844" i="3" s="1"/>
  <c r="AO1843" i="3"/>
  <c r="AN1843" i="3"/>
  <c r="AI1843" i="3"/>
  <c r="AH1843" i="3"/>
  <c r="AC1843" i="3"/>
  <c r="AB1843" i="3"/>
  <c r="W1843" i="3"/>
  <c r="S1843" i="3"/>
  <c r="N1843" i="3"/>
  <c r="L1843" i="3" s="1"/>
  <c r="M1843" i="3" s="1"/>
  <c r="K1843" i="3"/>
  <c r="J1843" i="3"/>
  <c r="H1843" i="3"/>
  <c r="I1843" i="3" s="1"/>
  <c r="F1843" i="3"/>
  <c r="G1843" i="3" s="1"/>
  <c r="D1843" i="3"/>
  <c r="E1843" i="3" s="1"/>
  <c r="B1843" i="3"/>
  <c r="C1843" i="3" s="1"/>
  <c r="AO1842" i="3"/>
  <c r="AN1842" i="3"/>
  <c r="AI1842" i="3"/>
  <c r="AH1842" i="3"/>
  <c r="AC1842" i="3"/>
  <c r="AB1842" i="3"/>
  <c r="W1842" i="3"/>
  <c r="S1842" i="3"/>
  <c r="N1842" i="3"/>
  <c r="L1842" i="3" s="1"/>
  <c r="M1842" i="3" s="1"/>
  <c r="K1842" i="3"/>
  <c r="J1842" i="3"/>
  <c r="H1842" i="3"/>
  <c r="I1842" i="3" s="1"/>
  <c r="F1842" i="3"/>
  <c r="G1842" i="3" s="1"/>
  <c r="D1842" i="3"/>
  <c r="E1842" i="3" s="1"/>
  <c r="B1842" i="3"/>
  <c r="C1842" i="3" s="1"/>
  <c r="AO1841" i="3"/>
  <c r="AN1841" i="3"/>
  <c r="AI1841" i="3"/>
  <c r="AH1841" i="3"/>
  <c r="AC1841" i="3"/>
  <c r="AB1841" i="3"/>
  <c r="W1841" i="3"/>
  <c r="S1841" i="3"/>
  <c r="N1841" i="3"/>
  <c r="L1841" i="3" s="1"/>
  <c r="M1841" i="3" s="1"/>
  <c r="K1841" i="3"/>
  <c r="J1841" i="3"/>
  <c r="H1841" i="3"/>
  <c r="I1841" i="3" s="1"/>
  <c r="F1841" i="3"/>
  <c r="G1841" i="3" s="1"/>
  <c r="D1841" i="3"/>
  <c r="E1841" i="3" s="1"/>
  <c r="B1841" i="3"/>
  <c r="C1841" i="3" s="1"/>
  <c r="AO1840" i="3"/>
  <c r="AN1840" i="3"/>
  <c r="AI1840" i="3"/>
  <c r="AH1840" i="3"/>
  <c r="AC1840" i="3"/>
  <c r="AB1840" i="3"/>
  <c r="W1840" i="3"/>
  <c r="S1840" i="3"/>
  <c r="N1840" i="3"/>
  <c r="L1840" i="3" s="1"/>
  <c r="M1840" i="3" s="1"/>
  <c r="K1840" i="3"/>
  <c r="J1840" i="3"/>
  <c r="H1840" i="3"/>
  <c r="I1840" i="3" s="1"/>
  <c r="F1840" i="3"/>
  <c r="G1840" i="3" s="1"/>
  <c r="D1840" i="3"/>
  <c r="E1840" i="3" s="1"/>
  <c r="B1840" i="3"/>
  <c r="C1840" i="3" s="1"/>
  <c r="AO1839" i="3"/>
  <c r="AN1839" i="3"/>
  <c r="AI1839" i="3"/>
  <c r="AH1839" i="3"/>
  <c r="AC1839" i="3"/>
  <c r="AB1839" i="3"/>
  <c r="W1839" i="3"/>
  <c r="S1839" i="3"/>
  <c r="N1839" i="3"/>
  <c r="L1839" i="3" s="1"/>
  <c r="M1839" i="3" s="1"/>
  <c r="K1839" i="3"/>
  <c r="J1839" i="3"/>
  <c r="H1839" i="3"/>
  <c r="I1839" i="3" s="1"/>
  <c r="F1839" i="3"/>
  <c r="G1839" i="3" s="1"/>
  <c r="D1839" i="3"/>
  <c r="E1839" i="3" s="1"/>
  <c r="B1839" i="3"/>
  <c r="C1839" i="3" s="1"/>
  <c r="AO1838" i="3"/>
  <c r="AN1838" i="3"/>
  <c r="AI1838" i="3"/>
  <c r="AH1838" i="3"/>
  <c r="AC1838" i="3"/>
  <c r="AB1838" i="3"/>
  <c r="W1838" i="3"/>
  <c r="S1838" i="3"/>
  <c r="N1838" i="3"/>
  <c r="L1838" i="3" s="1"/>
  <c r="M1838" i="3" s="1"/>
  <c r="K1838" i="3"/>
  <c r="J1838" i="3"/>
  <c r="H1838" i="3"/>
  <c r="I1838" i="3" s="1"/>
  <c r="F1838" i="3"/>
  <c r="G1838" i="3" s="1"/>
  <c r="D1838" i="3"/>
  <c r="E1838" i="3" s="1"/>
  <c r="B1838" i="3"/>
  <c r="C1838" i="3" s="1"/>
  <c r="AO1837" i="3"/>
  <c r="AN1837" i="3"/>
  <c r="AI1837" i="3"/>
  <c r="AH1837" i="3"/>
  <c r="AC1837" i="3"/>
  <c r="AB1837" i="3"/>
  <c r="W1837" i="3"/>
  <c r="S1837" i="3"/>
  <c r="N1837" i="3"/>
  <c r="L1837" i="3" s="1"/>
  <c r="M1837" i="3" s="1"/>
  <c r="K1837" i="3"/>
  <c r="J1837" i="3"/>
  <c r="H1837" i="3"/>
  <c r="I1837" i="3" s="1"/>
  <c r="F1837" i="3"/>
  <c r="G1837" i="3" s="1"/>
  <c r="D1837" i="3"/>
  <c r="E1837" i="3" s="1"/>
  <c r="B1837" i="3"/>
  <c r="C1837" i="3" s="1"/>
  <c r="AO1836" i="3"/>
  <c r="AN1836" i="3"/>
  <c r="AI1836" i="3"/>
  <c r="AH1836" i="3"/>
  <c r="AC1836" i="3"/>
  <c r="AB1836" i="3"/>
  <c r="W1836" i="3"/>
  <c r="S1836" i="3"/>
  <c r="N1836" i="3"/>
  <c r="L1836" i="3" s="1"/>
  <c r="M1836" i="3" s="1"/>
  <c r="K1836" i="3"/>
  <c r="J1836" i="3"/>
  <c r="H1836" i="3"/>
  <c r="I1836" i="3" s="1"/>
  <c r="F1836" i="3"/>
  <c r="G1836" i="3" s="1"/>
  <c r="D1836" i="3"/>
  <c r="E1836" i="3" s="1"/>
  <c r="B1836" i="3"/>
  <c r="C1836" i="3" s="1"/>
  <c r="AO1835" i="3"/>
  <c r="AN1835" i="3"/>
  <c r="AI1835" i="3"/>
  <c r="AH1835" i="3"/>
  <c r="AC1835" i="3"/>
  <c r="AB1835" i="3"/>
  <c r="W1835" i="3"/>
  <c r="S1835" i="3"/>
  <c r="N1835" i="3"/>
  <c r="L1835" i="3" s="1"/>
  <c r="M1835" i="3" s="1"/>
  <c r="K1835" i="3"/>
  <c r="J1835" i="3"/>
  <c r="H1835" i="3"/>
  <c r="I1835" i="3" s="1"/>
  <c r="F1835" i="3"/>
  <c r="G1835" i="3" s="1"/>
  <c r="D1835" i="3"/>
  <c r="E1835" i="3" s="1"/>
  <c r="B1835" i="3"/>
  <c r="C1835" i="3" s="1"/>
  <c r="AO1834" i="3"/>
  <c r="AN1834" i="3"/>
  <c r="AI1834" i="3"/>
  <c r="AH1834" i="3"/>
  <c r="AC1834" i="3"/>
  <c r="AB1834" i="3"/>
  <c r="W1834" i="3"/>
  <c r="S1834" i="3"/>
  <c r="N1834" i="3"/>
  <c r="L1834" i="3" s="1"/>
  <c r="M1834" i="3" s="1"/>
  <c r="K1834" i="3"/>
  <c r="J1834" i="3"/>
  <c r="H1834" i="3"/>
  <c r="I1834" i="3" s="1"/>
  <c r="F1834" i="3"/>
  <c r="G1834" i="3" s="1"/>
  <c r="D1834" i="3"/>
  <c r="E1834" i="3" s="1"/>
  <c r="C1834" i="3"/>
  <c r="B1834" i="3"/>
  <c r="AO1833" i="3"/>
  <c r="AN1833" i="3"/>
  <c r="AI1833" i="3"/>
  <c r="AH1833" i="3"/>
  <c r="AC1833" i="3"/>
  <c r="AB1833" i="3"/>
  <c r="W1833" i="3"/>
  <c r="S1833" i="3"/>
  <c r="N1833" i="3"/>
  <c r="L1833" i="3" s="1"/>
  <c r="M1833" i="3" s="1"/>
  <c r="K1833" i="3"/>
  <c r="J1833" i="3"/>
  <c r="H1833" i="3"/>
  <c r="I1833" i="3" s="1"/>
  <c r="F1833" i="3"/>
  <c r="G1833" i="3" s="1"/>
  <c r="D1833" i="3"/>
  <c r="E1833" i="3" s="1"/>
  <c r="B1833" i="3"/>
  <c r="C1833" i="3" s="1"/>
  <c r="AO1832" i="3"/>
  <c r="AN1832" i="3"/>
  <c r="AI1832" i="3"/>
  <c r="AH1832" i="3"/>
  <c r="AC1832" i="3"/>
  <c r="AB1832" i="3"/>
  <c r="W1832" i="3"/>
  <c r="S1832" i="3"/>
  <c r="N1832" i="3"/>
  <c r="L1832" i="3" s="1"/>
  <c r="M1832" i="3" s="1"/>
  <c r="K1832" i="3"/>
  <c r="J1832" i="3"/>
  <c r="H1832" i="3"/>
  <c r="I1832" i="3" s="1"/>
  <c r="F1832" i="3"/>
  <c r="G1832" i="3" s="1"/>
  <c r="D1832" i="3"/>
  <c r="E1832" i="3" s="1"/>
  <c r="B1832" i="3"/>
  <c r="C1832" i="3" s="1"/>
  <c r="AO1831" i="3"/>
  <c r="AN1831" i="3"/>
  <c r="AI1831" i="3"/>
  <c r="AH1831" i="3"/>
  <c r="AC1831" i="3"/>
  <c r="AB1831" i="3"/>
  <c r="W1831" i="3"/>
  <c r="S1831" i="3"/>
  <c r="N1831" i="3"/>
  <c r="L1831" i="3" s="1"/>
  <c r="M1831" i="3" s="1"/>
  <c r="K1831" i="3"/>
  <c r="J1831" i="3"/>
  <c r="H1831" i="3"/>
  <c r="I1831" i="3" s="1"/>
  <c r="F1831" i="3"/>
  <c r="G1831" i="3" s="1"/>
  <c r="D1831" i="3"/>
  <c r="E1831" i="3" s="1"/>
  <c r="B1831" i="3"/>
  <c r="C1831" i="3" s="1"/>
  <c r="AO1830" i="3"/>
  <c r="AN1830" i="3"/>
  <c r="AI1830" i="3"/>
  <c r="AH1830" i="3"/>
  <c r="AC1830" i="3"/>
  <c r="AB1830" i="3"/>
  <c r="W1830" i="3"/>
  <c r="S1830" i="3"/>
  <c r="N1830" i="3"/>
  <c r="L1830" i="3" s="1"/>
  <c r="M1830" i="3" s="1"/>
  <c r="K1830" i="3"/>
  <c r="J1830" i="3"/>
  <c r="H1830" i="3"/>
  <c r="I1830" i="3" s="1"/>
  <c r="F1830" i="3"/>
  <c r="G1830" i="3" s="1"/>
  <c r="D1830" i="3"/>
  <c r="E1830" i="3" s="1"/>
  <c r="B1830" i="3"/>
  <c r="C1830" i="3" s="1"/>
  <c r="AO1829" i="3"/>
  <c r="AN1829" i="3"/>
  <c r="AI1829" i="3"/>
  <c r="AH1829" i="3"/>
  <c r="AC1829" i="3"/>
  <c r="AB1829" i="3"/>
  <c r="W1829" i="3"/>
  <c r="S1829" i="3"/>
  <c r="N1829" i="3"/>
  <c r="L1829" i="3" s="1"/>
  <c r="M1829" i="3" s="1"/>
  <c r="K1829" i="3"/>
  <c r="J1829" i="3"/>
  <c r="H1829" i="3"/>
  <c r="I1829" i="3" s="1"/>
  <c r="F1829" i="3"/>
  <c r="G1829" i="3" s="1"/>
  <c r="D1829" i="3"/>
  <c r="E1829" i="3" s="1"/>
  <c r="B1829" i="3"/>
  <c r="C1829" i="3" s="1"/>
  <c r="AO1828" i="3"/>
  <c r="AN1828" i="3"/>
  <c r="AI1828" i="3"/>
  <c r="AH1828" i="3"/>
  <c r="AC1828" i="3"/>
  <c r="AB1828" i="3"/>
  <c r="W1828" i="3"/>
  <c r="S1828" i="3"/>
  <c r="N1828" i="3"/>
  <c r="L1828" i="3" s="1"/>
  <c r="M1828" i="3" s="1"/>
  <c r="K1828" i="3"/>
  <c r="J1828" i="3"/>
  <c r="H1828" i="3"/>
  <c r="I1828" i="3" s="1"/>
  <c r="F1828" i="3"/>
  <c r="G1828" i="3" s="1"/>
  <c r="D1828" i="3"/>
  <c r="E1828" i="3" s="1"/>
  <c r="B1828" i="3"/>
  <c r="C1828" i="3" s="1"/>
  <c r="AO1827" i="3"/>
  <c r="AN1827" i="3"/>
  <c r="AI1827" i="3"/>
  <c r="AH1827" i="3"/>
  <c r="AC1827" i="3"/>
  <c r="AB1827" i="3"/>
  <c r="W1827" i="3"/>
  <c r="S1827" i="3"/>
  <c r="N1827" i="3"/>
  <c r="L1827" i="3" s="1"/>
  <c r="M1827" i="3" s="1"/>
  <c r="K1827" i="3"/>
  <c r="J1827" i="3"/>
  <c r="H1827" i="3"/>
  <c r="I1827" i="3" s="1"/>
  <c r="F1827" i="3"/>
  <c r="G1827" i="3" s="1"/>
  <c r="D1827" i="3"/>
  <c r="E1827" i="3" s="1"/>
  <c r="B1827" i="3"/>
  <c r="C1827" i="3" s="1"/>
  <c r="AO1826" i="3"/>
  <c r="AN1826" i="3"/>
  <c r="AI1826" i="3"/>
  <c r="AH1826" i="3"/>
  <c r="AC1826" i="3"/>
  <c r="AB1826" i="3"/>
  <c r="W1826" i="3"/>
  <c r="S1826" i="3"/>
  <c r="N1826" i="3"/>
  <c r="L1826" i="3" s="1"/>
  <c r="M1826" i="3" s="1"/>
  <c r="K1826" i="3"/>
  <c r="J1826" i="3"/>
  <c r="H1826" i="3"/>
  <c r="I1826" i="3" s="1"/>
  <c r="F1826" i="3"/>
  <c r="G1826" i="3" s="1"/>
  <c r="D1826" i="3"/>
  <c r="E1826" i="3" s="1"/>
  <c r="B1826" i="3"/>
  <c r="C1826" i="3" s="1"/>
  <c r="AO1825" i="3"/>
  <c r="AN1825" i="3"/>
  <c r="AI1825" i="3"/>
  <c r="AH1825" i="3"/>
  <c r="AC1825" i="3"/>
  <c r="AB1825" i="3"/>
  <c r="W1825" i="3"/>
  <c r="S1825" i="3"/>
  <c r="N1825" i="3"/>
  <c r="L1825" i="3" s="1"/>
  <c r="M1825" i="3" s="1"/>
  <c r="K1825" i="3"/>
  <c r="J1825" i="3"/>
  <c r="H1825" i="3"/>
  <c r="I1825" i="3" s="1"/>
  <c r="F1825" i="3"/>
  <c r="G1825" i="3" s="1"/>
  <c r="D1825" i="3"/>
  <c r="E1825" i="3" s="1"/>
  <c r="B1825" i="3"/>
  <c r="C1825" i="3" s="1"/>
  <c r="AO1824" i="3"/>
  <c r="AN1824" i="3"/>
  <c r="AI1824" i="3"/>
  <c r="AH1824" i="3"/>
  <c r="AC1824" i="3"/>
  <c r="AB1824" i="3"/>
  <c r="W1824" i="3"/>
  <c r="S1824" i="3"/>
  <c r="N1824" i="3"/>
  <c r="L1824" i="3" s="1"/>
  <c r="M1824" i="3" s="1"/>
  <c r="K1824" i="3"/>
  <c r="J1824" i="3"/>
  <c r="H1824" i="3"/>
  <c r="I1824" i="3" s="1"/>
  <c r="F1824" i="3"/>
  <c r="G1824" i="3" s="1"/>
  <c r="D1824" i="3"/>
  <c r="E1824" i="3" s="1"/>
  <c r="B1824" i="3"/>
  <c r="C1824" i="3" s="1"/>
  <c r="AO1823" i="3"/>
  <c r="AN1823" i="3"/>
  <c r="AI1823" i="3"/>
  <c r="AH1823" i="3"/>
  <c r="AC1823" i="3"/>
  <c r="AB1823" i="3"/>
  <c r="W1823" i="3"/>
  <c r="S1823" i="3"/>
  <c r="N1823" i="3"/>
  <c r="L1823" i="3" s="1"/>
  <c r="M1823" i="3" s="1"/>
  <c r="K1823" i="3"/>
  <c r="J1823" i="3"/>
  <c r="H1823" i="3"/>
  <c r="I1823" i="3" s="1"/>
  <c r="F1823" i="3"/>
  <c r="G1823" i="3" s="1"/>
  <c r="D1823" i="3"/>
  <c r="E1823" i="3" s="1"/>
  <c r="B1823" i="3"/>
  <c r="C1823" i="3" s="1"/>
  <c r="AO1822" i="3"/>
  <c r="AN1822" i="3"/>
  <c r="AI1822" i="3"/>
  <c r="AH1822" i="3"/>
  <c r="AC1822" i="3"/>
  <c r="AB1822" i="3"/>
  <c r="W1822" i="3"/>
  <c r="S1822" i="3"/>
  <c r="N1822" i="3"/>
  <c r="L1822" i="3" s="1"/>
  <c r="M1822" i="3" s="1"/>
  <c r="K1822" i="3"/>
  <c r="J1822" i="3"/>
  <c r="H1822" i="3"/>
  <c r="I1822" i="3" s="1"/>
  <c r="F1822" i="3"/>
  <c r="G1822" i="3" s="1"/>
  <c r="D1822" i="3"/>
  <c r="E1822" i="3" s="1"/>
  <c r="B1822" i="3"/>
  <c r="C1822" i="3" s="1"/>
  <c r="AO1821" i="3"/>
  <c r="AN1821" i="3"/>
  <c r="AI1821" i="3"/>
  <c r="AH1821" i="3"/>
  <c r="AC1821" i="3"/>
  <c r="AB1821" i="3"/>
  <c r="W1821" i="3"/>
  <c r="S1821" i="3"/>
  <c r="N1821" i="3"/>
  <c r="L1821" i="3" s="1"/>
  <c r="M1821" i="3" s="1"/>
  <c r="K1821" i="3"/>
  <c r="J1821" i="3"/>
  <c r="H1821" i="3"/>
  <c r="I1821" i="3" s="1"/>
  <c r="F1821" i="3"/>
  <c r="G1821" i="3" s="1"/>
  <c r="D1821" i="3"/>
  <c r="E1821" i="3" s="1"/>
  <c r="B1821" i="3"/>
  <c r="C1821" i="3" s="1"/>
  <c r="AO1820" i="3"/>
  <c r="AN1820" i="3"/>
  <c r="AI1820" i="3"/>
  <c r="AH1820" i="3"/>
  <c r="AC1820" i="3"/>
  <c r="AB1820" i="3"/>
  <c r="W1820" i="3"/>
  <c r="S1820" i="3"/>
  <c r="N1820" i="3"/>
  <c r="L1820" i="3" s="1"/>
  <c r="M1820" i="3" s="1"/>
  <c r="K1820" i="3"/>
  <c r="J1820" i="3"/>
  <c r="H1820" i="3"/>
  <c r="I1820" i="3" s="1"/>
  <c r="F1820" i="3"/>
  <c r="G1820" i="3" s="1"/>
  <c r="D1820" i="3"/>
  <c r="E1820" i="3" s="1"/>
  <c r="B1820" i="3"/>
  <c r="C1820" i="3" s="1"/>
  <c r="AO1819" i="3"/>
  <c r="AN1819" i="3"/>
  <c r="AI1819" i="3"/>
  <c r="AH1819" i="3"/>
  <c r="AC1819" i="3"/>
  <c r="AB1819" i="3"/>
  <c r="W1819" i="3"/>
  <c r="S1819" i="3"/>
  <c r="N1819" i="3"/>
  <c r="L1819" i="3" s="1"/>
  <c r="M1819" i="3" s="1"/>
  <c r="K1819" i="3"/>
  <c r="J1819" i="3"/>
  <c r="H1819" i="3"/>
  <c r="I1819" i="3" s="1"/>
  <c r="F1819" i="3"/>
  <c r="G1819" i="3" s="1"/>
  <c r="D1819" i="3"/>
  <c r="E1819" i="3" s="1"/>
  <c r="B1819" i="3"/>
  <c r="C1819" i="3" s="1"/>
  <c r="AO1818" i="3"/>
  <c r="AN1818" i="3"/>
  <c r="AI1818" i="3"/>
  <c r="AH1818" i="3"/>
  <c r="AC1818" i="3"/>
  <c r="AB1818" i="3"/>
  <c r="W1818" i="3"/>
  <c r="S1818" i="3"/>
  <c r="N1818" i="3"/>
  <c r="L1818" i="3" s="1"/>
  <c r="M1818" i="3" s="1"/>
  <c r="K1818" i="3"/>
  <c r="J1818" i="3"/>
  <c r="H1818" i="3"/>
  <c r="I1818" i="3" s="1"/>
  <c r="F1818" i="3"/>
  <c r="G1818" i="3" s="1"/>
  <c r="D1818" i="3"/>
  <c r="E1818" i="3" s="1"/>
  <c r="B1818" i="3"/>
  <c r="C1818" i="3" s="1"/>
  <c r="AO1817" i="3"/>
  <c r="AN1817" i="3"/>
  <c r="AI1817" i="3"/>
  <c r="AH1817" i="3"/>
  <c r="AC1817" i="3"/>
  <c r="AB1817" i="3"/>
  <c r="W1817" i="3"/>
  <c r="S1817" i="3"/>
  <c r="N1817" i="3"/>
  <c r="L1817" i="3" s="1"/>
  <c r="M1817" i="3" s="1"/>
  <c r="K1817" i="3"/>
  <c r="J1817" i="3"/>
  <c r="H1817" i="3"/>
  <c r="I1817" i="3" s="1"/>
  <c r="F1817" i="3"/>
  <c r="G1817" i="3" s="1"/>
  <c r="D1817" i="3"/>
  <c r="E1817" i="3" s="1"/>
  <c r="B1817" i="3"/>
  <c r="C1817" i="3" s="1"/>
  <c r="AO1816" i="3"/>
  <c r="AN1816" i="3"/>
  <c r="AI1816" i="3"/>
  <c r="AH1816" i="3"/>
  <c r="AC1816" i="3"/>
  <c r="AB1816" i="3"/>
  <c r="W1816" i="3"/>
  <c r="S1816" i="3"/>
  <c r="N1816" i="3"/>
  <c r="L1816" i="3" s="1"/>
  <c r="M1816" i="3" s="1"/>
  <c r="K1816" i="3"/>
  <c r="J1816" i="3"/>
  <c r="H1816" i="3"/>
  <c r="I1816" i="3" s="1"/>
  <c r="F1816" i="3"/>
  <c r="G1816" i="3" s="1"/>
  <c r="D1816" i="3"/>
  <c r="E1816" i="3" s="1"/>
  <c r="B1816" i="3"/>
  <c r="C1816" i="3" s="1"/>
  <c r="AO1815" i="3"/>
  <c r="AN1815" i="3"/>
  <c r="AI1815" i="3"/>
  <c r="AH1815" i="3"/>
  <c r="AC1815" i="3"/>
  <c r="AB1815" i="3"/>
  <c r="W1815" i="3"/>
  <c r="S1815" i="3"/>
  <c r="N1815" i="3"/>
  <c r="L1815" i="3" s="1"/>
  <c r="M1815" i="3" s="1"/>
  <c r="K1815" i="3"/>
  <c r="J1815" i="3"/>
  <c r="H1815" i="3"/>
  <c r="I1815" i="3" s="1"/>
  <c r="F1815" i="3"/>
  <c r="G1815" i="3" s="1"/>
  <c r="D1815" i="3"/>
  <c r="E1815" i="3" s="1"/>
  <c r="B1815" i="3"/>
  <c r="C1815" i="3" s="1"/>
  <c r="AO1814" i="3"/>
  <c r="AN1814" i="3"/>
  <c r="AI1814" i="3"/>
  <c r="AH1814" i="3"/>
  <c r="AC1814" i="3"/>
  <c r="AB1814" i="3"/>
  <c r="W1814" i="3"/>
  <c r="S1814" i="3"/>
  <c r="N1814" i="3"/>
  <c r="L1814" i="3" s="1"/>
  <c r="M1814" i="3" s="1"/>
  <c r="K1814" i="3"/>
  <c r="J1814" i="3"/>
  <c r="H1814" i="3"/>
  <c r="I1814" i="3" s="1"/>
  <c r="F1814" i="3"/>
  <c r="G1814" i="3" s="1"/>
  <c r="D1814" i="3"/>
  <c r="E1814" i="3" s="1"/>
  <c r="B1814" i="3"/>
  <c r="C1814" i="3" s="1"/>
  <c r="AO1813" i="3"/>
  <c r="AN1813" i="3"/>
  <c r="AI1813" i="3"/>
  <c r="AH1813" i="3"/>
  <c r="AC1813" i="3"/>
  <c r="AB1813" i="3"/>
  <c r="W1813" i="3"/>
  <c r="S1813" i="3"/>
  <c r="N1813" i="3"/>
  <c r="L1813" i="3" s="1"/>
  <c r="M1813" i="3" s="1"/>
  <c r="K1813" i="3"/>
  <c r="J1813" i="3"/>
  <c r="H1813" i="3"/>
  <c r="I1813" i="3" s="1"/>
  <c r="F1813" i="3"/>
  <c r="G1813" i="3" s="1"/>
  <c r="D1813" i="3"/>
  <c r="E1813" i="3" s="1"/>
  <c r="B1813" i="3"/>
  <c r="C1813" i="3" s="1"/>
  <c r="AO1812" i="3"/>
  <c r="AN1812" i="3"/>
  <c r="AI1812" i="3"/>
  <c r="AH1812" i="3"/>
  <c r="AC1812" i="3"/>
  <c r="AB1812" i="3"/>
  <c r="W1812" i="3"/>
  <c r="S1812" i="3"/>
  <c r="N1812" i="3"/>
  <c r="L1812" i="3" s="1"/>
  <c r="M1812" i="3" s="1"/>
  <c r="K1812" i="3"/>
  <c r="J1812" i="3"/>
  <c r="H1812" i="3"/>
  <c r="I1812" i="3" s="1"/>
  <c r="F1812" i="3"/>
  <c r="G1812" i="3" s="1"/>
  <c r="D1812" i="3"/>
  <c r="E1812" i="3" s="1"/>
  <c r="B1812" i="3"/>
  <c r="C1812" i="3" s="1"/>
  <c r="AO1811" i="3"/>
  <c r="AN1811" i="3"/>
  <c r="AI1811" i="3"/>
  <c r="AH1811" i="3"/>
  <c r="AC1811" i="3"/>
  <c r="AB1811" i="3"/>
  <c r="W1811" i="3"/>
  <c r="S1811" i="3"/>
  <c r="N1811" i="3"/>
  <c r="L1811" i="3" s="1"/>
  <c r="M1811" i="3" s="1"/>
  <c r="K1811" i="3"/>
  <c r="J1811" i="3"/>
  <c r="H1811" i="3"/>
  <c r="I1811" i="3" s="1"/>
  <c r="F1811" i="3"/>
  <c r="G1811" i="3" s="1"/>
  <c r="D1811" i="3"/>
  <c r="E1811" i="3" s="1"/>
  <c r="B1811" i="3"/>
  <c r="C1811" i="3" s="1"/>
  <c r="AO1810" i="3"/>
  <c r="AN1810" i="3"/>
  <c r="AI1810" i="3"/>
  <c r="AH1810" i="3"/>
  <c r="AC1810" i="3"/>
  <c r="AB1810" i="3"/>
  <c r="W1810" i="3"/>
  <c r="S1810" i="3"/>
  <c r="N1810" i="3"/>
  <c r="L1810" i="3" s="1"/>
  <c r="M1810" i="3" s="1"/>
  <c r="K1810" i="3"/>
  <c r="J1810" i="3"/>
  <c r="H1810" i="3"/>
  <c r="I1810" i="3" s="1"/>
  <c r="F1810" i="3"/>
  <c r="G1810" i="3" s="1"/>
  <c r="D1810" i="3"/>
  <c r="E1810" i="3" s="1"/>
  <c r="B1810" i="3"/>
  <c r="C1810" i="3" s="1"/>
  <c r="AO1809" i="3"/>
  <c r="AN1809" i="3"/>
  <c r="AI1809" i="3"/>
  <c r="AH1809" i="3"/>
  <c r="AC1809" i="3"/>
  <c r="AB1809" i="3"/>
  <c r="W1809" i="3"/>
  <c r="S1809" i="3"/>
  <c r="N1809" i="3"/>
  <c r="L1809" i="3" s="1"/>
  <c r="M1809" i="3" s="1"/>
  <c r="K1809" i="3"/>
  <c r="J1809" i="3"/>
  <c r="H1809" i="3"/>
  <c r="I1809" i="3" s="1"/>
  <c r="F1809" i="3"/>
  <c r="G1809" i="3" s="1"/>
  <c r="D1809" i="3"/>
  <c r="E1809" i="3" s="1"/>
  <c r="B1809" i="3"/>
  <c r="C1809" i="3" s="1"/>
  <c r="AO1808" i="3"/>
  <c r="AN1808" i="3"/>
  <c r="AI1808" i="3"/>
  <c r="AH1808" i="3"/>
  <c r="AC1808" i="3"/>
  <c r="AB1808" i="3"/>
  <c r="W1808" i="3"/>
  <c r="S1808" i="3"/>
  <c r="N1808" i="3"/>
  <c r="L1808" i="3" s="1"/>
  <c r="M1808" i="3" s="1"/>
  <c r="K1808" i="3"/>
  <c r="J1808" i="3"/>
  <c r="H1808" i="3"/>
  <c r="I1808" i="3" s="1"/>
  <c r="F1808" i="3"/>
  <c r="G1808" i="3" s="1"/>
  <c r="D1808" i="3"/>
  <c r="E1808" i="3" s="1"/>
  <c r="B1808" i="3"/>
  <c r="C1808" i="3" s="1"/>
  <c r="AO1807" i="3"/>
  <c r="AN1807" i="3"/>
  <c r="AI1807" i="3"/>
  <c r="AH1807" i="3"/>
  <c r="AC1807" i="3"/>
  <c r="AB1807" i="3"/>
  <c r="W1807" i="3"/>
  <c r="S1807" i="3"/>
  <c r="N1807" i="3"/>
  <c r="L1807" i="3" s="1"/>
  <c r="M1807" i="3" s="1"/>
  <c r="K1807" i="3"/>
  <c r="J1807" i="3"/>
  <c r="H1807" i="3"/>
  <c r="I1807" i="3" s="1"/>
  <c r="F1807" i="3"/>
  <c r="G1807" i="3" s="1"/>
  <c r="D1807" i="3"/>
  <c r="E1807" i="3" s="1"/>
  <c r="B1807" i="3"/>
  <c r="C1807" i="3" s="1"/>
  <c r="AO1806" i="3"/>
  <c r="AN1806" i="3"/>
  <c r="AI1806" i="3"/>
  <c r="AH1806" i="3"/>
  <c r="AC1806" i="3"/>
  <c r="AB1806" i="3"/>
  <c r="W1806" i="3"/>
  <c r="S1806" i="3"/>
  <c r="N1806" i="3"/>
  <c r="L1806" i="3" s="1"/>
  <c r="M1806" i="3" s="1"/>
  <c r="K1806" i="3"/>
  <c r="J1806" i="3"/>
  <c r="H1806" i="3"/>
  <c r="I1806" i="3" s="1"/>
  <c r="F1806" i="3"/>
  <c r="G1806" i="3" s="1"/>
  <c r="D1806" i="3"/>
  <c r="E1806" i="3" s="1"/>
  <c r="C1806" i="3"/>
  <c r="B1806" i="3"/>
  <c r="AO1805" i="3"/>
  <c r="AN1805" i="3"/>
  <c r="AI1805" i="3"/>
  <c r="AH1805" i="3"/>
  <c r="AC1805" i="3"/>
  <c r="AB1805" i="3"/>
  <c r="W1805" i="3"/>
  <c r="S1805" i="3"/>
  <c r="N1805" i="3"/>
  <c r="L1805" i="3" s="1"/>
  <c r="M1805" i="3" s="1"/>
  <c r="K1805" i="3"/>
  <c r="J1805" i="3"/>
  <c r="H1805" i="3"/>
  <c r="I1805" i="3" s="1"/>
  <c r="F1805" i="3"/>
  <c r="G1805" i="3" s="1"/>
  <c r="D1805" i="3"/>
  <c r="E1805" i="3" s="1"/>
  <c r="B1805" i="3"/>
  <c r="C1805" i="3" s="1"/>
  <c r="AO1804" i="3"/>
  <c r="AN1804" i="3"/>
  <c r="AI1804" i="3"/>
  <c r="AH1804" i="3"/>
  <c r="AC1804" i="3"/>
  <c r="AB1804" i="3"/>
  <c r="W1804" i="3"/>
  <c r="S1804" i="3"/>
  <c r="N1804" i="3"/>
  <c r="L1804" i="3" s="1"/>
  <c r="M1804" i="3" s="1"/>
  <c r="K1804" i="3"/>
  <c r="J1804" i="3"/>
  <c r="H1804" i="3"/>
  <c r="I1804" i="3" s="1"/>
  <c r="F1804" i="3"/>
  <c r="G1804" i="3" s="1"/>
  <c r="D1804" i="3"/>
  <c r="E1804" i="3" s="1"/>
  <c r="B1804" i="3"/>
  <c r="C1804" i="3" s="1"/>
  <c r="AO1803" i="3"/>
  <c r="AN1803" i="3"/>
  <c r="AI1803" i="3"/>
  <c r="AH1803" i="3"/>
  <c r="AC1803" i="3"/>
  <c r="AB1803" i="3"/>
  <c r="W1803" i="3"/>
  <c r="S1803" i="3"/>
  <c r="N1803" i="3"/>
  <c r="L1803" i="3" s="1"/>
  <c r="M1803" i="3" s="1"/>
  <c r="K1803" i="3"/>
  <c r="J1803" i="3"/>
  <c r="H1803" i="3"/>
  <c r="I1803" i="3" s="1"/>
  <c r="F1803" i="3"/>
  <c r="G1803" i="3" s="1"/>
  <c r="D1803" i="3"/>
  <c r="E1803" i="3" s="1"/>
  <c r="B1803" i="3"/>
  <c r="C1803" i="3" s="1"/>
  <c r="AO1802" i="3"/>
  <c r="AN1802" i="3"/>
  <c r="AI1802" i="3"/>
  <c r="AH1802" i="3"/>
  <c r="AC1802" i="3"/>
  <c r="AB1802" i="3"/>
  <c r="W1802" i="3"/>
  <c r="S1802" i="3"/>
  <c r="N1802" i="3"/>
  <c r="L1802" i="3" s="1"/>
  <c r="M1802" i="3" s="1"/>
  <c r="K1802" i="3"/>
  <c r="J1802" i="3"/>
  <c r="H1802" i="3"/>
  <c r="I1802" i="3" s="1"/>
  <c r="F1802" i="3"/>
  <c r="G1802" i="3" s="1"/>
  <c r="D1802" i="3"/>
  <c r="E1802" i="3" s="1"/>
  <c r="B1802" i="3"/>
  <c r="C1802" i="3" s="1"/>
  <c r="AO1801" i="3"/>
  <c r="AN1801" i="3"/>
  <c r="AI1801" i="3"/>
  <c r="AH1801" i="3"/>
  <c r="AC1801" i="3"/>
  <c r="AB1801" i="3"/>
  <c r="W1801" i="3"/>
  <c r="S1801" i="3"/>
  <c r="N1801" i="3"/>
  <c r="L1801" i="3" s="1"/>
  <c r="M1801" i="3" s="1"/>
  <c r="K1801" i="3"/>
  <c r="J1801" i="3"/>
  <c r="H1801" i="3"/>
  <c r="I1801" i="3" s="1"/>
  <c r="F1801" i="3"/>
  <c r="G1801" i="3" s="1"/>
  <c r="D1801" i="3"/>
  <c r="E1801" i="3" s="1"/>
  <c r="B1801" i="3"/>
  <c r="C1801" i="3" s="1"/>
  <c r="AO1800" i="3"/>
  <c r="AN1800" i="3"/>
  <c r="AI1800" i="3"/>
  <c r="AH1800" i="3"/>
  <c r="AC1800" i="3"/>
  <c r="AB1800" i="3"/>
  <c r="W1800" i="3"/>
  <c r="S1800" i="3"/>
  <c r="N1800" i="3"/>
  <c r="L1800" i="3" s="1"/>
  <c r="M1800" i="3" s="1"/>
  <c r="K1800" i="3"/>
  <c r="J1800" i="3"/>
  <c r="H1800" i="3"/>
  <c r="I1800" i="3" s="1"/>
  <c r="F1800" i="3"/>
  <c r="G1800" i="3" s="1"/>
  <c r="D1800" i="3"/>
  <c r="E1800" i="3" s="1"/>
  <c r="B1800" i="3"/>
  <c r="C1800" i="3" s="1"/>
  <c r="AO1799" i="3"/>
  <c r="AN1799" i="3"/>
  <c r="AI1799" i="3"/>
  <c r="AH1799" i="3"/>
  <c r="AC1799" i="3"/>
  <c r="AB1799" i="3"/>
  <c r="W1799" i="3"/>
  <c r="S1799" i="3"/>
  <c r="N1799" i="3"/>
  <c r="L1799" i="3" s="1"/>
  <c r="M1799" i="3" s="1"/>
  <c r="K1799" i="3"/>
  <c r="J1799" i="3"/>
  <c r="H1799" i="3"/>
  <c r="I1799" i="3" s="1"/>
  <c r="F1799" i="3"/>
  <c r="G1799" i="3" s="1"/>
  <c r="D1799" i="3"/>
  <c r="E1799" i="3" s="1"/>
  <c r="B1799" i="3"/>
  <c r="C1799" i="3" s="1"/>
  <c r="AO1798" i="3"/>
  <c r="AN1798" i="3"/>
  <c r="AI1798" i="3"/>
  <c r="AH1798" i="3"/>
  <c r="AC1798" i="3"/>
  <c r="AB1798" i="3"/>
  <c r="W1798" i="3"/>
  <c r="S1798" i="3"/>
  <c r="N1798" i="3"/>
  <c r="L1798" i="3" s="1"/>
  <c r="M1798" i="3" s="1"/>
  <c r="K1798" i="3"/>
  <c r="J1798" i="3"/>
  <c r="H1798" i="3"/>
  <c r="I1798" i="3" s="1"/>
  <c r="F1798" i="3"/>
  <c r="G1798" i="3" s="1"/>
  <c r="D1798" i="3"/>
  <c r="E1798" i="3" s="1"/>
  <c r="B1798" i="3"/>
  <c r="C1798" i="3" s="1"/>
  <c r="AO1797" i="3"/>
  <c r="AN1797" i="3"/>
  <c r="AI1797" i="3"/>
  <c r="AH1797" i="3"/>
  <c r="AC1797" i="3"/>
  <c r="AB1797" i="3"/>
  <c r="W1797" i="3"/>
  <c r="S1797" i="3"/>
  <c r="N1797" i="3"/>
  <c r="L1797" i="3" s="1"/>
  <c r="M1797" i="3" s="1"/>
  <c r="K1797" i="3"/>
  <c r="J1797" i="3"/>
  <c r="H1797" i="3"/>
  <c r="I1797" i="3" s="1"/>
  <c r="F1797" i="3"/>
  <c r="G1797" i="3" s="1"/>
  <c r="D1797" i="3"/>
  <c r="E1797" i="3" s="1"/>
  <c r="B1797" i="3"/>
  <c r="C1797" i="3" s="1"/>
  <c r="AO1796" i="3"/>
  <c r="AN1796" i="3"/>
  <c r="AI1796" i="3"/>
  <c r="AH1796" i="3"/>
  <c r="AC1796" i="3"/>
  <c r="AB1796" i="3"/>
  <c r="W1796" i="3"/>
  <c r="S1796" i="3"/>
  <c r="N1796" i="3"/>
  <c r="L1796" i="3" s="1"/>
  <c r="M1796" i="3" s="1"/>
  <c r="K1796" i="3"/>
  <c r="J1796" i="3"/>
  <c r="H1796" i="3"/>
  <c r="I1796" i="3" s="1"/>
  <c r="F1796" i="3"/>
  <c r="G1796" i="3" s="1"/>
  <c r="D1796" i="3"/>
  <c r="E1796" i="3" s="1"/>
  <c r="B1796" i="3"/>
  <c r="C1796" i="3" s="1"/>
  <c r="AO1795" i="3"/>
  <c r="AN1795" i="3"/>
  <c r="AI1795" i="3"/>
  <c r="AH1795" i="3"/>
  <c r="AC1795" i="3"/>
  <c r="AB1795" i="3"/>
  <c r="W1795" i="3"/>
  <c r="S1795" i="3"/>
  <c r="N1795" i="3"/>
  <c r="L1795" i="3" s="1"/>
  <c r="M1795" i="3" s="1"/>
  <c r="K1795" i="3"/>
  <c r="J1795" i="3"/>
  <c r="H1795" i="3"/>
  <c r="I1795" i="3" s="1"/>
  <c r="F1795" i="3"/>
  <c r="G1795" i="3" s="1"/>
  <c r="D1795" i="3"/>
  <c r="E1795" i="3" s="1"/>
  <c r="B1795" i="3"/>
  <c r="C1795" i="3" s="1"/>
  <c r="AO1794" i="3"/>
  <c r="AN1794" i="3"/>
  <c r="AI1794" i="3"/>
  <c r="AH1794" i="3"/>
  <c r="AC1794" i="3"/>
  <c r="AB1794" i="3"/>
  <c r="W1794" i="3"/>
  <c r="S1794" i="3"/>
  <c r="N1794" i="3"/>
  <c r="L1794" i="3" s="1"/>
  <c r="M1794" i="3" s="1"/>
  <c r="K1794" i="3"/>
  <c r="J1794" i="3"/>
  <c r="H1794" i="3"/>
  <c r="I1794" i="3" s="1"/>
  <c r="F1794" i="3"/>
  <c r="G1794" i="3" s="1"/>
  <c r="D1794" i="3"/>
  <c r="E1794" i="3" s="1"/>
  <c r="B1794" i="3"/>
  <c r="C1794" i="3" s="1"/>
  <c r="AO1793" i="3"/>
  <c r="AN1793" i="3"/>
  <c r="AI1793" i="3"/>
  <c r="AH1793" i="3"/>
  <c r="AC1793" i="3"/>
  <c r="AB1793" i="3"/>
  <c r="W1793" i="3"/>
  <c r="S1793" i="3"/>
  <c r="N1793" i="3"/>
  <c r="L1793" i="3" s="1"/>
  <c r="M1793" i="3" s="1"/>
  <c r="K1793" i="3"/>
  <c r="J1793" i="3"/>
  <c r="H1793" i="3"/>
  <c r="I1793" i="3" s="1"/>
  <c r="F1793" i="3"/>
  <c r="G1793" i="3" s="1"/>
  <c r="D1793" i="3"/>
  <c r="E1793" i="3" s="1"/>
  <c r="B1793" i="3"/>
  <c r="C1793" i="3" s="1"/>
  <c r="AO1792" i="3"/>
  <c r="AN1792" i="3"/>
  <c r="AI1792" i="3"/>
  <c r="AH1792" i="3"/>
  <c r="AC1792" i="3"/>
  <c r="AB1792" i="3"/>
  <c r="W1792" i="3"/>
  <c r="S1792" i="3"/>
  <c r="N1792" i="3"/>
  <c r="L1792" i="3" s="1"/>
  <c r="M1792" i="3" s="1"/>
  <c r="K1792" i="3"/>
  <c r="J1792" i="3"/>
  <c r="H1792" i="3"/>
  <c r="I1792" i="3" s="1"/>
  <c r="F1792" i="3"/>
  <c r="G1792" i="3" s="1"/>
  <c r="D1792" i="3"/>
  <c r="E1792" i="3" s="1"/>
  <c r="B1792" i="3"/>
  <c r="C1792" i="3" s="1"/>
  <c r="AO1791" i="3"/>
  <c r="AN1791" i="3"/>
  <c r="AI1791" i="3"/>
  <c r="AH1791" i="3"/>
  <c r="AC1791" i="3"/>
  <c r="AB1791" i="3"/>
  <c r="W1791" i="3"/>
  <c r="S1791" i="3"/>
  <c r="N1791" i="3"/>
  <c r="L1791" i="3" s="1"/>
  <c r="M1791" i="3" s="1"/>
  <c r="K1791" i="3"/>
  <c r="J1791" i="3"/>
  <c r="H1791" i="3"/>
  <c r="I1791" i="3" s="1"/>
  <c r="F1791" i="3"/>
  <c r="G1791" i="3" s="1"/>
  <c r="D1791" i="3"/>
  <c r="E1791" i="3" s="1"/>
  <c r="B1791" i="3"/>
  <c r="C1791" i="3" s="1"/>
  <c r="AO1790" i="3"/>
  <c r="AN1790" i="3"/>
  <c r="AI1790" i="3"/>
  <c r="AH1790" i="3"/>
  <c r="AC1790" i="3"/>
  <c r="AB1790" i="3"/>
  <c r="W1790" i="3"/>
  <c r="S1790" i="3"/>
  <c r="N1790" i="3"/>
  <c r="L1790" i="3" s="1"/>
  <c r="M1790" i="3" s="1"/>
  <c r="K1790" i="3"/>
  <c r="J1790" i="3"/>
  <c r="H1790" i="3"/>
  <c r="I1790" i="3" s="1"/>
  <c r="F1790" i="3"/>
  <c r="G1790" i="3" s="1"/>
  <c r="D1790" i="3"/>
  <c r="E1790" i="3" s="1"/>
  <c r="B1790" i="3"/>
  <c r="C1790" i="3" s="1"/>
  <c r="AO1789" i="3"/>
  <c r="AN1789" i="3"/>
  <c r="AI1789" i="3"/>
  <c r="AH1789" i="3"/>
  <c r="AC1789" i="3"/>
  <c r="AB1789" i="3"/>
  <c r="W1789" i="3"/>
  <c r="S1789" i="3"/>
  <c r="N1789" i="3"/>
  <c r="L1789" i="3" s="1"/>
  <c r="M1789" i="3" s="1"/>
  <c r="K1789" i="3"/>
  <c r="J1789" i="3"/>
  <c r="H1789" i="3"/>
  <c r="I1789" i="3" s="1"/>
  <c r="F1789" i="3"/>
  <c r="G1789" i="3" s="1"/>
  <c r="D1789" i="3"/>
  <c r="E1789" i="3" s="1"/>
  <c r="B1789" i="3"/>
  <c r="C1789" i="3" s="1"/>
  <c r="AO1788" i="3"/>
  <c r="AN1788" i="3"/>
  <c r="AI1788" i="3"/>
  <c r="AH1788" i="3"/>
  <c r="AC1788" i="3"/>
  <c r="AB1788" i="3"/>
  <c r="W1788" i="3"/>
  <c r="S1788" i="3"/>
  <c r="N1788" i="3"/>
  <c r="L1788" i="3" s="1"/>
  <c r="M1788" i="3" s="1"/>
  <c r="K1788" i="3"/>
  <c r="J1788" i="3"/>
  <c r="H1788" i="3"/>
  <c r="I1788" i="3" s="1"/>
  <c r="F1788" i="3"/>
  <c r="G1788" i="3" s="1"/>
  <c r="D1788" i="3"/>
  <c r="E1788" i="3" s="1"/>
  <c r="B1788" i="3"/>
  <c r="C1788" i="3" s="1"/>
  <c r="AO1787" i="3"/>
  <c r="AN1787" i="3"/>
  <c r="AI1787" i="3"/>
  <c r="AH1787" i="3"/>
  <c r="AC1787" i="3"/>
  <c r="AB1787" i="3"/>
  <c r="W1787" i="3"/>
  <c r="S1787" i="3"/>
  <c r="N1787" i="3"/>
  <c r="L1787" i="3" s="1"/>
  <c r="M1787" i="3" s="1"/>
  <c r="K1787" i="3"/>
  <c r="J1787" i="3"/>
  <c r="H1787" i="3"/>
  <c r="I1787" i="3" s="1"/>
  <c r="F1787" i="3"/>
  <c r="G1787" i="3" s="1"/>
  <c r="D1787" i="3"/>
  <c r="E1787" i="3" s="1"/>
  <c r="B1787" i="3"/>
  <c r="C1787" i="3" s="1"/>
  <c r="AO1786" i="3"/>
  <c r="AN1786" i="3"/>
  <c r="AI1786" i="3"/>
  <c r="AH1786" i="3"/>
  <c r="AC1786" i="3"/>
  <c r="AB1786" i="3"/>
  <c r="W1786" i="3"/>
  <c r="S1786" i="3"/>
  <c r="N1786" i="3"/>
  <c r="L1786" i="3" s="1"/>
  <c r="M1786" i="3" s="1"/>
  <c r="K1786" i="3"/>
  <c r="J1786" i="3"/>
  <c r="H1786" i="3"/>
  <c r="I1786" i="3" s="1"/>
  <c r="F1786" i="3"/>
  <c r="G1786" i="3" s="1"/>
  <c r="D1786" i="3"/>
  <c r="E1786" i="3" s="1"/>
  <c r="B1786" i="3"/>
  <c r="C1786" i="3" s="1"/>
  <c r="AO1785" i="3"/>
  <c r="AN1785" i="3"/>
  <c r="AI1785" i="3"/>
  <c r="AH1785" i="3"/>
  <c r="AC1785" i="3"/>
  <c r="AB1785" i="3"/>
  <c r="W1785" i="3"/>
  <c r="S1785" i="3"/>
  <c r="N1785" i="3"/>
  <c r="L1785" i="3" s="1"/>
  <c r="M1785" i="3" s="1"/>
  <c r="K1785" i="3"/>
  <c r="J1785" i="3"/>
  <c r="H1785" i="3"/>
  <c r="I1785" i="3" s="1"/>
  <c r="F1785" i="3"/>
  <c r="G1785" i="3" s="1"/>
  <c r="D1785" i="3"/>
  <c r="E1785" i="3" s="1"/>
  <c r="B1785" i="3"/>
  <c r="C1785" i="3" s="1"/>
  <c r="AO1784" i="3"/>
  <c r="AN1784" i="3"/>
  <c r="AI1784" i="3"/>
  <c r="AH1784" i="3"/>
  <c r="AC1784" i="3"/>
  <c r="AB1784" i="3"/>
  <c r="W1784" i="3"/>
  <c r="S1784" i="3"/>
  <c r="N1784" i="3"/>
  <c r="L1784" i="3" s="1"/>
  <c r="M1784" i="3" s="1"/>
  <c r="K1784" i="3"/>
  <c r="J1784" i="3"/>
  <c r="H1784" i="3"/>
  <c r="I1784" i="3" s="1"/>
  <c r="F1784" i="3"/>
  <c r="G1784" i="3" s="1"/>
  <c r="D1784" i="3"/>
  <c r="E1784" i="3" s="1"/>
  <c r="B1784" i="3"/>
  <c r="C1784" i="3" s="1"/>
  <c r="AO1783" i="3"/>
  <c r="AN1783" i="3"/>
  <c r="AI1783" i="3"/>
  <c r="AH1783" i="3"/>
  <c r="AC1783" i="3"/>
  <c r="AB1783" i="3"/>
  <c r="W1783" i="3"/>
  <c r="S1783" i="3"/>
  <c r="N1783" i="3"/>
  <c r="L1783" i="3" s="1"/>
  <c r="M1783" i="3" s="1"/>
  <c r="K1783" i="3"/>
  <c r="J1783" i="3"/>
  <c r="H1783" i="3"/>
  <c r="I1783" i="3" s="1"/>
  <c r="F1783" i="3"/>
  <c r="G1783" i="3" s="1"/>
  <c r="D1783" i="3"/>
  <c r="E1783" i="3" s="1"/>
  <c r="B1783" i="3"/>
  <c r="C1783" i="3" s="1"/>
  <c r="AO1782" i="3"/>
  <c r="AN1782" i="3"/>
  <c r="AI1782" i="3"/>
  <c r="AH1782" i="3"/>
  <c r="AC1782" i="3"/>
  <c r="AB1782" i="3"/>
  <c r="W1782" i="3"/>
  <c r="S1782" i="3"/>
  <c r="N1782" i="3"/>
  <c r="L1782" i="3" s="1"/>
  <c r="M1782" i="3" s="1"/>
  <c r="K1782" i="3"/>
  <c r="J1782" i="3"/>
  <c r="H1782" i="3"/>
  <c r="I1782" i="3" s="1"/>
  <c r="F1782" i="3"/>
  <c r="G1782" i="3" s="1"/>
  <c r="D1782" i="3"/>
  <c r="E1782" i="3" s="1"/>
  <c r="B1782" i="3"/>
  <c r="C1782" i="3" s="1"/>
  <c r="AO1781" i="3"/>
  <c r="AN1781" i="3"/>
  <c r="AI1781" i="3"/>
  <c r="AH1781" i="3"/>
  <c r="AC1781" i="3"/>
  <c r="AB1781" i="3"/>
  <c r="W1781" i="3"/>
  <c r="S1781" i="3"/>
  <c r="N1781" i="3"/>
  <c r="L1781" i="3" s="1"/>
  <c r="M1781" i="3" s="1"/>
  <c r="K1781" i="3"/>
  <c r="J1781" i="3"/>
  <c r="H1781" i="3"/>
  <c r="I1781" i="3" s="1"/>
  <c r="F1781" i="3"/>
  <c r="G1781" i="3" s="1"/>
  <c r="D1781" i="3"/>
  <c r="E1781" i="3" s="1"/>
  <c r="B1781" i="3"/>
  <c r="C1781" i="3" s="1"/>
  <c r="AO1780" i="3"/>
  <c r="AN1780" i="3"/>
  <c r="AI1780" i="3"/>
  <c r="AH1780" i="3"/>
  <c r="AC1780" i="3"/>
  <c r="AB1780" i="3"/>
  <c r="W1780" i="3"/>
  <c r="S1780" i="3"/>
  <c r="N1780" i="3"/>
  <c r="L1780" i="3" s="1"/>
  <c r="M1780" i="3" s="1"/>
  <c r="K1780" i="3"/>
  <c r="J1780" i="3"/>
  <c r="H1780" i="3"/>
  <c r="I1780" i="3" s="1"/>
  <c r="F1780" i="3"/>
  <c r="G1780" i="3" s="1"/>
  <c r="D1780" i="3"/>
  <c r="E1780" i="3" s="1"/>
  <c r="B1780" i="3"/>
  <c r="C1780" i="3" s="1"/>
  <c r="AO1779" i="3"/>
  <c r="AN1779" i="3"/>
  <c r="AI1779" i="3"/>
  <c r="AH1779" i="3"/>
  <c r="AC1779" i="3"/>
  <c r="AB1779" i="3"/>
  <c r="W1779" i="3"/>
  <c r="S1779" i="3"/>
  <c r="N1779" i="3"/>
  <c r="L1779" i="3" s="1"/>
  <c r="M1779" i="3" s="1"/>
  <c r="K1779" i="3"/>
  <c r="J1779" i="3"/>
  <c r="H1779" i="3"/>
  <c r="I1779" i="3" s="1"/>
  <c r="F1779" i="3"/>
  <c r="G1779" i="3" s="1"/>
  <c r="D1779" i="3"/>
  <c r="E1779" i="3" s="1"/>
  <c r="B1779" i="3"/>
  <c r="C1779" i="3" s="1"/>
  <c r="AO1778" i="3"/>
  <c r="AN1778" i="3"/>
  <c r="AI1778" i="3"/>
  <c r="AH1778" i="3"/>
  <c r="AC1778" i="3"/>
  <c r="AB1778" i="3"/>
  <c r="W1778" i="3"/>
  <c r="S1778" i="3"/>
  <c r="N1778" i="3"/>
  <c r="L1778" i="3" s="1"/>
  <c r="M1778" i="3" s="1"/>
  <c r="K1778" i="3"/>
  <c r="J1778" i="3"/>
  <c r="H1778" i="3"/>
  <c r="I1778" i="3" s="1"/>
  <c r="F1778" i="3"/>
  <c r="G1778" i="3" s="1"/>
  <c r="D1778" i="3"/>
  <c r="E1778" i="3" s="1"/>
  <c r="B1778" i="3"/>
  <c r="C1778" i="3" s="1"/>
  <c r="AO1777" i="3"/>
  <c r="AN1777" i="3"/>
  <c r="AI1777" i="3"/>
  <c r="AH1777" i="3"/>
  <c r="AC1777" i="3"/>
  <c r="AB1777" i="3"/>
  <c r="W1777" i="3"/>
  <c r="S1777" i="3"/>
  <c r="N1777" i="3"/>
  <c r="L1777" i="3" s="1"/>
  <c r="M1777" i="3" s="1"/>
  <c r="K1777" i="3"/>
  <c r="J1777" i="3"/>
  <c r="H1777" i="3"/>
  <c r="I1777" i="3" s="1"/>
  <c r="F1777" i="3"/>
  <c r="G1777" i="3" s="1"/>
  <c r="D1777" i="3"/>
  <c r="E1777" i="3" s="1"/>
  <c r="B1777" i="3"/>
  <c r="C1777" i="3" s="1"/>
  <c r="AO1776" i="3"/>
  <c r="AN1776" i="3"/>
  <c r="AI1776" i="3"/>
  <c r="AH1776" i="3"/>
  <c r="AC1776" i="3"/>
  <c r="AB1776" i="3"/>
  <c r="W1776" i="3"/>
  <c r="S1776" i="3"/>
  <c r="N1776" i="3"/>
  <c r="L1776" i="3" s="1"/>
  <c r="M1776" i="3" s="1"/>
  <c r="K1776" i="3"/>
  <c r="J1776" i="3"/>
  <c r="H1776" i="3"/>
  <c r="I1776" i="3" s="1"/>
  <c r="F1776" i="3"/>
  <c r="G1776" i="3" s="1"/>
  <c r="D1776" i="3"/>
  <c r="E1776" i="3" s="1"/>
  <c r="B1776" i="3"/>
  <c r="C1776" i="3" s="1"/>
  <c r="AO1775" i="3"/>
  <c r="AN1775" i="3"/>
  <c r="AI1775" i="3"/>
  <c r="AH1775" i="3"/>
  <c r="AC1775" i="3"/>
  <c r="AB1775" i="3"/>
  <c r="W1775" i="3"/>
  <c r="S1775" i="3"/>
  <c r="N1775" i="3"/>
  <c r="L1775" i="3" s="1"/>
  <c r="M1775" i="3" s="1"/>
  <c r="K1775" i="3"/>
  <c r="J1775" i="3"/>
  <c r="H1775" i="3"/>
  <c r="I1775" i="3" s="1"/>
  <c r="F1775" i="3"/>
  <c r="G1775" i="3" s="1"/>
  <c r="D1775" i="3"/>
  <c r="E1775" i="3" s="1"/>
  <c r="B1775" i="3"/>
  <c r="C1775" i="3" s="1"/>
  <c r="AO1774" i="3"/>
  <c r="AN1774" i="3"/>
  <c r="AI1774" i="3"/>
  <c r="AH1774" i="3"/>
  <c r="AC1774" i="3"/>
  <c r="AB1774" i="3"/>
  <c r="W1774" i="3"/>
  <c r="S1774" i="3"/>
  <c r="N1774" i="3"/>
  <c r="L1774" i="3" s="1"/>
  <c r="M1774" i="3" s="1"/>
  <c r="K1774" i="3"/>
  <c r="J1774" i="3"/>
  <c r="H1774" i="3"/>
  <c r="I1774" i="3" s="1"/>
  <c r="F1774" i="3"/>
  <c r="G1774" i="3" s="1"/>
  <c r="D1774" i="3"/>
  <c r="E1774" i="3" s="1"/>
  <c r="B1774" i="3"/>
  <c r="C1774" i="3" s="1"/>
  <c r="AO1773" i="3"/>
  <c r="AN1773" i="3"/>
  <c r="AI1773" i="3"/>
  <c r="AH1773" i="3"/>
  <c r="AC1773" i="3"/>
  <c r="AB1773" i="3"/>
  <c r="W1773" i="3"/>
  <c r="S1773" i="3"/>
  <c r="N1773" i="3"/>
  <c r="L1773" i="3" s="1"/>
  <c r="M1773" i="3" s="1"/>
  <c r="K1773" i="3"/>
  <c r="J1773" i="3"/>
  <c r="H1773" i="3"/>
  <c r="I1773" i="3" s="1"/>
  <c r="F1773" i="3"/>
  <c r="G1773" i="3" s="1"/>
  <c r="D1773" i="3"/>
  <c r="E1773" i="3" s="1"/>
  <c r="B1773" i="3"/>
  <c r="C1773" i="3" s="1"/>
  <c r="AO1772" i="3"/>
  <c r="AN1772" i="3"/>
  <c r="AI1772" i="3"/>
  <c r="AH1772" i="3"/>
  <c r="AC1772" i="3"/>
  <c r="AB1772" i="3"/>
  <c r="W1772" i="3"/>
  <c r="S1772" i="3"/>
  <c r="N1772" i="3"/>
  <c r="L1772" i="3" s="1"/>
  <c r="M1772" i="3" s="1"/>
  <c r="K1772" i="3"/>
  <c r="J1772" i="3"/>
  <c r="H1772" i="3"/>
  <c r="I1772" i="3" s="1"/>
  <c r="F1772" i="3"/>
  <c r="G1772" i="3" s="1"/>
  <c r="D1772" i="3"/>
  <c r="E1772" i="3" s="1"/>
  <c r="B1772" i="3"/>
  <c r="C1772" i="3" s="1"/>
  <c r="AO1771" i="3"/>
  <c r="AN1771" i="3"/>
  <c r="AI1771" i="3"/>
  <c r="AH1771" i="3"/>
  <c r="AC1771" i="3"/>
  <c r="AB1771" i="3"/>
  <c r="W1771" i="3"/>
  <c r="S1771" i="3"/>
  <c r="N1771" i="3"/>
  <c r="L1771" i="3" s="1"/>
  <c r="M1771" i="3" s="1"/>
  <c r="K1771" i="3"/>
  <c r="J1771" i="3"/>
  <c r="H1771" i="3"/>
  <c r="I1771" i="3" s="1"/>
  <c r="F1771" i="3"/>
  <c r="G1771" i="3" s="1"/>
  <c r="D1771" i="3"/>
  <c r="E1771" i="3" s="1"/>
  <c r="B1771" i="3"/>
  <c r="C1771" i="3" s="1"/>
  <c r="AO1770" i="3"/>
  <c r="AN1770" i="3"/>
  <c r="AI1770" i="3"/>
  <c r="AH1770" i="3"/>
  <c r="AC1770" i="3"/>
  <c r="AB1770" i="3"/>
  <c r="W1770" i="3"/>
  <c r="S1770" i="3"/>
  <c r="N1770" i="3"/>
  <c r="L1770" i="3" s="1"/>
  <c r="M1770" i="3" s="1"/>
  <c r="K1770" i="3"/>
  <c r="J1770" i="3"/>
  <c r="H1770" i="3"/>
  <c r="I1770" i="3" s="1"/>
  <c r="F1770" i="3"/>
  <c r="G1770" i="3" s="1"/>
  <c r="D1770" i="3"/>
  <c r="E1770" i="3" s="1"/>
  <c r="B1770" i="3"/>
  <c r="C1770" i="3" s="1"/>
  <c r="AO1769" i="3"/>
  <c r="AN1769" i="3"/>
  <c r="AI1769" i="3"/>
  <c r="AH1769" i="3"/>
  <c r="AC1769" i="3"/>
  <c r="AB1769" i="3"/>
  <c r="W1769" i="3"/>
  <c r="S1769" i="3"/>
  <c r="N1769" i="3"/>
  <c r="L1769" i="3" s="1"/>
  <c r="M1769" i="3" s="1"/>
  <c r="K1769" i="3"/>
  <c r="J1769" i="3"/>
  <c r="H1769" i="3"/>
  <c r="I1769" i="3" s="1"/>
  <c r="F1769" i="3"/>
  <c r="G1769" i="3" s="1"/>
  <c r="D1769" i="3"/>
  <c r="E1769" i="3" s="1"/>
  <c r="B1769" i="3"/>
  <c r="C1769" i="3" s="1"/>
  <c r="AO1768" i="3"/>
  <c r="AN1768" i="3"/>
  <c r="AI1768" i="3"/>
  <c r="AH1768" i="3"/>
  <c r="AC1768" i="3"/>
  <c r="AB1768" i="3"/>
  <c r="W1768" i="3"/>
  <c r="S1768" i="3"/>
  <c r="N1768" i="3"/>
  <c r="L1768" i="3" s="1"/>
  <c r="M1768" i="3" s="1"/>
  <c r="K1768" i="3"/>
  <c r="J1768" i="3"/>
  <c r="H1768" i="3"/>
  <c r="I1768" i="3" s="1"/>
  <c r="F1768" i="3"/>
  <c r="G1768" i="3" s="1"/>
  <c r="D1768" i="3"/>
  <c r="E1768" i="3" s="1"/>
  <c r="B1768" i="3"/>
  <c r="C1768" i="3" s="1"/>
  <c r="AO1767" i="3"/>
  <c r="AN1767" i="3"/>
  <c r="AI1767" i="3"/>
  <c r="AH1767" i="3"/>
  <c r="AC1767" i="3"/>
  <c r="AB1767" i="3"/>
  <c r="W1767" i="3"/>
  <c r="S1767" i="3"/>
  <c r="N1767" i="3"/>
  <c r="L1767" i="3" s="1"/>
  <c r="M1767" i="3" s="1"/>
  <c r="K1767" i="3"/>
  <c r="J1767" i="3"/>
  <c r="H1767" i="3"/>
  <c r="I1767" i="3" s="1"/>
  <c r="F1767" i="3"/>
  <c r="G1767" i="3" s="1"/>
  <c r="D1767" i="3"/>
  <c r="E1767" i="3" s="1"/>
  <c r="B1767" i="3"/>
  <c r="C1767" i="3" s="1"/>
  <c r="AO1766" i="3"/>
  <c r="AN1766" i="3"/>
  <c r="AI1766" i="3"/>
  <c r="AH1766" i="3"/>
  <c r="AC1766" i="3"/>
  <c r="AB1766" i="3"/>
  <c r="W1766" i="3"/>
  <c r="S1766" i="3"/>
  <c r="N1766" i="3"/>
  <c r="L1766" i="3" s="1"/>
  <c r="M1766" i="3" s="1"/>
  <c r="K1766" i="3"/>
  <c r="J1766" i="3"/>
  <c r="H1766" i="3"/>
  <c r="I1766" i="3" s="1"/>
  <c r="F1766" i="3"/>
  <c r="G1766" i="3" s="1"/>
  <c r="D1766" i="3"/>
  <c r="E1766" i="3" s="1"/>
  <c r="B1766" i="3"/>
  <c r="C1766" i="3" s="1"/>
  <c r="AO1765" i="3"/>
  <c r="AN1765" i="3"/>
  <c r="AI1765" i="3"/>
  <c r="AH1765" i="3"/>
  <c r="AC1765" i="3"/>
  <c r="AB1765" i="3"/>
  <c r="W1765" i="3"/>
  <c r="S1765" i="3"/>
  <c r="N1765" i="3"/>
  <c r="L1765" i="3" s="1"/>
  <c r="M1765" i="3" s="1"/>
  <c r="K1765" i="3"/>
  <c r="J1765" i="3"/>
  <c r="H1765" i="3"/>
  <c r="I1765" i="3" s="1"/>
  <c r="F1765" i="3"/>
  <c r="G1765" i="3" s="1"/>
  <c r="D1765" i="3"/>
  <c r="E1765" i="3" s="1"/>
  <c r="B1765" i="3"/>
  <c r="C1765" i="3" s="1"/>
  <c r="AO1764" i="3"/>
  <c r="AN1764" i="3"/>
  <c r="AI1764" i="3"/>
  <c r="AH1764" i="3"/>
  <c r="AC1764" i="3"/>
  <c r="AB1764" i="3"/>
  <c r="W1764" i="3"/>
  <c r="S1764" i="3"/>
  <c r="N1764" i="3"/>
  <c r="L1764" i="3" s="1"/>
  <c r="M1764" i="3" s="1"/>
  <c r="K1764" i="3"/>
  <c r="J1764" i="3"/>
  <c r="H1764" i="3"/>
  <c r="I1764" i="3" s="1"/>
  <c r="F1764" i="3"/>
  <c r="G1764" i="3" s="1"/>
  <c r="D1764" i="3"/>
  <c r="E1764" i="3" s="1"/>
  <c r="B1764" i="3"/>
  <c r="C1764" i="3" s="1"/>
  <c r="AO1763" i="3"/>
  <c r="AN1763" i="3"/>
  <c r="AI1763" i="3"/>
  <c r="AH1763" i="3"/>
  <c r="AC1763" i="3"/>
  <c r="AB1763" i="3"/>
  <c r="W1763" i="3"/>
  <c r="S1763" i="3"/>
  <c r="N1763" i="3"/>
  <c r="L1763" i="3" s="1"/>
  <c r="M1763" i="3" s="1"/>
  <c r="K1763" i="3"/>
  <c r="J1763" i="3"/>
  <c r="H1763" i="3"/>
  <c r="I1763" i="3" s="1"/>
  <c r="F1763" i="3"/>
  <c r="G1763" i="3" s="1"/>
  <c r="D1763" i="3"/>
  <c r="E1763" i="3" s="1"/>
  <c r="B1763" i="3"/>
  <c r="C1763" i="3" s="1"/>
  <c r="AO1762" i="3"/>
  <c r="AN1762" i="3"/>
  <c r="AI1762" i="3"/>
  <c r="AH1762" i="3"/>
  <c r="AC1762" i="3"/>
  <c r="AB1762" i="3"/>
  <c r="W1762" i="3"/>
  <c r="S1762" i="3"/>
  <c r="N1762" i="3"/>
  <c r="L1762" i="3" s="1"/>
  <c r="M1762" i="3" s="1"/>
  <c r="K1762" i="3"/>
  <c r="J1762" i="3"/>
  <c r="H1762" i="3"/>
  <c r="I1762" i="3" s="1"/>
  <c r="F1762" i="3"/>
  <c r="G1762" i="3" s="1"/>
  <c r="D1762" i="3"/>
  <c r="E1762" i="3" s="1"/>
  <c r="B1762" i="3"/>
  <c r="C1762" i="3" s="1"/>
  <c r="AO1761" i="3"/>
  <c r="AN1761" i="3"/>
  <c r="AI1761" i="3"/>
  <c r="AH1761" i="3"/>
  <c r="AC1761" i="3"/>
  <c r="AB1761" i="3"/>
  <c r="W1761" i="3"/>
  <c r="S1761" i="3"/>
  <c r="N1761" i="3"/>
  <c r="L1761" i="3" s="1"/>
  <c r="M1761" i="3" s="1"/>
  <c r="K1761" i="3"/>
  <c r="J1761" i="3"/>
  <c r="H1761" i="3"/>
  <c r="I1761" i="3" s="1"/>
  <c r="F1761" i="3"/>
  <c r="G1761" i="3" s="1"/>
  <c r="D1761" i="3"/>
  <c r="E1761" i="3" s="1"/>
  <c r="B1761" i="3"/>
  <c r="C1761" i="3" s="1"/>
  <c r="AO1760" i="3"/>
  <c r="AN1760" i="3"/>
  <c r="AI1760" i="3"/>
  <c r="AH1760" i="3"/>
  <c r="AC1760" i="3"/>
  <c r="AB1760" i="3"/>
  <c r="W1760" i="3"/>
  <c r="S1760" i="3"/>
  <c r="N1760" i="3"/>
  <c r="L1760" i="3" s="1"/>
  <c r="M1760" i="3" s="1"/>
  <c r="K1760" i="3"/>
  <c r="J1760" i="3"/>
  <c r="H1760" i="3"/>
  <c r="I1760" i="3" s="1"/>
  <c r="F1760" i="3"/>
  <c r="G1760" i="3" s="1"/>
  <c r="D1760" i="3"/>
  <c r="E1760" i="3" s="1"/>
  <c r="B1760" i="3"/>
  <c r="C1760" i="3" s="1"/>
  <c r="AO1759" i="3"/>
  <c r="AN1759" i="3"/>
  <c r="AI1759" i="3"/>
  <c r="AH1759" i="3"/>
  <c r="AC1759" i="3"/>
  <c r="AB1759" i="3"/>
  <c r="W1759" i="3"/>
  <c r="S1759" i="3"/>
  <c r="N1759" i="3"/>
  <c r="L1759" i="3" s="1"/>
  <c r="M1759" i="3" s="1"/>
  <c r="K1759" i="3"/>
  <c r="J1759" i="3"/>
  <c r="H1759" i="3"/>
  <c r="I1759" i="3" s="1"/>
  <c r="F1759" i="3"/>
  <c r="G1759" i="3" s="1"/>
  <c r="D1759" i="3"/>
  <c r="E1759" i="3" s="1"/>
  <c r="B1759" i="3"/>
  <c r="C1759" i="3" s="1"/>
  <c r="AO1758" i="3"/>
  <c r="AN1758" i="3"/>
  <c r="AI1758" i="3"/>
  <c r="AH1758" i="3"/>
  <c r="AC1758" i="3"/>
  <c r="AB1758" i="3"/>
  <c r="W1758" i="3"/>
  <c r="S1758" i="3"/>
  <c r="N1758" i="3"/>
  <c r="L1758" i="3" s="1"/>
  <c r="M1758" i="3" s="1"/>
  <c r="K1758" i="3"/>
  <c r="J1758" i="3"/>
  <c r="H1758" i="3"/>
  <c r="I1758" i="3" s="1"/>
  <c r="F1758" i="3"/>
  <c r="G1758" i="3" s="1"/>
  <c r="D1758" i="3"/>
  <c r="E1758" i="3" s="1"/>
  <c r="B1758" i="3"/>
  <c r="C1758" i="3" s="1"/>
  <c r="AO1757" i="3"/>
  <c r="AN1757" i="3"/>
  <c r="AI1757" i="3"/>
  <c r="AH1757" i="3"/>
  <c r="AC1757" i="3"/>
  <c r="AB1757" i="3"/>
  <c r="W1757" i="3"/>
  <c r="S1757" i="3"/>
  <c r="N1757" i="3"/>
  <c r="L1757" i="3" s="1"/>
  <c r="M1757" i="3" s="1"/>
  <c r="K1757" i="3"/>
  <c r="J1757" i="3"/>
  <c r="H1757" i="3"/>
  <c r="I1757" i="3" s="1"/>
  <c r="F1757" i="3"/>
  <c r="G1757" i="3" s="1"/>
  <c r="D1757" i="3"/>
  <c r="E1757" i="3" s="1"/>
  <c r="B1757" i="3"/>
  <c r="C1757" i="3" s="1"/>
  <c r="AO1756" i="3"/>
  <c r="AN1756" i="3"/>
  <c r="AI1756" i="3"/>
  <c r="AH1756" i="3"/>
  <c r="AC1756" i="3"/>
  <c r="AB1756" i="3"/>
  <c r="W1756" i="3"/>
  <c r="S1756" i="3"/>
  <c r="N1756" i="3"/>
  <c r="L1756" i="3" s="1"/>
  <c r="M1756" i="3" s="1"/>
  <c r="K1756" i="3"/>
  <c r="J1756" i="3"/>
  <c r="H1756" i="3"/>
  <c r="I1756" i="3" s="1"/>
  <c r="F1756" i="3"/>
  <c r="G1756" i="3" s="1"/>
  <c r="D1756" i="3"/>
  <c r="E1756" i="3" s="1"/>
  <c r="B1756" i="3"/>
  <c r="C1756" i="3" s="1"/>
  <c r="AO1755" i="3"/>
  <c r="AN1755" i="3"/>
  <c r="AI1755" i="3"/>
  <c r="AH1755" i="3"/>
  <c r="AC1755" i="3"/>
  <c r="AB1755" i="3"/>
  <c r="W1755" i="3"/>
  <c r="S1755" i="3"/>
  <c r="N1755" i="3"/>
  <c r="L1755" i="3" s="1"/>
  <c r="M1755" i="3" s="1"/>
  <c r="K1755" i="3"/>
  <c r="J1755" i="3"/>
  <c r="H1755" i="3"/>
  <c r="I1755" i="3" s="1"/>
  <c r="F1755" i="3"/>
  <c r="G1755" i="3" s="1"/>
  <c r="D1755" i="3"/>
  <c r="E1755" i="3" s="1"/>
  <c r="B1755" i="3"/>
  <c r="C1755" i="3" s="1"/>
  <c r="AO1754" i="3"/>
  <c r="AN1754" i="3"/>
  <c r="AI1754" i="3"/>
  <c r="AH1754" i="3"/>
  <c r="AC1754" i="3"/>
  <c r="AB1754" i="3"/>
  <c r="W1754" i="3"/>
  <c r="S1754" i="3"/>
  <c r="N1754" i="3"/>
  <c r="L1754" i="3" s="1"/>
  <c r="M1754" i="3" s="1"/>
  <c r="K1754" i="3"/>
  <c r="J1754" i="3"/>
  <c r="H1754" i="3"/>
  <c r="I1754" i="3" s="1"/>
  <c r="F1754" i="3"/>
  <c r="G1754" i="3" s="1"/>
  <c r="D1754" i="3"/>
  <c r="E1754" i="3" s="1"/>
  <c r="B1754" i="3"/>
  <c r="C1754" i="3" s="1"/>
  <c r="AO1753" i="3"/>
  <c r="AN1753" i="3"/>
  <c r="AI1753" i="3"/>
  <c r="AH1753" i="3"/>
  <c r="AC1753" i="3"/>
  <c r="AB1753" i="3"/>
  <c r="W1753" i="3"/>
  <c r="S1753" i="3"/>
  <c r="N1753" i="3"/>
  <c r="L1753" i="3" s="1"/>
  <c r="M1753" i="3" s="1"/>
  <c r="K1753" i="3"/>
  <c r="J1753" i="3"/>
  <c r="H1753" i="3"/>
  <c r="I1753" i="3" s="1"/>
  <c r="F1753" i="3"/>
  <c r="G1753" i="3" s="1"/>
  <c r="D1753" i="3"/>
  <c r="E1753" i="3" s="1"/>
  <c r="B1753" i="3"/>
  <c r="C1753" i="3" s="1"/>
  <c r="AO1752" i="3"/>
  <c r="AN1752" i="3"/>
  <c r="AI1752" i="3"/>
  <c r="AH1752" i="3"/>
  <c r="AC1752" i="3"/>
  <c r="AB1752" i="3"/>
  <c r="W1752" i="3"/>
  <c r="S1752" i="3"/>
  <c r="N1752" i="3"/>
  <c r="L1752" i="3" s="1"/>
  <c r="M1752" i="3" s="1"/>
  <c r="K1752" i="3"/>
  <c r="J1752" i="3"/>
  <c r="H1752" i="3"/>
  <c r="I1752" i="3" s="1"/>
  <c r="F1752" i="3"/>
  <c r="G1752" i="3" s="1"/>
  <c r="D1752" i="3"/>
  <c r="E1752" i="3" s="1"/>
  <c r="B1752" i="3"/>
  <c r="C1752" i="3" s="1"/>
  <c r="AO1751" i="3"/>
  <c r="AN1751" i="3"/>
  <c r="AI1751" i="3"/>
  <c r="AH1751" i="3"/>
  <c r="AC1751" i="3"/>
  <c r="AB1751" i="3"/>
  <c r="W1751" i="3"/>
  <c r="S1751" i="3"/>
  <c r="N1751" i="3"/>
  <c r="L1751" i="3" s="1"/>
  <c r="M1751" i="3" s="1"/>
  <c r="K1751" i="3"/>
  <c r="J1751" i="3"/>
  <c r="H1751" i="3"/>
  <c r="I1751" i="3" s="1"/>
  <c r="F1751" i="3"/>
  <c r="G1751" i="3" s="1"/>
  <c r="D1751" i="3"/>
  <c r="E1751" i="3" s="1"/>
  <c r="B1751" i="3"/>
  <c r="C1751" i="3" s="1"/>
  <c r="AO1750" i="3"/>
  <c r="AN1750" i="3"/>
  <c r="AI1750" i="3"/>
  <c r="AH1750" i="3"/>
  <c r="AC1750" i="3"/>
  <c r="AB1750" i="3"/>
  <c r="W1750" i="3"/>
  <c r="S1750" i="3"/>
  <c r="N1750" i="3"/>
  <c r="L1750" i="3" s="1"/>
  <c r="M1750" i="3" s="1"/>
  <c r="K1750" i="3"/>
  <c r="J1750" i="3"/>
  <c r="H1750" i="3"/>
  <c r="I1750" i="3" s="1"/>
  <c r="F1750" i="3"/>
  <c r="G1750" i="3" s="1"/>
  <c r="D1750" i="3"/>
  <c r="E1750" i="3" s="1"/>
  <c r="B1750" i="3"/>
  <c r="C1750" i="3" s="1"/>
  <c r="AO1749" i="3"/>
  <c r="AN1749" i="3"/>
  <c r="AI1749" i="3"/>
  <c r="AH1749" i="3"/>
  <c r="AC1749" i="3"/>
  <c r="AB1749" i="3"/>
  <c r="W1749" i="3"/>
  <c r="S1749" i="3"/>
  <c r="N1749" i="3"/>
  <c r="L1749" i="3" s="1"/>
  <c r="M1749" i="3" s="1"/>
  <c r="K1749" i="3"/>
  <c r="J1749" i="3"/>
  <c r="H1749" i="3"/>
  <c r="I1749" i="3" s="1"/>
  <c r="F1749" i="3"/>
  <c r="G1749" i="3" s="1"/>
  <c r="D1749" i="3"/>
  <c r="E1749" i="3" s="1"/>
  <c r="B1749" i="3"/>
  <c r="C1749" i="3" s="1"/>
  <c r="AO1748" i="3"/>
  <c r="AN1748" i="3"/>
  <c r="AI1748" i="3"/>
  <c r="AH1748" i="3"/>
  <c r="AC1748" i="3"/>
  <c r="AB1748" i="3"/>
  <c r="W1748" i="3"/>
  <c r="S1748" i="3"/>
  <c r="N1748" i="3"/>
  <c r="L1748" i="3" s="1"/>
  <c r="M1748" i="3" s="1"/>
  <c r="K1748" i="3"/>
  <c r="J1748" i="3"/>
  <c r="H1748" i="3"/>
  <c r="I1748" i="3" s="1"/>
  <c r="F1748" i="3"/>
  <c r="G1748" i="3" s="1"/>
  <c r="D1748" i="3"/>
  <c r="E1748" i="3" s="1"/>
  <c r="B1748" i="3"/>
  <c r="C1748" i="3" s="1"/>
  <c r="AO1747" i="3"/>
  <c r="AN1747" i="3"/>
  <c r="AI1747" i="3"/>
  <c r="AH1747" i="3"/>
  <c r="AC1747" i="3"/>
  <c r="AB1747" i="3"/>
  <c r="W1747" i="3"/>
  <c r="S1747" i="3"/>
  <c r="N1747" i="3"/>
  <c r="L1747" i="3" s="1"/>
  <c r="M1747" i="3" s="1"/>
  <c r="K1747" i="3"/>
  <c r="J1747" i="3"/>
  <c r="H1747" i="3"/>
  <c r="I1747" i="3" s="1"/>
  <c r="F1747" i="3"/>
  <c r="G1747" i="3" s="1"/>
  <c r="D1747" i="3"/>
  <c r="E1747" i="3" s="1"/>
  <c r="C1747" i="3"/>
  <c r="B1747" i="3"/>
  <c r="AO1746" i="3"/>
  <c r="AN1746" i="3"/>
  <c r="AI1746" i="3"/>
  <c r="AH1746" i="3"/>
  <c r="AC1746" i="3"/>
  <c r="AB1746" i="3"/>
  <c r="W1746" i="3"/>
  <c r="S1746" i="3"/>
  <c r="N1746" i="3"/>
  <c r="L1746" i="3" s="1"/>
  <c r="M1746" i="3" s="1"/>
  <c r="K1746" i="3"/>
  <c r="J1746" i="3"/>
  <c r="H1746" i="3"/>
  <c r="I1746" i="3" s="1"/>
  <c r="F1746" i="3"/>
  <c r="G1746" i="3" s="1"/>
  <c r="D1746" i="3"/>
  <c r="E1746" i="3" s="1"/>
  <c r="B1746" i="3"/>
  <c r="C1746" i="3" s="1"/>
  <c r="AO1745" i="3"/>
  <c r="AN1745" i="3"/>
  <c r="AI1745" i="3"/>
  <c r="AH1745" i="3"/>
  <c r="AC1745" i="3"/>
  <c r="AB1745" i="3"/>
  <c r="W1745" i="3"/>
  <c r="S1745" i="3"/>
  <c r="N1745" i="3"/>
  <c r="L1745" i="3" s="1"/>
  <c r="M1745" i="3" s="1"/>
  <c r="K1745" i="3"/>
  <c r="J1745" i="3"/>
  <c r="H1745" i="3"/>
  <c r="I1745" i="3" s="1"/>
  <c r="F1745" i="3"/>
  <c r="G1745" i="3" s="1"/>
  <c r="D1745" i="3"/>
  <c r="E1745" i="3" s="1"/>
  <c r="B1745" i="3"/>
  <c r="C1745" i="3" s="1"/>
  <c r="AO1744" i="3"/>
  <c r="AN1744" i="3"/>
  <c r="AI1744" i="3"/>
  <c r="AH1744" i="3"/>
  <c r="AC1744" i="3"/>
  <c r="AB1744" i="3"/>
  <c r="W1744" i="3"/>
  <c r="S1744" i="3"/>
  <c r="N1744" i="3"/>
  <c r="L1744" i="3" s="1"/>
  <c r="M1744" i="3" s="1"/>
  <c r="K1744" i="3"/>
  <c r="J1744" i="3"/>
  <c r="H1744" i="3"/>
  <c r="I1744" i="3" s="1"/>
  <c r="F1744" i="3"/>
  <c r="G1744" i="3" s="1"/>
  <c r="D1744" i="3"/>
  <c r="E1744" i="3" s="1"/>
  <c r="B1744" i="3"/>
  <c r="C1744" i="3" s="1"/>
  <c r="AO1743" i="3"/>
  <c r="AN1743" i="3"/>
  <c r="AI1743" i="3"/>
  <c r="AH1743" i="3"/>
  <c r="AC1743" i="3"/>
  <c r="AB1743" i="3"/>
  <c r="W1743" i="3"/>
  <c r="S1743" i="3"/>
  <c r="N1743" i="3"/>
  <c r="L1743" i="3" s="1"/>
  <c r="M1743" i="3" s="1"/>
  <c r="K1743" i="3"/>
  <c r="J1743" i="3"/>
  <c r="H1743" i="3"/>
  <c r="I1743" i="3" s="1"/>
  <c r="F1743" i="3"/>
  <c r="G1743" i="3" s="1"/>
  <c r="D1743" i="3"/>
  <c r="E1743" i="3" s="1"/>
  <c r="B1743" i="3"/>
  <c r="C1743" i="3" s="1"/>
  <c r="AO1742" i="3"/>
  <c r="AN1742" i="3"/>
  <c r="AI1742" i="3"/>
  <c r="AH1742" i="3"/>
  <c r="AC1742" i="3"/>
  <c r="AB1742" i="3"/>
  <c r="W1742" i="3"/>
  <c r="S1742" i="3"/>
  <c r="N1742" i="3"/>
  <c r="L1742" i="3" s="1"/>
  <c r="M1742" i="3" s="1"/>
  <c r="K1742" i="3"/>
  <c r="J1742" i="3"/>
  <c r="H1742" i="3"/>
  <c r="I1742" i="3" s="1"/>
  <c r="F1742" i="3"/>
  <c r="G1742" i="3" s="1"/>
  <c r="D1742" i="3"/>
  <c r="E1742" i="3" s="1"/>
  <c r="B1742" i="3"/>
  <c r="C1742" i="3" s="1"/>
  <c r="AO1741" i="3"/>
  <c r="AN1741" i="3"/>
  <c r="AI1741" i="3"/>
  <c r="AH1741" i="3"/>
  <c r="AC1741" i="3"/>
  <c r="AB1741" i="3"/>
  <c r="W1741" i="3"/>
  <c r="S1741" i="3"/>
  <c r="N1741" i="3"/>
  <c r="L1741" i="3" s="1"/>
  <c r="M1741" i="3" s="1"/>
  <c r="K1741" i="3"/>
  <c r="J1741" i="3"/>
  <c r="H1741" i="3"/>
  <c r="I1741" i="3" s="1"/>
  <c r="F1741" i="3"/>
  <c r="G1741" i="3" s="1"/>
  <c r="D1741" i="3"/>
  <c r="E1741" i="3" s="1"/>
  <c r="B1741" i="3"/>
  <c r="C1741" i="3" s="1"/>
  <c r="AO1740" i="3"/>
  <c r="AN1740" i="3"/>
  <c r="AI1740" i="3"/>
  <c r="AH1740" i="3"/>
  <c r="AC1740" i="3"/>
  <c r="AB1740" i="3"/>
  <c r="W1740" i="3"/>
  <c r="S1740" i="3"/>
  <c r="N1740" i="3"/>
  <c r="L1740" i="3" s="1"/>
  <c r="M1740" i="3" s="1"/>
  <c r="K1740" i="3"/>
  <c r="J1740" i="3"/>
  <c r="H1740" i="3"/>
  <c r="I1740" i="3" s="1"/>
  <c r="F1740" i="3"/>
  <c r="G1740" i="3" s="1"/>
  <c r="D1740" i="3"/>
  <c r="E1740" i="3" s="1"/>
  <c r="B1740" i="3"/>
  <c r="C1740" i="3" s="1"/>
  <c r="AO1739" i="3"/>
  <c r="AN1739" i="3"/>
  <c r="AI1739" i="3"/>
  <c r="AH1739" i="3"/>
  <c r="AC1739" i="3"/>
  <c r="AB1739" i="3"/>
  <c r="W1739" i="3"/>
  <c r="S1739" i="3"/>
  <c r="N1739" i="3"/>
  <c r="L1739" i="3" s="1"/>
  <c r="M1739" i="3" s="1"/>
  <c r="K1739" i="3"/>
  <c r="J1739" i="3"/>
  <c r="H1739" i="3"/>
  <c r="I1739" i="3" s="1"/>
  <c r="F1739" i="3"/>
  <c r="G1739" i="3" s="1"/>
  <c r="D1739" i="3"/>
  <c r="E1739" i="3" s="1"/>
  <c r="B1739" i="3"/>
  <c r="C1739" i="3" s="1"/>
  <c r="AO1738" i="3"/>
  <c r="AN1738" i="3"/>
  <c r="AI1738" i="3"/>
  <c r="AH1738" i="3"/>
  <c r="AC1738" i="3"/>
  <c r="AB1738" i="3"/>
  <c r="W1738" i="3"/>
  <c r="S1738" i="3"/>
  <c r="N1738" i="3"/>
  <c r="L1738" i="3" s="1"/>
  <c r="M1738" i="3" s="1"/>
  <c r="K1738" i="3"/>
  <c r="J1738" i="3"/>
  <c r="H1738" i="3"/>
  <c r="I1738" i="3" s="1"/>
  <c r="F1738" i="3"/>
  <c r="G1738" i="3" s="1"/>
  <c r="D1738" i="3"/>
  <c r="E1738" i="3" s="1"/>
  <c r="B1738" i="3"/>
  <c r="C1738" i="3" s="1"/>
  <c r="AO1737" i="3"/>
  <c r="AN1737" i="3"/>
  <c r="AI1737" i="3"/>
  <c r="AH1737" i="3"/>
  <c r="AC1737" i="3"/>
  <c r="AB1737" i="3"/>
  <c r="W1737" i="3"/>
  <c r="S1737" i="3"/>
  <c r="N1737" i="3"/>
  <c r="L1737" i="3" s="1"/>
  <c r="M1737" i="3" s="1"/>
  <c r="K1737" i="3"/>
  <c r="J1737" i="3"/>
  <c r="H1737" i="3"/>
  <c r="I1737" i="3" s="1"/>
  <c r="F1737" i="3"/>
  <c r="G1737" i="3" s="1"/>
  <c r="D1737" i="3"/>
  <c r="E1737" i="3" s="1"/>
  <c r="B1737" i="3"/>
  <c r="C1737" i="3" s="1"/>
  <c r="AO1736" i="3"/>
  <c r="AN1736" i="3"/>
  <c r="AI1736" i="3"/>
  <c r="AH1736" i="3"/>
  <c r="AC1736" i="3"/>
  <c r="AB1736" i="3"/>
  <c r="W1736" i="3"/>
  <c r="S1736" i="3"/>
  <c r="N1736" i="3"/>
  <c r="L1736" i="3" s="1"/>
  <c r="M1736" i="3" s="1"/>
  <c r="K1736" i="3"/>
  <c r="J1736" i="3"/>
  <c r="H1736" i="3"/>
  <c r="I1736" i="3" s="1"/>
  <c r="F1736" i="3"/>
  <c r="G1736" i="3" s="1"/>
  <c r="D1736" i="3"/>
  <c r="E1736" i="3" s="1"/>
  <c r="B1736" i="3"/>
  <c r="C1736" i="3" s="1"/>
  <c r="AO1735" i="3"/>
  <c r="AN1735" i="3"/>
  <c r="AI1735" i="3"/>
  <c r="AH1735" i="3"/>
  <c r="AC1735" i="3"/>
  <c r="AB1735" i="3"/>
  <c r="W1735" i="3"/>
  <c r="S1735" i="3"/>
  <c r="N1735" i="3"/>
  <c r="L1735" i="3" s="1"/>
  <c r="M1735" i="3" s="1"/>
  <c r="K1735" i="3"/>
  <c r="J1735" i="3"/>
  <c r="H1735" i="3"/>
  <c r="I1735" i="3" s="1"/>
  <c r="F1735" i="3"/>
  <c r="G1735" i="3" s="1"/>
  <c r="D1735" i="3"/>
  <c r="E1735" i="3" s="1"/>
  <c r="B1735" i="3"/>
  <c r="C1735" i="3" s="1"/>
  <c r="AO1734" i="3"/>
  <c r="AN1734" i="3"/>
  <c r="AI1734" i="3"/>
  <c r="AH1734" i="3"/>
  <c r="AC1734" i="3"/>
  <c r="AB1734" i="3"/>
  <c r="W1734" i="3"/>
  <c r="S1734" i="3"/>
  <c r="N1734" i="3"/>
  <c r="L1734" i="3" s="1"/>
  <c r="M1734" i="3" s="1"/>
  <c r="K1734" i="3"/>
  <c r="J1734" i="3"/>
  <c r="H1734" i="3"/>
  <c r="I1734" i="3" s="1"/>
  <c r="F1734" i="3"/>
  <c r="G1734" i="3" s="1"/>
  <c r="D1734" i="3"/>
  <c r="E1734" i="3" s="1"/>
  <c r="B1734" i="3"/>
  <c r="C1734" i="3" s="1"/>
  <c r="AO1733" i="3"/>
  <c r="AN1733" i="3"/>
  <c r="AI1733" i="3"/>
  <c r="AH1733" i="3"/>
  <c r="AC1733" i="3"/>
  <c r="AB1733" i="3"/>
  <c r="W1733" i="3"/>
  <c r="S1733" i="3"/>
  <c r="N1733" i="3"/>
  <c r="L1733" i="3" s="1"/>
  <c r="M1733" i="3" s="1"/>
  <c r="K1733" i="3"/>
  <c r="J1733" i="3"/>
  <c r="H1733" i="3"/>
  <c r="I1733" i="3" s="1"/>
  <c r="F1733" i="3"/>
  <c r="G1733" i="3" s="1"/>
  <c r="D1733" i="3"/>
  <c r="E1733" i="3" s="1"/>
  <c r="B1733" i="3"/>
  <c r="C1733" i="3" s="1"/>
  <c r="AO1732" i="3"/>
  <c r="AN1732" i="3"/>
  <c r="AI1732" i="3"/>
  <c r="AH1732" i="3"/>
  <c r="AC1732" i="3"/>
  <c r="AB1732" i="3"/>
  <c r="W1732" i="3"/>
  <c r="S1732" i="3"/>
  <c r="N1732" i="3"/>
  <c r="L1732" i="3" s="1"/>
  <c r="M1732" i="3" s="1"/>
  <c r="K1732" i="3"/>
  <c r="J1732" i="3"/>
  <c r="H1732" i="3"/>
  <c r="I1732" i="3" s="1"/>
  <c r="F1732" i="3"/>
  <c r="G1732" i="3" s="1"/>
  <c r="D1732" i="3"/>
  <c r="E1732" i="3" s="1"/>
  <c r="B1732" i="3"/>
  <c r="C1732" i="3" s="1"/>
  <c r="AO1731" i="3"/>
  <c r="AN1731" i="3"/>
  <c r="AI1731" i="3"/>
  <c r="AH1731" i="3"/>
  <c r="AC1731" i="3"/>
  <c r="AB1731" i="3"/>
  <c r="W1731" i="3"/>
  <c r="S1731" i="3"/>
  <c r="N1731" i="3"/>
  <c r="L1731" i="3" s="1"/>
  <c r="M1731" i="3" s="1"/>
  <c r="K1731" i="3"/>
  <c r="J1731" i="3"/>
  <c r="H1731" i="3"/>
  <c r="I1731" i="3" s="1"/>
  <c r="F1731" i="3"/>
  <c r="G1731" i="3" s="1"/>
  <c r="D1731" i="3"/>
  <c r="E1731" i="3" s="1"/>
  <c r="C1731" i="3"/>
  <c r="B1731" i="3"/>
  <c r="AO1730" i="3"/>
  <c r="AN1730" i="3"/>
  <c r="AI1730" i="3"/>
  <c r="AH1730" i="3"/>
  <c r="AC1730" i="3"/>
  <c r="AB1730" i="3"/>
  <c r="W1730" i="3"/>
  <c r="S1730" i="3"/>
  <c r="N1730" i="3"/>
  <c r="L1730" i="3" s="1"/>
  <c r="M1730" i="3" s="1"/>
  <c r="K1730" i="3"/>
  <c r="J1730" i="3"/>
  <c r="H1730" i="3"/>
  <c r="I1730" i="3" s="1"/>
  <c r="F1730" i="3"/>
  <c r="G1730" i="3" s="1"/>
  <c r="D1730" i="3"/>
  <c r="E1730" i="3" s="1"/>
  <c r="B1730" i="3"/>
  <c r="C1730" i="3" s="1"/>
  <c r="AO1729" i="3"/>
  <c r="AN1729" i="3"/>
  <c r="AI1729" i="3"/>
  <c r="AH1729" i="3"/>
  <c r="AC1729" i="3"/>
  <c r="AB1729" i="3"/>
  <c r="W1729" i="3"/>
  <c r="S1729" i="3"/>
  <c r="N1729" i="3"/>
  <c r="L1729" i="3" s="1"/>
  <c r="M1729" i="3" s="1"/>
  <c r="K1729" i="3"/>
  <c r="J1729" i="3"/>
  <c r="H1729" i="3"/>
  <c r="I1729" i="3" s="1"/>
  <c r="F1729" i="3"/>
  <c r="G1729" i="3" s="1"/>
  <c r="D1729" i="3"/>
  <c r="E1729" i="3" s="1"/>
  <c r="B1729" i="3"/>
  <c r="C1729" i="3" s="1"/>
  <c r="AO1728" i="3"/>
  <c r="AN1728" i="3"/>
  <c r="AI1728" i="3"/>
  <c r="AH1728" i="3"/>
  <c r="AC1728" i="3"/>
  <c r="AB1728" i="3"/>
  <c r="W1728" i="3"/>
  <c r="S1728" i="3"/>
  <c r="N1728" i="3"/>
  <c r="L1728" i="3" s="1"/>
  <c r="M1728" i="3" s="1"/>
  <c r="K1728" i="3"/>
  <c r="J1728" i="3"/>
  <c r="H1728" i="3"/>
  <c r="I1728" i="3" s="1"/>
  <c r="F1728" i="3"/>
  <c r="G1728" i="3" s="1"/>
  <c r="D1728" i="3"/>
  <c r="E1728" i="3" s="1"/>
  <c r="B1728" i="3"/>
  <c r="C1728" i="3" s="1"/>
  <c r="AO1727" i="3"/>
  <c r="AN1727" i="3"/>
  <c r="AI1727" i="3"/>
  <c r="AH1727" i="3"/>
  <c r="AC1727" i="3"/>
  <c r="AB1727" i="3"/>
  <c r="W1727" i="3"/>
  <c r="S1727" i="3"/>
  <c r="N1727" i="3"/>
  <c r="L1727" i="3" s="1"/>
  <c r="M1727" i="3" s="1"/>
  <c r="K1727" i="3"/>
  <c r="J1727" i="3"/>
  <c r="H1727" i="3"/>
  <c r="I1727" i="3" s="1"/>
  <c r="F1727" i="3"/>
  <c r="G1727" i="3" s="1"/>
  <c r="D1727" i="3"/>
  <c r="E1727" i="3" s="1"/>
  <c r="B1727" i="3"/>
  <c r="C1727" i="3" s="1"/>
  <c r="AO1726" i="3"/>
  <c r="AN1726" i="3"/>
  <c r="AI1726" i="3"/>
  <c r="AH1726" i="3"/>
  <c r="AC1726" i="3"/>
  <c r="AB1726" i="3"/>
  <c r="W1726" i="3"/>
  <c r="S1726" i="3"/>
  <c r="N1726" i="3"/>
  <c r="L1726" i="3" s="1"/>
  <c r="M1726" i="3" s="1"/>
  <c r="K1726" i="3"/>
  <c r="J1726" i="3"/>
  <c r="H1726" i="3"/>
  <c r="I1726" i="3" s="1"/>
  <c r="F1726" i="3"/>
  <c r="G1726" i="3" s="1"/>
  <c r="D1726" i="3"/>
  <c r="E1726" i="3" s="1"/>
  <c r="C1726" i="3"/>
  <c r="B1726" i="3"/>
  <c r="AO1725" i="3"/>
  <c r="AN1725" i="3"/>
  <c r="AI1725" i="3"/>
  <c r="AH1725" i="3"/>
  <c r="AC1725" i="3"/>
  <c r="AB1725" i="3"/>
  <c r="W1725" i="3"/>
  <c r="S1725" i="3"/>
  <c r="N1725" i="3"/>
  <c r="L1725" i="3" s="1"/>
  <c r="M1725" i="3" s="1"/>
  <c r="K1725" i="3"/>
  <c r="J1725" i="3"/>
  <c r="H1725" i="3"/>
  <c r="I1725" i="3" s="1"/>
  <c r="F1725" i="3"/>
  <c r="G1725" i="3" s="1"/>
  <c r="D1725" i="3"/>
  <c r="E1725" i="3" s="1"/>
  <c r="B1725" i="3"/>
  <c r="C1725" i="3" s="1"/>
  <c r="AO1724" i="3"/>
  <c r="AN1724" i="3"/>
  <c r="AI1724" i="3"/>
  <c r="AH1724" i="3"/>
  <c r="AC1724" i="3"/>
  <c r="AB1724" i="3"/>
  <c r="W1724" i="3"/>
  <c r="S1724" i="3"/>
  <c r="N1724" i="3"/>
  <c r="L1724" i="3" s="1"/>
  <c r="M1724" i="3" s="1"/>
  <c r="K1724" i="3"/>
  <c r="J1724" i="3"/>
  <c r="H1724" i="3"/>
  <c r="I1724" i="3" s="1"/>
  <c r="F1724" i="3"/>
  <c r="G1724" i="3" s="1"/>
  <c r="D1724" i="3"/>
  <c r="E1724" i="3" s="1"/>
  <c r="B1724" i="3"/>
  <c r="C1724" i="3" s="1"/>
  <c r="AO1723" i="3"/>
  <c r="AN1723" i="3"/>
  <c r="AI1723" i="3"/>
  <c r="AH1723" i="3"/>
  <c r="AC1723" i="3"/>
  <c r="AB1723" i="3"/>
  <c r="W1723" i="3"/>
  <c r="S1723" i="3"/>
  <c r="N1723" i="3"/>
  <c r="L1723" i="3" s="1"/>
  <c r="M1723" i="3" s="1"/>
  <c r="K1723" i="3"/>
  <c r="J1723" i="3"/>
  <c r="H1723" i="3"/>
  <c r="I1723" i="3" s="1"/>
  <c r="F1723" i="3"/>
  <c r="G1723" i="3" s="1"/>
  <c r="D1723" i="3"/>
  <c r="E1723" i="3" s="1"/>
  <c r="B1723" i="3"/>
  <c r="C1723" i="3" s="1"/>
  <c r="AO1722" i="3"/>
  <c r="AN1722" i="3"/>
  <c r="AI1722" i="3"/>
  <c r="AH1722" i="3"/>
  <c r="AC1722" i="3"/>
  <c r="AB1722" i="3"/>
  <c r="W1722" i="3"/>
  <c r="S1722" i="3"/>
  <c r="N1722" i="3"/>
  <c r="L1722" i="3" s="1"/>
  <c r="M1722" i="3" s="1"/>
  <c r="K1722" i="3"/>
  <c r="J1722" i="3"/>
  <c r="H1722" i="3"/>
  <c r="I1722" i="3" s="1"/>
  <c r="F1722" i="3"/>
  <c r="G1722" i="3" s="1"/>
  <c r="D1722" i="3"/>
  <c r="E1722" i="3" s="1"/>
  <c r="B1722" i="3"/>
  <c r="C1722" i="3" s="1"/>
  <c r="AO1721" i="3"/>
  <c r="AN1721" i="3"/>
  <c r="AI1721" i="3"/>
  <c r="AH1721" i="3"/>
  <c r="AC1721" i="3"/>
  <c r="AB1721" i="3"/>
  <c r="W1721" i="3"/>
  <c r="S1721" i="3"/>
  <c r="N1721" i="3"/>
  <c r="L1721" i="3" s="1"/>
  <c r="M1721" i="3" s="1"/>
  <c r="K1721" i="3"/>
  <c r="J1721" i="3"/>
  <c r="H1721" i="3"/>
  <c r="I1721" i="3" s="1"/>
  <c r="F1721" i="3"/>
  <c r="G1721" i="3" s="1"/>
  <c r="D1721" i="3"/>
  <c r="E1721" i="3" s="1"/>
  <c r="B1721" i="3"/>
  <c r="C1721" i="3" s="1"/>
  <c r="AO1720" i="3"/>
  <c r="AN1720" i="3"/>
  <c r="AI1720" i="3"/>
  <c r="AH1720" i="3"/>
  <c r="AC1720" i="3"/>
  <c r="AB1720" i="3"/>
  <c r="W1720" i="3"/>
  <c r="S1720" i="3"/>
  <c r="N1720" i="3"/>
  <c r="L1720" i="3" s="1"/>
  <c r="M1720" i="3" s="1"/>
  <c r="K1720" i="3"/>
  <c r="J1720" i="3"/>
  <c r="H1720" i="3"/>
  <c r="I1720" i="3" s="1"/>
  <c r="F1720" i="3"/>
  <c r="G1720" i="3" s="1"/>
  <c r="D1720" i="3"/>
  <c r="E1720" i="3" s="1"/>
  <c r="B1720" i="3"/>
  <c r="C1720" i="3" s="1"/>
  <c r="AO1719" i="3"/>
  <c r="AN1719" i="3"/>
  <c r="AI1719" i="3"/>
  <c r="AH1719" i="3"/>
  <c r="AC1719" i="3"/>
  <c r="AB1719" i="3"/>
  <c r="W1719" i="3"/>
  <c r="S1719" i="3"/>
  <c r="N1719" i="3"/>
  <c r="L1719" i="3" s="1"/>
  <c r="M1719" i="3" s="1"/>
  <c r="K1719" i="3"/>
  <c r="J1719" i="3"/>
  <c r="H1719" i="3"/>
  <c r="I1719" i="3" s="1"/>
  <c r="F1719" i="3"/>
  <c r="G1719" i="3" s="1"/>
  <c r="D1719" i="3"/>
  <c r="E1719" i="3" s="1"/>
  <c r="B1719" i="3"/>
  <c r="C1719" i="3" s="1"/>
  <c r="AO1718" i="3"/>
  <c r="AN1718" i="3"/>
  <c r="AI1718" i="3"/>
  <c r="AH1718" i="3"/>
  <c r="AC1718" i="3"/>
  <c r="AB1718" i="3"/>
  <c r="W1718" i="3"/>
  <c r="S1718" i="3"/>
  <c r="N1718" i="3"/>
  <c r="L1718" i="3" s="1"/>
  <c r="M1718" i="3" s="1"/>
  <c r="K1718" i="3"/>
  <c r="J1718" i="3"/>
  <c r="H1718" i="3"/>
  <c r="I1718" i="3" s="1"/>
  <c r="F1718" i="3"/>
  <c r="G1718" i="3" s="1"/>
  <c r="D1718" i="3"/>
  <c r="E1718" i="3" s="1"/>
  <c r="B1718" i="3"/>
  <c r="C1718" i="3" s="1"/>
  <c r="AO1717" i="3"/>
  <c r="AN1717" i="3"/>
  <c r="AI1717" i="3"/>
  <c r="AH1717" i="3"/>
  <c r="AC1717" i="3"/>
  <c r="AB1717" i="3"/>
  <c r="W1717" i="3"/>
  <c r="S1717" i="3"/>
  <c r="N1717" i="3"/>
  <c r="L1717" i="3" s="1"/>
  <c r="M1717" i="3" s="1"/>
  <c r="K1717" i="3"/>
  <c r="J1717" i="3"/>
  <c r="H1717" i="3"/>
  <c r="I1717" i="3" s="1"/>
  <c r="F1717" i="3"/>
  <c r="G1717" i="3" s="1"/>
  <c r="D1717" i="3"/>
  <c r="E1717" i="3" s="1"/>
  <c r="B1717" i="3"/>
  <c r="C1717" i="3" s="1"/>
  <c r="AO1716" i="3"/>
  <c r="AN1716" i="3"/>
  <c r="AI1716" i="3"/>
  <c r="AH1716" i="3"/>
  <c r="AC1716" i="3"/>
  <c r="AB1716" i="3"/>
  <c r="W1716" i="3"/>
  <c r="S1716" i="3"/>
  <c r="N1716" i="3"/>
  <c r="L1716" i="3" s="1"/>
  <c r="M1716" i="3" s="1"/>
  <c r="K1716" i="3"/>
  <c r="J1716" i="3"/>
  <c r="H1716" i="3"/>
  <c r="I1716" i="3" s="1"/>
  <c r="F1716" i="3"/>
  <c r="G1716" i="3" s="1"/>
  <c r="D1716" i="3"/>
  <c r="E1716" i="3" s="1"/>
  <c r="B1716" i="3"/>
  <c r="C1716" i="3" s="1"/>
  <c r="AO1715" i="3"/>
  <c r="AN1715" i="3"/>
  <c r="AI1715" i="3"/>
  <c r="AH1715" i="3"/>
  <c r="AC1715" i="3"/>
  <c r="AB1715" i="3"/>
  <c r="W1715" i="3"/>
  <c r="S1715" i="3"/>
  <c r="N1715" i="3"/>
  <c r="L1715" i="3" s="1"/>
  <c r="M1715" i="3" s="1"/>
  <c r="K1715" i="3"/>
  <c r="J1715" i="3"/>
  <c r="H1715" i="3"/>
  <c r="I1715" i="3" s="1"/>
  <c r="F1715" i="3"/>
  <c r="G1715" i="3" s="1"/>
  <c r="D1715" i="3"/>
  <c r="E1715" i="3" s="1"/>
  <c r="B1715" i="3"/>
  <c r="C1715" i="3" s="1"/>
  <c r="AO1714" i="3"/>
  <c r="AN1714" i="3"/>
  <c r="AI1714" i="3"/>
  <c r="AH1714" i="3"/>
  <c r="AC1714" i="3"/>
  <c r="AB1714" i="3"/>
  <c r="W1714" i="3"/>
  <c r="S1714" i="3"/>
  <c r="N1714" i="3"/>
  <c r="L1714" i="3" s="1"/>
  <c r="M1714" i="3" s="1"/>
  <c r="K1714" i="3"/>
  <c r="J1714" i="3"/>
  <c r="H1714" i="3"/>
  <c r="I1714" i="3" s="1"/>
  <c r="F1714" i="3"/>
  <c r="G1714" i="3" s="1"/>
  <c r="D1714" i="3"/>
  <c r="E1714" i="3" s="1"/>
  <c r="B1714" i="3"/>
  <c r="C1714" i="3" s="1"/>
  <c r="AO1713" i="3"/>
  <c r="AN1713" i="3"/>
  <c r="AI1713" i="3"/>
  <c r="AH1713" i="3"/>
  <c r="AC1713" i="3"/>
  <c r="AB1713" i="3"/>
  <c r="W1713" i="3"/>
  <c r="S1713" i="3"/>
  <c r="N1713" i="3"/>
  <c r="L1713" i="3" s="1"/>
  <c r="M1713" i="3" s="1"/>
  <c r="K1713" i="3"/>
  <c r="J1713" i="3"/>
  <c r="H1713" i="3"/>
  <c r="I1713" i="3" s="1"/>
  <c r="F1713" i="3"/>
  <c r="G1713" i="3" s="1"/>
  <c r="D1713" i="3"/>
  <c r="E1713" i="3" s="1"/>
  <c r="B1713" i="3"/>
  <c r="C1713" i="3" s="1"/>
  <c r="AO1712" i="3"/>
  <c r="AN1712" i="3"/>
  <c r="AI1712" i="3"/>
  <c r="AH1712" i="3"/>
  <c r="AC1712" i="3"/>
  <c r="AB1712" i="3"/>
  <c r="W1712" i="3"/>
  <c r="S1712" i="3"/>
  <c r="N1712" i="3"/>
  <c r="L1712" i="3" s="1"/>
  <c r="M1712" i="3" s="1"/>
  <c r="K1712" i="3"/>
  <c r="J1712" i="3"/>
  <c r="H1712" i="3"/>
  <c r="I1712" i="3" s="1"/>
  <c r="F1712" i="3"/>
  <c r="G1712" i="3" s="1"/>
  <c r="D1712" i="3"/>
  <c r="E1712" i="3" s="1"/>
  <c r="B1712" i="3"/>
  <c r="C1712" i="3" s="1"/>
  <c r="AO1711" i="3"/>
  <c r="AN1711" i="3"/>
  <c r="AI1711" i="3"/>
  <c r="AH1711" i="3"/>
  <c r="AC1711" i="3"/>
  <c r="AB1711" i="3"/>
  <c r="W1711" i="3"/>
  <c r="S1711" i="3"/>
  <c r="N1711" i="3"/>
  <c r="L1711" i="3" s="1"/>
  <c r="M1711" i="3" s="1"/>
  <c r="K1711" i="3"/>
  <c r="J1711" i="3"/>
  <c r="H1711" i="3"/>
  <c r="I1711" i="3" s="1"/>
  <c r="F1711" i="3"/>
  <c r="G1711" i="3" s="1"/>
  <c r="D1711" i="3"/>
  <c r="E1711" i="3" s="1"/>
  <c r="B1711" i="3"/>
  <c r="C1711" i="3" s="1"/>
  <c r="AO1710" i="3"/>
  <c r="AN1710" i="3"/>
  <c r="AI1710" i="3"/>
  <c r="AH1710" i="3"/>
  <c r="AC1710" i="3"/>
  <c r="AB1710" i="3"/>
  <c r="W1710" i="3"/>
  <c r="S1710" i="3"/>
  <c r="N1710" i="3"/>
  <c r="L1710" i="3" s="1"/>
  <c r="M1710" i="3" s="1"/>
  <c r="K1710" i="3"/>
  <c r="J1710" i="3"/>
  <c r="H1710" i="3"/>
  <c r="I1710" i="3" s="1"/>
  <c r="F1710" i="3"/>
  <c r="G1710" i="3" s="1"/>
  <c r="D1710" i="3"/>
  <c r="E1710" i="3" s="1"/>
  <c r="B1710" i="3"/>
  <c r="C1710" i="3" s="1"/>
  <c r="AO1709" i="3"/>
  <c r="AN1709" i="3"/>
  <c r="AI1709" i="3"/>
  <c r="AH1709" i="3"/>
  <c r="AC1709" i="3"/>
  <c r="AB1709" i="3"/>
  <c r="W1709" i="3"/>
  <c r="S1709" i="3"/>
  <c r="N1709" i="3"/>
  <c r="L1709" i="3" s="1"/>
  <c r="M1709" i="3" s="1"/>
  <c r="K1709" i="3"/>
  <c r="J1709" i="3"/>
  <c r="H1709" i="3"/>
  <c r="I1709" i="3" s="1"/>
  <c r="F1709" i="3"/>
  <c r="G1709" i="3" s="1"/>
  <c r="D1709" i="3"/>
  <c r="E1709" i="3" s="1"/>
  <c r="B1709" i="3"/>
  <c r="C1709" i="3" s="1"/>
  <c r="AO1708" i="3"/>
  <c r="AN1708" i="3"/>
  <c r="AI1708" i="3"/>
  <c r="AH1708" i="3"/>
  <c r="AC1708" i="3"/>
  <c r="AB1708" i="3"/>
  <c r="W1708" i="3"/>
  <c r="S1708" i="3"/>
  <c r="N1708" i="3"/>
  <c r="L1708" i="3" s="1"/>
  <c r="M1708" i="3" s="1"/>
  <c r="K1708" i="3"/>
  <c r="J1708" i="3"/>
  <c r="H1708" i="3"/>
  <c r="I1708" i="3" s="1"/>
  <c r="F1708" i="3"/>
  <c r="G1708" i="3" s="1"/>
  <c r="D1708" i="3"/>
  <c r="E1708" i="3" s="1"/>
  <c r="B1708" i="3"/>
  <c r="C1708" i="3" s="1"/>
  <c r="AO1707" i="3"/>
  <c r="AN1707" i="3"/>
  <c r="AI1707" i="3"/>
  <c r="AH1707" i="3"/>
  <c r="AC1707" i="3"/>
  <c r="AB1707" i="3"/>
  <c r="W1707" i="3"/>
  <c r="S1707" i="3"/>
  <c r="N1707" i="3"/>
  <c r="L1707" i="3" s="1"/>
  <c r="M1707" i="3" s="1"/>
  <c r="K1707" i="3"/>
  <c r="J1707" i="3"/>
  <c r="H1707" i="3"/>
  <c r="I1707" i="3" s="1"/>
  <c r="F1707" i="3"/>
  <c r="G1707" i="3" s="1"/>
  <c r="D1707" i="3"/>
  <c r="E1707" i="3" s="1"/>
  <c r="B1707" i="3"/>
  <c r="C1707" i="3" s="1"/>
  <c r="AO1706" i="3"/>
  <c r="AN1706" i="3"/>
  <c r="AI1706" i="3"/>
  <c r="AH1706" i="3"/>
  <c r="AC1706" i="3"/>
  <c r="AB1706" i="3"/>
  <c r="W1706" i="3"/>
  <c r="S1706" i="3"/>
  <c r="N1706" i="3"/>
  <c r="L1706" i="3" s="1"/>
  <c r="M1706" i="3" s="1"/>
  <c r="K1706" i="3"/>
  <c r="J1706" i="3"/>
  <c r="H1706" i="3"/>
  <c r="I1706" i="3" s="1"/>
  <c r="F1706" i="3"/>
  <c r="G1706" i="3" s="1"/>
  <c r="D1706" i="3"/>
  <c r="E1706" i="3" s="1"/>
  <c r="B1706" i="3"/>
  <c r="C1706" i="3" s="1"/>
  <c r="AO1705" i="3"/>
  <c r="AN1705" i="3"/>
  <c r="AI1705" i="3"/>
  <c r="AH1705" i="3"/>
  <c r="AC1705" i="3"/>
  <c r="AB1705" i="3"/>
  <c r="W1705" i="3"/>
  <c r="S1705" i="3"/>
  <c r="N1705" i="3"/>
  <c r="L1705" i="3" s="1"/>
  <c r="M1705" i="3" s="1"/>
  <c r="K1705" i="3"/>
  <c r="J1705" i="3"/>
  <c r="H1705" i="3"/>
  <c r="I1705" i="3" s="1"/>
  <c r="F1705" i="3"/>
  <c r="G1705" i="3" s="1"/>
  <c r="D1705" i="3"/>
  <c r="E1705" i="3" s="1"/>
  <c r="B1705" i="3"/>
  <c r="C1705" i="3" s="1"/>
  <c r="AO1704" i="3"/>
  <c r="AN1704" i="3"/>
  <c r="AI1704" i="3"/>
  <c r="AH1704" i="3"/>
  <c r="AC1704" i="3"/>
  <c r="AB1704" i="3"/>
  <c r="W1704" i="3"/>
  <c r="S1704" i="3"/>
  <c r="N1704" i="3"/>
  <c r="L1704" i="3" s="1"/>
  <c r="M1704" i="3" s="1"/>
  <c r="K1704" i="3"/>
  <c r="J1704" i="3"/>
  <c r="H1704" i="3"/>
  <c r="I1704" i="3" s="1"/>
  <c r="F1704" i="3"/>
  <c r="G1704" i="3" s="1"/>
  <c r="D1704" i="3"/>
  <c r="E1704" i="3" s="1"/>
  <c r="B1704" i="3"/>
  <c r="C1704" i="3" s="1"/>
  <c r="AO1703" i="3"/>
  <c r="AN1703" i="3"/>
  <c r="AI1703" i="3"/>
  <c r="AH1703" i="3"/>
  <c r="AC1703" i="3"/>
  <c r="AB1703" i="3"/>
  <c r="W1703" i="3"/>
  <c r="S1703" i="3"/>
  <c r="N1703" i="3"/>
  <c r="L1703" i="3" s="1"/>
  <c r="M1703" i="3" s="1"/>
  <c r="K1703" i="3"/>
  <c r="J1703" i="3"/>
  <c r="H1703" i="3"/>
  <c r="I1703" i="3" s="1"/>
  <c r="F1703" i="3"/>
  <c r="G1703" i="3" s="1"/>
  <c r="D1703" i="3"/>
  <c r="E1703" i="3" s="1"/>
  <c r="B1703" i="3"/>
  <c r="C1703" i="3" s="1"/>
  <c r="AO1702" i="3"/>
  <c r="AN1702" i="3"/>
  <c r="AI1702" i="3"/>
  <c r="AH1702" i="3"/>
  <c r="AC1702" i="3"/>
  <c r="AB1702" i="3"/>
  <c r="W1702" i="3"/>
  <c r="S1702" i="3"/>
  <c r="N1702" i="3"/>
  <c r="L1702" i="3" s="1"/>
  <c r="M1702" i="3" s="1"/>
  <c r="K1702" i="3"/>
  <c r="J1702" i="3"/>
  <c r="H1702" i="3"/>
  <c r="I1702" i="3" s="1"/>
  <c r="F1702" i="3"/>
  <c r="G1702" i="3" s="1"/>
  <c r="D1702" i="3"/>
  <c r="E1702" i="3" s="1"/>
  <c r="B1702" i="3"/>
  <c r="C1702" i="3" s="1"/>
  <c r="AO1701" i="3"/>
  <c r="AN1701" i="3"/>
  <c r="AI1701" i="3"/>
  <c r="AH1701" i="3"/>
  <c r="AC1701" i="3"/>
  <c r="AB1701" i="3"/>
  <c r="W1701" i="3"/>
  <c r="S1701" i="3"/>
  <c r="N1701" i="3"/>
  <c r="L1701" i="3" s="1"/>
  <c r="M1701" i="3" s="1"/>
  <c r="K1701" i="3"/>
  <c r="J1701" i="3"/>
  <c r="H1701" i="3"/>
  <c r="I1701" i="3" s="1"/>
  <c r="F1701" i="3"/>
  <c r="G1701" i="3" s="1"/>
  <c r="D1701" i="3"/>
  <c r="E1701" i="3" s="1"/>
  <c r="B1701" i="3"/>
  <c r="C1701" i="3" s="1"/>
  <c r="AO1700" i="3"/>
  <c r="AN1700" i="3"/>
  <c r="AI1700" i="3"/>
  <c r="AH1700" i="3"/>
  <c r="AC1700" i="3"/>
  <c r="AB1700" i="3"/>
  <c r="W1700" i="3"/>
  <c r="S1700" i="3"/>
  <c r="N1700" i="3"/>
  <c r="L1700" i="3" s="1"/>
  <c r="M1700" i="3" s="1"/>
  <c r="K1700" i="3"/>
  <c r="J1700" i="3"/>
  <c r="H1700" i="3"/>
  <c r="I1700" i="3" s="1"/>
  <c r="F1700" i="3"/>
  <c r="G1700" i="3" s="1"/>
  <c r="D1700" i="3"/>
  <c r="E1700" i="3" s="1"/>
  <c r="B1700" i="3"/>
  <c r="C1700" i="3" s="1"/>
  <c r="AO1699" i="3"/>
  <c r="AN1699" i="3"/>
  <c r="AI1699" i="3"/>
  <c r="AH1699" i="3"/>
  <c r="AC1699" i="3"/>
  <c r="AB1699" i="3"/>
  <c r="W1699" i="3"/>
  <c r="S1699" i="3"/>
  <c r="N1699" i="3"/>
  <c r="L1699" i="3" s="1"/>
  <c r="M1699" i="3" s="1"/>
  <c r="K1699" i="3"/>
  <c r="J1699" i="3"/>
  <c r="H1699" i="3"/>
  <c r="I1699" i="3" s="1"/>
  <c r="F1699" i="3"/>
  <c r="G1699" i="3" s="1"/>
  <c r="D1699" i="3"/>
  <c r="E1699" i="3" s="1"/>
  <c r="B1699" i="3"/>
  <c r="C1699" i="3" s="1"/>
  <c r="AO1698" i="3"/>
  <c r="AN1698" i="3"/>
  <c r="AI1698" i="3"/>
  <c r="AH1698" i="3"/>
  <c r="AC1698" i="3"/>
  <c r="AB1698" i="3"/>
  <c r="W1698" i="3"/>
  <c r="S1698" i="3"/>
  <c r="N1698" i="3"/>
  <c r="L1698" i="3" s="1"/>
  <c r="M1698" i="3" s="1"/>
  <c r="K1698" i="3"/>
  <c r="J1698" i="3"/>
  <c r="H1698" i="3"/>
  <c r="I1698" i="3" s="1"/>
  <c r="F1698" i="3"/>
  <c r="G1698" i="3" s="1"/>
  <c r="D1698" i="3"/>
  <c r="E1698" i="3" s="1"/>
  <c r="B1698" i="3"/>
  <c r="C1698" i="3" s="1"/>
  <c r="AO1697" i="3"/>
  <c r="AN1697" i="3"/>
  <c r="AI1697" i="3"/>
  <c r="AH1697" i="3"/>
  <c r="AC1697" i="3"/>
  <c r="AB1697" i="3"/>
  <c r="W1697" i="3"/>
  <c r="S1697" i="3"/>
  <c r="N1697" i="3"/>
  <c r="L1697" i="3" s="1"/>
  <c r="M1697" i="3" s="1"/>
  <c r="K1697" i="3"/>
  <c r="J1697" i="3"/>
  <c r="H1697" i="3"/>
  <c r="I1697" i="3" s="1"/>
  <c r="F1697" i="3"/>
  <c r="G1697" i="3" s="1"/>
  <c r="D1697" i="3"/>
  <c r="E1697" i="3" s="1"/>
  <c r="B1697" i="3"/>
  <c r="C1697" i="3" s="1"/>
  <c r="AO1696" i="3"/>
  <c r="AN1696" i="3"/>
  <c r="AI1696" i="3"/>
  <c r="AH1696" i="3"/>
  <c r="AC1696" i="3"/>
  <c r="AB1696" i="3"/>
  <c r="W1696" i="3"/>
  <c r="S1696" i="3"/>
  <c r="N1696" i="3"/>
  <c r="L1696" i="3" s="1"/>
  <c r="M1696" i="3" s="1"/>
  <c r="K1696" i="3"/>
  <c r="J1696" i="3"/>
  <c r="H1696" i="3"/>
  <c r="I1696" i="3" s="1"/>
  <c r="F1696" i="3"/>
  <c r="G1696" i="3" s="1"/>
  <c r="D1696" i="3"/>
  <c r="E1696" i="3" s="1"/>
  <c r="B1696" i="3"/>
  <c r="C1696" i="3" s="1"/>
  <c r="AO1695" i="3"/>
  <c r="AN1695" i="3"/>
  <c r="AI1695" i="3"/>
  <c r="AH1695" i="3"/>
  <c r="AC1695" i="3"/>
  <c r="AB1695" i="3"/>
  <c r="W1695" i="3"/>
  <c r="S1695" i="3"/>
  <c r="N1695" i="3"/>
  <c r="L1695" i="3" s="1"/>
  <c r="M1695" i="3" s="1"/>
  <c r="K1695" i="3"/>
  <c r="J1695" i="3"/>
  <c r="H1695" i="3"/>
  <c r="I1695" i="3" s="1"/>
  <c r="F1695" i="3"/>
  <c r="G1695" i="3" s="1"/>
  <c r="D1695" i="3"/>
  <c r="E1695" i="3" s="1"/>
  <c r="B1695" i="3"/>
  <c r="C1695" i="3" s="1"/>
  <c r="AO1694" i="3"/>
  <c r="AN1694" i="3"/>
  <c r="AI1694" i="3"/>
  <c r="AH1694" i="3"/>
  <c r="AC1694" i="3"/>
  <c r="AB1694" i="3"/>
  <c r="W1694" i="3"/>
  <c r="S1694" i="3"/>
  <c r="N1694" i="3"/>
  <c r="L1694" i="3" s="1"/>
  <c r="M1694" i="3" s="1"/>
  <c r="K1694" i="3"/>
  <c r="J1694" i="3"/>
  <c r="H1694" i="3"/>
  <c r="I1694" i="3" s="1"/>
  <c r="F1694" i="3"/>
  <c r="G1694" i="3" s="1"/>
  <c r="D1694" i="3"/>
  <c r="E1694" i="3" s="1"/>
  <c r="B1694" i="3"/>
  <c r="C1694" i="3" s="1"/>
  <c r="AO1693" i="3"/>
  <c r="AN1693" i="3"/>
  <c r="AI1693" i="3"/>
  <c r="AH1693" i="3"/>
  <c r="AC1693" i="3"/>
  <c r="AB1693" i="3"/>
  <c r="W1693" i="3"/>
  <c r="S1693" i="3"/>
  <c r="N1693" i="3"/>
  <c r="L1693" i="3" s="1"/>
  <c r="M1693" i="3" s="1"/>
  <c r="K1693" i="3"/>
  <c r="J1693" i="3"/>
  <c r="H1693" i="3"/>
  <c r="I1693" i="3" s="1"/>
  <c r="F1693" i="3"/>
  <c r="G1693" i="3" s="1"/>
  <c r="D1693" i="3"/>
  <c r="E1693" i="3" s="1"/>
  <c r="B1693" i="3"/>
  <c r="C1693" i="3" s="1"/>
  <c r="AO1692" i="3"/>
  <c r="AN1692" i="3"/>
  <c r="AI1692" i="3"/>
  <c r="AH1692" i="3"/>
  <c r="AC1692" i="3"/>
  <c r="AB1692" i="3"/>
  <c r="W1692" i="3"/>
  <c r="S1692" i="3"/>
  <c r="N1692" i="3"/>
  <c r="L1692" i="3" s="1"/>
  <c r="M1692" i="3" s="1"/>
  <c r="K1692" i="3"/>
  <c r="J1692" i="3"/>
  <c r="H1692" i="3"/>
  <c r="I1692" i="3" s="1"/>
  <c r="F1692" i="3"/>
  <c r="G1692" i="3" s="1"/>
  <c r="D1692" i="3"/>
  <c r="E1692" i="3" s="1"/>
  <c r="C1692" i="3"/>
  <c r="B1692" i="3"/>
  <c r="AO1691" i="3"/>
  <c r="AN1691" i="3"/>
  <c r="AI1691" i="3"/>
  <c r="AH1691" i="3"/>
  <c r="AC1691" i="3"/>
  <c r="AB1691" i="3"/>
  <c r="W1691" i="3"/>
  <c r="S1691" i="3"/>
  <c r="N1691" i="3"/>
  <c r="L1691" i="3" s="1"/>
  <c r="M1691" i="3" s="1"/>
  <c r="K1691" i="3"/>
  <c r="J1691" i="3"/>
  <c r="H1691" i="3"/>
  <c r="I1691" i="3" s="1"/>
  <c r="F1691" i="3"/>
  <c r="G1691" i="3" s="1"/>
  <c r="D1691" i="3"/>
  <c r="E1691" i="3" s="1"/>
  <c r="B1691" i="3"/>
  <c r="C1691" i="3" s="1"/>
  <c r="AO1690" i="3"/>
  <c r="AN1690" i="3"/>
  <c r="AI1690" i="3"/>
  <c r="AH1690" i="3"/>
  <c r="AC1690" i="3"/>
  <c r="AB1690" i="3"/>
  <c r="W1690" i="3"/>
  <c r="S1690" i="3"/>
  <c r="N1690" i="3"/>
  <c r="L1690" i="3" s="1"/>
  <c r="M1690" i="3" s="1"/>
  <c r="K1690" i="3"/>
  <c r="J1690" i="3"/>
  <c r="H1690" i="3"/>
  <c r="I1690" i="3" s="1"/>
  <c r="F1690" i="3"/>
  <c r="G1690" i="3" s="1"/>
  <c r="D1690" i="3"/>
  <c r="E1690" i="3" s="1"/>
  <c r="B1690" i="3"/>
  <c r="C1690" i="3" s="1"/>
  <c r="AO1689" i="3"/>
  <c r="AN1689" i="3"/>
  <c r="AI1689" i="3"/>
  <c r="AH1689" i="3"/>
  <c r="AC1689" i="3"/>
  <c r="AB1689" i="3"/>
  <c r="W1689" i="3"/>
  <c r="S1689" i="3"/>
  <c r="N1689" i="3"/>
  <c r="L1689" i="3" s="1"/>
  <c r="M1689" i="3" s="1"/>
  <c r="K1689" i="3"/>
  <c r="J1689" i="3"/>
  <c r="H1689" i="3"/>
  <c r="I1689" i="3" s="1"/>
  <c r="F1689" i="3"/>
  <c r="G1689" i="3" s="1"/>
  <c r="D1689" i="3"/>
  <c r="E1689" i="3" s="1"/>
  <c r="B1689" i="3"/>
  <c r="C1689" i="3" s="1"/>
  <c r="AO1688" i="3"/>
  <c r="AN1688" i="3"/>
  <c r="AI1688" i="3"/>
  <c r="AH1688" i="3"/>
  <c r="AC1688" i="3"/>
  <c r="AB1688" i="3"/>
  <c r="W1688" i="3"/>
  <c r="S1688" i="3"/>
  <c r="N1688" i="3"/>
  <c r="L1688" i="3" s="1"/>
  <c r="M1688" i="3" s="1"/>
  <c r="K1688" i="3"/>
  <c r="J1688" i="3"/>
  <c r="H1688" i="3"/>
  <c r="I1688" i="3" s="1"/>
  <c r="F1688" i="3"/>
  <c r="G1688" i="3" s="1"/>
  <c r="D1688" i="3"/>
  <c r="E1688" i="3" s="1"/>
  <c r="B1688" i="3"/>
  <c r="C1688" i="3" s="1"/>
  <c r="AO1687" i="3"/>
  <c r="AN1687" i="3"/>
  <c r="AI1687" i="3"/>
  <c r="AH1687" i="3"/>
  <c r="AC1687" i="3"/>
  <c r="AB1687" i="3"/>
  <c r="W1687" i="3"/>
  <c r="S1687" i="3"/>
  <c r="N1687" i="3"/>
  <c r="L1687" i="3" s="1"/>
  <c r="M1687" i="3" s="1"/>
  <c r="K1687" i="3"/>
  <c r="J1687" i="3"/>
  <c r="H1687" i="3"/>
  <c r="I1687" i="3" s="1"/>
  <c r="F1687" i="3"/>
  <c r="G1687" i="3" s="1"/>
  <c r="D1687" i="3"/>
  <c r="E1687" i="3" s="1"/>
  <c r="B1687" i="3"/>
  <c r="C1687" i="3" s="1"/>
  <c r="AO1686" i="3"/>
  <c r="AN1686" i="3"/>
  <c r="AI1686" i="3"/>
  <c r="AH1686" i="3"/>
  <c r="AC1686" i="3"/>
  <c r="AB1686" i="3"/>
  <c r="W1686" i="3"/>
  <c r="S1686" i="3"/>
  <c r="N1686" i="3"/>
  <c r="L1686" i="3" s="1"/>
  <c r="M1686" i="3" s="1"/>
  <c r="K1686" i="3"/>
  <c r="J1686" i="3"/>
  <c r="H1686" i="3"/>
  <c r="I1686" i="3" s="1"/>
  <c r="F1686" i="3"/>
  <c r="G1686" i="3" s="1"/>
  <c r="D1686" i="3"/>
  <c r="E1686" i="3" s="1"/>
  <c r="B1686" i="3"/>
  <c r="C1686" i="3" s="1"/>
  <c r="AO1685" i="3"/>
  <c r="AN1685" i="3"/>
  <c r="AI1685" i="3"/>
  <c r="AH1685" i="3"/>
  <c r="AC1685" i="3"/>
  <c r="AB1685" i="3"/>
  <c r="W1685" i="3"/>
  <c r="S1685" i="3"/>
  <c r="N1685" i="3"/>
  <c r="L1685" i="3" s="1"/>
  <c r="M1685" i="3" s="1"/>
  <c r="K1685" i="3"/>
  <c r="J1685" i="3"/>
  <c r="H1685" i="3"/>
  <c r="I1685" i="3" s="1"/>
  <c r="F1685" i="3"/>
  <c r="G1685" i="3" s="1"/>
  <c r="D1685" i="3"/>
  <c r="E1685" i="3" s="1"/>
  <c r="B1685" i="3"/>
  <c r="C1685" i="3" s="1"/>
  <c r="AO1684" i="3"/>
  <c r="AN1684" i="3"/>
  <c r="AI1684" i="3"/>
  <c r="AH1684" i="3"/>
  <c r="AC1684" i="3"/>
  <c r="AB1684" i="3"/>
  <c r="W1684" i="3"/>
  <c r="S1684" i="3"/>
  <c r="N1684" i="3"/>
  <c r="L1684" i="3" s="1"/>
  <c r="M1684" i="3" s="1"/>
  <c r="K1684" i="3"/>
  <c r="J1684" i="3"/>
  <c r="H1684" i="3"/>
  <c r="I1684" i="3" s="1"/>
  <c r="F1684" i="3"/>
  <c r="G1684" i="3" s="1"/>
  <c r="D1684" i="3"/>
  <c r="E1684" i="3" s="1"/>
  <c r="B1684" i="3"/>
  <c r="C1684" i="3" s="1"/>
  <c r="AO1683" i="3"/>
  <c r="AN1683" i="3"/>
  <c r="AI1683" i="3"/>
  <c r="AH1683" i="3"/>
  <c r="AC1683" i="3"/>
  <c r="AB1683" i="3"/>
  <c r="W1683" i="3"/>
  <c r="S1683" i="3"/>
  <c r="N1683" i="3"/>
  <c r="L1683" i="3" s="1"/>
  <c r="M1683" i="3" s="1"/>
  <c r="K1683" i="3"/>
  <c r="J1683" i="3"/>
  <c r="H1683" i="3"/>
  <c r="I1683" i="3" s="1"/>
  <c r="F1683" i="3"/>
  <c r="G1683" i="3" s="1"/>
  <c r="D1683" i="3"/>
  <c r="E1683" i="3" s="1"/>
  <c r="B1683" i="3"/>
  <c r="C1683" i="3" s="1"/>
  <c r="AO1682" i="3"/>
  <c r="AN1682" i="3"/>
  <c r="AI1682" i="3"/>
  <c r="AH1682" i="3"/>
  <c r="AC1682" i="3"/>
  <c r="AB1682" i="3"/>
  <c r="W1682" i="3"/>
  <c r="S1682" i="3"/>
  <c r="N1682" i="3"/>
  <c r="L1682" i="3" s="1"/>
  <c r="M1682" i="3" s="1"/>
  <c r="K1682" i="3"/>
  <c r="J1682" i="3"/>
  <c r="H1682" i="3"/>
  <c r="I1682" i="3" s="1"/>
  <c r="F1682" i="3"/>
  <c r="G1682" i="3" s="1"/>
  <c r="D1682" i="3"/>
  <c r="E1682" i="3" s="1"/>
  <c r="B1682" i="3"/>
  <c r="C1682" i="3" s="1"/>
  <c r="AO1681" i="3"/>
  <c r="AN1681" i="3"/>
  <c r="AI1681" i="3"/>
  <c r="AH1681" i="3"/>
  <c r="AC1681" i="3"/>
  <c r="AB1681" i="3"/>
  <c r="W1681" i="3"/>
  <c r="S1681" i="3"/>
  <c r="N1681" i="3"/>
  <c r="L1681" i="3" s="1"/>
  <c r="M1681" i="3" s="1"/>
  <c r="K1681" i="3"/>
  <c r="J1681" i="3"/>
  <c r="H1681" i="3"/>
  <c r="I1681" i="3" s="1"/>
  <c r="F1681" i="3"/>
  <c r="G1681" i="3" s="1"/>
  <c r="D1681" i="3"/>
  <c r="E1681" i="3" s="1"/>
  <c r="B1681" i="3"/>
  <c r="C1681" i="3" s="1"/>
  <c r="AO1680" i="3"/>
  <c r="AN1680" i="3"/>
  <c r="AI1680" i="3"/>
  <c r="AH1680" i="3"/>
  <c r="AC1680" i="3"/>
  <c r="AB1680" i="3"/>
  <c r="W1680" i="3"/>
  <c r="S1680" i="3"/>
  <c r="N1680" i="3"/>
  <c r="L1680" i="3" s="1"/>
  <c r="M1680" i="3" s="1"/>
  <c r="K1680" i="3"/>
  <c r="J1680" i="3"/>
  <c r="H1680" i="3"/>
  <c r="I1680" i="3" s="1"/>
  <c r="F1680" i="3"/>
  <c r="G1680" i="3" s="1"/>
  <c r="D1680" i="3"/>
  <c r="E1680" i="3" s="1"/>
  <c r="B1680" i="3"/>
  <c r="C1680" i="3" s="1"/>
  <c r="AO1679" i="3"/>
  <c r="AN1679" i="3"/>
  <c r="AI1679" i="3"/>
  <c r="AH1679" i="3"/>
  <c r="AC1679" i="3"/>
  <c r="AB1679" i="3"/>
  <c r="W1679" i="3"/>
  <c r="S1679" i="3"/>
  <c r="N1679" i="3"/>
  <c r="L1679" i="3" s="1"/>
  <c r="M1679" i="3" s="1"/>
  <c r="K1679" i="3"/>
  <c r="J1679" i="3"/>
  <c r="H1679" i="3"/>
  <c r="I1679" i="3" s="1"/>
  <c r="F1679" i="3"/>
  <c r="G1679" i="3" s="1"/>
  <c r="D1679" i="3"/>
  <c r="E1679" i="3" s="1"/>
  <c r="B1679" i="3"/>
  <c r="C1679" i="3" s="1"/>
  <c r="AO1678" i="3"/>
  <c r="AN1678" i="3"/>
  <c r="AI1678" i="3"/>
  <c r="AH1678" i="3"/>
  <c r="AC1678" i="3"/>
  <c r="AB1678" i="3"/>
  <c r="W1678" i="3"/>
  <c r="S1678" i="3"/>
  <c r="N1678" i="3"/>
  <c r="L1678" i="3" s="1"/>
  <c r="M1678" i="3" s="1"/>
  <c r="K1678" i="3"/>
  <c r="J1678" i="3"/>
  <c r="H1678" i="3"/>
  <c r="I1678" i="3" s="1"/>
  <c r="F1678" i="3"/>
  <c r="G1678" i="3" s="1"/>
  <c r="D1678" i="3"/>
  <c r="E1678" i="3" s="1"/>
  <c r="B1678" i="3"/>
  <c r="C1678" i="3" s="1"/>
  <c r="AO1677" i="3"/>
  <c r="AN1677" i="3"/>
  <c r="AI1677" i="3"/>
  <c r="AH1677" i="3"/>
  <c r="AC1677" i="3"/>
  <c r="AB1677" i="3"/>
  <c r="W1677" i="3"/>
  <c r="S1677" i="3"/>
  <c r="N1677" i="3"/>
  <c r="L1677" i="3" s="1"/>
  <c r="M1677" i="3" s="1"/>
  <c r="K1677" i="3"/>
  <c r="J1677" i="3"/>
  <c r="H1677" i="3"/>
  <c r="I1677" i="3" s="1"/>
  <c r="F1677" i="3"/>
  <c r="G1677" i="3" s="1"/>
  <c r="D1677" i="3"/>
  <c r="E1677" i="3" s="1"/>
  <c r="B1677" i="3"/>
  <c r="C1677" i="3" s="1"/>
  <c r="AO1676" i="3"/>
  <c r="AN1676" i="3"/>
  <c r="AI1676" i="3"/>
  <c r="AH1676" i="3"/>
  <c r="AC1676" i="3"/>
  <c r="AB1676" i="3"/>
  <c r="W1676" i="3"/>
  <c r="S1676" i="3"/>
  <c r="N1676" i="3"/>
  <c r="L1676" i="3" s="1"/>
  <c r="M1676" i="3" s="1"/>
  <c r="K1676" i="3"/>
  <c r="J1676" i="3"/>
  <c r="H1676" i="3"/>
  <c r="I1676" i="3" s="1"/>
  <c r="F1676" i="3"/>
  <c r="G1676" i="3" s="1"/>
  <c r="D1676" i="3"/>
  <c r="E1676" i="3" s="1"/>
  <c r="B1676" i="3"/>
  <c r="C1676" i="3" s="1"/>
  <c r="AO1675" i="3"/>
  <c r="AN1675" i="3"/>
  <c r="AI1675" i="3"/>
  <c r="AH1675" i="3"/>
  <c r="AC1675" i="3"/>
  <c r="AB1675" i="3"/>
  <c r="W1675" i="3"/>
  <c r="S1675" i="3"/>
  <c r="N1675" i="3"/>
  <c r="L1675" i="3" s="1"/>
  <c r="M1675" i="3" s="1"/>
  <c r="K1675" i="3"/>
  <c r="J1675" i="3"/>
  <c r="H1675" i="3"/>
  <c r="I1675" i="3" s="1"/>
  <c r="F1675" i="3"/>
  <c r="G1675" i="3" s="1"/>
  <c r="D1675" i="3"/>
  <c r="E1675" i="3" s="1"/>
  <c r="B1675" i="3"/>
  <c r="C1675" i="3" s="1"/>
  <c r="AO1674" i="3"/>
  <c r="AN1674" i="3"/>
  <c r="AI1674" i="3"/>
  <c r="AH1674" i="3"/>
  <c r="AC1674" i="3"/>
  <c r="AB1674" i="3"/>
  <c r="W1674" i="3"/>
  <c r="S1674" i="3"/>
  <c r="N1674" i="3"/>
  <c r="L1674" i="3" s="1"/>
  <c r="M1674" i="3" s="1"/>
  <c r="K1674" i="3"/>
  <c r="J1674" i="3"/>
  <c r="H1674" i="3"/>
  <c r="I1674" i="3" s="1"/>
  <c r="F1674" i="3"/>
  <c r="G1674" i="3" s="1"/>
  <c r="D1674" i="3"/>
  <c r="E1674" i="3" s="1"/>
  <c r="B1674" i="3"/>
  <c r="C1674" i="3" s="1"/>
  <c r="AO1673" i="3"/>
  <c r="AN1673" i="3"/>
  <c r="AI1673" i="3"/>
  <c r="AH1673" i="3"/>
  <c r="AC1673" i="3"/>
  <c r="AB1673" i="3"/>
  <c r="W1673" i="3"/>
  <c r="S1673" i="3"/>
  <c r="N1673" i="3"/>
  <c r="L1673" i="3" s="1"/>
  <c r="M1673" i="3" s="1"/>
  <c r="K1673" i="3"/>
  <c r="J1673" i="3"/>
  <c r="H1673" i="3"/>
  <c r="I1673" i="3" s="1"/>
  <c r="F1673" i="3"/>
  <c r="G1673" i="3" s="1"/>
  <c r="D1673" i="3"/>
  <c r="E1673" i="3" s="1"/>
  <c r="B1673" i="3"/>
  <c r="C1673" i="3" s="1"/>
  <c r="AO1672" i="3"/>
  <c r="AN1672" i="3"/>
  <c r="AI1672" i="3"/>
  <c r="AH1672" i="3"/>
  <c r="AC1672" i="3"/>
  <c r="AB1672" i="3"/>
  <c r="W1672" i="3"/>
  <c r="S1672" i="3"/>
  <c r="N1672" i="3"/>
  <c r="L1672" i="3" s="1"/>
  <c r="M1672" i="3" s="1"/>
  <c r="K1672" i="3"/>
  <c r="J1672" i="3"/>
  <c r="H1672" i="3"/>
  <c r="I1672" i="3" s="1"/>
  <c r="F1672" i="3"/>
  <c r="G1672" i="3" s="1"/>
  <c r="D1672" i="3"/>
  <c r="E1672" i="3" s="1"/>
  <c r="B1672" i="3"/>
  <c r="C1672" i="3" s="1"/>
  <c r="AO1671" i="3"/>
  <c r="AN1671" i="3"/>
  <c r="AI1671" i="3"/>
  <c r="AH1671" i="3"/>
  <c r="AC1671" i="3"/>
  <c r="AB1671" i="3"/>
  <c r="W1671" i="3"/>
  <c r="S1671" i="3"/>
  <c r="N1671" i="3"/>
  <c r="L1671" i="3" s="1"/>
  <c r="M1671" i="3" s="1"/>
  <c r="K1671" i="3"/>
  <c r="J1671" i="3"/>
  <c r="H1671" i="3"/>
  <c r="I1671" i="3" s="1"/>
  <c r="F1671" i="3"/>
  <c r="G1671" i="3" s="1"/>
  <c r="D1671" i="3"/>
  <c r="E1671" i="3" s="1"/>
  <c r="B1671" i="3"/>
  <c r="C1671" i="3" s="1"/>
  <c r="AO1670" i="3"/>
  <c r="AN1670" i="3"/>
  <c r="AI1670" i="3"/>
  <c r="AH1670" i="3"/>
  <c r="AC1670" i="3"/>
  <c r="AB1670" i="3"/>
  <c r="W1670" i="3"/>
  <c r="S1670" i="3"/>
  <c r="N1670" i="3"/>
  <c r="L1670" i="3" s="1"/>
  <c r="M1670" i="3" s="1"/>
  <c r="K1670" i="3"/>
  <c r="J1670" i="3"/>
  <c r="H1670" i="3"/>
  <c r="I1670" i="3" s="1"/>
  <c r="F1670" i="3"/>
  <c r="G1670" i="3" s="1"/>
  <c r="D1670" i="3"/>
  <c r="E1670" i="3" s="1"/>
  <c r="B1670" i="3"/>
  <c r="C1670" i="3" s="1"/>
  <c r="AO1669" i="3"/>
  <c r="AN1669" i="3"/>
  <c r="AI1669" i="3"/>
  <c r="AH1669" i="3"/>
  <c r="AC1669" i="3"/>
  <c r="AB1669" i="3"/>
  <c r="W1669" i="3"/>
  <c r="S1669" i="3"/>
  <c r="N1669" i="3"/>
  <c r="L1669" i="3" s="1"/>
  <c r="M1669" i="3" s="1"/>
  <c r="K1669" i="3"/>
  <c r="J1669" i="3"/>
  <c r="H1669" i="3"/>
  <c r="I1669" i="3" s="1"/>
  <c r="F1669" i="3"/>
  <c r="G1669" i="3" s="1"/>
  <c r="D1669" i="3"/>
  <c r="E1669" i="3" s="1"/>
  <c r="B1669" i="3"/>
  <c r="C1669" i="3" s="1"/>
  <c r="AO1668" i="3"/>
  <c r="AN1668" i="3"/>
  <c r="AI1668" i="3"/>
  <c r="AH1668" i="3"/>
  <c r="AC1668" i="3"/>
  <c r="AB1668" i="3"/>
  <c r="W1668" i="3"/>
  <c r="S1668" i="3"/>
  <c r="N1668" i="3"/>
  <c r="L1668" i="3" s="1"/>
  <c r="M1668" i="3" s="1"/>
  <c r="K1668" i="3"/>
  <c r="J1668" i="3"/>
  <c r="H1668" i="3"/>
  <c r="I1668" i="3" s="1"/>
  <c r="F1668" i="3"/>
  <c r="G1668" i="3" s="1"/>
  <c r="D1668" i="3"/>
  <c r="E1668" i="3" s="1"/>
  <c r="B1668" i="3"/>
  <c r="C1668" i="3" s="1"/>
  <c r="AO1667" i="3"/>
  <c r="AN1667" i="3"/>
  <c r="AI1667" i="3"/>
  <c r="AH1667" i="3"/>
  <c r="AC1667" i="3"/>
  <c r="AB1667" i="3"/>
  <c r="W1667" i="3"/>
  <c r="S1667" i="3"/>
  <c r="N1667" i="3"/>
  <c r="L1667" i="3" s="1"/>
  <c r="M1667" i="3" s="1"/>
  <c r="K1667" i="3"/>
  <c r="J1667" i="3"/>
  <c r="H1667" i="3"/>
  <c r="I1667" i="3" s="1"/>
  <c r="F1667" i="3"/>
  <c r="G1667" i="3" s="1"/>
  <c r="D1667" i="3"/>
  <c r="E1667" i="3" s="1"/>
  <c r="B1667" i="3"/>
  <c r="C1667" i="3" s="1"/>
  <c r="AO1666" i="3"/>
  <c r="AN1666" i="3"/>
  <c r="AI1666" i="3"/>
  <c r="AH1666" i="3"/>
  <c r="AC1666" i="3"/>
  <c r="AB1666" i="3"/>
  <c r="W1666" i="3"/>
  <c r="S1666" i="3"/>
  <c r="N1666" i="3"/>
  <c r="L1666" i="3" s="1"/>
  <c r="M1666" i="3" s="1"/>
  <c r="K1666" i="3"/>
  <c r="J1666" i="3"/>
  <c r="H1666" i="3"/>
  <c r="I1666" i="3" s="1"/>
  <c r="F1666" i="3"/>
  <c r="G1666" i="3" s="1"/>
  <c r="D1666" i="3"/>
  <c r="E1666" i="3" s="1"/>
  <c r="B1666" i="3"/>
  <c r="C1666" i="3" s="1"/>
  <c r="AO1665" i="3"/>
  <c r="AN1665" i="3"/>
  <c r="AI1665" i="3"/>
  <c r="AH1665" i="3"/>
  <c r="AC1665" i="3"/>
  <c r="AB1665" i="3"/>
  <c r="W1665" i="3"/>
  <c r="S1665" i="3"/>
  <c r="N1665" i="3"/>
  <c r="L1665" i="3" s="1"/>
  <c r="M1665" i="3" s="1"/>
  <c r="K1665" i="3"/>
  <c r="J1665" i="3"/>
  <c r="H1665" i="3"/>
  <c r="I1665" i="3" s="1"/>
  <c r="F1665" i="3"/>
  <c r="G1665" i="3" s="1"/>
  <c r="D1665" i="3"/>
  <c r="E1665" i="3" s="1"/>
  <c r="B1665" i="3"/>
  <c r="C1665" i="3" s="1"/>
  <c r="AO1664" i="3"/>
  <c r="AN1664" i="3"/>
  <c r="AI1664" i="3"/>
  <c r="AH1664" i="3"/>
  <c r="AC1664" i="3"/>
  <c r="AB1664" i="3"/>
  <c r="W1664" i="3"/>
  <c r="S1664" i="3"/>
  <c r="N1664" i="3"/>
  <c r="L1664" i="3" s="1"/>
  <c r="M1664" i="3" s="1"/>
  <c r="K1664" i="3"/>
  <c r="J1664" i="3"/>
  <c r="H1664" i="3"/>
  <c r="I1664" i="3" s="1"/>
  <c r="F1664" i="3"/>
  <c r="G1664" i="3" s="1"/>
  <c r="D1664" i="3"/>
  <c r="E1664" i="3" s="1"/>
  <c r="B1664" i="3"/>
  <c r="C1664" i="3" s="1"/>
  <c r="AO1663" i="3"/>
  <c r="AN1663" i="3"/>
  <c r="AI1663" i="3"/>
  <c r="AH1663" i="3"/>
  <c r="AC1663" i="3"/>
  <c r="AB1663" i="3"/>
  <c r="W1663" i="3"/>
  <c r="S1663" i="3"/>
  <c r="N1663" i="3"/>
  <c r="L1663" i="3" s="1"/>
  <c r="M1663" i="3" s="1"/>
  <c r="K1663" i="3"/>
  <c r="J1663" i="3"/>
  <c r="H1663" i="3"/>
  <c r="I1663" i="3" s="1"/>
  <c r="F1663" i="3"/>
  <c r="G1663" i="3" s="1"/>
  <c r="D1663" i="3"/>
  <c r="E1663" i="3" s="1"/>
  <c r="B1663" i="3"/>
  <c r="C1663" i="3" s="1"/>
  <c r="AO1662" i="3"/>
  <c r="AN1662" i="3"/>
  <c r="AI1662" i="3"/>
  <c r="AH1662" i="3"/>
  <c r="AC1662" i="3"/>
  <c r="AB1662" i="3"/>
  <c r="W1662" i="3"/>
  <c r="S1662" i="3"/>
  <c r="N1662" i="3"/>
  <c r="L1662" i="3" s="1"/>
  <c r="M1662" i="3" s="1"/>
  <c r="K1662" i="3"/>
  <c r="J1662" i="3"/>
  <c r="H1662" i="3"/>
  <c r="I1662" i="3" s="1"/>
  <c r="F1662" i="3"/>
  <c r="G1662" i="3" s="1"/>
  <c r="D1662" i="3"/>
  <c r="E1662" i="3" s="1"/>
  <c r="B1662" i="3"/>
  <c r="C1662" i="3" s="1"/>
  <c r="AO1661" i="3"/>
  <c r="AN1661" i="3"/>
  <c r="AI1661" i="3"/>
  <c r="AH1661" i="3"/>
  <c r="AC1661" i="3"/>
  <c r="AB1661" i="3"/>
  <c r="W1661" i="3"/>
  <c r="S1661" i="3"/>
  <c r="N1661" i="3"/>
  <c r="L1661" i="3" s="1"/>
  <c r="M1661" i="3" s="1"/>
  <c r="K1661" i="3"/>
  <c r="J1661" i="3"/>
  <c r="H1661" i="3"/>
  <c r="I1661" i="3" s="1"/>
  <c r="F1661" i="3"/>
  <c r="G1661" i="3" s="1"/>
  <c r="D1661" i="3"/>
  <c r="E1661" i="3" s="1"/>
  <c r="B1661" i="3"/>
  <c r="C1661" i="3" s="1"/>
  <c r="AO1660" i="3"/>
  <c r="AN1660" i="3"/>
  <c r="AI1660" i="3"/>
  <c r="AH1660" i="3"/>
  <c r="AC1660" i="3"/>
  <c r="AB1660" i="3"/>
  <c r="W1660" i="3"/>
  <c r="S1660" i="3"/>
  <c r="N1660" i="3"/>
  <c r="L1660" i="3" s="1"/>
  <c r="M1660" i="3" s="1"/>
  <c r="K1660" i="3"/>
  <c r="J1660" i="3"/>
  <c r="H1660" i="3"/>
  <c r="I1660" i="3" s="1"/>
  <c r="F1660" i="3"/>
  <c r="G1660" i="3" s="1"/>
  <c r="D1660" i="3"/>
  <c r="E1660" i="3" s="1"/>
  <c r="B1660" i="3"/>
  <c r="C1660" i="3" s="1"/>
  <c r="AO1659" i="3"/>
  <c r="AN1659" i="3"/>
  <c r="AI1659" i="3"/>
  <c r="AH1659" i="3"/>
  <c r="AC1659" i="3"/>
  <c r="AB1659" i="3"/>
  <c r="W1659" i="3"/>
  <c r="S1659" i="3"/>
  <c r="N1659" i="3"/>
  <c r="L1659" i="3" s="1"/>
  <c r="M1659" i="3" s="1"/>
  <c r="K1659" i="3"/>
  <c r="J1659" i="3"/>
  <c r="H1659" i="3"/>
  <c r="I1659" i="3" s="1"/>
  <c r="F1659" i="3"/>
  <c r="G1659" i="3" s="1"/>
  <c r="D1659" i="3"/>
  <c r="E1659" i="3" s="1"/>
  <c r="B1659" i="3"/>
  <c r="C1659" i="3" s="1"/>
  <c r="AO1658" i="3"/>
  <c r="AN1658" i="3"/>
  <c r="AI1658" i="3"/>
  <c r="AH1658" i="3"/>
  <c r="AC1658" i="3"/>
  <c r="AB1658" i="3"/>
  <c r="W1658" i="3"/>
  <c r="S1658" i="3"/>
  <c r="N1658" i="3"/>
  <c r="L1658" i="3" s="1"/>
  <c r="M1658" i="3" s="1"/>
  <c r="K1658" i="3"/>
  <c r="J1658" i="3"/>
  <c r="H1658" i="3"/>
  <c r="I1658" i="3" s="1"/>
  <c r="F1658" i="3"/>
  <c r="G1658" i="3" s="1"/>
  <c r="D1658" i="3"/>
  <c r="E1658" i="3" s="1"/>
  <c r="B1658" i="3"/>
  <c r="C1658" i="3" s="1"/>
  <c r="AO1657" i="3"/>
  <c r="AN1657" i="3"/>
  <c r="AI1657" i="3"/>
  <c r="AH1657" i="3"/>
  <c r="AC1657" i="3"/>
  <c r="AB1657" i="3"/>
  <c r="W1657" i="3"/>
  <c r="S1657" i="3"/>
  <c r="N1657" i="3"/>
  <c r="L1657" i="3" s="1"/>
  <c r="M1657" i="3" s="1"/>
  <c r="K1657" i="3"/>
  <c r="J1657" i="3"/>
  <c r="H1657" i="3"/>
  <c r="I1657" i="3" s="1"/>
  <c r="F1657" i="3"/>
  <c r="G1657" i="3" s="1"/>
  <c r="D1657" i="3"/>
  <c r="E1657" i="3" s="1"/>
  <c r="B1657" i="3"/>
  <c r="C1657" i="3" s="1"/>
  <c r="AO1656" i="3"/>
  <c r="AN1656" i="3"/>
  <c r="AI1656" i="3"/>
  <c r="AH1656" i="3"/>
  <c r="AC1656" i="3"/>
  <c r="AB1656" i="3"/>
  <c r="W1656" i="3"/>
  <c r="S1656" i="3"/>
  <c r="N1656" i="3"/>
  <c r="L1656" i="3" s="1"/>
  <c r="M1656" i="3" s="1"/>
  <c r="K1656" i="3"/>
  <c r="J1656" i="3"/>
  <c r="H1656" i="3"/>
  <c r="I1656" i="3" s="1"/>
  <c r="F1656" i="3"/>
  <c r="G1656" i="3" s="1"/>
  <c r="D1656" i="3"/>
  <c r="E1656" i="3" s="1"/>
  <c r="B1656" i="3"/>
  <c r="C1656" i="3" s="1"/>
  <c r="AO1655" i="3"/>
  <c r="AN1655" i="3"/>
  <c r="AI1655" i="3"/>
  <c r="AH1655" i="3"/>
  <c r="AC1655" i="3"/>
  <c r="AB1655" i="3"/>
  <c r="W1655" i="3"/>
  <c r="S1655" i="3"/>
  <c r="N1655" i="3"/>
  <c r="L1655" i="3" s="1"/>
  <c r="M1655" i="3" s="1"/>
  <c r="K1655" i="3"/>
  <c r="J1655" i="3"/>
  <c r="H1655" i="3"/>
  <c r="I1655" i="3" s="1"/>
  <c r="F1655" i="3"/>
  <c r="G1655" i="3" s="1"/>
  <c r="D1655" i="3"/>
  <c r="E1655" i="3" s="1"/>
  <c r="B1655" i="3"/>
  <c r="C1655" i="3" s="1"/>
  <c r="AO1654" i="3"/>
  <c r="AN1654" i="3"/>
  <c r="AI1654" i="3"/>
  <c r="AH1654" i="3"/>
  <c r="AC1654" i="3"/>
  <c r="AB1654" i="3"/>
  <c r="W1654" i="3"/>
  <c r="S1654" i="3"/>
  <c r="N1654" i="3"/>
  <c r="L1654" i="3" s="1"/>
  <c r="M1654" i="3" s="1"/>
  <c r="K1654" i="3"/>
  <c r="J1654" i="3"/>
  <c r="H1654" i="3"/>
  <c r="I1654" i="3" s="1"/>
  <c r="F1654" i="3"/>
  <c r="G1654" i="3" s="1"/>
  <c r="D1654" i="3"/>
  <c r="E1654" i="3" s="1"/>
  <c r="C1654" i="3"/>
  <c r="B1654" i="3"/>
  <c r="AO1653" i="3"/>
  <c r="AN1653" i="3"/>
  <c r="AI1653" i="3"/>
  <c r="AH1653" i="3"/>
  <c r="AC1653" i="3"/>
  <c r="AB1653" i="3"/>
  <c r="W1653" i="3"/>
  <c r="S1653" i="3"/>
  <c r="N1653" i="3"/>
  <c r="L1653" i="3" s="1"/>
  <c r="M1653" i="3" s="1"/>
  <c r="K1653" i="3"/>
  <c r="J1653" i="3"/>
  <c r="H1653" i="3"/>
  <c r="I1653" i="3" s="1"/>
  <c r="F1653" i="3"/>
  <c r="G1653" i="3" s="1"/>
  <c r="D1653" i="3"/>
  <c r="E1653" i="3" s="1"/>
  <c r="B1653" i="3"/>
  <c r="C1653" i="3" s="1"/>
  <c r="AO1652" i="3"/>
  <c r="AN1652" i="3"/>
  <c r="AI1652" i="3"/>
  <c r="AH1652" i="3"/>
  <c r="AC1652" i="3"/>
  <c r="AB1652" i="3"/>
  <c r="W1652" i="3"/>
  <c r="S1652" i="3"/>
  <c r="N1652" i="3"/>
  <c r="L1652" i="3" s="1"/>
  <c r="M1652" i="3" s="1"/>
  <c r="K1652" i="3"/>
  <c r="J1652" i="3"/>
  <c r="H1652" i="3"/>
  <c r="I1652" i="3" s="1"/>
  <c r="F1652" i="3"/>
  <c r="G1652" i="3" s="1"/>
  <c r="D1652" i="3"/>
  <c r="E1652" i="3" s="1"/>
  <c r="B1652" i="3"/>
  <c r="C1652" i="3" s="1"/>
  <c r="AO1651" i="3"/>
  <c r="AN1651" i="3"/>
  <c r="AI1651" i="3"/>
  <c r="AH1651" i="3"/>
  <c r="AC1651" i="3"/>
  <c r="AB1651" i="3"/>
  <c r="W1651" i="3"/>
  <c r="S1651" i="3"/>
  <c r="N1651" i="3"/>
  <c r="L1651" i="3" s="1"/>
  <c r="M1651" i="3" s="1"/>
  <c r="K1651" i="3"/>
  <c r="J1651" i="3"/>
  <c r="H1651" i="3"/>
  <c r="I1651" i="3" s="1"/>
  <c r="F1651" i="3"/>
  <c r="G1651" i="3" s="1"/>
  <c r="D1651" i="3"/>
  <c r="E1651" i="3" s="1"/>
  <c r="B1651" i="3"/>
  <c r="C1651" i="3" s="1"/>
  <c r="AO1650" i="3"/>
  <c r="AN1650" i="3"/>
  <c r="AI1650" i="3"/>
  <c r="AH1650" i="3"/>
  <c r="AC1650" i="3"/>
  <c r="AB1650" i="3"/>
  <c r="W1650" i="3"/>
  <c r="S1650" i="3"/>
  <c r="N1650" i="3"/>
  <c r="L1650" i="3" s="1"/>
  <c r="M1650" i="3" s="1"/>
  <c r="K1650" i="3"/>
  <c r="J1650" i="3"/>
  <c r="H1650" i="3"/>
  <c r="I1650" i="3" s="1"/>
  <c r="F1650" i="3"/>
  <c r="G1650" i="3" s="1"/>
  <c r="D1650" i="3"/>
  <c r="E1650" i="3" s="1"/>
  <c r="B1650" i="3"/>
  <c r="C1650" i="3" s="1"/>
  <c r="AO1649" i="3"/>
  <c r="AN1649" i="3"/>
  <c r="AI1649" i="3"/>
  <c r="AH1649" i="3"/>
  <c r="AC1649" i="3"/>
  <c r="AB1649" i="3"/>
  <c r="W1649" i="3"/>
  <c r="S1649" i="3"/>
  <c r="N1649" i="3"/>
  <c r="L1649" i="3" s="1"/>
  <c r="M1649" i="3" s="1"/>
  <c r="K1649" i="3"/>
  <c r="J1649" i="3"/>
  <c r="H1649" i="3"/>
  <c r="I1649" i="3" s="1"/>
  <c r="F1649" i="3"/>
  <c r="G1649" i="3" s="1"/>
  <c r="D1649" i="3"/>
  <c r="E1649" i="3" s="1"/>
  <c r="B1649" i="3"/>
  <c r="C1649" i="3" s="1"/>
  <c r="AO1648" i="3"/>
  <c r="AN1648" i="3"/>
  <c r="AI1648" i="3"/>
  <c r="AH1648" i="3"/>
  <c r="AC1648" i="3"/>
  <c r="AB1648" i="3"/>
  <c r="W1648" i="3"/>
  <c r="S1648" i="3"/>
  <c r="N1648" i="3"/>
  <c r="L1648" i="3" s="1"/>
  <c r="M1648" i="3" s="1"/>
  <c r="K1648" i="3"/>
  <c r="J1648" i="3"/>
  <c r="H1648" i="3"/>
  <c r="I1648" i="3" s="1"/>
  <c r="F1648" i="3"/>
  <c r="G1648" i="3" s="1"/>
  <c r="D1648" i="3"/>
  <c r="E1648" i="3" s="1"/>
  <c r="B1648" i="3"/>
  <c r="C1648" i="3" s="1"/>
  <c r="AO1647" i="3"/>
  <c r="AN1647" i="3"/>
  <c r="AI1647" i="3"/>
  <c r="AH1647" i="3"/>
  <c r="AC1647" i="3"/>
  <c r="AB1647" i="3"/>
  <c r="W1647" i="3"/>
  <c r="S1647" i="3"/>
  <c r="N1647" i="3"/>
  <c r="L1647" i="3" s="1"/>
  <c r="M1647" i="3" s="1"/>
  <c r="K1647" i="3"/>
  <c r="J1647" i="3"/>
  <c r="H1647" i="3"/>
  <c r="I1647" i="3" s="1"/>
  <c r="F1647" i="3"/>
  <c r="G1647" i="3" s="1"/>
  <c r="D1647" i="3"/>
  <c r="E1647" i="3" s="1"/>
  <c r="B1647" i="3"/>
  <c r="C1647" i="3" s="1"/>
  <c r="AO1646" i="3"/>
  <c r="AN1646" i="3"/>
  <c r="AI1646" i="3"/>
  <c r="AH1646" i="3"/>
  <c r="AC1646" i="3"/>
  <c r="AB1646" i="3"/>
  <c r="W1646" i="3"/>
  <c r="S1646" i="3"/>
  <c r="N1646" i="3"/>
  <c r="L1646" i="3" s="1"/>
  <c r="M1646" i="3" s="1"/>
  <c r="K1646" i="3"/>
  <c r="J1646" i="3"/>
  <c r="H1646" i="3"/>
  <c r="I1646" i="3" s="1"/>
  <c r="G1646" i="3"/>
  <c r="F1646" i="3"/>
  <c r="D1646" i="3"/>
  <c r="E1646" i="3" s="1"/>
  <c r="B1646" i="3"/>
  <c r="C1646" i="3" s="1"/>
  <c r="AO1645" i="3"/>
  <c r="AN1645" i="3"/>
  <c r="AI1645" i="3"/>
  <c r="AH1645" i="3"/>
  <c r="AC1645" i="3"/>
  <c r="AB1645" i="3"/>
  <c r="W1645" i="3"/>
  <c r="S1645" i="3"/>
  <c r="N1645" i="3"/>
  <c r="L1645" i="3" s="1"/>
  <c r="M1645" i="3" s="1"/>
  <c r="K1645" i="3"/>
  <c r="J1645" i="3"/>
  <c r="H1645" i="3"/>
  <c r="I1645" i="3" s="1"/>
  <c r="F1645" i="3"/>
  <c r="G1645" i="3" s="1"/>
  <c r="D1645" i="3"/>
  <c r="E1645" i="3" s="1"/>
  <c r="B1645" i="3"/>
  <c r="C1645" i="3" s="1"/>
  <c r="AO1644" i="3"/>
  <c r="AN1644" i="3"/>
  <c r="AI1644" i="3"/>
  <c r="AH1644" i="3"/>
  <c r="AC1644" i="3"/>
  <c r="AB1644" i="3"/>
  <c r="W1644" i="3"/>
  <c r="S1644" i="3"/>
  <c r="N1644" i="3"/>
  <c r="L1644" i="3" s="1"/>
  <c r="M1644" i="3" s="1"/>
  <c r="K1644" i="3"/>
  <c r="J1644" i="3"/>
  <c r="H1644" i="3"/>
  <c r="I1644" i="3" s="1"/>
  <c r="F1644" i="3"/>
  <c r="G1644" i="3" s="1"/>
  <c r="D1644" i="3"/>
  <c r="E1644" i="3" s="1"/>
  <c r="B1644" i="3"/>
  <c r="C1644" i="3" s="1"/>
  <c r="AO1643" i="3"/>
  <c r="AN1643" i="3"/>
  <c r="AI1643" i="3"/>
  <c r="AH1643" i="3"/>
  <c r="AC1643" i="3"/>
  <c r="AB1643" i="3"/>
  <c r="W1643" i="3"/>
  <c r="S1643" i="3"/>
  <c r="N1643" i="3"/>
  <c r="L1643" i="3" s="1"/>
  <c r="M1643" i="3" s="1"/>
  <c r="K1643" i="3"/>
  <c r="J1643" i="3"/>
  <c r="H1643" i="3"/>
  <c r="I1643" i="3" s="1"/>
  <c r="F1643" i="3"/>
  <c r="G1643" i="3" s="1"/>
  <c r="D1643" i="3"/>
  <c r="E1643" i="3" s="1"/>
  <c r="B1643" i="3"/>
  <c r="C1643" i="3" s="1"/>
  <c r="AO1642" i="3"/>
  <c r="AN1642" i="3"/>
  <c r="AI1642" i="3"/>
  <c r="AH1642" i="3"/>
  <c r="AC1642" i="3"/>
  <c r="AB1642" i="3"/>
  <c r="W1642" i="3"/>
  <c r="S1642" i="3"/>
  <c r="N1642" i="3"/>
  <c r="L1642" i="3" s="1"/>
  <c r="M1642" i="3" s="1"/>
  <c r="K1642" i="3"/>
  <c r="J1642" i="3"/>
  <c r="H1642" i="3"/>
  <c r="I1642" i="3" s="1"/>
  <c r="F1642" i="3"/>
  <c r="G1642" i="3" s="1"/>
  <c r="D1642" i="3"/>
  <c r="E1642" i="3" s="1"/>
  <c r="B1642" i="3"/>
  <c r="C1642" i="3" s="1"/>
  <c r="AO1641" i="3"/>
  <c r="AN1641" i="3"/>
  <c r="AI1641" i="3"/>
  <c r="AH1641" i="3"/>
  <c r="AC1641" i="3"/>
  <c r="AB1641" i="3"/>
  <c r="W1641" i="3"/>
  <c r="S1641" i="3"/>
  <c r="N1641" i="3"/>
  <c r="L1641" i="3" s="1"/>
  <c r="M1641" i="3" s="1"/>
  <c r="K1641" i="3"/>
  <c r="J1641" i="3"/>
  <c r="H1641" i="3"/>
  <c r="I1641" i="3" s="1"/>
  <c r="F1641" i="3"/>
  <c r="G1641" i="3" s="1"/>
  <c r="D1641" i="3"/>
  <c r="E1641" i="3" s="1"/>
  <c r="B1641" i="3"/>
  <c r="C1641" i="3" s="1"/>
  <c r="AO1640" i="3"/>
  <c r="AN1640" i="3"/>
  <c r="AI1640" i="3"/>
  <c r="AH1640" i="3"/>
  <c r="AC1640" i="3"/>
  <c r="AB1640" i="3"/>
  <c r="W1640" i="3"/>
  <c r="S1640" i="3"/>
  <c r="N1640" i="3"/>
  <c r="L1640" i="3" s="1"/>
  <c r="M1640" i="3" s="1"/>
  <c r="K1640" i="3"/>
  <c r="J1640" i="3"/>
  <c r="H1640" i="3"/>
  <c r="I1640" i="3" s="1"/>
  <c r="F1640" i="3"/>
  <c r="G1640" i="3" s="1"/>
  <c r="D1640" i="3"/>
  <c r="E1640" i="3" s="1"/>
  <c r="B1640" i="3"/>
  <c r="C1640" i="3" s="1"/>
  <c r="AO1639" i="3"/>
  <c r="AN1639" i="3"/>
  <c r="AI1639" i="3"/>
  <c r="AH1639" i="3"/>
  <c r="AC1639" i="3"/>
  <c r="AB1639" i="3"/>
  <c r="W1639" i="3"/>
  <c r="S1639" i="3"/>
  <c r="N1639" i="3"/>
  <c r="L1639" i="3" s="1"/>
  <c r="M1639" i="3" s="1"/>
  <c r="K1639" i="3"/>
  <c r="J1639" i="3"/>
  <c r="H1639" i="3"/>
  <c r="I1639" i="3" s="1"/>
  <c r="F1639" i="3"/>
  <c r="G1639" i="3" s="1"/>
  <c r="D1639" i="3"/>
  <c r="E1639" i="3" s="1"/>
  <c r="B1639" i="3"/>
  <c r="C1639" i="3" s="1"/>
  <c r="AO1638" i="3"/>
  <c r="AN1638" i="3"/>
  <c r="AI1638" i="3"/>
  <c r="AH1638" i="3"/>
  <c r="AC1638" i="3"/>
  <c r="AB1638" i="3"/>
  <c r="W1638" i="3"/>
  <c r="S1638" i="3"/>
  <c r="N1638" i="3"/>
  <c r="L1638" i="3" s="1"/>
  <c r="M1638" i="3" s="1"/>
  <c r="K1638" i="3"/>
  <c r="J1638" i="3"/>
  <c r="H1638" i="3"/>
  <c r="I1638" i="3" s="1"/>
  <c r="F1638" i="3"/>
  <c r="G1638" i="3" s="1"/>
  <c r="D1638" i="3"/>
  <c r="E1638" i="3" s="1"/>
  <c r="B1638" i="3"/>
  <c r="C1638" i="3" s="1"/>
  <c r="AO1637" i="3"/>
  <c r="AN1637" i="3"/>
  <c r="AI1637" i="3"/>
  <c r="AH1637" i="3"/>
  <c r="AC1637" i="3"/>
  <c r="AB1637" i="3"/>
  <c r="W1637" i="3"/>
  <c r="S1637" i="3"/>
  <c r="N1637" i="3"/>
  <c r="L1637" i="3" s="1"/>
  <c r="M1637" i="3" s="1"/>
  <c r="K1637" i="3"/>
  <c r="J1637" i="3"/>
  <c r="H1637" i="3"/>
  <c r="I1637" i="3" s="1"/>
  <c r="F1637" i="3"/>
  <c r="G1637" i="3" s="1"/>
  <c r="D1637" i="3"/>
  <c r="E1637" i="3" s="1"/>
  <c r="B1637" i="3"/>
  <c r="C1637" i="3" s="1"/>
  <c r="AO1636" i="3"/>
  <c r="AN1636" i="3"/>
  <c r="AI1636" i="3"/>
  <c r="AH1636" i="3"/>
  <c r="AC1636" i="3"/>
  <c r="AB1636" i="3"/>
  <c r="W1636" i="3"/>
  <c r="S1636" i="3"/>
  <c r="N1636" i="3"/>
  <c r="L1636" i="3" s="1"/>
  <c r="M1636" i="3" s="1"/>
  <c r="K1636" i="3"/>
  <c r="J1636" i="3"/>
  <c r="H1636" i="3"/>
  <c r="I1636" i="3" s="1"/>
  <c r="F1636" i="3"/>
  <c r="G1636" i="3" s="1"/>
  <c r="D1636" i="3"/>
  <c r="E1636" i="3" s="1"/>
  <c r="B1636" i="3"/>
  <c r="C1636" i="3" s="1"/>
  <c r="AO1635" i="3"/>
  <c r="AN1635" i="3"/>
  <c r="AI1635" i="3"/>
  <c r="AH1635" i="3"/>
  <c r="AC1635" i="3"/>
  <c r="AB1635" i="3"/>
  <c r="W1635" i="3"/>
  <c r="S1635" i="3"/>
  <c r="N1635" i="3"/>
  <c r="L1635" i="3" s="1"/>
  <c r="M1635" i="3" s="1"/>
  <c r="K1635" i="3"/>
  <c r="J1635" i="3"/>
  <c r="H1635" i="3"/>
  <c r="I1635" i="3" s="1"/>
  <c r="F1635" i="3"/>
  <c r="G1635" i="3" s="1"/>
  <c r="D1635" i="3"/>
  <c r="E1635" i="3" s="1"/>
  <c r="B1635" i="3"/>
  <c r="C1635" i="3" s="1"/>
  <c r="AO1634" i="3"/>
  <c r="AN1634" i="3"/>
  <c r="AI1634" i="3"/>
  <c r="AH1634" i="3"/>
  <c r="AC1634" i="3"/>
  <c r="AB1634" i="3"/>
  <c r="W1634" i="3"/>
  <c r="S1634" i="3"/>
  <c r="N1634" i="3"/>
  <c r="L1634" i="3" s="1"/>
  <c r="M1634" i="3" s="1"/>
  <c r="K1634" i="3"/>
  <c r="J1634" i="3"/>
  <c r="H1634" i="3"/>
  <c r="I1634" i="3" s="1"/>
  <c r="F1634" i="3"/>
  <c r="G1634" i="3" s="1"/>
  <c r="D1634" i="3"/>
  <c r="E1634" i="3" s="1"/>
  <c r="B1634" i="3"/>
  <c r="C1634" i="3" s="1"/>
  <c r="AO1633" i="3"/>
  <c r="AN1633" i="3"/>
  <c r="AI1633" i="3"/>
  <c r="AH1633" i="3"/>
  <c r="AC1633" i="3"/>
  <c r="AB1633" i="3"/>
  <c r="W1633" i="3"/>
  <c r="S1633" i="3"/>
  <c r="N1633" i="3"/>
  <c r="L1633" i="3" s="1"/>
  <c r="M1633" i="3" s="1"/>
  <c r="K1633" i="3"/>
  <c r="J1633" i="3"/>
  <c r="H1633" i="3"/>
  <c r="I1633" i="3" s="1"/>
  <c r="F1633" i="3"/>
  <c r="G1633" i="3" s="1"/>
  <c r="D1633" i="3"/>
  <c r="E1633" i="3" s="1"/>
  <c r="B1633" i="3"/>
  <c r="C1633" i="3" s="1"/>
  <c r="AO1632" i="3"/>
  <c r="AN1632" i="3"/>
  <c r="AI1632" i="3"/>
  <c r="AH1632" i="3"/>
  <c r="AC1632" i="3"/>
  <c r="AB1632" i="3"/>
  <c r="W1632" i="3"/>
  <c r="S1632" i="3"/>
  <c r="N1632" i="3"/>
  <c r="L1632" i="3" s="1"/>
  <c r="M1632" i="3" s="1"/>
  <c r="K1632" i="3"/>
  <c r="J1632" i="3"/>
  <c r="H1632" i="3"/>
  <c r="I1632" i="3" s="1"/>
  <c r="F1632" i="3"/>
  <c r="G1632" i="3" s="1"/>
  <c r="D1632" i="3"/>
  <c r="E1632" i="3" s="1"/>
  <c r="B1632" i="3"/>
  <c r="C1632" i="3" s="1"/>
  <c r="AO1631" i="3"/>
  <c r="AN1631" i="3"/>
  <c r="AI1631" i="3"/>
  <c r="AH1631" i="3"/>
  <c r="AC1631" i="3"/>
  <c r="AB1631" i="3"/>
  <c r="W1631" i="3"/>
  <c r="S1631" i="3"/>
  <c r="N1631" i="3"/>
  <c r="L1631" i="3" s="1"/>
  <c r="M1631" i="3" s="1"/>
  <c r="K1631" i="3"/>
  <c r="J1631" i="3"/>
  <c r="H1631" i="3"/>
  <c r="I1631" i="3" s="1"/>
  <c r="F1631" i="3"/>
  <c r="G1631" i="3" s="1"/>
  <c r="D1631" i="3"/>
  <c r="E1631" i="3" s="1"/>
  <c r="B1631" i="3"/>
  <c r="C1631" i="3" s="1"/>
  <c r="AO1630" i="3"/>
  <c r="AN1630" i="3"/>
  <c r="AI1630" i="3"/>
  <c r="AH1630" i="3"/>
  <c r="AC1630" i="3"/>
  <c r="AB1630" i="3"/>
  <c r="W1630" i="3"/>
  <c r="S1630" i="3"/>
  <c r="N1630" i="3"/>
  <c r="L1630" i="3" s="1"/>
  <c r="M1630" i="3" s="1"/>
  <c r="K1630" i="3"/>
  <c r="J1630" i="3"/>
  <c r="H1630" i="3"/>
  <c r="I1630" i="3" s="1"/>
  <c r="F1630" i="3"/>
  <c r="G1630" i="3" s="1"/>
  <c r="D1630" i="3"/>
  <c r="E1630" i="3" s="1"/>
  <c r="B1630" i="3"/>
  <c r="C1630" i="3" s="1"/>
  <c r="AO1629" i="3"/>
  <c r="AN1629" i="3"/>
  <c r="AI1629" i="3"/>
  <c r="AH1629" i="3"/>
  <c r="AC1629" i="3"/>
  <c r="AB1629" i="3"/>
  <c r="W1629" i="3"/>
  <c r="S1629" i="3"/>
  <c r="N1629" i="3"/>
  <c r="L1629" i="3" s="1"/>
  <c r="M1629" i="3" s="1"/>
  <c r="K1629" i="3"/>
  <c r="J1629" i="3"/>
  <c r="H1629" i="3"/>
  <c r="I1629" i="3" s="1"/>
  <c r="F1629" i="3"/>
  <c r="G1629" i="3" s="1"/>
  <c r="D1629" i="3"/>
  <c r="E1629" i="3" s="1"/>
  <c r="B1629" i="3"/>
  <c r="C1629" i="3" s="1"/>
  <c r="AO1628" i="3"/>
  <c r="AN1628" i="3"/>
  <c r="AI1628" i="3"/>
  <c r="AH1628" i="3"/>
  <c r="AC1628" i="3"/>
  <c r="AB1628" i="3"/>
  <c r="W1628" i="3"/>
  <c r="S1628" i="3"/>
  <c r="N1628" i="3"/>
  <c r="L1628" i="3" s="1"/>
  <c r="M1628" i="3" s="1"/>
  <c r="K1628" i="3"/>
  <c r="J1628" i="3"/>
  <c r="H1628" i="3"/>
  <c r="I1628" i="3" s="1"/>
  <c r="G1628" i="3"/>
  <c r="F1628" i="3"/>
  <c r="D1628" i="3"/>
  <c r="E1628" i="3" s="1"/>
  <c r="B1628" i="3"/>
  <c r="C1628" i="3" s="1"/>
  <c r="AO1627" i="3"/>
  <c r="AN1627" i="3"/>
  <c r="AI1627" i="3"/>
  <c r="AH1627" i="3"/>
  <c r="AC1627" i="3"/>
  <c r="AB1627" i="3"/>
  <c r="W1627" i="3"/>
  <c r="S1627" i="3"/>
  <c r="N1627" i="3"/>
  <c r="L1627" i="3" s="1"/>
  <c r="M1627" i="3" s="1"/>
  <c r="K1627" i="3"/>
  <c r="J1627" i="3"/>
  <c r="H1627" i="3"/>
  <c r="I1627" i="3" s="1"/>
  <c r="F1627" i="3"/>
  <c r="G1627" i="3" s="1"/>
  <c r="D1627" i="3"/>
  <c r="E1627" i="3" s="1"/>
  <c r="B1627" i="3"/>
  <c r="C1627" i="3" s="1"/>
  <c r="AO1626" i="3"/>
  <c r="AN1626" i="3"/>
  <c r="AI1626" i="3"/>
  <c r="AH1626" i="3"/>
  <c r="AC1626" i="3"/>
  <c r="AB1626" i="3"/>
  <c r="W1626" i="3"/>
  <c r="S1626" i="3"/>
  <c r="N1626" i="3"/>
  <c r="L1626" i="3" s="1"/>
  <c r="M1626" i="3" s="1"/>
  <c r="K1626" i="3"/>
  <c r="J1626" i="3"/>
  <c r="H1626" i="3"/>
  <c r="I1626" i="3" s="1"/>
  <c r="F1626" i="3"/>
  <c r="G1626" i="3" s="1"/>
  <c r="D1626" i="3"/>
  <c r="E1626" i="3" s="1"/>
  <c r="B1626" i="3"/>
  <c r="C1626" i="3" s="1"/>
  <c r="AO1625" i="3"/>
  <c r="AN1625" i="3"/>
  <c r="AI1625" i="3"/>
  <c r="AH1625" i="3"/>
  <c r="AC1625" i="3"/>
  <c r="AB1625" i="3"/>
  <c r="W1625" i="3"/>
  <c r="S1625" i="3"/>
  <c r="N1625" i="3"/>
  <c r="L1625" i="3" s="1"/>
  <c r="M1625" i="3" s="1"/>
  <c r="K1625" i="3"/>
  <c r="J1625" i="3"/>
  <c r="H1625" i="3"/>
  <c r="I1625" i="3" s="1"/>
  <c r="F1625" i="3"/>
  <c r="G1625" i="3" s="1"/>
  <c r="D1625" i="3"/>
  <c r="E1625" i="3" s="1"/>
  <c r="B1625" i="3"/>
  <c r="C1625" i="3" s="1"/>
  <c r="AO1624" i="3"/>
  <c r="AN1624" i="3"/>
  <c r="AI1624" i="3"/>
  <c r="AH1624" i="3"/>
  <c r="AC1624" i="3"/>
  <c r="AB1624" i="3"/>
  <c r="W1624" i="3"/>
  <c r="S1624" i="3"/>
  <c r="N1624" i="3"/>
  <c r="L1624" i="3" s="1"/>
  <c r="M1624" i="3" s="1"/>
  <c r="K1624" i="3"/>
  <c r="J1624" i="3"/>
  <c r="H1624" i="3"/>
  <c r="I1624" i="3" s="1"/>
  <c r="F1624" i="3"/>
  <c r="G1624" i="3" s="1"/>
  <c r="D1624" i="3"/>
  <c r="E1624" i="3" s="1"/>
  <c r="B1624" i="3"/>
  <c r="C1624" i="3" s="1"/>
  <c r="AO1623" i="3"/>
  <c r="AN1623" i="3"/>
  <c r="AI1623" i="3"/>
  <c r="AH1623" i="3"/>
  <c r="AC1623" i="3"/>
  <c r="AB1623" i="3"/>
  <c r="W1623" i="3"/>
  <c r="S1623" i="3"/>
  <c r="N1623" i="3"/>
  <c r="L1623" i="3" s="1"/>
  <c r="M1623" i="3" s="1"/>
  <c r="K1623" i="3"/>
  <c r="J1623" i="3"/>
  <c r="H1623" i="3"/>
  <c r="I1623" i="3" s="1"/>
  <c r="F1623" i="3"/>
  <c r="G1623" i="3" s="1"/>
  <c r="D1623" i="3"/>
  <c r="E1623" i="3" s="1"/>
  <c r="B1623" i="3"/>
  <c r="C1623" i="3" s="1"/>
  <c r="AO1622" i="3"/>
  <c r="AN1622" i="3"/>
  <c r="AI1622" i="3"/>
  <c r="AH1622" i="3"/>
  <c r="AC1622" i="3"/>
  <c r="AB1622" i="3"/>
  <c r="W1622" i="3"/>
  <c r="S1622" i="3"/>
  <c r="N1622" i="3"/>
  <c r="L1622" i="3" s="1"/>
  <c r="M1622" i="3" s="1"/>
  <c r="K1622" i="3"/>
  <c r="J1622" i="3"/>
  <c r="H1622" i="3"/>
  <c r="I1622" i="3" s="1"/>
  <c r="F1622" i="3"/>
  <c r="G1622" i="3" s="1"/>
  <c r="D1622" i="3"/>
  <c r="E1622" i="3" s="1"/>
  <c r="B1622" i="3"/>
  <c r="C1622" i="3" s="1"/>
  <c r="AO1621" i="3"/>
  <c r="AN1621" i="3"/>
  <c r="AI1621" i="3"/>
  <c r="AH1621" i="3"/>
  <c r="AC1621" i="3"/>
  <c r="AB1621" i="3"/>
  <c r="W1621" i="3"/>
  <c r="S1621" i="3"/>
  <c r="N1621" i="3"/>
  <c r="L1621" i="3" s="1"/>
  <c r="M1621" i="3" s="1"/>
  <c r="K1621" i="3"/>
  <c r="J1621" i="3"/>
  <c r="H1621" i="3"/>
  <c r="I1621" i="3" s="1"/>
  <c r="F1621" i="3"/>
  <c r="G1621" i="3" s="1"/>
  <c r="D1621" i="3"/>
  <c r="E1621" i="3" s="1"/>
  <c r="B1621" i="3"/>
  <c r="C1621" i="3" s="1"/>
  <c r="AO1620" i="3"/>
  <c r="AN1620" i="3"/>
  <c r="AI1620" i="3"/>
  <c r="AH1620" i="3"/>
  <c r="AC1620" i="3"/>
  <c r="AB1620" i="3"/>
  <c r="W1620" i="3"/>
  <c r="S1620" i="3"/>
  <c r="N1620" i="3"/>
  <c r="L1620" i="3" s="1"/>
  <c r="M1620" i="3" s="1"/>
  <c r="K1620" i="3"/>
  <c r="J1620" i="3"/>
  <c r="H1620" i="3"/>
  <c r="I1620" i="3" s="1"/>
  <c r="F1620" i="3"/>
  <c r="G1620" i="3" s="1"/>
  <c r="D1620" i="3"/>
  <c r="E1620" i="3" s="1"/>
  <c r="B1620" i="3"/>
  <c r="C1620" i="3" s="1"/>
  <c r="AO1619" i="3"/>
  <c r="AN1619" i="3"/>
  <c r="AI1619" i="3"/>
  <c r="AH1619" i="3"/>
  <c r="AC1619" i="3"/>
  <c r="AB1619" i="3"/>
  <c r="W1619" i="3"/>
  <c r="S1619" i="3"/>
  <c r="N1619" i="3"/>
  <c r="L1619" i="3" s="1"/>
  <c r="M1619" i="3" s="1"/>
  <c r="K1619" i="3"/>
  <c r="J1619" i="3"/>
  <c r="H1619" i="3"/>
  <c r="I1619" i="3" s="1"/>
  <c r="F1619" i="3"/>
  <c r="G1619" i="3" s="1"/>
  <c r="D1619" i="3"/>
  <c r="E1619" i="3" s="1"/>
  <c r="B1619" i="3"/>
  <c r="C1619" i="3" s="1"/>
  <c r="AO1618" i="3"/>
  <c r="AN1618" i="3"/>
  <c r="AI1618" i="3"/>
  <c r="AH1618" i="3"/>
  <c r="AC1618" i="3"/>
  <c r="AB1618" i="3"/>
  <c r="W1618" i="3"/>
  <c r="S1618" i="3"/>
  <c r="N1618" i="3"/>
  <c r="L1618" i="3" s="1"/>
  <c r="M1618" i="3" s="1"/>
  <c r="K1618" i="3"/>
  <c r="J1618" i="3"/>
  <c r="H1618" i="3"/>
  <c r="I1618" i="3" s="1"/>
  <c r="F1618" i="3"/>
  <c r="G1618" i="3" s="1"/>
  <c r="D1618" i="3"/>
  <c r="E1618" i="3" s="1"/>
  <c r="B1618" i="3"/>
  <c r="C1618" i="3" s="1"/>
  <c r="AO1617" i="3"/>
  <c r="AN1617" i="3"/>
  <c r="AI1617" i="3"/>
  <c r="AH1617" i="3"/>
  <c r="AC1617" i="3"/>
  <c r="AB1617" i="3"/>
  <c r="W1617" i="3"/>
  <c r="S1617" i="3"/>
  <c r="N1617" i="3"/>
  <c r="L1617" i="3" s="1"/>
  <c r="M1617" i="3" s="1"/>
  <c r="K1617" i="3"/>
  <c r="J1617" i="3"/>
  <c r="H1617" i="3"/>
  <c r="I1617" i="3" s="1"/>
  <c r="F1617" i="3"/>
  <c r="G1617" i="3" s="1"/>
  <c r="D1617" i="3"/>
  <c r="E1617" i="3" s="1"/>
  <c r="B1617" i="3"/>
  <c r="C1617" i="3" s="1"/>
  <c r="AO1616" i="3"/>
  <c r="AN1616" i="3"/>
  <c r="AI1616" i="3"/>
  <c r="AH1616" i="3"/>
  <c r="AC1616" i="3"/>
  <c r="AB1616" i="3"/>
  <c r="W1616" i="3"/>
  <c r="S1616" i="3"/>
  <c r="N1616" i="3"/>
  <c r="L1616" i="3" s="1"/>
  <c r="M1616" i="3" s="1"/>
  <c r="K1616" i="3"/>
  <c r="J1616" i="3"/>
  <c r="H1616" i="3"/>
  <c r="I1616" i="3" s="1"/>
  <c r="F1616" i="3"/>
  <c r="G1616" i="3" s="1"/>
  <c r="D1616" i="3"/>
  <c r="E1616" i="3" s="1"/>
  <c r="B1616" i="3"/>
  <c r="C1616" i="3" s="1"/>
  <c r="AO1615" i="3"/>
  <c r="AN1615" i="3"/>
  <c r="AI1615" i="3"/>
  <c r="AH1615" i="3"/>
  <c r="AC1615" i="3"/>
  <c r="AB1615" i="3"/>
  <c r="W1615" i="3"/>
  <c r="S1615" i="3"/>
  <c r="N1615" i="3"/>
  <c r="L1615" i="3" s="1"/>
  <c r="M1615" i="3" s="1"/>
  <c r="K1615" i="3"/>
  <c r="J1615" i="3"/>
  <c r="H1615" i="3"/>
  <c r="I1615" i="3" s="1"/>
  <c r="F1615" i="3"/>
  <c r="G1615" i="3" s="1"/>
  <c r="D1615" i="3"/>
  <c r="E1615" i="3" s="1"/>
  <c r="B1615" i="3"/>
  <c r="C1615" i="3" s="1"/>
  <c r="AO1614" i="3"/>
  <c r="AN1614" i="3"/>
  <c r="AI1614" i="3"/>
  <c r="AH1614" i="3"/>
  <c r="AC1614" i="3"/>
  <c r="AB1614" i="3"/>
  <c r="W1614" i="3"/>
  <c r="S1614" i="3"/>
  <c r="N1614" i="3"/>
  <c r="L1614" i="3" s="1"/>
  <c r="M1614" i="3" s="1"/>
  <c r="K1614" i="3"/>
  <c r="J1614" i="3"/>
  <c r="H1614" i="3"/>
  <c r="I1614" i="3" s="1"/>
  <c r="F1614" i="3"/>
  <c r="G1614" i="3" s="1"/>
  <c r="D1614" i="3"/>
  <c r="E1614" i="3" s="1"/>
  <c r="B1614" i="3"/>
  <c r="C1614" i="3" s="1"/>
  <c r="AO1613" i="3"/>
  <c r="AN1613" i="3"/>
  <c r="AI1613" i="3"/>
  <c r="AH1613" i="3"/>
  <c r="AC1613" i="3"/>
  <c r="AB1613" i="3"/>
  <c r="W1613" i="3"/>
  <c r="S1613" i="3"/>
  <c r="N1613" i="3"/>
  <c r="L1613" i="3" s="1"/>
  <c r="M1613" i="3" s="1"/>
  <c r="K1613" i="3"/>
  <c r="J1613" i="3"/>
  <c r="H1613" i="3"/>
  <c r="I1613" i="3" s="1"/>
  <c r="F1613" i="3"/>
  <c r="G1613" i="3" s="1"/>
  <c r="D1613" i="3"/>
  <c r="E1613" i="3" s="1"/>
  <c r="B1613" i="3"/>
  <c r="C1613" i="3" s="1"/>
  <c r="AO1612" i="3"/>
  <c r="AN1612" i="3"/>
  <c r="AI1612" i="3"/>
  <c r="AH1612" i="3"/>
  <c r="AC1612" i="3"/>
  <c r="AB1612" i="3"/>
  <c r="W1612" i="3"/>
  <c r="S1612" i="3"/>
  <c r="N1612" i="3"/>
  <c r="L1612" i="3" s="1"/>
  <c r="M1612" i="3" s="1"/>
  <c r="K1612" i="3"/>
  <c r="J1612" i="3"/>
  <c r="H1612" i="3"/>
  <c r="I1612" i="3" s="1"/>
  <c r="F1612" i="3"/>
  <c r="G1612" i="3" s="1"/>
  <c r="D1612" i="3"/>
  <c r="E1612" i="3" s="1"/>
  <c r="B1612" i="3"/>
  <c r="C1612" i="3" s="1"/>
  <c r="AO1611" i="3"/>
  <c r="AN1611" i="3"/>
  <c r="AI1611" i="3"/>
  <c r="AH1611" i="3"/>
  <c r="AC1611" i="3"/>
  <c r="AB1611" i="3"/>
  <c r="W1611" i="3"/>
  <c r="S1611" i="3"/>
  <c r="N1611" i="3"/>
  <c r="L1611" i="3" s="1"/>
  <c r="M1611" i="3" s="1"/>
  <c r="K1611" i="3"/>
  <c r="J1611" i="3"/>
  <c r="H1611" i="3"/>
  <c r="I1611" i="3" s="1"/>
  <c r="F1611" i="3"/>
  <c r="G1611" i="3" s="1"/>
  <c r="D1611" i="3"/>
  <c r="E1611" i="3" s="1"/>
  <c r="B1611" i="3"/>
  <c r="C1611" i="3" s="1"/>
  <c r="AO1610" i="3"/>
  <c r="AN1610" i="3"/>
  <c r="AI1610" i="3"/>
  <c r="AH1610" i="3"/>
  <c r="AC1610" i="3"/>
  <c r="AB1610" i="3"/>
  <c r="W1610" i="3"/>
  <c r="S1610" i="3"/>
  <c r="N1610" i="3"/>
  <c r="L1610" i="3" s="1"/>
  <c r="M1610" i="3" s="1"/>
  <c r="K1610" i="3"/>
  <c r="J1610" i="3"/>
  <c r="H1610" i="3"/>
  <c r="I1610" i="3" s="1"/>
  <c r="F1610" i="3"/>
  <c r="G1610" i="3" s="1"/>
  <c r="D1610" i="3"/>
  <c r="E1610" i="3" s="1"/>
  <c r="B1610" i="3"/>
  <c r="C1610" i="3" s="1"/>
  <c r="AO1609" i="3"/>
  <c r="AN1609" i="3"/>
  <c r="AI1609" i="3"/>
  <c r="AH1609" i="3"/>
  <c r="AC1609" i="3"/>
  <c r="AB1609" i="3"/>
  <c r="W1609" i="3"/>
  <c r="S1609" i="3"/>
  <c r="N1609" i="3"/>
  <c r="L1609" i="3" s="1"/>
  <c r="M1609" i="3" s="1"/>
  <c r="K1609" i="3"/>
  <c r="J1609" i="3"/>
  <c r="H1609" i="3"/>
  <c r="I1609" i="3" s="1"/>
  <c r="F1609" i="3"/>
  <c r="G1609" i="3" s="1"/>
  <c r="D1609" i="3"/>
  <c r="E1609" i="3" s="1"/>
  <c r="B1609" i="3"/>
  <c r="C1609" i="3" s="1"/>
  <c r="AO1608" i="3"/>
  <c r="AN1608" i="3"/>
  <c r="AI1608" i="3"/>
  <c r="AH1608" i="3"/>
  <c r="AC1608" i="3"/>
  <c r="AB1608" i="3"/>
  <c r="W1608" i="3"/>
  <c r="S1608" i="3"/>
  <c r="N1608" i="3"/>
  <c r="L1608" i="3" s="1"/>
  <c r="M1608" i="3" s="1"/>
  <c r="K1608" i="3"/>
  <c r="J1608" i="3"/>
  <c r="H1608" i="3"/>
  <c r="I1608" i="3" s="1"/>
  <c r="F1608" i="3"/>
  <c r="G1608" i="3" s="1"/>
  <c r="D1608" i="3"/>
  <c r="E1608" i="3" s="1"/>
  <c r="B1608" i="3"/>
  <c r="C1608" i="3" s="1"/>
  <c r="AO1607" i="3"/>
  <c r="AN1607" i="3"/>
  <c r="AI1607" i="3"/>
  <c r="AH1607" i="3"/>
  <c r="AC1607" i="3"/>
  <c r="AB1607" i="3"/>
  <c r="W1607" i="3"/>
  <c r="S1607" i="3"/>
  <c r="N1607" i="3"/>
  <c r="L1607" i="3" s="1"/>
  <c r="M1607" i="3" s="1"/>
  <c r="K1607" i="3"/>
  <c r="J1607" i="3"/>
  <c r="H1607" i="3"/>
  <c r="I1607" i="3" s="1"/>
  <c r="F1607" i="3"/>
  <c r="G1607" i="3" s="1"/>
  <c r="D1607" i="3"/>
  <c r="E1607" i="3" s="1"/>
  <c r="B1607" i="3"/>
  <c r="C1607" i="3" s="1"/>
  <c r="AO1606" i="3"/>
  <c r="AN1606" i="3"/>
  <c r="AI1606" i="3"/>
  <c r="AH1606" i="3"/>
  <c r="AC1606" i="3"/>
  <c r="AB1606" i="3"/>
  <c r="W1606" i="3"/>
  <c r="S1606" i="3"/>
  <c r="N1606" i="3"/>
  <c r="L1606" i="3" s="1"/>
  <c r="M1606" i="3" s="1"/>
  <c r="K1606" i="3"/>
  <c r="J1606" i="3"/>
  <c r="H1606" i="3"/>
  <c r="I1606" i="3" s="1"/>
  <c r="F1606" i="3"/>
  <c r="G1606" i="3" s="1"/>
  <c r="D1606" i="3"/>
  <c r="E1606" i="3" s="1"/>
  <c r="B1606" i="3"/>
  <c r="C1606" i="3" s="1"/>
  <c r="AO1605" i="3"/>
  <c r="AN1605" i="3"/>
  <c r="AI1605" i="3"/>
  <c r="AH1605" i="3"/>
  <c r="AC1605" i="3"/>
  <c r="AB1605" i="3"/>
  <c r="W1605" i="3"/>
  <c r="S1605" i="3"/>
  <c r="N1605" i="3"/>
  <c r="L1605" i="3" s="1"/>
  <c r="M1605" i="3" s="1"/>
  <c r="K1605" i="3"/>
  <c r="J1605" i="3"/>
  <c r="H1605" i="3"/>
  <c r="I1605" i="3" s="1"/>
  <c r="F1605" i="3"/>
  <c r="G1605" i="3" s="1"/>
  <c r="D1605" i="3"/>
  <c r="E1605" i="3" s="1"/>
  <c r="B1605" i="3"/>
  <c r="C1605" i="3" s="1"/>
  <c r="AO1604" i="3"/>
  <c r="AN1604" i="3"/>
  <c r="AI1604" i="3"/>
  <c r="AH1604" i="3"/>
  <c r="AC1604" i="3"/>
  <c r="AB1604" i="3"/>
  <c r="W1604" i="3"/>
  <c r="S1604" i="3"/>
  <c r="N1604" i="3"/>
  <c r="L1604" i="3" s="1"/>
  <c r="M1604" i="3" s="1"/>
  <c r="K1604" i="3"/>
  <c r="J1604" i="3"/>
  <c r="H1604" i="3"/>
  <c r="I1604" i="3" s="1"/>
  <c r="F1604" i="3"/>
  <c r="G1604" i="3" s="1"/>
  <c r="D1604" i="3"/>
  <c r="E1604" i="3" s="1"/>
  <c r="B1604" i="3"/>
  <c r="C1604" i="3" s="1"/>
  <c r="AO1603" i="3"/>
  <c r="AN1603" i="3"/>
  <c r="AI1603" i="3"/>
  <c r="AH1603" i="3"/>
  <c r="AC1603" i="3"/>
  <c r="AB1603" i="3"/>
  <c r="W1603" i="3"/>
  <c r="S1603" i="3"/>
  <c r="N1603" i="3"/>
  <c r="L1603" i="3" s="1"/>
  <c r="M1603" i="3" s="1"/>
  <c r="K1603" i="3"/>
  <c r="J1603" i="3"/>
  <c r="H1603" i="3"/>
  <c r="I1603" i="3" s="1"/>
  <c r="F1603" i="3"/>
  <c r="G1603" i="3" s="1"/>
  <c r="D1603" i="3"/>
  <c r="E1603" i="3" s="1"/>
  <c r="B1603" i="3"/>
  <c r="C1603" i="3" s="1"/>
  <c r="AO1602" i="3"/>
  <c r="AN1602" i="3"/>
  <c r="AI1602" i="3"/>
  <c r="AH1602" i="3"/>
  <c r="AC1602" i="3"/>
  <c r="AB1602" i="3"/>
  <c r="W1602" i="3"/>
  <c r="S1602" i="3"/>
  <c r="N1602" i="3"/>
  <c r="L1602" i="3" s="1"/>
  <c r="M1602" i="3" s="1"/>
  <c r="K1602" i="3"/>
  <c r="J1602" i="3"/>
  <c r="H1602" i="3"/>
  <c r="I1602" i="3" s="1"/>
  <c r="F1602" i="3"/>
  <c r="G1602" i="3" s="1"/>
  <c r="D1602" i="3"/>
  <c r="E1602" i="3" s="1"/>
  <c r="B1602" i="3"/>
  <c r="C1602" i="3" s="1"/>
  <c r="AO1601" i="3"/>
  <c r="AN1601" i="3"/>
  <c r="AI1601" i="3"/>
  <c r="AH1601" i="3"/>
  <c r="AC1601" i="3"/>
  <c r="AB1601" i="3"/>
  <c r="W1601" i="3"/>
  <c r="S1601" i="3"/>
  <c r="N1601" i="3"/>
  <c r="L1601" i="3" s="1"/>
  <c r="M1601" i="3" s="1"/>
  <c r="K1601" i="3"/>
  <c r="J1601" i="3"/>
  <c r="H1601" i="3"/>
  <c r="I1601" i="3" s="1"/>
  <c r="F1601" i="3"/>
  <c r="G1601" i="3" s="1"/>
  <c r="D1601" i="3"/>
  <c r="E1601" i="3" s="1"/>
  <c r="B1601" i="3"/>
  <c r="C1601" i="3" s="1"/>
  <c r="AO1600" i="3"/>
  <c r="AN1600" i="3"/>
  <c r="AI1600" i="3"/>
  <c r="AH1600" i="3"/>
  <c r="AC1600" i="3"/>
  <c r="AB1600" i="3"/>
  <c r="W1600" i="3"/>
  <c r="S1600" i="3"/>
  <c r="N1600" i="3"/>
  <c r="L1600" i="3" s="1"/>
  <c r="M1600" i="3" s="1"/>
  <c r="K1600" i="3"/>
  <c r="J1600" i="3"/>
  <c r="H1600" i="3"/>
  <c r="I1600" i="3" s="1"/>
  <c r="F1600" i="3"/>
  <c r="G1600" i="3" s="1"/>
  <c r="D1600" i="3"/>
  <c r="E1600" i="3" s="1"/>
  <c r="B1600" i="3"/>
  <c r="C1600" i="3" s="1"/>
  <c r="AO1599" i="3"/>
  <c r="AN1599" i="3"/>
  <c r="AI1599" i="3"/>
  <c r="AH1599" i="3"/>
  <c r="AC1599" i="3"/>
  <c r="AB1599" i="3"/>
  <c r="W1599" i="3"/>
  <c r="S1599" i="3"/>
  <c r="N1599" i="3"/>
  <c r="L1599" i="3" s="1"/>
  <c r="M1599" i="3" s="1"/>
  <c r="K1599" i="3"/>
  <c r="J1599" i="3"/>
  <c r="H1599" i="3"/>
  <c r="I1599" i="3" s="1"/>
  <c r="F1599" i="3"/>
  <c r="G1599" i="3" s="1"/>
  <c r="D1599" i="3"/>
  <c r="E1599" i="3" s="1"/>
  <c r="B1599" i="3"/>
  <c r="C1599" i="3" s="1"/>
  <c r="AO1598" i="3"/>
  <c r="AN1598" i="3"/>
  <c r="AI1598" i="3"/>
  <c r="AH1598" i="3"/>
  <c r="AC1598" i="3"/>
  <c r="AB1598" i="3"/>
  <c r="W1598" i="3"/>
  <c r="S1598" i="3"/>
  <c r="N1598" i="3"/>
  <c r="L1598" i="3" s="1"/>
  <c r="M1598" i="3" s="1"/>
  <c r="K1598" i="3"/>
  <c r="J1598" i="3"/>
  <c r="H1598" i="3"/>
  <c r="I1598" i="3" s="1"/>
  <c r="F1598" i="3"/>
  <c r="G1598" i="3" s="1"/>
  <c r="D1598" i="3"/>
  <c r="E1598" i="3" s="1"/>
  <c r="B1598" i="3"/>
  <c r="C1598" i="3" s="1"/>
  <c r="AO1597" i="3"/>
  <c r="AN1597" i="3"/>
  <c r="AI1597" i="3"/>
  <c r="AH1597" i="3"/>
  <c r="AC1597" i="3"/>
  <c r="AB1597" i="3"/>
  <c r="W1597" i="3"/>
  <c r="S1597" i="3"/>
  <c r="N1597" i="3"/>
  <c r="L1597" i="3" s="1"/>
  <c r="M1597" i="3" s="1"/>
  <c r="K1597" i="3"/>
  <c r="J1597" i="3"/>
  <c r="H1597" i="3"/>
  <c r="I1597" i="3" s="1"/>
  <c r="F1597" i="3"/>
  <c r="G1597" i="3" s="1"/>
  <c r="D1597" i="3"/>
  <c r="E1597" i="3" s="1"/>
  <c r="B1597" i="3"/>
  <c r="C1597" i="3" s="1"/>
  <c r="AO1596" i="3"/>
  <c r="AN1596" i="3"/>
  <c r="AI1596" i="3"/>
  <c r="AH1596" i="3"/>
  <c r="AC1596" i="3"/>
  <c r="AB1596" i="3"/>
  <c r="W1596" i="3"/>
  <c r="S1596" i="3"/>
  <c r="N1596" i="3"/>
  <c r="L1596" i="3" s="1"/>
  <c r="M1596" i="3" s="1"/>
  <c r="K1596" i="3"/>
  <c r="J1596" i="3"/>
  <c r="H1596" i="3"/>
  <c r="I1596" i="3" s="1"/>
  <c r="F1596" i="3"/>
  <c r="G1596" i="3" s="1"/>
  <c r="D1596" i="3"/>
  <c r="E1596" i="3" s="1"/>
  <c r="B1596" i="3"/>
  <c r="C1596" i="3" s="1"/>
  <c r="AO1595" i="3"/>
  <c r="AN1595" i="3"/>
  <c r="AI1595" i="3"/>
  <c r="AH1595" i="3"/>
  <c r="AC1595" i="3"/>
  <c r="AB1595" i="3"/>
  <c r="W1595" i="3"/>
  <c r="S1595" i="3"/>
  <c r="N1595" i="3"/>
  <c r="L1595" i="3" s="1"/>
  <c r="M1595" i="3" s="1"/>
  <c r="K1595" i="3"/>
  <c r="J1595" i="3"/>
  <c r="H1595" i="3"/>
  <c r="I1595" i="3" s="1"/>
  <c r="F1595" i="3"/>
  <c r="G1595" i="3" s="1"/>
  <c r="D1595" i="3"/>
  <c r="E1595" i="3" s="1"/>
  <c r="B1595" i="3"/>
  <c r="C1595" i="3" s="1"/>
  <c r="AO1594" i="3"/>
  <c r="AN1594" i="3"/>
  <c r="AI1594" i="3"/>
  <c r="AH1594" i="3"/>
  <c r="AC1594" i="3"/>
  <c r="AB1594" i="3"/>
  <c r="W1594" i="3"/>
  <c r="S1594" i="3"/>
  <c r="N1594" i="3"/>
  <c r="L1594" i="3" s="1"/>
  <c r="M1594" i="3" s="1"/>
  <c r="K1594" i="3"/>
  <c r="J1594" i="3"/>
  <c r="H1594" i="3"/>
  <c r="I1594" i="3" s="1"/>
  <c r="F1594" i="3"/>
  <c r="G1594" i="3" s="1"/>
  <c r="D1594" i="3"/>
  <c r="E1594" i="3" s="1"/>
  <c r="B1594" i="3"/>
  <c r="C1594" i="3" s="1"/>
  <c r="AO1593" i="3"/>
  <c r="AN1593" i="3"/>
  <c r="AI1593" i="3"/>
  <c r="AH1593" i="3"/>
  <c r="AC1593" i="3"/>
  <c r="AB1593" i="3"/>
  <c r="W1593" i="3"/>
  <c r="S1593" i="3"/>
  <c r="N1593" i="3"/>
  <c r="L1593" i="3" s="1"/>
  <c r="M1593" i="3" s="1"/>
  <c r="K1593" i="3"/>
  <c r="J1593" i="3"/>
  <c r="H1593" i="3"/>
  <c r="I1593" i="3" s="1"/>
  <c r="F1593" i="3"/>
  <c r="G1593" i="3" s="1"/>
  <c r="D1593" i="3"/>
  <c r="E1593" i="3" s="1"/>
  <c r="B1593" i="3"/>
  <c r="C1593" i="3" s="1"/>
  <c r="AO1592" i="3"/>
  <c r="AN1592" i="3"/>
  <c r="AI1592" i="3"/>
  <c r="AH1592" i="3"/>
  <c r="AC1592" i="3"/>
  <c r="AB1592" i="3"/>
  <c r="W1592" i="3"/>
  <c r="S1592" i="3"/>
  <c r="N1592" i="3"/>
  <c r="L1592" i="3" s="1"/>
  <c r="M1592" i="3" s="1"/>
  <c r="K1592" i="3"/>
  <c r="J1592" i="3"/>
  <c r="H1592" i="3"/>
  <c r="I1592" i="3" s="1"/>
  <c r="F1592" i="3"/>
  <c r="G1592" i="3" s="1"/>
  <c r="D1592" i="3"/>
  <c r="E1592" i="3" s="1"/>
  <c r="B1592" i="3"/>
  <c r="C1592" i="3" s="1"/>
  <c r="AO1591" i="3"/>
  <c r="AN1591" i="3"/>
  <c r="AI1591" i="3"/>
  <c r="AH1591" i="3"/>
  <c r="AC1591" i="3"/>
  <c r="AB1591" i="3"/>
  <c r="W1591" i="3"/>
  <c r="S1591" i="3"/>
  <c r="N1591" i="3"/>
  <c r="L1591" i="3" s="1"/>
  <c r="M1591" i="3" s="1"/>
  <c r="K1591" i="3"/>
  <c r="J1591" i="3"/>
  <c r="H1591" i="3"/>
  <c r="I1591" i="3" s="1"/>
  <c r="F1591" i="3"/>
  <c r="G1591" i="3" s="1"/>
  <c r="D1591" i="3"/>
  <c r="E1591" i="3" s="1"/>
  <c r="B1591" i="3"/>
  <c r="C1591" i="3" s="1"/>
  <c r="AO1590" i="3"/>
  <c r="AN1590" i="3"/>
  <c r="AI1590" i="3"/>
  <c r="AH1590" i="3"/>
  <c r="AC1590" i="3"/>
  <c r="AB1590" i="3"/>
  <c r="W1590" i="3"/>
  <c r="S1590" i="3"/>
  <c r="N1590" i="3"/>
  <c r="L1590" i="3" s="1"/>
  <c r="M1590" i="3" s="1"/>
  <c r="K1590" i="3"/>
  <c r="J1590" i="3"/>
  <c r="H1590" i="3"/>
  <c r="I1590" i="3" s="1"/>
  <c r="F1590" i="3"/>
  <c r="G1590" i="3" s="1"/>
  <c r="D1590" i="3"/>
  <c r="E1590" i="3" s="1"/>
  <c r="B1590" i="3"/>
  <c r="C1590" i="3" s="1"/>
  <c r="AO1589" i="3"/>
  <c r="AN1589" i="3"/>
  <c r="AI1589" i="3"/>
  <c r="AH1589" i="3"/>
  <c r="AC1589" i="3"/>
  <c r="AB1589" i="3"/>
  <c r="W1589" i="3"/>
  <c r="S1589" i="3"/>
  <c r="N1589" i="3"/>
  <c r="L1589" i="3" s="1"/>
  <c r="M1589" i="3" s="1"/>
  <c r="K1589" i="3"/>
  <c r="J1589" i="3"/>
  <c r="H1589" i="3"/>
  <c r="I1589" i="3" s="1"/>
  <c r="F1589" i="3"/>
  <c r="G1589" i="3" s="1"/>
  <c r="D1589" i="3"/>
  <c r="E1589" i="3" s="1"/>
  <c r="B1589" i="3"/>
  <c r="C1589" i="3" s="1"/>
  <c r="AO1588" i="3"/>
  <c r="AN1588" i="3"/>
  <c r="AI1588" i="3"/>
  <c r="AH1588" i="3"/>
  <c r="AC1588" i="3"/>
  <c r="AB1588" i="3"/>
  <c r="W1588" i="3"/>
  <c r="S1588" i="3"/>
  <c r="N1588" i="3"/>
  <c r="L1588" i="3" s="1"/>
  <c r="M1588" i="3" s="1"/>
  <c r="K1588" i="3"/>
  <c r="J1588" i="3"/>
  <c r="H1588" i="3"/>
  <c r="I1588" i="3" s="1"/>
  <c r="F1588" i="3"/>
  <c r="G1588" i="3" s="1"/>
  <c r="D1588" i="3"/>
  <c r="E1588" i="3" s="1"/>
  <c r="B1588" i="3"/>
  <c r="C1588" i="3" s="1"/>
  <c r="AO1587" i="3"/>
  <c r="AN1587" i="3"/>
  <c r="AI1587" i="3"/>
  <c r="AH1587" i="3"/>
  <c r="AC1587" i="3"/>
  <c r="AB1587" i="3"/>
  <c r="W1587" i="3"/>
  <c r="S1587" i="3"/>
  <c r="N1587" i="3"/>
  <c r="L1587" i="3" s="1"/>
  <c r="M1587" i="3" s="1"/>
  <c r="K1587" i="3"/>
  <c r="J1587" i="3"/>
  <c r="H1587" i="3"/>
  <c r="I1587" i="3" s="1"/>
  <c r="F1587" i="3"/>
  <c r="G1587" i="3" s="1"/>
  <c r="D1587" i="3"/>
  <c r="E1587" i="3" s="1"/>
  <c r="B1587" i="3"/>
  <c r="C1587" i="3" s="1"/>
  <c r="AO1586" i="3"/>
  <c r="AN1586" i="3"/>
  <c r="AI1586" i="3"/>
  <c r="AH1586" i="3"/>
  <c r="AC1586" i="3"/>
  <c r="AB1586" i="3"/>
  <c r="W1586" i="3"/>
  <c r="S1586" i="3"/>
  <c r="N1586" i="3"/>
  <c r="L1586" i="3" s="1"/>
  <c r="M1586" i="3" s="1"/>
  <c r="K1586" i="3"/>
  <c r="J1586" i="3"/>
  <c r="H1586" i="3"/>
  <c r="I1586" i="3" s="1"/>
  <c r="F1586" i="3"/>
  <c r="G1586" i="3" s="1"/>
  <c r="D1586" i="3"/>
  <c r="E1586" i="3" s="1"/>
  <c r="B1586" i="3"/>
  <c r="C1586" i="3" s="1"/>
  <c r="AO1585" i="3"/>
  <c r="AN1585" i="3"/>
  <c r="AI1585" i="3"/>
  <c r="AH1585" i="3"/>
  <c r="AC1585" i="3"/>
  <c r="AB1585" i="3"/>
  <c r="W1585" i="3"/>
  <c r="S1585" i="3"/>
  <c r="N1585" i="3"/>
  <c r="L1585" i="3" s="1"/>
  <c r="M1585" i="3" s="1"/>
  <c r="K1585" i="3"/>
  <c r="J1585" i="3"/>
  <c r="H1585" i="3"/>
  <c r="I1585" i="3" s="1"/>
  <c r="F1585" i="3"/>
  <c r="G1585" i="3" s="1"/>
  <c r="D1585" i="3"/>
  <c r="E1585" i="3" s="1"/>
  <c r="B1585" i="3"/>
  <c r="C1585" i="3" s="1"/>
  <c r="AO1584" i="3"/>
  <c r="AN1584" i="3"/>
  <c r="AI1584" i="3"/>
  <c r="AH1584" i="3"/>
  <c r="AC1584" i="3"/>
  <c r="AB1584" i="3"/>
  <c r="W1584" i="3"/>
  <c r="S1584" i="3"/>
  <c r="N1584" i="3"/>
  <c r="L1584" i="3" s="1"/>
  <c r="M1584" i="3" s="1"/>
  <c r="K1584" i="3"/>
  <c r="J1584" i="3"/>
  <c r="H1584" i="3"/>
  <c r="I1584" i="3" s="1"/>
  <c r="F1584" i="3"/>
  <c r="G1584" i="3" s="1"/>
  <c r="D1584" i="3"/>
  <c r="E1584" i="3" s="1"/>
  <c r="B1584" i="3"/>
  <c r="C1584" i="3" s="1"/>
  <c r="AO1583" i="3"/>
  <c r="AN1583" i="3"/>
  <c r="AI1583" i="3"/>
  <c r="AH1583" i="3"/>
  <c r="AC1583" i="3"/>
  <c r="AB1583" i="3"/>
  <c r="W1583" i="3"/>
  <c r="S1583" i="3"/>
  <c r="N1583" i="3"/>
  <c r="L1583" i="3" s="1"/>
  <c r="M1583" i="3" s="1"/>
  <c r="K1583" i="3"/>
  <c r="J1583" i="3"/>
  <c r="H1583" i="3"/>
  <c r="I1583" i="3" s="1"/>
  <c r="F1583" i="3"/>
  <c r="G1583" i="3" s="1"/>
  <c r="D1583" i="3"/>
  <c r="E1583" i="3" s="1"/>
  <c r="B1583" i="3"/>
  <c r="C1583" i="3" s="1"/>
  <c r="AO1582" i="3"/>
  <c r="AN1582" i="3"/>
  <c r="AI1582" i="3"/>
  <c r="AH1582" i="3"/>
  <c r="AC1582" i="3"/>
  <c r="AB1582" i="3"/>
  <c r="W1582" i="3"/>
  <c r="S1582" i="3"/>
  <c r="N1582" i="3"/>
  <c r="L1582" i="3" s="1"/>
  <c r="M1582" i="3" s="1"/>
  <c r="K1582" i="3"/>
  <c r="J1582" i="3"/>
  <c r="H1582" i="3"/>
  <c r="I1582" i="3" s="1"/>
  <c r="F1582" i="3"/>
  <c r="G1582" i="3" s="1"/>
  <c r="D1582" i="3"/>
  <c r="E1582" i="3" s="1"/>
  <c r="B1582" i="3"/>
  <c r="C1582" i="3" s="1"/>
  <c r="AO1581" i="3"/>
  <c r="AN1581" i="3"/>
  <c r="AI1581" i="3"/>
  <c r="AH1581" i="3"/>
  <c r="AC1581" i="3"/>
  <c r="AB1581" i="3"/>
  <c r="W1581" i="3"/>
  <c r="S1581" i="3"/>
  <c r="N1581" i="3"/>
  <c r="L1581" i="3" s="1"/>
  <c r="M1581" i="3" s="1"/>
  <c r="K1581" i="3"/>
  <c r="J1581" i="3"/>
  <c r="H1581" i="3"/>
  <c r="I1581" i="3" s="1"/>
  <c r="F1581" i="3"/>
  <c r="G1581" i="3" s="1"/>
  <c r="D1581" i="3"/>
  <c r="E1581" i="3" s="1"/>
  <c r="B1581" i="3"/>
  <c r="C1581" i="3" s="1"/>
  <c r="AO1580" i="3"/>
  <c r="AN1580" i="3"/>
  <c r="AI1580" i="3"/>
  <c r="AH1580" i="3"/>
  <c r="AC1580" i="3"/>
  <c r="AB1580" i="3"/>
  <c r="W1580" i="3"/>
  <c r="S1580" i="3"/>
  <c r="N1580" i="3"/>
  <c r="L1580" i="3" s="1"/>
  <c r="M1580" i="3" s="1"/>
  <c r="K1580" i="3"/>
  <c r="J1580" i="3"/>
  <c r="H1580" i="3"/>
  <c r="I1580" i="3" s="1"/>
  <c r="F1580" i="3"/>
  <c r="G1580" i="3" s="1"/>
  <c r="D1580" i="3"/>
  <c r="E1580" i="3" s="1"/>
  <c r="B1580" i="3"/>
  <c r="C1580" i="3" s="1"/>
  <c r="AO1579" i="3"/>
  <c r="AN1579" i="3"/>
  <c r="AI1579" i="3"/>
  <c r="AH1579" i="3"/>
  <c r="AC1579" i="3"/>
  <c r="AB1579" i="3"/>
  <c r="W1579" i="3"/>
  <c r="S1579" i="3"/>
  <c r="N1579" i="3"/>
  <c r="L1579" i="3" s="1"/>
  <c r="M1579" i="3" s="1"/>
  <c r="K1579" i="3"/>
  <c r="J1579" i="3"/>
  <c r="H1579" i="3"/>
  <c r="I1579" i="3" s="1"/>
  <c r="F1579" i="3"/>
  <c r="G1579" i="3" s="1"/>
  <c r="D1579" i="3"/>
  <c r="E1579" i="3" s="1"/>
  <c r="B1579" i="3"/>
  <c r="C1579" i="3" s="1"/>
  <c r="AO1578" i="3"/>
  <c r="AN1578" i="3"/>
  <c r="AI1578" i="3"/>
  <c r="AH1578" i="3"/>
  <c r="AC1578" i="3"/>
  <c r="AB1578" i="3"/>
  <c r="W1578" i="3"/>
  <c r="S1578" i="3"/>
  <c r="N1578" i="3"/>
  <c r="L1578" i="3" s="1"/>
  <c r="M1578" i="3" s="1"/>
  <c r="K1578" i="3"/>
  <c r="J1578" i="3"/>
  <c r="H1578" i="3"/>
  <c r="I1578" i="3" s="1"/>
  <c r="F1578" i="3"/>
  <c r="G1578" i="3" s="1"/>
  <c r="D1578" i="3"/>
  <c r="E1578" i="3" s="1"/>
  <c r="B1578" i="3"/>
  <c r="C1578" i="3" s="1"/>
  <c r="AO1577" i="3"/>
  <c r="AN1577" i="3"/>
  <c r="AI1577" i="3"/>
  <c r="AH1577" i="3"/>
  <c r="AC1577" i="3"/>
  <c r="AB1577" i="3"/>
  <c r="W1577" i="3"/>
  <c r="S1577" i="3"/>
  <c r="N1577" i="3"/>
  <c r="L1577" i="3" s="1"/>
  <c r="M1577" i="3" s="1"/>
  <c r="K1577" i="3"/>
  <c r="J1577" i="3"/>
  <c r="H1577" i="3"/>
  <c r="I1577" i="3" s="1"/>
  <c r="F1577" i="3"/>
  <c r="G1577" i="3" s="1"/>
  <c r="D1577" i="3"/>
  <c r="E1577" i="3" s="1"/>
  <c r="B1577" i="3"/>
  <c r="C1577" i="3" s="1"/>
  <c r="AO1576" i="3"/>
  <c r="AN1576" i="3"/>
  <c r="AI1576" i="3"/>
  <c r="AH1576" i="3"/>
  <c r="AC1576" i="3"/>
  <c r="AB1576" i="3"/>
  <c r="W1576" i="3"/>
  <c r="S1576" i="3"/>
  <c r="N1576" i="3"/>
  <c r="L1576" i="3" s="1"/>
  <c r="M1576" i="3" s="1"/>
  <c r="K1576" i="3"/>
  <c r="J1576" i="3"/>
  <c r="H1576" i="3"/>
  <c r="I1576" i="3" s="1"/>
  <c r="F1576" i="3"/>
  <c r="G1576" i="3" s="1"/>
  <c r="D1576" i="3"/>
  <c r="E1576" i="3" s="1"/>
  <c r="B1576" i="3"/>
  <c r="C1576" i="3" s="1"/>
  <c r="AO1575" i="3"/>
  <c r="AN1575" i="3"/>
  <c r="AI1575" i="3"/>
  <c r="AH1575" i="3"/>
  <c r="AC1575" i="3"/>
  <c r="AB1575" i="3"/>
  <c r="W1575" i="3"/>
  <c r="S1575" i="3"/>
  <c r="N1575" i="3"/>
  <c r="L1575" i="3" s="1"/>
  <c r="M1575" i="3" s="1"/>
  <c r="K1575" i="3"/>
  <c r="J1575" i="3"/>
  <c r="H1575" i="3"/>
  <c r="I1575" i="3" s="1"/>
  <c r="F1575" i="3"/>
  <c r="G1575" i="3" s="1"/>
  <c r="D1575" i="3"/>
  <c r="E1575" i="3" s="1"/>
  <c r="B1575" i="3"/>
  <c r="C1575" i="3" s="1"/>
  <c r="AO1574" i="3"/>
  <c r="AN1574" i="3"/>
  <c r="AI1574" i="3"/>
  <c r="AH1574" i="3"/>
  <c r="AC1574" i="3"/>
  <c r="AB1574" i="3"/>
  <c r="W1574" i="3"/>
  <c r="S1574" i="3"/>
  <c r="N1574" i="3"/>
  <c r="L1574" i="3" s="1"/>
  <c r="M1574" i="3" s="1"/>
  <c r="K1574" i="3"/>
  <c r="J1574" i="3"/>
  <c r="H1574" i="3"/>
  <c r="I1574" i="3" s="1"/>
  <c r="F1574" i="3"/>
  <c r="G1574" i="3" s="1"/>
  <c r="D1574" i="3"/>
  <c r="E1574" i="3" s="1"/>
  <c r="B1574" i="3"/>
  <c r="C1574" i="3" s="1"/>
  <c r="AO1573" i="3"/>
  <c r="AN1573" i="3"/>
  <c r="AI1573" i="3"/>
  <c r="AH1573" i="3"/>
  <c r="AC1573" i="3"/>
  <c r="AB1573" i="3"/>
  <c r="W1573" i="3"/>
  <c r="S1573" i="3"/>
  <c r="N1573" i="3"/>
  <c r="L1573" i="3" s="1"/>
  <c r="M1573" i="3" s="1"/>
  <c r="K1573" i="3"/>
  <c r="J1573" i="3"/>
  <c r="H1573" i="3"/>
  <c r="I1573" i="3" s="1"/>
  <c r="F1573" i="3"/>
  <c r="G1573" i="3" s="1"/>
  <c r="D1573" i="3"/>
  <c r="E1573" i="3" s="1"/>
  <c r="B1573" i="3"/>
  <c r="C1573" i="3" s="1"/>
  <c r="AO1572" i="3"/>
  <c r="AN1572" i="3"/>
  <c r="AI1572" i="3"/>
  <c r="AH1572" i="3"/>
  <c r="AC1572" i="3"/>
  <c r="AB1572" i="3"/>
  <c r="W1572" i="3"/>
  <c r="S1572" i="3"/>
  <c r="N1572" i="3"/>
  <c r="L1572" i="3" s="1"/>
  <c r="M1572" i="3" s="1"/>
  <c r="K1572" i="3"/>
  <c r="J1572" i="3"/>
  <c r="H1572" i="3"/>
  <c r="I1572" i="3" s="1"/>
  <c r="F1572" i="3"/>
  <c r="G1572" i="3" s="1"/>
  <c r="D1572" i="3"/>
  <c r="E1572" i="3" s="1"/>
  <c r="B1572" i="3"/>
  <c r="C1572" i="3" s="1"/>
  <c r="AO1571" i="3"/>
  <c r="AN1571" i="3"/>
  <c r="AI1571" i="3"/>
  <c r="AH1571" i="3"/>
  <c r="AC1571" i="3"/>
  <c r="AB1571" i="3"/>
  <c r="W1571" i="3"/>
  <c r="S1571" i="3"/>
  <c r="N1571" i="3"/>
  <c r="L1571" i="3" s="1"/>
  <c r="M1571" i="3" s="1"/>
  <c r="K1571" i="3"/>
  <c r="J1571" i="3"/>
  <c r="H1571" i="3"/>
  <c r="I1571" i="3" s="1"/>
  <c r="F1571" i="3"/>
  <c r="G1571" i="3" s="1"/>
  <c r="D1571" i="3"/>
  <c r="E1571" i="3" s="1"/>
  <c r="B1571" i="3"/>
  <c r="C1571" i="3" s="1"/>
  <c r="AO1570" i="3"/>
  <c r="AN1570" i="3"/>
  <c r="AI1570" i="3"/>
  <c r="AH1570" i="3"/>
  <c r="AC1570" i="3"/>
  <c r="AB1570" i="3"/>
  <c r="W1570" i="3"/>
  <c r="S1570" i="3"/>
  <c r="N1570" i="3"/>
  <c r="L1570" i="3" s="1"/>
  <c r="M1570" i="3" s="1"/>
  <c r="K1570" i="3"/>
  <c r="J1570" i="3"/>
  <c r="H1570" i="3"/>
  <c r="I1570" i="3" s="1"/>
  <c r="F1570" i="3"/>
  <c r="G1570" i="3" s="1"/>
  <c r="D1570" i="3"/>
  <c r="E1570" i="3" s="1"/>
  <c r="B1570" i="3"/>
  <c r="C1570" i="3" s="1"/>
  <c r="AO1569" i="3"/>
  <c r="AN1569" i="3"/>
  <c r="AI1569" i="3"/>
  <c r="AH1569" i="3"/>
  <c r="AC1569" i="3"/>
  <c r="AB1569" i="3"/>
  <c r="W1569" i="3"/>
  <c r="S1569" i="3"/>
  <c r="N1569" i="3"/>
  <c r="L1569" i="3" s="1"/>
  <c r="M1569" i="3" s="1"/>
  <c r="K1569" i="3"/>
  <c r="J1569" i="3"/>
  <c r="H1569" i="3"/>
  <c r="I1569" i="3" s="1"/>
  <c r="F1569" i="3"/>
  <c r="G1569" i="3" s="1"/>
  <c r="D1569" i="3"/>
  <c r="E1569" i="3" s="1"/>
  <c r="B1569" i="3"/>
  <c r="C1569" i="3" s="1"/>
  <c r="AO1568" i="3"/>
  <c r="AN1568" i="3"/>
  <c r="AI1568" i="3"/>
  <c r="AH1568" i="3"/>
  <c r="AC1568" i="3"/>
  <c r="AB1568" i="3"/>
  <c r="W1568" i="3"/>
  <c r="S1568" i="3"/>
  <c r="N1568" i="3"/>
  <c r="L1568" i="3" s="1"/>
  <c r="M1568" i="3" s="1"/>
  <c r="K1568" i="3"/>
  <c r="J1568" i="3"/>
  <c r="H1568" i="3"/>
  <c r="I1568" i="3" s="1"/>
  <c r="F1568" i="3"/>
  <c r="G1568" i="3" s="1"/>
  <c r="D1568" i="3"/>
  <c r="E1568" i="3" s="1"/>
  <c r="B1568" i="3"/>
  <c r="C1568" i="3" s="1"/>
  <c r="AO1567" i="3"/>
  <c r="AN1567" i="3"/>
  <c r="AI1567" i="3"/>
  <c r="AH1567" i="3"/>
  <c r="AC1567" i="3"/>
  <c r="AB1567" i="3"/>
  <c r="W1567" i="3"/>
  <c r="S1567" i="3"/>
  <c r="N1567" i="3"/>
  <c r="L1567" i="3" s="1"/>
  <c r="M1567" i="3" s="1"/>
  <c r="K1567" i="3"/>
  <c r="J1567" i="3"/>
  <c r="H1567" i="3"/>
  <c r="I1567" i="3" s="1"/>
  <c r="F1567" i="3"/>
  <c r="G1567" i="3" s="1"/>
  <c r="D1567" i="3"/>
  <c r="E1567" i="3" s="1"/>
  <c r="B1567" i="3"/>
  <c r="C1567" i="3" s="1"/>
  <c r="AO1566" i="3"/>
  <c r="AN1566" i="3"/>
  <c r="AI1566" i="3"/>
  <c r="AH1566" i="3"/>
  <c r="AC1566" i="3"/>
  <c r="AB1566" i="3"/>
  <c r="W1566" i="3"/>
  <c r="S1566" i="3"/>
  <c r="N1566" i="3"/>
  <c r="L1566" i="3" s="1"/>
  <c r="M1566" i="3" s="1"/>
  <c r="K1566" i="3"/>
  <c r="J1566" i="3"/>
  <c r="H1566" i="3"/>
  <c r="I1566" i="3" s="1"/>
  <c r="F1566" i="3"/>
  <c r="G1566" i="3" s="1"/>
  <c r="D1566" i="3"/>
  <c r="E1566" i="3" s="1"/>
  <c r="B1566" i="3"/>
  <c r="C1566" i="3" s="1"/>
  <c r="AO1565" i="3"/>
  <c r="AN1565" i="3"/>
  <c r="AI1565" i="3"/>
  <c r="AH1565" i="3"/>
  <c r="AC1565" i="3"/>
  <c r="AB1565" i="3"/>
  <c r="W1565" i="3"/>
  <c r="S1565" i="3"/>
  <c r="N1565" i="3"/>
  <c r="L1565" i="3" s="1"/>
  <c r="M1565" i="3" s="1"/>
  <c r="K1565" i="3"/>
  <c r="J1565" i="3"/>
  <c r="H1565" i="3"/>
  <c r="I1565" i="3" s="1"/>
  <c r="F1565" i="3"/>
  <c r="G1565" i="3" s="1"/>
  <c r="D1565" i="3"/>
  <c r="E1565" i="3" s="1"/>
  <c r="B1565" i="3"/>
  <c r="C1565" i="3" s="1"/>
  <c r="AO1564" i="3"/>
  <c r="AN1564" i="3"/>
  <c r="AI1564" i="3"/>
  <c r="AH1564" i="3"/>
  <c r="AC1564" i="3"/>
  <c r="AB1564" i="3"/>
  <c r="W1564" i="3"/>
  <c r="S1564" i="3"/>
  <c r="N1564" i="3"/>
  <c r="L1564" i="3" s="1"/>
  <c r="M1564" i="3" s="1"/>
  <c r="K1564" i="3"/>
  <c r="J1564" i="3"/>
  <c r="H1564" i="3"/>
  <c r="I1564" i="3" s="1"/>
  <c r="F1564" i="3"/>
  <c r="G1564" i="3" s="1"/>
  <c r="D1564" i="3"/>
  <c r="E1564" i="3" s="1"/>
  <c r="C1564" i="3"/>
  <c r="B1564" i="3"/>
  <c r="AO1563" i="3"/>
  <c r="AN1563" i="3"/>
  <c r="AI1563" i="3"/>
  <c r="AH1563" i="3"/>
  <c r="AC1563" i="3"/>
  <c r="AB1563" i="3"/>
  <c r="W1563" i="3"/>
  <c r="S1563" i="3"/>
  <c r="N1563" i="3"/>
  <c r="L1563" i="3" s="1"/>
  <c r="M1563" i="3" s="1"/>
  <c r="K1563" i="3"/>
  <c r="J1563" i="3"/>
  <c r="H1563" i="3"/>
  <c r="I1563" i="3" s="1"/>
  <c r="F1563" i="3"/>
  <c r="G1563" i="3" s="1"/>
  <c r="D1563" i="3"/>
  <c r="E1563" i="3" s="1"/>
  <c r="B1563" i="3"/>
  <c r="C1563" i="3" s="1"/>
  <c r="AO1562" i="3"/>
  <c r="AN1562" i="3"/>
  <c r="AI1562" i="3"/>
  <c r="AH1562" i="3"/>
  <c r="AC1562" i="3"/>
  <c r="AB1562" i="3"/>
  <c r="W1562" i="3"/>
  <c r="S1562" i="3"/>
  <c r="N1562" i="3"/>
  <c r="L1562" i="3" s="1"/>
  <c r="M1562" i="3" s="1"/>
  <c r="K1562" i="3"/>
  <c r="J1562" i="3"/>
  <c r="H1562" i="3"/>
  <c r="I1562" i="3" s="1"/>
  <c r="F1562" i="3"/>
  <c r="G1562" i="3" s="1"/>
  <c r="D1562" i="3"/>
  <c r="E1562" i="3" s="1"/>
  <c r="B1562" i="3"/>
  <c r="C1562" i="3" s="1"/>
  <c r="AO1561" i="3"/>
  <c r="AN1561" i="3"/>
  <c r="AI1561" i="3"/>
  <c r="AH1561" i="3"/>
  <c r="AC1561" i="3"/>
  <c r="AB1561" i="3"/>
  <c r="W1561" i="3"/>
  <c r="S1561" i="3"/>
  <c r="N1561" i="3"/>
  <c r="L1561" i="3" s="1"/>
  <c r="M1561" i="3" s="1"/>
  <c r="K1561" i="3"/>
  <c r="J1561" i="3"/>
  <c r="H1561" i="3"/>
  <c r="I1561" i="3" s="1"/>
  <c r="F1561" i="3"/>
  <c r="G1561" i="3" s="1"/>
  <c r="D1561" i="3"/>
  <c r="E1561" i="3" s="1"/>
  <c r="B1561" i="3"/>
  <c r="C1561" i="3" s="1"/>
  <c r="AO1560" i="3"/>
  <c r="AN1560" i="3"/>
  <c r="AI1560" i="3"/>
  <c r="AH1560" i="3"/>
  <c r="AC1560" i="3"/>
  <c r="AB1560" i="3"/>
  <c r="W1560" i="3"/>
  <c r="S1560" i="3"/>
  <c r="N1560" i="3"/>
  <c r="L1560" i="3" s="1"/>
  <c r="M1560" i="3" s="1"/>
  <c r="K1560" i="3"/>
  <c r="J1560" i="3"/>
  <c r="H1560" i="3"/>
  <c r="I1560" i="3" s="1"/>
  <c r="F1560" i="3"/>
  <c r="G1560" i="3" s="1"/>
  <c r="D1560" i="3"/>
  <c r="E1560" i="3" s="1"/>
  <c r="B1560" i="3"/>
  <c r="C1560" i="3" s="1"/>
  <c r="AO1559" i="3"/>
  <c r="AN1559" i="3"/>
  <c r="AI1559" i="3"/>
  <c r="AH1559" i="3"/>
  <c r="AC1559" i="3"/>
  <c r="AB1559" i="3"/>
  <c r="W1559" i="3"/>
  <c r="S1559" i="3"/>
  <c r="N1559" i="3"/>
  <c r="L1559" i="3" s="1"/>
  <c r="M1559" i="3" s="1"/>
  <c r="K1559" i="3"/>
  <c r="J1559" i="3"/>
  <c r="H1559" i="3"/>
  <c r="I1559" i="3" s="1"/>
  <c r="F1559" i="3"/>
  <c r="G1559" i="3" s="1"/>
  <c r="D1559" i="3"/>
  <c r="E1559" i="3" s="1"/>
  <c r="B1559" i="3"/>
  <c r="C1559" i="3" s="1"/>
  <c r="AO1558" i="3"/>
  <c r="AN1558" i="3"/>
  <c r="AI1558" i="3"/>
  <c r="AH1558" i="3"/>
  <c r="AC1558" i="3"/>
  <c r="AB1558" i="3"/>
  <c r="W1558" i="3"/>
  <c r="S1558" i="3"/>
  <c r="N1558" i="3"/>
  <c r="L1558" i="3" s="1"/>
  <c r="M1558" i="3" s="1"/>
  <c r="K1558" i="3"/>
  <c r="J1558" i="3"/>
  <c r="H1558" i="3"/>
  <c r="I1558" i="3" s="1"/>
  <c r="F1558" i="3"/>
  <c r="G1558" i="3" s="1"/>
  <c r="D1558" i="3"/>
  <c r="E1558" i="3" s="1"/>
  <c r="B1558" i="3"/>
  <c r="C1558" i="3" s="1"/>
  <c r="AO1557" i="3"/>
  <c r="AN1557" i="3"/>
  <c r="AI1557" i="3"/>
  <c r="AH1557" i="3"/>
  <c r="AC1557" i="3"/>
  <c r="AB1557" i="3"/>
  <c r="W1557" i="3"/>
  <c r="S1557" i="3"/>
  <c r="N1557" i="3"/>
  <c r="L1557" i="3" s="1"/>
  <c r="M1557" i="3" s="1"/>
  <c r="K1557" i="3"/>
  <c r="J1557" i="3"/>
  <c r="H1557" i="3"/>
  <c r="I1557" i="3" s="1"/>
  <c r="F1557" i="3"/>
  <c r="G1557" i="3" s="1"/>
  <c r="D1557" i="3"/>
  <c r="E1557" i="3" s="1"/>
  <c r="B1557" i="3"/>
  <c r="C1557" i="3" s="1"/>
  <c r="AO1556" i="3"/>
  <c r="AN1556" i="3"/>
  <c r="AI1556" i="3"/>
  <c r="AH1556" i="3"/>
  <c r="AC1556" i="3"/>
  <c r="AB1556" i="3"/>
  <c r="W1556" i="3"/>
  <c r="S1556" i="3"/>
  <c r="N1556" i="3"/>
  <c r="L1556" i="3" s="1"/>
  <c r="M1556" i="3" s="1"/>
  <c r="K1556" i="3"/>
  <c r="J1556" i="3"/>
  <c r="H1556" i="3"/>
  <c r="I1556" i="3" s="1"/>
  <c r="F1556" i="3"/>
  <c r="G1556" i="3" s="1"/>
  <c r="D1556" i="3"/>
  <c r="E1556" i="3" s="1"/>
  <c r="B1556" i="3"/>
  <c r="C1556" i="3" s="1"/>
  <c r="AO1555" i="3"/>
  <c r="AN1555" i="3"/>
  <c r="AI1555" i="3"/>
  <c r="AH1555" i="3"/>
  <c r="AC1555" i="3"/>
  <c r="AB1555" i="3"/>
  <c r="W1555" i="3"/>
  <c r="S1555" i="3"/>
  <c r="N1555" i="3"/>
  <c r="L1555" i="3" s="1"/>
  <c r="M1555" i="3" s="1"/>
  <c r="K1555" i="3"/>
  <c r="J1555" i="3"/>
  <c r="H1555" i="3"/>
  <c r="I1555" i="3" s="1"/>
  <c r="F1555" i="3"/>
  <c r="G1555" i="3" s="1"/>
  <c r="D1555" i="3"/>
  <c r="E1555" i="3" s="1"/>
  <c r="B1555" i="3"/>
  <c r="C1555" i="3" s="1"/>
  <c r="AO1554" i="3"/>
  <c r="AN1554" i="3"/>
  <c r="AI1554" i="3"/>
  <c r="AH1554" i="3"/>
  <c r="AC1554" i="3"/>
  <c r="AB1554" i="3"/>
  <c r="W1554" i="3"/>
  <c r="S1554" i="3"/>
  <c r="N1554" i="3"/>
  <c r="L1554" i="3" s="1"/>
  <c r="M1554" i="3" s="1"/>
  <c r="K1554" i="3"/>
  <c r="J1554" i="3"/>
  <c r="H1554" i="3"/>
  <c r="I1554" i="3" s="1"/>
  <c r="F1554" i="3"/>
  <c r="G1554" i="3" s="1"/>
  <c r="D1554" i="3"/>
  <c r="E1554" i="3" s="1"/>
  <c r="B1554" i="3"/>
  <c r="C1554" i="3" s="1"/>
  <c r="AO1553" i="3"/>
  <c r="AN1553" i="3"/>
  <c r="AI1553" i="3"/>
  <c r="AH1553" i="3"/>
  <c r="AC1553" i="3"/>
  <c r="AB1553" i="3"/>
  <c r="W1553" i="3"/>
  <c r="S1553" i="3"/>
  <c r="N1553" i="3"/>
  <c r="L1553" i="3" s="1"/>
  <c r="M1553" i="3" s="1"/>
  <c r="K1553" i="3"/>
  <c r="J1553" i="3"/>
  <c r="H1553" i="3"/>
  <c r="I1553" i="3" s="1"/>
  <c r="F1553" i="3"/>
  <c r="G1553" i="3" s="1"/>
  <c r="D1553" i="3"/>
  <c r="E1553" i="3" s="1"/>
  <c r="B1553" i="3"/>
  <c r="C1553" i="3" s="1"/>
  <c r="AO1552" i="3"/>
  <c r="AN1552" i="3"/>
  <c r="AI1552" i="3"/>
  <c r="AH1552" i="3"/>
  <c r="AC1552" i="3"/>
  <c r="AB1552" i="3"/>
  <c r="W1552" i="3"/>
  <c r="S1552" i="3"/>
  <c r="N1552" i="3"/>
  <c r="L1552" i="3" s="1"/>
  <c r="M1552" i="3" s="1"/>
  <c r="K1552" i="3"/>
  <c r="J1552" i="3"/>
  <c r="H1552" i="3"/>
  <c r="I1552" i="3" s="1"/>
  <c r="F1552" i="3"/>
  <c r="G1552" i="3" s="1"/>
  <c r="D1552" i="3"/>
  <c r="E1552" i="3" s="1"/>
  <c r="B1552" i="3"/>
  <c r="C1552" i="3" s="1"/>
  <c r="AO1551" i="3"/>
  <c r="AN1551" i="3"/>
  <c r="AI1551" i="3"/>
  <c r="AH1551" i="3"/>
  <c r="AC1551" i="3"/>
  <c r="AB1551" i="3"/>
  <c r="W1551" i="3"/>
  <c r="S1551" i="3"/>
  <c r="N1551" i="3"/>
  <c r="L1551" i="3" s="1"/>
  <c r="M1551" i="3" s="1"/>
  <c r="K1551" i="3"/>
  <c r="J1551" i="3"/>
  <c r="H1551" i="3"/>
  <c r="I1551" i="3" s="1"/>
  <c r="F1551" i="3"/>
  <c r="G1551" i="3" s="1"/>
  <c r="D1551" i="3"/>
  <c r="E1551" i="3" s="1"/>
  <c r="B1551" i="3"/>
  <c r="C1551" i="3" s="1"/>
  <c r="AO1550" i="3"/>
  <c r="AN1550" i="3"/>
  <c r="AI1550" i="3"/>
  <c r="AH1550" i="3"/>
  <c r="AC1550" i="3"/>
  <c r="AB1550" i="3"/>
  <c r="W1550" i="3"/>
  <c r="S1550" i="3"/>
  <c r="N1550" i="3"/>
  <c r="L1550" i="3" s="1"/>
  <c r="M1550" i="3" s="1"/>
  <c r="K1550" i="3"/>
  <c r="J1550" i="3"/>
  <c r="H1550" i="3"/>
  <c r="I1550" i="3" s="1"/>
  <c r="F1550" i="3"/>
  <c r="G1550" i="3" s="1"/>
  <c r="D1550" i="3"/>
  <c r="E1550" i="3" s="1"/>
  <c r="B1550" i="3"/>
  <c r="C1550" i="3" s="1"/>
  <c r="AO1549" i="3"/>
  <c r="AN1549" i="3"/>
  <c r="AI1549" i="3"/>
  <c r="AH1549" i="3"/>
  <c r="AC1549" i="3"/>
  <c r="AB1549" i="3"/>
  <c r="W1549" i="3"/>
  <c r="S1549" i="3"/>
  <c r="N1549" i="3"/>
  <c r="L1549" i="3" s="1"/>
  <c r="M1549" i="3" s="1"/>
  <c r="K1549" i="3"/>
  <c r="J1549" i="3"/>
  <c r="H1549" i="3"/>
  <c r="I1549" i="3" s="1"/>
  <c r="F1549" i="3"/>
  <c r="G1549" i="3" s="1"/>
  <c r="D1549" i="3"/>
  <c r="E1549" i="3" s="1"/>
  <c r="B1549" i="3"/>
  <c r="C1549" i="3" s="1"/>
  <c r="AO1548" i="3"/>
  <c r="AN1548" i="3"/>
  <c r="AI1548" i="3"/>
  <c r="AH1548" i="3"/>
  <c r="AC1548" i="3"/>
  <c r="AB1548" i="3"/>
  <c r="W1548" i="3"/>
  <c r="S1548" i="3"/>
  <c r="N1548" i="3"/>
  <c r="L1548" i="3" s="1"/>
  <c r="M1548" i="3" s="1"/>
  <c r="K1548" i="3"/>
  <c r="J1548" i="3"/>
  <c r="H1548" i="3"/>
  <c r="I1548" i="3" s="1"/>
  <c r="F1548" i="3"/>
  <c r="G1548" i="3" s="1"/>
  <c r="D1548" i="3"/>
  <c r="E1548" i="3" s="1"/>
  <c r="B1548" i="3"/>
  <c r="C1548" i="3" s="1"/>
  <c r="AO1547" i="3"/>
  <c r="AN1547" i="3"/>
  <c r="AI1547" i="3"/>
  <c r="AH1547" i="3"/>
  <c r="AC1547" i="3"/>
  <c r="AB1547" i="3"/>
  <c r="W1547" i="3"/>
  <c r="S1547" i="3"/>
  <c r="N1547" i="3"/>
  <c r="L1547" i="3" s="1"/>
  <c r="M1547" i="3" s="1"/>
  <c r="K1547" i="3"/>
  <c r="J1547" i="3"/>
  <c r="H1547" i="3"/>
  <c r="I1547" i="3" s="1"/>
  <c r="F1547" i="3"/>
  <c r="G1547" i="3" s="1"/>
  <c r="D1547" i="3"/>
  <c r="E1547" i="3" s="1"/>
  <c r="B1547" i="3"/>
  <c r="C1547" i="3" s="1"/>
  <c r="AO1546" i="3"/>
  <c r="AN1546" i="3"/>
  <c r="AI1546" i="3"/>
  <c r="AH1546" i="3"/>
  <c r="AC1546" i="3"/>
  <c r="AB1546" i="3"/>
  <c r="W1546" i="3"/>
  <c r="S1546" i="3"/>
  <c r="N1546" i="3"/>
  <c r="L1546" i="3" s="1"/>
  <c r="M1546" i="3" s="1"/>
  <c r="K1546" i="3"/>
  <c r="J1546" i="3"/>
  <c r="H1546" i="3"/>
  <c r="I1546" i="3" s="1"/>
  <c r="F1546" i="3"/>
  <c r="G1546" i="3" s="1"/>
  <c r="D1546" i="3"/>
  <c r="E1546" i="3" s="1"/>
  <c r="B1546" i="3"/>
  <c r="C1546" i="3" s="1"/>
  <c r="AO1545" i="3"/>
  <c r="AN1545" i="3"/>
  <c r="AI1545" i="3"/>
  <c r="AH1545" i="3"/>
  <c r="AC1545" i="3"/>
  <c r="AB1545" i="3"/>
  <c r="W1545" i="3"/>
  <c r="S1545" i="3"/>
  <c r="N1545" i="3"/>
  <c r="L1545" i="3" s="1"/>
  <c r="M1545" i="3" s="1"/>
  <c r="K1545" i="3"/>
  <c r="J1545" i="3"/>
  <c r="H1545" i="3"/>
  <c r="I1545" i="3" s="1"/>
  <c r="F1545" i="3"/>
  <c r="G1545" i="3" s="1"/>
  <c r="D1545" i="3"/>
  <c r="E1545" i="3" s="1"/>
  <c r="B1545" i="3"/>
  <c r="C1545" i="3" s="1"/>
  <c r="AO1544" i="3"/>
  <c r="AN1544" i="3"/>
  <c r="AI1544" i="3"/>
  <c r="AH1544" i="3"/>
  <c r="AC1544" i="3"/>
  <c r="AB1544" i="3"/>
  <c r="W1544" i="3"/>
  <c r="S1544" i="3"/>
  <c r="N1544" i="3"/>
  <c r="L1544" i="3" s="1"/>
  <c r="M1544" i="3" s="1"/>
  <c r="K1544" i="3"/>
  <c r="J1544" i="3"/>
  <c r="H1544" i="3"/>
  <c r="I1544" i="3" s="1"/>
  <c r="F1544" i="3"/>
  <c r="G1544" i="3" s="1"/>
  <c r="D1544" i="3"/>
  <c r="E1544" i="3" s="1"/>
  <c r="B1544" i="3"/>
  <c r="C1544" i="3" s="1"/>
  <c r="AO1543" i="3"/>
  <c r="AN1543" i="3"/>
  <c r="AI1543" i="3"/>
  <c r="AH1543" i="3"/>
  <c r="AC1543" i="3"/>
  <c r="AB1543" i="3"/>
  <c r="W1543" i="3"/>
  <c r="S1543" i="3"/>
  <c r="N1543" i="3"/>
  <c r="L1543" i="3" s="1"/>
  <c r="M1543" i="3" s="1"/>
  <c r="K1543" i="3"/>
  <c r="J1543" i="3"/>
  <c r="H1543" i="3"/>
  <c r="I1543" i="3" s="1"/>
  <c r="F1543" i="3"/>
  <c r="G1543" i="3" s="1"/>
  <c r="D1543" i="3"/>
  <c r="E1543" i="3" s="1"/>
  <c r="B1543" i="3"/>
  <c r="C1543" i="3" s="1"/>
  <c r="AO1542" i="3"/>
  <c r="AN1542" i="3"/>
  <c r="AI1542" i="3"/>
  <c r="AH1542" i="3"/>
  <c r="AC1542" i="3"/>
  <c r="AB1542" i="3"/>
  <c r="W1542" i="3"/>
  <c r="S1542" i="3"/>
  <c r="N1542" i="3"/>
  <c r="L1542" i="3" s="1"/>
  <c r="M1542" i="3" s="1"/>
  <c r="K1542" i="3"/>
  <c r="J1542" i="3"/>
  <c r="H1542" i="3"/>
  <c r="I1542" i="3" s="1"/>
  <c r="F1542" i="3"/>
  <c r="G1542" i="3" s="1"/>
  <c r="D1542" i="3"/>
  <c r="E1542" i="3" s="1"/>
  <c r="B1542" i="3"/>
  <c r="C1542" i="3" s="1"/>
  <c r="AO1541" i="3"/>
  <c r="AN1541" i="3"/>
  <c r="AI1541" i="3"/>
  <c r="AH1541" i="3"/>
  <c r="AC1541" i="3"/>
  <c r="AB1541" i="3"/>
  <c r="W1541" i="3"/>
  <c r="S1541" i="3"/>
  <c r="N1541" i="3"/>
  <c r="L1541" i="3" s="1"/>
  <c r="M1541" i="3" s="1"/>
  <c r="K1541" i="3"/>
  <c r="J1541" i="3"/>
  <c r="H1541" i="3"/>
  <c r="I1541" i="3" s="1"/>
  <c r="F1541" i="3"/>
  <c r="G1541" i="3" s="1"/>
  <c r="D1541" i="3"/>
  <c r="E1541" i="3" s="1"/>
  <c r="B1541" i="3"/>
  <c r="C1541" i="3" s="1"/>
  <c r="AO1540" i="3"/>
  <c r="AN1540" i="3"/>
  <c r="AI1540" i="3"/>
  <c r="AH1540" i="3"/>
  <c r="AC1540" i="3"/>
  <c r="AB1540" i="3"/>
  <c r="W1540" i="3"/>
  <c r="S1540" i="3"/>
  <c r="N1540" i="3"/>
  <c r="L1540" i="3" s="1"/>
  <c r="M1540" i="3" s="1"/>
  <c r="K1540" i="3"/>
  <c r="J1540" i="3"/>
  <c r="H1540" i="3"/>
  <c r="I1540" i="3" s="1"/>
  <c r="F1540" i="3"/>
  <c r="G1540" i="3" s="1"/>
  <c r="D1540" i="3"/>
  <c r="E1540" i="3" s="1"/>
  <c r="B1540" i="3"/>
  <c r="C1540" i="3" s="1"/>
  <c r="AO1539" i="3"/>
  <c r="AN1539" i="3"/>
  <c r="AI1539" i="3"/>
  <c r="AH1539" i="3"/>
  <c r="AC1539" i="3"/>
  <c r="AB1539" i="3"/>
  <c r="W1539" i="3"/>
  <c r="S1539" i="3"/>
  <c r="N1539" i="3"/>
  <c r="L1539" i="3" s="1"/>
  <c r="M1539" i="3" s="1"/>
  <c r="K1539" i="3"/>
  <c r="J1539" i="3"/>
  <c r="H1539" i="3"/>
  <c r="I1539" i="3" s="1"/>
  <c r="F1539" i="3"/>
  <c r="G1539" i="3" s="1"/>
  <c r="D1539" i="3"/>
  <c r="E1539" i="3" s="1"/>
  <c r="B1539" i="3"/>
  <c r="C1539" i="3" s="1"/>
  <c r="AO1538" i="3"/>
  <c r="AN1538" i="3"/>
  <c r="AI1538" i="3"/>
  <c r="AH1538" i="3"/>
  <c r="AC1538" i="3"/>
  <c r="AB1538" i="3"/>
  <c r="W1538" i="3"/>
  <c r="S1538" i="3"/>
  <c r="N1538" i="3"/>
  <c r="L1538" i="3" s="1"/>
  <c r="M1538" i="3" s="1"/>
  <c r="K1538" i="3"/>
  <c r="J1538" i="3"/>
  <c r="H1538" i="3"/>
  <c r="I1538" i="3" s="1"/>
  <c r="F1538" i="3"/>
  <c r="G1538" i="3" s="1"/>
  <c r="D1538" i="3"/>
  <c r="E1538" i="3" s="1"/>
  <c r="B1538" i="3"/>
  <c r="C1538" i="3" s="1"/>
  <c r="AO1537" i="3"/>
  <c r="AN1537" i="3"/>
  <c r="AI1537" i="3"/>
  <c r="AH1537" i="3"/>
  <c r="AC1537" i="3"/>
  <c r="AB1537" i="3"/>
  <c r="W1537" i="3"/>
  <c r="S1537" i="3"/>
  <c r="N1537" i="3"/>
  <c r="L1537" i="3" s="1"/>
  <c r="M1537" i="3" s="1"/>
  <c r="K1537" i="3"/>
  <c r="J1537" i="3"/>
  <c r="H1537" i="3"/>
  <c r="I1537" i="3" s="1"/>
  <c r="F1537" i="3"/>
  <c r="G1537" i="3" s="1"/>
  <c r="D1537" i="3"/>
  <c r="E1537" i="3" s="1"/>
  <c r="B1537" i="3"/>
  <c r="C1537" i="3" s="1"/>
  <c r="AO1536" i="3"/>
  <c r="AN1536" i="3"/>
  <c r="AI1536" i="3"/>
  <c r="AH1536" i="3"/>
  <c r="AC1536" i="3"/>
  <c r="AB1536" i="3"/>
  <c r="W1536" i="3"/>
  <c r="S1536" i="3"/>
  <c r="N1536" i="3"/>
  <c r="L1536" i="3" s="1"/>
  <c r="M1536" i="3" s="1"/>
  <c r="K1536" i="3"/>
  <c r="J1536" i="3"/>
  <c r="H1536" i="3"/>
  <c r="I1536" i="3" s="1"/>
  <c r="F1536" i="3"/>
  <c r="G1536" i="3" s="1"/>
  <c r="D1536" i="3"/>
  <c r="E1536" i="3" s="1"/>
  <c r="B1536" i="3"/>
  <c r="C1536" i="3" s="1"/>
  <c r="AO1535" i="3"/>
  <c r="AN1535" i="3"/>
  <c r="AI1535" i="3"/>
  <c r="AH1535" i="3"/>
  <c r="AC1535" i="3"/>
  <c r="AB1535" i="3"/>
  <c r="W1535" i="3"/>
  <c r="S1535" i="3"/>
  <c r="N1535" i="3"/>
  <c r="L1535" i="3" s="1"/>
  <c r="M1535" i="3" s="1"/>
  <c r="K1535" i="3"/>
  <c r="J1535" i="3"/>
  <c r="H1535" i="3"/>
  <c r="I1535" i="3" s="1"/>
  <c r="F1535" i="3"/>
  <c r="G1535" i="3" s="1"/>
  <c r="D1535" i="3"/>
  <c r="E1535" i="3" s="1"/>
  <c r="B1535" i="3"/>
  <c r="C1535" i="3" s="1"/>
  <c r="AO1534" i="3"/>
  <c r="AN1534" i="3"/>
  <c r="AI1534" i="3"/>
  <c r="AH1534" i="3"/>
  <c r="AC1534" i="3"/>
  <c r="AB1534" i="3"/>
  <c r="W1534" i="3"/>
  <c r="S1534" i="3"/>
  <c r="N1534" i="3"/>
  <c r="L1534" i="3" s="1"/>
  <c r="M1534" i="3" s="1"/>
  <c r="K1534" i="3"/>
  <c r="J1534" i="3"/>
  <c r="H1534" i="3"/>
  <c r="I1534" i="3" s="1"/>
  <c r="F1534" i="3"/>
  <c r="G1534" i="3" s="1"/>
  <c r="D1534" i="3"/>
  <c r="E1534" i="3" s="1"/>
  <c r="B1534" i="3"/>
  <c r="C1534" i="3" s="1"/>
  <c r="AO1533" i="3"/>
  <c r="AN1533" i="3"/>
  <c r="AI1533" i="3"/>
  <c r="AH1533" i="3"/>
  <c r="AC1533" i="3"/>
  <c r="AB1533" i="3"/>
  <c r="W1533" i="3"/>
  <c r="S1533" i="3"/>
  <c r="N1533" i="3"/>
  <c r="L1533" i="3" s="1"/>
  <c r="M1533" i="3" s="1"/>
  <c r="K1533" i="3"/>
  <c r="J1533" i="3"/>
  <c r="H1533" i="3"/>
  <c r="I1533" i="3" s="1"/>
  <c r="F1533" i="3"/>
  <c r="G1533" i="3" s="1"/>
  <c r="D1533" i="3"/>
  <c r="E1533" i="3" s="1"/>
  <c r="B1533" i="3"/>
  <c r="C1533" i="3" s="1"/>
  <c r="AO1532" i="3"/>
  <c r="AN1532" i="3"/>
  <c r="AI1532" i="3"/>
  <c r="AH1532" i="3"/>
  <c r="AC1532" i="3"/>
  <c r="AB1532" i="3"/>
  <c r="W1532" i="3"/>
  <c r="S1532" i="3"/>
  <c r="N1532" i="3"/>
  <c r="L1532" i="3" s="1"/>
  <c r="M1532" i="3" s="1"/>
  <c r="K1532" i="3"/>
  <c r="J1532" i="3"/>
  <c r="H1532" i="3"/>
  <c r="I1532" i="3" s="1"/>
  <c r="F1532" i="3"/>
  <c r="G1532" i="3" s="1"/>
  <c r="D1532" i="3"/>
  <c r="E1532" i="3" s="1"/>
  <c r="B1532" i="3"/>
  <c r="C1532" i="3" s="1"/>
  <c r="AO1531" i="3"/>
  <c r="AN1531" i="3"/>
  <c r="AI1531" i="3"/>
  <c r="AH1531" i="3"/>
  <c r="AC1531" i="3"/>
  <c r="AB1531" i="3"/>
  <c r="W1531" i="3"/>
  <c r="S1531" i="3"/>
  <c r="N1531" i="3"/>
  <c r="L1531" i="3" s="1"/>
  <c r="M1531" i="3" s="1"/>
  <c r="K1531" i="3"/>
  <c r="J1531" i="3"/>
  <c r="H1531" i="3"/>
  <c r="I1531" i="3" s="1"/>
  <c r="F1531" i="3"/>
  <c r="G1531" i="3" s="1"/>
  <c r="D1531" i="3"/>
  <c r="E1531" i="3" s="1"/>
  <c r="B1531" i="3"/>
  <c r="C1531" i="3" s="1"/>
  <c r="AO1530" i="3"/>
  <c r="AN1530" i="3"/>
  <c r="AI1530" i="3"/>
  <c r="AH1530" i="3"/>
  <c r="AC1530" i="3"/>
  <c r="AB1530" i="3"/>
  <c r="W1530" i="3"/>
  <c r="S1530" i="3"/>
  <c r="N1530" i="3"/>
  <c r="L1530" i="3" s="1"/>
  <c r="M1530" i="3" s="1"/>
  <c r="K1530" i="3"/>
  <c r="J1530" i="3"/>
  <c r="H1530" i="3"/>
  <c r="I1530" i="3" s="1"/>
  <c r="F1530" i="3"/>
  <c r="G1530" i="3" s="1"/>
  <c r="D1530" i="3"/>
  <c r="E1530" i="3" s="1"/>
  <c r="B1530" i="3"/>
  <c r="C1530" i="3" s="1"/>
  <c r="AO1529" i="3"/>
  <c r="AN1529" i="3"/>
  <c r="AI1529" i="3"/>
  <c r="AH1529" i="3"/>
  <c r="AC1529" i="3"/>
  <c r="AB1529" i="3"/>
  <c r="W1529" i="3"/>
  <c r="S1529" i="3"/>
  <c r="N1529" i="3"/>
  <c r="L1529" i="3" s="1"/>
  <c r="M1529" i="3" s="1"/>
  <c r="K1529" i="3"/>
  <c r="J1529" i="3"/>
  <c r="H1529" i="3"/>
  <c r="I1529" i="3" s="1"/>
  <c r="F1529" i="3"/>
  <c r="G1529" i="3" s="1"/>
  <c r="D1529" i="3"/>
  <c r="E1529" i="3" s="1"/>
  <c r="B1529" i="3"/>
  <c r="C1529" i="3" s="1"/>
  <c r="AO1528" i="3"/>
  <c r="AN1528" i="3"/>
  <c r="AI1528" i="3"/>
  <c r="AH1528" i="3"/>
  <c r="AC1528" i="3"/>
  <c r="AB1528" i="3"/>
  <c r="W1528" i="3"/>
  <c r="S1528" i="3"/>
  <c r="N1528" i="3"/>
  <c r="L1528" i="3" s="1"/>
  <c r="M1528" i="3" s="1"/>
  <c r="K1528" i="3"/>
  <c r="J1528" i="3"/>
  <c r="H1528" i="3"/>
  <c r="I1528" i="3" s="1"/>
  <c r="F1528" i="3"/>
  <c r="G1528" i="3" s="1"/>
  <c r="D1528" i="3"/>
  <c r="E1528" i="3" s="1"/>
  <c r="B1528" i="3"/>
  <c r="C1528" i="3" s="1"/>
  <c r="AO1527" i="3"/>
  <c r="AN1527" i="3"/>
  <c r="AI1527" i="3"/>
  <c r="AH1527" i="3"/>
  <c r="AC1527" i="3"/>
  <c r="AB1527" i="3"/>
  <c r="W1527" i="3"/>
  <c r="S1527" i="3"/>
  <c r="N1527" i="3"/>
  <c r="L1527" i="3" s="1"/>
  <c r="M1527" i="3" s="1"/>
  <c r="K1527" i="3"/>
  <c r="J1527" i="3"/>
  <c r="H1527" i="3"/>
  <c r="I1527" i="3" s="1"/>
  <c r="F1527" i="3"/>
  <c r="G1527" i="3" s="1"/>
  <c r="D1527" i="3"/>
  <c r="E1527" i="3" s="1"/>
  <c r="B1527" i="3"/>
  <c r="C1527" i="3" s="1"/>
  <c r="AO1526" i="3"/>
  <c r="AN1526" i="3"/>
  <c r="AI1526" i="3"/>
  <c r="AH1526" i="3"/>
  <c r="AC1526" i="3"/>
  <c r="AB1526" i="3"/>
  <c r="W1526" i="3"/>
  <c r="S1526" i="3"/>
  <c r="N1526" i="3"/>
  <c r="L1526" i="3" s="1"/>
  <c r="M1526" i="3" s="1"/>
  <c r="K1526" i="3"/>
  <c r="J1526" i="3"/>
  <c r="H1526" i="3"/>
  <c r="I1526" i="3" s="1"/>
  <c r="F1526" i="3"/>
  <c r="G1526" i="3" s="1"/>
  <c r="D1526" i="3"/>
  <c r="E1526" i="3" s="1"/>
  <c r="B1526" i="3"/>
  <c r="C1526" i="3" s="1"/>
  <c r="AO1525" i="3"/>
  <c r="AN1525" i="3"/>
  <c r="AI1525" i="3"/>
  <c r="AH1525" i="3"/>
  <c r="AC1525" i="3"/>
  <c r="AB1525" i="3"/>
  <c r="W1525" i="3"/>
  <c r="S1525" i="3"/>
  <c r="N1525" i="3"/>
  <c r="L1525" i="3" s="1"/>
  <c r="M1525" i="3" s="1"/>
  <c r="K1525" i="3"/>
  <c r="J1525" i="3"/>
  <c r="H1525" i="3"/>
  <c r="I1525" i="3" s="1"/>
  <c r="F1525" i="3"/>
  <c r="G1525" i="3" s="1"/>
  <c r="D1525" i="3"/>
  <c r="E1525" i="3" s="1"/>
  <c r="B1525" i="3"/>
  <c r="C1525" i="3" s="1"/>
  <c r="AO1524" i="3"/>
  <c r="AN1524" i="3"/>
  <c r="AI1524" i="3"/>
  <c r="AH1524" i="3"/>
  <c r="AC1524" i="3"/>
  <c r="AB1524" i="3"/>
  <c r="W1524" i="3"/>
  <c r="S1524" i="3"/>
  <c r="N1524" i="3"/>
  <c r="L1524" i="3" s="1"/>
  <c r="M1524" i="3" s="1"/>
  <c r="K1524" i="3"/>
  <c r="J1524" i="3"/>
  <c r="H1524" i="3"/>
  <c r="I1524" i="3" s="1"/>
  <c r="F1524" i="3"/>
  <c r="G1524" i="3" s="1"/>
  <c r="D1524" i="3"/>
  <c r="E1524" i="3" s="1"/>
  <c r="B1524" i="3"/>
  <c r="C1524" i="3" s="1"/>
  <c r="AO1523" i="3"/>
  <c r="AN1523" i="3"/>
  <c r="AI1523" i="3"/>
  <c r="AH1523" i="3"/>
  <c r="AC1523" i="3"/>
  <c r="AB1523" i="3"/>
  <c r="W1523" i="3"/>
  <c r="S1523" i="3"/>
  <c r="N1523" i="3"/>
  <c r="L1523" i="3" s="1"/>
  <c r="M1523" i="3" s="1"/>
  <c r="K1523" i="3"/>
  <c r="J1523" i="3"/>
  <c r="H1523" i="3"/>
  <c r="I1523" i="3" s="1"/>
  <c r="F1523" i="3"/>
  <c r="G1523" i="3" s="1"/>
  <c r="D1523" i="3"/>
  <c r="E1523" i="3" s="1"/>
  <c r="B1523" i="3"/>
  <c r="C1523" i="3" s="1"/>
  <c r="AO1522" i="3"/>
  <c r="AN1522" i="3"/>
  <c r="AI1522" i="3"/>
  <c r="AH1522" i="3"/>
  <c r="AC1522" i="3"/>
  <c r="AB1522" i="3"/>
  <c r="W1522" i="3"/>
  <c r="S1522" i="3"/>
  <c r="N1522" i="3"/>
  <c r="L1522" i="3" s="1"/>
  <c r="M1522" i="3" s="1"/>
  <c r="K1522" i="3"/>
  <c r="J1522" i="3"/>
  <c r="H1522" i="3"/>
  <c r="I1522" i="3" s="1"/>
  <c r="F1522" i="3"/>
  <c r="G1522" i="3" s="1"/>
  <c r="D1522" i="3"/>
  <c r="E1522" i="3" s="1"/>
  <c r="B1522" i="3"/>
  <c r="C1522" i="3" s="1"/>
  <c r="AO1521" i="3"/>
  <c r="AN1521" i="3"/>
  <c r="AI1521" i="3"/>
  <c r="AH1521" i="3"/>
  <c r="AC1521" i="3"/>
  <c r="AB1521" i="3"/>
  <c r="W1521" i="3"/>
  <c r="S1521" i="3"/>
  <c r="N1521" i="3"/>
  <c r="L1521" i="3" s="1"/>
  <c r="M1521" i="3" s="1"/>
  <c r="K1521" i="3"/>
  <c r="J1521" i="3"/>
  <c r="H1521" i="3"/>
  <c r="I1521" i="3" s="1"/>
  <c r="F1521" i="3"/>
  <c r="G1521" i="3" s="1"/>
  <c r="D1521" i="3"/>
  <c r="E1521" i="3" s="1"/>
  <c r="B1521" i="3"/>
  <c r="C1521" i="3" s="1"/>
  <c r="AO1520" i="3"/>
  <c r="AN1520" i="3"/>
  <c r="AI1520" i="3"/>
  <c r="AH1520" i="3"/>
  <c r="AC1520" i="3"/>
  <c r="AB1520" i="3"/>
  <c r="W1520" i="3"/>
  <c r="S1520" i="3"/>
  <c r="N1520" i="3"/>
  <c r="L1520" i="3" s="1"/>
  <c r="M1520" i="3" s="1"/>
  <c r="K1520" i="3"/>
  <c r="J1520" i="3"/>
  <c r="H1520" i="3"/>
  <c r="I1520" i="3" s="1"/>
  <c r="F1520" i="3"/>
  <c r="G1520" i="3" s="1"/>
  <c r="D1520" i="3"/>
  <c r="E1520" i="3" s="1"/>
  <c r="B1520" i="3"/>
  <c r="C1520" i="3" s="1"/>
  <c r="AO1519" i="3"/>
  <c r="AN1519" i="3"/>
  <c r="AI1519" i="3"/>
  <c r="AH1519" i="3"/>
  <c r="AC1519" i="3"/>
  <c r="AB1519" i="3"/>
  <c r="W1519" i="3"/>
  <c r="S1519" i="3"/>
  <c r="N1519" i="3"/>
  <c r="L1519" i="3" s="1"/>
  <c r="M1519" i="3" s="1"/>
  <c r="K1519" i="3"/>
  <c r="J1519" i="3"/>
  <c r="H1519" i="3"/>
  <c r="I1519" i="3" s="1"/>
  <c r="F1519" i="3"/>
  <c r="G1519" i="3" s="1"/>
  <c r="D1519" i="3"/>
  <c r="E1519" i="3" s="1"/>
  <c r="B1519" i="3"/>
  <c r="C1519" i="3" s="1"/>
  <c r="AO1518" i="3"/>
  <c r="AN1518" i="3"/>
  <c r="AI1518" i="3"/>
  <c r="AH1518" i="3"/>
  <c r="AC1518" i="3"/>
  <c r="AB1518" i="3"/>
  <c r="W1518" i="3"/>
  <c r="S1518" i="3"/>
  <c r="N1518" i="3"/>
  <c r="L1518" i="3" s="1"/>
  <c r="M1518" i="3" s="1"/>
  <c r="K1518" i="3"/>
  <c r="J1518" i="3"/>
  <c r="H1518" i="3"/>
  <c r="I1518" i="3" s="1"/>
  <c r="F1518" i="3"/>
  <c r="G1518" i="3" s="1"/>
  <c r="D1518" i="3"/>
  <c r="E1518" i="3" s="1"/>
  <c r="B1518" i="3"/>
  <c r="C1518" i="3" s="1"/>
  <c r="AO1517" i="3"/>
  <c r="AN1517" i="3"/>
  <c r="AI1517" i="3"/>
  <c r="AH1517" i="3"/>
  <c r="AC1517" i="3"/>
  <c r="AB1517" i="3"/>
  <c r="W1517" i="3"/>
  <c r="S1517" i="3"/>
  <c r="N1517" i="3"/>
  <c r="L1517" i="3" s="1"/>
  <c r="M1517" i="3" s="1"/>
  <c r="K1517" i="3"/>
  <c r="J1517" i="3"/>
  <c r="H1517" i="3"/>
  <c r="I1517" i="3" s="1"/>
  <c r="F1517" i="3"/>
  <c r="G1517" i="3" s="1"/>
  <c r="D1517" i="3"/>
  <c r="E1517" i="3" s="1"/>
  <c r="B1517" i="3"/>
  <c r="C1517" i="3" s="1"/>
  <c r="AO1516" i="3"/>
  <c r="AN1516" i="3"/>
  <c r="AI1516" i="3"/>
  <c r="AH1516" i="3"/>
  <c r="AC1516" i="3"/>
  <c r="AB1516" i="3"/>
  <c r="W1516" i="3"/>
  <c r="S1516" i="3"/>
  <c r="N1516" i="3"/>
  <c r="L1516" i="3" s="1"/>
  <c r="M1516" i="3" s="1"/>
  <c r="K1516" i="3"/>
  <c r="J1516" i="3"/>
  <c r="H1516" i="3"/>
  <c r="I1516" i="3" s="1"/>
  <c r="F1516" i="3"/>
  <c r="G1516" i="3" s="1"/>
  <c r="D1516" i="3"/>
  <c r="E1516" i="3" s="1"/>
  <c r="B1516" i="3"/>
  <c r="C1516" i="3" s="1"/>
  <c r="AO1515" i="3"/>
  <c r="AN1515" i="3"/>
  <c r="AI1515" i="3"/>
  <c r="AH1515" i="3"/>
  <c r="AC1515" i="3"/>
  <c r="AB1515" i="3"/>
  <c r="W1515" i="3"/>
  <c r="S1515" i="3"/>
  <c r="N1515" i="3"/>
  <c r="L1515" i="3" s="1"/>
  <c r="M1515" i="3" s="1"/>
  <c r="K1515" i="3"/>
  <c r="J1515" i="3"/>
  <c r="H1515" i="3"/>
  <c r="I1515" i="3" s="1"/>
  <c r="F1515" i="3"/>
  <c r="G1515" i="3" s="1"/>
  <c r="D1515" i="3"/>
  <c r="E1515" i="3" s="1"/>
  <c r="B1515" i="3"/>
  <c r="C1515" i="3" s="1"/>
  <c r="AO1514" i="3"/>
  <c r="AN1514" i="3"/>
  <c r="AI1514" i="3"/>
  <c r="AH1514" i="3"/>
  <c r="AC1514" i="3"/>
  <c r="AB1514" i="3"/>
  <c r="W1514" i="3"/>
  <c r="S1514" i="3"/>
  <c r="N1514" i="3"/>
  <c r="L1514" i="3" s="1"/>
  <c r="M1514" i="3" s="1"/>
  <c r="K1514" i="3"/>
  <c r="J1514" i="3"/>
  <c r="H1514" i="3"/>
  <c r="I1514" i="3" s="1"/>
  <c r="F1514" i="3"/>
  <c r="G1514" i="3" s="1"/>
  <c r="D1514" i="3"/>
  <c r="E1514" i="3" s="1"/>
  <c r="B1514" i="3"/>
  <c r="C1514" i="3" s="1"/>
  <c r="AO1513" i="3"/>
  <c r="AN1513" i="3"/>
  <c r="AI1513" i="3"/>
  <c r="AH1513" i="3"/>
  <c r="AC1513" i="3"/>
  <c r="AB1513" i="3"/>
  <c r="W1513" i="3"/>
  <c r="S1513" i="3"/>
  <c r="N1513" i="3"/>
  <c r="L1513" i="3" s="1"/>
  <c r="M1513" i="3" s="1"/>
  <c r="K1513" i="3"/>
  <c r="J1513" i="3"/>
  <c r="H1513" i="3"/>
  <c r="I1513" i="3" s="1"/>
  <c r="F1513" i="3"/>
  <c r="G1513" i="3" s="1"/>
  <c r="D1513" i="3"/>
  <c r="E1513" i="3" s="1"/>
  <c r="B1513" i="3"/>
  <c r="C1513" i="3" s="1"/>
  <c r="AO1512" i="3"/>
  <c r="AN1512" i="3"/>
  <c r="AI1512" i="3"/>
  <c r="AH1512" i="3"/>
  <c r="AC1512" i="3"/>
  <c r="AB1512" i="3"/>
  <c r="W1512" i="3"/>
  <c r="S1512" i="3"/>
  <c r="N1512" i="3"/>
  <c r="L1512" i="3" s="1"/>
  <c r="M1512" i="3" s="1"/>
  <c r="K1512" i="3"/>
  <c r="J1512" i="3"/>
  <c r="H1512" i="3"/>
  <c r="I1512" i="3" s="1"/>
  <c r="F1512" i="3"/>
  <c r="G1512" i="3" s="1"/>
  <c r="D1512" i="3"/>
  <c r="E1512" i="3" s="1"/>
  <c r="B1512" i="3"/>
  <c r="C1512" i="3" s="1"/>
  <c r="AO1511" i="3"/>
  <c r="AN1511" i="3"/>
  <c r="AI1511" i="3"/>
  <c r="AH1511" i="3"/>
  <c r="AC1511" i="3"/>
  <c r="AB1511" i="3"/>
  <c r="W1511" i="3"/>
  <c r="S1511" i="3"/>
  <c r="N1511" i="3"/>
  <c r="L1511" i="3" s="1"/>
  <c r="M1511" i="3" s="1"/>
  <c r="K1511" i="3"/>
  <c r="J1511" i="3"/>
  <c r="H1511" i="3"/>
  <c r="I1511" i="3" s="1"/>
  <c r="F1511" i="3"/>
  <c r="G1511" i="3" s="1"/>
  <c r="D1511" i="3"/>
  <c r="E1511" i="3" s="1"/>
  <c r="B1511" i="3"/>
  <c r="C1511" i="3" s="1"/>
  <c r="AO1510" i="3"/>
  <c r="AN1510" i="3"/>
  <c r="AI1510" i="3"/>
  <c r="AH1510" i="3"/>
  <c r="AC1510" i="3"/>
  <c r="AB1510" i="3"/>
  <c r="W1510" i="3"/>
  <c r="S1510" i="3"/>
  <c r="N1510" i="3"/>
  <c r="L1510" i="3" s="1"/>
  <c r="M1510" i="3" s="1"/>
  <c r="K1510" i="3"/>
  <c r="J1510" i="3"/>
  <c r="H1510" i="3"/>
  <c r="I1510" i="3" s="1"/>
  <c r="F1510" i="3"/>
  <c r="G1510" i="3" s="1"/>
  <c r="D1510" i="3"/>
  <c r="E1510" i="3" s="1"/>
  <c r="B1510" i="3"/>
  <c r="C1510" i="3" s="1"/>
  <c r="AO1509" i="3"/>
  <c r="AN1509" i="3"/>
  <c r="AI1509" i="3"/>
  <c r="AH1509" i="3"/>
  <c r="AC1509" i="3"/>
  <c r="AB1509" i="3"/>
  <c r="W1509" i="3"/>
  <c r="S1509" i="3"/>
  <c r="N1509" i="3"/>
  <c r="L1509" i="3" s="1"/>
  <c r="M1509" i="3" s="1"/>
  <c r="K1509" i="3"/>
  <c r="J1509" i="3"/>
  <c r="H1509" i="3"/>
  <c r="I1509" i="3" s="1"/>
  <c r="F1509" i="3"/>
  <c r="G1509" i="3" s="1"/>
  <c r="D1509" i="3"/>
  <c r="E1509" i="3" s="1"/>
  <c r="B1509" i="3"/>
  <c r="C1509" i="3" s="1"/>
  <c r="AO1508" i="3"/>
  <c r="AN1508" i="3"/>
  <c r="AI1508" i="3"/>
  <c r="AH1508" i="3"/>
  <c r="AC1508" i="3"/>
  <c r="AB1508" i="3"/>
  <c r="W1508" i="3"/>
  <c r="S1508" i="3"/>
  <c r="N1508" i="3"/>
  <c r="L1508" i="3" s="1"/>
  <c r="M1508" i="3" s="1"/>
  <c r="K1508" i="3"/>
  <c r="J1508" i="3"/>
  <c r="H1508" i="3"/>
  <c r="I1508" i="3" s="1"/>
  <c r="F1508" i="3"/>
  <c r="G1508" i="3" s="1"/>
  <c r="D1508" i="3"/>
  <c r="E1508" i="3" s="1"/>
  <c r="B1508" i="3"/>
  <c r="C1508" i="3" s="1"/>
  <c r="AO1507" i="3"/>
  <c r="AN1507" i="3"/>
  <c r="AI1507" i="3"/>
  <c r="AH1507" i="3"/>
  <c r="AC1507" i="3"/>
  <c r="AB1507" i="3"/>
  <c r="W1507" i="3"/>
  <c r="S1507" i="3"/>
  <c r="N1507" i="3"/>
  <c r="L1507" i="3" s="1"/>
  <c r="M1507" i="3" s="1"/>
  <c r="K1507" i="3"/>
  <c r="J1507" i="3"/>
  <c r="H1507" i="3"/>
  <c r="I1507" i="3" s="1"/>
  <c r="F1507" i="3"/>
  <c r="G1507" i="3" s="1"/>
  <c r="D1507" i="3"/>
  <c r="E1507" i="3" s="1"/>
  <c r="B1507" i="3"/>
  <c r="C1507" i="3" s="1"/>
  <c r="AO1506" i="3"/>
  <c r="AN1506" i="3"/>
  <c r="AI1506" i="3"/>
  <c r="AH1506" i="3"/>
  <c r="AC1506" i="3"/>
  <c r="AB1506" i="3"/>
  <c r="W1506" i="3"/>
  <c r="S1506" i="3"/>
  <c r="N1506" i="3"/>
  <c r="L1506" i="3" s="1"/>
  <c r="M1506" i="3" s="1"/>
  <c r="K1506" i="3"/>
  <c r="J1506" i="3"/>
  <c r="H1506" i="3"/>
  <c r="I1506" i="3" s="1"/>
  <c r="F1506" i="3"/>
  <c r="G1506" i="3" s="1"/>
  <c r="D1506" i="3"/>
  <c r="E1506" i="3" s="1"/>
  <c r="B1506" i="3"/>
  <c r="C1506" i="3" s="1"/>
  <c r="AO1505" i="3"/>
  <c r="AN1505" i="3"/>
  <c r="AI1505" i="3"/>
  <c r="AH1505" i="3"/>
  <c r="AC1505" i="3"/>
  <c r="AB1505" i="3"/>
  <c r="W1505" i="3"/>
  <c r="S1505" i="3"/>
  <c r="N1505" i="3"/>
  <c r="L1505" i="3" s="1"/>
  <c r="M1505" i="3" s="1"/>
  <c r="K1505" i="3"/>
  <c r="J1505" i="3"/>
  <c r="H1505" i="3"/>
  <c r="I1505" i="3" s="1"/>
  <c r="F1505" i="3"/>
  <c r="G1505" i="3" s="1"/>
  <c r="D1505" i="3"/>
  <c r="E1505" i="3" s="1"/>
  <c r="B1505" i="3"/>
  <c r="C1505" i="3" s="1"/>
  <c r="AO1504" i="3"/>
  <c r="AN1504" i="3"/>
  <c r="AI1504" i="3"/>
  <c r="AH1504" i="3"/>
  <c r="AC1504" i="3"/>
  <c r="AB1504" i="3"/>
  <c r="W1504" i="3"/>
  <c r="S1504" i="3"/>
  <c r="N1504" i="3"/>
  <c r="L1504" i="3" s="1"/>
  <c r="M1504" i="3" s="1"/>
  <c r="K1504" i="3"/>
  <c r="J1504" i="3"/>
  <c r="H1504" i="3"/>
  <c r="I1504" i="3" s="1"/>
  <c r="F1504" i="3"/>
  <c r="G1504" i="3" s="1"/>
  <c r="D1504" i="3"/>
  <c r="E1504" i="3" s="1"/>
  <c r="B1504" i="3"/>
  <c r="C1504" i="3" s="1"/>
  <c r="AO1503" i="3"/>
  <c r="AN1503" i="3"/>
  <c r="AI1503" i="3"/>
  <c r="AH1503" i="3"/>
  <c r="AC1503" i="3"/>
  <c r="AB1503" i="3"/>
  <c r="W1503" i="3"/>
  <c r="S1503" i="3"/>
  <c r="N1503" i="3"/>
  <c r="L1503" i="3" s="1"/>
  <c r="M1503" i="3" s="1"/>
  <c r="K1503" i="3"/>
  <c r="J1503" i="3"/>
  <c r="H1503" i="3"/>
  <c r="I1503" i="3" s="1"/>
  <c r="F1503" i="3"/>
  <c r="G1503" i="3" s="1"/>
  <c r="D1503" i="3"/>
  <c r="E1503" i="3" s="1"/>
  <c r="B1503" i="3"/>
  <c r="C1503" i="3" s="1"/>
  <c r="AO1502" i="3"/>
  <c r="AN1502" i="3"/>
  <c r="AI1502" i="3"/>
  <c r="AH1502" i="3"/>
  <c r="AC1502" i="3"/>
  <c r="AB1502" i="3"/>
  <c r="W1502" i="3"/>
  <c r="S1502" i="3"/>
  <c r="N1502" i="3"/>
  <c r="L1502" i="3" s="1"/>
  <c r="M1502" i="3" s="1"/>
  <c r="K1502" i="3"/>
  <c r="J1502" i="3"/>
  <c r="H1502" i="3"/>
  <c r="I1502" i="3" s="1"/>
  <c r="F1502" i="3"/>
  <c r="G1502" i="3" s="1"/>
  <c r="D1502" i="3"/>
  <c r="E1502" i="3" s="1"/>
  <c r="B1502" i="3"/>
  <c r="C1502" i="3" s="1"/>
  <c r="AO1501" i="3"/>
  <c r="AN1501" i="3"/>
  <c r="AI1501" i="3"/>
  <c r="AH1501" i="3"/>
  <c r="AC1501" i="3"/>
  <c r="AB1501" i="3"/>
  <c r="W1501" i="3"/>
  <c r="S1501" i="3"/>
  <c r="N1501" i="3"/>
  <c r="L1501" i="3" s="1"/>
  <c r="M1501" i="3" s="1"/>
  <c r="K1501" i="3"/>
  <c r="J1501" i="3"/>
  <c r="H1501" i="3"/>
  <c r="I1501" i="3" s="1"/>
  <c r="F1501" i="3"/>
  <c r="G1501" i="3" s="1"/>
  <c r="D1501" i="3"/>
  <c r="E1501" i="3" s="1"/>
  <c r="B1501" i="3"/>
  <c r="C1501" i="3" s="1"/>
  <c r="AO1500" i="3"/>
  <c r="AN1500" i="3"/>
  <c r="AI1500" i="3"/>
  <c r="AH1500" i="3"/>
  <c r="AC1500" i="3"/>
  <c r="AB1500" i="3"/>
  <c r="W1500" i="3"/>
  <c r="S1500" i="3"/>
  <c r="N1500" i="3"/>
  <c r="L1500" i="3" s="1"/>
  <c r="M1500" i="3" s="1"/>
  <c r="K1500" i="3"/>
  <c r="J1500" i="3"/>
  <c r="H1500" i="3"/>
  <c r="I1500" i="3" s="1"/>
  <c r="F1500" i="3"/>
  <c r="G1500" i="3" s="1"/>
  <c r="D1500" i="3"/>
  <c r="E1500" i="3" s="1"/>
  <c r="B1500" i="3"/>
  <c r="C1500" i="3" s="1"/>
  <c r="AO1499" i="3"/>
  <c r="AN1499" i="3"/>
  <c r="AI1499" i="3"/>
  <c r="AH1499" i="3"/>
  <c r="AC1499" i="3"/>
  <c r="AB1499" i="3"/>
  <c r="W1499" i="3"/>
  <c r="S1499" i="3"/>
  <c r="N1499" i="3"/>
  <c r="L1499" i="3" s="1"/>
  <c r="M1499" i="3" s="1"/>
  <c r="K1499" i="3"/>
  <c r="J1499" i="3"/>
  <c r="H1499" i="3"/>
  <c r="I1499" i="3" s="1"/>
  <c r="F1499" i="3"/>
  <c r="G1499" i="3" s="1"/>
  <c r="D1499" i="3"/>
  <c r="E1499" i="3" s="1"/>
  <c r="B1499" i="3"/>
  <c r="C1499" i="3" s="1"/>
  <c r="AO1498" i="3"/>
  <c r="AN1498" i="3"/>
  <c r="AI1498" i="3"/>
  <c r="AH1498" i="3"/>
  <c r="AC1498" i="3"/>
  <c r="AB1498" i="3"/>
  <c r="W1498" i="3"/>
  <c r="S1498" i="3"/>
  <c r="N1498" i="3"/>
  <c r="L1498" i="3" s="1"/>
  <c r="M1498" i="3" s="1"/>
  <c r="K1498" i="3"/>
  <c r="J1498" i="3"/>
  <c r="H1498" i="3"/>
  <c r="I1498" i="3" s="1"/>
  <c r="F1498" i="3"/>
  <c r="G1498" i="3" s="1"/>
  <c r="D1498" i="3"/>
  <c r="E1498" i="3" s="1"/>
  <c r="B1498" i="3"/>
  <c r="C1498" i="3" s="1"/>
  <c r="AO1497" i="3"/>
  <c r="AN1497" i="3"/>
  <c r="AI1497" i="3"/>
  <c r="AH1497" i="3"/>
  <c r="AC1497" i="3"/>
  <c r="AB1497" i="3"/>
  <c r="W1497" i="3"/>
  <c r="S1497" i="3"/>
  <c r="N1497" i="3"/>
  <c r="L1497" i="3" s="1"/>
  <c r="M1497" i="3" s="1"/>
  <c r="K1497" i="3"/>
  <c r="J1497" i="3"/>
  <c r="H1497" i="3"/>
  <c r="I1497" i="3" s="1"/>
  <c r="F1497" i="3"/>
  <c r="G1497" i="3" s="1"/>
  <c r="D1497" i="3"/>
  <c r="E1497" i="3" s="1"/>
  <c r="B1497" i="3"/>
  <c r="C1497" i="3" s="1"/>
  <c r="AO1496" i="3"/>
  <c r="AN1496" i="3"/>
  <c r="AI1496" i="3"/>
  <c r="AH1496" i="3"/>
  <c r="AC1496" i="3"/>
  <c r="AB1496" i="3"/>
  <c r="W1496" i="3"/>
  <c r="S1496" i="3"/>
  <c r="N1496" i="3"/>
  <c r="L1496" i="3" s="1"/>
  <c r="M1496" i="3" s="1"/>
  <c r="K1496" i="3"/>
  <c r="J1496" i="3"/>
  <c r="H1496" i="3"/>
  <c r="I1496" i="3" s="1"/>
  <c r="F1496" i="3"/>
  <c r="G1496" i="3" s="1"/>
  <c r="D1496" i="3"/>
  <c r="E1496" i="3" s="1"/>
  <c r="B1496" i="3"/>
  <c r="C1496" i="3" s="1"/>
  <c r="AO1495" i="3"/>
  <c r="AN1495" i="3"/>
  <c r="AI1495" i="3"/>
  <c r="AH1495" i="3"/>
  <c r="AC1495" i="3"/>
  <c r="AB1495" i="3"/>
  <c r="W1495" i="3"/>
  <c r="S1495" i="3"/>
  <c r="N1495" i="3"/>
  <c r="L1495" i="3" s="1"/>
  <c r="M1495" i="3" s="1"/>
  <c r="K1495" i="3"/>
  <c r="J1495" i="3"/>
  <c r="H1495" i="3"/>
  <c r="I1495" i="3" s="1"/>
  <c r="F1495" i="3"/>
  <c r="G1495" i="3" s="1"/>
  <c r="D1495" i="3"/>
  <c r="E1495" i="3" s="1"/>
  <c r="B1495" i="3"/>
  <c r="C1495" i="3" s="1"/>
  <c r="AO1494" i="3"/>
  <c r="AN1494" i="3"/>
  <c r="AI1494" i="3"/>
  <c r="AH1494" i="3"/>
  <c r="AC1494" i="3"/>
  <c r="AB1494" i="3"/>
  <c r="W1494" i="3"/>
  <c r="S1494" i="3"/>
  <c r="N1494" i="3"/>
  <c r="L1494" i="3" s="1"/>
  <c r="M1494" i="3" s="1"/>
  <c r="K1494" i="3"/>
  <c r="J1494" i="3"/>
  <c r="H1494" i="3"/>
  <c r="I1494" i="3" s="1"/>
  <c r="F1494" i="3"/>
  <c r="G1494" i="3" s="1"/>
  <c r="D1494" i="3"/>
  <c r="E1494" i="3" s="1"/>
  <c r="C1494" i="3"/>
  <c r="B1494" i="3"/>
  <c r="AO1493" i="3"/>
  <c r="AN1493" i="3"/>
  <c r="AI1493" i="3"/>
  <c r="AH1493" i="3"/>
  <c r="AC1493" i="3"/>
  <c r="AB1493" i="3"/>
  <c r="W1493" i="3"/>
  <c r="S1493" i="3"/>
  <c r="N1493" i="3"/>
  <c r="L1493" i="3" s="1"/>
  <c r="M1493" i="3" s="1"/>
  <c r="K1493" i="3"/>
  <c r="J1493" i="3"/>
  <c r="H1493" i="3"/>
  <c r="I1493" i="3" s="1"/>
  <c r="F1493" i="3"/>
  <c r="G1493" i="3" s="1"/>
  <c r="D1493" i="3"/>
  <c r="E1493" i="3" s="1"/>
  <c r="B1493" i="3"/>
  <c r="C1493" i="3" s="1"/>
  <c r="AO1492" i="3"/>
  <c r="AN1492" i="3"/>
  <c r="AI1492" i="3"/>
  <c r="AH1492" i="3"/>
  <c r="AC1492" i="3"/>
  <c r="AB1492" i="3"/>
  <c r="W1492" i="3"/>
  <c r="S1492" i="3"/>
  <c r="N1492" i="3"/>
  <c r="L1492" i="3" s="1"/>
  <c r="M1492" i="3" s="1"/>
  <c r="K1492" i="3"/>
  <c r="J1492" i="3"/>
  <c r="H1492" i="3"/>
  <c r="I1492" i="3" s="1"/>
  <c r="F1492" i="3"/>
  <c r="G1492" i="3" s="1"/>
  <c r="D1492" i="3"/>
  <c r="E1492" i="3" s="1"/>
  <c r="B1492" i="3"/>
  <c r="C1492" i="3" s="1"/>
  <c r="AO1491" i="3"/>
  <c r="AN1491" i="3"/>
  <c r="AI1491" i="3"/>
  <c r="AH1491" i="3"/>
  <c r="AC1491" i="3"/>
  <c r="AB1491" i="3"/>
  <c r="W1491" i="3"/>
  <c r="S1491" i="3"/>
  <c r="N1491" i="3"/>
  <c r="L1491" i="3" s="1"/>
  <c r="M1491" i="3" s="1"/>
  <c r="K1491" i="3"/>
  <c r="J1491" i="3"/>
  <c r="H1491" i="3"/>
  <c r="I1491" i="3" s="1"/>
  <c r="F1491" i="3"/>
  <c r="G1491" i="3" s="1"/>
  <c r="D1491" i="3"/>
  <c r="E1491" i="3" s="1"/>
  <c r="B1491" i="3"/>
  <c r="C1491" i="3" s="1"/>
  <c r="AO1490" i="3"/>
  <c r="AN1490" i="3"/>
  <c r="AI1490" i="3"/>
  <c r="AH1490" i="3"/>
  <c r="AC1490" i="3"/>
  <c r="AB1490" i="3"/>
  <c r="W1490" i="3"/>
  <c r="S1490" i="3"/>
  <c r="N1490" i="3"/>
  <c r="L1490" i="3" s="1"/>
  <c r="M1490" i="3" s="1"/>
  <c r="K1490" i="3"/>
  <c r="J1490" i="3"/>
  <c r="H1490" i="3"/>
  <c r="I1490" i="3" s="1"/>
  <c r="F1490" i="3"/>
  <c r="G1490" i="3" s="1"/>
  <c r="D1490" i="3"/>
  <c r="E1490" i="3" s="1"/>
  <c r="B1490" i="3"/>
  <c r="C1490" i="3" s="1"/>
  <c r="AO1489" i="3"/>
  <c r="AN1489" i="3"/>
  <c r="AI1489" i="3"/>
  <c r="AH1489" i="3"/>
  <c r="AC1489" i="3"/>
  <c r="AB1489" i="3"/>
  <c r="W1489" i="3"/>
  <c r="S1489" i="3"/>
  <c r="N1489" i="3"/>
  <c r="L1489" i="3" s="1"/>
  <c r="M1489" i="3" s="1"/>
  <c r="K1489" i="3"/>
  <c r="J1489" i="3"/>
  <c r="H1489" i="3"/>
  <c r="I1489" i="3" s="1"/>
  <c r="G1489" i="3"/>
  <c r="F1489" i="3"/>
  <c r="D1489" i="3"/>
  <c r="E1489" i="3" s="1"/>
  <c r="B1489" i="3"/>
  <c r="C1489" i="3" s="1"/>
  <c r="AO1488" i="3"/>
  <c r="AN1488" i="3"/>
  <c r="AI1488" i="3"/>
  <c r="AH1488" i="3"/>
  <c r="AC1488" i="3"/>
  <c r="AB1488" i="3"/>
  <c r="W1488" i="3"/>
  <c r="S1488" i="3"/>
  <c r="N1488" i="3"/>
  <c r="L1488" i="3" s="1"/>
  <c r="M1488" i="3" s="1"/>
  <c r="K1488" i="3"/>
  <c r="J1488" i="3"/>
  <c r="H1488" i="3"/>
  <c r="I1488" i="3" s="1"/>
  <c r="F1488" i="3"/>
  <c r="G1488" i="3" s="1"/>
  <c r="D1488" i="3"/>
  <c r="E1488" i="3" s="1"/>
  <c r="B1488" i="3"/>
  <c r="C1488" i="3" s="1"/>
  <c r="AO1487" i="3"/>
  <c r="AN1487" i="3"/>
  <c r="AI1487" i="3"/>
  <c r="AH1487" i="3"/>
  <c r="AC1487" i="3"/>
  <c r="AB1487" i="3"/>
  <c r="W1487" i="3"/>
  <c r="S1487" i="3"/>
  <c r="N1487" i="3"/>
  <c r="L1487" i="3" s="1"/>
  <c r="M1487" i="3" s="1"/>
  <c r="K1487" i="3"/>
  <c r="J1487" i="3"/>
  <c r="H1487" i="3"/>
  <c r="I1487" i="3" s="1"/>
  <c r="F1487" i="3"/>
  <c r="G1487" i="3" s="1"/>
  <c r="D1487" i="3"/>
  <c r="E1487" i="3" s="1"/>
  <c r="B1487" i="3"/>
  <c r="C1487" i="3" s="1"/>
  <c r="AO1486" i="3"/>
  <c r="AN1486" i="3"/>
  <c r="AI1486" i="3"/>
  <c r="AH1486" i="3"/>
  <c r="AC1486" i="3"/>
  <c r="AB1486" i="3"/>
  <c r="W1486" i="3"/>
  <c r="S1486" i="3"/>
  <c r="N1486" i="3"/>
  <c r="L1486" i="3" s="1"/>
  <c r="M1486" i="3" s="1"/>
  <c r="K1486" i="3"/>
  <c r="J1486" i="3"/>
  <c r="H1486" i="3"/>
  <c r="I1486" i="3" s="1"/>
  <c r="F1486" i="3"/>
  <c r="G1486" i="3" s="1"/>
  <c r="D1486" i="3"/>
  <c r="E1486" i="3" s="1"/>
  <c r="B1486" i="3"/>
  <c r="C1486" i="3" s="1"/>
  <c r="AO1485" i="3"/>
  <c r="AN1485" i="3"/>
  <c r="AI1485" i="3"/>
  <c r="AH1485" i="3"/>
  <c r="AC1485" i="3"/>
  <c r="AB1485" i="3"/>
  <c r="W1485" i="3"/>
  <c r="S1485" i="3"/>
  <c r="N1485" i="3"/>
  <c r="L1485" i="3" s="1"/>
  <c r="M1485" i="3" s="1"/>
  <c r="K1485" i="3"/>
  <c r="J1485" i="3"/>
  <c r="H1485" i="3"/>
  <c r="I1485" i="3" s="1"/>
  <c r="F1485" i="3"/>
  <c r="G1485" i="3" s="1"/>
  <c r="D1485" i="3"/>
  <c r="E1485" i="3" s="1"/>
  <c r="B1485" i="3"/>
  <c r="C1485" i="3" s="1"/>
  <c r="AO1484" i="3"/>
  <c r="AN1484" i="3"/>
  <c r="AI1484" i="3"/>
  <c r="AH1484" i="3"/>
  <c r="AC1484" i="3"/>
  <c r="AB1484" i="3"/>
  <c r="W1484" i="3"/>
  <c r="S1484" i="3"/>
  <c r="N1484" i="3"/>
  <c r="L1484" i="3" s="1"/>
  <c r="M1484" i="3" s="1"/>
  <c r="K1484" i="3"/>
  <c r="J1484" i="3"/>
  <c r="H1484" i="3"/>
  <c r="I1484" i="3" s="1"/>
  <c r="F1484" i="3"/>
  <c r="G1484" i="3" s="1"/>
  <c r="D1484" i="3"/>
  <c r="E1484" i="3" s="1"/>
  <c r="B1484" i="3"/>
  <c r="C1484" i="3" s="1"/>
  <c r="AO1483" i="3"/>
  <c r="AN1483" i="3"/>
  <c r="AI1483" i="3"/>
  <c r="AH1483" i="3"/>
  <c r="AC1483" i="3"/>
  <c r="AB1483" i="3"/>
  <c r="W1483" i="3"/>
  <c r="S1483" i="3"/>
  <c r="N1483" i="3"/>
  <c r="L1483" i="3" s="1"/>
  <c r="M1483" i="3" s="1"/>
  <c r="K1483" i="3"/>
  <c r="J1483" i="3"/>
  <c r="H1483" i="3"/>
  <c r="I1483" i="3" s="1"/>
  <c r="F1483" i="3"/>
  <c r="G1483" i="3" s="1"/>
  <c r="D1483" i="3"/>
  <c r="E1483" i="3" s="1"/>
  <c r="B1483" i="3"/>
  <c r="C1483" i="3" s="1"/>
  <c r="AO1482" i="3"/>
  <c r="AN1482" i="3"/>
  <c r="AI1482" i="3"/>
  <c r="AH1482" i="3"/>
  <c r="AC1482" i="3"/>
  <c r="AB1482" i="3"/>
  <c r="W1482" i="3"/>
  <c r="S1482" i="3"/>
  <c r="N1482" i="3"/>
  <c r="L1482" i="3" s="1"/>
  <c r="M1482" i="3" s="1"/>
  <c r="K1482" i="3"/>
  <c r="J1482" i="3"/>
  <c r="H1482" i="3"/>
  <c r="I1482" i="3" s="1"/>
  <c r="F1482" i="3"/>
  <c r="G1482" i="3" s="1"/>
  <c r="D1482" i="3"/>
  <c r="E1482" i="3" s="1"/>
  <c r="B1482" i="3"/>
  <c r="C1482" i="3" s="1"/>
  <c r="AO1481" i="3"/>
  <c r="AN1481" i="3"/>
  <c r="AI1481" i="3"/>
  <c r="AH1481" i="3"/>
  <c r="AC1481" i="3"/>
  <c r="AB1481" i="3"/>
  <c r="W1481" i="3"/>
  <c r="S1481" i="3"/>
  <c r="N1481" i="3"/>
  <c r="L1481" i="3" s="1"/>
  <c r="M1481" i="3" s="1"/>
  <c r="K1481" i="3"/>
  <c r="J1481" i="3"/>
  <c r="H1481" i="3"/>
  <c r="I1481" i="3" s="1"/>
  <c r="F1481" i="3"/>
  <c r="G1481" i="3" s="1"/>
  <c r="D1481" i="3"/>
  <c r="E1481" i="3" s="1"/>
  <c r="B1481" i="3"/>
  <c r="C1481" i="3" s="1"/>
  <c r="AO1480" i="3"/>
  <c r="AN1480" i="3"/>
  <c r="AI1480" i="3"/>
  <c r="AH1480" i="3"/>
  <c r="AC1480" i="3"/>
  <c r="AB1480" i="3"/>
  <c r="W1480" i="3"/>
  <c r="S1480" i="3"/>
  <c r="N1480" i="3"/>
  <c r="L1480" i="3" s="1"/>
  <c r="M1480" i="3" s="1"/>
  <c r="K1480" i="3"/>
  <c r="J1480" i="3"/>
  <c r="H1480" i="3"/>
  <c r="I1480" i="3" s="1"/>
  <c r="F1480" i="3"/>
  <c r="G1480" i="3" s="1"/>
  <c r="D1480" i="3"/>
  <c r="E1480" i="3" s="1"/>
  <c r="B1480" i="3"/>
  <c r="C1480" i="3" s="1"/>
  <c r="AO1479" i="3"/>
  <c r="AN1479" i="3"/>
  <c r="AI1479" i="3"/>
  <c r="AH1479" i="3"/>
  <c r="AC1479" i="3"/>
  <c r="AB1479" i="3"/>
  <c r="W1479" i="3"/>
  <c r="S1479" i="3"/>
  <c r="N1479" i="3"/>
  <c r="L1479" i="3" s="1"/>
  <c r="M1479" i="3" s="1"/>
  <c r="K1479" i="3"/>
  <c r="J1479" i="3"/>
  <c r="H1479" i="3"/>
  <c r="I1479" i="3" s="1"/>
  <c r="F1479" i="3"/>
  <c r="G1479" i="3" s="1"/>
  <c r="D1479" i="3"/>
  <c r="E1479" i="3" s="1"/>
  <c r="B1479" i="3"/>
  <c r="C1479" i="3" s="1"/>
  <c r="AO1478" i="3"/>
  <c r="AN1478" i="3"/>
  <c r="AI1478" i="3"/>
  <c r="AH1478" i="3"/>
  <c r="AC1478" i="3"/>
  <c r="AB1478" i="3"/>
  <c r="W1478" i="3"/>
  <c r="S1478" i="3"/>
  <c r="N1478" i="3"/>
  <c r="L1478" i="3" s="1"/>
  <c r="M1478" i="3" s="1"/>
  <c r="K1478" i="3"/>
  <c r="J1478" i="3"/>
  <c r="H1478" i="3"/>
  <c r="I1478" i="3" s="1"/>
  <c r="F1478" i="3"/>
  <c r="G1478" i="3" s="1"/>
  <c r="D1478" i="3"/>
  <c r="E1478" i="3" s="1"/>
  <c r="B1478" i="3"/>
  <c r="C1478" i="3" s="1"/>
  <c r="AO1477" i="3"/>
  <c r="AN1477" i="3"/>
  <c r="AI1477" i="3"/>
  <c r="AH1477" i="3"/>
  <c r="AC1477" i="3"/>
  <c r="AB1477" i="3"/>
  <c r="W1477" i="3"/>
  <c r="S1477" i="3"/>
  <c r="N1477" i="3"/>
  <c r="L1477" i="3" s="1"/>
  <c r="M1477" i="3" s="1"/>
  <c r="K1477" i="3"/>
  <c r="J1477" i="3"/>
  <c r="H1477" i="3"/>
  <c r="I1477" i="3" s="1"/>
  <c r="G1477" i="3"/>
  <c r="F1477" i="3"/>
  <c r="D1477" i="3"/>
  <c r="E1477" i="3" s="1"/>
  <c r="B1477" i="3"/>
  <c r="C1477" i="3" s="1"/>
  <c r="AO1476" i="3"/>
  <c r="AN1476" i="3"/>
  <c r="AI1476" i="3"/>
  <c r="AH1476" i="3"/>
  <c r="AC1476" i="3"/>
  <c r="AB1476" i="3"/>
  <c r="W1476" i="3"/>
  <c r="S1476" i="3"/>
  <c r="N1476" i="3"/>
  <c r="L1476" i="3"/>
  <c r="M1476" i="3" s="1"/>
  <c r="K1476" i="3"/>
  <c r="J1476" i="3"/>
  <c r="H1476" i="3"/>
  <c r="I1476" i="3" s="1"/>
  <c r="F1476" i="3"/>
  <c r="G1476" i="3" s="1"/>
  <c r="D1476" i="3"/>
  <c r="E1476" i="3" s="1"/>
  <c r="B1476" i="3"/>
  <c r="C1476" i="3" s="1"/>
  <c r="AO1475" i="3"/>
  <c r="AN1475" i="3"/>
  <c r="AI1475" i="3"/>
  <c r="AH1475" i="3"/>
  <c r="AC1475" i="3"/>
  <c r="AB1475" i="3"/>
  <c r="W1475" i="3"/>
  <c r="S1475" i="3"/>
  <c r="N1475" i="3"/>
  <c r="L1475" i="3" s="1"/>
  <c r="M1475" i="3"/>
  <c r="K1475" i="3"/>
  <c r="J1475" i="3"/>
  <c r="H1475" i="3"/>
  <c r="I1475" i="3" s="1"/>
  <c r="F1475" i="3"/>
  <c r="G1475" i="3" s="1"/>
  <c r="D1475" i="3"/>
  <c r="E1475" i="3" s="1"/>
  <c r="B1475" i="3"/>
  <c r="C1475" i="3" s="1"/>
  <c r="AO1474" i="3"/>
  <c r="AN1474" i="3"/>
  <c r="AI1474" i="3"/>
  <c r="AH1474" i="3"/>
  <c r="AC1474" i="3"/>
  <c r="AB1474" i="3"/>
  <c r="W1474" i="3"/>
  <c r="S1474" i="3"/>
  <c r="N1474" i="3"/>
  <c r="L1474" i="3" s="1"/>
  <c r="M1474" i="3" s="1"/>
  <c r="K1474" i="3"/>
  <c r="J1474" i="3"/>
  <c r="H1474" i="3"/>
  <c r="I1474" i="3" s="1"/>
  <c r="F1474" i="3"/>
  <c r="G1474" i="3" s="1"/>
  <c r="D1474" i="3"/>
  <c r="E1474" i="3" s="1"/>
  <c r="B1474" i="3"/>
  <c r="C1474" i="3" s="1"/>
  <c r="AO1473" i="3"/>
  <c r="AN1473" i="3"/>
  <c r="AI1473" i="3"/>
  <c r="AH1473" i="3"/>
  <c r="AC1473" i="3"/>
  <c r="AB1473" i="3"/>
  <c r="W1473" i="3"/>
  <c r="S1473" i="3"/>
  <c r="N1473" i="3"/>
  <c r="L1473" i="3" s="1"/>
  <c r="M1473" i="3" s="1"/>
  <c r="K1473" i="3"/>
  <c r="J1473" i="3"/>
  <c r="H1473" i="3"/>
  <c r="I1473" i="3" s="1"/>
  <c r="F1473" i="3"/>
  <c r="G1473" i="3" s="1"/>
  <c r="D1473" i="3"/>
  <c r="E1473" i="3" s="1"/>
  <c r="B1473" i="3"/>
  <c r="C1473" i="3" s="1"/>
  <c r="AO1472" i="3"/>
  <c r="AN1472" i="3"/>
  <c r="AI1472" i="3"/>
  <c r="AH1472" i="3"/>
  <c r="AC1472" i="3"/>
  <c r="AB1472" i="3"/>
  <c r="W1472" i="3"/>
  <c r="S1472" i="3"/>
  <c r="N1472" i="3"/>
  <c r="L1472" i="3" s="1"/>
  <c r="M1472" i="3" s="1"/>
  <c r="K1472" i="3"/>
  <c r="J1472" i="3"/>
  <c r="H1472" i="3"/>
  <c r="I1472" i="3" s="1"/>
  <c r="F1472" i="3"/>
  <c r="G1472" i="3" s="1"/>
  <c r="D1472" i="3"/>
  <c r="E1472" i="3" s="1"/>
  <c r="B1472" i="3"/>
  <c r="C1472" i="3" s="1"/>
  <c r="AO1471" i="3"/>
  <c r="AN1471" i="3"/>
  <c r="AI1471" i="3"/>
  <c r="AH1471" i="3"/>
  <c r="AC1471" i="3"/>
  <c r="AB1471" i="3"/>
  <c r="W1471" i="3"/>
  <c r="S1471" i="3"/>
  <c r="N1471" i="3"/>
  <c r="L1471" i="3" s="1"/>
  <c r="M1471" i="3" s="1"/>
  <c r="K1471" i="3"/>
  <c r="J1471" i="3"/>
  <c r="H1471" i="3"/>
  <c r="I1471" i="3" s="1"/>
  <c r="F1471" i="3"/>
  <c r="G1471" i="3" s="1"/>
  <c r="D1471" i="3"/>
  <c r="E1471" i="3" s="1"/>
  <c r="B1471" i="3"/>
  <c r="C1471" i="3" s="1"/>
  <c r="AO1470" i="3"/>
  <c r="AN1470" i="3"/>
  <c r="AI1470" i="3"/>
  <c r="AH1470" i="3"/>
  <c r="AC1470" i="3"/>
  <c r="AB1470" i="3"/>
  <c r="W1470" i="3"/>
  <c r="S1470" i="3"/>
  <c r="N1470" i="3"/>
  <c r="L1470" i="3" s="1"/>
  <c r="M1470" i="3" s="1"/>
  <c r="K1470" i="3"/>
  <c r="J1470" i="3"/>
  <c r="H1470" i="3"/>
  <c r="I1470" i="3" s="1"/>
  <c r="F1470" i="3"/>
  <c r="G1470" i="3" s="1"/>
  <c r="D1470" i="3"/>
  <c r="E1470" i="3" s="1"/>
  <c r="B1470" i="3"/>
  <c r="C1470" i="3" s="1"/>
  <c r="AO1469" i="3"/>
  <c r="AN1469" i="3"/>
  <c r="AI1469" i="3"/>
  <c r="AH1469" i="3"/>
  <c r="AC1469" i="3"/>
  <c r="AB1469" i="3"/>
  <c r="W1469" i="3"/>
  <c r="S1469" i="3"/>
  <c r="N1469" i="3"/>
  <c r="L1469" i="3" s="1"/>
  <c r="M1469" i="3" s="1"/>
  <c r="K1469" i="3"/>
  <c r="J1469" i="3"/>
  <c r="H1469" i="3"/>
  <c r="I1469" i="3" s="1"/>
  <c r="F1469" i="3"/>
  <c r="G1469" i="3" s="1"/>
  <c r="D1469" i="3"/>
  <c r="E1469" i="3" s="1"/>
  <c r="B1469" i="3"/>
  <c r="C1469" i="3" s="1"/>
  <c r="AO1468" i="3"/>
  <c r="AN1468" i="3"/>
  <c r="AI1468" i="3"/>
  <c r="AH1468" i="3"/>
  <c r="AC1468" i="3"/>
  <c r="AB1468" i="3"/>
  <c r="W1468" i="3"/>
  <c r="S1468" i="3"/>
  <c r="N1468" i="3"/>
  <c r="L1468" i="3" s="1"/>
  <c r="M1468" i="3" s="1"/>
  <c r="K1468" i="3"/>
  <c r="J1468" i="3"/>
  <c r="H1468" i="3"/>
  <c r="I1468" i="3" s="1"/>
  <c r="F1468" i="3"/>
  <c r="G1468" i="3" s="1"/>
  <c r="D1468" i="3"/>
  <c r="E1468" i="3" s="1"/>
  <c r="B1468" i="3"/>
  <c r="C1468" i="3" s="1"/>
  <c r="AO1467" i="3"/>
  <c r="AN1467" i="3"/>
  <c r="AI1467" i="3"/>
  <c r="AH1467" i="3"/>
  <c r="AC1467" i="3"/>
  <c r="AB1467" i="3"/>
  <c r="W1467" i="3"/>
  <c r="S1467" i="3"/>
  <c r="N1467" i="3"/>
  <c r="L1467" i="3" s="1"/>
  <c r="M1467" i="3" s="1"/>
  <c r="K1467" i="3"/>
  <c r="J1467" i="3"/>
  <c r="H1467" i="3"/>
  <c r="I1467" i="3" s="1"/>
  <c r="F1467" i="3"/>
  <c r="G1467" i="3" s="1"/>
  <c r="D1467" i="3"/>
  <c r="E1467" i="3" s="1"/>
  <c r="B1467" i="3"/>
  <c r="C1467" i="3" s="1"/>
  <c r="AO1466" i="3"/>
  <c r="AN1466" i="3"/>
  <c r="AI1466" i="3"/>
  <c r="AH1466" i="3"/>
  <c r="AC1466" i="3"/>
  <c r="AB1466" i="3"/>
  <c r="W1466" i="3"/>
  <c r="S1466" i="3"/>
  <c r="N1466" i="3"/>
  <c r="L1466" i="3" s="1"/>
  <c r="M1466" i="3" s="1"/>
  <c r="K1466" i="3"/>
  <c r="J1466" i="3"/>
  <c r="H1466" i="3"/>
  <c r="I1466" i="3" s="1"/>
  <c r="F1466" i="3"/>
  <c r="G1466" i="3" s="1"/>
  <c r="D1466" i="3"/>
  <c r="E1466" i="3" s="1"/>
  <c r="B1466" i="3"/>
  <c r="C1466" i="3" s="1"/>
  <c r="AO1465" i="3"/>
  <c r="AN1465" i="3"/>
  <c r="AI1465" i="3"/>
  <c r="AH1465" i="3"/>
  <c r="AC1465" i="3"/>
  <c r="AB1465" i="3"/>
  <c r="W1465" i="3"/>
  <c r="S1465" i="3"/>
  <c r="N1465" i="3"/>
  <c r="L1465" i="3" s="1"/>
  <c r="M1465" i="3" s="1"/>
  <c r="K1465" i="3"/>
  <c r="J1465" i="3"/>
  <c r="H1465" i="3"/>
  <c r="I1465" i="3" s="1"/>
  <c r="F1465" i="3"/>
  <c r="G1465" i="3" s="1"/>
  <c r="D1465" i="3"/>
  <c r="E1465" i="3" s="1"/>
  <c r="B1465" i="3"/>
  <c r="C1465" i="3" s="1"/>
  <c r="AO1464" i="3"/>
  <c r="AN1464" i="3"/>
  <c r="AI1464" i="3"/>
  <c r="AH1464" i="3"/>
  <c r="AC1464" i="3"/>
  <c r="AB1464" i="3"/>
  <c r="W1464" i="3"/>
  <c r="S1464" i="3"/>
  <c r="N1464" i="3"/>
  <c r="L1464" i="3" s="1"/>
  <c r="M1464" i="3" s="1"/>
  <c r="K1464" i="3"/>
  <c r="J1464" i="3"/>
  <c r="H1464" i="3"/>
  <c r="I1464" i="3" s="1"/>
  <c r="F1464" i="3"/>
  <c r="G1464" i="3" s="1"/>
  <c r="D1464" i="3"/>
  <c r="E1464" i="3" s="1"/>
  <c r="B1464" i="3"/>
  <c r="C1464" i="3" s="1"/>
  <c r="AO1463" i="3"/>
  <c r="AN1463" i="3"/>
  <c r="AI1463" i="3"/>
  <c r="AH1463" i="3"/>
  <c r="AC1463" i="3"/>
  <c r="AB1463" i="3"/>
  <c r="W1463" i="3"/>
  <c r="S1463" i="3"/>
  <c r="N1463" i="3"/>
  <c r="L1463" i="3" s="1"/>
  <c r="M1463" i="3" s="1"/>
  <c r="K1463" i="3"/>
  <c r="J1463" i="3"/>
  <c r="H1463" i="3"/>
  <c r="I1463" i="3" s="1"/>
  <c r="F1463" i="3"/>
  <c r="G1463" i="3" s="1"/>
  <c r="D1463" i="3"/>
  <c r="E1463" i="3" s="1"/>
  <c r="B1463" i="3"/>
  <c r="C1463" i="3" s="1"/>
  <c r="AO1462" i="3"/>
  <c r="AN1462" i="3"/>
  <c r="AI1462" i="3"/>
  <c r="AH1462" i="3"/>
  <c r="AC1462" i="3"/>
  <c r="AB1462" i="3"/>
  <c r="W1462" i="3"/>
  <c r="S1462" i="3"/>
  <c r="N1462" i="3"/>
  <c r="L1462" i="3" s="1"/>
  <c r="M1462" i="3" s="1"/>
  <c r="K1462" i="3"/>
  <c r="J1462" i="3"/>
  <c r="H1462" i="3"/>
  <c r="I1462" i="3" s="1"/>
  <c r="F1462" i="3"/>
  <c r="G1462" i="3" s="1"/>
  <c r="D1462" i="3"/>
  <c r="E1462" i="3" s="1"/>
  <c r="B1462" i="3"/>
  <c r="C1462" i="3" s="1"/>
  <c r="AO1461" i="3"/>
  <c r="AN1461" i="3"/>
  <c r="AI1461" i="3"/>
  <c r="AH1461" i="3"/>
  <c r="AC1461" i="3"/>
  <c r="AB1461" i="3"/>
  <c r="W1461" i="3"/>
  <c r="S1461" i="3"/>
  <c r="N1461" i="3"/>
  <c r="L1461" i="3" s="1"/>
  <c r="M1461" i="3" s="1"/>
  <c r="K1461" i="3"/>
  <c r="J1461" i="3"/>
  <c r="H1461" i="3"/>
  <c r="I1461" i="3" s="1"/>
  <c r="F1461" i="3"/>
  <c r="G1461" i="3" s="1"/>
  <c r="D1461" i="3"/>
  <c r="E1461" i="3" s="1"/>
  <c r="B1461" i="3"/>
  <c r="C1461" i="3" s="1"/>
  <c r="AO1460" i="3"/>
  <c r="AN1460" i="3"/>
  <c r="AI1460" i="3"/>
  <c r="AH1460" i="3"/>
  <c r="AC1460" i="3"/>
  <c r="AB1460" i="3"/>
  <c r="W1460" i="3"/>
  <c r="S1460" i="3"/>
  <c r="N1460" i="3"/>
  <c r="L1460" i="3" s="1"/>
  <c r="M1460" i="3" s="1"/>
  <c r="K1460" i="3"/>
  <c r="J1460" i="3"/>
  <c r="H1460" i="3"/>
  <c r="I1460" i="3" s="1"/>
  <c r="F1460" i="3"/>
  <c r="G1460" i="3" s="1"/>
  <c r="D1460" i="3"/>
  <c r="E1460" i="3" s="1"/>
  <c r="B1460" i="3"/>
  <c r="C1460" i="3" s="1"/>
  <c r="AO1459" i="3"/>
  <c r="AN1459" i="3"/>
  <c r="AI1459" i="3"/>
  <c r="AH1459" i="3"/>
  <c r="AC1459" i="3"/>
  <c r="AB1459" i="3"/>
  <c r="W1459" i="3"/>
  <c r="S1459" i="3"/>
  <c r="N1459" i="3"/>
  <c r="L1459" i="3" s="1"/>
  <c r="M1459" i="3" s="1"/>
  <c r="K1459" i="3"/>
  <c r="J1459" i="3"/>
  <c r="H1459" i="3"/>
  <c r="I1459" i="3" s="1"/>
  <c r="F1459" i="3"/>
  <c r="G1459" i="3" s="1"/>
  <c r="D1459" i="3"/>
  <c r="E1459" i="3" s="1"/>
  <c r="B1459" i="3"/>
  <c r="C1459" i="3" s="1"/>
  <c r="AO1458" i="3"/>
  <c r="AN1458" i="3"/>
  <c r="AI1458" i="3"/>
  <c r="AH1458" i="3"/>
  <c r="AC1458" i="3"/>
  <c r="AB1458" i="3"/>
  <c r="W1458" i="3"/>
  <c r="S1458" i="3"/>
  <c r="N1458" i="3"/>
  <c r="L1458" i="3" s="1"/>
  <c r="M1458" i="3" s="1"/>
  <c r="K1458" i="3"/>
  <c r="J1458" i="3"/>
  <c r="H1458" i="3"/>
  <c r="I1458" i="3" s="1"/>
  <c r="F1458" i="3"/>
  <c r="G1458" i="3" s="1"/>
  <c r="D1458" i="3"/>
  <c r="E1458" i="3" s="1"/>
  <c r="B1458" i="3"/>
  <c r="C1458" i="3" s="1"/>
  <c r="AO1457" i="3"/>
  <c r="AN1457" i="3"/>
  <c r="AI1457" i="3"/>
  <c r="AH1457" i="3"/>
  <c r="AC1457" i="3"/>
  <c r="AB1457" i="3"/>
  <c r="W1457" i="3"/>
  <c r="S1457" i="3"/>
  <c r="N1457" i="3"/>
  <c r="L1457" i="3" s="1"/>
  <c r="M1457" i="3" s="1"/>
  <c r="K1457" i="3"/>
  <c r="J1457" i="3"/>
  <c r="H1457" i="3"/>
  <c r="I1457" i="3" s="1"/>
  <c r="F1457" i="3"/>
  <c r="G1457" i="3" s="1"/>
  <c r="D1457" i="3"/>
  <c r="E1457" i="3" s="1"/>
  <c r="B1457" i="3"/>
  <c r="C1457" i="3" s="1"/>
  <c r="AO1456" i="3"/>
  <c r="AN1456" i="3"/>
  <c r="AI1456" i="3"/>
  <c r="AH1456" i="3"/>
  <c r="AC1456" i="3"/>
  <c r="AB1456" i="3"/>
  <c r="W1456" i="3"/>
  <c r="S1456" i="3"/>
  <c r="N1456" i="3"/>
  <c r="L1456" i="3" s="1"/>
  <c r="M1456" i="3" s="1"/>
  <c r="K1456" i="3"/>
  <c r="J1456" i="3"/>
  <c r="H1456" i="3"/>
  <c r="I1456" i="3" s="1"/>
  <c r="F1456" i="3"/>
  <c r="G1456" i="3" s="1"/>
  <c r="D1456" i="3"/>
  <c r="E1456" i="3" s="1"/>
  <c r="B1456" i="3"/>
  <c r="C1456" i="3" s="1"/>
  <c r="AO1455" i="3"/>
  <c r="AN1455" i="3"/>
  <c r="AI1455" i="3"/>
  <c r="AH1455" i="3"/>
  <c r="AC1455" i="3"/>
  <c r="AB1455" i="3"/>
  <c r="W1455" i="3"/>
  <c r="S1455" i="3"/>
  <c r="N1455" i="3"/>
  <c r="L1455" i="3" s="1"/>
  <c r="M1455" i="3" s="1"/>
  <c r="K1455" i="3"/>
  <c r="J1455" i="3"/>
  <c r="H1455" i="3"/>
  <c r="I1455" i="3" s="1"/>
  <c r="F1455" i="3"/>
  <c r="G1455" i="3" s="1"/>
  <c r="D1455" i="3"/>
  <c r="E1455" i="3" s="1"/>
  <c r="B1455" i="3"/>
  <c r="C1455" i="3" s="1"/>
  <c r="AO1454" i="3"/>
  <c r="AN1454" i="3"/>
  <c r="AI1454" i="3"/>
  <c r="AH1454" i="3"/>
  <c r="AC1454" i="3"/>
  <c r="AB1454" i="3"/>
  <c r="W1454" i="3"/>
  <c r="S1454" i="3"/>
  <c r="N1454" i="3"/>
  <c r="L1454" i="3" s="1"/>
  <c r="M1454" i="3" s="1"/>
  <c r="K1454" i="3"/>
  <c r="J1454" i="3"/>
  <c r="H1454" i="3"/>
  <c r="I1454" i="3" s="1"/>
  <c r="F1454" i="3"/>
  <c r="G1454" i="3" s="1"/>
  <c r="D1454" i="3"/>
  <c r="E1454" i="3" s="1"/>
  <c r="B1454" i="3"/>
  <c r="C1454" i="3" s="1"/>
  <c r="AO1453" i="3"/>
  <c r="AN1453" i="3"/>
  <c r="AI1453" i="3"/>
  <c r="AH1453" i="3"/>
  <c r="AC1453" i="3"/>
  <c r="AB1453" i="3"/>
  <c r="W1453" i="3"/>
  <c r="S1453" i="3"/>
  <c r="N1453" i="3"/>
  <c r="L1453" i="3" s="1"/>
  <c r="M1453" i="3" s="1"/>
  <c r="K1453" i="3"/>
  <c r="J1453" i="3"/>
  <c r="H1453" i="3"/>
  <c r="I1453" i="3" s="1"/>
  <c r="F1453" i="3"/>
  <c r="G1453" i="3" s="1"/>
  <c r="D1453" i="3"/>
  <c r="E1453" i="3" s="1"/>
  <c r="B1453" i="3"/>
  <c r="C1453" i="3" s="1"/>
  <c r="AO1452" i="3"/>
  <c r="AN1452" i="3"/>
  <c r="AI1452" i="3"/>
  <c r="AH1452" i="3"/>
  <c r="AC1452" i="3"/>
  <c r="AB1452" i="3"/>
  <c r="W1452" i="3"/>
  <c r="S1452" i="3"/>
  <c r="N1452" i="3"/>
  <c r="L1452" i="3" s="1"/>
  <c r="M1452" i="3" s="1"/>
  <c r="K1452" i="3"/>
  <c r="J1452" i="3"/>
  <c r="H1452" i="3"/>
  <c r="I1452" i="3" s="1"/>
  <c r="F1452" i="3"/>
  <c r="G1452" i="3" s="1"/>
  <c r="D1452" i="3"/>
  <c r="E1452" i="3" s="1"/>
  <c r="B1452" i="3"/>
  <c r="C1452" i="3" s="1"/>
  <c r="AO1451" i="3"/>
  <c r="AN1451" i="3"/>
  <c r="AI1451" i="3"/>
  <c r="AH1451" i="3"/>
  <c r="AC1451" i="3"/>
  <c r="AB1451" i="3"/>
  <c r="W1451" i="3"/>
  <c r="S1451" i="3"/>
  <c r="N1451" i="3"/>
  <c r="L1451" i="3" s="1"/>
  <c r="M1451" i="3" s="1"/>
  <c r="K1451" i="3"/>
  <c r="J1451" i="3"/>
  <c r="H1451" i="3"/>
  <c r="I1451" i="3" s="1"/>
  <c r="F1451" i="3"/>
  <c r="G1451" i="3" s="1"/>
  <c r="D1451" i="3"/>
  <c r="E1451" i="3" s="1"/>
  <c r="B1451" i="3"/>
  <c r="C1451" i="3" s="1"/>
  <c r="AO1450" i="3"/>
  <c r="AN1450" i="3"/>
  <c r="AI1450" i="3"/>
  <c r="AH1450" i="3"/>
  <c r="AC1450" i="3"/>
  <c r="AB1450" i="3"/>
  <c r="W1450" i="3"/>
  <c r="S1450" i="3"/>
  <c r="N1450" i="3"/>
  <c r="L1450" i="3" s="1"/>
  <c r="M1450" i="3" s="1"/>
  <c r="K1450" i="3"/>
  <c r="J1450" i="3"/>
  <c r="H1450" i="3"/>
  <c r="I1450" i="3" s="1"/>
  <c r="F1450" i="3"/>
  <c r="G1450" i="3" s="1"/>
  <c r="D1450" i="3"/>
  <c r="E1450" i="3" s="1"/>
  <c r="B1450" i="3"/>
  <c r="C1450" i="3" s="1"/>
  <c r="AO1449" i="3"/>
  <c r="AN1449" i="3"/>
  <c r="AI1449" i="3"/>
  <c r="AH1449" i="3"/>
  <c r="AC1449" i="3"/>
  <c r="AB1449" i="3"/>
  <c r="W1449" i="3"/>
  <c r="S1449" i="3"/>
  <c r="N1449" i="3"/>
  <c r="L1449" i="3" s="1"/>
  <c r="M1449" i="3" s="1"/>
  <c r="K1449" i="3"/>
  <c r="J1449" i="3"/>
  <c r="H1449" i="3"/>
  <c r="I1449" i="3" s="1"/>
  <c r="F1449" i="3"/>
  <c r="G1449" i="3" s="1"/>
  <c r="D1449" i="3"/>
  <c r="E1449" i="3" s="1"/>
  <c r="B1449" i="3"/>
  <c r="C1449" i="3" s="1"/>
  <c r="AO1448" i="3"/>
  <c r="AN1448" i="3"/>
  <c r="AI1448" i="3"/>
  <c r="AH1448" i="3"/>
  <c r="AC1448" i="3"/>
  <c r="AB1448" i="3"/>
  <c r="W1448" i="3"/>
  <c r="S1448" i="3"/>
  <c r="N1448" i="3"/>
  <c r="L1448" i="3" s="1"/>
  <c r="M1448" i="3" s="1"/>
  <c r="K1448" i="3"/>
  <c r="J1448" i="3"/>
  <c r="H1448" i="3"/>
  <c r="I1448" i="3" s="1"/>
  <c r="F1448" i="3"/>
  <c r="G1448" i="3" s="1"/>
  <c r="D1448" i="3"/>
  <c r="E1448" i="3" s="1"/>
  <c r="B1448" i="3"/>
  <c r="C1448" i="3" s="1"/>
  <c r="AO1447" i="3"/>
  <c r="AN1447" i="3"/>
  <c r="AI1447" i="3"/>
  <c r="AH1447" i="3"/>
  <c r="AC1447" i="3"/>
  <c r="AB1447" i="3"/>
  <c r="W1447" i="3"/>
  <c r="S1447" i="3"/>
  <c r="N1447" i="3"/>
  <c r="L1447" i="3" s="1"/>
  <c r="M1447" i="3" s="1"/>
  <c r="K1447" i="3"/>
  <c r="J1447" i="3"/>
  <c r="H1447" i="3"/>
  <c r="I1447" i="3" s="1"/>
  <c r="F1447" i="3"/>
  <c r="G1447" i="3" s="1"/>
  <c r="D1447" i="3"/>
  <c r="E1447" i="3" s="1"/>
  <c r="B1447" i="3"/>
  <c r="C1447" i="3" s="1"/>
  <c r="AO1446" i="3"/>
  <c r="AN1446" i="3"/>
  <c r="AI1446" i="3"/>
  <c r="AH1446" i="3"/>
  <c r="AC1446" i="3"/>
  <c r="AB1446" i="3"/>
  <c r="W1446" i="3"/>
  <c r="S1446" i="3"/>
  <c r="N1446" i="3"/>
  <c r="L1446" i="3" s="1"/>
  <c r="M1446" i="3" s="1"/>
  <c r="K1446" i="3"/>
  <c r="J1446" i="3"/>
  <c r="H1446" i="3"/>
  <c r="I1446" i="3" s="1"/>
  <c r="F1446" i="3"/>
  <c r="G1446" i="3" s="1"/>
  <c r="D1446" i="3"/>
  <c r="E1446" i="3" s="1"/>
  <c r="B1446" i="3"/>
  <c r="C1446" i="3" s="1"/>
  <c r="AO1445" i="3"/>
  <c r="AN1445" i="3"/>
  <c r="AI1445" i="3"/>
  <c r="AH1445" i="3"/>
  <c r="AC1445" i="3"/>
  <c r="AB1445" i="3"/>
  <c r="W1445" i="3"/>
  <c r="S1445" i="3"/>
  <c r="N1445" i="3"/>
  <c r="L1445" i="3" s="1"/>
  <c r="M1445" i="3" s="1"/>
  <c r="K1445" i="3"/>
  <c r="J1445" i="3"/>
  <c r="H1445" i="3"/>
  <c r="I1445" i="3" s="1"/>
  <c r="F1445" i="3"/>
  <c r="G1445" i="3" s="1"/>
  <c r="D1445" i="3"/>
  <c r="E1445" i="3" s="1"/>
  <c r="B1445" i="3"/>
  <c r="C1445" i="3" s="1"/>
  <c r="AO1444" i="3"/>
  <c r="AN1444" i="3"/>
  <c r="AI1444" i="3"/>
  <c r="AH1444" i="3"/>
  <c r="AC1444" i="3"/>
  <c r="AB1444" i="3"/>
  <c r="W1444" i="3"/>
  <c r="S1444" i="3"/>
  <c r="N1444" i="3"/>
  <c r="L1444" i="3" s="1"/>
  <c r="M1444" i="3" s="1"/>
  <c r="K1444" i="3"/>
  <c r="J1444" i="3"/>
  <c r="H1444" i="3"/>
  <c r="I1444" i="3" s="1"/>
  <c r="F1444" i="3"/>
  <c r="G1444" i="3" s="1"/>
  <c r="D1444" i="3"/>
  <c r="E1444" i="3" s="1"/>
  <c r="B1444" i="3"/>
  <c r="C1444" i="3" s="1"/>
  <c r="AO1443" i="3"/>
  <c r="AN1443" i="3"/>
  <c r="AI1443" i="3"/>
  <c r="AH1443" i="3"/>
  <c r="AC1443" i="3"/>
  <c r="AB1443" i="3"/>
  <c r="W1443" i="3"/>
  <c r="S1443" i="3"/>
  <c r="N1443" i="3"/>
  <c r="L1443" i="3" s="1"/>
  <c r="M1443" i="3" s="1"/>
  <c r="K1443" i="3"/>
  <c r="J1443" i="3"/>
  <c r="H1443" i="3"/>
  <c r="I1443" i="3" s="1"/>
  <c r="F1443" i="3"/>
  <c r="G1443" i="3" s="1"/>
  <c r="D1443" i="3"/>
  <c r="E1443" i="3" s="1"/>
  <c r="B1443" i="3"/>
  <c r="C1443" i="3" s="1"/>
  <c r="AO1442" i="3"/>
  <c r="AN1442" i="3"/>
  <c r="AI1442" i="3"/>
  <c r="AH1442" i="3"/>
  <c r="AC1442" i="3"/>
  <c r="AB1442" i="3"/>
  <c r="W1442" i="3"/>
  <c r="S1442" i="3"/>
  <c r="N1442" i="3"/>
  <c r="L1442" i="3" s="1"/>
  <c r="M1442" i="3" s="1"/>
  <c r="K1442" i="3"/>
  <c r="J1442" i="3"/>
  <c r="H1442" i="3"/>
  <c r="I1442" i="3" s="1"/>
  <c r="F1442" i="3"/>
  <c r="G1442" i="3" s="1"/>
  <c r="D1442" i="3"/>
  <c r="E1442" i="3" s="1"/>
  <c r="B1442" i="3"/>
  <c r="C1442" i="3" s="1"/>
  <c r="AO1441" i="3"/>
  <c r="AN1441" i="3"/>
  <c r="AI1441" i="3"/>
  <c r="AH1441" i="3"/>
  <c r="AC1441" i="3"/>
  <c r="AB1441" i="3"/>
  <c r="W1441" i="3"/>
  <c r="S1441" i="3"/>
  <c r="N1441" i="3"/>
  <c r="L1441" i="3" s="1"/>
  <c r="M1441" i="3" s="1"/>
  <c r="K1441" i="3"/>
  <c r="J1441" i="3"/>
  <c r="H1441" i="3"/>
  <c r="I1441" i="3" s="1"/>
  <c r="F1441" i="3"/>
  <c r="G1441" i="3" s="1"/>
  <c r="D1441" i="3"/>
  <c r="E1441" i="3" s="1"/>
  <c r="B1441" i="3"/>
  <c r="C1441" i="3" s="1"/>
  <c r="AO1440" i="3"/>
  <c r="AN1440" i="3"/>
  <c r="AI1440" i="3"/>
  <c r="AH1440" i="3"/>
  <c r="AC1440" i="3"/>
  <c r="AB1440" i="3"/>
  <c r="W1440" i="3"/>
  <c r="S1440" i="3"/>
  <c r="N1440" i="3"/>
  <c r="L1440" i="3" s="1"/>
  <c r="M1440" i="3" s="1"/>
  <c r="K1440" i="3"/>
  <c r="J1440" i="3"/>
  <c r="H1440" i="3"/>
  <c r="I1440" i="3" s="1"/>
  <c r="F1440" i="3"/>
  <c r="G1440" i="3" s="1"/>
  <c r="D1440" i="3"/>
  <c r="E1440" i="3" s="1"/>
  <c r="B1440" i="3"/>
  <c r="C1440" i="3" s="1"/>
  <c r="AO1439" i="3"/>
  <c r="AN1439" i="3"/>
  <c r="AI1439" i="3"/>
  <c r="AH1439" i="3"/>
  <c r="AC1439" i="3"/>
  <c r="AB1439" i="3"/>
  <c r="W1439" i="3"/>
  <c r="S1439" i="3"/>
  <c r="N1439" i="3"/>
  <c r="L1439" i="3" s="1"/>
  <c r="M1439" i="3" s="1"/>
  <c r="K1439" i="3"/>
  <c r="J1439" i="3"/>
  <c r="H1439" i="3"/>
  <c r="I1439" i="3" s="1"/>
  <c r="F1439" i="3"/>
  <c r="G1439" i="3" s="1"/>
  <c r="D1439" i="3"/>
  <c r="E1439" i="3" s="1"/>
  <c r="B1439" i="3"/>
  <c r="C1439" i="3" s="1"/>
  <c r="AO1438" i="3"/>
  <c r="AN1438" i="3"/>
  <c r="AI1438" i="3"/>
  <c r="AH1438" i="3"/>
  <c r="AC1438" i="3"/>
  <c r="AB1438" i="3"/>
  <c r="W1438" i="3"/>
  <c r="S1438" i="3"/>
  <c r="N1438" i="3"/>
  <c r="L1438" i="3" s="1"/>
  <c r="M1438" i="3" s="1"/>
  <c r="K1438" i="3"/>
  <c r="J1438" i="3"/>
  <c r="H1438" i="3"/>
  <c r="I1438" i="3" s="1"/>
  <c r="F1438" i="3"/>
  <c r="G1438" i="3" s="1"/>
  <c r="D1438" i="3"/>
  <c r="E1438" i="3" s="1"/>
  <c r="B1438" i="3"/>
  <c r="C1438" i="3" s="1"/>
  <c r="AO1437" i="3"/>
  <c r="AN1437" i="3"/>
  <c r="AI1437" i="3"/>
  <c r="AH1437" i="3"/>
  <c r="AC1437" i="3"/>
  <c r="AB1437" i="3"/>
  <c r="W1437" i="3"/>
  <c r="S1437" i="3"/>
  <c r="N1437" i="3"/>
  <c r="L1437" i="3" s="1"/>
  <c r="M1437" i="3" s="1"/>
  <c r="K1437" i="3"/>
  <c r="J1437" i="3"/>
  <c r="H1437" i="3"/>
  <c r="I1437" i="3" s="1"/>
  <c r="G1437" i="3"/>
  <c r="F1437" i="3"/>
  <c r="D1437" i="3"/>
  <c r="E1437" i="3" s="1"/>
  <c r="B1437" i="3"/>
  <c r="C1437" i="3" s="1"/>
  <c r="AO1436" i="3"/>
  <c r="AN1436" i="3"/>
  <c r="AI1436" i="3"/>
  <c r="AH1436" i="3"/>
  <c r="AC1436" i="3"/>
  <c r="AB1436" i="3"/>
  <c r="W1436" i="3"/>
  <c r="S1436" i="3"/>
  <c r="N1436" i="3"/>
  <c r="L1436" i="3" s="1"/>
  <c r="M1436" i="3" s="1"/>
  <c r="K1436" i="3"/>
  <c r="J1436" i="3"/>
  <c r="H1436" i="3"/>
  <c r="I1436" i="3" s="1"/>
  <c r="F1436" i="3"/>
  <c r="G1436" i="3" s="1"/>
  <c r="D1436" i="3"/>
  <c r="E1436" i="3" s="1"/>
  <c r="B1436" i="3"/>
  <c r="C1436" i="3" s="1"/>
  <c r="AO1435" i="3"/>
  <c r="AN1435" i="3"/>
  <c r="AI1435" i="3"/>
  <c r="AH1435" i="3"/>
  <c r="AC1435" i="3"/>
  <c r="AB1435" i="3"/>
  <c r="W1435" i="3"/>
  <c r="S1435" i="3"/>
  <c r="N1435" i="3"/>
  <c r="L1435" i="3" s="1"/>
  <c r="M1435" i="3" s="1"/>
  <c r="K1435" i="3"/>
  <c r="J1435" i="3"/>
  <c r="H1435" i="3"/>
  <c r="I1435" i="3" s="1"/>
  <c r="F1435" i="3"/>
  <c r="G1435" i="3" s="1"/>
  <c r="D1435" i="3"/>
  <c r="E1435" i="3" s="1"/>
  <c r="B1435" i="3"/>
  <c r="C1435" i="3" s="1"/>
  <c r="AO1434" i="3"/>
  <c r="AN1434" i="3"/>
  <c r="AI1434" i="3"/>
  <c r="AH1434" i="3"/>
  <c r="AC1434" i="3"/>
  <c r="AB1434" i="3"/>
  <c r="W1434" i="3"/>
  <c r="S1434" i="3"/>
  <c r="N1434" i="3"/>
  <c r="L1434" i="3" s="1"/>
  <c r="M1434" i="3" s="1"/>
  <c r="K1434" i="3"/>
  <c r="J1434" i="3"/>
  <c r="H1434" i="3"/>
  <c r="I1434" i="3" s="1"/>
  <c r="F1434" i="3"/>
  <c r="G1434" i="3" s="1"/>
  <c r="D1434" i="3"/>
  <c r="E1434" i="3" s="1"/>
  <c r="B1434" i="3"/>
  <c r="C1434" i="3" s="1"/>
  <c r="AO1433" i="3"/>
  <c r="AN1433" i="3"/>
  <c r="AI1433" i="3"/>
  <c r="AH1433" i="3"/>
  <c r="AC1433" i="3"/>
  <c r="AB1433" i="3"/>
  <c r="W1433" i="3"/>
  <c r="S1433" i="3"/>
  <c r="N1433" i="3"/>
  <c r="L1433" i="3" s="1"/>
  <c r="M1433" i="3" s="1"/>
  <c r="K1433" i="3"/>
  <c r="J1433" i="3"/>
  <c r="H1433" i="3"/>
  <c r="I1433" i="3" s="1"/>
  <c r="F1433" i="3"/>
  <c r="G1433" i="3" s="1"/>
  <c r="D1433" i="3"/>
  <c r="E1433" i="3" s="1"/>
  <c r="B1433" i="3"/>
  <c r="C1433" i="3" s="1"/>
  <c r="AO1432" i="3"/>
  <c r="AN1432" i="3"/>
  <c r="AI1432" i="3"/>
  <c r="AH1432" i="3"/>
  <c r="AC1432" i="3"/>
  <c r="AB1432" i="3"/>
  <c r="W1432" i="3"/>
  <c r="S1432" i="3"/>
  <c r="N1432" i="3"/>
  <c r="L1432" i="3" s="1"/>
  <c r="M1432" i="3" s="1"/>
  <c r="K1432" i="3"/>
  <c r="J1432" i="3"/>
  <c r="H1432" i="3"/>
  <c r="I1432" i="3" s="1"/>
  <c r="F1432" i="3"/>
  <c r="G1432" i="3" s="1"/>
  <c r="D1432" i="3"/>
  <c r="E1432" i="3" s="1"/>
  <c r="B1432" i="3"/>
  <c r="C1432" i="3" s="1"/>
  <c r="AO1431" i="3"/>
  <c r="AN1431" i="3"/>
  <c r="AI1431" i="3"/>
  <c r="AH1431" i="3"/>
  <c r="AC1431" i="3"/>
  <c r="AB1431" i="3"/>
  <c r="W1431" i="3"/>
  <c r="S1431" i="3"/>
  <c r="N1431" i="3"/>
  <c r="L1431" i="3" s="1"/>
  <c r="M1431" i="3" s="1"/>
  <c r="K1431" i="3"/>
  <c r="J1431" i="3"/>
  <c r="H1431" i="3"/>
  <c r="I1431" i="3" s="1"/>
  <c r="F1431" i="3"/>
  <c r="G1431" i="3" s="1"/>
  <c r="D1431" i="3"/>
  <c r="E1431" i="3" s="1"/>
  <c r="B1431" i="3"/>
  <c r="C1431" i="3" s="1"/>
  <c r="AO1430" i="3"/>
  <c r="AN1430" i="3"/>
  <c r="AI1430" i="3"/>
  <c r="AH1430" i="3"/>
  <c r="AC1430" i="3"/>
  <c r="AB1430" i="3"/>
  <c r="W1430" i="3"/>
  <c r="S1430" i="3"/>
  <c r="N1430" i="3"/>
  <c r="L1430" i="3" s="1"/>
  <c r="M1430" i="3" s="1"/>
  <c r="K1430" i="3"/>
  <c r="J1430" i="3"/>
  <c r="H1430" i="3"/>
  <c r="I1430" i="3" s="1"/>
  <c r="F1430" i="3"/>
  <c r="G1430" i="3" s="1"/>
  <c r="D1430" i="3"/>
  <c r="E1430" i="3" s="1"/>
  <c r="B1430" i="3"/>
  <c r="C1430" i="3" s="1"/>
  <c r="AO1429" i="3"/>
  <c r="AN1429" i="3"/>
  <c r="AI1429" i="3"/>
  <c r="AH1429" i="3"/>
  <c r="AC1429" i="3"/>
  <c r="AB1429" i="3"/>
  <c r="W1429" i="3"/>
  <c r="S1429" i="3"/>
  <c r="N1429" i="3"/>
  <c r="L1429" i="3" s="1"/>
  <c r="M1429" i="3" s="1"/>
  <c r="K1429" i="3"/>
  <c r="J1429" i="3"/>
  <c r="H1429" i="3"/>
  <c r="I1429" i="3" s="1"/>
  <c r="F1429" i="3"/>
  <c r="G1429" i="3" s="1"/>
  <c r="D1429" i="3"/>
  <c r="E1429" i="3" s="1"/>
  <c r="B1429" i="3"/>
  <c r="C1429" i="3" s="1"/>
  <c r="AO1428" i="3"/>
  <c r="AN1428" i="3"/>
  <c r="AI1428" i="3"/>
  <c r="AH1428" i="3"/>
  <c r="AC1428" i="3"/>
  <c r="AB1428" i="3"/>
  <c r="W1428" i="3"/>
  <c r="S1428" i="3"/>
  <c r="N1428" i="3"/>
  <c r="L1428" i="3" s="1"/>
  <c r="M1428" i="3" s="1"/>
  <c r="K1428" i="3"/>
  <c r="J1428" i="3"/>
  <c r="H1428" i="3"/>
  <c r="I1428" i="3" s="1"/>
  <c r="F1428" i="3"/>
  <c r="G1428" i="3" s="1"/>
  <c r="D1428" i="3"/>
  <c r="E1428" i="3" s="1"/>
  <c r="B1428" i="3"/>
  <c r="C1428" i="3" s="1"/>
  <c r="AO1427" i="3"/>
  <c r="AN1427" i="3"/>
  <c r="AI1427" i="3"/>
  <c r="AH1427" i="3"/>
  <c r="AC1427" i="3"/>
  <c r="AB1427" i="3"/>
  <c r="W1427" i="3"/>
  <c r="S1427" i="3"/>
  <c r="N1427" i="3"/>
  <c r="L1427" i="3" s="1"/>
  <c r="M1427" i="3" s="1"/>
  <c r="K1427" i="3"/>
  <c r="J1427" i="3"/>
  <c r="H1427" i="3"/>
  <c r="I1427" i="3" s="1"/>
  <c r="F1427" i="3"/>
  <c r="G1427" i="3" s="1"/>
  <c r="D1427" i="3"/>
  <c r="E1427" i="3" s="1"/>
  <c r="B1427" i="3"/>
  <c r="C1427" i="3" s="1"/>
  <c r="AO1426" i="3"/>
  <c r="AN1426" i="3"/>
  <c r="AI1426" i="3"/>
  <c r="AH1426" i="3"/>
  <c r="AC1426" i="3"/>
  <c r="AB1426" i="3"/>
  <c r="W1426" i="3"/>
  <c r="S1426" i="3"/>
  <c r="N1426" i="3"/>
  <c r="L1426" i="3" s="1"/>
  <c r="M1426" i="3" s="1"/>
  <c r="K1426" i="3"/>
  <c r="J1426" i="3"/>
  <c r="H1426" i="3"/>
  <c r="I1426" i="3" s="1"/>
  <c r="F1426" i="3"/>
  <c r="G1426" i="3" s="1"/>
  <c r="D1426" i="3"/>
  <c r="E1426" i="3" s="1"/>
  <c r="B1426" i="3"/>
  <c r="C1426" i="3" s="1"/>
  <c r="AO1425" i="3"/>
  <c r="AN1425" i="3"/>
  <c r="AI1425" i="3"/>
  <c r="AH1425" i="3"/>
  <c r="AC1425" i="3"/>
  <c r="AB1425" i="3"/>
  <c r="W1425" i="3"/>
  <c r="S1425" i="3"/>
  <c r="N1425" i="3"/>
  <c r="L1425" i="3" s="1"/>
  <c r="M1425" i="3" s="1"/>
  <c r="K1425" i="3"/>
  <c r="J1425" i="3"/>
  <c r="H1425" i="3"/>
  <c r="I1425" i="3" s="1"/>
  <c r="F1425" i="3"/>
  <c r="G1425" i="3" s="1"/>
  <c r="D1425" i="3"/>
  <c r="E1425" i="3" s="1"/>
  <c r="B1425" i="3"/>
  <c r="C1425" i="3" s="1"/>
  <c r="AO1424" i="3"/>
  <c r="AN1424" i="3"/>
  <c r="AI1424" i="3"/>
  <c r="AH1424" i="3"/>
  <c r="AC1424" i="3"/>
  <c r="AB1424" i="3"/>
  <c r="W1424" i="3"/>
  <c r="S1424" i="3"/>
  <c r="N1424" i="3"/>
  <c r="L1424" i="3" s="1"/>
  <c r="M1424" i="3" s="1"/>
  <c r="K1424" i="3"/>
  <c r="J1424" i="3"/>
  <c r="H1424" i="3"/>
  <c r="I1424" i="3" s="1"/>
  <c r="F1424" i="3"/>
  <c r="G1424" i="3" s="1"/>
  <c r="D1424" i="3"/>
  <c r="E1424" i="3" s="1"/>
  <c r="B1424" i="3"/>
  <c r="C1424" i="3" s="1"/>
  <c r="AO1423" i="3"/>
  <c r="AN1423" i="3"/>
  <c r="AI1423" i="3"/>
  <c r="AH1423" i="3"/>
  <c r="AC1423" i="3"/>
  <c r="AB1423" i="3"/>
  <c r="W1423" i="3"/>
  <c r="S1423" i="3"/>
  <c r="N1423" i="3"/>
  <c r="L1423" i="3" s="1"/>
  <c r="M1423" i="3" s="1"/>
  <c r="K1423" i="3"/>
  <c r="J1423" i="3"/>
  <c r="H1423" i="3"/>
  <c r="I1423" i="3" s="1"/>
  <c r="F1423" i="3"/>
  <c r="G1423" i="3" s="1"/>
  <c r="D1423" i="3"/>
  <c r="E1423" i="3" s="1"/>
  <c r="B1423" i="3"/>
  <c r="C1423" i="3" s="1"/>
  <c r="AO1422" i="3"/>
  <c r="AN1422" i="3"/>
  <c r="AI1422" i="3"/>
  <c r="AH1422" i="3"/>
  <c r="AC1422" i="3"/>
  <c r="AB1422" i="3"/>
  <c r="W1422" i="3"/>
  <c r="S1422" i="3"/>
  <c r="N1422" i="3"/>
  <c r="L1422" i="3" s="1"/>
  <c r="M1422" i="3" s="1"/>
  <c r="K1422" i="3"/>
  <c r="J1422" i="3"/>
  <c r="H1422" i="3"/>
  <c r="I1422" i="3" s="1"/>
  <c r="F1422" i="3"/>
  <c r="G1422" i="3" s="1"/>
  <c r="D1422" i="3"/>
  <c r="E1422" i="3" s="1"/>
  <c r="B1422" i="3"/>
  <c r="C1422" i="3" s="1"/>
  <c r="AO1421" i="3"/>
  <c r="AN1421" i="3"/>
  <c r="AI1421" i="3"/>
  <c r="AH1421" i="3"/>
  <c r="AC1421" i="3"/>
  <c r="AB1421" i="3"/>
  <c r="W1421" i="3"/>
  <c r="S1421" i="3"/>
  <c r="N1421" i="3"/>
  <c r="L1421" i="3" s="1"/>
  <c r="M1421" i="3" s="1"/>
  <c r="K1421" i="3"/>
  <c r="J1421" i="3"/>
  <c r="H1421" i="3"/>
  <c r="I1421" i="3" s="1"/>
  <c r="F1421" i="3"/>
  <c r="G1421" i="3" s="1"/>
  <c r="D1421" i="3"/>
  <c r="E1421" i="3" s="1"/>
  <c r="B1421" i="3"/>
  <c r="C1421" i="3" s="1"/>
  <c r="AO1420" i="3"/>
  <c r="AN1420" i="3"/>
  <c r="AI1420" i="3"/>
  <c r="AH1420" i="3"/>
  <c r="AC1420" i="3"/>
  <c r="AB1420" i="3"/>
  <c r="W1420" i="3"/>
  <c r="S1420" i="3"/>
  <c r="N1420" i="3"/>
  <c r="L1420" i="3" s="1"/>
  <c r="M1420" i="3" s="1"/>
  <c r="K1420" i="3"/>
  <c r="J1420" i="3"/>
  <c r="H1420" i="3"/>
  <c r="I1420" i="3" s="1"/>
  <c r="F1420" i="3"/>
  <c r="G1420" i="3" s="1"/>
  <c r="D1420" i="3"/>
  <c r="E1420" i="3" s="1"/>
  <c r="B1420" i="3"/>
  <c r="C1420" i="3" s="1"/>
  <c r="AO1419" i="3"/>
  <c r="AN1419" i="3"/>
  <c r="AI1419" i="3"/>
  <c r="AH1419" i="3"/>
  <c r="AC1419" i="3"/>
  <c r="AB1419" i="3"/>
  <c r="W1419" i="3"/>
  <c r="S1419" i="3"/>
  <c r="N1419" i="3"/>
  <c r="L1419" i="3" s="1"/>
  <c r="M1419" i="3" s="1"/>
  <c r="K1419" i="3"/>
  <c r="J1419" i="3"/>
  <c r="H1419" i="3"/>
  <c r="I1419" i="3" s="1"/>
  <c r="F1419" i="3"/>
  <c r="G1419" i="3" s="1"/>
  <c r="D1419" i="3"/>
  <c r="E1419" i="3" s="1"/>
  <c r="B1419" i="3"/>
  <c r="C1419" i="3" s="1"/>
  <c r="AO1418" i="3"/>
  <c r="AN1418" i="3"/>
  <c r="AI1418" i="3"/>
  <c r="AH1418" i="3"/>
  <c r="AC1418" i="3"/>
  <c r="AB1418" i="3"/>
  <c r="W1418" i="3"/>
  <c r="S1418" i="3"/>
  <c r="N1418" i="3"/>
  <c r="L1418" i="3" s="1"/>
  <c r="M1418" i="3" s="1"/>
  <c r="K1418" i="3"/>
  <c r="J1418" i="3"/>
  <c r="H1418" i="3"/>
  <c r="I1418" i="3" s="1"/>
  <c r="F1418" i="3"/>
  <c r="G1418" i="3" s="1"/>
  <c r="D1418" i="3"/>
  <c r="E1418" i="3" s="1"/>
  <c r="B1418" i="3"/>
  <c r="C1418" i="3" s="1"/>
  <c r="AO1417" i="3"/>
  <c r="AN1417" i="3"/>
  <c r="AI1417" i="3"/>
  <c r="AH1417" i="3"/>
  <c r="AC1417" i="3"/>
  <c r="AB1417" i="3"/>
  <c r="W1417" i="3"/>
  <c r="S1417" i="3"/>
  <c r="N1417" i="3"/>
  <c r="L1417" i="3" s="1"/>
  <c r="M1417" i="3" s="1"/>
  <c r="K1417" i="3"/>
  <c r="J1417" i="3"/>
  <c r="H1417" i="3"/>
  <c r="I1417" i="3" s="1"/>
  <c r="F1417" i="3"/>
  <c r="G1417" i="3" s="1"/>
  <c r="D1417" i="3"/>
  <c r="E1417" i="3" s="1"/>
  <c r="B1417" i="3"/>
  <c r="C1417" i="3" s="1"/>
  <c r="AO1416" i="3"/>
  <c r="AN1416" i="3"/>
  <c r="AI1416" i="3"/>
  <c r="AH1416" i="3"/>
  <c r="AC1416" i="3"/>
  <c r="AB1416" i="3"/>
  <c r="W1416" i="3"/>
  <c r="S1416" i="3"/>
  <c r="N1416" i="3"/>
  <c r="L1416" i="3" s="1"/>
  <c r="M1416" i="3" s="1"/>
  <c r="K1416" i="3"/>
  <c r="J1416" i="3"/>
  <c r="H1416" i="3"/>
  <c r="I1416" i="3" s="1"/>
  <c r="F1416" i="3"/>
  <c r="G1416" i="3" s="1"/>
  <c r="D1416" i="3"/>
  <c r="E1416" i="3" s="1"/>
  <c r="B1416" i="3"/>
  <c r="C1416" i="3" s="1"/>
  <c r="AO1415" i="3"/>
  <c r="AN1415" i="3"/>
  <c r="AI1415" i="3"/>
  <c r="AH1415" i="3"/>
  <c r="AC1415" i="3"/>
  <c r="AB1415" i="3"/>
  <c r="W1415" i="3"/>
  <c r="S1415" i="3"/>
  <c r="N1415" i="3"/>
  <c r="L1415" i="3" s="1"/>
  <c r="M1415" i="3" s="1"/>
  <c r="K1415" i="3"/>
  <c r="J1415" i="3"/>
  <c r="H1415" i="3"/>
  <c r="I1415" i="3" s="1"/>
  <c r="F1415" i="3"/>
  <c r="G1415" i="3" s="1"/>
  <c r="D1415" i="3"/>
  <c r="E1415" i="3" s="1"/>
  <c r="B1415" i="3"/>
  <c r="C1415" i="3" s="1"/>
  <c r="AO1414" i="3"/>
  <c r="AN1414" i="3"/>
  <c r="AI1414" i="3"/>
  <c r="AH1414" i="3"/>
  <c r="AC1414" i="3"/>
  <c r="AB1414" i="3"/>
  <c r="W1414" i="3"/>
  <c r="S1414" i="3"/>
  <c r="N1414" i="3"/>
  <c r="L1414" i="3" s="1"/>
  <c r="M1414" i="3" s="1"/>
  <c r="K1414" i="3"/>
  <c r="J1414" i="3"/>
  <c r="H1414" i="3"/>
  <c r="I1414" i="3" s="1"/>
  <c r="F1414" i="3"/>
  <c r="G1414" i="3" s="1"/>
  <c r="D1414" i="3"/>
  <c r="E1414" i="3" s="1"/>
  <c r="B1414" i="3"/>
  <c r="C1414" i="3" s="1"/>
  <c r="AO1413" i="3"/>
  <c r="AN1413" i="3"/>
  <c r="AI1413" i="3"/>
  <c r="AH1413" i="3"/>
  <c r="AC1413" i="3"/>
  <c r="AB1413" i="3"/>
  <c r="W1413" i="3"/>
  <c r="S1413" i="3"/>
  <c r="N1413" i="3"/>
  <c r="L1413" i="3"/>
  <c r="M1413" i="3" s="1"/>
  <c r="K1413" i="3"/>
  <c r="J1413" i="3"/>
  <c r="H1413" i="3"/>
  <c r="I1413" i="3" s="1"/>
  <c r="F1413" i="3"/>
  <c r="G1413" i="3" s="1"/>
  <c r="D1413" i="3"/>
  <c r="E1413" i="3" s="1"/>
  <c r="B1413" i="3"/>
  <c r="C1413" i="3" s="1"/>
  <c r="AO1412" i="3"/>
  <c r="AN1412" i="3"/>
  <c r="AI1412" i="3"/>
  <c r="AH1412" i="3"/>
  <c r="AC1412" i="3"/>
  <c r="AB1412" i="3"/>
  <c r="W1412" i="3"/>
  <c r="S1412" i="3"/>
  <c r="N1412" i="3"/>
  <c r="L1412" i="3" s="1"/>
  <c r="M1412" i="3" s="1"/>
  <c r="K1412" i="3"/>
  <c r="J1412" i="3"/>
  <c r="H1412" i="3"/>
  <c r="I1412" i="3" s="1"/>
  <c r="F1412" i="3"/>
  <c r="G1412" i="3" s="1"/>
  <c r="D1412" i="3"/>
  <c r="E1412" i="3" s="1"/>
  <c r="B1412" i="3"/>
  <c r="C1412" i="3" s="1"/>
  <c r="AO1411" i="3"/>
  <c r="AN1411" i="3"/>
  <c r="AI1411" i="3"/>
  <c r="AH1411" i="3"/>
  <c r="AC1411" i="3"/>
  <c r="AB1411" i="3"/>
  <c r="W1411" i="3"/>
  <c r="S1411" i="3"/>
  <c r="N1411" i="3"/>
  <c r="L1411" i="3" s="1"/>
  <c r="M1411" i="3" s="1"/>
  <c r="K1411" i="3"/>
  <c r="J1411" i="3"/>
  <c r="H1411" i="3"/>
  <c r="I1411" i="3" s="1"/>
  <c r="F1411" i="3"/>
  <c r="G1411" i="3" s="1"/>
  <c r="D1411" i="3"/>
  <c r="E1411" i="3" s="1"/>
  <c r="B1411" i="3"/>
  <c r="C1411" i="3" s="1"/>
  <c r="AO1410" i="3"/>
  <c r="AN1410" i="3"/>
  <c r="AI1410" i="3"/>
  <c r="AH1410" i="3"/>
  <c r="AC1410" i="3"/>
  <c r="AB1410" i="3"/>
  <c r="W1410" i="3"/>
  <c r="S1410" i="3"/>
  <c r="N1410" i="3"/>
  <c r="L1410" i="3" s="1"/>
  <c r="M1410" i="3" s="1"/>
  <c r="K1410" i="3"/>
  <c r="J1410" i="3"/>
  <c r="H1410" i="3"/>
  <c r="I1410" i="3" s="1"/>
  <c r="F1410" i="3"/>
  <c r="G1410" i="3" s="1"/>
  <c r="D1410" i="3"/>
  <c r="E1410" i="3" s="1"/>
  <c r="B1410" i="3"/>
  <c r="C1410" i="3" s="1"/>
  <c r="AO1409" i="3"/>
  <c r="AN1409" i="3"/>
  <c r="AI1409" i="3"/>
  <c r="AH1409" i="3"/>
  <c r="AC1409" i="3"/>
  <c r="AB1409" i="3"/>
  <c r="W1409" i="3"/>
  <c r="S1409" i="3"/>
  <c r="N1409" i="3"/>
  <c r="L1409" i="3" s="1"/>
  <c r="M1409" i="3" s="1"/>
  <c r="K1409" i="3"/>
  <c r="J1409" i="3"/>
  <c r="H1409" i="3"/>
  <c r="I1409" i="3" s="1"/>
  <c r="F1409" i="3"/>
  <c r="G1409" i="3" s="1"/>
  <c r="D1409" i="3"/>
  <c r="E1409" i="3" s="1"/>
  <c r="B1409" i="3"/>
  <c r="C1409" i="3" s="1"/>
  <c r="AO1408" i="3"/>
  <c r="AN1408" i="3"/>
  <c r="AI1408" i="3"/>
  <c r="AH1408" i="3"/>
  <c r="AC1408" i="3"/>
  <c r="AB1408" i="3"/>
  <c r="W1408" i="3"/>
  <c r="S1408" i="3"/>
  <c r="N1408" i="3"/>
  <c r="L1408" i="3" s="1"/>
  <c r="M1408" i="3" s="1"/>
  <c r="K1408" i="3"/>
  <c r="J1408" i="3"/>
  <c r="H1408" i="3"/>
  <c r="I1408" i="3" s="1"/>
  <c r="F1408" i="3"/>
  <c r="G1408" i="3" s="1"/>
  <c r="D1408" i="3"/>
  <c r="E1408" i="3" s="1"/>
  <c r="B1408" i="3"/>
  <c r="C1408" i="3" s="1"/>
  <c r="AO1407" i="3"/>
  <c r="AN1407" i="3"/>
  <c r="AI1407" i="3"/>
  <c r="AH1407" i="3"/>
  <c r="AC1407" i="3"/>
  <c r="AB1407" i="3"/>
  <c r="W1407" i="3"/>
  <c r="S1407" i="3"/>
  <c r="N1407" i="3"/>
  <c r="L1407" i="3" s="1"/>
  <c r="M1407" i="3" s="1"/>
  <c r="K1407" i="3"/>
  <c r="J1407" i="3"/>
  <c r="H1407" i="3"/>
  <c r="I1407" i="3" s="1"/>
  <c r="F1407" i="3"/>
  <c r="G1407" i="3" s="1"/>
  <c r="D1407" i="3"/>
  <c r="E1407" i="3" s="1"/>
  <c r="B1407" i="3"/>
  <c r="C1407" i="3" s="1"/>
  <c r="AO1406" i="3"/>
  <c r="AN1406" i="3"/>
  <c r="AI1406" i="3"/>
  <c r="AH1406" i="3"/>
  <c r="AC1406" i="3"/>
  <c r="AB1406" i="3"/>
  <c r="W1406" i="3"/>
  <c r="S1406" i="3"/>
  <c r="N1406" i="3"/>
  <c r="L1406" i="3" s="1"/>
  <c r="M1406" i="3" s="1"/>
  <c r="K1406" i="3"/>
  <c r="J1406" i="3"/>
  <c r="H1406" i="3"/>
  <c r="I1406" i="3" s="1"/>
  <c r="F1406" i="3"/>
  <c r="G1406" i="3" s="1"/>
  <c r="D1406" i="3"/>
  <c r="E1406" i="3" s="1"/>
  <c r="B1406" i="3"/>
  <c r="C1406" i="3" s="1"/>
  <c r="AO1405" i="3"/>
  <c r="AN1405" i="3"/>
  <c r="AI1405" i="3"/>
  <c r="AH1405" i="3"/>
  <c r="AC1405" i="3"/>
  <c r="AB1405" i="3"/>
  <c r="W1405" i="3"/>
  <c r="S1405" i="3"/>
  <c r="N1405" i="3"/>
  <c r="L1405" i="3" s="1"/>
  <c r="M1405" i="3" s="1"/>
  <c r="K1405" i="3"/>
  <c r="J1405" i="3"/>
  <c r="H1405" i="3"/>
  <c r="I1405" i="3" s="1"/>
  <c r="F1405" i="3"/>
  <c r="G1405" i="3" s="1"/>
  <c r="D1405" i="3"/>
  <c r="E1405" i="3" s="1"/>
  <c r="B1405" i="3"/>
  <c r="C1405" i="3" s="1"/>
  <c r="AO1404" i="3"/>
  <c r="AN1404" i="3"/>
  <c r="AI1404" i="3"/>
  <c r="AH1404" i="3"/>
  <c r="AC1404" i="3"/>
  <c r="AB1404" i="3"/>
  <c r="W1404" i="3"/>
  <c r="S1404" i="3"/>
  <c r="N1404" i="3"/>
  <c r="L1404" i="3" s="1"/>
  <c r="M1404" i="3" s="1"/>
  <c r="K1404" i="3"/>
  <c r="J1404" i="3"/>
  <c r="H1404" i="3"/>
  <c r="I1404" i="3" s="1"/>
  <c r="F1404" i="3"/>
  <c r="G1404" i="3" s="1"/>
  <c r="D1404" i="3"/>
  <c r="E1404" i="3" s="1"/>
  <c r="B1404" i="3"/>
  <c r="C1404" i="3" s="1"/>
  <c r="AO1403" i="3"/>
  <c r="AN1403" i="3"/>
  <c r="AI1403" i="3"/>
  <c r="AH1403" i="3"/>
  <c r="AC1403" i="3"/>
  <c r="AB1403" i="3"/>
  <c r="W1403" i="3"/>
  <c r="S1403" i="3"/>
  <c r="N1403" i="3"/>
  <c r="L1403" i="3" s="1"/>
  <c r="M1403" i="3" s="1"/>
  <c r="K1403" i="3"/>
  <c r="J1403" i="3"/>
  <c r="H1403" i="3"/>
  <c r="I1403" i="3" s="1"/>
  <c r="F1403" i="3"/>
  <c r="G1403" i="3" s="1"/>
  <c r="D1403" i="3"/>
  <c r="E1403" i="3" s="1"/>
  <c r="B1403" i="3"/>
  <c r="C1403" i="3" s="1"/>
  <c r="AO1402" i="3"/>
  <c r="AN1402" i="3"/>
  <c r="AI1402" i="3"/>
  <c r="AH1402" i="3"/>
  <c r="AC1402" i="3"/>
  <c r="AB1402" i="3"/>
  <c r="W1402" i="3"/>
  <c r="S1402" i="3"/>
  <c r="N1402" i="3"/>
  <c r="L1402" i="3" s="1"/>
  <c r="M1402" i="3" s="1"/>
  <c r="K1402" i="3"/>
  <c r="J1402" i="3"/>
  <c r="H1402" i="3"/>
  <c r="I1402" i="3" s="1"/>
  <c r="F1402" i="3"/>
  <c r="G1402" i="3" s="1"/>
  <c r="D1402" i="3"/>
  <c r="E1402" i="3" s="1"/>
  <c r="B1402" i="3"/>
  <c r="C1402" i="3" s="1"/>
  <c r="AO1401" i="3"/>
  <c r="AN1401" i="3"/>
  <c r="AI1401" i="3"/>
  <c r="AH1401" i="3"/>
  <c r="AC1401" i="3"/>
  <c r="AB1401" i="3"/>
  <c r="W1401" i="3"/>
  <c r="S1401" i="3"/>
  <c r="N1401" i="3"/>
  <c r="L1401" i="3" s="1"/>
  <c r="M1401" i="3" s="1"/>
  <c r="K1401" i="3"/>
  <c r="J1401" i="3"/>
  <c r="H1401" i="3"/>
  <c r="I1401" i="3" s="1"/>
  <c r="F1401" i="3"/>
  <c r="G1401" i="3" s="1"/>
  <c r="D1401" i="3"/>
  <c r="E1401" i="3" s="1"/>
  <c r="B1401" i="3"/>
  <c r="C1401" i="3" s="1"/>
  <c r="AO1400" i="3"/>
  <c r="AN1400" i="3"/>
  <c r="AI1400" i="3"/>
  <c r="AH1400" i="3"/>
  <c r="AC1400" i="3"/>
  <c r="AB1400" i="3"/>
  <c r="W1400" i="3"/>
  <c r="S1400" i="3"/>
  <c r="N1400" i="3"/>
  <c r="L1400" i="3" s="1"/>
  <c r="M1400" i="3" s="1"/>
  <c r="K1400" i="3"/>
  <c r="J1400" i="3"/>
  <c r="H1400" i="3"/>
  <c r="I1400" i="3" s="1"/>
  <c r="F1400" i="3"/>
  <c r="G1400" i="3" s="1"/>
  <c r="D1400" i="3"/>
  <c r="E1400" i="3" s="1"/>
  <c r="B1400" i="3"/>
  <c r="C1400" i="3" s="1"/>
  <c r="AO1399" i="3"/>
  <c r="AN1399" i="3"/>
  <c r="AI1399" i="3"/>
  <c r="AH1399" i="3"/>
  <c r="AC1399" i="3"/>
  <c r="AB1399" i="3"/>
  <c r="W1399" i="3"/>
  <c r="S1399" i="3"/>
  <c r="N1399" i="3"/>
  <c r="L1399" i="3" s="1"/>
  <c r="M1399" i="3" s="1"/>
  <c r="K1399" i="3"/>
  <c r="J1399" i="3"/>
  <c r="H1399" i="3"/>
  <c r="I1399" i="3" s="1"/>
  <c r="F1399" i="3"/>
  <c r="G1399" i="3" s="1"/>
  <c r="D1399" i="3"/>
  <c r="E1399" i="3" s="1"/>
  <c r="B1399" i="3"/>
  <c r="C1399" i="3" s="1"/>
  <c r="AO1398" i="3"/>
  <c r="AN1398" i="3"/>
  <c r="AI1398" i="3"/>
  <c r="AH1398" i="3"/>
  <c r="AC1398" i="3"/>
  <c r="AB1398" i="3"/>
  <c r="W1398" i="3"/>
  <c r="S1398" i="3"/>
  <c r="N1398" i="3"/>
  <c r="L1398" i="3" s="1"/>
  <c r="M1398" i="3" s="1"/>
  <c r="K1398" i="3"/>
  <c r="J1398" i="3"/>
  <c r="H1398" i="3"/>
  <c r="I1398" i="3" s="1"/>
  <c r="F1398" i="3"/>
  <c r="G1398" i="3" s="1"/>
  <c r="D1398" i="3"/>
  <c r="E1398" i="3" s="1"/>
  <c r="B1398" i="3"/>
  <c r="C1398" i="3" s="1"/>
  <c r="AO1397" i="3"/>
  <c r="AN1397" i="3"/>
  <c r="AI1397" i="3"/>
  <c r="AH1397" i="3"/>
  <c r="AC1397" i="3"/>
  <c r="AB1397" i="3"/>
  <c r="W1397" i="3"/>
  <c r="S1397" i="3"/>
  <c r="N1397" i="3"/>
  <c r="L1397" i="3" s="1"/>
  <c r="M1397" i="3" s="1"/>
  <c r="K1397" i="3"/>
  <c r="J1397" i="3"/>
  <c r="H1397" i="3"/>
  <c r="I1397" i="3" s="1"/>
  <c r="F1397" i="3"/>
  <c r="G1397" i="3" s="1"/>
  <c r="D1397" i="3"/>
  <c r="E1397" i="3" s="1"/>
  <c r="B1397" i="3"/>
  <c r="C1397" i="3" s="1"/>
  <c r="AO1396" i="3"/>
  <c r="AN1396" i="3"/>
  <c r="AI1396" i="3"/>
  <c r="AH1396" i="3"/>
  <c r="AC1396" i="3"/>
  <c r="AB1396" i="3"/>
  <c r="W1396" i="3"/>
  <c r="S1396" i="3"/>
  <c r="N1396" i="3"/>
  <c r="L1396" i="3" s="1"/>
  <c r="M1396" i="3" s="1"/>
  <c r="K1396" i="3"/>
  <c r="J1396" i="3"/>
  <c r="H1396" i="3"/>
  <c r="I1396" i="3" s="1"/>
  <c r="F1396" i="3"/>
  <c r="G1396" i="3" s="1"/>
  <c r="D1396" i="3"/>
  <c r="E1396" i="3" s="1"/>
  <c r="B1396" i="3"/>
  <c r="C1396" i="3" s="1"/>
  <c r="AO1395" i="3"/>
  <c r="AN1395" i="3"/>
  <c r="AI1395" i="3"/>
  <c r="AH1395" i="3"/>
  <c r="AC1395" i="3"/>
  <c r="AB1395" i="3"/>
  <c r="W1395" i="3"/>
  <c r="S1395" i="3"/>
  <c r="N1395" i="3"/>
  <c r="L1395" i="3" s="1"/>
  <c r="M1395" i="3" s="1"/>
  <c r="K1395" i="3"/>
  <c r="J1395" i="3"/>
  <c r="H1395" i="3"/>
  <c r="I1395" i="3" s="1"/>
  <c r="F1395" i="3"/>
  <c r="G1395" i="3" s="1"/>
  <c r="D1395" i="3"/>
  <c r="E1395" i="3" s="1"/>
  <c r="B1395" i="3"/>
  <c r="C1395" i="3" s="1"/>
  <c r="AO1394" i="3"/>
  <c r="AN1394" i="3"/>
  <c r="AI1394" i="3"/>
  <c r="AH1394" i="3"/>
  <c r="AC1394" i="3"/>
  <c r="AB1394" i="3"/>
  <c r="W1394" i="3"/>
  <c r="S1394" i="3"/>
  <c r="N1394" i="3"/>
  <c r="L1394" i="3" s="1"/>
  <c r="M1394" i="3" s="1"/>
  <c r="K1394" i="3"/>
  <c r="J1394" i="3"/>
  <c r="H1394" i="3"/>
  <c r="I1394" i="3" s="1"/>
  <c r="F1394" i="3"/>
  <c r="G1394" i="3" s="1"/>
  <c r="D1394" i="3"/>
  <c r="E1394" i="3" s="1"/>
  <c r="B1394" i="3"/>
  <c r="C1394" i="3" s="1"/>
  <c r="AO1393" i="3"/>
  <c r="AN1393" i="3"/>
  <c r="AI1393" i="3"/>
  <c r="AH1393" i="3"/>
  <c r="AC1393" i="3"/>
  <c r="AB1393" i="3"/>
  <c r="W1393" i="3"/>
  <c r="S1393" i="3"/>
  <c r="N1393" i="3"/>
  <c r="L1393" i="3" s="1"/>
  <c r="M1393" i="3" s="1"/>
  <c r="K1393" i="3"/>
  <c r="J1393" i="3"/>
  <c r="H1393" i="3"/>
  <c r="I1393" i="3" s="1"/>
  <c r="F1393" i="3"/>
  <c r="G1393" i="3" s="1"/>
  <c r="D1393" i="3"/>
  <c r="E1393" i="3" s="1"/>
  <c r="B1393" i="3"/>
  <c r="C1393" i="3" s="1"/>
  <c r="AO1392" i="3"/>
  <c r="AN1392" i="3"/>
  <c r="AI1392" i="3"/>
  <c r="AH1392" i="3"/>
  <c r="AC1392" i="3"/>
  <c r="AB1392" i="3"/>
  <c r="W1392" i="3"/>
  <c r="S1392" i="3"/>
  <c r="N1392" i="3"/>
  <c r="L1392" i="3" s="1"/>
  <c r="M1392" i="3" s="1"/>
  <c r="K1392" i="3"/>
  <c r="J1392" i="3"/>
  <c r="H1392" i="3"/>
  <c r="I1392" i="3" s="1"/>
  <c r="F1392" i="3"/>
  <c r="G1392" i="3" s="1"/>
  <c r="D1392" i="3"/>
  <c r="E1392" i="3" s="1"/>
  <c r="B1392" i="3"/>
  <c r="C1392" i="3" s="1"/>
  <c r="AO1391" i="3"/>
  <c r="AN1391" i="3"/>
  <c r="AI1391" i="3"/>
  <c r="AH1391" i="3"/>
  <c r="AC1391" i="3"/>
  <c r="AB1391" i="3"/>
  <c r="W1391" i="3"/>
  <c r="S1391" i="3"/>
  <c r="N1391" i="3"/>
  <c r="L1391" i="3" s="1"/>
  <c r="M1391" i="3" s="1"/>
  <c r="K1391" i="3"/>
  <c r="J1391" i="3"/>
  <c r="H1391" i="3"/>
  <c r="I1391" i="3" s="1"/>
  <c r="F1391" i="3"/>
  <c r="G1391" i="3" s="1"/>
  <c r="D1391" i="3"/>
  <c r="E1391" i="3" s="1"/>
  <c r="B1391" i="3"/>
  <c r="C1391" i="3" s="1"/>
  <c r="AO1390" i="3"/>
  <c r="AN1390" i="3"/>
  <c r="AI1390" i="3"/>
  <c r="AH1390" i="3"/>
  <c r="AC1390" i="3"/>
  <c r="AB1390" i="3"/>
  <c r="W1390" i="3"/>
  <c r="S1390" i="3"/>
  <c r="N1390" i="3"/>
  <c r="L1390" i="3" s="1"/>
  <c r="M1390" i="3" s="1"/>
  <c r="K1390" i="3"/>
  <c r="J1390" i="3"/>
  <c r="H1390" i="3"/>
  <c r="I1390" i="3" s="1"/>
  <c r="F1390" i="3"/>
  <c r="G1390" i="3" s="1"/>
  <c r="D1390" i="3"/>
  <c r="E1390" i="3" s="1"/>
  <c r="B1390" i="3"/>
  <c r="C1390" i="3" s="1"/>
  <c r="AO1389" i="3"/>
  <c r="AN1389" i="3"/>
  <c r="AI1389" i="3"/>
  <c r="AH1389" i="3"/>
  <c r="AC1389" i="3"/>
  <c r="AB1389" i="3"/>
  <c r="W1389" i="3"/>
  <c r="S1389" i="3"/>
  <c r="N1389" i="3"/>
  <c r="L1389" i="3" s="1"/>
  <c r="M1389" i="3" s="1"/>
  <c r="K1389" i="3"/>
  <c r="J1389" i="3"/>
  <c r="H1389" i="3"/>
  <c r="I1389" i="3" s="1"/>
  <c r="F1389" i="3"/>
  <c r="G1389" i="3" s="1"/>
  <c r="D1389" i="3"/>
  <c r="E1389" i="3" s="1"/>
  <c r="B1389" i="3"/>
  <c r="C1389" i="3" s="1"/>
  <c r="AO1388" i="3"/>
  <c r="AN1388" i="3"/>
  <c r="AI1388" i="3"/>
  <c r="AH1388" i="3"/>
  <c r="AC1388" i="3"/>
  <c r="AB1388" i="3"/>
  <c r="W1388" i="3"/>
  <c r="S1388" i="3"/>
  <c r="N1388" i="3"/>
  <c r="L1388" i="3" s="1"/>
  <c r="M1388" i="3" s="1"/>
  <c r="K1388" i="3"/>
  <c r="J1388" i="3"/>
  <c r="H1388" i="3"/>
  <c r="I1388" i="3" s="1"/>
  <c r="F1388" i="3"/>
  <c r="G1388" i="3" s="1"/>
  <c r="D1388" i="3"/>
  <c r="E1388" i="3" s="1"/>
  <c r="B1388" i="3"/>
  <c r="C1388" i="3" s="1"/>
  <c r="AO1387" i="3"/>
  <c r="AN1387" i="3"/>
  <c r="AI1387" i="3"/>
  <c r="AH1387" i="3"/>
  <c r="AC1387" i="3"/>
  <c r="AB1387" i="3"/>
  <c r="W1387" i="3"/>
  <c r="S1387" i="3"/>
  <c r="N1387" i="3"/>
  <c r="L1387" i="3" s="1"/>
  <c r="M1387" i="3" s="1"/>
  <c r="K1387" i="3"/>
  <c r="J1387" i="3"/>
  <c r="H1387" i="3"/>
  <c r="I1387" i="3" s="1"/>
  <c r="F1387" i="3"/>
  <c r="G1387" i="3" s="1"/>
  <c r="D1387" i="3"/>
  <c r="E1387" i="3" s="1"/>
  <c r="B1387" i="3"/>
  <c r="C1387" i="3" s="1"/>
  <c r="AO1386" i="3"/>
  <c r="AN1386" i="3"/>
  <c r="AI1386" i="3"/>
  <c r="AH1386" i="3"/>
  <c r="AC1386" i="3"/>
  <c r="AB1386" i="3"/>
  <c r="W1386" i="3"/>
  <c r="S1386" i="3"/>
  <c r="N1386" i="3"/>
  <c r="L1386" i="3" s="1"/>
  <c r="M1386" i="3" s="1"/>
  <c r="K1386" i="3"/>
  <c r="J1386" i="3"/>
  <c r="H1386" i="3"/>
  <c r="I1386" i="3" s="1"/>
  <c r="F1386" i="3"/>
  <c r="G1386" i="3" s="1"/>
  <c r="D1386" i="3"/>
  <c r="E1386" i="3" s="1"/>
  <c r="B1386" i="3"/>
  <c r="C1386" i="3" s="1"/>
  <c r="AO1385" i="3"/>
  <c r="AN1385" i="3"/>
  <c r="AI1385" i="3"/>
  <c r="AH1385" i="3"/>
  <c r="AC1385" i="3"/>
  <c r="AB1385" i="3"/>
  <c r="W1385" i="3"/>
  <c r="S1385" i="3"/>
  <c r="N1385" i="3"/>
  <c r="L1385" i="3" s="1"/>
  <c r="M1385" i="3" s="1"/>
  <c r="K1385" i="3"/>
  <c r="J1385" i="3"/>
  <c r="H1385" i="3"/>
  <c r="I1385" i="3" s="1"/>
  <c r="F1385" i="3"/>
  <c r="G1385" i="3" s="1"/>
  <c r="D1385" i="3"/>
  <c r="E1385" i="3" s="1"/>
  <c r="B1385" i="3"/>
  <c r="C1385" i="3" s="1"/>
  <c r="AO1384" i="3"/>
  <c r="AN1384" i="3"/>
  <c r="AI1384" i="3"/>
  <c r="AH1384" i="3"/>
  <c r="AC1384" i="3"/>
  <c r="AB1384" i="3"/>
  <c r="W1384" i="3"/>
  <c r="S1384" i="3"/>
  <c r="N1384" i="3"/>
  <c r="L1384" i="3" s="1"/>
  <c r="M1384" i="3" s="1"/>
  <c r="K1384" i="3"/>
  <c r="J1384" i="3"/>
  <c r="H1384" i="3"/>
  <c r="I1384" i="3" s="1"/>
  <c r="F1384" i="3"/>
  <c r="G1384" i="3" s="1"/>
  <c r="D1384" i="3"/>
  <c r="E1384" i="3" s="1"/>
  <c r="B1384" i="3"/>
  <c r="C1384" i="3" s="1"/>
  <c r="AO1383" i="3"/>
  <c r="AN1383" i="3"/>
  <c r="AI1383" i="3"/>
  <c r="AH1383" i="3"/>
  <c r="AC1383" i="3"/>
  <c r="AB1383" i="3"/>
  <c r="W1383" i="3"/>
  <c r="S1383" i="3"/>
  <c r="N1383" i="3"/>
  <c r="L1383" i="3" s="1"/>
  <c r="M1383" i="3" s="1"/>
  <c r="K1383" i="3"/>
  <c r="J1383" i="3"/>
  <c r="H1383" i="3"/>
  <c r="I1383" i="3" s="1"/>
  <c r="F1383" i="3"/>
  <c r="G1383" i="3" s="1"/>
  <c r="D1383" i="3"/>
  <c r="E1383" i="3" s="1"/>
  <c r="B1383" i="3"/>
  <c r="C1383" i="3" s="1"/>
  <c r="AO1382" i="3"/>
  <c r="AN1382" i="3"/>
  <c r="AI1382" i="3"/>
  <c r="AH1382" i="3"/>
  <c r="AC1382" i="3"/>
  <c r="AB1382" i="3"/>
  <c r="W1382" i="3"/>
  <c r="S1382" i="3"/>
  <c r="N1382" i="3"/>
  <c r="L1382" i="3" s="1"/>
  <c r="M1382" i="3" s="1"/>
  <c r="K1382" i="3"/>
  <c r="J1382" i="3"/>
  <c r="H1382" i="3"/>
  <c r="I1382" i="3" s="1"/>
  <c r="F1382" i="3"/>
  <c r="G1382" i="3" s="1"/>
  <c r="D1382" i="3"/>
  <c r="E1382" i="3" s="1"/>
  <c r="B1382" i="3"/>
  <c r="C1382" i="3" s="1"/>
  <c r="AO1381" i="3"/>
  <c r="AN1381" i="3"/>
  <c r="AI1381" i="3"/>
  <c r="AH1381" i="3"/>
  <c r="AC1381" i="3"/>
  <c r="AB1381" i="3"/>
  <c r="W1381" i="3"/>
  <c r="S1381" i="3"/>
  <c r="N1381" i="3"/>
  <c r="L1381" i="3" s="1"/>
  <c r="M1381" i="3" s="1"/>
  <c r="K1381" i="3"/>
  <c r="J1381" i="3"/>
  <c r="H1381" i="3"/>
  <c r="I1381" i="3" s="1"/>
  <c r="F1381" i="3"/>
  <c r="G1381" i="3" s="1"/>
  <c r="D1381" i="3"/>
  <c r="E1381" i="3" s="1"/>
  <c r="B1381" i="3"/>
  <c r="C1381" i="3" s="1"/>
  <c r="AO1380" i="3"/>
  <c r="AN1380" i="3"/>
  <c r="AI1380" i="3"/>
  <c r="AH1380" i="3"/>
  <c r="AC1380" i="3"/>
  <c r="AB1380" i="3"/>
  <c r="W1380" i="3"/>
  <c r="S1380" i="3"/>
  <c r="N1380" i="3"/>
  <c r="L1380" i="3" s="1"/>
  <c r="M1380" i="3" s="1"/>
  <c r="K1380" i="3"/>
  <c r="J1380" i="3"/>
  <c r="H1380" i="3"/>
  <c r="I1380" i="3" s="1"/>
  <c r="F1380" i="3"/>
  <c r="G1380" i="3" s="1"/>
  <c r="D1380" i="3"/>
  <c r="E1380" i="3" s="1"/>
  <c r="B1380" i="3"/>
  <c r="C1380" i="3" s="1"/>
  <c r="AO1379" i="3"/>
  <c r="AN1379" i="3"/>
  <c r="AI1379" i="3"/>
  <c r="AH1379" i="3"/>
  <c r="AC1379" i="3"/>
  <c r="AB1379" i="3"/>
  <c r="W1379" i="3"/>
  <c r="S1379" i="3"/>
  <c r="N1379" i="3"/>
  <c r="L1379" i="3" s="1"/>
  <c r="M1379" i="3" s="1"/>
  <c r="K1379" i="3"/>
  <c r="J1379" i="3"/>
  <c r="H1379" i="3"/>
  <c r="I1379" i="3" s="1"/>
  <c r="F1379" i="3"/>
  <c r="G1379" i="3" s="1"/>
  <c r="D1379" i="3"/>
  <c r="E1379" i="3" s="1"/>
  <c r="B1379" i="3"/>
  <c r="C1379" i="3" s="1"/>
  <c r="AO1378" i="3"/>
  <c r="AN1378" i="3"/>
  <c r="AI1378" i="3"/>
  <c r="AH1378" i="3"/>
  <c r="AC1378" i="3"/>
  <c r="AB1378" i="3"/>
  <c r="W1378" i="3"/>
  <c r="S1378" i="3"/>
  <c r="N1378" i="3"/>
  <c r="L1378" i="3" s="1"/>
  <c r="M1378" i="3" s="1"/>
  <c r="K1378" i="3"/>
  <c r="J1378" i="3"/>
  <c r="H1378" i="3"/>
  <c r="I1378" i="3" s="1"/>
  <c r="F1378" i="3"/>
  <c r="G1378" i="3" s="1"/>
  <c r="D1378" i="3"/>
  <c r="E1378" i="3" s="1"/>
  <c r="B1378" i="3"/>
  <c r="C1378" i="3" s="1"/>
  <c r="AO1377" i="3"/>
  <c r="AN1377" i="3"/>
  <c r="AI1377" i="3"/>
  <c r="AH1377" i="3"/>
  <c r="AC1377" i="3"/>
  <c r="AB1377" i="3"/>
  <c r="W1377" i="3"/>
  <c r="S1377" i="3"/>
  <c r="N1377" i="3"/>
  <c r="L1377" i="3" s="1"/>
  <c r="M1377" i="3" s="1"/>
  <c r="K1377" i="3"/>
  <c r="J1377" i="3"/>
  <c r="H1377" i="3"/>
  <c r="I1377" i="3" s="1"/>
  <c r="F1377" i="3"/>
  <c r="G1377" i="3" s="1"/>
  <c r="D1377" i="3"/>
  <c r="E1377" i="3" s="1"/>
  <c r="B1377" i="3"/>
  <c r="C1377" i="3" s="1"/>
  <c r="AO1376" i="3"/>
  <c r="AN1376" i="3"/>
  <c r="AI1376" i="3"/>
  <c r="AH1376" i="3"/>
  <c r="AC1376" i="3"/>
  <c r="AB1376" i="3"/>
  <c r="W1376" i="3"/>
  <c r="S1376" i="3"/>
  <c r="N1376" i="3"/>
  <c r="L1376" i="3" s="1"/>
  <c r="M1376" i="3" s="1"/>
  <c r="K1376" i="3"/>
  <c r="J1376" i="3"/>
  <c r="H1376" i="3"/>
  <c r="I1376" i="3" s="1"/>
  <c r="F1376" i="3"/>
  <c r="G1376" i="3" s="1"/>
  <c r="D1376" i="3"/>
  <c r="E1376" i="3" s="1"/>
  <c r="B1376" i="3"/>
  <c r="C1376" i="3" s="1"/>
  <c r="AO1375" i="3"/>
  <c r="AN1375" i="3"/>
  <c r="AI1375" i="3"/>
  <c r="AH1375" i="3"/>
  <c r="AC1375" i="3"/>
  <c r="AB1375" i="3"/>
  <c r="W1375" i="3"/>
  <c r="S1375" i="3"/>
  <c r="N1375" i="3"/>
  <c r="L1375" i="3" s="1"/>
  <c r="M1375" i="3" s="1"/>
  <c r="K1375" i="3"/>
  <c r="J1375" i="3"/>
  <c r="H1375" i="3"/>
  <c r="I1375" i="3" s="1"/>
  <c r="F1375" i="3"/>
  <c r="G1375" i="3" s="1"/>
  <c r="D1375" i="3"/>
  <c r="E1375" i="3" s="1"/>
  <c r="B1375" i="3"/>
  <c r="C1375" i="3" s="1"/>
  <c r="AO1374" i="3"/>
  <c r="AN1374" i="3"/>
  <c r="AI1374" i="3"/>
  <c r="AH1374" i="3"/>
  <c r="AC1374" i="3"/>
  <c r="AB1374" i="3"/>
  <c r="W1374" i="3"/>
  <c r="S1374" i="3"/>
  <c r="N1374" i="3"/>
  <c r="L1374" i="3" s="1"/>
  <c r="M1374" i="3" s="1"/>
  <c r="K1374" i="3"/>
  <c r="J1374" i="3"/>
  <c r="H1374" i="3"/>
  <c r="I1374" i="3" s="1"/>
  <c r="F1374" i="3"/>
  <c r="G1374" i="3" s="1"/>
  <c r="D1374" i="3"/>
  <c r="E1374" i="3" s="1"/>
  <c r="B1374" i="3"/>
  <c r="C1374" i="3" s="1"/>
  <c r="AO1373" i="3"/>
  <c r="AN1373" i="3"/>
  <c r="AI1373" i="3"/>
  <c r="AH1373" i="3"/>
  <c r="AC1373" i="3"/>
  <c r="AB1373" i="3"/>
  <c r="W1373" i="3"/>
  <c r="S1373" i="3"/>
  <c r="N1373" i="3"/>
  <c r="L1373" i="3" s="1"/>
  <c r="M1373" i="3" s="1"/>
  <c r="K1373" i="3"/>
  <c r="J1373" i="3"/>
  <c r="H1373" i="3"/>
  <c r="I1373" i="3" s="1"/>
  <c r="F1373" i="3"/>
  <c r="G1373" i="3" s="1"/>
  <c r="D1373" i="3"/>
  <c r="E1373" i="3" s="1"/>
  <c r="B1373" i="3"/>
  <c r="C1373" i="3" s="1"/>
  <c r="AO1372" i="3"/>
  <c r="AN1372" i="3"/>
  <c r="AI1372" i="3"/>
  <c r="AH1372" i="3"/>
  <c r="AC1372" i="3"/>
  <c r="AB1372" i="3"/>
  <c r="W1372" i="3"/>
  <c r="S1372" i="3"/>
  <c r="N1372" i="3"/>
  <c r="L1372" i="3" s="1"/>
  <c r="M1372" i="3" s="1"/>
  <c r="K1372" i="3"/>
  <c r="J1372" i="3"/>
  <c r="H1372" i="3"/>
  <c r="I1372" i="3" s="1"/>
  <c r="F1372" i="3"/>
  <c r="G1372" i="3" s="1"/>
  <c r="D1372" i="3"/>
  <c r="E1372" i="3" s="1"/>
  <c r="B1372" i="3"/>
  <c r="C1372" i="3" s="1"/>
  <c r="AO1371" i="3"/>
  <c r="AN1371" i="3"/>
  <c r="AI1371" i="3"/>
  <c r="AH1371" i="3"/>
  <c r="AC1371" i="3"/>
  <c r="AB1371" i="3"/>
  <c r="W1371" i="3"/>
  <c r="S1371" i="3"/>
  <c r="N1371" i="3"/>
  <c r="L1371" i="3" s="1"/>
  <c r="M1371" i="3" s="1"/>
  <c r="K1371" i="3"/>
  <c r="J1371" i="3"/>
  <c r="H1371" i="3"/>
  <c r="I1371" i="3" s="1"/>
  <c r="G1371" i="3"/>
  <c r="F1371" i="3"/>
  <c r="D1371" i="3"/>
  <c r="E1371" i="3" s="1"/>
  <c r="B1371" i="3"/>
  <c r="C1371" i="3" s="1"/>
  <c r="AO1370" i="3"/>
  <c r="AN1370" i="3"/>
  <c r="AI1370" i="3"/>
  <c r="AH1370" i="3"/>
  <c r="AC1370" i="3"/>
  <c r="AB1370" i="3"/>
  <c r="W1370" i="3"/>
  <c r="S1370" i="3"/>
  <c r="N1370" i="3"/>
  <c r="L1370" i="3" s="1"/>
  <c r="M1370" i="3" s="1"/>
  <c r="K1370" i="3"/>
  <c r="J1370" i="3"/>
  <c r="H1370" i="3"/>
  <c r="I1370" i="3" s="1"/>
  <c r="F1370" i="3"/>
  <c r="G1370" i="3" s="1"/>
  <c r="D1370" i="3"/>
  <c r="E1370" i="3" s="1"/>
  <c r="B1370" i="3"/>
  <c r="C1370" i="3" s="1"/>
  <c r="AO1369" i="3"/>
  <c r="AN1369" i="3"/>
  <c r="AI1369" i="3"/>
  <c r="AH1369" i="3"/>
  <c r="AC1369" i="3"/>
  <c r="AB1369" i="3"/>
  <c r="W1369" i="3"/>
  <c r="S1369" i="3"/>
  <c r="N1369" i="3"/>
  <c r="L1369" i="3" s="1"/>
  <c r="M1369" i="3" s="1"/>
  <c r="K1369" i="3"/>
  <c r="J1369" i="3"/>
  <c r="H1369" i="3"/>
  <c r="I1369" i="3" s="1"/>
  <c r="F1369" i="3"/>
  <c r="G1369" i="3" s="1"/>
  <c r="D1369" i="3"/>
  <c r="E1369" i="3" s="1"/>
  <c r="B1369" i="3"/>
  <c r="C1369" i="3" s="1"/>
  <c r="AO1368" i="3"/>
  <c r="AN1368" i="3"/>
  <c r="AI1368" i="3"/>
  <c r="AH1368" i="3"/>
  <c r="AC1368" i="3"/>
  <c r="AB1368" i="3"/>
  <c r="W1368" i="3"/>
  <c r="S1368" i="3"/>
  <c r="N1368" i="3"/>
  <c r="L1368" i="3" s="1"/>
  <c r="M1368" i="3" s="1"/>
  <c r="K1368" i="3"/>
  <c r="J1368" i="3"/>
  <c r="H1368" i="3"/>
  <c r="I1368" i="3" s="1"/>
  <c r="F1368" i="3"/>
  <c r="G1368" i="3" s="1"/>
  <c r="D1368" i="3"/>
  <c r="E1368" i="3" s="1"/>
  <c r="B1368" i="3"/>
  <c r="C1368" i="3" s="1"/>
  <c r="AO1367" i="3"/>
  <c r="AN1367" i="3"/>
  <c r="AI1367" i="3"/>
  <c r="AH1367" i="3"/>
  <c r="AC1367" i="3"/>
  <c r="AB1367" i="3"/>
  <c r="W1367" i="3"/>
  <c r="S1367" i="3"/>
  <c r="N1367" i="3"/>
  <c r="L1367" i="3" s="1"/>
  <c r="M1367" i="3" s="1"/>
  <c r="K1367" i="3"/>
  <c r="J1367" i="3"/>
  <c r="H1367" i="3"/>
  <c r="I1367" i="3" s="1"/>
  <c r="F1367" i="3"/>
  <c r="G1367" i="3" s="1"/>
  <c r="D1367" i="3"/>
  <c r="E1367" i="3" s="1"/>
  <c r="B1367" i="3"/>
  <c r="C1367" i="3" s="1"/>
  <c r="AO1366" i="3"/>
  <c r="AN1366" i="3"/>
  <c r="AI1366" i="3"/>
  <c r="AH1366" i="3"/>
  <c r="AC1366" i="3"/>
  <c r="AB1366" i="3"/>
  <c r="W1366" i="3"/>
  <c r="S1366" i="3"/>
  <c r="N1366" i="3"/>
  <c r="L1366" i="3" s="1"/>
  <c r="M1366" i="3" s="1"/>
  <c r="K1366" i="3"/>
  <c r="J1366" i="3"/>
  <c r="H1366" i="3"/>
  <c r="I1366" i="3" s="1"/>
  <c r="F1366" i="3"/>
  <c r="G1366" i="3" s="1"/>
  <c r="D1366" i="3"/>
  <c r="E1366" i="3" s="1"/>
  <c r="B1366" i="3"/>
  <c r="C1366" i="3" s="1"/>
  <c r="AO1365" i="3"/>
  <c r="AN1365" i="3"/>
  <c r="AI1365" i="3"/>
  <c r="AH1365" i="3"/>
  <c r="AC1365" i="3"/>
  <c r="AB1365" i="3"/>
  <c r="W1365" i="3"/>
  <c r="S1365" i="3"/>
  <c r="N1365" i="3"/>
  <c r="L1365" i="3" s="1"/>
  <c r="M1365" i="3" s="1"/>
  <c r="K1365" i="3"/>
  <c r="J1365" i="3"/>
  <c r="H1365" i="3"/>
  <c r="I1365" i="3" s="1"/>
  <c r="G1365" i="3"/>
  <c r="F1365" i="3"/>
  <c r="D1365" i="3"/>
  <c r="E1365" i="3" s="1"/>
  <c r="B1365" i="3"/>
  <c r="C1365" i="3" s="1"/>
  <c r="AO1364" i="3"/>
  <c r="AN1364" i="3"/>
  <c r="AI1364" i="3"/>
  <c r="AH1364" i="3"/>
  <c r="AC1364" i="3"/>
  <c r="AB1364" i="3"/>
  <c r="W1364" i="3"/>
  <c r="S1364" i="3"/>
  <c r="N1364" i="3"/>
  <c r="L1364" i="3" s="1"/>
  <c r="M1364" i="3" s="1"/>
  <c r="K1364" i="3"/>
  <c r="J1364" i="3"/>
  <c r="H1364" i="3"/>
  <c r="I1364" i="3" s="1"/>
  <c r="F1364" i="3"/>
  <c r="G1364" i="3" s="1"/>
  <c r="D1364" i="3"/>
  <c r="E1364" i="3" s="1"/>
  <c r="B1364" i="3"/>
  <c r="C1364" i="3" s="1"/>
  <c r="AO1363" i="3"/>
  <c r="AN1363" i="3"/>
  <c r="AI1363" i="3"/>
  <c r="AH1363" i="3"/>
  <c r="AC1363" i="3"/>
  <c r="AB1363" i="3"/>
  <c r="W1363" i="3"/>
  <c r="S1363" i="3"/>
  <c r="N1363" i="3"/>
  <c r="L1363" i="3" s="1"/>
  <c r="M1363" i="3" s="1"/>
  <c r="K1363" i="3"/>
  <c r="J1363" i="3"/>
  <c r="H1363" i="3"/>
  <c r="I1363" i="3" s="1"/>
  <c r="F1363" i="3"/>
  <c r="G1363" i="3" s="1"/>
  <c r="D1363" i="3"/>
  <c r="E1363" i="3" s="1"/>
  <c r="B1363" i="3"/>
  <c r="C1363" i="3" s="1"/>
  <c r="AO1362" i="3"/>
  <c r="AN1362" i="3"/>
  <c r="AI1362" i="3"/>
  <c r="AH1362" i="3"/>
  <c r="AC1362" i="3"/>
  <c r="AB1362" i="3"/>
  <c r="W1362" i="3"/>
  <c r="S1362" i="3"/>
  <c r="N1362" i="3"/>
  <c r="L1362" i="3" s="1"/>
  <c r="M1362" i="3" s="1"/>
  <c r="K1362" i="3"/>
  <c r="J1362" i="3"/>
  <c r="H1362" i="3"/>
  <c r="I1362" i="3" s="1"/>
  <c r="F1362" i="3"/>
  <c r="G1362" i="3" s="1"/>
  <c r="D1362" i="3"/>
  <c r="E1362" i="3" s="1"/>
  <c r="B1362" i="3"/>
  <c r="C1362" i="3" s="1"/>
  <c r="AO1361" i="3"/>
  <c r="AN1361" i="3"/>
  <c r="AI1361" i="3"/>
  <c r="AH1361" i="3"/>
  <c r="AC1361" i="3"/>
  <c r="AB1361" i="3"/>
  <c r="W1361" i="3"/>
  <c r="S1361" i="3"/>
  <c r="N1361" i="3"/>
  <c r="L1361" i="3" s="1"/>
  <c r="M1361" i="3" s="1"/>
  <c r="K1361" i="3"/>
  <c r="J1361" i="3"/>
  <c r="H1361" i="3"/>
  <c r="I1361" i="3" s="1"/>
  <c r="F1361" i="3"/>
  <c r="G1361" i="3" s="1"/>
  <c r="D1361" i="3"/>
  <c r="E1361" i="3" s="1"/>
  <c r="B1361" i="3"/>
  <c r="C1361" i="3" s="1"/>
  <c r="AO1360" i="3"/>
  <c r="AN1360" i="3"/>
  <c r="AI1360" i="3"/>
  <c r="AH1360" i="3"/>
  <c r="AC1360" i="3"/>
  <c r="AB1360" i="3"/>
  <c r="W1360" i="3"/>
  <c r="S1360" i="3"/>
  <c r="N1360" i="3"/>
  <c r="L1360" i="3" s="1"/>
  <c r="M1360" i="3" s="1"/>
  <c r="K1360" i="3"/>
  <c r="J1360" i="3"/>
  <c r="H1360" i="3"/>
  <c r="I1360" i="3" s="1"/>
  <c r="F1360" i="3"/>
  <c r="G1360" i="3" s="1"/>
  <c r="D1360" i="3"/>
  <c r="E1360" i="3" s="1"/>
  <c r="B1360" i="3"/>
  <c r="C1360" i="3" s="1"/>
  <c r="AO1359" i="3"/>
  <c r="AN1359" i="3"/>
  <c r="AI1359" i="3"/>
  <c r="AH1359" i="3"/>
  <c r="AC1359" i="3"/>
  <c r="AB1359" i="3"/>
  <c r="W1359" i="3"/>
  <c r="S1359" i="3"/>
  <c r="N1359" i="3"/>
  <c r="L1359" i="3" s="1"/>
  <c r="M1359" i="3" s="1"/>
  <c r="K1359" i="3"/>
  <c r="J1359" i="3"/>
  <c r="H1359" i="3"/>
  <c r="I1359" i="3" s="1"/>
  <c r="F1359" i="3"/>
  <c r="G1359" i="3" s="1"/>
  <c r="D1359" i="3"/>
  <c r="E1359" i="3" s="1"/>
  <c r="B1359" i="3"/>
  <c r="C1359" i="3" s="1"/>
  <c r="AO1358" i="3"/>
  <c r="AN1358" i="3"/>
  <c r="AI1358" i="3"/>
  <c r="AH1358" i="3"/>
  <c r="AC1358" i="3"/>
  <c r="AB1358" i="3"/>
  <c r="W1358" i="3"/>
  <c r="S1358" i="3"/>
  <c r="N1358" i="3"/>
  <c r="L1358" i="3" s="1"/>
  <c r="M1358" i="3" s="1"/>
  <c r="K1358" i="3"/>
  <c r="J1358" i="3"/>
  <c r="H1358" i="3"/>
  <c r="I1358" i="3" s="1"/>
  <c r="F1358" i="3"/>
  <c r="G1358" i="3" s="1"/>
  <c r="D1358" i="3"/>
  <c r="E1358" i="3" s="1"/>
  <c r="B1358" i="3"/>
  <c r="C1358" i="3" s="1"/>
  <c r="AO1357" i="3"/>
  <c r="AN1357" i="3"/>
  <c r="AI1357" i="3"/>
  <c r="AH1357" i="3"/>
  <c r="AC1357" i="3"/>
  <c r="AB1357" i="3"/>
  <c r="W1357" i="3"/>
  <c r="S1357" i="3"/>
  <c r="N1357" i="3"/>
  <c r="L1357" i="3" s="1"/>
  <c r="M1357" i="3" s="1"/>
  <c r="K1357" i="3"/>
  <c r="J1357" i="3"/>
  <c r="H1357" i="3"/>
  <c r="I1357" i="3" s="1"/>
  <c r="F1357" i="3"/>
  <c r="G1357" i="3" s="1"/>
  <c r="D1357" i="3"/>
  <c r="E1357" i="3" s="1"/>
  <c r="B1357" i="3"/>
  <c r="C1357" i="3" s="1"/>
  <c r="AO1356" i="3"/>
  <c r="AN1356" i="3"/>
  <c r="AI1356" i="3"/>
  <c r="AH1356" i="3"/>
  <c r="AC1356" i="3"/>
  <c r="AB1356" i="3"/>
  <c r="W1356" i="3"/>
  <c r="S1356" i="3"/>
  <c r="N1356" i="3"/>
  <c r="L1356" i="3" s="1"/>
  <c r="M1356" i="3" s="1"/>
  <c r="K1356" i="3"/>
  <c r="J1356" i="3"/>
  <c r="H1356" i="3"/>
  <c r="I1356" i="3" s="1"/>
  <c r="F1356" i="3"/>
  <c r="G1356" i="3" s="1"/>
  <c r="D1356" i="3"/>
  <c r="E1356" i="3" s="1"/>
  <c r="B1356" i="3"/>
  <c r="C1356" i="3" s="1"/>
  <c r="AO1355" i="3"/>
  <c r="AN1355" i="3"/>
  <c r="AI1355" i="3"/>
  <c r="AH1355" i="3"/>
  <c r="AC1355" i="3"/>
  <c r="AB1355" i="3"/>
  <c r="W1355" i="3"/>
  <c r="S1355" i="3"/>
  <c r="N1355" i="3"/>
  <c r="L1355" i="3" s="1"/>
  <c r="M1355" i="3" s="1"/>
  <c r="K1355" i="3"/>
  <c r="J1355" i="3"/>
  <c r="H1355" i="3"/>
  <c r="I1355" i="3" s="1"/>
  <c r="F1355" i="3"/>
  <c r="G1355" i="3" s="1"/>
  <c r="D1355" i="3"/>
  <c r="E1355" i="3" s="1"/>
  <c r="B1355" i="3"/>
  <c r="C1355" i="3" s="1"/>
  <c r="AO1354" i="3"/>
  <c r="AN1354" i="3"/>
  <c r="AI1354" i="3"/>
  <c r="AH1354" i="3"/>
  <c r="AC1354" i="3"/>
  <c r="AB1354" i="3"/>
  <c r="W1354" i="3"/>
  <c r="S1354" i="3"/>
  <c r="N1354" i="3"/>
  <c r="L1354" i="3" s="1"/>
  <c r="M1354" i="3" s="1"/>
  <c r="K1354" i="3"/>
  <c r="J1354" i="3"/>
  <c r="H1354" i="3"/>
  <c r="I1354" i="3" s="1"/>
  <c r="F1354" i="3"/>
  <c r="G1354" i="3" s="1"/>
  <c r="D1354" i="3"/>
  <c r="E1354" i="3" s="1"/>
  <c r="B1354" i="3"/>
  <c r="C1354" i="3" s="1"/>
  <c r="AO1353" i="3"/>
  <c r="AN1353" i="3"/>
  <c r="AI1353" i="3"/>
  <c r="AH1353" i="3"/>
  <c r="AC1353" i="3"/>
  <c r="AB1353" i="3"/>
  <c r="W1353" i="3"/>
  <c r="S1353" i="3"/>
  <c r="N1353" i="3"/>
  <c r="L1353" i="3" s="1"/>
  <c r="M1353" i="3" s="1"/>
  <c r="K1353" i="3"/>
  <c r="J1353" i="3"/>
  <c r="H1353" i="3"/>
  <c r="I1353" i="3" s="1"/>
  <c r="F1353" i="3"/>
  <c r="G1353" i="3" s="1"/>
  <c r="D1353" i="3"/>
  <c r="E1353" i="3" s="1"/>
  <c r="B1353" i="3"/>
  <c r="C1353" i="3" s="1"/>
  <c r="AO1352" i="3"/>
  <c r="AN1352" i="3"/>
  <c r="AI1352" i="3"/>
  <c r="AH1352" i="3"/>
  <c r="AC1352" i="3"/>
  <c r="AB1352" i="3"/>
  <c r="W1352" i="3"/>
  <c r="S1352" i="3"/>
  <c r="N1352" i="3"/>
  <c r="L1352" i="3" s="1"/>
  <c r="M1352" i="3" s="1"/>
  <c r="K1352" i="3"/>
  <c r="J1352" i="3"/>
  <c r="H1352" i="3"/>
  <c r="I1352" i="3" s="1"/>
  <c r="F1352" i="3"/>
  <c r="G1352" i="3" s="1"/>
  <c r="D1352" i="3"/>
  <c r="E1352" i="3" s="1"/>
  <c r="B1352" i="3"/>
  <c r="C1352" i="3" s="1"/>
  <c r="AO1351" i="3"/>
  <c r="AN1351" i="3"/>
  <c r="AI1351" i="3"/>
  <c r="AH1351" i="3"/>
  <c r="AC1351" i="3"/>
  <c r="AB1351" i="3"/>
  <c r="W1351" i="3"/>
  <c r="S1351" i="3"/>
  <c r="N1351" i="3"/>
  <c r="L1351" i="3" s="1"/>
  <c r="M1351" i="3" s="1"/>
  <c r="K1351" i="3"/>
  <c r="J1351" i="3"/>
  <c r="H1351" i="3"/>
  <c r="I1351" i="3" s="1"/>
  <c r="F1351" i="3"/>
  <c r="G1351" i="3" s="1"/>
  <c r="D1351" i="3"/>
  <c r="E1351" i="3" s="1"/>
  <c r="B1351" i="3"/>
  <c r="C1351" i="3" s="1"/>
  <c r="AO1350" i="3"/>
  <c r="AN1350" i="3"/>
  <c r="AI1350" i="3"/>
  <c r="AH1350" i="3"/>
  <c r="AC1350" i="3"/>
  <c r="AB1350" i="3"/>
  <c r="W1350" i="3"/>
  <c r="S1350" i="3"/>
  <c r="N1350" i="3"/>
  <c r="L1350" i="3" s="1"/>
  <c r="M1350" i="3" s="1"/>
  <c r="K1350" i="3"/>
  <c r="J1350" i="3"/>
  <c r="H1350" i="3"/>
  <c r="I1350" i="3" s="1"/>
  <c r="F1350" i="3"/>
  <c r="G1350" i="3" s="1"/>
  <c r="D1350" i="3"/>
  <c r="E1350" i="3" s="1"/>
  <c r="B1350" i="3"/>
  <c r="C1350" i="3" s="1"/>
  <c r="AO1349" i="3"/>
  <c r="AN1349" i="3"/>
  <c r="AI1349" i="3"/>
  <c r="AH1349" i="3"/>
  <c r="AC1349" i="3"/>
  <c r="AB1349" i="3"/>
  <c r="W1349" i="3"/>
  <c r="S1349" i="3"/>
  <c r="N1349" i="3"/>
  <c r="L1349" i="3" s="1"/>
  <c r="M1349" i="3" s="1"/>
  <c r="K1349" i="3"/>
  <c r="J1349" i="3"/>
  <c r="H1349" i="3"/>
  <c r="I1349" i="3" s="1"/>
  <c r="F1349" i="3"/>
  <c r="G1349" i="3" s="1"/>
  <c r="D1349" i="3"/>
  <c r="E1349" i="3" s="1"/>
  <c r="B1349" i="3"/>
  <c r="C1349" i="3" s="1"/>
  <c r="AO1348" i="3"/>
  <c r="AN1348" i="3"/>
  <c r="AI1348" i="3"/>
  <c r="AH1348" i="3"/>
  <c r="AC1348" i="3"/>
  <c r="AB1348" i="3"/>
  <c r="W1348" i="3"/>
  <c r="S1348" i="3"/>
  <c r="N1348" i="3"/>
  <c r="L1348" i="3" s="1"/>
  <c r="M1348" i="3" s="1"/>
  <c r="K1348" i="3"/>
  <c r="J1348" i="3"/>
  <c r="H1348" i="3"/>
  <c r="I1348" i="3" s="1"/>
  <c r="F1348" i="3"/>
  <c r="G1348" i="3" s="1"/>
  <c r="D1348" i="3"/>
  <c r="E1348" i="3" s="1"/>
  <c r="B1348" i="3"/>
  <c r="C1348" i="3" s="1"/>
  <c r="AO1347" i="3"/>
  <c r="AN1347" i="3"/>
  <c r="AI1347" i="3"/>
  <c r="AH1347" i="3"/>
  <c r="AC1347" i="3"/>
  <c r="AB1347" i="3"/>
  <c r="W1347" i="3"/>
  <c r="S1347" i="3"/>
  <c r="N1347" i="3"/>
  <c r="L1347" i="3" s="1"/>
  <c r="M1347" i="3" s="1"/>
  <c r="K1347" i="3"/>
  <c r="J1347" i="3"/>
  <c r="H1347" i="3"/>
  <c r="I1347" i="3" s="1"/>
  <c r="F1347" i="3"/>
  <c r="G1347" i="3" s="1"/>
  <c r="D1347" i="3"/>
  <c r="E1347" i="3" s="1"/>
  <c r="B1347" i="3"/>
  <c r="C1347" i="3" s="1"/>
  <c r="AO1346" i="3"/>
  <c r="AN1346" i="3"/>
  <c r="AI1346" i="3"/>
  <c r="AH1346" i="3"/>
  <c r="AC1346" i="3"/>
  <c r="AB1346" i="3"/>
  <c r="W1346" i="3"/>
  <c r="S1346" i="3"/>
  <c r="N1346" i="3"/>
  <c r="L1346" i="3" s="1"/>
  <c r="M1346" i="3" s="1"/>
  <c r="K1346" i="3"/>
  <c r="J1346" i="3"/>
  <c r="H1346" i="3"/>
  <c r="I1346" i="3" s="1"/>
  <c r="F1346" i="3"/>
  <c r="G1346" i="3" s="1"/>
  <c r="D1346" i="3"/>
  <c r="E1346" i="3" s="1"/>
  <c r="B1346" i="3"/>
  <c r="C1346" i="3" s="1"/>
  <c r="AO1345" i="3"/>
  <c r="AN1345" i="3"/>
  <c r="AI1345" i="3"/>
  <c r="AH1345" i="3"/>
  <c r="AC1345" i="3"/>
  <c r="AB1345" i="3"/>
  <c r="W1345" i="3"/>
  <c r="S1345" i="3"/>
  <c r="N1345" i="3"/>
  <c r="L1345" i="3" s="1"/>
  <c r="M1345" i="3" s="1"/>
  <c r="K1345" i="3"/>
  <c r="J1345" i="3"/>
  <c r="H1345" i="3"/>
  <c r="I1345" i="3" s="1"/>
  <c r="F1345" i="3"/>
  <c r="G1345" i="3" s="1"/>
  <c r="D1345" i="3"/>
  <c r="E1345" i="3" s="1"/>
  <c r="B1345" i="3"/>
  <c r="C1345" i="3" s="1"/>
  <c r="AO1344" i="3"/>
  <c r="AN1344" i="3"/>
  <c r="AI1344" i="3"/>
  <c r="AH1344" i="3"/>
  <c r="AC1344" i="3"/>
  <c r="AB1344" i="3"/>
  <c r="W1344" i="3"/>
  <c r="S1344" i="3"/>
  <c r="N1344" i="3"/>
  <c r="L1344" i="3" s="1"/>
  <c r="M1344" i="3" s="1"/>
  <c r="K1344" i="3"/>
  <c r="J1344" i="3"/>
  <c r="H1344" i="3"/>
  <c r="I1344" i="3" s="1"/>
  <c r="F1344" i="3"/>
  <c r="G1344" i="3" s="1"/>
  <c r="D1344" i="3"/>
  <c r="E1344" i="3" s="1"/>
  <c r="B1344" i="3"/>
  <c r="C1344" i="3" s="1"/>
  <c r="AO1343" i="3"/>
  <c r="AN1343" i="3"/>
  <c r="AI1343" i="3"/>
  <c r="AH1343" i="3"/>
  <c r="AC1343" i="3"/>
  <c r="AB1343" i="3"/>
  <c r="W1343" i="3"/>
  <c r="S1343" i="3"/>
  <c r="N1343" i="3"/>
  <c r="L1343" i="3" s="1"/>
  <c r="M1343" i="3" s="1"/>
  <c r="K1343" i="3"/>
  <c r="J1343" i="3"/>
  <c r="H1343" i="3"/>
  <c r="I1343" i="3" s="1"/>
  <c r="F1343" i="3"/>
  <c r="G1343" i="3" s="1"/>
  <c r="D1343" i="3"/>
  <c r="E1343" i="3" s="1"/>
  <c r="B1343" i="3"/>
  <c r="C1343" i="3" s="1"/>
  <c r="AO1342" i="3"/>
  <c r="AN1342" i="3"/>
  <c r="AI1342" i="3"/>
  <c r="AH1342" i="3"/>
  <c r="AC1342" i="3"/>
  <c r="AB1342" i="3"/>
  <c r="W1342" i="3"/>
  <c r="S1342" i="3"/>
  <c r="N1342" i="3"/>
  <c r="L1342" i="3" s="1"/>
  <c r="M1342" i="3" s="1"/>
  <c r="K1342" i="3"/>
  <c r="J1342" i="3"/>
  <c r="H1342" i="3"/>
  <c r="I1342" i="3" s="1"/>
  <c r="F1342" i="3"/>
  <c r="G1342" i="3" s="1"/>
  <c r="D1342" i="3"/>
  <c r="E1342" i="3" s="1"/>
  <c r="B1342" i="3"/>
  <c r="C1342" i="3" s="1"/>
  <c r="AO1341" i="3"/>
  <c r="AN1341" i="3"/>
  <c r="AI1341" i="3"/>
  <c r="AH1341" i="3"/>
  <c r="AC1341" i="3"/>
  <c r="AB1341" i="3"/>
  <c r="W1341" i="3"/>
  <c r="S1341" i="3"/>
  <c r="N1341" i="3"/>
  <c r="L1341" i="3" s="1"/>
  <c r="M1341" i="3" s="1"/>
  <c r="K1341" i="3"/>
  <c r="J1341" i="3"/>
  <c r="H1341" i="3"/>
  <c r="I1341" i="3" s="1"/>
  <c r="F1341" i="3"/>
  <c r="G1341" i="3" s="1"/>
  <c r="D1341" i="3"/>
  <c r="E1341" i="3" s="1"/>
  <c r="B1341" i="3"/>
  <c r="C1341" i="3" s="1"/>
  <c r="AO1340" i="3"/>
  <c r="AN1340" i="3"/>
  <c r="AI1340" i="3"/>
  <c r="AH1340" i="3"/>
  <c r="AC1340" i="3"/>
  <c r="AB1340" i="3"/>
  <c r="W1340" i="3"/>
  <c r="S1340" i="3"/>
  <c r="N1340" i="3"/>
  <c r="L1340" i="3" s="1"/>
  <c r="M1340" i="3" s="1"/>
  <c r="K1340" i="3"/>
  <c r="J1340" i="3"/>
  <c r="H1340" i="3"/>
  <c r="I1340" i="3" s="1"/>
  <c r="F1340" i="3"/>
  <c r="G1340" i="3" s="1"/>
  <c r="D1340" i="3"/>
  <c r="E1340" i="3" s="1"/>
  <c r="B1340" i="3"/>
  <c r="C1340" i="3" s="1"/>
  <c r="AO1339" i="3"/>
  <c r="AN1339" i="3"/>
  <c r="AI1339" i="3"/>
  <c r="AH1339" i="3"/>
  <c r="AC1339" i="3"/>
  <c r="AB1339" i="3"/>
  <c r="W1339" i="3"/>
  <c r="S1339" i="3"/>
  <c r="N1339" i="3"/>
  <c r="L1339" i="3" s="1"/>
  <c r="M1339" i="3" s="1"/>
  <c r="K1339" i="3"/>
  <c r="J1339" i="3"/>
  <c r="H1339" i="3"/>
  <c r="I1339" i="3" s="1"/>
  <c r="F1339" i="3"/>
  <c r="G1339" i="3" s="1"/>
  <c r="D1339" i="3"/>
  <c r="E1339" i="3" s="1"/>
  <c r="B1339" i="3"/>
  <c r="C1339" i="3" s="1"/>
  <c r="AO1338" i="3"/>
  <c r="AN1338" i="3"/>
  <c r="AI1338" i="3"/>
  <c r="AH1338" i="3"/>
  <c r="AC1338" i="3"/>
  <c r="AB1338" i="3"/>
  <c r="W1338" i="3"/>
  <c r="S1338" i="3"/>
  <c r="N1338" i="3"/>
  <c r="L1338" i="3" s="1"/>
  <c r="M1338" i="3" s="1"/>
  <c r="K1338" i="3"/>
  <c r="J1338" i="3"/>
  <c r="H1338" i="3"/>
  <c r="I1338" i="3" s="1"/>
  <c r="F1338" i="3"/>
  <c r="G1338" i="3" s="1"/>
  <c r="D1338" i="3"/>
  <c r="E1338" i="3" s="1"/>
  <c r="B1338" i="3"/>
  <c r="C1338" i="3" s="1"/>
  <c r="AO1337" i="3"/>
  <c r="AN1337" i="3"/>
  <c r="AI1337" i="3"/>
  <c r="AH1337" i="3"/>
  <c r="AC1337" i="3"/>
  <c r="AB1337" i="3"/>
  <c r="W1337" i="3"/>
  <c r="S1337" i="3"/>
  <c r="N1337" i="3"/>
  <c r="L1337" i="3" s="1"/>
  <c r="M1337" i="3" s="1"/>
  <c r="K1337" i="3"/>
  <c r="J1337" i="3"/>
  <c r="H1337" i="3"/>
  <c r="I1337" i="3" s="1"/>
  <c r="F1337" i="3"/>
  <c r="G1337" i="3" s="1"/>
  <c r="D1337" i="3"/>
  <c r="E1337" i="3" s="1"/>
  <c r="B1337" i="3"/>
  <c r="C1337" i="3" s="1"/>
  <c r="AO1336" i="3"/>
  <c r="AN1336" i="3"/>
  <c r="AI1336" i="3"/>
  <c r="AH1336" i="3"/>
  <c r="AC1336" i="3"/>
  <c r="AB1336" i="3"/>
  <c r="W1336" i="3"/>
  <c r="S1336" i="3"/>
  <c r="N1336" i="3"/>
  <c r="L1336" i="3" s="1"/>
  <c r="M1336" i="3" s="1"/>
  <c r="K1336" i="3"/>
  <c r="J1336" i="3"/>
  <c r="H1336" i="3"/>
  <c r="I1336" i="3" s="1"/>
  <c r="F1336" i="3"/>
  <c r="G1336" i="3" s="1"/>
  <c r="D1336" i="3"/>
  <c r="E1336" i="3" s="1"/>
  <c r="B1336" i="3"/>
  <c r="C1336" i="3" s="1"/>
  <c r="AO1335" i="3"/>
  <c r="AN1335" i="3"/>
  <c r="AI1335" i="3"/>
  <c r="AH1335" i="3"/>
  <c r="AC1335" i="3"/>
  <c r="AB1335" i="3"/>
  <c r="W1335" i="3"/>
  <c r="S1335" i="3"/>
  <c r="N1335" i="3"/>
  <c r="L1335" i="3" s="1"/>
  <c r="M1335" i="3" s="1"/>
  <c r="K1335" i="3"/>
  <c r="J1335" i="3"/>
  <c r="H1335" i="3"/>
  <c r="I1335" i="3" s="1"/>
  <c r="F1335" i="3"/>
  <c r="G1335" i="3" s="1"/>
  <c r="D1335" i="3"/>
  <c r="E1335" i="3" s="1"/>
  <c r="B1335" i="3"/>
  <c r="C1335" i="3" s="1"/>
  <c r="AO1334" i="3"/>
  <c r="AN1334" i="3"/>
  <c r="AI1334" i="3"/>
  <c r="AH1334" i="3"/>
  <c r="AC1334" i="3"/>
  <c r="AB1334" i="3"/>
  <c r="W1334" i="3"/>
  <c r="S1334" i="3"/>
  <c r="N1334" i="3"/>
  <c r="L1334" i="3" s="1"/>
  <c r="M1334" i="3" s="1"/>
  <c r="K1334" i="3"/>
  <c r="J1334" i="3"/>
  <c r="H1334" i="3"/>
  <c r="I1334" i="3" s="1"/>
  <c r="F1334" i="3"/>
  <c r="G1334" i="3" s="1"/>
  <c r="D1334" i="3"/>
  <c r="E1334" i="3" s="1"/>
  <c r="B1334" i="3"/>
  <c r="C1334" i="3" s="1"/>
  <c r="AO1333" i="3"/>
  <c r="AN1333" i="3"/>
  <c r="AI1333" i="3"/>
  <c r="AH1333" i="3"/>
  <c r="AC1333" i="3"/>
  <c r="AB1333" i="3"/>
  <c r="W1333" i="3"/>
  <c r="S1333" i="3"/>
  <c r="N1333" i="3"/>
  <c r="L1333" i="3"/>
  <c r="M1333" i="3" s="1"/>
  <c r="K1333" i="3"/>
  <c r="J1333" i="3"/>
  <c r="H1333" i="3"/>
  <c r="I1333" i="3" s="1"/>
  <c r="F1333" i="3"/>
  <c r="G1333" i="3" s="1"/>
  <c r="D1333" i="3"/>
  <c r="E1333" i="3" s="1"/>
  <c r="B1333" i="3"/>
  <c r="C1333" i="3" s="1"/>
  <c r="AO1332" i="3"/>
  <c r="AN1332" i="3"/>
  <c r="AI1332" i="3"/>
  <c r="AH1332" i="3"/>
  <c r="AC1332" i="3"/>
  <c r="AB1332" i="3"/>
  <c r="W1332" i="3"/>
  <c r="S1332" i="3"/>
  <c r="N1332" i="3"/>
  <c r="L1332" i="3" s="1"/>
  <c r="M1332" i="3" s="1"/>
  <c r="K1332" i="3"/>
  <c r="J1332" i="3"/>
  <c r="H1332" i="3"/>
  <c r="I1332" i="3" s="1"/>
  <c r="F1332" i="3"/>
  <c r="G1332" i="3" s="1"/>
  <c r="D1332" i="3"/>
  <c r="E1332" i="3" s="1"/>
  <c r="B1332" i="3"/>
  <c r="C1332" i="3" s="1"/>
  <c r="AO1331" i="3"/>
  <c r="AN1331" i="3"/>
  <c r="AI1331" i="3"/>
  <c r="AH1331" i="3"/>
  <c r="AC1331" i="3"/>
  <c r="AB1331" i="3"/>
  <c r="W1331" i="3"/>
  <c r="S1331" i="3"/>
  <c r="N1331" i="3"/>
  <c r="L1331" i="3" s="1"/>
  <c r="M1331" i="3" s="1"/>
  <c r="K1331" i="3"/>
  <c r="J1331" i="3"/>
  <c r="H1331" i="3"/>
  <c r="I1331" i="3" s="1"/>
  <c r="F1331" i="3"/>
  <c r="G1331" i="3" s="1"/>
  <c r="D1331" i="3"/>
  <c r="E1331" i="3" s="1"/>
  <c r="B1331" i="3"/>
  <c r="C1331" i="3" s="1"/>
  <c r="AO1330" i="3"/>
  <c r="AN1330" i="3"/>
  <c r="AI1330" i="3"/>
  <c r="AH1330" i="3"/>
  <c r="AC1330" i="3"/>
  <c r="AB1330" i="3"/>
  <c r="W1330" i="3"/>
  <c r="S1330" i="3"/>
  <c r="N1330" i="3"/>
  <c r="L1330" i="3" s="1"/>
  <c r="M1330" i="3" s="1"/>
  <c r="K1330" i="3"/>
  <c r="J1330" i="3"/>
  <c r="H1330" i="3"/>
  <c r="I1330" i="3" s="1"/>
  <c r="F1330" i="3"/>
  <c r="G1330" i="3" s="1"/>
  <c r="D1330" i="3"/>
  <c r="E1330" i="3" s="1"/>
  <c r="B1330" i="3"/>
  <c r="C1330" i="3" s="1"/>
  <c r="AO1329" i="3"/>
  <c r="AN1329" i="3"/>
  <c r="AI1329" i="3"/>
  <c r="AH1329" i="3"/>
  <c r="AC1329" i="3"/>
  <c r="AB1329" i="3"/>
  <c r="W1329" i="3"/>
  <c r="S1329" i="3"/>
  <c r="N1329" i="3"/>
  <c r="L1329" i="3" s="1"/>
  <c r="M1329" i="3" s="1"/>
  <c r="K1329" i="3"/>
  <c r="J1329" i="3"/>
  <c r="H1329" i="3"/>
  <c r="I1329" i="3" s="1"/>
  <c r="F1329" i="3"/>
  <c r="G1329" i="3" s="1"/>
  <c r="D1329" i="3"/>
  <c r="E1329" i="3" s="1"/>
  <c r="B1329" i="3"/>
  <c r="C1329" i="3" s="1"/>
  <c r="AO1328" i="3"/>
  <c r="AN1328" i="3"/>
  <c r="AI1328" i="3"/>
  <c r="AH1328" i="3"/>
  <c r="AC1328" i="3"/>
  <c r="AB1328" i="3"/>
  <c r="W1328" i="3"/>
  <c r="S1328" i="3"/>
  <c r="N1328" i="3"/>
  <c r="L1328" i="3" s="1"/>
  <c r="M1328" i="3" s="1"/>
  <c r="K1328" i="3"/>
  <c r="J1328" i="3"/>
  <c r="H1328" i="3"/>
  <c r="I1328" i="3" s="1"/>
  <c r="F1328" i="3"/>
  <c r="G1328" i="3" s="1"/>
  <c r="D1328" i="3"/>
  <c r="E1328" i="3" s="1"/>
  <c r="B1328" i="3"/>
  <c r="C1328" i="3" s="1"/>
  <c r="AO1327" i="3"/>
  <c r="AN1327" i="3"/>
  <c r="AI1327" i="3"/>
  <c r="AH1327" i="3"/>
  <c r="AC1327" i="3"/>
  <c r="AB1327" i="3"/>
  <c r="W1327" i="3"/>
  <c r="S1327" i="3"/>
  <c r="N1327" i="3"/>
  <c r="L1327" i="3" s="1"/>
  <c r="M1327" i="3" s="1"/>
  <c r="K1327" i="3"/>
  <c r="J1327" i="3"/>
  <c r="H1327" i="3"/>
  <c r="I1327" i="3" s="1"/>
  <c r="F1327" i="3"/>
  <c r="G1327" i="3" s="1"/>
  <c r="D1327" i="3"/>
  <c r="E1327" i="3" s="1"/>
  <c r="B1327" i="3"/>
  <c r="C1327" i="3" s="1"/>
  <c r="AO1326" i="3"/>
  <c r="AN1326" i="3"/>
  <c r="AI1326" i="3"/>
  <c r="AH1326" i="3"/>
  <c r="AC1326" i="3"/>
  <c r="AB1326" i="3"/>
  <c r="W1326" i="3"/>
  <c r="S1326" i="3"/>
  <c r="N1326" i="3"/>
  <c r="L1326" i="3" s="1"/>
  <c r="M1326" i="3" s="1"/>
  <c r="K1326" i="3"/>
  <c r="J1326" i="3"/>
  <c r="H1326" i="3"/>
  <c r="I1326" i="3" s="1"/>
  <c r="F1326" i="3"/>
  <c r="G1326" i="3" s="1"/>
  <c r="D1326" i="3"/>
  <c r="E1326" i="3" s="1"/>
  <c r="B1326" i="3"/>
  <c r="C1326" i="3" s="1"/>
  <c r="AO1325" i="3"/>
  <c r="AN1325" i="3"/>
  <c r="AI1325" i="3"/>
  <c r="AH1325" i="3"/>
  <c r="AC1325" i="3"/>
  <c r="AB1325" i="3"/>
  <c r="W1325" i="3"/>
  <c r="S1325" i="3"/>
  <c r="N1325" i="3"/>
  <c r="L1325" i="3" s="1"/>
  <c r="M1325" i="3" s="1"/>
  <c r="K1325" i="3"/>
  <c r="J1325" i="3"/>
  <c r="H1325" i="3"/>
  <c r="I1325" i="3" s="1"/>
  <c r="F1325" i="3"/>
  <c r="G1325" i="3" s="1"/>
  <c r="D1325" i="3"/>
  <c r="E1325" i="3" s="1"/>
  <c r="B1325" i="3"/>
  <c r="C1325" i="3" s="1"/>
  <c r="AO1324" i="3"/>
  <c r="AN1324" i="3"/>
  <c r="AI1324" i="3"/>
  <c r="AH1324" i="3"/>
  <c r="AC1324" i="3"/>
  <c r="AB1324" i="3"/>
  <c r="W1324" i="3"/>
  <c r="S1324" i="3"/>
  <c r="N1324" i="3"/>
  <c r="L1324" i="3"/>
  <c r="M1324" i="3" s="1"/>
  <c r="K1324" i="3"/>
  <c r="J1324" i="3"/>
  <c r="H1324" i="3"/>
  <c r="I1324" i="3" s="1"/>
  <c r="F1324" i="3"/>
  <c r="G1324" i="3" s="1"/>
  <c r="D1324" i="3"/>
  <c r="E1324" i="3" s="1"/>
  <c r="B1324" i="3"/>
  <c r="C1324" i="3" s="1"/>
  <c r="AO1323" i="3"/>
  <c r="AN1323" i="3"/>
  <c r="AI1323" i="3"/>
  <c r="AH1323" i="3"/>
  <c r="AC1323" i="3"/>
  <c r="AB1323" i="3"/>
  <c r="W1323" i="3"/>
  <c r="S1323" i="3"/>
  <c r="N1323" i="3"/>
  <c r="L1323" i="3" s="1"/>
  <c r="M1323" i="3" s="1"/>
  <c r="K1323" i="3"/>
  <c r="J1323" i="3"/>
  <c r="H1323" i="3"/>
  <c r="I1323" i="3" s="1"/>
  <c r="F1323" i="3"/>
  <c r="G1323" i="3" s="1"/>
  <c r="D1323" i="3"/>
  <c r="E1323" i="3" s="1"/>
  <c r="B1323" i="3"/>
  <c r="C1323" i="3" s="1"/>
  <c r="AO1322" i="3"/>
  <c r="AN1322" i="3"/>
  <c r="AI1322" i="3"/>
  <c r="AH1322" i="3"/>
  <c r="AC1322" i="3"/>
  <c r="AB1322" i="3"/>
  <c r="W1322" i="3"/>
  <c r="S1322" i="3"/>
  <c r="N1322" i="3"/>
  <c r="L1322" i="3" s="1"/>
  <c r="M1322" i="3" s="1"/>
  <c r="K1322" i="3"/>
  <c r="J1322" i="3"/>
  <c r="H1322" i="3"/>
  <c r="I1322" i="3" s="1"/>
  <c r="F1322" i="3"/>
  <c r="G1322" i="3" s="1"/>
  <c r="D1322" i="3"/>
  <c r="E1322" i="3" s="1"/>
  <c r="B1322" i="3"/>
  <c r="C1322" i="3" s="1"/>
  <c r="AO1321" i="3"/>
  <c r="AN1321" i="3"/>
  <c r="AI1321" i="3"/>
  <c r="AH1321" i="3"/>
  <c r="AC1321" i="3"/>
  <c r="AB1321" i="3"/>
  <c r="W1321" i="3"/>
  <c r="S1321" i="3"/>
  <c r="N1321" i="3"/>
  <c r="L1321" i="3" s="1"/>
  <c r="M1321" i="3" s="1"/>
  <c r="K1321" i="3"/>
  <c r="J1321" i="3"/>
  <c r="H1321" i="3"/>
  <c r="I1321" i="3" s="1"/>
  <c r="F1321" i="3"/>
  <c r="G1321" i="3" s="1"/>
  <c r="D1321" i="3"/>
  <c r="E1321" i="3" s="1"/>
  <c r="B1321" i="3"/>
  <c r="C1321" i="3" s="1"/>
  <c r="AO1320" i="3"/>
  <c r="AN1320" i="3"/>
  <c r="AI1320" i="3"/>
  <c r="AH1320" i="3"/>
  <c r="AC1320" i="3"/>
  <c r="AB1320" i="3"/>
  <c r="W1320" i="3"/>
  <c r="S1320" i="3"/>
  <c r="N1320" i="3"/>
  <c r="L1320" i="3" s="1"/>
  <c r="M1320" i="3" s="1"/>
  <c r="K1320" i="3"/>
  <c r="J1320" i="3"/>
  <c r="H1320" i="3"/>
  <c r="I1320" i="3" s="1"/>
  <c r="F1320" i="3"/>
  <c r="G1320" i="3" s="1"/>
  <c r="D1320" i="3"/>
  <c r="E1320" i="3" s="1"/>
  <c r="B1320" i="3"/>
  <c r="C1320" i="3" s="1"/>
  <c r="AO1319" i="3"/>
  <c r="AN1319" i="3"/>
  <c r="AI1319" i="3"/>
  <c r="AH1319" i="3"/>
  <c r="AC1319" i="3"/>
  <c r="AB1319" i="3"/>
  <c r="W1319" i="3"/>
  <c r="S1319" i="3"/>
  <c r="N1319" i="3"/>
  <c r="L1319" i="3" s="1"/>
  <c r="M1319" i="3" s="1"/>
  <c r="K1319" i="3"/>
  <c r="J1319" i="3"/>
  <c r="H1319" i="3"/>
  <c r="I1319" i="3" s="1"/>
  <c r="F1319" i="3"/>
  <c r="G1319" i="3" s="1"/>
  <c r="D1319" i="3"/>
  <c r="E1319" i="3" s="1"/>
  <c r="B1319" i="3"/>
  <c r="C1319" i="3" s="1"/>
  <c r="AO1318" i="3"/>
  <c r="AN1318" i="3"/>
  <c r="AI1318" i="3"/>
  <c r="AH1318" i="3"/>
  <c r="AC1318" i="3"/>
  <c r="AB1318" i="3"/>
  <c r="W1318" i="3"/>
  <c r="S1318" i="3"/>
  <c r="N1318" i="3"/>
  <c r="L1318" i="3" s="1"/>
  <c r="M1318" i="3" s="1"/>
  <c r="K1318" i="3"/>
  <c r="J1318" i="3"/>
  <c r="H1318" i="3"/>
  <c r="I1318" i="3" s="1"/>
  <c r="F1318" i="3"/>
  <c r="G1318" i="3" s="1"/>
  <c r="D1318" i="3"/>
  <c r="E1318" i="3" s="1"/>
  <c r="B1318" i="3"/>
  <c r="C1318" i="3" s="1"/>
  <c r="AO1317" i="3"/>
  <c r="AN1317" i="3"/>
  <c r="AI1317" i="3"/>
  <c r="AH1317" i="3"/>
  <c r="AC1317" i="3"/>
  <c r="AB1317" i="3"/>
  <c r="W1317" i="3"/>
  <c r="S1317" i="3"/>
  <c r="N1317" i="3"/>
  <c r="L1317" i="3" s="1"/>
  <c r="M1317" i="3" s="1"/>
  <c r="K1317" i="3"/>
  <c r="J1317" i="3"/>
  <c r="H1317" i="3"/>
  <c r="I1317" i="3" s="1"/>
  <c r="F1317" i="3"/>
  <c r="G1317" i="3" s="1"/>
  <c r="D1317" i="3"/>
  <c r="E1317" i="3" s="1"/>
  <c r="B1317" i="3"/>
  <c r="C1317" i="3" s="1"/>
  <c r="AO1316" i="3"/>
  <c r="AN1316" i="3"/>
  <c r="AI1316" i="3"/>
  <c r="AH1316" i="3"/>
  <c r="AC1316" i="3"/>
  <c r="AB1316" i="3"/>
  <c r="W1316" i="3"/>
  <c r="S1316" i="3"/>
  <c r="N1316" i="3"/>
  <c r="L1316" i="3" s="1"/>
  <c r="M1316" i="3" s="1"/>
  <c r="K1316" i="3"/>
  <c r="J1316" i="3"/>
  <c r="H1316" i="3"/>
  <c r="I1316" i="3" s="1"/>
  <c r="F1316" i="3"/>
  <c r="G1316" i="3" s="1"/>
  <c r="D1316" i="3"/>
  <c r="E1316" i="3" s="1"/>
  <c r="B1316" i="3"/>
  <c r="C1316" i="3" s="1"/>
  <c r="AO1315" i="3"/>
  <c r="AN1315" i="3"/>
  <c r="AI1315" i="3"/>
  <c r="AH1315" i="3"/>
  <c r="AC1315" i="3"/>
  <c r="AB1315" i="3"/>
  <c r="W1315" i="3"/>
  <c r="S1315" i="3"/>
  <c r="N1315" i="3"/>
  <c r="L1315" i="3" s="1"/>
  <c r="M1315" i="3" s="1"/>
  <c r="K1315" i="3"/>
  <c r="J1315" i="3"/>
  <c r="H1315" i="3"/>
  <c r="I1315" i="3" s="1"/>
  <c r="F1315" i="3"/>
  <c r="G1315" i="3" s="1"/>
  <c r="D1315" i="3"/>
  <c r="E1315" i="3" s="1"/>
  <c r="B1315" i="3"/>
  <c r="C1315" i="3" s="1"/>
  <c r="AO1314" i="3"/>
  <c r="AN1314" i="3"/>
  <c r="AI1314" i="3"/>
  <c r="AH1314" i="3"/>
  <c r="AC1314" i="3"/>
  <c r="AB1314" i="3"/>
  <c r="W1314" i="3"/>
  <c r="S1314" i="3"/>
  <c r="N1314" i="3"/>
  <c r="L1314" i="3" s="1"/>
  <c r="M1314" i="3" s="1"/>
  <c r="K1314" i="3"/>
  <c r="J1314" i="3"/>
  <c r="H1314" i="3"/>
  <c r="I1314" i="3" s="1"/>
  <c r="F1314" i="3"/>
  <c r="G1314" i="3" s="1"/>
  <c r="D1314" i="3"/>
  <c r="E1314" i="3" s="1"/>
  <c r="B1314" i="3"/>
  <c r="C1314" i="3" s="1"/>
  <c r="AO1313" i="3"/>
  <c r="AN1313" i="3"/>
  <c r="AI1313" i="3"/>
  <c r="AH1313" i="3"/>
  <c r="AC1313" i="3"/>
  <c r="AB1313" i="3"/>
  <c r="W1313" i="3"/>
  <c r="S1313" i="3"/>
  <c r="N1313" i="3"/>
  <c r="L1313" i="3" s="1"/>
  <c r="M1313" i="3" s="1"/>
  <c r="K1313" i="3"/>
  <c r="J1313" i="3"/>
  <c r="H1313" i="3"/>
  <c r="I1313" i="3" s="1"/>
  <c r="F1313" i="3"/>
  <c r="G1313" i="3" s="1"/>
  <c r="D1313" i="3"/>
  <c r="E1313" i="3" s="1"/>
  <c r="B1313" i="3"/>
  <c r="C1313" i="3" s="1"/>
  <c r="AO1312" i="3"/>
  <c r="AN1312" i="3"/>
  <c r="AI1312" i="3"/>
  <c r="AH1312" i="3"/>
  <c r="AC1312" i="3"/>
  <c r="AB1312" i="3"/>
  <c r="W1312" i="3"/>
  <c r="S1312" i="3"/>
  <c r="N1312" i="3"/>
  <c r="L1312" i="3" s="1"/>
  <c r="M1312" i="3" s="1"/>
  <c r="K1312" i="3"/>
  <c r="J1312" i="3"/>
  <c r="H1312" i="3"/>
  <c r="I1312" i="3" s="1"/>
  <c r="F1312" i="3"/>
  <c r="G1312" i="3" s="1"/>
  <c r="D1312" i="3"/>
  <c r="E1312" i="3" s="1"/>
  <c r="B1312" i="3"/>
  <c r="C1312" i="3" s="1"/>
  <c r="AO1311" i="3"/>
  <c r="AN1311" i="3"/>
  <c r="AI1311" i="3"/>
  <c r="AH1311" i="3"/>
  <c r="AC1311" i="3"/>
  <c r="AB1311" i="3"/>
  <c r="W1311" i="3"/>
  <c r="S1311" i="3"/>
  <c r="N1311" i="3"/>
  <c r="L1311" i="3" s="1"/>
  <c r="M1311" i="3" s="1"/>
  <c r="K1311" i="3"/>
  <c r="J1311" i="3"/>
  <c r="H1311" i="3"/>
  <c r="I1311" i="3" s="1"/>
  <c r="F1311" i="3"/>
  <c r="G1311" i="3" s="1"/>
  <c r="D1311" i="3"/>
  <c r="E1311" i="3" s="1"/>
  <c r="B1311" i="3"/>
  <c r="C1311" i="3" s="1"/>
  <c r="AO1310" i="3"/>
  <c r="AN1310" i="3"/>
  <c r="AI1310" i="3"/>
  <c r="AH1310" i="3"/>
  <c r="AC1310" i="3"/>
  <c r="AB1310" i="3"/>
  <c r="W1310" i="3"/>
  <c r="S1310" i="3"/>
  <c r="N1310" i="3"/>
  <c r="L1310" i="3" s="1"/>
  <c r="M1310" i="3" s="1"/>
  <c r="K1310" i="3"/>
  <c r="J1310" i="3"/>
  <c r="H1310" i="3"/>
  <c r="I1310" i="3" s="1"/>
  <c r="F1310" i="3"/>
  <c r="G1310" i="3" s="1"/>
  <c r="D1310" i="3"/>
  <c r="E1310" i="3" s="1"/>
  <c r="B1310" i="3"/>
  <c r="C1310" i="3" s="1"/>
  <c r="AO1309" i="3"/>
  <c r="AN1309" i="3"/>
  <c r="AI1309" i="3"/>
  <c r="AH1309" i="3"/>
  <c r="AC1309" i="3"/>
  <c r="AB1309" i="3"/>
  <c r="W1309" i="3"/>
  <c r="S1309" i="3"/>
  <c r="N1309" i="3"/>
  <c r="L1309" i="3" s="1"/>
  <c r="M1309" i="3" s="1"/>
  <c r="K1309" i="3"/>
  <c r="J1309" i="3"/>
  <c r="H1309" i="3"/>
  <c r="I1309" i="3" s="1"/>
  <c r="F1309" i="3"/>
  <c r="G1309" i="3" s="1"/>
  <c r="D1309" i="3"/>
  <c r="E1309" i="3" s="1"/>
  <c r="B1309" i="3"/>
  <c r="C1309" i="3" s="1"/>
  <c r="AO1308" i="3"/>
  <c r="AN1308" i="3"/>
  <c r="AI1308" i="3"/>
  <c r="AH1308" i="3"/>
  <c r="AC1308" i="3"/>
  <c r="AB1308" i="3"/>
  <c r="W1308" i="3"/>
  <c r="S1308" i="3"/>
  <c r="N1308" i="3"/>
  <c r="L1308" i="3" s="1"/>
  <c r="M1308" i="3" s="1"/>
  <c r="K1308" i="3"/>
  <c r="J1308" i="3"/>
  <c r="H1308" i="3"/>
  <c r="I1308" i="3" s="1"/>
  <c r="F1308" i="3"/>
  <c r="G1308" i="3" s="1"/>
  <c r="D1308" i="3"/>
  <c r="E1308" i="3" s="1"/>
  <c r="B1308" i="3"/>
  <c r="C1308" i="3" s="1"/>
  <c r="AO1307" i="3"/>
  <c r="AN1307" i="3"/>
  <c r="AI1307" i="3"/>
  <c r="AH1307" i="3"/>
  <c r="AC1307" i="3"/>
  <c r="AB1307" i="3"/>
  <c r="W1307" i="3"/>
  <c r="S1307" i="3"/>
  <c r="N1307" i="3"/>
  <c r="L1307" i="3" s="1"/>
  <c r="M1307" i="3" s="1"/>
  <c r="K1307" i="3"/>
  <c r="J1307" i="3"/>
  <c r="H1307" i="3"/>
  <c r="I1307" i="3" s="1"/>
  <c r="F1307" i="3"/>
  <c r="G1307" i="3" s="1"/>
  <c r="D1307" i="3"/>
  <c r="E1307" i="3" s="1"/>
  <c r="B1307" i="3"/>
  <c r="C1307" i="3" s="1"/>
  <c r="AO1306" i="3"/>
  <c r="AN1306" i="3"/>
  <c r="AI1306" i="3"/>
  <c r="AH1306" i="3"/>
  <c r="AC1306" i="3"/>
  <c r="AB1306" i="3"/>
  <c r="W1306" i="3"/>
  <c r="S1306" i="3"/>
  <c r="N1306" i="3"/>
  <c r="L1306" i="3" s="1"/>
  <c r="M1306" i="3" s="1"/>
  <c r="K1306" i="3"/>
  <c r="J1306" i="3"/>
  <c r="H1306" i="3"/>
  <c r="I1306" i="3" s="1"/>
  <c r="F1306" i="3"/>
  <c r="G1306" i="3" s="1"/>
  <c r="D1306" i="3"/>
  <c r="E1306" i="3" s="1"/>
  <c r="B1306" i="3"/>
  <c r="C1306" i="3" s="1"/>
  <c r="AO1305" i="3"/>
  <c r="AN1305" i="3"/>
  <c r="AI1305" i="3"/>
  <c r="AH1305" i="3"/>
  <c r="AC1305" i="3"/>
  <c r="AB1305" i="3"/>
  <c r="W1305" i="3"/>
  <c r="S1305" i="3"/>
  <c r="N1305" i="3"/>
  <c r="L1305" i="3" s="1"/>
  <c r="M1305" i="3" s="1"/>
  <c r="K1305" i="3"/>
  <c r="J1305" i="3"/>
  <c r="H1305" i="3"/>
  <c r="I1305" i="3" s="1"/>
  <c r="F1305" i="3"/>
  <c r="G1305" i="3" s="1"/>
  <c r="D1305" i="3"/>
  <c r="E1305" i="3" s="1"/>
  <c r="B1305" i="3"/>
  <c r="C1305" i="3" s="1"/>
  <c r="AO1304" i="3"/>
  <c r="AN1304" i="3"/>
  <c r="AI1304" i="3"/>
  <c r="AH1304" i="3"/>
  <c r="AC1304" i="3"/>
  <c r="AB1304" i="3"/>
  <c r="W1304" i="3"/>
  <c r="S1304" i="3"/>
  <c r="N1304" i="3"/>
  <c r="L1304" i="3" s="1"/>
  <c r="M1304" i="3" s="1"/>
  <c r="K1304" i="3"/>
  <c r="J1304" i="3"/>
  <c r="H1304" i="3"/>
  <c r="I1304" i="3" s="1"/>
  <c r="F1304" i="3"/>
  <c r="G1304" i="3" s="1"/>
  <c r="D1304" i="3"/>
  <c r="E1304" i="3" s="1"/>
  <c r="B1304" i="3"/>
  <c r="C1304" i="3" s="1"/>
  <c r="AO1303" i="3"/>
  <c r="AN1303" i="3"/>
  <c r="AI1303" i="3"/>
  <c r="AH1303" i="3"/>
  <c r="AC1303" i="3"/>
  <c r="AB1303" i="3"/>
  <c r="W1303" i="3"/>
  <c r="S1303" i="3"/>
  <c r="N1303" i="3"/>
  <c r="L1303" i="3" s="1"/>
  <c r="M1303" i="3" s="1"/>
  <c r="K1303" i="3"/>
  <c r="J1303" i="3"/>
  <c r="H1303" i="3"/>
  <c r="I1303" i="3" s="1"/>
  <c r="F1303" i="3"/>
  <c r="G1303" i="3" s="1"/>
  <c r="D1303" i="3"/>
  <c r="E1303" i="3" s="1"/>
  <c r="B1303" i="3"/>
  <c r="C1303" i="3" s="1"/>
  <c r="AO1302" i="3"/>
  <c r="AN1302" i="3"/>
  <c r="AI1302" i="3"/>
  <c r="AH1302" i="3"/>
  <c r="AC1302" i="3"/>
  <c r="AB1302" i="3"/>
  <c r="W1302" i="3"/>
  <c r="S1302" i="3"/>
  <c r="N1302" i="3"/>
  <c r="L1302" i="3" s="1"/>
  <c r="M1302" i="3" s="1"/>
  <c r="K1302" i="3"/>
  <c r="J1302" i="3"/>
  <c r="H1302" i="3"/>
  <c r="I1302" i="3" s="1"/>
  <c r="F1302" i="3"/>
  <c r="G1302" i="3" s="1"/>
  <c r="D1302" i="3"/>
  <c r="E1302" i="3" s="1"/>
  <c r="B1302" i="3"/>
  <c r="C1302" i="3" s="1"/>
  <c r="AO1301" i="3"/>
  <c r="AN1301" i="3"/>
  <c r="AI1301" i="3"/>
  <c r="AH1301" i="3"/>
  <c r="AC1301" i="3"/>
  <c r="AB1301" i="3"/>
  <c r="W1301" i="3"/>
  <c r="S1301" i="3"/>
  <c r="N1301" i="3"/>
  <c r="L1301" i="3" s="1"/>
  <c r="M1301" i="3" s="1"/>
  <c r="K1301" i="3"/>
  <c r="J1301" i="3"/>
  <c r="H1301" i="3"/>
  <c r="I1301" i="3" s="1"/>
  <c r="F1301" i="3"/>
  <c r="G1301" i="3" s="1"/>
  <c r="D1301" i="3"/>
  <c r="E1301" i="3" s="1"/>
  <c r="B1301" i="3"/>
  <c r="C1301" i="3" s="1"/>
  <c r="AO1300" i="3"/>
  <c r="AN1300" i="3"/>
  <c r="AI1300" i="3"/>
  <c r="AH1300" i="3"/>
  <c r="AC1300" i="3"/>
  <c r="AB1300" i="3"/>
  <c r="W1300" i="3"/>
  <c r="S1300" i="3"/>
  <c r="N1300" i="3"/>
  <c r="L1300" i="3" s="1"/>
  <c r="M1300" i="3" s="1"/>
  <c r="K1300" i="3"/>
  <c r="J1300" i="3"/>
  <c r="H1300" i="3"/>
  <c r="I1300" i="3" s="1"/>
  <c r="F1300" i="3"/>
  <c r="G1300" i="3" s="1"/>
  <c r="D1300" i="3"/>
  <c r="E1300" i="3" s="1"/>
  <c r="B1300" i="3"/>
  <c r="C1300" i="3" s="1"/>
  <c r="AO1299" i="3"/>
  <c r="AN1299" i="3"/>
  <c r="AI1299" i="3"/>
  <c r="AH1299" i="3"/>
  <c r="AC1299" i="3"/>
  <c r="AB1299" i="3"/>
  <c r="W1299" i="3"/>
  <c r="S1299" i="3"/>
  <c r="N1299" i="3"/>
  <c r="L1299" i="3" s="1"/>
  <c r="M1299" i="3" s="1"/>
  <c r="K1299" i="3"/>
  <c r="J1299" i="3"/>
  <c r="H1299" i="3"/>
  <c r="I1299" i="3" s="1"/>
  <c r="F1299" i="3"/>
  <c r="G1299" i="3" s="1"/>
  <c r="D1299" i="3"/>
  <c r="E1299" i="3" s="1"/>
  <c r="B1299" i="3"/>
  <c r="C1299" i="3" s="1"/>
  <c r="AO1298" i="3"/>
  <c r="AN1298" i="3"/>
  <c r="AI1298" i="3"/>
  <c r="AH1298" i="3"/>
  <c r="AC1298" i="3"/>
  <c r="AB1298" i="3"/>
  <c r="W1298" i="3"/>
  <c r="S1298" i="3"/>
  <c r="N1298" i="3"/>
  <c r="L1298" i="3" s="1"/>
  <c r="M1298" i="3" s="1"/>
  <c r="K1298" i="3"/>
  <c r="J1298" i="3"/>
  <c r="H1298" i="3"/>
  <c r="I1298" i="3" s="1"/>
  <c r="F1298" i="3"/>
  <c r="G1298" i="3" s="1"/>
  <c r="D1298" i="3"/>
  <c r="E1298" i="3" s="1"/>
  <c r="B1298" i="3"/>
  <c r="C1298" i="3" s="1"/>
  <c r="AO1297" i="3"/>
  <c r="AN1297" i="3"/>
  <c r="AI1297" i="3"/>
  <c r="AH1297" i="3"/>
  <c r="AC1297" i="3"/>
  <c r="AB1297" i="3"/>
  <c r="W1297" i="3"/>
  <c r="S1297" i="3"/>
  <c r="N1297" i="3"/>
  <c r="L1297" i="3" s="1"/>
  <c r="M1297" i="3" s="1"/>
  <c r="K1297" i="3"/>
  <c r="J1297" i="3"/>
  <c r="H1297" i="3"/>
  <c r="I1297" i="3" s="1"/>
  <c r="F1297" i="3"/>
  <c r="G1297" i="3" s="1"/>
  <c r="D1297" i="3"/>
  <c r="E1297" i="3" s="1"/>
  <c r="B1297" i="3"/>
  <c r="C1297" i="3" s="1"/>
  <c r="AO1296" i="3"/>
  <c r="AN1296" i="3"/>
  <c r="AI1296" i="3"/>
  <c r="AH1296" i="3"/>
  <c r="AC1296" i="3"/>
  <c r="AB1296" i="3"/>
  <c r="W1296" i="3"/>
  <c r="S1296" i="3"/>
  <c r="N1296" i="3"/>
  <c r="L1296" i="3" s="1"/>
  <c r="M1296" i="3" s="1"/>
  <c r="K1296" i="3"/>
  <c r="J1296" i="3"/>
  <c r="H1296" i="3"/>
  <c r="I1296" i="3" s="1"/>
  <c r="F1296" i="3"/>
  <c r="G1296" i="3" s="1"/>
  <c r="D1296" i="3"/>
  <c r="E1296" i="3" s="1"/>
  <c r="B1296" i="3"/>
  <c r="C1296" i="3" s="1"/>
  <c r="AO1295" i="3"/>
  <c r="AN1295" i="3"/>
  <c r="AI1295" i="3"/>
  <c r="AH1295" i="3"/>
  <c r="AC1295" i="3"/>
  <c r="AB1295" i="3"/>
  <c r="W1295" i="3"/>
  <c r="S1295" i="3"/>
  <c r="N1295" i="3"/>
  <c r="L1295" i="3" s="1"/>
  <c r="M1295" i="3" s="1"/>
  <c r="K1295" i="3"/>
  <c r="J1295" i="3"/>
  <c r="H1295" i="3"/>
  <c r="I1295" i="3" s="1"/>
  <c r="G1295" i="3"/>
  <c r="F1295" i="3"/>
  <c r="D1295" i="3"/>
  <c r="E1295" i="3" s="1"/>
  <c r="B1295" i="3"/>
  <c r="C1295" i="3" s="1"/>
  <c r="AO1294" i="3"/>
  <c r="AN1294" i="3"/>
  <c r="AI1294" i="3"/>
  <c r="AH1294" i="3"/>
  <c r="AC1294" i="3"/>
  <c r="AB1294" i="3"/>
  <c r="W1294" i="3"/>
  <c r="S1294" i="3"/>
  <c r="N1294" i="3"/>
  <c r="L1294" i="3" s="1"/>
  <c r="M1294" i="3" s="1"/>
  <c r="K1294" i="3"/>
  <c r="J1294" i="3"/>
  <c r="H1294" i="3"/>
  <c r="I1294" i="3" s="1"/>
  <c r="F1294" i="3"/>
  <c r="G1294" i="3" s="1"/>
  <c r="D1294" i="3"/>
  <c r="E1294" i="3" s="1"/>
  <c r="B1294" i="3"/>
  <c r="C1294" i="3" s="1"/>
  <c r="AO1293" i="3"/>
  <c r="AN1293" i="3"/>
  <c r="AI1293" i="3"/>
  <c r="AH1293" i="3"/>
  <c r="AC1293" i="3"/>
  <c r="AB1293" i="3"/>
  <c r="W1293" i="3"/>
  <c r="S1293" i="3"/>
  <c r="N1293" i="3"/>
  <c r="L1293" i="3" s="1"/>
  <c r="M1293" i="3" s="1"/>
  <c r="K1293" i="3"/>
  <c r="J1293" i="3"/>
  <c r="H1293" i="3"/>
  <c r="I1293" i="3" s="1"/>
  <c r="G1293" i="3"/>
  <c r="F1293" i="3"/>
  <c r="D1293" i="3"/>
  <c r="E1293" i="3" s="1"/>
  <c r="B1293" i="3"/>
  <c r="C1293" i="3" s="1"/>
  <c r="AO1292" i="3"/>
  <c r="AN1292" i="3"/>
  <c r="AI1292" i="3"/>
  <c r="AH1292" i="3"/>
  <c r="AC1292" i="3"/>
  <c r="AB1292" i="3"/>
  <c r="W1292" i="3"/>
  <c r="S1292" i="3"/>
  <c r="N1292" i="3"/>
  <c r="L1292" i="3" s="1"/>
  <c r="M1292" i="3" s="1"/>
  <c r="K1292" i="3"/>
  <c r="J1292" i="3"/>
  <c r="H1292" i="3"/>
  <c r="I1292" i="3" s="1"/>
  <c r="F1292" i="3"/>
  <c r="G1292" i="3" s="1"/>
  <c r="D1292" i="3"/>
  <c r="E1292" i="3" s="1"/>
  <c r="B1292" i="3"/>
  <c r="C1292" i="3" s="1"/>
  <c r="AO1291" i="3"/>
  <c r="AN1291" i="3"/>
  <c r="AI1291" i="3"/>
  <c r="AH1291" i="3"/>
  <c r="AC1291" i="3"/>
  <c r="AB1291" i="3"/>
  <c r="W1291" i="3"/>
  <c r="S1291" i="3"/>
  <c r="N1291" i="3"/>
  <c r="L1291" i="3" s="1"/>
  <c r="M1291" i="3" s="1"/>
  <c r="K1291" i="3"/>
  <c r="J1291" i="3"/>
  <c r="H1291" i="3"/>
  <c r="I1291" i="3" s="1"/>
  <c r="F1291" i="3"/>
  <c r="G1291" i="3" s="1"/>
  <c r="D1291" i="3"/>
  <c r="E1291" i="3" s="1"/>
  <c r="B1291" i="3"/>
  <c r="C1291" i="3" s="1"/>
  <c r="AO1290" i="3"/>
  <c r="AN1290" i="3"/>
  <c r="AI1290" i="3"/>
  <c r="AH1290" i="3"/>
  <c r="AC1290" i="3"/>
  <c r="AB1290" i="3"/>
  <c r="W1290" i="3"/>
  <c r="S1290" i="3"/>
  <c r="N1290" i="3"/>
  <c r="L1290" i="3" s="1"/>
  <c r="M1290" i="3" s="1"/>
  <c r="K1290" i="3"/>
  <c r="J1290" i="3"/>
  <c r="H1290" i="3"/>
  <c r="I1290" i="3" s="1"/>
  <c r="F1290" i="3"/>
  <c r="G1290" i="3" s="1"/>
  <c r="D1290" i="3"/>
  <c r="E1290" i="3" s="1"/>
  <c r="B1290" i="3"/>
  <c r="C1290" i="3" s="1"/>
  <c r="AO1289" i="3"/>
  <c r="AN1289" i="3"/>
  <c r="AI1289" i="3"/>
  <c r="AH1289" i="3"/>
  <c r="AC1289" i="3"/>
  <c r="AB1289" i="3"/>
  <c r="W1289" i="3"/>
  <c r="S1289" i="3"/>
  <c r="N1289" i="3"/>
  <c r="L1289" i="3" s="1"/>
  <c r="M1289" i="3" s="1"/>
  <c r="K1289" i="3"/>
  <c r="J1289" i="3"/>
  <c r="H1289" i="3"/>
  <c r="I1289" i="3" s="1"/>
  <c r="F1289" i="3"/>
  <c r="G1289" i="3" s="1"/>
  <c r="D1289" i="3"/>
  <c r="E1289" i="3" s="1"/>
  <c r="B1289" i="3"/>
  <c r="C1289" i="3" s="1"/>
  <c r="AO1288" i="3"/>
  <c r="AN1288" i="3"/>
  <c r="AI1288" i="3"/>
  <c r="AH1288" i="3"/>
  <c r="AC1288" i="3"/>
  <c r="AB1288" i="3"/>
  <c r="W1288" i="3"/>
  <c r="S1288" i="3"/>
  <c r="N1288" i="3"/>
  <c r="L1288" i="3" s="1"/>
  <c r="M1288" i="3" s="1"/>
  <c r="K1288" i="3"/>
  <c r="J1288" i="3"/>
  <c r="H1288" i="3"/>
  <c r="I1288" i="3" s="1"/>
  <c r="F1288" i="3"/>
  <c r="G1288" i="3" s="1"/>
  <c r="D1288" i="3"/>
  <c r="E1288" i="3" s="1"/>
  <c r="B1288" i="3"/>
  <c r="C1288" i="3" s="1"/>
  <c r="AO1287" i="3"/>
  <c r="AN1287" i="3"/>
  <c r="AI1287" i="3"/>
  <c r="AH1287" i="3"/>
  <c r="AC1287" i="3"/>
  <c r="AB1287" i="3"/>
  <c r="W1287" i="3"/>
  <c r="S1287" i="3"/>
  <c r="N1287" i="3"/>
  <c r="L1287" i="3" s="1"/>
  <c r="M1287" i="3" s="1"/>
  <c r="K1287" i="3"/>
  <c r="J1287" i="3"/>
  <c r="H1287" i="3"/>
  <c r="I1287" i="3" s="1"/>
  <c r="F1287" i="3"/>
  <c r="G1287" i="3" s="1"/>
  <c r="D1287" i="3"/>
  <c r="E1287" i="3" s="1"/>
  <c r="B1287" i="3"/>
  <c r="C1287" i="3" s="1"/>
  <c r="AO1286" i="3"/>
  <c r="AN1286" i="3"/>
  <c r="AI1286" i="3"/>
  <c r="AH1286" i="3"/>
  <c r="AC1286" i="3"/>
  <c r="AB1286" i="3"/>
  <c r="W1286" i="3"/>
  <c r="S1286" i="3"/>
  <c r="N1286" i="3"/>
  <c r="L1286" i="3" s="1"/>
  <c r="M1286" i="3" s="1"/>
  <c r="K1286" i="3"/>
  <c r="J1286" i="3"/>
  <c r="H1286" i="3"/>
  <c r="I1286" i="3" s="1"/>
  <c r="F1286" i="3"/>
  <c r="G1286" i="3" s="1"/>
  <c r="D1286" i="3"/>
  <c r="E1286" i="3" s="1"/>
  <c r="B1286" i="3"/>
  <c r="C1286" i="3" s="1"/>
  <c r="AO1285" i="3"/>
  <c r="AN1285" i="3"/>
  <c r="AI1285" i="3"/>
  <c r="AH1285" i="3"/>
  <c r="AC1285" i="3"/>
  <c r="AB1285" i="3"/>
  <c r="W1285" i="3"/>
  <c r="S1285" i="3"/>
  <c r="N1285" i="3"/>
  <c r="L1285" i="3" s="1"/>
  <c r="M1285" i="3" s="1"/>
  <c r="K1285" i="3"/>
  <c r="J1285" i="3"/>
  <c r="H1285" i="3"/>
  <c r="I1285" i="3" s="1"/>
  <c r="F1285" i="3"/>
  <c r="G1285" i="3" s="1"/>
  <c r="D1285" i="3"/>
  <c r="E1285" i="3" s="1"/>
  <c r="B1285" i="3"/>
  <c r="C1285" i="3" s="1"/>
  <c r="AO1284" i="3"/>
  <c r="AN1284" i="3"/>
  <c r="AI1284" i="3"/>
  <c r="AH1284" i="3"/>
  <c r="AC1284" i="3"/>
  <c r="AB1284" i="3"/>
  <c r="W1284" i="3"/>
  <c r="S1284" i="3"/>
  <c r="N1284" i="3"/>
  <c r="L1284" i="3" s="1"/>
  <c r="M1284" i="3" s="1"/>
  <c r="K1284" i="3"/>
  <c r="J1284" i="3"/>
  <c r="H1284" i="3"/>
  <c r="I1284" i="3" s="1"/>
  <c r="F1284" i="3"/>
  <c r="G1284" i="3" s="1"/>
  <c r="D1284" i="3"/>
  <c r="E1284" i="3" s="1"/>
  <c r="B1284" i="3"/>
  <c r="C1284" i="3" s="1"/>
  <c r="AO1283" i="3"/>
  <c r="AN1283" i="3"/>
  <c r="AI1283" i="3"/>
  <c r="AH1283" i="3"/>
  <c r="AC1283" i="3"/>
  <c r="AB1283" i="3"/>
  <c r="W1283" i="3"/>
  <c r="S1283" i="3"/>
  <c r="N1283" i="3"/>
  <c r="L1283" i="3" s="1"/>
  <c r="M1283" i="3" s="1"/>
  <c r="K1283" i="3"/>
  <c r="J1283" i="3"/>
  <c r="H1283" i="3"/>
  <c r="I1283" i="3" s="1"/>
  <c r="F1283" i="3"/>
  <c r="G1283" i="3" s="1"/>
  <c r="D1283" i="3"/>
  <c r="E1283" i="3" s="1"/>
  <c r="B1283" i="3"/>
  <c r="C1283" i="3" s="1"/>
  <c r="AO1282" i="3"/>
  <c r="AN1282" i="3"/>
  <c r="AI1282" i="3"/>
  <c r="AH1282" i="3"/>
  <c r="AC1282" i="3"/>
  <c r="AB1282" i="3"/>
  <c r="W1282" i="3"/>
  <c r="S1282" i="3"/>
  <c r="N1282" i="3"/>
  <c r="L1282" i="3" s="1"/>
  <c r="M1282" i="3" s="1"/>
  <c r="K1282" i="3"/>
  <c r="J1282" i="3"/>
  <c r="H1282" i="3"/>
  <c r="I1282" i="3" s="1"/>
  <c r="F1282" i="3"/>
  <c r="G1282" i="3" s="1"/>
  <c r="D1282" i="3"/>
  <c r="E1282" i="3" s="1"/>
  <c r="B1282" i="3"/>
  <c r="C1282" i="3" s="1"/>
  <c r="AO1281" i="3"/>
  <c r="AN1281" i="3"/>
  <c r="AI1281" i="3"/>
  <c r="AH1281" i="3"/>
  <c r="AC1281" i="3"/>
  <c r="AB1281" i="3"/>
  <c r="W1281" i="3"/>
  <c r="S1281" i="3"/>
  <c r="N1281" i="3"/>
  <c r="L1281" i="3" s="1"/>
  <c r="M1281" i="3" s="1"/>
  <c r="K1281" i="3"/>
  <c r="J1281" i="3"/>
  <c r="H1281" i="3"/>
  <c r="I1281" i="3" s="1"/>
  <c r="F1281" i="3"/>
  <c r="G1281" i="3" s="1"/>
  <c r="D1281" i="3"/>
  <c r="E1281" i="3" s="1"/>
  <c r="B1281" i="3"/>
  <c r="C1281" i="3" s="1"/>
  <c r="AO1280" i="3"/>
  <c r="AN1280" i="3"/>
  <c r="AI1280" i="3"/>
  <c r="AH1280" i="3"/>
  <c r="AC1280" i="3"/>
  <c r="AB1280" i="3"/>
  <c r="W1280" i="3"/>
  <c r="S1280" i="3"/>
  <c r="N1280" i="3"/>
  <c r="L1280" i="3" s="1"/>
  <c r="M1280" i="3" s="1"/>
  <c r="K1280" i="3"/>
  <c r="J1280" i="3"/>
  <c r="H1280" i="3"/>
  <c r="I1280" i="3" s="1"/>
  <c r="F1280" i="3"/>
  <c r="G1280" i="3" s="1"/>
  <c r="D1280" i="3"/>
  <c r="E1280" i="3" s="1"/>
  <c r="B1280" i="3"/>
  <c r="C1280" i="3" s="1"/>
  <c r="AO1279" i="3"/>
  <c r="AN1279" i="3"/>
  <c r="AI1279" i="3"/>
  <c r="AH1279" i="3"/>
  <c r="AC1279" i="3"/>
  <c r="AB1279" i="3"/>
  <c r="W1279" i="3"/>
  <c r="S1279" i="3"/>
  <c r="N1279" i="3"/>
  <c r="L1279" i="3" s="1"/>
  <c r="M1279" i="3" s="1"/>
  <c r="K1279" i="3"/>
  <c r="J1279" i="3"/>
  <c r="H1279" i="3"/>
  <c r="I1279" i="3" s="1"/>
  <c r="F1279" i="3"/>
  <c r="G1279" i="3" s="1"/>
  <c r="D1279" i="3"/>
  <c r="E1279" i="3" s="1"/>
  <c r="B1279" i="3"/>
  <c r="C1279" i="3" s="1"/>
  <c r="AO1278" i="3"/>
  <c r="AN1278" i="3"/>
  <c r="AI1278" i="3"/>
  <c r="AH1278" i="3"/>
  <c r="AC1278" i="3"/>
  <c r="AB1278" i="3"/>
  <c r="W1278" i="3"/>
  <c r="S1278" i="3"/>
  <c r="N1278" i="3"/>
  <c r="L1278" i="3" s="1"/>
  <c r="M1278" i="3" s="1"/>
  <c r="K1278" i="3"/>
  <c r="J1278" i="3"/>
  <c r="H1278" i="3"/>
  <c r="I1278" i="3" s="1"/>
  <c r="F1278" i="3"/>
  <c r="G1278" i="3" s="1"/>
  <c r="D1278" i="3"/>
  <c r="E1278" i="3" s="1"/>
  <c r="B1278" i="3"/>
  <c r="C1278" i="3" s="1"/>
  <c r="AO1277" i="3"/>
  <c r="AN1277" i="3"/>
  <c r="AI1277" i="3"/>
  <c r="AH1277" i="3"/>
  <c r="AC1277" i="3"/>
  <c r="AB1277" i="3"/>
  <c r="W1277" i="3"/>
  <c r="S1277" i="3"/>
  <c r="N1277" i="3"/>
  <c r="L1277" i="3" s="1"/>
  <c r="M1277" i="3" s="1"/>
  <c r="K1277" i="3"/>
  <c r="J1277" i="3"/>
  <c r="H1277" i="3"/>
  <c r="I1277" i="3" s="1"/>
  <c r="F1277" i="3"/>
  <c r="G1277" i="3" s="1"/>
  <c r="D1277" i="3"/>
  <c r="E1277" i="3" s="1"/>
  <c r="B1277" i="3"/>
  <c r="C1277" i="3" s="1"/>
  <c r="AO1276" i="3"/>
  <c r="AN1276" i="3"/>
  <c r="AI1276" i="3"/>
  <c r="AH1276" i="3"/>
  <c r="AC1276" i="3"/>
  <c r="AB1276" i="3"/>
  <c r="W1276" i="3"/>
  <c r="S1276" i="3"/>
  <c r="N1276" i="3"/>
  <c r="L1276" i="3" s="1"/>
  <c r="M1276" i="3" s="1"/>
  <c r="K1276" i="3"/>
  <c r="J1276" i="3"/>
  <c r="H1276" i="3"/>
  <c r="I1276" i="3" s="1"/>
  <c r="F1276" i="3"/>
  <c r="G1276" i="3" s="1"/>
  <c r="D1276" i="3"/>
  <c r="E1276" i="3" s="1"/>
  <c r="B1276" i="3"/>
  <c r="C1276" i="3" s="1"/>
  <c r="AO1275" i="3"/>
  <c r="AN1275" i="3"/>
  <c r="AI1275" i="3"/>
  <c r="AH1275" i="3"/>
  <c r="AC1275" i="3"/>
  <c r="AB1275" i="3"/>
  <c r="W1275" i="3"/>
  <c r="S1275" i="3"/>
  <c r="N1275" i="3"/>
  <c r="L1275" i="3" s="1"/>
  <c r="M1275" i="3" s="1"/>
  <c r="K1275" i="3"/>
  <c r="J1275" i="3"/>
  <c r="H1275" i="3"/>
  <c r="I1275" i="3" s="1"/>
  <c r="G1275" i="3"/>
  <c r="F1275" i="3"/>
  <c r="D1275" i="3"/>
  <c r="E1275" i="3" s="1"/>
  <c r="B1275" i="3"/>
  <c r="C1275" i="3" s="1"/>
  <c r="AO1274" i="3"/>
  <c r="AN1274" i="3"/>
  <c r="AI1274" i="3"/>
  <c r="AH1274" i="3"/>
  <c r="AC1274" i="3"/>
  <c r="AB1274" i="3"/>
  <c r="W1274" i="3"/>
  <c r="S1274" i="3"/>
  <c r="N1274" i="3"/>
  <c r="L1274" i="3" s="1"/>
  <c r="M1274" i="3" s="1"/>
  <c r="K1274" i="3"/>
  <c r="J1274" i="3"/>
  <c r="H1274" i="3"/>
  <c r="I1274" i="3" s="1"/>
  <c r="F1274" i="3"/>
  <c r="G1274" i="3" s="1"/>
  <c r="D1274" i="3"/>
  <c r="E1274" i="3" s="1"/>
  <c r="B1274" i="3"/>
  <c r="C1274" i="3" s="1"/>
  <c r="AO1273" i="3"/>
  <c r="AN1273" i="3"/>
  <c r="AI1273" i="3"/>
  <c r="AH1273" i="3"/>
  <c r="AC1273" i="3"/>
  <c r="AB1273" i="3"/>
  <c r="W1273" i="3"/>
  <c r="S1273" i="3"/>
  <c r="N1273" i="3"/>
  <c r="L1273" i="3" s="1"/>
  <c r="M1273" i="3" s="1"/>
  <c r="K1273" i="3"/>
  <c r="J1273" i="3"/>
  <c r="H1273" i="3"/>
  <c r="I1273" i="3" s="1"/>
  <c r="F1273" i="3"/>
  <c r="G1273" i="3" s="1"/>
  <c r="D1273" i="3"/>
  <c r="E1273" i="3" s="1"/>
  <c r="B1273" i="3"/>
  <c r="C1273" i="3" s="1"/>
  <c r="AO1272" i="3"/>
  <c r="AN1272" i="3"/>
  <c r="AI1272" i="3"/>
  <c r="AH1272" i="3"/>
  <c r="AC1272" i="3"/>
  <c r="AB1272" i="3"/>
  <c r="W1272" i="3"/>
  <c r="S1272" i="3"/>
  <c r="N1272" i="3"/>
  <c r="L1272" i="3" s="1"/>
  <c r="M1272" i="3" s="1"/>
  <c r="K1272" i="3"/>
  <c r="J1272" i="3"/>
  <c r="H1272" i="3"/>
  <c r="I1272" i="3" s="1"/>
  <c r="F1272" i="3"/>
  <c r="G1272" i="3" s="1"/>
  <c r="D1272" i="3"/>
  <c r="E1272" i="3" s="1"/>
  <c r="B1272" i="3"/>
  <c r="C1272" i="3" s="1"/>
  <c r="AO1271" i="3"/>
  <c r="AN1271" i="3"/>
  <c r="AI1271" i="3"/>
  <c r="AH1271" i="3"/>
  <c r="AC1271" i="3"/>
  <c r="AB1271" i="3"/>
  <c r="W1271" i="3"/>
  <c r="S1271" i="3"/>
  <c r="N1271" i="3"/>
  <c r="L1271" i="3" s="1"/>
  <c r="M1271" i="3" s="1"/>
  <c r="K1271" i="3"/>
  <c r="J1271" i="3"/>
  <c r="H1271" i="3"/>
  <c r="I1271" i="3" s="1"/>
  <c r="F1271" i="3"/>
  <c r="G1271" i="3" s="1"/>
  <c r="D1271" i="3"/>
  <c r="E1271" i="3" s="1"/>
  <c r="B1271" i="3"/>
  <c r="C1271" i="3" s="1"/>
  <c r="AO1270" i="3"/>
  <c r="AN1270" i="3"/>
  <c r="AI1270" i="3"/>
  <c r="AH1270" i="3"/>
  <c r="AC1270" i="3"/>
  <c r="AB1270" i="3"/>
  <c r="W1270" i="3"/>
  <c r="S1270" i="3"/>
  <c r="N1270" i="3"/>
  <c r="L1270" i="3" s="1"/>
  <c r="M1270" i="3" s="1"/>
  <c r="K1270" i="3"/>
  <c r="J1270" i="3"/>
  <c r="H1270" i="3"/>
  <c r="I1270" i="3" s="1"/>
  <c r="F1270" i="3"/>
  <c r="G1270" i="3" s="1"/>
  <c r="D1270" i="3"/>
  <c r="E1270" i="3" s="1"/>
  <c r="B1270" i="3"/>
  <c r="C1270" i="3" s="1"/>
  <c r="AO1269" i="3"/>
  <c r="AN1269" i="3"/>
  <c r="AI1269" i="3"/>
  <c r="AH1269" i="3"/>
  <c r="AC1269" i="3"/>
  <c r="AB1269" i="3"/>
  <c r="W1269" i="3"/>
  <c r="S1269" i="3"/>
  <c r="N1269" i="3"/>
  <c r="L1269" i="3" s="1"/>
  <c r="M1269" i="3" s="1"/>
  <c r="K1269" i="3"/>
  <c r="J1269" i="3"/>
  <c r="H1269" i="3"/>
  <c r="I1269" i="3" s="1"/>
  <c r="F1269" i="3"/>
  <c r="G1269" i="3" s="1"/>
  <c r="D1269" i="3"/>
  <c r="E1269" i="3" s="1"/>
  <c r="B1269" i="3"/>
  <c r="C1269" i="3" s="1"/>
  <c r="AO1268" i="3"/>
  <c r="AN1268" i="3"/>
  <c r="AI1268" i="3"/>
  <c r="AH1268" i="3"/>
  <c r="AC1268" i="3"/>
  <c r="AB1268" i="3"/>
  <c r="W1268" i="3"/>
  <c r="S1268" i="3"/>
  <c r="N1268" i="3"/>
  <c r="L1268" i="3"/>
  <c r="M1268" i="3" s="1"/>
  <c r="K1268" i="3"/>
  <c r="J1268" i="3"/>
  <c r="H1268" i="3"/>
  <c r="I1268" i="3" s="1"/>
  <c r="F1268" i="3"/>
  <c r="G1268" i="3" s="1"/>
  <c r="D1268" i="3"/>
  <c r="E1268" i="3" s="1"/>
  <c r="B1268" i="3"/>
  <c r="C1268" i="3" s="1"/>
  <c r="AO1267" i="3"/>
  <c r="AN1267" i="3"/>
  <c r="AI1267" i="3"/>
  <c r="AH1267" i="3"/>
  <c r="AC1267" i="3"/>
  <c r="AB1267" i="3"/>
  <c r="W1267" i="3"/>
  <c r="S1267" i="3"/>
  <c r="N1267" i="3"/>
  <c r="L1267" i="3" s="1"/>
  <c r="M1267" i="3" s="1"/>
  <c r="K1267" i="3"/>
  <c r="J1267" i="3"/>
  <c r="H1267" i="3"/>
  <c r="I1267" i="3" s="1"/>
  <c r="F1267" i="3"/>
  <c r="G1267" i="3" s="1"/>
  <c r="D1267" i="3"/>
  <c r="E1267" i="3" s="1"/>
  <c r="B1267" i="3"/>
  <c r="C1267" i="3" s="1"/>
  <c r="AO1266" i="3"/>
  <c r="AN1266" i="3"/>
  <c r="AI1266" i="3"/>
  <c r="AH1266" i="3"/>
  <c r="AC1266" i="3"/>
  <c r="AB1266" i="3"/>
  <c r="W1266" i="3"/>
  <c r="S1266" i="3"/>
  <c r="N1266" i="3"/>
  <c r="L1266" i="3" s="1"/>
  <c r="M1266" i="3" s="1"/>
  <c r="K1266" i="3"/>
  <c r="J1266" i="3"/>
  <c r="H1266" i="3"/>
  <c r="I1266" i="3" s="1"/>
  <c r="F1266" i="3"/>
  <c r="G1266" i="3" s="1"/>
  <c r="D1266" i="3"/>
  <c r="E1266" i="3" s="1"/>
  <c r="B1266" i="3"/>
  <c r="C1266" i="3" s="1"/>
  <c r="AO1265" i="3"/>
  <c r="AN1265" i="3"/>
  <c r="AI1265" i="3"/>
  <c r="AH1265" i="3"/>
  <c r="AC1265" i="3"/>
  <c r="AB1265" i="3"/>
  <c r="W1265" i="3"/>
  <c r="S1265" i="3"/>
  <c r="N1265" i="3"/>
  <c r="L1265" i="3" s="1"/>
  <c r="M1265" i="3" s="1"/>
  <c r="K1265" i="3"/>
  <c r="J1265" i="3"/>
  <c r="H1265" i="3"/>
  <c r="I1265" i="3" s="1"/>
  <c r="F1265" i="3"/>
  <c r="G1265" i="3" s="1"/>
  <c r="D1265" i="3"/>
  <c r="E1265" i="3" s="1"/>
  <c r="B1265" i="3"/>
  <c r="C1265" i="3" s="1"/>
  <c r="AO1264" i="3"/>
  <c r="AN1264" i="3"/>
  <c r="AI1264" i="3"/>
  <c r="AH1264" i="3"/>
  <c r="AC1264" i="3"/>
  <c r="AB1264" i="3"/>
  <c r="W1264" i="3"/>
  <c r="S1264" i="3"/>
  <c r="N1264" i="3"/>
  <c r="L1264" i="3" s="1"/>
  <c r="M1264" i="3" s="1"/>
  <c r="K1264" i="3"/>
  <c r="J1264" i="3"/>
  <c r="H1264" i="3"/>
  <c r="I1264" i="3" s="1"/>
  <c r="F1264" i="3"/>
  <c r="G1264" i="3" s="1"/>
  <c r="D1264" i="3"/>
  <c r="E1264" i="3" s="1"/>
  <c r="B1264" i="3"/>
  <c r="C1264" i="3" s="1"/>
  <c r="AO1263" i="3"/>
  <c r="AN1263" i="3"/>
  <c r="AI1263" i="3"/>
  <c r="AH1263" i="3"/>
  <c r="AC1263" i="3"/>
  <c r="AB1263" i="3"/>
  <c r="W1263" i="3"/>
  <c r="S1263" i="3"/>
  <c r="N1263" i="3"/>
  <c r="L1263" i="3" s="1"/>
  <c r="M1263" i="3" s="1"/>
  <c r="K1263" i="3"/>
  <c r="J1263" i="3"/>
  <c r="H1263" i="3"/>
  <c r="I1263" i="3" s="1"/>
  <c r="F1263" i="3"/>
  <c r="G1263" i="3" s="1"/>
  <c r="D1263" i="3"/>
  <c r="E1263" i="3" s="1"/>
  <c r="B1263" i="3"/>
  <c r="C1263" i="3" s="1"/>
  <c r="AO1262" i="3"/>
  <c r="AN1262" i="3"/>
  <c r="AI1262" i="3"/>
  <c r="AH1262" i="3"/>
  <c r="AC1262" i="3"/>
  <c r="AB1262" i="3"/>
  <c r="W1262" i="3"/>
  <c r="S1262" i="3"/>
  <c r="N1262" i="3"/>
  <c r="L1262" i="3" s="1"/>
  <c r="M1262" i="3" s="1"/>
  <c r="K1262" i="3"/>
  <c r="J1262" i="3"/>
  <c r="H1262" i="3"/>
  <c r="I1262" i="3" s="1"/>
  <c r="F1262" i="3"/>
  <c r="G1262" i="3" s="1"/>
  <c r="D1262" i="3"/>
  <c r="E1262" i="3" s="1"/>
  <c r="B1262" i="3"/>
  <c r="C1262" i="3" s="1"/>
  <c r="AO1261" i="3"/>
  <c r="AN1261" i="3"/>
  <c r="AI1261" i="3"/>
  <c r="AH1261" i="3"/>
  <c r="AC1261" i="3"/>
  <c r="AB1261" i="3"/>
  <c r="W1261" i="3"/>
  <c r="S1261" i="3"/>
  <c r="N1261" i="3"/>
  <c r="L1261" i="3" s="1"/>
  <c r="M1261" i="3" s="1"/>
  <c r="K1261" i="3"/>
  <c r="J1261" i="3"/>
  <c r="H1261" i="3"/>
  <c r="I1261" i="3" s="1"/>
  <c r="F1261" i="3"/>
  <c r="G1261" i="3" s="1"/>
  <c r="D1261" i="3"/>
  <c r="E1261" i="3" s="1"/>
  <c r="B1261" i="3"/>
  <c r="C1261" i="3" s="1"/>
  <c r="AO1260" i="3"/>
  <c r="AN1260" i="3"/>
  <c r="AI1260" i="3"/>
  <c r="AH1260" i="3"/>
  <c r="AC1260" i="3"/>
  <c r="AB1260" i="3"/>
  <c r="W1260" i="3"/>
  <c r="S1260" i="3"/>
  <c r="N1260" i="3"/>
  <c r="L1260" i="3" s="1"/>
  <c r="M1260" i="3" s="1"/>
  <c r="K1260" i="3"/>
  <c r="J1260" i="3"/>
  <c r="H1260" i="3"/>
  <c r="I1260" i="3" s="1"/>
  <c r="F1260" i="3"/>
  <c r="G1260" i="3" s="1"/>
  <c r="D1260" i="3"/>
  <c r="E1260" i="3" s="1"/>
  <c r="B1260" i="3"/>
  <c r="C1260" i="3" s="1"/>
  <c r="AO1259" i="3"/>
  <c r="AN1259" i="3"/>
  <c r="AI1259" i="3"/>
  <c r="AH1259" i="3"/>
  <c r="AC1259" i="3"/>
  <c r="AB1259" i="3"/>
  <c r="W1259" i="3"/>
  <c r="S1259" i="3"/>
  <c r="N1259" i="3"/>
  <c r="L1259" i="3" s="1"/>
  <c r="M1259" i="3" s="1"/>
  <c r="K1259" i="3"/>
  <c r="J1259" i="3"/>
  <c r="H1259" i="3"/>
  <c r="I1259" i="3" s="1"/>
  <c r="F1259" i="3"/>
  <c r="G1259" i="3" s="1"/>
  <c r="D1259" i="3"/>
  <c r="E1259" i="3" s="1"/>
  <c r="B1259" i="3"/>
  <c r="C1259" i="3" s="1"/>
  <c r="AO1258" i="3"/>
  <c r="AN1258" i="3"/>
  <c r="AI1258" i="3"/>
  <c r="AH1258" i="3"/>
  <c r="AC1258" i="3"/>
  <c r="AB1258" i="3"/>
  <c r="W1258" i="3"/>
  <c r="S1258" i="3"/>
  <c r="N1258" i="3"/>
  <c r="L1258" i="3" s="1"/>
  <c r="M1258" i="3" s="1"/>
  <c r="K1258" i="3"/>
  <c r="J1258" i="3"/>
  <c r="H1258" i="3"/>
  <c r="I1258" i="3" s="1"/>
  <c r="F1258" i="3"/>
  <c r="G1258" i="3" s="1"/>
  <c r="D1258" i="3"/>
  <c r="E1258" i="3" s="1"/>
  <c r="B1258" i="3"/>
  <c r="C1258" i="3" s="1"/>
  <c r="AO1257" i="3"/>
  <c r="AN1257" i="3"/>
  <c r="AI1257" i="3"/>
  <c r="AH1257" i="3"/>
  <c r="AC1257" i="3"/>
  <c r="AB1257" i="3"/>
  <c r="W1257" i="3"/>
  <c r="S1257" i="3"/>
  <c r="N1257" i="3"/>
  <c r="L1257" i="3" s="1"/>
  <c r="M1257" i="3" s="1"/>
  <c r="K1257" i="3"/>
  <c r="J1257" i="3"/>
  <c r="H1257" i="3"/>
  <c r="I1257" i="3" s="1"/>
  <c r="F1257" i="3"/>
  <c r="G1257" i="3" s="1"/>
  <c r="D1257" i="3"/>
  <c r="E1257" i="3" s="1"/>
  <c r="B1257" i="3"/>
  <c r="C1257" i="3" s="1"/>
  <c r="AO1256" i="3"/>
  <c r="AN1256" i="3"/>
  <c r="AI1256" i="3"/>
  <c r="AH1256" i="3"/>
  <c r="AC1256" i="3"/>
  <c r="AB1256" i="3"/>
  <c r="W1256" i="3"/>
  <c r="S1256" i="3"/>
  <c r="N1256" i="3"/>
  <c r="L1256" i="3" s="1"/>
  <c r="M1256" i="3" s="1"/>
  <c r="K1256" i="3"/>
  <c r="J1256" i="3"/>
  <c r="H1256" i="3"/>
  <c r="I1256" i="3" s="1"/>
  <c r="F1256" i="3"/>
  <c r="G1256" i="3" s="1"/>
  <c r="D1256" i="3"/>
  <c r="E1256" i="3" s="1"/>
  <c r="B1256" i="3"/>
  <c r="C1256" i="3" s="1"/>
  <c r="AO1255" i="3"/>
  <c r="AN1255" i="3"/>
  <c r="AI1255" i="3"/>
  <c r="AH1255" i="3"/>
  <c r="AC1255" i="3"/>
  <c r="AB1255" i="3"/>
  <c r="W1255" i="3"/>
  <c r="S1255" i="3"/>
  <c r="N1255" i="3"/>
  <c r="L1255" i="3" s="1"/>
  <c r="M1255" i="3" s="1"/>
  <c r="K1255" i="3"/>
  <c r="J1255" i="3"/>
  <c r="H1255" i="3"/>
  <c r="I1255" i="3" s="1"/>
  <c r="F1255" i="3"/>
  <c r="G1255" i="3" s="1"/>
  <c r="D1255" i="3"/>
  <c r="E1255" i="3" s="1"/>
  <c r="B1255" i="3"/>
  <c r="C1255" i="3" s="1"/>
  <c r="AO1254" i="3"/>
  <c r="AN1254" i="3"/>
  <c r="AI1254" i="3"/>
  <c r="AH1254" i="3"/>
  <c r="AC1254" i="3"/>
  <c r="AB1254" i="3"/>
  <c r="W1254" i="3"/>
  <c r="S1254" i="3"/>
  <c r="N1254" i="3"/>
  <c r="L1254" i="3" s="1"/>
  <c r="M1254" i="3" s="1"/>
  <c r="K1254" i="3"/>
  <c r="J1254" i="3"/>
  <c r="H1254" i="3"/>
  <c r="I1254" i="3" s="1"/>
  <c r="F1254" i="3"/>
  <c r="G1254" i="3" s="1"/>
  <c r="D1254" i="3"/>
  <c r="E1254" i="3" s="1"/>
  <c r="B1254" i="3"/>
  <c r="C1254" i="3" s="1"/>
  <c r="AO1253" i="3"/>
  <c r="AN1253" i="3"/>
  <c r="AI1253" i="3"/>
  <c r="AH1253" i="3"/>
  <c r="AC1253" i="3"/>
  <c r="AB1253" i="3"/>
  <c r="W1253" i="3"/>
  <c r="S1253" i="3"/>
  <c r="N1253" i="3"/>
  <c r="L1253" i="3" s="1"/>
  <c r="M1253" i="3" s="1"/>
  <c r="K1253" i="3"/>
  <c r="J1253" i="3"/>
  <c r="H1253" i="3"/>
  <c r="I1253" i="3" s="1"/>
  <c r="F1253" i="3"/>
  <c r="G1253" i="3" s="1"/>
  <c r="D1253" i="3"/>
  <c r="E1253" i="3" s="1"/>
  <c r="B1253" i="3"/>
  <c r="C1253" i="3" s="1"/>
  <c r="AO1252" i="3"/>
  <c r="AN1252" i="3"/>
  <c r="AI1252" i="3"/>
  <c r="AH1252" i="3"/>
  <c r="AC1252" i="3"/>
  <c r="AB1252" i="3"/>
  <c r="W1252" i="3"/>
  <c r="S1252" i="3"/>
  <c r="N1252" i="3"/>
  <c r="L1252" i="3" s="1"/>
  <c r="M1252" i="3" s="1"/>
  <c r="K1252" i="3"/>
  <c r="J1252" i="3"/>
  <c r="H1252" i="3"/>
  <c r="I1252" i="3" s="1"/>
  <c r="F1252" i="3"/>
  <c r="G1252" i="3" s="1"/>
  <c r="D1252" i="3"/>
  <c r="E1252" i="3" s="1"/>
  <c r="B1252" i="3"/>
  <c r="C1252" i="3" s="1"/>
  <c r="AO1251" i="3"/>
  <c r="AN1251" i="3"/>
  <c r="AI1251" i="3"/>
  <c r="AH1251" i="3"/>
  <c r="AC1251" i="3"/>
  <c r="AB1251" i="3"/>
  <c r="W1251" i="3"/>
  <c r="S1251" i="3"/>
  <c r="N1251" i="3"/>
  <c r="L1251" i="3" s="1"/>
  <c r="M1251" i="3" s="1"/>
  <c r="K1251" i="3"/>
  <c r="J1251" i="3"/>
  <c r="H1251" i="3"/>
  <c r="I1251" i="3" s="1"/>
  <c r="F1251" i="3"/>
  <c r="G1251" i="3" s="1"/>
  <c r="D1251" i="3"/>
  <c r="E1251" i="3" s="1"/>
  <c r="B1251" i="3"/>
  <c r="C1251" i="3" s="1"/>
  <c r="AO1250" i="3"/>
  <c r="AN1250" i="3"/>
  <c r="AI1250" i="3"/>
  <c r="AH1250" i="3"/>
  <c r="AC1250" i="3"/>
  <c r="AB1250" i="3"/>
  <c r="W1250" i="3"/>
  <c r="S1250" i="3"/>
  <c r="N1250" i="3"/>
  <c r="L1250" i="3" s="1"/>
  <c r="M1250" i="3" s="1"/>
  <c r="K1250" i="3"/>
  <c r="J1250" i="3"/>
  <c r="H1250" i="3"/>
  <c r="I1250" i="3" s="1"/>
  <c r="F1250" i="3"/>
  <c r="G1250" i="3" s="1"/>
  <c r="D1250" i="3"/>
  <c r="E1250" i="3" s="1"/>
  <c r="B1250" i="3"/>
  <c r="C1250" i="3" s="1"/>
  <c r="AO1249" i="3"/>
  <c r="AN1249" i="3"/>
  <c r="AI1249" i="3"/>
  <c r="AH1249" i="3"/>
  <c r="AC1249" i="3"/>
  <c r="AB1249" i="3"/>
  <c r="W1249" i="3"/>
  <c r="S1249" i="3"/>
  <c r="N1249" i="3"/>
  <c r="L1249" i="3" s="1"/>
  <c r="M1249" i="3" s="1"/>
  <c r="K1249" i="3"/>
  <c r="J1249" i="3"/>
  <c r="H1249" i="3"/>
  <c r="I1249" i="3" s="1"/>
  <c r="F1249" i="3"/>
  <c r="G1249" i="3" s="1"/>
  <c r="D1249" i="3"/>
  <c r="E1249" i="3" s="1"/>
  <c r="B1249" i="3"/>
  <c r="C1249" i="3" s="1"/>
  <c r="AO1248" i="3"/>
  <c r="AN1248" i="3"/>
  <c r="AI1248" i="3"/>
  <c r="AH1248" i="3"/>
  <c r="AC1248" i="3"/>
  <c r="AB1248" i="3"/>
  <c r="W1248" i="3"/>
  <c r="S1248" i="3"/>
  <c r="N1248" i="3"/>
  <c r="L1248" i="3" s="1"/>
  <c r="M1248" i="3" s="1"/>
  <c r="K1248" i="3"/>
  <c r="J1248" i="3"/>
  <c r="H1248" i="3"/>
  <c r="I1248" i="3" s="1"/>
  <c r="F1248" i="3"/>
  <c r="G1248" i="3" s="1"/>
  <c r="D1248" i="3"/>
  <c r="E1248" i="3" s="1"/>
  <c r="B1248" i="3"/>
  <c r="C1248" i="3" s="1"/>
  <c r="AO1247" i="3"/>
  <c r="AN1247" i="3"/>
  <c r="AI1247" i="3"/>
  <c r="AH1247" i="3"/>
  <c r="AC1247" i="3"/>
  <c r="AB1247" i="3"/>
  <c r="W1247" i="3"/>
  <c r="S1247" i="3"/>
  <c r="N1247" i="3"/>
  <c r="L1247" i="3" s="1"/>
  <c r="M1247" i="3" s="1"/>
  <c r="K1247" i="3"/>
  <c r="J1247" i="3"/>
  <c r="H1247" i="3"/>
  <c r="I1247" i="3" s="1"/>
  <c r="F1247" i="3"/>
  <c r="G1247" i="3" s="1"/>
  <c r="D1247" i="3"/>
  <c r="E1247" i="3" s="1"/>
  <c r="B1247" i="3"/>
  <c r="C1247" i="3" s="1"/>
  <c r="AO1246" i="3"/>
  <c r="AN1246" i="3"/>
  <c r="AI1246" i="3"/>
  <c r="AH1246" i="3"/>
  <c r="AC1246" i="3"/>
  <c r="AB1246" i="3"/>
  <c r="W1246" i="3"/>
  <c r="S1246" i="3"/>
  <c r="N1246" i="3"/>
  <c r="L1246" i="3" s="1"/>
  <c r="M1246" i="3" s="1"/>
  <c r="K1246" i="3"/>
  <c r="J1246" i="3"/>
  <c r="H1246" i="3"/>
  <c r="I1246" i="3" s="1"/>
  <c r="F1246" i="3"/>
  <c r="G1246" i="3" s="1"/>
  <c r="D1246" i="3"/>
  <c r="E1246" i="3" s="1"/>
  <c r="B1246" i="3"/>
  <c r="C1246" i="3" s="1"/>
  <c r="AO1245" i="3"/>
  <c r="AN1245" i="3"/>
  <c r="AI1245" i="3"/>
  <c r="AH1245" i="3"/>
  <c r="AC1245" i="3"/>
  <c r="AB1245" i="3"/>
  <c r="W1245" i="3"/>
  <c r="S1245" i="3"/>
  <c r="N1245" i="3"/>
  <c r="L1245" i="3" s="1"/>
  <c r="M1245" i="3" s="1"/>
  <c r="K1245" i="3"/>
  <c r="J1245" i="3"/>
  <c r="H1245" i="3"/>
  <c r="I1245" i="3" s="1"/>
  <c r="F1245" i="3"/>
  <c r="G1245" i="3" s="1"/>
  <c r="D1245" i="3"/>
  <c r="E1245" i="3" s="1"/>
  <c r="B1245" i="3"/>
  <c r="C1245" i="3" s="1"/>
  <c r="AO1244" i="3"/>
  <c r="AN1244" i="3"/>
  <c r="AI1244" i="3"/>
  <c r="AH1244" i="3"/>
  <c r="AC1244" i="3"/>
  <c r="AB1244" i="3"/>
  <c r="W1244" i="3"/>
  <c r="S1244" i="3"/>
  <c r="N1244" i="3"/>
  <c r="L1244" i="3" s="1"/>
  <c r="M1244" i="3" s="1"/>
  <c r="K1244" i="3"/>
  <c r="J1244" i="3"/>
  <c r="H1244" i="3"/>
  <c r="I1244" i="3" s="1"/>
  <c r="F1244" i="3"/>
  <c r="G1244" i="3" s="1"/>
  <c r="D1244" i="3"/>
  <c r="E1244" i="3" s="1"/>
  <c r="B1244" i="3"/>
  <c r="C1244" i="3" s="1"/>
  <c r="AO1243" i="3"/>
  <c r="AN1243" i="3"/>
  <c r="AI1243" i="3"/>
  <c r="AH1243" i="3"/>
  <c r="AC1243" i="3"/>
  <c r="AB1243" i="3"/>
  <c r="W1243" i="3"/>
  <c r="S1243" i="3"/>
  <c r="N1243" i="3"/>
  <c r="L1243" i="3" s="1"/>
  <c r="M1243" i="3" s="1"/>
  <c r="K1243" i="3"/>
  <c r="J1243" i="3"/>
  <c r="H1243" i="3"/>
  <c r="I1243" i="3" s="1"/>
  <c r="F1243" i="3"/>
  <c r="G1243" i="3" s="1"/>
  <c r="D1243" i="3"/>
  <c r="E1243" i="3" s="1"/>
  <c r="B1243" i="3"/>
  <c r="C1243" i="3" s="1"/>
  <c r="AO1242" i="3"/>
  <c r="AN1242" i="3"/>
  <c r="AI1242" i="3"/>
  <c r="AH1242" i="3"/>
  <c r="AC1242" i="3"/>
  <c r="AB1242" i="3"/>
  <c r="W1242" i="3"/>
  <c r="S1242" i="3"/>
  <c r="N1242" i="3"/>
  <c r="L1242" i="3" s="1"/>
  <c r="M1242" i="3" s="1"/>
  <c r="K1242" i="3"/>
  <c r="J1242" i="3"/>
  <c r="H1242" i="3"/>
  <c r="I1242" i="3" s="1"/>
  <c r="F1242" i="3"/>
  <c r="G1242" i="3" s="1"/>
  <c r="D1242" i="3"/>
  <c r="E1242" i="3" s="1"/>
  <c r="B1242" i="3"/>
  <c r="C1242" i="3" s="1"/>
  <c r="AO1241" i="3"/>
  <c r="AN1241" i="3"/>
  <c r="AI1241" i="3"/>
  <c r="AH1241" i="3"/>
  <c r="AC1241" i="3"/>
  <c r="AB1241" i="3"/>
  <c r="W1241" i="3"/>
  <c r="S1241" i="3"/>
  <c r="N1241" i="3"/>
  <c r="L1241" i="3" s="1"/>
  <c r="M1241" i="3" s="1"/>
  <c r="K1241" i="3"/>
  <c r="J1241" i="3"/>
  <c r="H1241" i="3"/>
  <c r="I1241" i="3" s="1"/>
  <c r="F1241" i="3"/>
  <c r="G1241" i="3" s="1"/>
  <c r="D1241" i="3"/>
  <c r="E1241" i="3" s="1"/>
  <c r="B1241" i="3"/>
  <c r="C1241" i="3" s="1"/>
  <c r="AO1240" i="3"/>
  <c r="AN1240" i="3"/>
  <c r="AI1240" i="3"/>
  <c r="AH1240" i="3"/>
  <c r="AC1240" i="3"/>
  <c r="AB1240" i="3"/>
  <c r="W1240" i="3"/>
  <c r="S1240" i="3"/>
  <c r="N1240" i="3"/>
  <c r="L1240" i="3" s="1"/>
  <c r="M1240" i="3" s="1"/>
  <c r="K1240" i="3"/>
  <c r="J1240" i="3"/>
  <c r="H1240" i="3"/>
  <c r="I1240" i="3" s="1"/>
  <c r="F1240" i="3"/>
  <c r="G1240" i="3" s="1"/>
  <c r="D1240" i="3"/>
  <c r="E1240" i="3" s="1"/>
  <c r="B1240" i="3"/>
  <c r="C1240" i="3" s="1"/>
  <c r="AO1239" i="3"/>
  <c r="AN1239" i="3"/>
  <c r="AI1239" i="3"/>
  <c r="AH1239" i="3"/>
  <c r="AC1239" i="3"/>
  <c r="AB1239" i="3"/>
  <c r="W1239" i="3"/>
  <c r="S1239" i="3"/>
  <c r="N1239" i="3"/>
  <c r="L1239" i="3" s="1"/>
  <c r="M1239" i="3" s="1"/>
  <c r="K1239" i="3"/>
  <c r="J1239" i="3"/>
  <c r="H1239" i="3"/>
  <c r="I1239" i="3" s="1"/>
  <c r="F1239" i="3"/>
  <c r="G1239" i="3" s="1"/>
  <c r="D1239" i="3"/>
  <c r="E1239" i="3" s="1"/>
  <c r="B1239" i="3"/>
  <c r="C1239" i="3" s="1"/>
  <c r="AO1238" i="3"/>
  <c r="AN1238" i="3"/>
  <c r="AI1238" i="3"/>
  <c r="AH1238" i="3"/>
  <c r="AC1238" i="3"/>
  <c r="AB1238" i="3"/>
  <c r="W1238" i="3"/>
  <c r="S1238" i="3"/>
  <c r="N1238" i="3"/>
  <c r="L1238" i="3" s="1"/>
  <c r="M1238" i="3" s="1"/>
  <c r="K1238" i="3"/>
  <c r="J1238" i="3"/>
  <c r="H1238" i="3"/>
  <c r="I1238" i="3" s="1"/>
  <c r="F1238" i="3"/>
  <c r="G1238" i="3" s="1"/>
  <c r="D1238" i="3"/>
  <c r="E1238" i="3" s="1"/>
  <c r="B1238" i="3"/>
  <c r="C1238" i="3" s="1"/>
  <c r="AO1237" i="3"/>
  <c r="AN1237" i="3"/>
  <c r="AI1237" i="3"/>
  <c r="AH1237" i="3"/>
  <c r="AC1237" i="3"/>
  <c r="AB1237" i="3"/>
  <c r="W1237" i="3"/>
  <c r="S1237" i="3"/>
  <c r="N1237" i="3"/>
  <c r="L1237" i="3" s="1"/>
  <c r="M1237" i="3" s="1"/>
  <c r="K1237" i="3"/>
  <c r="J1237" i="3"/>
  <c r="H1237" i="3"/>
  <c r="I1237" i="3" s="1"/>
  <c r="F1237" i="3"/>
  <c r="G1237" i="3" s="1"/>
  <c r="D1237" i="3"/>
  <c r="E1237" i="3" s="1"/>
  <c r="B1237" i="3"/>
  <c r="C1237" i="3" s="1"/>
  <c r="AO1236" i="3"/>
  <c r="AN1236" i="3"/>
  <c r="AI1236" i="3"/>
  <c r="AH1236" i="3"/>
  <c r="AC1236" i="3"/>
  <c r="AB1236" i="3"/>
  <c r="W1236" i="3"/>
  <c r="S1236" i="3"/>
  <c r="N1236" i="3"/>
  <c r="L1236" i="3" s="1"/>
  <c r="M1236" i="3" s="1"/>
  <c r="K1236" i="3"/>
  <c r="J1236" i="3"/>
  <c r="H1236" i="3"/>
  <c r="I1236" i="3" s="1"/>
  <c r="F1236" i="3"/>
  <c r="G1236" i="3" s="1"/>
  <c r="D1236" i="3"/>
  <c r="E1236" i="3" s="1"/>
  <c r="B1236" i="3"/>
  <c r="C1236" i="3" s="1"/>
  <c r="AO1235" i="3"/>
  <c r="AN1235" i="3"/>
  <c r="AI1235" i="3"/>
  <c r="AH1235" i="3"/>
  <c r="AC1235" i="3"/>
  <c r="AB1235" i="3"/>
  <c r="W1235" i="3"/>
  <c r="S1235" i="3"/>
  <c r="N1235" i="3"/>
  <c r="L1235" i="3" s="1"/>
  <c r="M1235" i="3" s="1"/>
  <c r="K1235" i="3"/>
  <c r="J1235" i="3"/>
  <c r="H1235" i="3"/>
  <c r="I1235" i="3" s="1"/>
  <c r="F1235" i="3"/>
  <c r="G1235" i="3" s="1"/>
  <c r="D1235" i="3"/>
  <c r="E1235" i="3" s="1"/>
  <c r="B1235" i="3"/>
  <c r="C1235" i="3" s="1"/>
  <c r="AO1234" i="3"/>
  <c r="AN1234" i="3"/>
  <c r="AI1234" i="3"/>
  <c r="AH1234" i="3"/>
  <c r="AC1234" i="3"/>
  <c r="AB1234" i="3"/>
  <c r="W1234" i="3"/>
  <c r="S1234" i="3"/>
  <c r="N1234" i="3"/>
  <c r="L1234" i="3" s="1"/>
  <c r="M1234" i="3" s="1"/>
  <c r="K1234" i="3"/>
  <c r="J1234" i="3"/>
  <c r="H1234" i="3"/>
  <c r="I1234" i="3" s="1"/>
  <c r="F1234" i="3"/>
  <c r="G1234" i="3" s="1"/>
  <c r="D1234" i="3"/>
  <c r="E1234" i="3" s="1"/>
  <c r="B1234" i="3"/>
  <c r="C1234" i="3" s="1"/>
  <c r="AO1233" i="3"/>
  <c r="AN1233" i="3"/>
  <c r="AI1233" i="3"/>
  <c r="AH1233" i="3"/>
  <c r="AC1233" i="3"/>
  <c r="AB1233" i="3"/>
  <c r="W1233" i="3"/>
  <c r="S1233" i="3"/>
  <c r="N1233" i="3"/>
  <c r="L1233" i="3" s="1"/>
  <c r="M1233" i="3" s="1"/>
  <c r="K1233" i="3"/>
  <c r="J1233" i="3"/>
  <c r="H1233" i="3"/>
  <c r="I1233" i="3" s="1"/>
  <c r="F1233" i="3"/>
  <c r="G1233" i="3" s="1"/>
  <c r="D1233" i="3"/>
  <c r="E1233" i="3" s="1"/>
  <c r="B1233" i="3"/>
  <c r="C1233" i="3" s="1"/>
  <c r="AO1232" i="3"/>
  <c r="AN1232" i="3"/>
  <c r="AI1232" i="3"/>
  <c r="AH1232" i="3"/>
  <c r="AC1232" i="3"/>
  <c r="AB1232" i="3"/>
  <c r="W1232" i="3"/>
  <c r="S1232" i="3"/>
  <c r="N1232" i="3"/>
  <c r="L1232" i="3" s="1"/>
  <c r="M1232" i="3" s="1"/>
  <c r="K1232" i="3"/>
  <c r="J1232" i="3"/>
  <c r="H1232" i="3"/>
  <c r="I1232" i="3" s="1"/>
  <c r="F1232" i="3"/>
  <c r="G1232" i="3" s="1"/>
  <c r="D1232" i="3"/>
  <c r="E1232" i="3" s="1"/>
  <c r="B1232" i="3"/>
  <c r="C1232" i="3" s="1"/>
  <c r="AO1231" i="3"/>
  <c r="AN1231" i="3"/>
  <c r="AI1231" i="3"/>
  <c r="AH1231" i="3"/>
  <c r="AC1231" i="3"/>
  <c r="AB1231" i="3"/>
  <c r="W1231" i="3"/>
  <c r="S1231" i="3"/>
  <c r="N1231" i="3"/>
  <c r="L1231" i="3" s="1"/>
  <c r="M1231" i="3" s="1"/>
  <c r="K1231" i="3"/>
  <c r="J1231" i="3"/>
  <c r="H1231" i="3"/>
  <c r="I1231" i="3" s="1"/>
  <c r="F1231" i="3"/>
  <c r="G1231" i="3" s="1"/>
  <c r="D1231" i="3"/>
  <c r="E1231" i="3" s="1"/>
  <c r="B1231" i="3"/>
  <c r="C1231" i="3" s="1"/>
  <c r="AO1230" i="3"/>
  <c r="AN1230" i="3"/>
  <c r="AI1230" i="3"/>
  <c r="AH1230" i="3"/>
  <c r="AC1230" i="3"/>
  <c r="AB1230" i="3"/>
  <c r="W1230" i="3"/>
  <c r="S1230" i="3"/>
  <c r="N1230" i="3"/>
  <c r="L1230" i="3" s="1"/>
  <c r="M1230" i="3" s="1"/>
  <c r="K1230" i="3"/>
  <c r="J1230" i="3"/>
  <c r="H1230" i="3"/>
  <c r="I1230" i="3" s="1"/>
  <c r="F1230" i="3"/>
  <c r="G1230" i="3" s="1"/>
  <c r="D1230" i="3"/>
  <c r="E1230" i="3" s="1"/>
  <c r="B1230" i="3"/>
  <c r="C1230" i="3" s="1"/>
  <c r="AO1229" i="3"/>
  <c r="AN1229" i="3"/>
  <c r="AI1229" i="3"/>
  <c r="AH1229" i="3"/>
  <c r="AC1229" i="3"/>
  <c r="AB1229" i="3"/>
  <c r="W1229" i="3"/>
  <c r="S1229" i="3"/>
  <c r="N1229" i="3"/>
  <c r="L1229" i="3" s="1"/>
  <c r="M1229" i="3" s="1"/>
  <c r="K1229" i="3"/>
  <c r="J1229" i="3"/>
  <c r="H1229" i="3"/>
  <c r="I1229" i="3" s="1"/>
  <c r="F1229" i="3"/>
  <c r="G1229" i="3" s="1"/>
  <c r="D1229" i="3"/>
  <c r="E1229" i="3" s="1"/>
  <c r="B1229" i="3"/>
  <c r="C1229" i="3" s="1"/>
  <c r="AO1228" i="3"/>
  <c r="AN1228" i="3"/>
  <c r="AI1228" i="3"/>
  <c r="AH1228" i="3"/>
  <c r="AC1228" i="3"/>
  <c r="AB1228" i="3"/>
  <c r="W1228" i="3"/>
  <c r="S1228" i="3"/>
  <c r="N1228" i="3"/>
  <c r="L1228" i="3" s="1"/>
  <c r="M1228" i="3" s="1"/>
  <c r="K1228" i="3"/>
  <c r="J1228" i="3"/>
  <c r="H1228" i="3"/>
  <c r="I1228" i="3" s="1"/>
  <c r="F1228" i="3"/>
  <c r="G1228" i="3" s="1"/>
  <c r="D1228" i="3"/>
  <c r="E1228" i="3" s="1"/>
  <c r="B1228" i="3"/>
  <c r="C1228" i="3" s="1"/>
  <c r="AO1227" i="3"/>
  <c r="AN1227" i="3"/>
  <c r="AI1227" i="3"/>
  <c r="AH1227" i="3"/>
  <c r="AC1227" i="3"/>
  <c r="AB1227" i="3"/>
  <c r="W1227" i="3"/>
  <c r="S1227" i="3"/>
  <c r="N1227" i="3"/>
  <c r="L1227" i="3" s="1"/>
  <c r="M1227" i="3" s="1"/>
  <c r="K1227" i="3"/>
  <c r="J1227" i="3"/>
  <c r="H1227" i="3"/>
  <c r="I1227" i="3" s="1"/>
  <c r="F1227" i="3"/>
  <c r="G1227" i="3" s="1"/>
  <c r="D1227" i="3"/>
  <c r="E1227" i="3" s="1"/>
  <c r="C1227" i="3"/>
  <c r="B1227" i="3"/>
  <c r="AO1226" i="3"/>
  <c r="AN1226" i="3"/>
  <c r="AI1226" i="3"/>
  <c r="AH1226" i="3"/>
  <c r="AC1226" i="3"/>
  <c r="AB1226" i="3"/>
  <c r="W1226" i="3"/>
  <c r="S1226" i="3"/>
  <c r="N1226" i="3"/>
  <c r="L1226" i="3" s="1"/>
  <c r="M1226" i="3" s="1"/>
  <c r="K1226" i="3"/>
  <c r="J1226" i="3"/>
  <c r="H1226" i="3"/>
  <c r="I1226" i="3" s="1"/>
  <c r="F1226" i="3"/>
  <c r="G1226" i="3" s="1"/>
  <c r="D1226" i="3"/>
  <c r="E1226" i="3" s="1"/>
  <c r="B1226" i="3"/>
  <c r="C1226" i="3" s="1"/>
  <c r="AO1225" i="3"/>
  <c r="AN1225" i="3"/>
  <c r="AI1225" i="3"/>
  <c r="AH1225" i="3"/>
  <c r="AC1225" i="3"/>
  <c r="AB1225" i="3"/>
  <c r="W1225" i="3"/>
  <c r="S1225" i="3"/>
  <c r="N1225" i="3"/>
  <c r="L1225" i="3" s="1"/>
  <c r="M1225" i="3" s="1"/>
  <c r="K1225" i="3"/>
  <c r="J1225" i="3"/>
  <c r="H1225" i="3"/>
  <c r="I1225" i="3" s="1"/>
  <c r="F1225" i="3"/>
  <c r="G1225" i="3" s="1"/>
  <c r="D1225" i="3"/>
  <c r="E1225" i="3" s="1"/>
  <c r="B1225" i="3"/>
  <c r="C1225" i="3" s="1"/>
  <c r="AO1224" i="3"/>
  <c r="AN1224" i="3"/>
  <c r="AI1224" i="3"/>
  <c r="AH1224" i="3"/>
  <c r="AC1224" i="3"/>
  <c r="AB1224" i="3"/>
  <c r="W1224" i="3"/>
  <c r="S1224" i="3"/>
  <c r="N1224" i="3"/>
  <c r="L1224" i="3" s="1"/>
  <c r="M1224" i="3" s="1"/>
  <c r="K1224" i="3"/>
  <c r="J1224" i="3"/>
  <c r="H1224" i="3"/>
  <c r="I1224" i="3" s="1"/>
  <c r="F1224" i="3"/>
  <c r="G1224" i="3" s="1"/>
  <c r="D1224" i="3"/>
  <c r="E1224" i="3" s="1"/>
  <c r="B1224" i="3"/>
  <c r="C1224" i="3" s="1"/>
  <c r="AO1223" i="3"/>
  <c r="AN1223" i="3"/>
  <c r="AI1223" i="3"/>
  <c r="AH1223" i="3"/>
  <c r="AC1223" i="3"/>
  <c r="AB1223" i="3"/>
  <c r="W1223" i="3"/>
  <c r="S1223" i="3"/>
  <c r="N1223" i="3"/>
  <c r="L1223" i="3" s="1"/>
  <c r="M1223" i="3" s="1"/>
  <c r="K1223" i="3"/>
  <c r="J1223" i="3"/>
  <c r="H1223" i="3"/>
  <c r="I1223" i="3" s="1"/>
  <c r="F1223" i="3"/>
  <c r="G1223" i="3" s="1"/>
  <c r="D1223" i="3"/>
  <c r="E1223" i="3" s="1"/>
  <c r="B1223" i="3"/>
  <c r="C1223" i="3" s="1"/>
  <c r="AO1222" i="3"/>
  <c r="AN1222" i="3"/>
  <c r="AI1222" i="3"/>
  <c r="AH1222" i="3"/>
  <c r="AC1222" i="3"/>
  <c r="AB1222" i="3"/>
  <c r="W1222" i="3"/>
  <c r="S1222" i="3"/>
  <c r="N1222" i="3"/>
  <c r="L1222" i="3" s="1"/>
  <c r="M1222" i="3" s="1"/>
  <c r="K1222" i="3"/>
  <c r="J1222" i="3"/>
  <c r="H1222" i="3"/>
  <c r="I1222" i="3" s="1"/>
  <c r="F1222" i="3"/>
  <c r="G1222" i="3" s="1"/>
  <c r="D1222" i="3"/>
  <c r="E1222" i="3" s="1"/>
  <c r="B1222" i="3"/>
  <c r="C1222" i="3" s="1"/>
  <c r="AO1221" i="3"/>
  <c r="AN1221" i="3"/>
  <c r="AI1221" i="3"/>
  <c r="AH1221" i="3"/>
  <c r="AC1221" i="3"/>
  <c r="AB1221" i="3"/>
  <c r="W1221" i="3"/>
  <c r="S1221" i="3"/>
  <c r="N1221" i="3"/>
  <c r="L1221" i="3" s="1"/>
  <c r="M1221" i="3" s="1"/>
  <c r="K1221" i="3"/>
  <c r="J1221" i="3"/>
  <c r="H1221" i="3"/>
  <c r="I1221" i="3" s="1"/>
  <c r="F1221" i="3"/>
  <c r="G1221" i="3" s="1"/>
  <c r="D1221" i="3"/>
  <c r="E1221" i="3" s="1"/>
  <c r="B1221" i="3"/>
  <c r="C1221" i="3" s="1"/>
  <c r="AO1220" i="3"/>
  <c r="AN1220" i="3"/>
  <c r="AI1220" i="3"/>
  <c r="AH1220" i="3"/>
  <c r="AC1220" i="3"/>
  <c r="AB1220" i="3"/>
  <c r="W1220" i="3"/>
  <c r="S1220" i="3"/>
  <c r="N1220" i="3"/>
  <c r="L1220" i="3" s="1"/>
  <c r="M1220" i="3" s="1"/>
  <c r="K1220" i="3"/>
  <c r="J1220" i="3"/>
  <c r="H1220" i="3"/>
  <c r="I1220" i="3" s="1"/>
  <c r="F1220" i="3"/>
  <c r="G1220" i="3" s="1"/>
  <c r="D1220" i="3"/>
  <c r="E1220" i="3" s="1"/>
  <c r="B1220" i="3"/>
  <c r="C1220" i="3" s="1"/>
  <c r="AO1219" i="3"/>
  <c r="AN1219" i="3"/>
  <c r="AI1219" i="3"/>
  <c r="AH1219" i="3"/>
  <c r="AC1219" i="3"/>
  <c r="AB1219" i="3"/>
  <c r="W1219" i="3"/>
  <c r="S1219" i="3"/>
  <c r="N1219" i="3"/>
  <c r="L1219" i="3" s="1"/>
  <c r="M1219" i="3" s="1"/>
  <c r="K1219" i="3"/>
  <c r="J1219" i="3"/>
  <c r="H1219" i="3"/>
  <c r="I1219" i="3" s="1"/>
  <c r="F1219" i="3"/>
  <c r="G1219" i="3" s="1"/>
  <c r="D1219" i="3"/>
  <c r="E1219" i="3" s="1"/>
  <c r="B1219" i="3"/>
  <c r="C1219" i="3" s="1"/>
  <c r="AO1218" i="3"/>
  <c r="AN1218" i="3"/>
  <c r="AI1218" i="3"/>
  <c r="AH1218" i="3"/>
  <c r="AC1218" i="3"/>
  <c r="AB1218" i="3"/>
  <c r="W1218" i="3"/>
  <c r="S1218" i="3"/>
  <c r="N1218" i="3"/>
  <c r="L1218" i="3" s="1"/>
  <c r="M1218" i="3" s="1"/>
  <c r="K1218" i="3"/>
  <c r="J1218" i="3"/>
  <c r="H1218" i="3"/>
  <c r="I1218" i="3" s="1"/>
  <c r="F1218" i="3"/>
  <c r="G1218" i="3" s="1"/>
  <c r="D1218" i="3"/>
  <c r="E1218" i="3" s="1"/>
  <c r="B1218" i="3"/>
  <c r="C1218" i="3" s="1"/>
  <c r="AO1217" i="3"/>
  <c r="AN1217" i="3"/>
  <c r="AI1217" i="3"/>
  <c r="AH1217" i="3"/>
  <c r="AC1217" i="3"/>
  <c r="AB1217" i="3"/>
  <c r="W1217" i="3"/>
  <c r="S1217" i="3"/>
  <c r="N1217" i="3"/>
  <c r="L1217" i="3" s="1"/>
  <c r="M1217" i="3" s="1"/>
  <c r="K1217" i="3"/>
  <c r="J1217" i="3"/>
  <c r="H1217" i="3"/>
  <c r="I1217" i="3" s="1"/>
  <c r="F1217" i="3"/>
  <c r="G1217" i="3" s="1"/>
  <c r="D1217" i="3"/>
  <c r="E1217" i="3" s="1"/>
  <c r="B1217" i="3"/>
  <c r="C1217" i="3" s="1"/>
  <c r="AO1216" i="3"/>
  <c r="AN1216" i="3"/>
  <c r="AI1216" i="3"/>
  <c r="AH1216" i="3"/>
  <c r="AC1216" i="3"/>
  <c r="AB1216" i="3"/>
  <c r="W1216" i="3"/>
  <c r="S1216" i="3"/>
  <c r="N1216" i="3"/>
  <c r="L1216" i="3" s="1"/>
  <c r="M1216" i="3" s="1"/>
  <c r="K1216" i="3"/>
  <c r="J1216" i="3"/>
  <c r="H1216" i="3"/>
  <c r="I1216" i="3" s="1"/>
  <c r="F1216" i="3"/>
  <c r="G1216" i="3" s="1"/>
  <c r="D1216" i="3"/>
  <c r="E1216" i="3" s="1"/>
  <c r="B1216" i="3"/>
  <c r="C1216" i="3" s="1"/>
  <c r="AO1215" i="3"/>
  <c r="AN1215" i="3"/>
  <c r="AI1215" i="3"/>
  <c r="AH1215" i="3"/>
  <c r="AC1215" i="3"/>
  <c r="AB1215" i="3"/>
  <c r="W1215" i="3"/>
  <c r="S1215" i="3"/>
  <c r="N1215" i="3"/>
  <c r="L1215" i="3" s="1"/>
  <c r="M1215" i="3" s="1"/>
  <c r="K1215" i="3"/>
  <c r="J1215" i="3"/>
  <c r="H1215" i="3"/>
  <c r="I1215" i="3" s="1"/>
  <c r="F1215" i="3"/>
  <c r="G1215" i="3" s="1"/>
  <c r="D1215" i="3"/>
  <c r="E1215" i="3" s="1"/>
  <c r="B1215" i="3"/>
  <c r="C1215" i="3" s="1"/>
  <c r="AO1214" i="3"/>
  <c r="AN1214" i="3"/>
  <c r="AI1214" i="3"/>
  <c r="AH1214" i="3"/>
  <c r="AC1214" i="3"/>
  <c r="AB1214" i="3"/>
  <c r="W1214" i="3"/>
  <c r="S1214" i="3"/>
  <c r="N1214" i="3"/>
  <c r="L1214" i="3" s="1"/>
  <c r="M1214" i="3" s="1"/>
  <c r="K1214" i="3"/>
  <c r="J1214" i="3"/>
  <c r="H1214" i="3"/>
  <c r="I1214" i="3" s="1"/>
  <c r="F1214" i="3"/>
  <c r="G1214" i="3" s="1"/>
  <c r="D1214" i="3"/>
  <c r="E1214" i="3" s="1"/>
  <c r="B1214" i="3"/>
  <c r="C1214" i="3" s="1"/>
  <c r="AO1213" i="3"/>
  <c r="AN1213" i="3"/>
  <c r="AI1213" i="3"/>
  <c r="AH1213" i="3"/>
  <c r="AC1213" i="3"/>
  <c r="AB1213" i="3"/>
  <c r="W1213" i="3"/>
  <c r="S1213" i="3"/>
  <c r="N1213" i="3"/>
  <c r="L1213" i="3" s="1"/>
  <c r="M1213" i="3" s="1"/>
  <c r="K1213" i="3"/>
  <c r="J1213" i="3"/>
  <c r="H1213" i="3"/>
  <c r="I1213" i="3" s="1"/>
  <c r="F1213" i="3"/>
  <c r="G1213" i="3" s="1"/>
  <c r="D1213" i="3"/>
  <c r="E1213" i="3" s="1"/>
  <c r="B1213" i="3"/>
  <c r="C1213" i="3" s="1"/>
  <c r="AO1212" i="3"/>
  <c r="AN1212" i="3"/>
  <c r="AI1212" i="3"/>
  <c r="AH1212" i="3"/>
  <c r="AC1212" i="3"/>
  <c r="AB1212" i="3"/>
  <c r="W1212" i="3"/>
  <c r="S1212" i="3"/>
  <c r="N1212" i="3"/>
  <c r="L1212" i="3" s="1"/>
  <c r="M1212" i="3" s="1"/>
  <c r="K1212" i="3"/>
  <c r="J1212" i="3"/>
  <c r="H1212" i="3"/>
  <c r="I1212" i="3" s="1"/>
  <c r="F1212" i="3"/>
  <c r="G1212" i="3" s="1"/>
  <c r="D1212" i="3"/>
  <c r="E1212" i="3" s="1"/>
  <c r="B1212" i="3"/>
  <c r="C1212" i="3" s="1"/>
  <c r="AO1211" i="3"/>
  <c r="AN1211" i="3"/>
  <c r="AI1211" i="3"/>
  <c r="AH1211" i="3"/>
  <c r="AC1211" i="3"/>
  <c r="AB1211" i="3"/>
  <c r="W1211" i="3"/>
  <c r="S1211" i="3"/>
  <c r="N1211" i="3"/>
  <c r="L1211" i="3" s="1"/>
  <c r="M1211" i="3" s="1"/>
  <c r="K1211" i="3"/>
  <c r="J1211" i="3"/>
  <c r="H1211" i="3"/>
  <c r="I1211" i="3" s="1"/>
  <c r="F1211" i="3"/>
  <c r="G1211" i="3" s="1"/>
  <c r="D1211" i="3"/>
  <c r="E1211" i="3" s="1"/>
  <c r="B1211" i="3"/>
  <c r="C1211" i="3" s="1"/>
  <c r="AO1210" i="3"/>
  <c r="AN1210" i="3"/>
  <c r="AI1210" i="3"/>
  <c r="AH1210" i="3"/>
  <c r="AC1210" i="3"/>
  <c r="AB1210" i="3"/>
  <c r="W1210" i="3"/>
  <c r="S1210" i="3"/>
  <c r="N1210" i="3"/>
  <c r="L1210" i="3" s="1"/>
  <c r="M1210" i="3" s="1"/>
  <c r="K1210" i="3"/>
  <c r="J1210" i="3"/>
  <c r="H1210" i="3"/>
  <c r="I1210" i="3" s="1"/>
  <c r="F1210" i="3"/>
  <c r="G1210" i="3" s="1"/>
  <c r="D1210" i="3"/>
  <c r="E1210" i="3" s="1"/>
  <c r="B1210" i="3"/>
  <c r="C1210" i="3" s="1"/>
  <c r="AO1209" i="3"/>
  <c r="AN1209" i="3"/>
  <c r="AI1209" i="3"/>
  <c r="AH1209" i="3"/>
  <c r="AC1209" i="3"/>
  <c r="AB1209" i="3"/>
  <c r="W1209" i="3"/>
  <c r="S1209" i="3"/>
  <c r="N1209" i="3"/>
  <c r="L1209" i="3" s="1"/>
  <c r="M1209" i="3" s="1"/>
  <c r="K1209" i="3"/>
  <c r="J1209" i="3"/>
  <c r="H1209" i="3"/>
  <c r="I1209" i="3" s="1"/>
  <c r="F1209" i="3"/>
  <c r="G1209" i="3" s="1"/>
  <c r="D1209" i="3"/>
  <c r="E1209" i="3" s="1"/>
  <c r="B1209" i="3"/>
  <c r="C1209" i="3" s="1"/>
  <c r="AO1208" i="3"/>
  <c r="AN1208" i="3"/>
  <c r="AI1208" i="3"/>
  <c r="AH1208" i="3"/>
  <c r="AC1208" i="3"/>
  <c r="AB1208" i="3"/>
  <c r="W1208" i="3"/>
  <c r="S1208" i="3"/>
  <c r="N1208" i="3"/>
  <c r="L1208" i="3" s="1"/>
  <c r="M1208" i="3" s="1"/>
  <c r="K1208" i="3"/>
  <c r="J1208" i="3"/>
  <c r="H1208" i="3"/>
  <c r="I1208" i="3" s="1"/>
  <c r="F1208" i="3"/>
  <c r="G1208" i="3" s="1"/>
  <c r="D1208" i="3"/>
  <c r="E1208" i="3" s="1"/>
  <c r="B1208" i="3"/>
  <c r="C1208" i="3" s="1"/>
  <c r="AO1207" i="3"/>
  <c r="AN1207" i="3"/>
  <c r="AI1207" i="3"/>
  <c r="AH1207" i="3"/>
  <c r="AC1207" i="3"/>
  <c r="AB1207" i="3"/>
  <c r="W1207" i="3"/>
  <c r="S1207" i="3"/>
  <c r="N1207" i="3"/>
  <c r="L1207" i="3" s="1"/>
  <c r="M1207" i="3" s="1"/>
  <c r="K1207" i="3"/>
  <c r="J1207" i="3"/>
  <c r="H1207" i="3"/>
  <c r="I1207" i="3" s="1"/>
  <c r="F1207" i="3"/>
  <c r="G1207" i="3" s="1"/>
  <c r="D1207" i="3"/>
  <c r="E1207" i="3" s="1"/>
  <c r="B1207" i="3"/>
  <c r="C1207" i="3" s="1"/>
  <c r="AO1206" i="3"/>
  <c r="AN1206" i="3"/>
  <c r="AI1206" i="3"/>
  <c r="AH1206" i="3"/>
  <c r="AC1206" i="3"/>
  <c r="AB1206" i="3"/>
  <c r="W1206" i="3"/>
  <c r="S1206" i="3"/>
  <c r="N1206" i="3"/>
  <c r="L1206" i="3" s="1"/>
  <c r="M1206" i="3" s="1"/>
  <c r="K1206" i="3"/>
  <c r="J1206" i="3"/>
  <c r="H1206" i="3"/>
  <c r="I1206" i="3" s="1"/>
  <c r="F1206" i="3"/>
  <c r="G1206" i="3" s="1"/>
  <c r="D1206" i="3"/>
  <c r="E1206" i="3" s="1"/>
  <c r="B1206" i="3"/>
  <c r="C1206" i="3" s="1"/>
  <c r="AO1205" i="3"/>
  <c r="AN1205" i="3"/>
  <c r="AI1205" i="3"/>
  <c r="AH1205" i="3"/>
  <c r="AC1205" i="3"/>
  <c r="AB1205" i="3"/>
  <c r="W1205" i="3"/>
  <c r="S1205" i="3"/>
  <c r="N1205" i="3"/>
  <c r="L1205" i="3" s="1"/>
  <c r="M1205" i="3" s="1"/>
  <c r="K1205" i="3"/>
  <c r="J1205" i="3"/>
  <c r="H1205" i="3"/>
  <c r="I1205" i="3" s="1"/>
  <c r="F1205" i="3"/>
  <c r="G1205" i="3" s="1"/>
  <c r="D1205" i="3"/>
  <c r="E1205" i="3" s="1"/>
  <c r="B1205" i="3"/>
  <c r="C1205" i="3" s="1"/>
  <c r="AO1204" i="3"/>
  <c r="AN1204" i="3"/>
  <c r="AI1204" i="3"/>
  <c r="AH1204" i="3"/>
  <c r="AC1204" i="3"/>
  <c r="AB1204" i="3"/>
  <c r="W1204" i="3"/>
  <c r="S1204" i="3"/>
  <c r="N1204" i="3"/>
  <c r="L1204" i="3" s="1"/>
  <c r="M1204" i="3" s="1"/>
  <c r="K1204" i="3"/>
  <c r="J1204" i="3"/>
  <c r="H1204" i="3"/>
  <c r="I1204" i="3" s="1"/>
  <c r="F1204" i="3"/>
  <c r="G1204" i="3" s="1"/>
  <c r="D1204" i="3"/>
  <c r="E1204" i="3" s="1"/>
  <c r="B1204" i="3"/>
  <c r="C1204" i="3" s="1"/>
  <c r="AO1203" i="3"/>
  <c r="AN1203" i="3"/>
  <c r="AI1203" i="3"/>
  <c r="AH1203" i="3"/>
  <c r="AC1203" i="3"/>
  <c r="AB1203" i="3"/>
  <c r="W1203" i="3"/>
  <c r="S1203" i="3"/>
  <c r="N1203" i="3"/>
  <c r="L1203" i="3" s="1"/>
  <c r="M1203" i="3" s="1"/>
  <c r="K1203" i="3"/>
  <c r="J1203" i="3"/>
  <c r="H1203" i="3"/>
  <c r="I1203" i="3" s="1"/>
  <c r="F1203" i="3"/>
  <c r="G1203" i="3" s="1"/>
  <c r="D1203" i="3"/>
  <c r="E1203" i="3" s="1"/>
  <c r="B1203" i="3"/>
  <c r="C1203" i="3" s="1"/>
  <c r="AO1202" i="3"/>
  <c r="AN1202" i="3"/>
  <c r="AI1202" i="3"/>
  <c r="AH1202" i="3"/>
  <c r="AC1202" i="3"/>
  <c r="AB1202" i="3"/>
  <c r="W1202" i="3"/>
  <c r="S1202" i="3"/>
  <c r="N1202" i="3"/>
  <c r="L1202" i="3" s="1"/>
  <c r="M1202" i="3" s="1"/>
  <c r="K1202" i="3"/>
  <c r="J1202" i="3"/>
  <c r="H1202" i="3"/>
  <c r="I1202" i="3" s="1"/>
  <c r="F1202" i="3"/>
  <c r="G1202" i="3" s="1"/>
  <c r="D1202" i="3"/>
  <c r="E1202" i="3" s="1"/>
  <c r="B1202" i="3"/>
  <c r="C1202" i="3" s="1"/>
  <c r="AO1201" i="3"/>
  <c r="AN1201" i="3"/>
  <c r="AI1201" i="3"/>
  <c r="AH1201" i="3"/>
  <c r="AC1201" i="3"/>
  <c r="AB1201" i="3"/>
  <c r="W1201" i="3"/>
  <c r="S1201" i="3"/>
  <c r="N1201" i="3"/>
  <c r="L1201" i="3" s="1"/>
  <c r="M1201" i="3" s="1"/>
  <c r="K1201" i="3"/>
  <c r="J1201" i="3"/>
  <c r="H1201" i="3"/>
  <c r="I1201" i="3" s="1"/>
  <c r="F1201" i="3"/>
  <c r="G1201" i="3" s="1"/>
  <c r="D1201" i="3"/>
  <c r="E1201" i="3" s="1"/>
  <c r="B1201" i="3"/>
  <c r="C1201" i="3" s="1"/>
  <c r="AO1200" i="3"/>
  <c r="AN1200" i="3"/>
  <c r="AI1200" i="3"/>
  <c r="AH1200" i="3"/>
  <c r="AC1200" i="3"/>
  <c r="AB1200" i="3"/>
  <c r="W1200" i="3"/>
  <c r="S1200" i="3"/>
  <c r="N1200" i="3"/>
  <c r="L1200" i="3" s="1"/>
  <c r="M1200" i="3" s="1"/>
  <c r="K1200" i="3"/>
  <c r="J1200" i="3"/>
  <c r="H1200" i="3"/>
  <c r="I1200" i="3" s="1"/>
  <c r="F1200" i="3"/>
  <c r="G1200" i="3" s="1"/>
  <c r="D1200" i="3"/>
  <c r="E1200" i="3" s="1"/>
  <c r="B1200" i="3"/>
  <c r="C1200" i="3" s="1"/>
  <c r="AO1199" i="3"/>
  <c r="AN1199" i="3"/>
  <c r="AI1199" i="3"/>
  <c r="AH1199" i="3"/>
  <c r="AC1199" i="3"/>
  <c r="AB1199" i="3"/>
  <c r="W1199" i="3"/>
  <c r="S1199" i="3"/>
  <c r="N1199" i="3"/>
  <c r="L1199" i="3" s="1"/>
  <c r="M1199" i="3" s="1"/>
  <c r="K1199" i="3"/>
  <c r="J1199" i="3"/>
  <c r="H1199" i="3"/>
  <c r="I1199" i="3" s="1"/>
  <c r="G1199" i="3"/>
  <c r="F1199" i="3"/>
  <c r="D1199" i="3"/>
  <c r="E1199" i="3" s="1"/>
  <c r="B1199" i="3"/>
  <c r="C1199" i="3" s="1"/>
  <c r="AO1198" i="3"/>
  <c r="AN1198" i="3"/>
  <c r="AI1198" i="3"/>
  <c r="AH1198" i="3"/>
  <c r="AC1198" i="3"/>
  <c r="AB1198" i="3"/>
  <c r="W1198" i="3"/>
  <c r="S1198" i="3"/>
  <c r="N1198" i="3"/>
  <c r="L1198" i="3" s="1"/>
  <c r="M1198" i="3" s="1"/>
  <c r="K1198" i="3"/>
  <c r="J1198" i="3"/>
  <c r="H1198" i="3"/>
  <c r="I1198" i="3" s="1"/>
  <c r="F1198" i="3"/>
  <c r="G1198" i="3" s="1"/>
  <c r="D1198" i="3"/>
  <c r="E1198" i="3" s="1"/>
  <c r="B1198" i="3"/>
  <c r="C1198" i="3" s="1"/>
  <c r="AO1197" i="3"/>
  <c r="AN1197" i="3"/>
  <c r="AI1197" i="3"/>
  <c r="AH1197" i="3"/>
  <c r="AC1197" i="3"/>
  <c r="AB1197" i="3"/>
  <c r="W1197" i="3"/>
  <c r="S1197" i="3"/>
  <c r="N1197" i="3"/>
  <c r="L1197" i="3" s="1"/>
  <c r="M1197" i="3" s="1"/>
  <c r="K1197" i="3"/>
  <c r="J1197" i="3"/>
  <c r="H1197" i="3"/>
  <c r="I1197" i="3" s="1"/>
  <c r="F1197" i="3"/>
  <c r="G1197" i="3" s="1"/>
  <c r="D1197" i="3"/>
  <c r="E1197" i="3" s="1"/>
  <c r="B1197" i="3"/>
  <c r="C1197" i="3" s="1"/>
  <c r="AO1196" i="3"/>
  <c r="AN1196" i="3"/>
  <c r="AI1196" i="3"/>
  <c r="AH1196" i="3"/>
  <c r="AC1196" i="3"/>
  <c r="AB1196" i="3"/>
  <c r="W1196" i="3"/>
  <c r="S1196" i="3"/>
  <c r="N1196" i="3"/>
  <c r="L1196" i="3" s="1"/>
  <c r="M1196" i="3" s="1"/>
  <c r="K1196" i="3"/>
  <c r="J1196" i="3"/>
  <c r="H1196" i="3"/>
  <c r="I1196" i="3" s="1"/>
  <c r="F1196" i="3"/>
  <c r="G1196" i="3" s="1"/>
  <c r="D1196" i="3"/>
  <c r="E1196" i="3" s="1"/>
  <c r="B1196" i="3"/>
  <c r="C1196" i="3" s="1"/>
  <c r="AO1195" i="3"/>
  <c r="AN1195" i="3"/>
  <c r="AI1195" i="3"/>
  <c r="AH1195" i="3"/>
  <c r="AC1195" i="3"/>
  <c r="AB1195" i="3"/>
  <c r="W1195" i="3"/>
  <c r="S1195" i="3"/>
  <c r="N1195" i="3"/>
  <c r="L1195" i="3" s="1"/>
  <c r="M1195" i="3" s="1"/>
  <c r="K1195" i="3"/>
  <c r="J1195" i="3"/>
  <c r="H1195" i="3"/>
  <c r="I1195" i="3" s="1"/>
  <c r="F1195" i="3"/>
  <c r="G1195" i="3" s="1"/>
  <c r="D1195" i="3"/>
  <c r="E1195" i="3" s="1"/>
  <c r="B1195" i="3"/>
  <c r="C1195" i="3" s="1"/>
  <c r="AO1194" i="3"/>
  <c r="AN1194" i="3"/>
  <c r="AI1194" i="3"/>
  <c r="AH1194" i="3"/>
  <c r="AC1194" i="3"/>
  <c r="AB1194" i="3"/>
  <c r="W1194" i="3"/>
  <c r="S1194" i="3"/>
  <c r="N1194" i="3"/>
  <c r="L1194" i="3"/>
  <c r="M1194" i="3" s="1"/>
  <c r="K1194" i="3"/>
  <c r="J1194" i="3"/>
  <c r="H1194" i="3"/>
  <c r="I1194" i="3" s="1"/>
  <c r="F1194" i="3"/>
  <c r="G1194" i="3" s="1"/>
  <c r="D1194" i="3"/>
  <c r="E1194" i="3" s="1"/>
  <c r="B1194" i="3"/>
  <c r="C1194" i="3" s="1"/>
  <c r="AO1193" i="3"/>
  <c r="AN1193" i="3"/>
  <c r="AI1193" i="3"/>
  <c r="AH1193" i="3"/>
  <c r="AC1193" i="3"/>
  <c r="AB1193" i="3"/>
  <c r="W1193" i="3"/>
  <c r="S1193" i="3"/>
  <c r="N1193" i="3"/>
  <c r="L1193" i="3"/>
  <c r="M1193" i="3" s="1"/>
  <c r="K1193" i="3"/>
  <c r="J1193" i="3"/>
  <c r="H1193" i="3"/>
  <c r="I1193" i="3" s="1"/>
  <c r="F1193" i="3"/>
  <c r="G1193" i="3" s="1"/>
  <c r="D1193" i="3"/>
  <c r="E1193" i="3" s="1"/>
  <c r="B1193" i="3"/>
  <c r="C1193" i="3" s="1"/>
  <c r="AO1192" i="3"/>
  <c r="AN1192" i="3"/>
  <c r="AI1192" i="3"/>
  <c r="AH1192" i="3"/>
  <c r="AC1192" i="3"/>
  <c r="AB1192" i="3"/>
  <c r="W1192" i="3"/>
  <c r="S1192" i="3"/>
  <c r="N1192" i="3"/>
  <c r="L1192" i="3" s="1"/>
  <c r="M1192" i="3" s="1"/>
  <c r="K1192" i="3"/>
  <c r="J1192" i="3"/>
  <c r="H1192" i="3"/>
  <c r="I1192" i="3" s="1"/>
  <c r="F1192" i="3"/>
  <c r="G1192" i="3" s="1"/>
  <c r="D1192" i="3"/>
  <c r="E1192" i="3" s="1"/>
  <c r="B1192" i="3"/>
  <c r="C1192" i="3" s="1"/>
  <c r="AO1191" i="3"/>
  <c r="AN1191" i="3"/>
  <c r="AI1191" i="3"/>
  <c r="AH1191" i="3"/>
  <c r="AC1191" i="3"/>
  <c r="AB1191" i="3"/>
  <c r="W1191" i="3"/>
  <c r="S1191" i="3"/>
  <c r="N1191" i="3"/>
  <c r="L1191" i="3" s="1"/>
  <c r="M1191" i="3" s="1"/>
  <c r="K1191" i="3"/>
  <c r="J1191" i="3"/>
  <c r="H1191" i="3"/>
  <c r="I1191" i="3" s="1"/>
  <c r="F1191" i="3"/>
  <c r="G1191" i="3" s="1"/>
  <c r="D1191" i="3"/>
  <c r="E1191" i="3" s="1"/>
  <c r="C1191" i="3"/>
  <c r="B1191" i="3"/>
  <c r="AO1190" i="3"/>
  <c r="AN1190" i="3"/>
  <c r="AI1190" i="3"/>
  <c r="AH1190" i="3"/>
  <c r="AC1190" i="3"/>
  <c r="AB1190" i="3"/>
  <c r="W1190" i="3"/>
  <c r="S1190" i="3"/>
  <c r="N1190" i="3"/>
  <c r="L1190" i="3" s="1"/>
  <c r="M1190" i="3" s="1"/>
  <c r="K1190" i="3"/>
  <c r="J1190" i="3"/>
  <c r="H1190" i="3"/>
  <c r="I1190" i="3" s="1"/>
  <c r="F1190" i="3"/>
  <c r="G1190" i="3" s="1"/>
  <c r="D1190" i="3"/>
  <c r="E1190" i="3" s="1"/>
  <c r="B1190" i="3"/>
  <c r="C1190" i="3" s="1"/>
  <c r="AO1189" i="3"/>
  <c r="AN1189" i="3"/>
  <c r="AI1189" i="3"/>
  <c r="AH1189" i="3"/>
  <c r="AC1189" i="3"/>
  <c r="AB1189" i="3"/>
  <c r="W1189" i="3"/>
  <c r="S1189" i="3"/>
  <c r="N1189" i="3"/>
  <c r="L1189" i="3" s="1"/>
  <c r="M1189" i="3" s="1"/>
  <c r="K1189" i="3"/>
  <c r="J1189" i="3"/>
  <c r="H1189" i="3"/>
  <c r="I1189" i="3" s="1"/>
  <c r="F1189" i="3"/>
  <c r="G1189" i="3" s="1"/>
  <c r="D1189" i="3"/>
  <c r="E1189" i="3" s="1"/>
  <c r="B1189" i="3"/>
  <c r="C1189" i="3" s="1"/>
  <c r="AO1188" i="3"/>
  <c r="AN1188" i="3"/>
  <c r="AI1188" i="3"/>
  <c r="AH1188" i="3"/>
  <c r="AC1188" i="3"/>
  <c r="AB1188" i="3"/>
  <c r="W1188" i="3"/>
  <c r="S1188" i="3"/>
  <c r="N1188" i="3"/>
  <c r="L1188" i="3" s="1"/>
  <c r="M1188" i="3" s="1"/>
  <c r="K1188" i="3"/>
  <c r="J1188" i="3"/>
  <c r="H1188" i="3"/>
  <c r="I1188" i="3" s="1"/>
  <c r="F1188" i="3"/>
  <c r="G1188" i="3" s="1"/>
  <c r="D1188" i="3"/>
  <c r="E1188" i="3" s="1"/>
  <c r="B1188" i="3"/>
  <c r="C1188" i="3" s="1"/>
  <c r="AO1187" i="3"/>
  <c r="AN1187" i="3"/>
  <c r="AI1187" i="3"/>
  <c r="AH1187" i="3"/>
  <c r="AC1187" i="3"/>
  <c r="AB1187" i="3"/>
  <c r="W1187" i="3"/>
  <c r="S1187" i="3"/>
  <c r="N1187" i="3"/>
  <c r="L1187" i="3" s="1"/>
  <c r="M1187" i="3" s="1"/>
  <c r="K1187" i="3"/>
  <c r="J1187" i="3"/>
  <c r="H1187" i="3"/>
  <c r="I1187" i="3" s="1"/>
  <c r="F1187" i="3"/>
  <c r="G1187" i="3" s="1"/>
  <c r="D1187" i="3"/>
  <c r="E1187" i="3" s="1"/>
  <c r="B1187" i="3"/>
  <c r="C1187" i="3" s="1"/>
  <c r="AO1186" i="3"/>
  <c r="AN1186" i="3"/>
  <c r="AI1186" i="3"/>
  <c r="AH1186" i="3"/>
  <c r="AC1186" i="3"/>
  <c r="AB1186" i="3"/>
  <c r="W1186" i="3"/>
  <c r="S1186" i="3"/>
  <c r="N1186" i="3"/>
  <c r="L1186" i="3" s="1"/>
  <c r="M1186" i="3" s="1"/>
  <c r="K1186" i="3"/>
  <c r="J1186" i="3"/>
  <c r="H1186" i="3"/>
  <c r="I1186" i="3" s="1"/>
  <c r="F1186" i="3"/>
  <c r="G1186" i="3" s="1"/>
  <c r="D1186" i="3"/>
  <c r="E1186" i="3" s="1"/>
  <c r="B1186" i="3"/>
  <c r="C1186" i="3" s="1"/>
  <c r="AO1185" i="3"/>
  <c r="AN1185" i="3"/>
  <c r="AI1185" i="3"/>
  <c r="AH1185" i="3"/>
  <c r="AC1185" i="3"/>
  <c r="AB1185" i="3"/>
  <c r="W1185" i="3"/>
  <c r="S1185" i="3"/>
  <c r="N1185" i="3"/>
  <c r="L1185" i="3" s="1"/>
  <c r="M1185" i="3" s="1"/>
  <c r="K1185" i="3"/>
  <c r="J1185" i="3"/>
  <c r="H1185" i="3"/>
  <c r="I1185" i="3" s="1"/>
  <c r="F1185" i="3"/>
  <c r="G1185" i="3" s="1"/>
  <c r="D1185" i="3"/>
  <c r="E1185" i="3" s="1"/>
  <c r="B1185" i="3"/>
  <c r="C1185" i="3" s="1"/>
  <c r="AO1184" i="3"/>
  <c r="AN1184" i="3"/>
  <c r="AI1184" i="3"/>
  <c r="AH1184" i="3"/>
  <c r="AC1184" i="3"/>
  <c r="AB1184" i="3"/>
  <c r="W1184" i="3"/>
  <c r="S1184" i="3"/>
  <c r="N1184" i="3"/>
  <c r="L1184" i="3" s="1"/>
  <c r="M1184" i="3" s="1"/>
  <c r="K1184" i="3"/>
  <c r="J1184" i="3"/>
  <c r="H1184" i="3"/>
  <c r="I1184" i="3" s="1"/>
  <c r="F1184" i="3"/>
  <c r="G1184" i="3" s="1"/>
  <c r="D1184" i="3"/>
  <c r="E1184" i="3" s="1"/>
  <c r="B1184" i="3"/>
  <c r="C1184" i="3" s="1"/>
  <c r="AO1183" i="3"/>
  <c r="AN1183" i="3"/>
  <c r="AI1183" i="3"/>
  <c r="AH1183" i="3"/>
  <c r="AC1183" i="3"/>
  <c r="AB1183" i="3"/>
  <c r="W1183" i="3"/>
  <c r="S1183" i="3"/>
  <c r="N1183" i="3"/>
  <c r="L1183" i="3" s="1"/>
  <c r="M1183" i="3" s="1"/>
  <c r="K1183" i="3"/>
  <c r="J1183" i="3"/>
  <c r="H1183" i="3"/>
  <c r="I1183" i="3" s="1"/>
  <c r="F1183" i="3"/>
  <c r="G1183" i="3" s="1"/>
  <c r="D1183" i="3"/>
  <c r="E1183" i="3" s="1"/>
  <c r="B1183" i="3"/>
  <c r="C1183" i="3" s="1"/>
  <c r="AO1182" i="3"/>
  <c r="AN1182" i="3"/>
  <c r="AI1182" i="3"/>
  <c r="AH1182" i="3"/>
  <c r="AC1182" i="3"/>
  <c r="AB1182" i="3"/>
  <c r="W1182" i="3"/>
  <c r="S1182" i="3"/>
  <c r="N1182" i="3"/>
  <c r="L1182" i="3" s="1"/>
  <c r="M1182" i="3" s="1"/>
  <c r="K1182" i="3"/>
  <c r="J1182" i="3"/>
  <c r="H1182" i="3"/>
  <c r="I1182" i="3" s="1"/>
  <c r="F1182" i="3"/>
  <c r="G1182" i="3" s="1"/>
  <c r="D1182" i="3"/>
  <c r="E1182" i="3" s="1"/>
  <c r="B1182" i="3"/>
  <c r="C1182" i="3" s="1"/>
  <c r="AO1181" i="3"/>
  <c r="AN1181" i="3"/>
  <c r="AI1181" i="3"/>
  <c r="AH1181" i="3"/>
  <c r="AC1181" i="3"/>
  <c r="AB1181" i="3"/>
  <c r="W1181" i="3"/>
  <c r="S1181" i="3"/>
  <c r="N1181" i="3"/>
  <c r="L1181" i="3" s="1"/>
  <c r="M1181" i="3" s="1"/>
  <c r="K1181" i="3"/>
  <c r="J1181" i="3"/>
  <c r="H1181" i="3"/>
  <c r="I1181" i="3" s="1"/>
  <c r="F1181" i="3"/>
  <c r="G1181" i="3" s="1"/>
  <c r="D1181" i="3"/>
  <c r="E1181" i="3" s="1"/>
  <c r="B1181" i="3"/>
  <c r="C1181" i="3" s="1"/>
  <c r="AO1180" i="3"/>
  <c r="AN1180" i="3"/>
  <c r="AI1180" i="3"/>
  <c r="AH1180" i="3"/>
  <c r="AC1180" i="3"/>
  <c r="AB1180" i="3"/>
  <c r="W1180" i="3"/>
  <c r="S1180" i="3"/>
  <c r="N1180" i="3"/>
  <c r="L1180" i="3" s="1"/>
  <c r="M1180" i="3" s="1"/>
  <c r="K1180" i="3"/>
  <c r="J1180" i="3"/>
  <c r="H1180" i="3"/>
  <c r="I1180" i="3" s="1"/>
  <c r="F1180" i="3"/>
  <c r="G1180" i="3" s="1"/>
  <c r="D1180" i="3"/>
  <c r="E1180" i="3" s="1"/>
  <c r="B1180" i="3"/>
  <c r="C1180" i="3" s="1"/>
  <c r="AO1179" i="3"/>
  <c r="AN1179" i="3"/>
  <c r="AI1179" i="3"/>
  <c r="AH1179" i="3"/>
  <c r="AC1179" i="3"/>
  <c r="AB1179" i="3"/>
  <c r="W1179" i="3"/>
  <c r="S1179" i="3"/>
  <c r="N1179" i="3"/>
  <c r="L1179" i="3" s="1"/>
  <c r="M1179" i="3" s="1"/>
  <c r="K1179" i="3"/>
  <c r="J1179" i="3"/>
  <c r="H1179" i="3"/>
  <c r="I1179" i="3" s="1"/>
  <c r="F1179" i="3"/>
  <c r="G1179" i="3" s="1"/>
  <c r="D1179" i="3"/>
  <c r="E1179" i="3" s="1"/>
  <c r="B1179" i="3"/>
  <c r="C1179" i="3" s="1"/>
  <c r="AO1178" i="3"/>
  <c r="AN1178" i="3"/>
  <c r="AI1178" i="3"/>
  <c r="AH1178" i="3"/>
  <c r="AC1178" i="3"/>
  <c r="AB1178" i="3"/>
  <c r="W1178" i="3"/>
  <c r="S1178" i="3"/>
  <c r="N1178" i="3"/>
  <c r="L1178" i="3" s="1"/>
  <c r="M1178" i="3" s="1"/>
  <c r="K1178" i="3"/>
  <c r="J1178" i="3"/>
  <c r="H1178" i="3"/>
  <c r="I1178" i="3" s="1"/>
  <c r="F1178" i="3"/>
  <c r="G1178" i="3" s="1"/>
  <c r="D1178" i="3"/>
  <c r="E1178" i="3" s="1"/>
  <c r="B1178" i="3"/>
  <c r="C1178" i="3" s="1"/>
  <c r="AO1177" i="3"/>
  <c r="AN1177" i="3"/>
  <c r="AI1177" i="3"/>
  <c r="AH1177" i="3"/>
  <c r="AC1177" i="3"/>
  <c r="AB1177" i="3"/>
  <c r="W1177" i="3"/>
  <c r="S1177" i="3"/>
  <c r="N1177" i="3"/>
  <c r="L1177" i="3" s="1"/>
  <c r="M1177" i="3" s="1"/>
  <c r="K1177" i="3"/>
  <c r="J1177" i="3"/>
  <c r="H1177" i="3"/>
  <c r="I1177" i="3" s="1"/>
  <c r="F1177" i="3"/>
  <c r="G1177" i="3" s="1"/>
  <c r="D1177" i="3"/>
  <c r="E1177" i="3" s="1"/>
  <c r="B1177" i="3"/>
  <c r="C1177" i="3" s="1"/>
  <c r="AO1176" i="3"/>
  <c r="AN1176" i="3"/>
  <c r="AI1176" i="3"/>
  <c r="AH1176" i="3"/>
  <c r="AC1176" i="3"/>
  <c r="AB1176" i="3"/>
  <c r="W1176" i="3"/>
  <c r="S1176" i="3"/>
  <c r="N1176" i="3"/>
  <c r="L1176" i="3" s="1"/>
  <c r="M1176" i="3" s="1"/>
  <c r="K1176" i="3"/>
  <c r="J1176" i="3"/>
  <c r="H1176" i="3"/>
  <c r="I1176" i="3" s="1"/>
  <c r="F1176" i="3"/>
  <c r="G1176" i="3" s="1"/>
  <c r="D1176" i="3"/>
  <c r="E1176" i="3" s="1"/>
  <c r="B1176" i="3"/>
  <c r="C1176" i="3" s="1"/>
  <c r="AO1175" i="3"/>
  <c r="AN1175" i="3"/>
  <c r="AI1175" i="3"/>
  <c r="AH1175" i="3"/>
  <c r="AC1175" i="3"/>
  <c r="AB1175" i="3"/>
  <c r="W1175" i="3"/>
  <c r="S1175" i="3"/>
  <c r="N1175" i="3"/>
  <c r="L1175" i="3" s="1"/>
  <c r="M1175" i="3" s="1"/>
  <c r="K1175" i="3"/>
  <c r="J1175" i="3"/>
  <c r="H1175" i="3"/>
  <c r="I1175" i="3" s="1"/>
  <c r="F1175" i="3"/>
  <c r="G1175" i="3" s="1"/>
  <c r="D1175" i="3"/>
  <c r="E1175" i="3" s="1"/>
  <c r="B1175" i="3"/>
  <c r="C1175" i="3" s="1"/>
  <c r="AO1174" i="3"/>
  <c r="AN1174" i="3"/>
  <c r="AI1174" i="3"/>
  <c r="AH1174" i="3"/>
  <c r="AC1174" i="3"/>
  <c r="AB1174" i="3"/>
  <c r="W1174" i="3"/>
  <c r="S1174" i="3"/>
  <c r="N1174" i="3"/>
  <c r="L1174" i="3" s="1"/>
  <c r="M1174" i="3" s="1"/>
  <c r="K1174" i="3"/>
  <c r="J1174" i="3"/>
  <c r="H1174" i="3"/>
  <c r="I1174" i="3" s="1"/>
  <c r="F1174" i="3"/>
  <c r="G1174" i="3" s="1"/>
  <c r="D1174" i="3"/>
  <c r="E1174" i="3" s="1"/>
  <c r="B1174" i="3"/>
  <c r="C1174" i="3" s="1"/>
  <c r="AO1173" i="3"/>
  <c r="AN1173" i="3"/>
  <c r="AI1173" i="3"/>
  <c r="AH1173" i="3"/>
  <c r="AC1173" i="3"/>
  <c r="AB1173" i="3"/>
  <c r="W1173" i="3"/>
  <c r="S1173" i="3"/>
  <c r="N1173" i="3"/>
  <c r="L1173" i="3" s="1"/>
  <c r="M1173" i="3" s="1"/>
  <c r="K1173" i="3"/>
  <c r="J1173" i="3"/>
  <c r="H1173" i="3"/>
  <c r="I1173" i="3" s="1"/>
  <c r="F1173" i="3"/>
  <c r="G1173" i="3" s="1"/>
  <c r="D1173" i="3"/>
  <c r="E1173" i="3" s="1"/>
  <c r="B1173" i="3"/>
  <c r="C1173" i="3" s="1"/>
  <c r="AO1172" i="3"/>
  <c r="AN1172" i="3"/>
  <c r="AI1172" i="3"/>
  <c r="AH1172" i="3"/>
  <c r="AC1172" i="3"/>
  <c r="AB1172" i="3"/>
  <c r="W1172" i="3"/>
  <c r="S1172" i="3"/>
  <c r="N1172" i="3"/>
  <c r="L1172" i="3" s="1"/>
  <c r="M1172" i="3" s="1"/>
  <c r="K1172" i="3"/>
  <c r="J1172" i="3"/>
  <c r="H1172" i="3"/>
  <c r="I1172" i="3" s="1"/>
  <c r="F1172" i="3"/>
  <c r="G1172" i="3" s="1"/>
  <c r="D1172" i="3"/>
  <c r="E1172" i="3" s="1"/>
  <c r="B1172" i="3"/>
  <c r="C1172" i="3" s="1"/>
  <c r="AO1171" i="3"/>
  <c r="AN1171" i="3"/>
  <c r="AI1171" i="3"/>
  <c r="AH1171" i="3"/>
  <c r="AC1171" i="3"/>
  <c r="AB1171" i="3"/>
  <c r="W1171" i="3"/>
  <c r="S1171" i="3"/>
  <c r="N1171" i="3"/>
  <c r="L1171" i="3" s="1"/>
  <c r="M1171" i="3" s="1"/>
  <c r="K1171" i="3"/>
  <c r="J1171" i="3"/>
  <c r="H1171" i="3"/>
  <c r="I1171" i="3" s="1"/>
  <c r="F1171" i="3"/>
  <c r="G1171" i="3" s="1"/>
  <c r="D1171" i="3"/>
  <c r="E1171" i="3" s="1"/>
  <c r="B1171" i="3"/>
  <c r="C1171" i="3" s="1"/>
  <c r="AO1170" i="3"/>
  <c r="AN1170" i="3"/>
  <c r="AI1170" i="3"/>
  <c r="AH1170" i="3"/>
  <c r="AC1170" i="3"/>
  <c r="AB1170" i="3"/>
  <c r="W1170" i="3"/>
  <c r="S1170" i="3"/>
  <c r="N1170" i="3"/>
  <c r="L1170" i="3" s="1"/>
  <c r="M1170" i="3" s="1"/>
  <c r="K1170" i="3"/>
  <c r="J1170" i="3"/>
  <c r="H1170" i="3"/>
  <c r="I1170" i="3" s="1"/>
  <c r="F1170" i="3"/>
  <c r="G1170" i="3" s="1"/>
  <c r="D1170" i="3"/>
  <c r="E1170" i="3" s="1"/>
  <c r="B1170" i="3"/>
  <c r="C1170" i="3" s="1"/>
  <c r="AO1169" i="3"/>
  <c r="AN1169" i="3"/>
  <c r="AI1169" i="3"/>
  <c r="AH1169" i="3"/>
  <c r="AC1169" i="3"/>
  <c r="AB1169" i="3"/>
  <c r="W1169" i="3"/>
  <c r="S1169" i="3"/>
  <c r="N1169" i="3"/>
  <c r="L1169" i="3" s="1"/>
  <c r="M1169" i="3" s="1"/>
  <c r="K1169" i="3"/>
  <c r="J1169" i="3"/>
  <c r="H1169" i="3"/>
  <c r="I1169" i="3" s="1"/>
  <c r="F1169" i="3"/>
  <c r="G1169" i="3" s="1"/>
  <c r="D1169" i="3"/>
  <c r="E1169" i="3" s="1"/>
  <c r="B1169" i="3"/>
  <c r="C1169" i="3" s="1"/>
  <c r="AO1168" i="3"/>
  <c r="AN1168" i="3"/>
  <c r="AI1168" i="3"/>
  <c r="AH1168" i="3"/>
  <c r="AC1168" i="3"/>
  <c r="AB1168" i="3"/>
  <c r="W1168" i="3"/>
  <c r="S1168" i="3"/>
  <c r="N1168" i="3"/>
  <c r="L1168" i="3" s="1"/>
  <c r="M1168" i="3" s="1"/>
  <c r="K1168" i="3"/>
  <c r="J1168" i="3"/>
  <c r="H1168" i="3"/>
  <c r="I1168" i="3" s="1"/>
  <c r="F1168" i="3"/>
  <c r="G1168" i="3" s="1"/>
  <c r="D1168" i="3"/>
  <c r="E1168" i="3" s="1"/>
  <c r="B1168" i="3"/>
  <c r="C1168" i="3" s="1"/>
  <c r="AO1167" i="3"/>
  <c r="AN1167" i="3"/>
  <c r="AI1167" i="3"/>
  <c r="AH1167" i="3"/>
  <c r="AC1167" i="3"/>
  <c r="AB1167" i="3"/>
  <c r="W1167" i="3"/>
  <c r="S1167" i="3"/>
  <c r="N1167" i="3"/>
  <c r="L1167" i="3" s="1"/>
  <c r="M1167" i="3" s="1"/>
  <c r="K1167" i="3"/>
  <c r="J1167" i="3"/>
  <c r="H1167" i="3"/>
  <c r="I1167" i="3" s="1"/>
  <c r="F1167" i="3"/>
  <c r="G1167" i="3" s="1"/>
  <c r="D1167" i="3"/>
  <c r="E1167" i="3" s="1"/>
  <c r="B1167" i="3"/>
  <c r="C1167" i="3" s="1"/>
  <c r="AO1166" i="3"/>
  <c r="AN1166" i="3"/>
  <c r="AI1166" i="3"/>
  <c r="AH1166" i="3"/>
  <c r="AC1166" i="3"/>
  <c r="AB1166" i="3"/>
  <c r="W1166" i="3"/>
  <c r="S1166" i="3"/>
  <c r="N1166" i="3"/>
  <c r="L1166" i="3" s="1"/>
  <c r="M1166" i="3" s="1"/>
  <c r="K1166" i="3"/>
  <c r="J1166" i="3"/>
  <c r="H1166" i="3"/>
  <c r="I1166" i="3" s="1"/>
  <c r="F1166" i="3"/>
  <c r="G1166" i="3" s="1"/>
  <c r="D1166" i="3"/>
  <c r="E1166" i="3" s="1"/>
  <c r="B1166" i="3"/>
  <c r="C1166" i="3" s="1"/>
  <c r="AO1165" i="3"/>
  <c r="AN1165" i="3"/>
  <c r="AI1165" i="3"/>
  <c r="AH1165" i="3"/>
  <c r="AC1165" i="3"/>
  <c r="AB1165" i="3"/>
  <c r="W1165" i="3"/>
  <c r="S1165" i="3"/>
  <c r="N1165" i="3"/>
  <c r="L1165" i="3" s="1"/>
  <c r="M1165" i="3" s="1"/>
  <c r="K1165" i="3"/>
  <c r="J1165" i="3"/>
  <c r="H1165" i="3"/>
  <c r="I1165" i="3" s="1"/>
  <c r="F1165" i="3"/>
  <c r="G1165" i="3" s="1"/>
  <c r="D1165" i="3"/>
  <c r="E1165" i="3" s="1"/>
  <c r="B1165" i="3"/>
  <c r="C1165" i="3" s="1"/>
  <c r="AO1164" i="3"/>
  <c r="AN1164" i="3"/>
  <c r="AI1164" i="3"/>
  <c r="AH1164" i="3"/>
  <c r="AC1164" i="3"/>
  <c r="AB1164" i="3"/>
  <c r="W1164" i="3"/>
  <c r="S1164" i="3"/>
  <c r="N1164" i="3"/>
  <c r="L1164" i="3"/>
  <c r="M1164" i="3" s="1"/>
  <c r="K1164" i="3"/>
  <c r="J1164" i="3"/>
  <c r="H1164" i="3"/>
  <c r="I1164" i="3" s="1"/>
  <c r="F1164" i="3"/>
  <c r="G1164" i="3" s="1"/>
  <c r="D1164" i="3"/>
  <c r="E1164" i="3" s="1"/>
  <c r="B1164" i="3"/>
  <c r="C1164" i="3" s="1"/>
  <c r="AO1163" i="3"/>
  <c r="AN1163" i="3"/>
  <c r="AI1163" i="3"/>
  <c r="AH1163" i="3"/>
  <c r="AC1163" i="3"/>
  <c r="AB1163" i="3"/>
  <c r="W1163" i="3"/>
  <c r="S1163" i="3"/>
  <c r="N1163" i="3"/>
  <c r="L1163" i="3" s="1"/>
  <c r="M1163" i="3"/>
  <c r="K1163" i="3"/>
  <c r="J1163" i="3"/>
  <c r="H1163" i="3"/>
  <c r="I1163" i="3" s="1"/>
  <c r="F1163" i="3"/>
  <c r="G1163" i="3" s="1"/>
  <c r="D1163" i="3"/>
  <c r="E1163" i="3" s="1"/>
  <c r="B1163" i="3"/>
  <c r="C1163" i="3" s="1"/>
  <c r="AO1162" i="3"/>
  <c r="AN1162" i="3"/>
  <c r="AI1162" i="3"/>
  <c r="AH1162" i="3"/>
  <c r="AC1162" i="3"/>
  <c r="AB1162" i="3"/>
  <c r="W1162" i="3"/>
  <c r="S1162" i="3"/>
  <c r="N1162" i="3"/>
  <c r="L1162" i="3" s="1"/>
  <c r="M1162" i="3" s="1"/>
  <c r="K1162" i="3"/>
  <c r="J1162" i="3"/>
  <c r="H1162" i="3"/>
  <c r="I1162" i="3" s="1"/>
  <c r="F1162" i="3"/>
  <c r="G1162" i="3" s="1"/>
  <c r="D1162" i="3"/>
  <c r="E1162" i="3" s="1"/>
  <c r="B1162" i="3"/>
  <c r="C1162" i="3" s="1"/>
  <c r="AO1161" i="3"/>
  <c r="AN1161" i="3"/>
  <c r="AI1161" i="3"/>
  <c r="AH1161" i="3"/>
  <c r="AC1161" i="3"/>
  <c r="AB1161" i="3"/>
  <c r="W1161" i="3"/>
  <c r="S1161" i="3"/>
  <c r="N1161" i="3"/>
  <c r="L1161" i="3" s="1"/>
  <c r="M1161" i="3" s="1"/>
  <c r="K1161" i="3"/>
  <c r="J1161" i="3"/>
  <c r="H1161" i="3"/>
  <c r="I1161" i="3" s="1"/>
  <c r="F1161" i="3"/>
  <c r="G1161" i="3" s="1"/>
  <c r="D1161" i="3"/>
  <c r="E1161" i="3" s="1"/>
  <c r="B1161" i="3"/>
  <c r="C1161" i="3" s="1"/>
  <c r="AO1160" i="3"/>
  <c r="AN1160" i="3"/>
  <c r="AI1160" i="3"/>
  <c r="AH1160" i="3"/>
  <c r="AC1160" i="3"/>
  <c r="AB1160" i="3"/>
  <c r="W1160" i="3"/>
  <c r="S1160" i="3"/>
  <c r="N1160" i="3"/>
  <c r="L1160" i="3" s="1"/>
  <c r="M1160" i="3" s="1"/>
  <c r="K1160" i="3"/>
  <c r="J1160" i="3"/>
  <c r="H1160" i="3"/>
  <c r="I1160" i="3" s="1"/>
  <c r="F1160" i="3"/>
  <c r="G1160" i="3" s="1"/>
  <c r="D1160" i="3"/>
  <c r="E1160" i="3" s="1"/>
  <c r="B1160" i="3"/>
  <c r="C1160" i="3" s="1"/>
  <c r="AO1159" i="3"/>
  <c r="AN1159" i="3"/>
  <c r="AI1159" i="3"/>
  <c r="AH1159" i="3"/>
  <c r="AC1159" i="3"/>
  <c r="AB1159" i="3"/>
  <c r="W1159" i="3"/>
  <c r="S1159" i="3"/>
  <c r="N1159" i="3"/>
  <c r="L1159" i="3" s="1"/>
  <c r="M1159" i="3" s="1"/>
  <c r="K1159" i="3"/>
  <c r="J1159" i="3"/>
  <c r="H1159" i="3"/>
  <c r="I1159" i="3" s="1"/>
  <c r="F1159" i="3"/>
  <c r="G1159" i="3" s="1"/>
  <c r="D1159" i="3"/>
  <c r="E1159" i="3" s="1"/>
  <c r="B1159" i="3"/>
  <c r="C1159" i="3" s="1"/>
  <c r="AO1158" i="3"/>
  <c r="AN1158" i="3"/>
  <c r="AI1158" i="3"/>
  <c r="AH1158" i="3"/>
  <c r="AC1158" i="3"/>
  <c r="AB1158" i="3"/>
  <c r="W1158" i="3"/>
  <c r="S1158" i="3"/>
  <c r="N1158" i="3"/>
  <c r="L1158" i="3" s="1"/>
  <c r="M1158" i="3" s="1"/>
  <c r="K1158" i="3"/>
  <c r="J1158" i="3"/>
  <c r="H1158" i="3"/>
  <c r="I1158" i="3" s="1"/>
  <c r="F1158" i="3"/>
  <c r="G1158" i="3" s="1"/>
  <c r="D1158" i="3"/>
  <c r="E1158" i="3" s="1"/>
  <c r="B1158" i="3"/>
  <c r="C1158" i="3" s="1"/>
  <c r="AO1157" i="3"/>
  <c r="AN1157" i="3"/>
  <c r="AI1157" i="3"/>
  <c r="AH1157" i="3"/>
  <c r="AC1157" i="3"/>
  <c r="AB1157" i="3"/>
  <c r="W1157" i="3"/>
  <c r="S1157" i="3"/>
  <c r="N1157" i="3"/>
  <c r="L1157" i="3" s="1"/>
  <c r="M1157" i="3" s="1"/>
  <c r="K1157" i="3"/>
  <c r="J1157" i="3"/>
  <c r="H1157" i="3"/>
  <c r="I1157" i="3" s="1"/>
  <c r="F1157" i="3"/>
  <c r="G1157" i="3" s="1"/>
  <c r="D1157" i="3"/>
  <c r="E1157" i="3" s="1"/>
  <c r="B1157" i="3"/>
  <c r="C1157" i="3" s="1"/>
  <c r="AO1156" i="3"/>
  <c r="AN1156" i="3"/>
  <c r="AI1156" i="3"/>
  <c r="AH1156" i="3"/>
  <c r="AC1156" i="3"/>
  <c r="AB1156" i="3"/>
  <c r="W1156" i="3"/>
  <c r="S1156" i="3"/>
  <c r="N1156" i="3"/>
  <c r="L1156" i="3" s="1"/>
  <c r="M1156" i="3" s="1"/>
  <c r="K1156" i="3"/>
  <c r="J1156" i="3"/>
  <c r="H1156" i="3"/>
  <c r="I1156" i="3" s="1"/>
  <c r="F1156" i="3"/>
  <c r="G1156" i="3" s="1"/>
  <c r="D1156" i="3"/>
  <c r="E1156" i="3" s="1"/>
  <c r="B1156" i="3"/>
  <c r="C1156" i="3" s="1"/>
  <c r="AO1155" i="3"/>
  <c r="AN1155" i="3"/>
  <c r="AI1155" i="3"/>
  <c r="AH1155" i="3"/>
  <c r="AC1155" i="3"/>
  <c r="AB1155" i="3"/>
  <c r="W1155" i="3"/>
  <c r="S1155" i="3"/>
  <c r="N1155" i="3"/>
  <c r="L1155" i="3" s="1"/>
  <c r="M1155" i="3" s="1"/>
  <c r="K1155" i="3"/>
  <c r="J1155" i="3"/>
  <c r="H1155" i="3"/>
  <c r="I1155" i="3" s="1"/>
  <c r="F1155" i="3"/>
  <c r="G1155" i="3" s="1"/>
  <c r="D1155" i="3"/>
  <c r="E1155" i="3" s="1"/>
  <c r="B1155" i="3"/>
  <c r="C1155" i="3" s="1"/>
  <c r="AO1154" i="3"/>
  <c r="AN1154" i="3"/>
  <c r="AI1154" i="3"/>
  <c r="AH1154" i="3"/>
  <c r="AC1154" i="3"/>
  <c r="AB1154" i="3"/>
  <c r="W1154" i="3"/>
  <c r="S1154" i="3"/>
  <c r="N1154" i="3"/>
  <c r="L1154" i="3" s="1"/>
  <c r="M1154" i="3" s="1"/>
  <c r="K1154" i="3"/>
  <c r="J1154" i="3"/>
  <c r="H1154" i="3"/>
  <c r="I1154" i="3" s="1"/>
  <c r="F1154" i="3"/>
  <c r="G1154" i="3" s="1"/>
  <c r="D1154" i="3"/>
  <c r="E1154" i="3" s="1"/>
  <c r="B1154" i="3"/>
  <c r="C1154" i="3" s="1"/>
  <c r="AO1153" i="3"/>
  <c r="AN1153" i="3"/>
  <c r="AI1153" i="3"/>
  <c r="AH1153" i="3"/>
  <c r="AC1153" i="3"/>
  <c r="AB1153" i="3"/>
  <c r="W1153" i="3"/>
  <c r="S1153" i="3"/>
  <c r="N1153" i="3"/>
  <c r="L1153" i="3" s="1"/>
  <c r="M1153" i="3" s="1"/>
  <c r="K1153" i="3"/>
  <c r="J1153" i="3"/>
  <c r="H1153" i="3"/>
  <c r="I1153" i="3" s="1"/>
  <c r="F1153" i="3"/>
  <c r="G1153" i="3" s="1"/>
  <c r="D1153" i="3"/>
  <c r="E1153" i="3" s="1"/>
  <c r="B1153" i="3"/>
  <c r="C1153" i="3" s="1"/>
  <c r="AO1152" i="3"/>
  <c r="AN1152" i="3"/>
  <c r="AI1152" i="3"/>
  <c r="AH1152" i="3"/>
  <c r="AC1152" i="3"/>
  <c r="AB1152" i="3"/>
  <c r="W1152" i="3"/>
  <c r="S1152" i="3"/>
  <c r="N1152" i="3"/>
  <c r="L1152" i="3" s="1"/>
  <c r="M1152" i="3" s="1"/>
  <c r="K1152" i="3"/>
  <c r="J1152" i="3"/>
  <c r="H1152" i="3"/>
  <c r="I1152" i="3" s="1"/>
  <c r="F1152" i="3"/>
  <c r="G1152" i="3" s="1"/>
  <c r="D1152" i="3"/>
  <c r="E1152" i="3" s="1"/>
  <c r="B1152" i="3"/>
  <c r="C1152" i="3" s="1"/>
  <c r="AO1151" i="3"/>
  <c r="AN1151" i="3"/>
  <c r="AI1151" i="3"/>
  <c r="AH1151" i="3"/>
  <c r="AC1151" i="3"/>
  <c r="AB1151" i="3"/>
  <c r="W1151" i="3"/>
  <c r="S1151" i="3"/>
  <c r="N1151" i="3"/>
  <c r="L1151" i="3" s="1"/>
  <c r="M1151" i="3" s="1"/>
  <c r="K1151" i="3"/>
  <c r="J1151" i="3"/>
  <c r="H1151" i="3"/>
  <c r="I1151" i="3" s="1"/>
  <c r="F1151" i="3"/>
  <c r="G1151" i="3" s="1"/>
  <c r="D1151" i="3"/>
  <c r="E1151" i="3" s="1"/>
  <c r="B1151" i="3"/>
  <c r="C1151" i="3" s="1"/>
  <c r="AO1150" i="3"/>
  <c r="AN1150" i="3"/>
  <c r="AI1150" i="3"/>
  <c r="AH1150" i="3"/>
  <c r="AC1150" i="3"/>
  <c r="AB1150" i="3"/>
  <c r="W1150" i="3"/>
  <c r="S1150" i="3"/>
  <c r="N1150" i="3"/>
  <c r="L1150" i="3" s="1"/>
  <c r="M1150" i="3" s="1"/>
  <c r="K1150" i="3"/>
  <c r="J1150" i="3"/>
  <c r="H1150" i="3"/>
  <c r="I1150" i="3" s="1"/>
  <c r="F1150" i="3"/>
  <c r="G1150" i="3" s="1"/>
  <c r="D1150" i="3"/>
  <c r="E1150" i="3" s="1"/>
  <c r="B1150" i="3"/>
  <c r="C1150" i="3" s="1"/>
  <c r="AO1149" i="3"/>
  <c r="AN1149" i="3"/>
  <c r="AI1149" i="3"/>
  <c r="AH1149" i="3"/>
  <c r="AC1149" i="3"/>
  <c r="AB1149" i="3"/>
  <c r="W1149" i="3"/>
  <c r="S1149" i="3"/>
  <c r="N1149" i="3"/>
  <c r="L1149" i="3" s="1"/>
  <c r="M1149" i="3" s="1"/>
  <c r="K1149" i="3"/>
  <c r="J1149" i="3"/>
  <c r="H1149" i="3"/>
  <c r="I1149" i="3" s="1"/>
  <c r="F1149" i="3"/>
  <c r="G1149" i="3" s="1"/>
  <c r="D1149" i="3"/>
  <c r="E1149" i="3" s="1"/>
  <c r="B1149" i="3"/>
  <c r="C1149" i="3" s="1"/>
  <c r="AO1148" i="3"/>
  <c r="AN1148" i="3"/>
  <c r="AI1148" i="3"/>
  <c r="AH1148" i="3"/>
  <c r="AC1148" i="3"/>
  <c r="AB1148" i="3"/>
  <c r="W1148" i="3"/>
  <c r="S1148" i="3"/>
  <c r="N1148" i="3"/>
  <c r="L1148" i="3" s="1"/>
  <c r="M1148" i="3" s="1"/>
  <c r="K1148" i="3"/>
  <c r="J1148" i="3"/>
  <c r="H1148" i="3"/>
  <c r="I1148" i="3" s="1"/>
  <c r="F1148" i="3"/>
  <c r="G1148" i="3" s="1"/>
  <c r="D1148" i="3"/>
  <c r="E1148" i="3" s="1"/>
  <c r="B1148" i="3"/>
  <c r="C1148" i="3" s="1"/>
  <c r="AO1147" i="3"/>
  <c r="AN1147" i="3"/>
  <c r="AI1147" i="3"/>
  <c r="AH1147" i="3"/>
  <c r="AC1147" i="3"/>
  <c r="AB1147" i="3"/>
  <c r="W1147" i="3"/>
  <c r="S1147" i="3"/>
  <c r="N1147" i="3"/>
  <c r="L1147" i="3" s="1"/>
  <c r="M1147" i="3" s="1"/>
  <c r="K1147" i="3"/>
  <c r="J1147" i="3"/>
  <c r="H1147" i="3"/>
  <c r="I1147" i="3" s="1"/>
  <c r="F1147" i="3"/>
  <c r="G1147" i="3" s="1"/>
  <c r="D1147" i="3"/>
  <c r="E1147" i="3" s="1"/>
  <c r="B1147" i="3"/>
  <c r="C1147" i="3" s="1"/>
  <c r="AO1146" i="3"/>
  <c r="AN1146" i="3"/>
  <c r="AI1146" i="3"/>
  <c r="AH1146" i="3"/>
  <c r="AC1146" i="3"/>
  <c r="AB1146" i="3"/>
  <c r="W1146" i="3"/>
  <c r="S1146" i="3"/>
  <c r="N1146" i="3"/>
  <c r="L1146" i="3" s="1"/>
  <c r="M1146" i="3" s="1"/>
  <c r="K1146" i="3"/>
  <c r="J1146" i="3"/>
  <c r="H1146" i="3"/>
  <c r="I1146" i="3" s="1"/>
  <c r="F1146" i="3"/>
  <c r="G1146" i="3" s="1"/>
  <c r="D1146" i="3"/>
  <c r="E1146" i="3" s="1"/>
  <c r="B1146" i="3"/>
  <c r="C1146" i="3" s="1"/>
  <c r="AO1145" i="3"/>
  <c r="AN1145" i="3"/>
  <c r="AI1145" i="3"/>
  <c r="AH1145" i="3"/>
  <c r="AC1145" i="3"/>
  <c r="AB1145" i="3"/>
  <c r="W1145" i="3"/>
  <c r="S1145" i="3"/>
  <c r="N1145" i="3"/>
  <c r="L1145" i="3" s="1"/>
  <c r="M1145" i="3" s="1"/>
  <c r="K1145" i="3"/>
  <c r="J1145" i="3"/>
  <c r="H1145" i="3"/>
  <c r="I1145" i="3" s="1"/>
  <c r="F1145" i="3"/>
  <c r="G1145" i="3" s="1"/>
  <c r="D1145" i="3"/>
  <c r="E1145" i="3" s="1"/>
  <c r="B1145" i="3"/>
  <c r="C1145" i="3" s="1"/>
  <c r="AO1144" i="3"/>
  <c r="AN1144" i="3"/>
  <c r="AI1144" i="3"/>
  <c r="AH1144" i="3"/>
  <c r="AC1144" i="3"/>
  <c r="AB1144" i="3"/>
  <c r="W1144" i="3"/>
  <c r="S1144" i="3"/>
  <c r="N1144" i="3"/>
  <c r="L1144" i="3" s="1"/>
  <c r="M1144" i="3" s="1"/>
  <c r="K1144" i="3"/>
  <c r="J1144" i="3"/>
  <c r="H1144" i="3"/>
  <c r="I1144" i="3" s="1"/>
  <c r="F1144" i="3"/>
  <c r="G1144" i="3" s="1"/>
  <c r="D1144" i="3"/>
  <c r="E1144" i="3" s="1"/>
  <c r="B1144" i="3"/>
  <c r="C1144" i="3" s="1"/>
  <c r="AO1143" i="3"/>
  <c r="AN1143" i="3"/>
  <c r="AI1143" i="3"/>
  <c r="AH1143" i="3"/>
  <c r="AC1143" i="3"/>
  <c r="AB1143" i="3"/>
  <c r="W1143" i="3"/>
  <c r="S1143" i="3"/>
  <c r="N1143" i="3"/>
  <c r="L1143" i="3" s="1"/>
  <c r="M1143" i="3" s="1"/>
  <c r="K1143" i="3"/>
  <c r="J1143" i="3"/>
  <c r="H1143" i="3"/>
  <c r="I1143" i="3" s="1"/>
  <c r="F1143" i="3"/>
  <c r="G1143" i="3" s="1"/>
  <c r="D1143" i="3"/>
  <c r="E1143" i="3" s="1"/>
  <c r="B1143" i="3"/>
  <c r="C1143" i="3" s="1"/>
  <c r="AO1142" i="3"/>
  <c r="AN1142" i="3"/>
  <c r="AI1142" i="3"/>
  <c r="AH1142" i="3"/>
  <c r="AC1142" i="3"/>
  <c r="AB1142" i="3"/>
  <c r="W1142" i="3"/>
  <c r="S1142" i="3"/>
  <c r="N1142" i="3"/>
  <c r="L1142" i="3" s="1"/>
  <c r="M1142" i="3" s="1"/>
  <c r="K1142" i="3"/>
  <c r="J1142" i="3"/>
  <c r="H1142" i="3"/>
  <c r="I1142" i="3" s="1"/>
  <c r="F1142" i="3"/>
  <c r="G1142" i="3" s="1"/>
  <c r="D1142" i="3"/>
  <c r="E1142" i="3" s="1"/>
  <c r="B1142" i="3"/>
  <c r="C1142" i="3" s="1"/>
  <c r="AO1141" i="3"/>
  <c r="AN1141" i="3"/>
  <c r="AI1141" i="3"/>
  <c r="AH1141" i="3"/>
  <c r="AC1141" i="3"/>
  <c r="AB1141" i="3"/>
  <c r="W1141" i="3"/>
  <c r="S1141" i="3"/>
  <c r="N1141" i="3"/>
  <c r="L1141" i="3" s="1"/>
  <c r="M1141" i="3" s="1"/>
  <c r="K1141" i="3"/>
  <c r="J1141" i="3"/>
  <c r="H1141" i="3"/>
  <c r="I1141" i="3" s="1"/>
  <c r="F1141" i="3"/>
  <c r="G1141" i="3" s="1"/>
  <c r="D1141" i="3"/>
  <c r="E1141" i="3" s="1"/>
  <c r="B1141" i="3"/>
  <c r="C1141" i="3" s="1"/>
  <c r="AO1140" i="3"/>
  <c r="AN1140" i="3"/>
  <c r="AI1140" i="3"/>
  <c r="AH1140" i="3"/>
  <c r="AC1140" i="3"/>
  <c r="AB1140" i="3"/>
  <c r="W1140" i="3"/>
  <c r="S1140" i="3"/>
  <c r="N1140" i="3"/>
  <c r="L1140" i="3" s="1"/>
  <c r="M1140" i="3" s="1"/>
  <c r="K1140" i="3"/>
  <c r="J1140" i="3"/>
  <c r="H1140" i="3"/>
  <c r="I1140" i="3" s="1"/>
  <c r="F1140" i="3"/>
  <c r="G1140" i="3" s="1"/>
  <c r="D1140" i="3"/>
  <c r="E1140" i="3" s="1"/>
  <c r="B1140" i="3"/>
  <c r="C1140" i="3" s="1"/>
  <c r="AO1139" i="3"/>
  <c r="AN1139" i="3"/>
  <c r="AI1139" i="3"/>
  <c r="AH1139" i="3"/>
  <c r="AC1139" i="3"/>
  <c r="AB1139" i="3"/>
  <c r="W1139" i="3"/>
  <c r="S1139" i="3"/>
  <c r="N1139" i="3"/>
  <c r="L1139" i="3" s="1"/>
  <c r="M1139" i="3" s="1"/>
  <c r="K1139" i="3"/>
  <c r="J1139" i="3"/>
  <c r="H1139" i="3"/>
  <c r="I1139" i="3" s="1"/>
  <c r="F1139" i="3"/>
  <c r="G1139" i="3" s="1"/>
  <c r="D1139" i="3"/>
  <c r="E1139" i="3" s="1"/>
  <c r="B1139" i="3"/>
  <c r="C1139" i="3" s="1"/>
  <c r="AO1138" i="3"/>
  <c r="AN1138" i="3"/>
  <c r="AI1138" i="3"/>
  <c r="AH1138" i="3"/>
  <c r="AC1138" i="3"/>
  <c r="AB1138" i="3"/>
  <c r="W1138" i="3"/>
  <c r="S1138" i="3"/>
  <c r="N1138" i="3"/>
  <c r="L1138" i="3" s="1"/>
  <c r="M1138" i="3" s="1"/>
  <c r="K1138" i="3"/>
  <c r="J1138" i="3"/>
  <c r="H1138" i="3"/>
  <c r="I1138" i="3" s="1"/>
  <c r="F1138" i="3"/>
  <c r="G1138" i="3" s="1"/>
  <c r="D1138" i="3"/>
  <c r="E1138" i="3" s="1"/>
  <c r="B1138" i="3"/>
  <c r="C1138" i="3" s="1"/>
  <c r="AO1137" i="3"/>
  <c r="AN1137" i="3"/>
  <c r="AI1137" i="3"/>
  <c r="AH1137" i="3"/>
  <c r="AC1137" i="3"/>
  <c r="AB1137" i="3"/>
  <c r="W1137" i="3"/>
  <c r="S1137" i="3"/>
  <c r="N1137" i="3"/>
  <c r="L1137" i="3" s="1"/>
  <c r="M1137" i="3" s="1"/>
  <c r="K1137" i="3"/>
  <c r="J1137" i="3"/>
  <c r="H1137" i="3"/>
  <c r="I1137" i="3" s="1"/>
  <c r="F1137" i="3"/>
  <c r="G1137" i="3" s="1"/>
  <c r="D1137" i="3"/>
  <c r="E1137" i="3" s="1"/>
  <c r="B1137" i="3"/>
  <c r="C1137" i="3" s="1"/>
  <c r="AO1136" i="3"/>
  <c r="AN1136" i="3"/>
  <c r="AI1136" i="3"/>
  <c r="AH1136" i="3"/>
  <c r="AC1136" i="3"/>
  <c r="AB1136" i="3"/>
  <c r="W1136" i="3"/>
  <c r="S1136" i="3"/>
  <c r="N1136" i="3"/>
  <c r="L1136" i="3" s="1"/>
  <c r="M1136" i="3" s="1"/>
  <c r="K1136" i="3"/>
  <c r="J1136" i="3"/>
  <c r="H1136" i="3"/>
  <c r="I1136" i="3" s="1"/>
  <c r="F1136" i="3"/>
  <c r="G1136" i="3" s="1"/>
  <c r="D1136" i="3"/>
  <c r="E1136" i="3" s="1"/>
  <c r="B1136" i="3"/>
  <c r="C1136" i="3" s="1"/>
  <c r="AO1135" i="3"/>
  <c r="AN1135" i="3"/>
  <c r="AI1135" i="3"/>
  <c r="AH1135" i="3"/>
  <c r="AC1135" i="3"/>
  <c r="AB1135" i="3"/>
  <c r="W1135" i="3"/>
  <c r="S1135" i="3"/>
  <c r="N1135" i="3"/>
  <c r="L1135" i="3" s="1"/>
  <c r="M1135" i="3" s="1"/>
  <c r="K1135" i="3"/>
  <c r="J1135" i="3"/>
  <c r="H1135" i="3"/>
  <c r="I1135" i="3" s="1"/>
  <c r="F1135" i="3"/>
  <c r="G1135" i="3" s="1"/>
  <c r="D1135" i="3"/>
  <c r="E1135" i="3" s="1"/>
  <c r="B1135" i="3"/>
  <c r="C1135" i="3" s="1"/>
  <c r="AO1134" i="3"/>
  <c r="AN1134" i="3"/>
  <c r="AI1134" i="3"/>
  <c r="AH1134" i="3"/>
  <c r="AC1134" i="3"/>
  <c r="AB1134" i="3"/>
  <c r="W1134" i="3"/>
  <c r="S1134" i="3"/>
  <c r="N1134" i="3"/>
  <c r="L1134" i="3" s="1"/>
  <c r="M1134" i="3" s="1"/>
  <c r="K1134" i="3"/>
  <c r="J1134" i="3"/>
  <c r="H1134" i="3"/>
  <c r="I1134" i="3" s="1"/>
  <c r="F1134" i="3"/>
  <c r="G1134" i="3" s="1"/>
  <c r="D1134" i="3"/>
  <c r="E1134" i="3" s="1"/>
  <c r="B1134" i="3"/>
  <c r="C1134" i="3" s="1"/>
  <c r="AO1133" i="3"/>
  <c r="AN1133" i="3"/>
  <c r="AI1133" i="3"/>
  <c r="AH1133" i="3"/>
  <c r="AC1133" i="3"/>
  <c r="AB1133" i="3"/>
  <c r="W1133" i="3"/>
  <c r="S1133" i="3"/>
  <c r="N1133" i="3"/>
  <c r="L1133" i="3" s="1"/>
  <c r="M1133" i="3" s="1"/>
  <c r="K1133" i="3"/>
  <c r="J1133" i="3"/>
  <c r="H1133" i="3"/>
  <c r="I1133" i="3" s="1"/>
  <c r="F1133" i="3"/>
  <c r="G1133" i="3" s="1"/>
  <c r="D1133" i="3"/>
  <c r="E1133" i="3" s="1"/>
  <c r="B1133" i="3"/>
  <c r="C1133" i="3" s="1"/>
  <c r="AO1132" i="3"/>
  <c r="AN1132" i="3"/>
  <c r="AI1132" i="3"/>
  <c r="AH1132" i="3"/>
  <c r="AC1132" i="3"/>
  <c r="AB1132" i="3"/>
  <c r="W1132" i="3"/>
  <c r="S1132" i="3"/>
  <c r="N1132" i="3"/>
  <c r="L1132" i="3" s="1"/>
  <c r="M1132" i="3" s="1"/>
  <c r="K1132" i="3"/>
  <c r="J1132" i="3"/>
  <c r="H1132" i="3"/>
  <c r="I1132" i="3" s="1"/>
  <c r="F1132" i="3"/>
  <c r="G1132" i="3" s="1"/>
  <c r="D1132" i="3"/>
  <c r="E1132" i="3" s="1"/>
  <c r="B1132" i="3"/>
  <c r="C1132" i="3" s="1"/>
  <c r="AO1131" i="3"/>
  <c r="AN1131" i="3"/>
  <c r="AI1131" i="3"/>
  <c r="AH1131" i="3"/>
  <c r="AC1131" i="3"/>
  <c r="AB1131" i="3"/>
  <c r="W1131" i="3"/>
  <c r="S1131" i="3"/>
  <c r="N1131" i="3"/>
  <c r="L1131" i="3" s="1"/>
  <c r="M1131" i="3" s="1"/>
  <c r="K1131" i="3"/>
  <c r="J1131" i="3"/>
  <c r="H1131" i="3"/>
  <c r="I1131" i="3" s="1"/>
  <c r="F1131" i="3"/>
  <c r="G1131" i="3" s="1"/>
  <c r="D1131" i="3"/>
  <c r="E1131" i="3" s="1"/>
  <c r="B1131" i="3"/>
  <c r="C1131" i="3" s="1"/>
  <c r="AO1130" i="3"/>
  <c r="AN1130" i="3"/>
  <c r="AI1130" i="3"/>
  <c r="AH1130" i="3"/>
  <c r="AC1130" i="3"/>
  <c r="AB1130" i="3"/>
  <c r="W1130" i="3"/>
  <c r="S1130" i="3"/>
  <c r="N1130" i="3"/>
  <c r="L1130" i="3" s="1"/>
  <c r="M1130" i="3" s="1"/>
  <c r="K1130" i="3"/>
  <c r="J1130" i="3"/>
  <c r="H1130" i="3"/>
  <c r="I1130" i="3" s="1"/>
  <c r="F1130" i="3"/>
  <c r="G1130" i="3" s="1"/>
  <c r="D1130" i="3"/>
  <c r="E1130" i="3" s="1"/>
  <c r="B1130" i="3"/>
  <c r="C1130" i="3" s="1"/>
  <c r="AO1129" i="3"/>
  <c r="AN1129" i="3"/>
  <c r="AI1129" i="3"/>
  <c r="AH1129" i="3"/>
  <c r="AC1129" i="3"/>
  <c r="AB1129" i="3"/>
  <c r="W1129" i="3"/>
  <c r="S1129" i="3"/>
  <c r="N1129" i="3"/>
  <c r="L1129" i="3" s="1"/>
  <c r="M1129" i="3" s="1"/>
  <c r="K1129" i="3"/>
  <c r="J1129" i="3"/>
  <c r="H1129" i="3"/>
  <c r="I1129" i="3" s="1"/>
  <c r="F1129" i="3"/>
  <c r="G1129" i="3" s="1"/>
  <c r="D1129" i="3"/>
  <c r="E1129" i="3" s="1"/>
  <c r="B1129" i="3"/>
  <c r="C1129" i="3" s="1"/>
  <c r="AO1128" i="3"/>
  <c r="AN1128" i="3"/>
  <c r="AI1128" i="3"/>
  <c r="AH1128" i="3"/>
  <c r="AC1128" i="3"/>
  <c r="AB1128" i="3"/>
  <c r="W1128" i="3"/>
  <c r="S1128" i="3"/>
  <c r="N1128" i="3"/>
  <c r="L1128" i="3" s="1"/>
  <c r="M1128" i="3" s="1"/>
  <c r="K1128" i="3"/>
  <c r="J1128" i="3"/>
  <c r="H1128" i="3"/>
  <c r="I1128" i="3" s="1"/>
  <c r="F1128" i="3"/>
  <c r="G1128" i="3" s="1"/>
  <c r="D1128" i="3"/>
  <c r="E1128" i="3" s="1"/>
  <c r="B1128" i="3"/>
  <c r="C1128" i="3" s="1"/>
  <c r="AO1127" i="3"/>
  <c r="AN1127" i="3"/>
  <c r="AI1127" i="3"/>
  <c r="AH1127" i="3"/>
  <c r="AC1127" i="3"/>
  <c r="AB1127" i="3"/>
  <c r="W1127" i="3"/>
  <c r="S1127" i="3"/>
  <c r="N1127" i="3"/>
  <c r="L1127" i="3" s="1"/>
  <c r="M1127" i="3" s="1"/>
  <c r="K1127" i="3"/>
  <c r="J1127" i="3"/>
  <c r="H1127" i="3"/>
  <c r="I1127" i="3" s="1"/>
  <c r="F1127" i="3"/>
  <c r="G1127" i="3" s="1"/>
  <c r="D1127" i="3"/>
  <c r="E1127" i="3" s="1"/>
  <c r="B1127" i="3"/>
  <c r="C1127" i="3" s="1"/>
  <c r="AO1126" i="3"/>
  <c r="AN1126" i="3"/>
  <c r="AI1126" i="3"/>
  <c r="AH1126" i="3"/>
  <c r="AC1126" i="3"/>
  <c r="AB1126" i="3"/>
  <c r="W1126" i="3"/>
  <c r="S1126" i="3"/>
  <c r="N1126" i="3"/>
  <c r="L1126" i="3" s="1"/>
  <c r="M1126" i="3" s="1"/>
  <c r="K1126" i="3"/>
  <c r="J1126" i="3"/>
  <c r="H1126" i="3"/>
  <c r="I1126" i="3" s="1"/>
  <c r="F1126" i="3"/>
  <c r="G1126" i="3" s="1"/>
  <c r="D1126" i="3"/>
  <c r="E1126" i="3" s="1"/>
  <c r="B1126" i="3"/>
  <c r="C1126" i="3" s="1"/>
  <c r="AO1125" i="3"/>
  <c r="AN1125" i="3"/>
  <c r="AI1125" i="3"/>
  <c r="AH1125" i="3"/>
  <c r="AC1125" i="3"/>
  <c r="AB1125" i="3"/>
  <c r="W1125" i="3"/>
  <c r="S1125" i="3"/>
  <c r="N1125" i="3"/>
  <c r="L1125" i="3" s="1"/>
  <c r="M1125" i="3" s="1"/>
  <c r="K1125" i="3"/>
  <c r="J1125" i="3"/>
  <c r="H1125" i="3"/>
  <c r="I1125" i="3" s="1"/>
  <c r="F1125" i="3"/>
  <c r="G1125" i="3" s="1"/>
  <c r="D1125" i="3"/>
  <c r="E1125" i="3" s="1"/>
  <c r="B1125" i="3"/>
  <c r="C1125" i="3" s="1"/>
  <c r="AO1124" i="3"/>
  <c r="AN1124" i="3"/>
  <c r="AI1124" i="3"/>
  <c r="AH1124" i="3"/>
  <c r="AC1124" i="3"/>
  <c r="AB1124" i="3"/>
  <c r="W1124" i="3"/>
  <c r="S1124" i="3"/>
  <c r="N1124" i="3"/>
  <c r="L1124" i="3" s="1"/>
  <c r="M1124" i="3" s="1"/>
  <c r="K1124" i="3"/>
  <c r="J1124" i="3"/>
  <c r="H1124" i="3"/>
  <c r="I1124" i="3" s="1"/>
  <c r="F1124" i="3"/>
  <c r="G1124" i="3" s="1"/>
  <c r="D1124" i="3"/>
  <c r="E1124" i="3" s="1"/>
  <c r="B1124" i="3"/>
  <c r="C1124" i="3" s="1"/>
  <c r="AO1123" i="3"/>
  <c r="AN1123" i="3"/>
  <c r="AI1123" i="3"/>
  <c r="AH1123" i="3"/>
  <c r="AC1123" i="3"/>
  <c r="AB1123" i="3"/>
  <c r="W1123" i="3"/>
  <c r="S1123" i="3"/>
  <c r="N1123" i="3"/>
  <c r="L1123" i="3" s="1"/>
  <c r="M1123" i="3" s="1"/>
  <c r="K1123" i="3"/>
  <c r="J1123" i="3"/>
  <c r="H1123" i="3"/>
  <c r="I1123" i="3" s="1"/>
  <c r="F1123" i="3"/>
  <c r="G1123" i="3" s="1"/>
  <c r="D1123" i="3"/>
  <c r="E1123" i="3" s="1"/>
  <c r="B1123" i="3"/>
  <c r="C1123" i="3" s="1"/>
  <c r="AO1122" i="3"/>
  <c r="AN1122" i="3"/>
  <c r="AI1122" i="3"/>
  <c r="AH1122" i="3"/>
  <c r="AC1122" i="3"/>
  <c r="AB1122" i="3"/>
  <c r="W1122" i="3"/>
  <c r="S1122" i="3"/>
  <c r="N1122" i="3"/>
  <c r="L1122" i="3" s="1"/>
  <c r="M1122" i="3" s="1"/>
  <c r="K1122" i="3"/>
  <c r="J1122" i="3"/>
  <c r="H1122" i="3"/>
  <c r="I1122" i="3" s="1"/>
  <c r="F1122" i="3"/>
  <c r="G1122" i="3" s="1"/>
  <c r="D1122" i="3"/>
  <c r="E1122" i="3" s="1"/>
  <c r="B1122" i="3"/>
  <c r="C1122" i="3" s="1"/>
  <c r="AO1121" i="3"/>
  <c r="AN1121" i="3"/>
  <c r="AI1121" i="3"/>
  <c r="AH1121" i="3"/>
  <c r="AC1121" i="3"/>
  <c r="AB1121" i="3"/>
  <c r="W1121" i="3"/>
  <c r="S1121" i="3"/>
  <c r="N1121" i="3"/>
  <c r="L1121" i="3" s="1"/>
  <c r="M1121" i="3" s="1"/>
  <c r="K1121" i="3"/>
  <c r="J1121" i="3"/>
  <c r="H1121" i="3"/>
  <c r="I1121" i="3" s="1"/>
  <c r="F1121" i="3"/>
  <c r="G1121" i="3" s="1"/>
  <c r="D1121" i="3"/>
  <c r="E1121" i="3" s="1"/>
  <c r="B1121" i="3"/>
  <c r="C1121" i="3" s="1"/>
  <c r="AO1120" i="3"/>
  <c r="AN1120" i="3"/>
  <c r="AI1120" i="3"/>
  <c r="AH1120" i="3"/>
  <c r="AC1120" i="3"/>
  <c r="AB1120" i="3"/>
  <c r="W1120" i="3"/>
  <c r="S1120" i="3"/>
  <c r="N1120" i="3"/>
  <c r="L1120" i="3" s="1"/>
  <c r="M1120" i="3" s="1"/>
  <c r="K1120" i="3"/>
  <c r="J1120" i="3"/>
  <c r="H1120" i="3"/>
  <c r="I1120" i="3" s="1"/>
  <c r="F1120" i="3"/>
  <c r="G1120" i="3" s="1"/>
  <c r="D1120" i="3"/>
  <c r="E1120" i="3" s="1"/>
  <c r="B1120" i="3"/>
  <c r="C1120" i="3" s="1"/>
  <c r="AO1119" i="3"/>
  <c r="AN1119" i="3"/>
  <c r="AI1119" i="3"/>
  <c r="AH1119" i="3"/>
  <c r="AC1119" i="3"/>
  <c r="AB1119" i="3"/>
  <c r="W1119" i="3"/>
  <c r="S1119" i="3"/>
  <c r="N1119" i="3"/>
  <c r="L1119" i="3" s="1"/>
  <c r="M1119" i="3" s="1"/>
  <c r="K1119" i="3"/>
  <c r="J1119" i="3"/>
  <c r="H1119" i="3"/>
  <c r="I1119" i="3" s="1"/>
  <c r="F1119" i="3"/>
  <c r="G1119" i="3" s="1"/>
  <c r="D1119" i="3"/>
  <c r="E1119" i="3" s="1"/>
  <c r="B1119" i="3"/>
  <c r="C1119" i="3" s="1"/>
  <c r="AO1118" i="3"/>
  <c r="AN1118" i="3"/>
  <c r="AI1118" i="3"/>
  <c r="AH1118" i="3"/>
  <c r="AC1118" i="3"/>
  <c r="AB1118" i="3"/>
  <c r="W1118" i="3"/>
  <c r="S1118" i="3"/>
  <c r="N1118" i="3"/>
  <c r="L1118" i="3" s="1"/>
  <c r="M1118" i="3" s="1"/>
  <c r="K1118" i="3"/>
  <c r="J1118" i="3"/>
  <c r="H1118" i="3"/>
  <c r="I1118" i="3" s="1"/>
  <c r="F1118" i="3"/>
  <c r="G1118" i="3" s="1"/>
  <c r="D1118" i="3"/>
  <c r="E1118" i="3" s="1"/>
  <c r="B1118" i="3"/>
  <c r="C1118" i="3" s="1"/>
  <c r="AO1117" i="3"/>
  <c r="AN1117" i="3"/>
  <c r="AI1117" i="3"/>
  <c r="AH1117" i="3"/>
  <c r="AC1117" i="3"/>
  <c r="AB1117" i="3"/>
  <c r="W1117" i="3"/>
  <c r="S1117" i="3"/>
  <c r="N1117" i="3"/>
  <c r="L1117" i="3" s="1"/>
  <c r="M1117" i="3" s="1"/>
  <c r="K1117" i="3"/>
  <c r="J1117" i="3"/>
  <c r="H1117" i="3"/>
  <c r="I1117" i="3" s="1"/>
  <c r="F1117" i="3"/>
  <c r="G1117" i="3" s="1"/>
  <c r="D1117" i="3"/>
  <c r="E1117" i="3" s="1"/>
  <c r="B1117" i="3"/>
  <c r="C1117" i="3" s="1"/>
  <c r="AO1116" i="3"/>
  <c r="AN1116" i="3"/>
  <c r="AI1116" i="3"/>
  <c r="AH1116" i="3"/>
  <c r="AC1116" i="3"/>
  <c r="AB1116" i="3"/>
  <c r="W1116" i="3"/>
  <c r="S1116" i="3"/>
  <c r="N1116" i="3"/>
  <c r="L1116" i="3" s="1"/>
  <c r="M1116" i="3" s="1"/>
  <c r="K1116" i="3"/>
  <c r="J1116" i="3"/>
  <c r="H1116" i="3"/>
  <c r="I1116" i="3" s="1"/>
  <c r="F1116" i="3"/>
  <c r="G1116" i="3" s="1"/>
  <c r="D1116" i="3"/>
  <c r="E1116" i="3" s="1"/>
  <c r="B1116" i="3"/>
  <c r="C1116" i="3" s="1"/>
  <c r="AO1115" i="3"/>
  <c r="AN1115" i="3"/>
  <c r="AI1115" i="3"/>
  <c r="AH1115" i="3"/>
  <c r="AC1115" i="3"/>
  <c r="AB1115" i="3"/>
  <c r="W1115" i="3"/>
  <c r="S1115" i="3"/>
  <c r="N1115" i="3"/>
  <c r="L1115" i="3" s="1"/>
  <c r="M1115" i="3" s="1"/>
  <c r="K1115" i="3"/>
  <c r="J1115" i="3"/>
  <c r="H1115" i="3"/>
  <c r="I1115" i="3" s="1"/>
  <c r="F1115" i="3"/>
  <c r="G1115" i="3" s="1"/>
  <c r="D1115" i="3"/>
  <c r="E1115" i="3" s="1"/>
  <c r="B1115" i="3"/>
  <c r="C1115" i="3" s="1"/>
  <c r="AO1114" i="3"/>
  <c r="AN1114" i="3"/>
  <c r="AI1114" i="3"/>
  <c r="AH1114" i="3"/>
  <c r="AC1114" i="3"/>
  <c r="AB1114" i="3"/>
  <c r="W1114" i="3"/>
  <c r="S1114" i="3"/>
  <c r="N1114" i="3"/>
  <c r="L1114" i="3" s="1"/>
  <c r="M1114" i="3" s="1"/>
  <c r="K1114" i="3"/>
  <c r="J1114" i="3"/>
  <c r="H1114" i="3"/>
  <c r="I1114" i="3" s="1"/>
  <c r="F1114" i="3"/>
  <c r="G1114" i="3" s="1"/>
  <c r="D1114" i="3"/>
  <c r="E1114" i="3" s="1"/>
  <c r="B1114" i="3"/>
  <c r="C1114" i="3" s="1"/>
  <c r="AO1113" i="3"/>
  <c r="AN1113" i="3"/>
  <c r="AI1113" i="3"/>
  <c r="AH1113" i="3"/>
  <c r="AC1113" i="3"/>
  <c r="AB1113" i="3"/>
  <c r="W1113" i="3"/>
  <c r="S1113" i="3"/>
  <c r="N1113" i="3"/>
  <c r="L1113" i="3" s="1"/>
  <c r="M1113" i="3" s="1"/>
  <c r="K1113" i="3"/>
  <c r="J1113" i="3"/>
  <c r="H1113" i="3"/>
  <c r="I1113" i="3" s="1"/>
  <c r="F1113" i="3"/>
  <c r="G1113" i="3" s="1"/>
  <c r="D1113" i="3"/>
  <c r="E1113" i="3" s="1"/>
  <c r="B1113" i="3"/>
  <c r="C1113" i="3" s="1"/>
  <c r="AO1112" i="3"/>
  <c r="AN1112" i="3"/>
  <c r="AI1112" i="3"/>
  <c r="AH1112" i="3"/>
  <c r="AC1112" i="3"/>
  <c r="AB1112" i="3"/>
  <c r="W1112" i="3"/>
  <c r="S1112" i="3"/>
  <c r="N1112" i="3"/>
  <c r="L1112" i="3" s="1"/>
  <c r="M1112" i="3" s="1"/>
  <c r="K1112" i="3"/>
  <c r="J1112" i="3"/>
  <c r="H1112" i="3"/>
  <c r="I1112" i="3" s="1"/>
  <c r="F1112" i="3"/>
  <c r="G1112" i="3" s="1"/>
  <c r="D1112" i="3"/>
  <c r="E1112" i="3" s="1"/>
  <c r="B1112" i="3"/>
  <c r="C1112" i="3" s="1"/>
  <c r="AO1111" i="3"/>
  <c r="AN1111" i="3"/>
  <c r="AI1111" i="3"/>
  <c r="AH1111" i="3"/>
  <c r="AC1111" i="3"/>
  <c r="AB1111" i="3"/>
  <c r="W1111" i="3"/>
  <c r="S1111" i="3"/>
  <c r="N1111" i="3"/>
  <c r="L1111" i="3" s="1"/>
  <c r="M1111" i="3" s="1"/>
  <c r="K1111" i="3"/>
  <c r="J1111" i="3"/>
  <c r="H1111" i="3"/>
  <c r="I1111" i="3" s="1"/>
  <c r="F1111" i="3"/>
  <c r="G1111" i="3" s="1"/>
  <c r="D1111" i="3"/>
  <c r="E1111" i="3" s="1"/>
  <c r="B1111" i="3"/>
  <c r="C1111" i="3" s="1"/>
  <c r="AO1110" i="3"/>
  <c r="AN1110" i="3"/>
  <c r="AI1110" i="3"/>
  <c r="AH1110" i="3"/>
  <c r="AC1110" i="3"/>
  <c r="AB1110" i="3"/>
  <c r="W1110" i="3"/>
  <c r="S1110" i="3"/>
  <c r="N1110" i="3"/>
  <c r="L1110" i="3" s="1"/>
  <c r="M1110" i="3" s="1"/>
  <c r="K1110" i="3"/>
  <c r="J1110" i="3"/>
  <c r="H1110" i="3"/>
  <c r="I1110" i="3" s="1"/>
  <c r="F1110" i="3"/>
  <c r="G1110" i="3" s="1"/>
  <c r="D1110" i="3"/>
  <c r="E1110" i="3" s="1"/>
  <c r="B1110" i="3"/>
  <c r="C1110" i="3" s="1"/>
  <c r="AO1109" i="3"/>
  <c r="AN1109" i="3"/>
  <c r="AI1109" i="3"/>
  <c r="AH1109" i="3"/>
  <c r="AC1109" i="3"/>
  <c r="AB1109" i="3"/>
  <c r="W1109" i="3"/>
  <c r="S1109" i="3"/>
  <c r="N1109" i="3"/>
  <c r="L1109" i="3" s="1"/>
  <c r="M1109" i="3" s="1"/>
  <c r="K1109" i="3"/>
  <c r="J1109" i="3"/>
  <c r="H1109" i="3"/>
  <c r="I1109" i="3" s="1"/>
  <c r="F1109" i="3"/>
  <c r="G1109" i="3" s="1"/>
  <c r="D1109" i="3"/>
  <c r="E1109" i="3" s="1"/>
  <c r="B1109" i="3"/>
  <c r="C1109" i="3" s="1"/>
  <c r="AO1108" i="3"/>
  <c r="AN1108" i="3"/>
  <c r="AI1108" i="3"/>
  <c r="AH1108" i="3"/>
  <c r="AC1108" i="3"/>
  <c r="AB1108" i="3"/>
  <c r="W1108" i="3"/>
  <c r="S1108" i="3"/>
  <c r="N1108" i="3"/>
  <c r="L1108" i="3" s="1"/>
  <c r="M1108" i="3"/>
  <c r="K1108" i="3"/>
  <c r="J1108" i="3"/>
  <c r="H1108" i="3"/>
  <c r="I1108" i="3" s="1"/>
  <c r="F1108" i="3"/>
  <c r="G1108" i="3" s="1"/>
  <c r="D1108" i="3"/>
  <c r="E1108" i="3" s="1"/>
  <c r="B1108" i="3"/>
  <c r="C1108" i="3" s="1"/>
  <c r="AO1107" i="3"/>
  <c r="AN1107" i="3"/>
  <c r="AI1107" i="3"/>
  <c r="AH1107" i="3"/>
  <c r="AC1107" i="3"/>
  <c r="AB1107" i="3"/>
  <c r="W1107" i="3"/>
  <c r="S1107" i="3"/>
  <c r="N1107" i="3"/>
  <c r="L1107" i="3" s="1"/>
  <c r="M1107" i="3" s="1"/>
  <c r="K1107" i="3"/>
  <c r="J1107" i="3"/>
  <c r="H1107" i="3"/>
  <c r="I1107" i="3" s="1"/>
  <c r="F1107" i="3"/>
  <c r="G1107" i="3" s="1"/>
  <c r="D1107" i="3"/>
  <c r="E1107" i="3" s="1"/>
  <c r="B1107" i="3"/>
  <c r="C1107" i="3" s="1"/>
  <c r="AO1106" i="3"/>
  <c r="AN1106" i="3"/>
  <c r="AI1106" i="3"/>
  <c r="AH1106" i="3"/>
  <c r="AC1106" i="3"/>
  <c r="AB1106" i="3"/>
  <c r="W1106" i="3"/>
  <c r="S1106" i="3"/>
  <c r="N1106" i="3"/>
  <c r="L1106" i="3" s="1"/>
  <c r="M1106" i="3" s="1"/>
  <c r="K1106" i="3"/>
  <c r="J1106" i="3"/>
  <c r="H1106" i="3"/>
  <c r="I1106" i="3" s="1"/>
  <c r="F1106" i="3"/>
  <c r="G1106" i="3" s="1"/>
  <c r="D1106" i="3"/>
  <c r="E1106" i="3" s="1"/>
  <c r="B1106" i="3"/>
  <c r="C1106" i="3" s="1"/>
  <c r="AO1105" i="3"/>
  <c r="AN1105" i="3"/>
  <c r="AI1105" i="3"/>
  <c r="AH1105" i="3"/>
  <c r="AC1105" i="3"/>
  <c r="AB1105" i="3"/>
  <c r="W1105" i="3"/>
  <c r="S1105" i="3"/>
  <c r="N1105" i="3"/>
  <c r="L1105" i="3" s="1"/>
  <c r="M1105" i="3" s="1"/>
  <c r="K1105" i="3"/>
  <c r="J1105" i="3"/>
  <c r="H1105" i="3"/>
  <c r="I1105" i="3" s="1"/>
  <c r="G1105" i="3"/>
  <c r="F1105" i="3"/>
  <c r="D1105" i="3"/>
  <c r="E1105" i="3" s="1"/>
  <c r="B1105" i="3"/>
  <c r="C1105" i="3" s="1"/>
  <c r="AO1104" i="3"/>
  <c r="AN1104" i="3"/>
  <c r="AI1104" i="3"/>
  <c r="AH1104" i="3"/>
  <c r="AC1104" i="3"/>
  <c r="AB1104" i="3"/>
  <c r="W1104" i="3"/>
  <c r="S1104" i="3"/>
  <c r="N1104" i="3"/>
  <c r="L1104" i="3" s="1"/>
  <c r="M1104" i="3" s="1"/>
  <c r="K1104" i="3"/>
  <c r="J1104" i="3"/>
  <c r="H1104" i="3"/>
  <c r="I1104" i="3" s="1"/>
  <c r="F1104" i="3"/>
  <c r="G1104" i="3" s="1"/>
  <c r="D1104" i="3"/>
  <c r="E1104" i="3" s="1"/>
  <c r="B1104" i="3"/>
  <c r="C1104" i="3" s="1"/>
  <c r="AO1103" i="3"/>
  <c r="AN1103" i="3"/>
  <c r="AI1103" i="3"/>
  <c r="AH1103" i="3"/>
  <c r="AC1103" i="3"/>
  <c r="AB1103" i="3"/>
  <c r="W1103" i="3"/>
  <c r="S1103" i="3"/>
  <c r="N1103" i="3"/>
  <c r="L1103" i="3" s="1"/>
  <c r="M1103" i="3" s="1"/>
  <c r="K1103" i="3"/>
  <c r="J1103" i="3"/>
  <c r="H1103" i="3"/>
  <c r="I1103" i="3" s="1"/>
  <c r="F1103" i="3"/>
  <c r="G1103" i="3" s="1"/>
  <c r="D1103" i="3"/>
  <c r="E1103" i="3" s="1"/>
  <c r="B1103" i="3"/>
  <c r="C1103" i="3" s="1"/>
  <c r="AO1102" i="3"/>
  <c r="AN1102" i="3"/>
  <c r="AI1102" i="3"/>
  <c r="AH1102" i="3"/>
  <c r="AC1102" i="3"/>
  <c r="AB1102" i="3"/>
  <c r="W1102" i="3"/>
  <c r="S1102" i="3"/>
  <c r="N1102" i="3"/>
  <c r="L1102" i="3" s="1"/>
  <c r="M1102" i="3" s="1"/>
  <c r="K1102" i="3"/>
  <c r="J1102" i="3"/>
  <c r="H1102" i="3"/>
  <c r="I1102" i="3" s="1"/>
  <c r="F1102" i="3"/>
  <c r="G1102" i="3" s="1"/>
  <c r="D1102" i="3"/>
  <c r="E1102" i="3" s="1"/>
  <c r="B1102" i="3"/>
  <c r="C1102" i="3" s="1"/>
  <c r="AO1101" i="3"/>
  <c r="AN1101" i="3"/>
  <c r="AI1101" i="3"/>
  <c r="AH1101" i="3"/>
  <c r="AC1101" i="3"/>
  <c r="AB1101" i="3"/>
  <c r="W1101" i="3"/>
  <c r="S1101" i="3"/>
  <c r="N1101" i="3"/>
  <c r="L1101" i="3" s="1"/>
  <c r="M1101" i="3" s="1"/>
  <c r="K1101" i="3"/>
  <c r="J1101" i="3"/>
  <c r="H1101" i="3"/>
  <c r="I1101" i="3" s="1"/>
  <c r="F1101" i="3"/>
  <c r="G1101" i="3" s="1"/>
  <c r="D1101" i="3"/>
  <c r="E1101" i="3" s="1"/>
  <c r="B1101" i="3"/>
  <c r="C1101" i="3" s="1"/>
  <c r="AO1100" i="3"/>
  <c r="AN1100" i="3"/>
  <c r="AI1100" i="3"/>
  <c r="AH1100" i="3"/>
  <c r="AC1100" i="3"/>
  <c r="AB1100" i="3"/>
  <c r="W1100" i="3"/>
  <c r="S1100" i="3"/>
  <c r="N1100" i="3"/>
  <c r="L1100" i="3" s="1"/>
  <c r="M1100" i="3" s="1"/>
  <c r="K1100" i="3"/>
  <c r="J1100" i="3"/>
  <c r="H1100" i="3"/>
  <c r="I1100" i="3" s="1"/>
  <c r="F1100" i="3"/>
  <c r="G1100" i="3" s="1"/>
  <c r="D1100" i="3"/>
  <c r="E1100" i="3" s="1"/>
  <c r="B1100" i="3"/>
  <c r="C1100" i="3" s="1"/>
  <c r="AO1099" i="3"/>
  <c r="AN1099" i="3"/>
  <c r="AI1099" i="3"/>
  <c r="AH1099" i="3"/>
  <c r="AC1099" i="3"/>
  <c r="AB1099" i="3"/>
  <c r="W1099" i="3"/>
  <c r="S1099" i="3"/>
  <c r="N1099" i="3"/>
  <c r="L1099" i="3" s="1"/>
  <c r="M1099" i="3"/>
  <c r="K1099" i="3"/>
  <c r="J1099" i="3"/>
  <c r="H1099" i="3"/>
  <c r="I1099" i="3" s="1"/>
  <c r="F1099" i="3"/>
  <c r="G1099" i="3" s="1"/>
  <c r="D1099" i="3"/>
  <c r="E1099" i="3" s="1"/>
  <c r="B1099" i="3"/>
  <c r="C1099" i="3" s="1"/>
  <c r="AO1098" i="3"/>
  <c r="AN1098" i="3"/>
  <c r="AI1098" i="3"/>
  <c r="AH1098" i="3"/>
  <c r="AC1098" i="3"/>
  <c r="AB1098" i="3"/>
  <c r="W1098" i="3"/>
  <c r="S1098" i="3"/>
  <c r="N1098" i="3"/>
  <c r="L1098" i="3" s="1"/>
  <c r="M1098" i="3" s="1"/>
  <c r="K1098" i="3"/>
  <c r="J1098" i="3"/>
  <c r="H1098" i="3"/>
  <c r="I1098" i="3" s="1"/>
  <c r="F1098" i="3"/>
  <c r="G1098" i="3" s="1"/>
  <c r="D1098" i="3"/>
  <c r="E1098" i="3" s="1"/>
  <c r="B1098" i="3"/>
  <c r="C1098" i="3" s="1"/>
  <c r="AO1097" i="3"/>
  <c r="AN1097" i="3"/>
  <c r="AI1097" i="3"/>
  <c r="AH1097" i="3"/>
  <c r="AC1097" i="3"/>
  <c r="AB1097" i="3"/>
  <c r="W1097" i="3"/>
  <c r="S1097" i="3"/>
  <c r="N1097" i="3"/>
  <c r="L1097" i="3" s="1"/>
  <c r="M1097" i="3" s="1"/>
  <c r="K1097" i="3"/>
  <c r="J1097" i="3"/>
  <c r="H1097" i="3"/>
  <c r="I1097" i="3" s="1"/>
  <c r="F1097" i="3"/>
  <c r="G1097" i="3" s="1"/>
  <c r="D1097" i="3"/>
  <c r="E1097" i="3" s="1"/>
  <c r="B1097" i="3"/>
  <c r="C1097" i="3" s="1"/>
  <c r="AO1096" i="3"/>
  <c r="AN1096" i="3"/>
  <c r="AI1096" i="3"/>
  <c r="AH1096" i="3"/>
  <c r="AC1096" i="3"/>
  <c r="AB1096" i="3"/>
  <c r="W1096" i="3"/>
  <c r="S1096" i="3"/>
  <c r="N1096" i="3"/>
  <c r="L1096" i="3" s="1"/>
  <c r="M1096" i="3" s="1"/>
  <c r="K1096" i="3"/>
  <c r="J1096" i="3"/>
  <c r="H1096" i="3"/>
  <c r="I1096" i="3" s="1"/>
  <c r="F1096" i="3"/>
  <c r="G1096" i="3" s="1"/>
  <c r="D1096" i="3"/>
  <c r="E1096" i="3" s="1"/>
  <c r="B1096" i="3"/>
  <c r="C1096" i="3" s="1"/>
  <c r="AO1095" i="3"/>
  <c r="AN1095" i="3"/>
  <c r="AI1095" i="3"/>
  <c r="AH1095" i="3"/>
  <c r="AC1095" i="3"/>
  <c r="AB1095" i="3"/>
  <c r="W1095" i="3"/>
  <c r="S1095" i="3"/>
  <c r="N1095" i="3"/>
  <c r="L1095" i="3" s="1"/>
  <c r="M1095" i="3" s="1"/>
  <c r="K1095" i="3"/>
  <c r="J1095" i="3"/>
  <c r="H1095" i="3"/>
  <c r="I1095" i="3" s="1"/>
  <c r="F1095" i="3"/>
  <c r="G1095" i="3" s="1"/>
  <c r="D1095" i="3"/>
  <c r="E1095" i="3" s="1"/>
  <c r="B1095" i="3"/>
  <c r="C1095" i="3" s="1"/>
  <c r="AO1094" i="3"/>
  <c r="AN1094" i="3"/>
  <c r="AI1094" i="3"/>
  <c r="AH1094" i="3"/>
  <c r="AC1094" i="3"/>
  <c r="AB1094" i="3"/>
  <c r="W1094" i="3"/>
  <c r="S1094" i="3"/>
  <c r="N1094" i="3"/>
  <c r="L1094" i="3" s="1"/>
  <c r="M1094" i="3" s="1"/>
  <c r="K1094" i="3"/>
  <c r="J1094" i="3"/>
  <c r="H1094" i="3"/>
  <c r="I1094" i="3" s="1"/>
  <c r="F1094" i="3"/>
  <c r="G1094" i="3" s="1"/>
  <c r="D1094" i="3"/>
  <c r="E1094" i="3" s="1"/>
  <c r="B1094" i="3"/>
  <c r="C1094" i="3" s="1"/>
  <c r="AO1093" i="3"/>
  <c r="AN1093" i="3"/>
  <c r="AI1093" i="3"/>
  <c r="AH1093" i="3"/>
  <c r="AC1093" i="3"/>
  <c r="AB1093" i="3"/>
  <c r="W1093" i="3"/>
  <c r="S1093" i="3"/>
  <c r="N1093" i="3"/>
  <c r="L1093" i="3" s="1"/>
  <c r="M1093" i="3" s="1"/>
  <c r="K1093" i="3"/>
  <c r="J1093" i="3"/>
  <c r="H1093" i="3"/>
  <c r="I1093" i="3" s="1"/>
  <c r="F1093" i="3"/>
  <c r="G1093" i="3" s="1"/>
  <c r="D1093" i="3"/>
  <c r="E1093" i="3" s="1"/>
  <c r="B1093" i="3"/>
  <c r="C1093" i="3" s="1"/>
  <c r="AO1092" i="3"/>
  <c r="AN1092" i="3"/>
  <c r="AI1092" i="3"/>
  <c r="AH1092" i="3"/>
  <c r="AC1092" i="3"/>
  <c r="AB1092" i="3"/>
  <c r="W1092" i="3"/>
  <c r="S1092" i="3"/>
  <c r="N1092" i="3"/>
  <c r="L1092" i="3" s="1"/>
  <c r="M1092" i="3"/>
  <c r="K1092" i="3"/>
  <c r="J1092" i="3"/>
  <c r="H1092" i="3"/>
  <c r="I1092" i="3" s="1"/>
  <c r="F1092" i="3"/>
  <c r="G1092" i="3" s="1"/>
  <c r="D1092" i="3"/>
  <c r="E1092" i="3" s="1"/>
  <c r="B1092" i="3"/>
  <c r="C1092" i="3" s="1"/>
  <c r="AO1091" i="3"/>
  <c r="AN1091" i="3"/>
  <c r="AI1091" i="3"/>
  <c r="AH1091" i="3"/>
  <c r="AC1091" i="3"/>
  <c r="AB1091" i="3"/>
  <c r="W1091" i="3"/>
  <c r="S1091" i="3"/>
  <c r="N1091" i="3"/>
  <c r="L1091" i="3" s="1"/>
  <c r="M1091" i="3"/>
  <c r="K1091" i="3"/>
  <c r="J1091" i="3"/>
  <c r="H1091" i="3"/>
  <c r="I1091" i="3" s="1"/>
  <c r="F1091" i="3"/>
  <c r="G1091" i="3" s="1"/>
  <c r="D1091" i="3"/>
  <c r="E1091" i="3" s="1"/>
  <c r="B1091" i="3"/>
  <c r="C1091" i="3" s="1"/>
  <c r="AO1090" i="3"/>
  <c r="AN1090" i="3"/>
  <c r="AI1090" i="3"/>
  <c r="AH1090" i="3"/>
  <c r="AC1090" i="3"/>
  <c r="AB1090" i="3"/>
  <c r="W1090" i="3"/>
  <c r="S1090" i="3"/>
  <c r="N1090" i="3"/>
  <c r="L1090" i="3" s="1"/>
  <c r="M1090" i="3" s="1"/>
  <c r="K1090" i="3"/>
  <c r="J1090" i="3"/>
  <c r="H1090" i="3"/>
  <c r="I1090" i="3" s="1"/>
  <c r="F1090" i="3"/>
  <c r="G1090" i="3" s="1"/>
  <c r="D1090" i="3"/>
  <c r="E1090" i="3" s="1"/>
  <c r="B1090" i="3"/>
  <c r="C1090" i="3" s="1"/>
  <c r="AO1089" i="3"/>
  <c r="AN1089" i="3"/>
  <c r="AI1089" i="3"/>
  <c r="AH1089" i="3"/>
  <c r="AC1089" i="3"/>
  <c r="AB1089" i="3"/>
  <c r="W1089" i="3"/>
  <c r="S1089" i="3"/>
  <c r="N1089" i="3"/>
  <c r="L1089" i="3" s="1"/>
  <c r="M1089" i="3" s="1"/>
  <c r="K1089" i="3"/>
  <c r="J1089" i="3"/>
  <c r="H1089" i="3"/>
  <c r="I1089" i="3" s="1"/>
  <c r="F1089" i="3"/>
  <c r="G1089" i="3" s="1"/>
  <c r="D1089" i="3"/>
  <c r="E1089" i="3" s="1"/>
  <c r="B1089" i="3"/>
  <c r="C1089" i="3" s="1"/>
  <c r="AO1088" i="3"/>
  <c r="AN1088" i="3"/>
  <c r="AI1088" i="3"/>
  <c r="AH1088" i="3"/>
  <c r="AC1088" i="3"/>
  <c r="AB1088" i="3"/>
  <c r="W1088" i="3"/>
  <c r="S1088" i="3"/>
  <c r="N1088" i="3"/>
  <c r="L1088" i="3" s="1"/>
  <c r="M1088" i="3" s="1"/>
  <c r="K1088" i="3"/>
  <c r="J1088" i="3"/>
  <c r="H1088" i="3"/>
  <c r="I1088" i="3" s="1"/>
  <c r="F1088" i="3"/>
  <c r="G1088" i="3" s="1"/>
  <c r="D1088" i="3"/>
  <c r="E1088" i="3" s="1"/>
  <c r="B1088" i="3"/>
  <c r="C1088" i="3" s="1"/>
  <c r="AO1087" i="3"/>
  <c r="AN1087" i="3"/>
  <c r="AI1087" i="3"/>
  <c r="AH1087" i="3"/>
  <c r="AC1087" i="3"/>
  <c r="AB1087" i="3"/>
  <c r="W1087" i="3"/>
  <c r="S1087" i="3"/>
  <c r="N1087" i="3"/>
  <c r="L1087" i="3" s="1"/>
  <c r="M1087" i="3" s="1"/>
  <c r="K1087" i="3"/>
  <c r="J1087" i="3"/>
  <c r="H1087" i="3"/>
  <c r="I1087" i="3" s="1"/>
  <c r="F1087" i="3"/>
  <c r="G1087" i="3" s="1"/>
  <c r="D1087" i="3"/>
  <c r="E1087" i="3" s="1"/>
  <c r="B1087" i="3"/>
  <c r="C1087" i="3" s="1"/>
  <c r="AO1086" i="3"/>
  <c r="AN1086" i="3"/>
  <c r="AI1086" i="3"/>
  <c r="AH1086" i="3"/>
  <c r="AC1086" i="3"/>
  <c r="AB1086" i="3"/>
  <c r="W1086" i="3"/>
  <c r="S1086" i="3"/>
  <c r="N1086" i="3"/>
  <c r="L1086" i="3" s="1"/>
  <c r="M1086" i="3" s="1"/>
  <c r="K1086" i="3"/>
  <c r="J1086" i="3"/>
  <c r="H1086" i="3"/>
  <c r="I1086" i="3" s="1"/>
  <c r="F1086" i="3"/>
  <c r="G1086" i="3" s="1"/>
  <c r="D1086" i="3"/>
  <c r="E1086" i="3" s="1"/>
  <c r="B1086" i="3"/>
  <c r="C1086" i="3" s="1"/>
  <c r="AO1085" i="3"/>
  <c r="AN1085" i="3"/>
  <c r="AI1085" i="3"/>
  <c r="AH1085" i="3"/>
  <c r="AC1085" i="3"/>
  <c r="AB1085" i="3"/>
  <c r="W1085" i="3"/>
  <c r="S1085" i="3"/>
  <c r="N1085" i="3"/>
  <c r="L1085" i="3" s="1"/>
  <c r="M1085" i="3" s="1"/>
  <c r="K1085" i="3"/>
  <c r="J1085" i="3"/>
  <c r="H1085" i="3"/>
  <c r="I1085" i="3" s="1"/>
  <c r="F1085" i="3"/>
  <c r="G1085" i="3" s="1"/>
  <c r="D1085" i="3"/>
  <c r="E1085" i="3" s="1"/>
  <c r="B1085" i="3"/>
  <c r="C1085" i="3" s="1"/>
  <c r="AO1084" i="3"/>
  <c r="AN1084" i="3"/>
  <c r="AI1084" i="3"/>
  <c r="AH1084" i="3"/>
  <c r="AC1084" i="3"/>
  <c r="AB1084" i="3"/>
  <c r="W1084" i="3"/>
  <c r="S1084" i="3"/>
  <c r="N1084" i="3"/>
  <c r="L1084" i="3" s="1"/>
  <c r="M1084" i="3" s="1"/>
  <c r="K1084" i="3"/>
  <c r="J1084" i="3"/>
  <c r="H1084" i="3"/>
  <c r="I1084" i="3" s="1"/>
  <c r="F1084" i="3"/>
  <c r="G1084" i="3" s="1"/>
  <c r="D1084" i="3"/>
  <c r="E1084" i="3" s="1"/>
  <c r="B1084" i="3"/>
  <c r="C1084" i="3" s="1"/>
  <c r="AO1083" i="3"/>
  <c r="AN1083" i="3"/>
  <c r="AI1083" i="3"/>
  <c r="AH1083" i="3"/>
  <c r="AC1083" i="3"/>
  <c r="AB1083" i="3"/>
  <c r="W1083" i="3"/>
  <c r="S1083" i="3"/>
  <c r="N1083" i="3"/>
  <c r="L1083" i="3" s="1"/>
  <c r="M1083" i="3" s="1"/>
  <c r="K1083" i="3"/>
  <c r="J1083" i="3"/>
  <c r="H1083" i="3"/>
  <c r="I1083" i="3" s="1"/>
  <c r="F1083" i="3"/>
  <c r="G1083" i="3" s="1"/>
  <c r="D1083" i="3"/>
  <c r="E1083" i="3" s="1"/>
  <c r="B1083" i="3"/>
  <c r="C1083" i="3" s="1"/>
  <c r="AO1082" i="3"/>
  <c r="AN1082" i="3"/>
  <c r="AI1082" i="3"/>
  <c r="AH1082" i="3"/>
  <c r="AC1082" i="3"/>
  <c r="AB1082" i="3"/>
  <c r="W1082" i="3"/>
  <c r="S1082" i="3"/>
  <c r="N1082" i="3"/>
  <c r="L1082" i="3" s="1"/>
  <c r="M1082" i="3" s="1"/>
  <c r="K1082" i="3"/>
  <c r="J1082" i="3"/>
  <c r="H1082" i="3"/>
  <c r="I1082" i="3" s="1"/>
  <c r="F1082" i="3"/>
  <c r="G1082" i="3" s="1"/>
  <c r="D1082" i="3"/>
  <c r="E1082" i="3" s="1"/>
  <c r="B1082" i="3"/>
  <c r="C1082" i="3" s="1"/>
  <c r="AO1081" i="3"/>
  <c r="AN1081" i="3"/>
  <c r="AI1081" i="3"/>
  <c r="AH1081" i="3"/>
  <c r="AC1081" i="3"/>
  <c r="AB1081" i="3"/>
  <c r="W1081" i="3"/>
  <c r="S1081" i="3"/>
  <c r="N1081" i="3"/>
  <c r="L1081" i="3" s="1"/>
  <c r="M1081" i="3" s="1"/>
  <c r="K1081" i="3"/>
  <c r="J1081" i="3"/>
  <c r="H1081" i="3"/>
  <c r="I1081" i="3" s="1"/>
  <c r="F1081" i="3"/>
  <c r="G1081" i="3" s="1"/>
  <c r="D1081" i="3"/>
  <c r="E1081" i="3" s="1"/>
  <c r="B1081" i="3"/>
  <c r="C1081" i="3" s="1"/>
  <c r="AO1080" i="3"/>
  <c r="AN1080" i="3"/>
  <c r="AI1080" i="3"/>
  <c r="AH1080" i="3"/>
  <c r="AC1080" i="3"/>
  <c r="AB1080" i="3"/>
  <c r="W1080" i="3"/>
  <c r="S1080" i="3"/>
  <c r="N1080" i="3"/>
  <c r="L1080" i="3" s="1"/>
  <c r="M1080" i="3" s="1"/>
  <c r="K1080" i="3"/>
  <c r="J1080" i="3"/>
  <c r="H1080" i="3"/>
  <c r="I1080" i="3" s="1"/>
  <c r="F1080" i="3"/>
  <c r="G1080" i="3" s="1"/>
  <c r="D1080" i="3"/>
  <c r="E1080" i="3" s="1"/>
  <c r="B1080" i="3"/>
  <c r="C1080" i="3" s="1"/>
  <c r="AO1079" i="3"/>
  <c r="AN1079" i="3"/>
  <c r="AI1079" i="3"/>
  <c r="AH1079" i="3"/>
  <c r="AC1079" i="3"/>
  <c r="AB1079" i="3"/>
  <c r="W1079" i="3"/>
  <c r="S1079" i="3"/>
  <c r="N1079" i="3"/>
  <c r="L1079" i="3" s="1"/>
  <c r="M1079" i="3" s="1"/>
  <c r="K1079" i="3"/>
  <c r="J1079" i="3"/>
  <c r="H1079" i="3"/>
  <c r="I1079" i="3" s="1"/>
  <c r="F1079" i="3"/>
  <c r="G1079" i="3" s="1"/>
  <c r="D1079" i="3"/>
  <c r="E1079" i="3" s="1"/>
  <c r="B1079" i="3"/>
  <c r="C1079" i="3" s="1"/>
  <c r="AO1078" i="3"/>
  <c r="AN1078" i="3"/>
  <c r="AI1078" i="3"/>
  <c r="AH1078" i="3"/>
  <c r="AC1078" i="3"/>
  <c r="AB1078" i="3"/>
  <c r="W1078" i="3"/>
  <c r="S1078" i="3"/>
  <c r="N1078" i="3"/>
  <c r="L1078" i="3" s="1"/>
  <c r="M1078" i="3" s="1"/>
  <c r="K1078" i="3"/>
  <c r="J1078" i="3"/>
  <c r="H1078" i="3"/>
  <c r="I1078" i="3" s="1"/>
  <c r="F1078" i="3"/>
  <c r="G1078" i="3" s="1"/>
  <c r="D1078" i="3"/>
  <c r="E1078" i="3" s="1"/>
  <c r="B1078" i="3"/>
  <c r="C1078" i="3" s="1"/>
  <c r="AO1077" i="3"/>
  <c r="AN1077" i="3"/>
  <c r="AI1077" i="3"/>
  <c r="AH1077" i="3"/>
  <c r="AC1077" i="3"/>
  <c r="AB1077" i="3"/>
  <c r="W1077" i="3"/>
  <c r="S1077" i="3"/>
  <c r="N1077" i="3"/>
  <c r="L1077" i="3" s="1"/>
  <c r="M1077" i="3" s="1"/>
  <c r="K1077" i="3"/>
  <c r="J1077" i="3"/>
  <c r="H1077" i="3"/>
  <c r="I1077" i="3" s="1"/>
  <c r="F1077" i="3"/>
  <c r="G1077" i="3" s="1"/>
  <c r="D1077" i="3"/>
  <c r="E1077" i="3" s="1"/>
  <c r="B1077" i="3"/>
  <c r="C1077" i="3" s="1"/>
  <c r="AO1076" i="3"/>
  <c r="AN1076" i="3"/>
  <c r="AI1076" i="3"/>
  <c r="AH1076" i="3"/>
  <c r="AC1076" i="3"/>
  <c r="AB1076" i="3"/>
  <c r="W1076" i="3"/>
  <c r="S1076" i="3"/>
  <c r="N1076" i="3"/>
  <c r="L1076" i="3" s="1"/>
  <c r="M1076" i="3" s="1"/>
  <c r="K1076" i="3"/>
  <c r="J1076" i="3"/>
  <c r="H1076" i="3"/>
  <c r="I1076" i="3" s="1"/>
  <c r="F1076" i="3"/>
  <c r="G1076" i="3" s="1"/>
  <c r="D1076" i="3"/>
  <c r="E1076" i="3" s="1"/>
  <c r="B1076" i="3"/>
  <c r="C1076" i="3" s="1"/>
  <c r="AO1075" i="3"/>
  <c r="AN1075" i="3"/>
  <c r="AI1075" i="3"/>
  <c r="AH1075" i="3"/>
  <c r="AC1075" i="3"/>
  <c r="AB1075" i="3"/>
  <c r="W1075" i="3"/>
  <c r="S1075" i="3"/>
  <c r="N1075" i="3"/>
  <c r="L1075" i="3" s="1"/>
  <c r="M1075" i="3" s="1"/>
  <c r="K1075" i="3"/>
  <c r="J1075" i="3"/>
  <c r="H1075" i="3"/>
  <c r="I1075" i="3" s="1"/>
  <c r="F1075" i="3"/>
  <c r="G1075" i="3" s="1"/>
  <c r="D1075" i="3"/>
  <c r="E1075" i="3" s="1"/>
  <c r="B1075" i="3"/>
  <c r="C1075" i="3" s="1"/>
  <c r="AO1074" i="3"/>
  <c r="AN1074" i="3"/>
  <c r="AI1074" i="3"/>
  <c r="AH1074" i="3"/>
  <c r="AC1074" i="3"/>
  <c r="AB1074" i="3"/>
  <c r="W1074" i="3"/>
  <c r="S1074" i="3"/>
  <c r="N1074" i="3"/>
  <c r="L1074" i="3" s="1"/>
  <c r="M1074" i="3" s="1"/>
  <c r="K1074" i="3"/>
  <c r="J1074" i="3"/>
  <c r="H1074" i="3"/>
  <c r="I1074" i="3" s="1"/>
  <c r="F1074" i="3"/>
  <c r="G1074" i="3" s="1"/>
  <c r="D1074" i="3"/>
  <c r="E1074" i="3" s="1"/>
  <c r="B1074" i="3"/>
  <c r="C1074" i="3" s="1"/>
  <c r="AO1073" i="3"/>
  <c r="AN1073" i="3"/>
  <c r="AI1073" i="3"/>
  <c r="AH1073" i="3"/>
  <c r="AC1073" i="3"/>
  <c r="AB1073" i="3"/>
  <c r="W1073" i="3"/>
  <c r="S1073" i="3"/>
  <c r="N1073" i="3"/>
  <c r="L1073" i="3" s="1"/>
  <c r="M1073" i="3" s="1"/>
  <c r="K1073" i="3"/>
  <c r="J1073" i="3"/>
  <c r="H1073" i="3"/>
  <c r="I1073" i="3" s="1"/>
  <c r="F1073" i="3"/>
  <c r="G1073" i="3" s="1"/>
  <c r="D1073" i="3"/>
  <c r="E1073" i="3" s="1"/>
  <c r="B1073" i="3"/>
  <c r="C1073" i="3" s="1"/>
  <c r="AO1072" i="3"/>
  <c r="AN1072" i="3"/>
  <c r="AI1072" i="3"/>
  <c r="AH1072" i="3"/>
  <c r="AC1072" i="3"/>
  <c r="AB1072" i="3"/>
  <c r="W1072" i="3"/>
  <c r="S1072" i="3"/>
  <c r="N1072" i="3"/>
  <c r="L1072" i="3" s="1"/>
  <c r="M1072" i="3" s="1"/>
  <c r="K1072" i="3"/>
  <c r="J1072" i="3"/>
  <c r="H1072" i="3"/>
  <c r="I1072" i="3" s="1"/>
  <c r="F1072" i="3"/>
  <c r="G1072" i="3" s="1"/>
  <c r="D1072" i="3"/>
  <c r="E1072" i="3" s="1"/>
  <c r="B1072" i="3"/>
  <c r="C1072" i="3" s="1"/>
  <c r="AO1071" i="3"/>
  <c r="AN1071" i="3"/>
  <c r="AI1071" i="3"/>
  <c r="AH1071" i="3"/>
  <c r="AC1071" i="3"/>
  <c r="AB1071" i="3"/>
  <c r="W1071" i="3"/>
  <c r="S1071" i="3"/>
  <c r="N1071" i="3"/>
  <c r="L1071" i="3" s="1"/>
  <c r="M1071" i="3" s="1"/>
  <c r="K1071" i="3"/>
  <c r="J1071" i="3"/>
  <c r="H1071" i="3"/>
  <c r="I1071" i="3" s="1"/>
  <c r="F1071" i="3"/>
  <c r="G1071" i="3" s="1"/>
  <c r="D1071" i="3"/>
  <c r="E1071" i="3" s="1"/>
  <c r="B1071" i="3"/>
  <c r="C1071" i="3" s="1"/>
  <c r="AO1070" i="3"/>
  <c r="AN1070" i="3"/>
  <c r="AI1070" i="3"/>
  <c r="AH1070" i="3"/>
  <c r="AC1070" i="3"/>
  <c r="AB1070" i="3"/>
  <c r="W1070" i="3"/>
  <c r="S1070" i="3"/>
  <c r="N1070" i="3"/>
  <c r="L1070" i="3" s="1"/>
  <c r="M1070" i="3" s="1"/>
  <c r="K1070" i="3"/>
  <c r="J1070" i="3"/>
  <c r="H1070" i="3"/>
  <c r="I1070" i="3" s="1"/>
  <c r="F1070" i="3"/>
  <c r="G1070" i="3" s="1"/>
  <c r="D1070" i="3"/>
  <c r="E1070" i="3" s="1"/>
  <c r="B1070" i="3"/>
  <c r="C1070" i="3" s="1"/>
  <c r="AO1069" i="3"/>
  <c r="AN1069" i="3"/>
  <c r="AI1069" i="3"/>
  <c r="AH1069" i="3"/>
  <c r="AC1069" i="3"/>
  <c r="AB1069" i="3"/>
  <c r="W1069" i="3"/>
  <c r="S1069" i="3"/>
  <c r="N1069" i="3"/>
  <c r="L1069" i="3" s="1"/>
  <c r="M1069" i="3" s="1"/>
  <c r="K1069" i="3"/>
  <c r="J1069" i="3"/>
  <c r="H1069" i="3"/>
  <c r="I1069" i="3" s="1"/>
  <c r="F1069" i="3"/>
  <c r="G1069" i="3" s="1"/>
  <c r="D1069" i="3"/>
  <c r="E1069" i="3" s="1"/>
  <c r="B1069" i="3"/>
  <c r="C1069" i="3" s="1"/>
  <c r="AO1068" i="3"/>
  <c r="AN1068" i="3"/>
  <c r="AI1068" i="3"/>
  <c r="AH1068" i="3"/>
  <c r="AC1068" i="3"/>
  <c r="AB1068" i="3"/>
  <c r="W1068" i="3"/>
  <c r="S1068" i="3"/>
  <c r="N1068" i="3"/>
  <c r="L1068" i="3" s="1"/>
  <c r="M1068" i="3" s="1"/>
  <c r="K1068" i="3"/>
  <c r="J1068" i="3"/>
  <c r="H1068" i="3"/>
  <c r="I1068" i="3" s="1"/>
  <c r="F1068" i="3"/>
  <c r="G1068" i="3" s="1"/>
  <c r="D1068" i="3"/>
  <c r="E1068" i="3" s="1"/>
  <c r="B1068" i="3"/>
  <c r="C1068" i="3" s="1"/>
  <c r="AO1067" i="3"/>
  <c r="AN1067" i="3"/>
  <c r="AI1067" i="3"/>
  <c r="AH1067" i="3"/>
  <c r="AC1067" i="3"/>
  <c r="AB1067" i="3"/>
  <c r="W1067" i="3"/>
  <c r="S1067" i="3"/>
  <c r="N1067" i="3"/>
  <c r="L1067" i="3" s="1"/>
  <c r="M1067" i="3" s="1"/>
  <c r="K1067" i="3"/>
  <c r="J1067" i="3"/>
  <c r="H1067" i="3"/>
  <c r="I1067" i="3" s="1"/>
  <c r="F1067" i="3"/>
  <c r="G1067" i="3" s="1"/>
  <c r="D1067" i="3"/>
  <c r="E1067" i="3" s="1"/>
  <c r="B1067" i="3"/>
  <c r="C1067" i="3" s="1"/>
  <c r="AO1066" i="3"/>
  <c r="AN1066" i="3"/>
  <c r="AI1066" i="3"/>
  <c r="AH1066" i="3"/>
  <c r="AC1066" i="3"/>
  <c r="AB1066" i="3"/>
  <c r="W1066" i="3"/>
  <c r="S1066" i="3"/>
  <c r="N1066" i="3"/>
  <c r="L1066" i="3" s="1"/>
  <c r="M1066" i="3" s="1"/>
  <c r="K1066" i="3"/>
  <c r="J1066" i="3"/>
  <c r="H1066" i="3"/>
  <c r="I1066" i="3" s="1"/>
  <c r="F1066" i="3"/>
  <c r="G1066" i="3" s="1"/>
  <c r="D1066" i="3"/>
  <c r="E1066" i="3" s="1"/>
  <c r="B1066" i="3"/>
  <c r="C1066" i="3" s="1"/>
  <c r="AO1065" i="3"/>
  <c r="AN1065" i="3"/>
  <c r="AI1065" i="3"/>
  <c r="AH1065" i="3"/>
  <c r="AC1065" i="3"/>
  <c r="AB1065" i="3"/>
  <c r="W1065" i="3"/>
  <c r="S1065" i="3"/>
  <c r="N1065" i="3"/>
  <c r="L1065" i="3" s="1"/>
  <c r="M1065" i="3" s="1"/>
  <c r="K1065" i="3"/>
  <c r="J1065" i="3"/>
  <c r="H1065" i="3"/>
  <c r="I1065" i="3" s="1"/>
  <c r="F1065" i="3"/>
  <c r="G1065" i="3" s="1"/>
  <c r="D1065" i="3"/>
  <c r="E1065" i="3" s="1"/>
  <c r="B1065" i="3"/>
  <c r="C1065" i="3" s="1"/>
  <c r="AO1064" i="3"/>
  <c r="AN1064" i="3"/>
  <c r="AI1064" i="3"/>
  <c r="AH1064" i="3"/>
  <c r="AC1064" i="3"/>
  <c r="AB1064" i="3"/>
  <c r="W1064" i="3"/>
  <c r="S1064" i="3"/>
  <c r="N1064" i="3"/>
  <c r="L1064" i="3" s="1"/>
  <c r="M1064" i="3" s="1"/>
  <c r="K1064" i="3"/>
  <c r="J1064" i="3"/>
  <c r="H1064" i="3"/>
  <c r="I1064" i="3" s="1"/>
  <c r="F1064" i="3"/>
  <c r="G1064" i="3" s="1"/>
  <c r="D1064" i="3"/>
  <c r="E1064" i="3" s="1"/>
  <c r="B1064" i="3"/>
  <c r="C1064" i="3" s="1"/>
  <c r="AO1063" i="3"/>
  <c r="AN1063" i="3"/>
  <c r="AI1063" i="3"/>
  <c r="AH1063" i="3"/>
  <c r="AC1063" i="3"/>
  <c r="AB1063" i="3"/>
  <c r="W1063" i="3"/>
  <c r="S1063" i="3"/>
  <c r="N1063" i="3"/>
  <c r="L1063" i="3" s="1"/>
  <c r="M1063" i="3" s="1"/>
  <c r="K1063" i="3"/>
  <c r="J1063" i="3"/>
  <c r="H1063" i="3"/>
  <c r="I1063" i="3" s="1"/>
  <c r="F1063" i="3"/>
  <c r="G1063" i="3" s="1"/>
  <c r="D1063" i="3"/>
  <c r="E1063" i="3" s="1"/>
  <c r="B1063" i="3"/>
  <c r="C1063" i="3" s="1"/>
  <c r="AO1062" i="3"/>
  <c r="AN1062" i="3"/>
  <c r="AI1062" i="3"/>
  <c r="AH1062" i="3"/>
  <c r="AC1062" i="3"/>
  <c r="AB1062" i="3"/>
  <c r="W1062" i="3"/>
  <c r="S1062" i="3"/>
  <c r="N1062" i="3"/>
  <c r="L1062" i="3" s="1"/>
  <c r="M1062" i="3" s="1"/>
  <c r="K1062" i="3"/>
  <c r="J1062" i="3"/>
  <c r="H1062" i="3"/>
  <c r="I1062" i="3" s="1"/>
  <c r="F1062" i="3"/>
  <c r="G1062" i="3" s="1"/>
  <c r="D1062" i="3"/>
  <c r="E1062" i="3" s="1"/>
  <c r="B1062" i="3"/>
  <c r="C1062" i="3" s="1"/>
  <c r="AO1061" i="3"/>
  <c r="AN1061" i="3"/>
  <c r="AI1061" i="3"/>
  <c r="AH1061" i="3"/>
  <c r="AC1061" i="3"/>
  <c r="AB1061" i="3"/>
  <c r="W1061" i="3"/>
  <c r="S1061" i="3"/>
  <c r="N1061" i="3"/>
  <c r="L1061" i="3" s="1"/>
  <c r="M1061" i="3" s="1"/>
  <c r="K1061" i="3"/>
  <c r="J1061" i="3"/>
  <c r="H1061" i="3"/>
  <c r="I1061" i="3" s="1"/>
  <c r="F1061" i="3"/>
  <c r="G1061" i="3" s="1"/>
  <c r="D1061" i="3"/>
  <c r="E1061" i="3" s="1"/>
  <c r="B1061" i="3"/>
  <c r="C1061" i="3" s="1"/>
  <c r="AO1060" i="3"/>
  <c r="AN1060" i="3"/>
  <c r="AI1060" i="3"/>
  <c r="AH1060" i="3"/>
  <c r="AC1060" i="3"/>
  <c r="AB1060" i="3"/>
  <c r="W1060" i="3"/>
  <c r="S1060" i="3"/>
  <c r="N1060" i="3"/>
  <c r="L1060" i="3" s="1"/>
  <c r="M1060" i="3" s="1"/>
  <c r="K1060" i="3"/>
  <c r="J1060" i="3"/>
  <c r="H1060" i="3"/>
  <c r="I1060" i="3" s="1"/>
  <c r="F1060" i="3"/>
  <c r="G1060" i="3" s="1"/>
  <c r="D1060" i="3"/>
  <c r="E1060" i="3" s="1"/>
  <c r="B1060" i="3"/>
  <c r="C1060" i="3" s="1"/>
  <c r="AO1059" i="3"/>
  <c r="AN1059" i="3"/>
  <c r="AI1059" i="3"/>
  <c r="AH1059" i="3"/>
  <c r="AC1059" i="3"/>
  <c r="AB1059" i="3"/>
  <c r="W1059" i="3"/>
  <c r="S1059" i="3"/>
  <c r="N1059" i="3"/>
  <c r="L1059" i="3" s="1"/>
  <c r="M1059" i="3" s="1"/>
  <c r="K1059" i="3"/>
  <c r="J1059" i="3"/>
  <c r="H1059" i="3"/>
  <c r="I1059" i="3" s="1"/>
  <c r="F1059" i="3"/>
  <c r="G1059" i="3" s="1"/>
  <c r="D1059" i="3"/>
  <c r="E1059" i="3" s="1"/>
  <c r="B1059" i="3"/>
  <c r="C1059" i="3" s="1"/>
  <c r="AO1058" i="3"/>
  <c r="AN1058" i="3"/>
  <c r="AI1058" i="3"/>
  <c r="AH1058" i="3"/>
  <c r="AC1058" i="3"/>
  <c r="AB1058" i="3"/>
  <c r="W1058" i="3"/>
  <c r="S1058" i="3"/>
  <c r="N1058" i="3"/>
  <c r="L1058" i="3" s="1"/>
  <c r="M1058" i="3" s="1"/>
  <c r="K1058" i="3"/>
  <c r="J1058" i="3"/>
  <c r="H1058" i="3"/>
  <c r="I1058" i="3" s="1"/>
  <c r="F1058" i="3"/>
  <c r="G1058" i="3" s="1"/>
  <c r="D1058" i="3"/>
  <c r="E1058" i="3" s="1"/>
  <c r="B1058" i="3"/>
  <c r="C1058" i="3" s="1"/>
  <c r="AO1057" i="3"/>
  <c r="AN1057" i="3"/>
  <c r="AI1057" i="3"/>
  <c r="AH1057" i="3"/>
  <c r="AC1057" i="3"/>
  <c r="AB1057" i="3"/>
  <c r="W1057" i="3"/>
  <c r="S1057" i="3"/>
  <c r="N1057" i="3"/>
  <c r="L1057" i="3" s="1"/>
  <c r="M1057" i="3" s="1"/>
  <c r="K1057" i="3"/>
  <c r="J1057" i="3"/>
  <c r="H1057" i="3"/>
  <c r="I1057" i="3" s="1"/>
  <c r="F1057" i="3"/>
  <c r="G1057" i="3" s="1"/>
  <c r="D1057" i="3"/>
  <c r="E1057" i="3" s="1"/>
  <c r="B1057" i="3"/>
  <c r="C1057" i="3" s="1"/>
  <c r="AO1056" i="3"/>
  <c r="AN1056" i="3"/>
  <c r="AI1056" i="3"/>
  <c r="AH1056" i="3"/>
  <c r="AC1056" i="3"/>
  <c r="AB1056" i="3"/>
  <c r="W1056" i="3"/>
  <c r="S1056" i="3"/>
  <c r="N1056" i="3"/>
  <c r="L1056" i="3" s="1"/>
  <c r="M1056" i="3" s="1"/>
  <c r="K1056" i="3"/>
  <c r="J1056" i="3"/>
  <c r="H1056" i="3"/>
  <c r="I1056" i="3" s="1"/>
  <c r="F1056" i="3"/>
  <c r="G1056" i="3" s="1"/>
  <c r="D1056" i="3"/>
  <c r="E1056" i="3" s="1"/>
  <c r="B1056" i="3"/>
  <c r="C1056" i="3" s="1"/>
  <c r="AO1055" i="3"/>
  <c r="AN1055" i="3"/>
  <c r="AI1055" i="3"/>
  <c r="AH1055" i="3"/>
  <c r="AC1055" i="3"/>
  <c r="AB1055" i="3"/>
  <c r="W1055" i="3"/>
  <c r="S1055" i="3"/>
  <c r="N1055" i="3"/>
  <c r="L1055" i="3" s="1"/>
  <c r="M1055" i="3" s="1"/>
  <c r="K1055" i="3"/>
  <c r="J1055" i="3"/>
  <c r="H1055" i="3"/>
  <c r="I1055" i="3" s="1"/>
  <c r="F1055" i="3"/>
  <c r="G1055" i="3" s="1"/>
  <c r="D1055" i="3"/>
  <c r="E1055" i="3" s="1"/>
  <c r="B1055" i="3"/>
  <c r="C1055" i="3" s="1"/>
  <c r="AO1054" i="3"/>
  <c r="AN1054" i="3"/>
  <c r="AI1054" i="3"/>
  <c r="AH1054" i="3"/>
  <c r="AC1054" i="3"/>
  <c r="AB1054" i="3"/>
  <c r="W1054" i="3"/>
  <c r="S1054" i="3"/>
  <c r="N1054" i="3"/>
  <c r="L1054" i="3" s="1"/>
  <c r="M1054" i="3" s="1"/>
  <c r="K1054" i="3"/>
  <c r="J1054" i="3"/>
  <c r="H1054" i="3"/>
  <c r="I1054" i="3" s="1"/>
  <c r="F1054" i="3"/>
  <c r="G1054" i="3" s="1"/>
  <c r="D1054" i="3"/>
  <c r="E1054" i="3" s="1"/>
  <c r="B1054" i="3"/>
  <c r="C1054" i="3" s="1"/>
  <c r="AO1053" i="3"/>
  <c r="AN1053" i="3"/>
  <c r="AI1053" i="3"/>
  <c r="AH1053" i="3"/>
  <c r="AC1053" i="3"/>
  <c r="AB1053" i="3"/>
  <c r="W1053" i="3"/>
  <c r="S1053" i="3"/>
  <c r="N1053" i="3"/>
  <c r="L1053" i="3" s="1"/>
  <c r="M1053" i="3" s="1"/>
  <c r="K1053" i="3"/>
  <c r="J1053" i="3"/>
  <c r="H1053" i="3"/>
  <c r="I1053" i="3" s="1"/>
  <c r="F1053" i="3"/>
  <c r="G1053" i="3" s="1"/>
  <c r="D1053" i="3"/>
  <c r="E1053" i="3" s="1"/>
  <c r="B1053" i="3"/>
  <c r="C1053" i="3" s="1"/>
  <c r="AO1052" i="3"/>
  <c r="AN1052" i="3"/>
  <c r="AI1052" i="3"/>
  <c r="AH1052" i="3"/>
  <c r="AC1052" i="3"/>
  <c r="AB1052" i="3"/>
  <c r="W1052" i="3"/>
  <c r="S1052" i="3"/>
  <c r="N1052" i="3"/>
  <c r="L1052" i="3" s="1"/>
  <c r="M1052" i="3" s="1"/>
  <c r="K1052" i="3"/>
  <c r="J1052" i="3"/>
  <c r="H1052" i="3"/>
  <c r="I1052" i="3" s="1"/>
  <c r="F1052" i="3"/>
  <c r="G1052" i="3" s="1"/>
  <c r="D1052" i="3"/>
  <c r="E1052" i="3" s="1"/>
  <c r="B1052" i="3"/>
  <c r="C1052" i="3" s="1"/>
  <c r="AO1051" i="3"/>
  <c r="AN1051" i="3"/>
  <c r="AI1051" i="3"/>
  <c r="AH1051" i="3"/>
  <c r="AC1051" i="3"/>
  <c r="AB1051" i="3"/>
  <c r="W1051" i="3"/>
  <c r="S1051" i="3"/>
  <c r="N1051" i="3"/>
  <c r="L1051" i="3" s="1"/>
  <c r="M1051" i="3" s="1"/>
  <c r="K1051" i="3"/>
  <c r="J1051" i="3"/>
  <c r="H1051" i="3"/>
  <c r="I1051" i="3" s="1"/>
  <c r="F1051" i="3"/>
  <c r="G1051" i="3" s="1"/>
  <c r="D1051" i="3"/>
  <c r="E1051" i="3" s="1"/>
  <c r="B1051" i="3"/>
  <c r="C1051" i="3" s="1"/>
  <c r="AO1050" i="3"/>
  <c r="AN1050" i="3"/>
  <c r="AI1050" i="3"/>
  <c r="AH1050" i="3"/>
  <c r="AC1050" i="3"/>
  <c r="AB1050" i="3"/>
  <c r="W1050" i="3"/>
  <c r="S1050" i="3"/>
  <c r="N1050" i="3"/>
  <c r="L1050" i="3" s="1"/>
  <c r="M1050" i="3" s="1"/>
  <c r="K1050" i="3"/>
  <c r="J1050" i="3"/>
  <c r="H1050" i="3"/>
  <c r="I1050" i="3" s="1"/>
  <c r="F1050" i="3"/>
  <c r="G1050" i="3" s="1"/>
  <c r="D1050" i="3"/>
  <c r="E1050" i="3" s="1"/>
  <c r="B1050" i="3"/>
  <c r="C1050" i="3" s="1"/>
  <c r="AO1049" i="3"/>
  <c r="AN1049" i="3"/>
  <c r="AI1049" i="3"/>
  <c r="AH1049" i="3"/>
  <c r="AC1049" i="3"/>
  <c r="AB1049" i="3"/>
  <c r="W1049" i="3"/>
  <c r="S1049" i="3"/>
  <c r="N1049" i="3"/>
  <c r="L1049" i="3" s="1"/>
  <c r="M1049" i="3" s="1"/>
  <c r="K1049" i="3"/>
  <c r="J1049" i="3"/>
  <c r="H1049" i="3"/>
  <c r="I1049" i="3" s="1"/>
  <c r="F1049" i="3"/>
  <c r="G1049" i="3" s="1"/>
  <c r="D1049" i="3"/>
  <c r="E1049" i="3" s="1"/>
  <c r="B1049" i="3"/>
  <c r="C1049" i="3" s="1"/>
  <c r="AO1048" i="3"/>
  <c r="AN1048" i="3"/>
  <c r="AI1048" i="3"/>
  <c r="AH1048" i="3"/>
  <c r="AC1048" i="3"/>
  <c r="AB1048" i="3"/>
  <c r="W1048" i="3"/>
  <c r="S1048" i="3"/>
  <c r="N1048" i="3"/>
  <c r="L1048" i="3" s="1"/>
  <c r="M1048" i="3" s="1"/>
  <c r="K1048" i="3"/>
  <c r="J1048" i="3"/>
  <c r="H1048" i="3"/>
  <c r="I1048" i="3" s="1"/>
  <c r="F1048" i="3"/>
  <c r="G1048" i="3" s="1"/>
  <c r="D1048" i="3"/>
  <c r="E1048" i="3" s="1"/>
  <c r="B1048" i="3"/>
  <c r="C1048" i="3" s="1"/>
  <c r="AO1047" i="3"/>
  <c r="AN1047" i="3"/>
  <c r="AI1047" i="3"/>
  <c r="AH1047" i="3"/>
  <c r="AC1047" i="3"/>
  <c r="AB1047" i="3"/>
  <c r="W1047" i="3"/>
  <c r="S1047" i="3"/>
  <c r="N1047" i="3"/>
  <c r="L1047" i="3" s="1"/>
  <c r="M1047" i="3" s="1"/>
  <c r="K1047" i="3"/>
  <c r="J1047" i="3"/>
  <c r="H1047" i="3"/>
  <c r="I1047" i="3" s="1"/>
  <c r="F1047" i="3"/>
  <c r="G1047" i="3" s="1"/>
  <c r="D1047" i="3"/>
  <c r="E1047" i="3" s="1"/>
  <c r="B1047" i="3"/>
  <c r="C1047" i="3" s="1"/>
  <c r="AO1046" i="3"/>
  <c r="AN1046" i="3"/>
  <c r="AI1046" i="3"/>
  <c r="AH1046" i="3"/>
  <c r="AC1046" i="3"/>
  <c r="AB1046" i="3"/>
  <c r="W1046" i="3"/>
  <c r="S1046" i="3"/>
  <c r="N1046" i="3"/>
  <c r="L1046" i="3" s="1"/>
  <c r="M1046" i="3" s="1"/>
  <c r="K1046" i="3"/>
  <c r="J1046" i="3"/>
  <c r="H1046" i="3"/>
  <c r="I1046" i="3" s="1"/>
  <c r="F1046" i="3"/>
  <c r="G1046" i="3" s="1"/>
  <c r="D1046" i="3"/>
  <c r="E1046" i="3" s="1"/>
  <c r="B1046" i="3"/>
  <c r="C1046" i="3" s="1"/>
  <c r="AO1045" i="3"/>
  <c r="AN1045" i="3"/>
  <c r="AI1045" i="3"/>
  <c r="AH1045" i="3"/>
  <c r="AC1045" i="3"/>
  <c r="AB1045" i="3"/>
  <c r="W1045" i="3"/>
  <c r="S1045" i="3"/>
  <c r="N1045" i="3"/>
  <c r="L1045" i="3" s="1"/>
  <c r="M1045" i="3" s="1"/>
  <c r="K1045" i="3"/>
  <c r="J1045" i="3"/>
  <c r="H1045" i="3"/>
  <c r="I1045" i="3" s="1"/>
  <c r="F1045" i="3"/>
  <c r="G1045" i="3" s="1"/>
  <c r="D1045" i="3"/>
  <c r="E1045" i="3" s="1"/>
  <c r="B1045" i="3"/>
  <c r="C1045" i="3" s="1"/>
  <c r="AO1044" i="3"/>
  <c r="AN1044" i="3"/>
  <c r="AI1044" i="3"/>
  <c r="AH1044" i="3"/>
  <c r="AC1044" i="3"/>
  <c r="AB1044" i="3"/>
  <c r="W1044" i="3"/>
  <c r="S1044" i="3"/>
  <c r="N1044" i="3"/>
  <c r="L1044" i="3" s="1"/>
  <c r="M1044" i="3" s="1"/>
  <c r="K1044" i="3"/>
  <c r="J1044" i="3"/>
  <c r="H1044" i="3"/>
  <c r="I1044" i="3" s="1"/>
  <c r="F1044" i="3"/>
  <c r="G1044" i="3" s="1"/>
  <c r="D1044" i="3"/>
  <c r="E1044" i="3" s="1"/>
  <c r="B1044" i="3"/>
  <c r="C1044" i="3" s="1"/>
  <c r="AO1043" i="3"/>
  <c r="AN1043" i="3"/>
  <c r="AI1043" i="3"/>
  <c r="AH1043" i="3"/>
  <c r="AC1043" i="3"/>
  <c r="AB1043" i="3"/>
  <c r="W1043" i="3"/>
  <c r="S1043" i="3"/>
  <c r="N1043" i="3"/>
  <c r="L1043" i="3" s="1"/>
  <c r="M1043" i="3" s="1"/>
  <c r="K1043" i="3"/>
  <c r="J1043" i="3"/>
  <c r="H1043" i="3"/>
  <c r="I1043" i="3" s="1"/>
  <c r="F1043" i="3"/>
  <c r="G1043" i="3" s="1"/>
  <c r="D1043" i="3"/>
  <c r="E1043" i="3" s="1"/>
  <c r="B1043" i="3"/>
  <c r="C1043" i="3" s="1"/>
  <c r="AO1042" i="3"/>
  <c r="AN1042" i="3"/>
  <c r="AI1042" i="3"/>
  <c r="AH1042" i="3"/>
  <c r="AC1042" i="3"/>
  <c r="AB1042" i="3"/>
  <c r="W1042" i="3"/>
  <c r="S1042" i="3"/>
  <c r="N1042" i="3"/>
  <c r="L1042" i="3" s="1"/>
  <c r="M1042" i="3" s="1"/>
  <c r="K1042" i="3"/>
  <c r="J1042" i="3"/>
  <c r="H1042" i="3"/>
  <c r="I1042" i="3" s="1"/>
  <c r="F1042" i="3"/>
  <c r="G1042" i="3" s="1"/>
  <c r="D1042" i="3"/>
  <c r="E1042" i="3" s="1"/>
  <c r="B1042" i="3"/>
  <c r="C1042" i="3" s="1"/>
  <c r="AO1041" i="3"/>
  <c r="AN1041" i="3"/>
  <c r="AI1041" i="3"/>
  <c r="AH1041" i="3"/>
  <c r="AC1041" i="3"/>
  <c r="AB1041" i="3"/>
  <c r="W1041" i="3"/>
  <c r="S1041" i="3"/>
  <c r="N1041" i="3"/>
  <c r="L1041" i="3" s="1"/>
  <c r="M1041" i="3" s="1"/>
  <c r="K1041" i="3"/>
  <c r="J1041" i="3"/>
  <c r="H1041" i="3"/>
  <c r="I1041" i="3" s="1"/>
  <c r="F1041" i="3"/>
  <c r="G1041" i="3" s="1"/>
  <c r="D1041" i="3"/>
  <c r="E1041" i="3" s="1"/>
  <c r="B1041" i="3"/>
  <c r="C1041" i="3" s="1"/>
  <c r="AO1040" i="3"/>
  <c r="AN1040" i="3"/>
  <c r="AI1040" i="3"/>
  <c r="AH1040" i="3"/>
  <c r="AC1040" i="3"/>
  <c r="AB1040" i="3"/>
  <c r="W1040" i="3"/>
  <c r="S1040" i="3"/>
  <c r="N1040" i="3"/>
  <c r="L1040" i="3" s="1"/>
  <c r="M1040" i="3" s="1"/>
  <c r="K1040" i="3"/>
  <c r="J1040" i="3"/>
  <c r="H1040" i="3"/>
  <c r="I1040" i="3" s="1"/>
  <c r="F1040" i="3"/>
  <c r="G1040" i="3" s="1"/>
  <c r="D1040" i="3"/>
  <c r="E1040" i="3" s="1"/>
  <c r="B1040" i="3"/>
  <c r="C1040" i="3" s="1"/>
  <c r="AO1039" i="3"/>
  <c r="AN1039" i="3"/>
  <c r="AI1039" i="3"/>
  <c r="AH1039" i="3"/>
  <c r="AC1039" i="3"/>
  <c r="AB1039" i="3"/>
  <c r="W1039" i="3"/>
  <c r="S1039" i="3"/>
  <c r="N1039" i="3"/>
  <c r="L1039" i="3" s="1"/>
  <c r="M1039" i="3" s="1"/>
  <c r="K1039" i="3"/>
  <c r="J1039" i="3"/>
  <c r="H1039" i="3"/>
  <c r="I1039" i="3" s="1"/>
  <c r="F1039" i="3"/>
  <c r="G1039" i="3" s="1"/>
  <c r="D1039" i="3"/>
  <c r="E1039" i="3" s="1"/>
  <c r="B1039" i="3"/>
  <c r="C1039" i="3" s="1"/>
  <c r="AO1038" i="3"/>
  <c r="AN1038" i="3"/>
  <c r="AI1038" i="3"/>
  <c r="AH1038" i="3"/>
  <c r="AC1038" i="3"/>
  <c r="AB1038" i="3"/>
  <c r="W1038" i="3"/>
  <c r="S1038" i="3"/>
  <c r="N1038" i="3"/>
  <c r="L1038" i="3" s="1"/>
  <c r="M1038" i="3" s="1"/>
  <c r="K1038" i="3"/>
  <c r="J1038" i="3"/>
  <c r="H1038" i="3"/>
  <c r="I1038" i="3" s="1"/>
  <c r="F1038" i="3"/>
  <c r="G1038" i="3" s="1"/>
  <c r="D1038" i="3"/>
  <c r="E1038" i="3" s="1"/>
  <c r="B1038" i="3"/>
  <c r="C1038" i="3" s="1"/>
  <c r="AO1037" i="3"/>
  <c r="AN1037" i="3"/>
  <c r="AI1037" i="3"/>
  <c r="AH1037" i="3"/>
  <c r="AC1037" i="3"/>
  <c r="AB1037" i="3"/>
  <c r="W1037" i="3"/>
  <c r="S1037" i="3"/>
  <c r="N1037" i="3"/>
  <c r="L1037" i="3" s="1"/>
  <c r="M1037" i="3" s="1"/>
  <c r="K1037" i="3"/>
  <c r="J1037" i="3"/>
  <c r="H1037" i="3"/>
  <c r="I1037" i="3" s="1"/>
  <c r="F1037" i="3"/>
  <c r="G1037" i="3" s="1"/>
  <c r="D1037" i="3"/>
  <c r="E1037" i="3" s="1"/>
  <c r="B1037" i="3"/>
  <c r="C1037" i="3" s="1"/>
  <c r="AO1036" i="3"/>
  <c r="AN1036" i="3"/>
  <c r="AI1036" i="3"/>
  <c r="AH1036" i="3"/>
  <c r="AC1036" i="3"/>
  <c r="AB1036" i="3"/>
  <c r="W1036" i="3"/>
  <c r="S1036" i="3"/>
  <c r="N1036" i="3"/>
  <c r="L1036" i="3" s="1"/>
  <c r="M1036" i="3" s="1"/>
  <c r="K1036" i="3"/>
  <c r="J1036" i="3"/>
  <c r="H1036" i="3"/>
  <c r="I1036" i="3" s="1"/>
  <c r="F1036" i="3"/>
  <c r="G1036" i="3" s="1"/>
  <c r="D1036" i="3"/>
  <c r="E1036" i="3" s="1"/>
  <c r="B1036" i="3"/>
  <c r="C1036" i="3" s="1"/>
  <c r="AO1035" i="3"/>
  <c r="AN1035" i="3"/>
  <c r="AI1035" i="3"/>
  <c r="AH1035" i="3"/>
  <c r="AC1035" i="3"/>
  <c r="AB1035" i="3"/>
  <c r="W1035" i="3"/>
  <c r="S1035" i="3"/>
  <c r="N1035" i="3"/>
  <c r="L1035" i="3" s="1"/>
  <c r="M1035" i="3" s="1"/>
  <c r="K1035" i="3"/>
  <c r="J1035" i="3"/>
  <c r="H1035" i="3"/>
  <c r="I1035" i="3" s="1"/>
  <c r="F1035" i="3"/>
  <c r="G1035" i="3" s="1"/>
  <c r="D1035" i="3"/>
  <c r="E1035" i="3" s="1"/>
  <c r="B1035" i="3"/>
  <c r="C1035" i="3" s="1"/>
  <c r="AO1034" i="3"/>
  <c r="AN1034" i="3"/>
  <c r="AI1034" i="3"/>
  <c r="AH1034" i="3"/>
  <c r="AC1034" i="3"/>
  <c r="AB1034" i="3"/>
  <c r="W1034" i="3"/>
  <c r="S1034" i="3"/>
  <c r="N1034" i="3"/>
  <c r="L1034" i="3" s="1"/>
  <c r="M1034" i="3" s="1"/>
  <c r="K1034" i="3"/>
  <c r="J1034" i="3"/>
  <c r="H1034" i="3"/>
  <c r="I1034" i="3" s="1"/>
  <c r="F1034" i="3"/>
  <c r="G1034" i="3" s="1"/>
  <c r="D1034" i="3"/>
  <c r="E1034" i="3" s="1"/>
  <c r="B1034" i="3"/>
  <c r="C1034" i="3" s="1"/>
  <c r="AO1033" i="3"/>
  <c r="AN1033" i="3"/>
  <c r="AI1033" i="3"/>
  <c r="AH1033" i="3"/>
  <c r="AC1033" i="3"/>
  <c r="AB1033" i="3"/>
  <c r="W1033" i="3"/>
  <c r="S1033" i="3"/>
  <c r="N1033" i="3"/>
  <c r="L1033" i="3" s="1"/>
  <c r="M1033" i="3" s="1"/>
  <c r="K1033" i="3"/>
  <c r="J1033" i="3"/>
  <c r="H1033" i="3"/>
  <c r="I1033" i="3" s="1"/>
  <c r="F1033" i="3"/>
  <c r="G1033" i="3" s="1"/>
  <c r="D1033" i="3"/>
  <c r="E1033" i="3" s="1"/>
  <c r="B1033" i="3"/>
  <c r="C1033" i="3" s="1"/>
  <c r="AO1032" i="3"/>
  <c r="AN1032" i="3"/>
  <c r="AI1032" i="3"/>
  <c r="AH1032" i="3"/>
  <c r="AC1032" i="3"/>
  <c r="AB1032" i="3"/>
  <c r="W1032" i="3"/>
  <c r="S1032" i="3"/>
  <c r="N1032" i="3"/>
  <c r="L1032" i="3" s="1"/>
  <c r="M1032" i="3" s="1"/>
  <c r="K1032" i="3"/>
  <c r="J1032" i="3"/>
  <c r="H1032" i="3"/>
  <c r="I1032" i="3" s="1"/>
  <c r="F1032" i="3"/>
  <c r="G1032" i="3" s="1"/>
  <c r="D1032" i="3"/>
  <c r="E1032" i="3" s="1"/>
  <c r="B1032" i="3"/>
  <c r="C1032" i="3" s="1"/>
  <c r="AO1031" i="3"/>
  <c r="AN1031" i="3"/>
  <c r="AI1031" i="3"/>
  <c r="AH1031" i="3"/>
  <c r="AC1031" i="3"/>
  <c r="AB1031" i="3"/>
  <c r="W1031" i="3"/>
  <c r="S1031" i="3"/>
  <c r="N1031" i="3"/>
  <c r="L1031" i="3" s="1"/>
  <c r="M1031" i="3" s="1"/>
  <c r="K1031" i="3"/>
  <c r="J1031" i="3"/>
  <c r="H1031" i="3"/>
  <c r="I1031" i="3" s="1"/>
  <c r="F1031" i="3"/>
  <c r="G1031" i="3" s="1"/>
  <c r="D1031" i="3"/>
  <c r="E1031" i="3" s="1"/>
  <c r="B1031" i="3"/>
  <c r="C1031" i="3" s="1"/>
  <c r="AO1030" i="3"/>
  <c r="AN1030" i="3"/>
  <c r="AI1030" i="3"/>
  <c r="AH1030" i="3"/>
  <c r="AC1030" i="3"/>
  <c r="AB1030" i="3"/>
  <c r="W1030" i="3"/>
  <c r="S1030" i="3"/>
  <c r="N1030" i="3"/>
  <c r="L1030" i="3" s="1"/>
  <c r="M1030" i="3" s="1"/>
  <c r="K1030" i="3"/>
  <c r="J1030" i="3"/>
  <c r="H1030" i="3"/>
  <c r="I1030" i="3" s="1"/>
  <c r="F1030" i="3"/>
  <c r="G1030" i="3" s="1"/>
  <c r="D1030" i="3"/>
  <c r="E1030" i="3" s="1"/>
  <c r="B1030" i="3"/>
  <c r="C1030" i="3" s="1"/>
  <c r="AO1029" i="3"/>
  <c r="AN1029" i="3"/>
  <c r="AI1029" i="3"/>
  <c r="AH1029" i="3"/>
  <c r="AC1029" i="3"/>
  <c r="AB1029" i="3"/>
  <c r="W1029" i="3"/>
  <c r="S1029" i="3"/>
  <c r="N1029" i="3"/>
  <c r="L1029" i="3" s="1"/>
  <c r="M1029" i="3" s="1"/>
  <c r="K1029" i="3"/>
  <c r="J1029" i="3"/>
  <c r="H1029" i="3"/>
  <c r="I1029" i="3" s="1"/>
  <c r="F1029" i="3"/>
  <c r="G1029" i="3" s="1"/>
  <c r="D1029" i="3"/>
  <c r="E1029" i="3" s="1"/>
  <c r="B1029" i="3"/>
  <c r="C1029" i="3" s="1"/>
  <c r="AO1028" i="3"/>
  <c r="AN1028" i="3"/>
  <c r="AI1028" i="3"/>
  <c r="AH1028" i="3"/>
  <c r="AC1028" i="3"/>
  <c r="AB1028" i="3"/>
  <c r="W1028" i="3"/>
  <c r="S1028" i="3"/>
  <c r="N1028" i="3"/>
  <c r="L1028" i="3" s="1"/>
  <c r="M1028" i="3" s="1"/>
  <c r="K1028" i="3"/>
  <c r="J1028" i="3"/>
  <c r="H1028" i="3"/>
  <c r="I1028" i="3" s="1"/>
  <c r="F1028" i="3"/>
  <c r="G1028" i="3" s="1"/>
  <c r="D1028" i="3"/>
  <c r="E1028" i="3" s="1"/>
  <c r="B1028" i="3"/>
  <c r="C1028" i="3" s="1"/>
  <c r="AO1027" i="3"/>
  <c r="AN1027" i="3"/>
  <c r="AI1027" i="3"/>
  <c r="AH1027" i="3"/>
  <c r="AC1027" i="3"/>
  <c r="AB1027" i="3"/>
  <c r="W1027" i="3"/>
  <c r="S1027" i="3"/>
  <c r="N1027" i="3"/>
  <c r="L1027" i="3" s="1"/>
  <c r="M1027" i="3" s="1"/>
  <c r="K1027" i="3"/>
  <c r="J1027" i="3"/>
  <c r="H1027" i="3"/>
  <c r="I1027" i="3" s="1"/>
  <c r="F1027" i="3"/>
  <c r="G1027" i="3" s="1"/>
  <c r="D1027" i="3"/>
  <c r="E1027" i="3" s="1"/>
  <c r="B1027" i="3"/>
  <c r="C1027" i="3" s="1"/>
  <c r="AO1026" i="3"/>
  <c r="AN1026" i="3"/>
  <c r="AI1026" i="3"/>
  <c r="AH1026" i="3"/>
  <c r="AC1026" i="3"/>
  <c r="AB1026" i="3"/>
  <c r="W1026" i="3"/>
  <c r="S1026" i="3"/>
  <c r="N1026" i="3"/>
  <c r="L1026" i="3" s="1"/>
  <c r="M1026" i="3" s="1"/>
  <c r="K1026" i="3"/>
  <c r="J1026" i="3"/>
  <c r="H1026" i="3"/>
  <c r="I1026" i="3" s="1"/>
  <c r="F1026" i="3"/>
  <c r="G1026" i="3" s="1"/>
  <c r="D1026" i="3"/>
  <c r="E1026" i="3" s="1"/>
  <c r="B1026" i="3"/>
  <c r="C1026" i="3" s="1"/>
  <c r="AO1025" i="3"/>
  <c r="AN1025" i="3"/>
  <c r="AI1025" i="3"/>
  <c r="AH1025" i="3"/>
  <c r="AC1025" i="3"/>
  <c r="AB1025" i="3"/>
  <c r="W1025" i="3"/>
  <c r="S1025" i="3"/>
  <c r="N1025" i="3"/>
  <c r="L1025" i="3" s="1"/>
  <c r="M1025" i="3" s="1"/>
  <c r="K1025" i="3"/>
  <c r="J1025" i="3"/>
  <c r="H1025" i="3"/>
  <c r="I1025" i="3" s="1"/>
  <c r="F1025" i="3"/>
  <c r="G1025" i="3" s="1"/>
  <c r="D1025" i="3"/>
  <c r="E1025" i="3" s="1"/>
  <c r="B1025" i="3"/>
  <c r="C1025" i="3" s="1"/>
  <c r="AO1024" i="3"/>
  <c r="AN1024" i="3"/>
  <c r="AI1024" i="3"/>
  <c r="AH1024" i="3"/>
  <c r="AC1024" i="3"/>
  <c r="AB1024" i="3"/>
  <c r="W1024" i="3"/>
  <c r="S1024" i="3"/>
  <c r="N1024" i="3"/>
  <c r="L1024" i="3" s="1"/>
  <c r="M1024" i="3" s="1"/>
  <c r="K1024" i="3"/>
  <c r="J1024" i="3"/>
  <c r="H1024" i="3"/>
  <c r="I1024" i="3" s="1"/>
  <c r="F1024" i="3"/>
  <c r="G1024" i="3" s="1"/>
  <c r="D1024" i="3"/>
  <c r="E1024" i="3" s="1"/>
  <c r="B1024" i="3"/>
  <c r="C1024" i="3" s="1"/>
  <c r="AO1023" i="3"/>
  <c r="AN1023" i="3"/>
  <c r="AI1023" i="3"/>
  <c r="AH1023" i="3"/>
  <c r="AC1023" i="3"/>
  <c r="AB1023" i="3"/>
  <c r="W1023" i="3"/>
  <c r="S1023" i="3"/>
  <c r="N1023" i="3"/>
  <c r="L1023" i="3" s="1"/>
  <c r="M1023" i="3" s="1"/>
  <c r="K1023" i="3"/>
  <c r="J1023" i="3"/>
  <c r="H1023" i="3"/>
  <c r="I1023" i="3" s="1"/>
  <c r="F1023" i="3"/>
  <c r="G1023" i="3" s="1"/>
  <c r="D1023" i="3"/>
  <c r="E1023" i="3" s="1"/>
  <c r="B1023" i="3"/>
  <c r="C1023" i="3" s="1"/>
  <c r="AO1022" i="3"/>
  <c r="AN1022" i="3"/>
  <c r="AI1022" i="3"/>
  <c r="AH1022" i="3"/>
  <c r="AC1022" i="3"/>
  <c r="AB1022" i="3"/>
  <c r="W1022" i="3"/>
  <c r="S1022" i="3"/>
  <c r="N1022" i="3"/>
  <c r="L1022" i="3" s="1"/>
  <c r="M1022" i="3" s="1"/>
  <c r="K1022" i="3"/>
  <c r="J1022" i="3"/>
  <c r="H1022" i="3"/>
  <c r="I1022" i="3" s="1"/>
  <c r="F1022" i="3"/>
  <c r="G1022" i="3" s="1"/>
  <c r="D1022" i="3"/>
  <c r="E1022" i="3" s="1"/>
  <c r="B1022" i="3"/>
  <c r="C1022" i="3" s="1"/>
  <c r="AO1021" i="3"/>
  <c r="AN1021" i="3"/>
  <c r="AI1021" i="3"/>
  <c r="AH1021" i="3"/>
  <c r="AC1021" i="3"/>
  <c r="AB1021" i="3"/>
  <c r="W1021" i="3"/>
  <c r="S1021" i="3"/>
  <c r="N1021" i="3"/>
  <c r="L1021" i="3" s="1"/>
  <c r="M1021" i="3" s="1"/>
  <c r="K1021" i="3"/>
  <c r="J1021" i="3"/>
  <c r="H1021" i="3"/>
  <c r="I1021" i="3" s="1"/>
  <c r="F1021" i="3"/>
  <c r="G1021" i="3" s="1"/>
  <c r="D1021" i="3"/>
  <c r="E1021" i="3" s="1"/>
  <c r="B1021" i="3"/>
  <c r="C1021" i="3" s="1"/>
  <c r="AO1020" i="3"/>
  <c r="AN1020" i="3"/>
  <c r="AI1020" i="3"/>
  <c r="AH1020" i="3"/>
  <c r="AC1020" i="3"/>
  <c r="AB1020" i="3"/>
  <c r="W1020" i="3"/>
  <c r="S1020" i="3"/>
  <c r="N1020" i="3"/>
  <c r="L1020" i="3" s="1"/>
  <c r="M1020" i="3" s="1"/>
  <c r="K1020" i="3"/>
  <c r="J1020" i="3"/>
  <c r="H1020" i="3"/>
  <c r="I1020" i="3" s="1"/>
  <c r="F1020" i="3"/>
  <c r="G1020" i="3" s="1"/>
  <c r="D1020" i="3"/>
  <c r="E1020" i="3" s="1"/>
  <c r="B1020" i="3"/>
  <c r="C1020" i="3" s="1"/>
  <c r="AO1019" i="3"/>
  <c r="AN1019" i="3"/>
  <c r="AI1019" i="3"/>
  <c r="AH1019" i="3"/>
  <c r="AC1019" i="3"/>
  <c r="AB1019" i="3"/>
  <c r="W1019" i="3"/>
  <c r="S1019" i="3"/>
  <c r="N1019" i="3"/>
  <c r="L1019" i="3" s="1"/>
  <c r="M1019" i="3" s="1"/>
  <c r="K1019" i="3"/>
  <c r="J1019" i="3"/>
  <c r="H1019" i="3"/>
  <c r="I1019" i="3" s="1"/>
  <c r="F1019" i="3"/>
  <c r="G1019" i="3" s="1"/>
  <c r="D1019" i="3"/>
  <c r="E1019" i="3" s="1"/>
  <c r="B1019" i="3"/>
  <c r="C1019" i="3" s="1"/>
  <c r="AO1018" i="3"/>
  <c r="AN1018" i="3"/>
  <c r="AI1018" i="3"/>
  <c r="AH1018" i="3"/>
  <c r="AC1018" i="3"/>
  <c r="AB1018" i="3"/>
  <c r="W1018" i="3"/>
  <c r="S1018" i="3"/>
  <c r="N1018" i="3"/>
  <c r="L1018" i="3" s="1"/>
  <c r="M1018" i="3" s="1"/>
  <c r="K1018" i="3"/>
  <c r="J1018" i="3"/>
  <c r="H1018" i="3"/>
  <c r="I1018" i="3" s="1"/>
  <c r="F1018" i="3"/>
  <c r="G1018" i="3" s="1"/>
  <c r="D1018" i="3"/>
  <c r="E1018" i="3" s="1"/>
  <c r="B1018" i="3"/>
  <c r="C1018" i="3" s="1"/>
  <c r="AO1017" i="3"/>
  <c r="AN1017" i="3"/>
  <c r="AI1017" i="3"/>
  <c r="AH1017" i="3"/>
  <c r="AC1017" i="3"/>
  <c r="AB1017" i="3"/>
  <c r="W1017" i="3"/>
  <c r="S1017" i="3"/>
  <c r="N1017" i="3"/>
  <c r="L1017" i="3" s="1"/>
  <c r="M1017" i="3" s="1"/>
  <c r="K1017" i="3"/>
  <c r="J1017" i="3"/>
  <c r="H1017" i="3"/>
  <c r="I1017" i="3" s="1"/>
  <c r="F1017" i="3"/>
  <c r="G1017" i="3" s="1"/>
  <c r="D1017" i="3"/>
  <c r="E1017" i="3" s="1"/>
  <c r="B1017" i="3"/>
  <c r="C1017" i="3" s="1"/>
  <c r="AO1016" i="3"/>
  <c r="AN1016" i="3"/>
  <c r="AI1016" i="3"/>
  <c r="AH1016" i="3"/>
  <c r="AC1016" i="3"/>
  <c r="AB1016" i="3"/>
  <c r="W1016" i="3"/>
  <c r="S1016" i="3"/>
  <c r="N1016" i="3"/>
  <c r="L1016" i="3" s="1"/>
  <c r="M1016" i="3" s="1"/>
  <c r="K1016" i="3"/>
  <c r="J1016" i="3"/>
  <c r="H1016" i="3"/>
  <c r="I1016" i="3" s="1"/>
  <c r="F1016" i="3"/>
  <c r="G1016" i="3" s="1"/>
  <c r="D1016" i="3"/>
  <c r="E1016" i="3" s="1"/>
  <c r="B1016" i="3"/>
  <c r="C1016" i="3" s="1"/>
  <c r="AO1015" i="3"/>
  <c r="AN1015" i="3"/>
  <c r="AI1015" i="3"/>
  <c r="AH1015" i="3"/>
  <c r="AC1015" i="3"/>
  <c r="AB1015" i="3"/>
  <c r="W1015" i="3"/>
  <c r="S1015" i="3"/>
  <c r="N1015" i="3"/>
  <c r="L1015" i="3" s="1"/>
  <c r="M1015" i="3" s="1"/>
  <c r="K1015" i="3"/>
  <c r="J1015" i="3"/>
  <c r="H1015" i="3"/>
  <c r="I1015" i="3" s="1"/>
  <c r="F1015" i="3"/>
  <c r="G1015" i="3" s="1"/>
  <c r="D1015" i="3"/>
  <c r="E1015" i="3" s="1"/>
  <c r="B1015" i="3"/>
  <c r="C1015" i="3" s="1"/>
  <c r="AO1014" i="3"/>
  <c r="AN1014" i="3"/>
  <c r="AI1014" i="3"/>
  <c r="AH1014" i="3"/>
  <c r="AC1014" i="3"/>
  <c r="AB1014" i="3"/>
  <c r="W1014" i="3"/>
  <c r="S1014" i="3"/>
  <c r="N1014" i="3"/>
  <c r="L1014" i="3" s="1"/>
  <c r="M1014" i="3" s="1"/>
  <c r="K1014" i="3"/>
  <c r="J1014" i="3"/>
  <c r="H1014" i="3"/>
  <c r="I1014" i="3" s="1"/>
  <c r="F1014" i="3"/>
  <c r="G1014" i="3" s="1"/>
  <c r="D1014" i="3"/>
  <c r="E1014" i="3" s="1"/>
  <c r="B1014" i="3"/>
  <c r="C1014" i="3" s="1"/>
  <c r="AO1013" i="3"/>
  <c r="AN1013" i="3"/>
  <c r="AI1013" i="3"/>
  <c r="AH1013" i="3"/>
  <c r="AC1013" i="3"/>
  <c r="AB1013" i="3"/>
  <c r="W1013" i="3"/>
  <c r="S1013" i="3"/>
  <c r="N1013" i="3"/>
  <c r="L1013" i="3" s="1"/>
  <c r="M1013" i="3" s="1"/>
  <c r="K1013" i="3"/>
  <c r="J1013" i="3"/>
  <c r="H1013" i="3"/>
  <c r="I1013" i="3" s="1"/>
  <c r="F1013" i="3"/>
  <c r="G1013" i="3" s="1"/>
  <c r="D1013" i="3"/>
  <c r="E1013" i="3" s="1"/>
  <c r="B1013" i="3"/>
  <c r="C1013" i="3" s="1"/>
  <c r="AO1012" i="3"/>
  <c r="AN1012" i="3"/>
  <c r="AI1012" i="3"/>
  <c r="AH1012" i="3"/>
  <c r="AC1012" i="3"/>
  <c r="AB1012" i="3"/>
  <c r="W1012" i="3"/>
  <c r="S1012" i="3"/>
  <c r="N1012" i="3"/>
  <c r="L1012" i="3" s="1"/>
  <c r="M1012" i="3" s="1"/>
  <c r="K1012" i="3"/>
  <c r="J1012" i="3"/>
  <c r="H1012" i="3"/>
  <c r="I1012" i="3" s="1"/>
  <c r="F1012" i="3"/>
  <c r="G1012" i="3" s="1"/>
  <c r="D1012" i="3"/>
  <c r="E1012" i="3" s="1"/>
  <c r="B1012" i="3"/>
  <c r="C1012" i="3" s="1"/>
  <c r="AO1011" i="3"/>
  <c r="AN1011" i="3"/>
  <c r="AI1011" i="3"/>
  <c r="AH1011" i="3"/>
  <c r="AC1011" i="3"/>
  <c r="AB1011" i="3"/>
  <c r="W1011" i="3"/>
  <c r="S1011" i="3"/>
  <c r="N1011" i="3"/>
  <c r="L1011" i="3" s="1"/>
  <c r="M1011" i="3" s="1"/>
  <c r="K1011" i="3"/>
  <c r="J1011" i="3"/>
  <c r="H1011" i="3"/>
  <c r="I1011" i="3" s="1"/>
  <c r="F1011" i="3"/>
  <c r="G1011" i="3" s="1"/>
  <c r="D1011" i="3"/>
  <c r="E1011" i="3" s="1"/>
  <c r="B1011" i="3"/>
  <c r="C1011" i="3" s="1"/>
  <c r="AO1010" i="3"/>
  <c r="AN1010" i="3"/>
  <c r="AI1010" i="3"/>
  <c r="AH1010" i="3"/>
  <c r="AC1010" i="3"/>
  <c r="AB1010" i="3"/>
  <c r="W1010" i="3"/>
  <c r="S1010" i="3"/>
  <c r="N1010" i="3"/>
  <c r="L1010" i="3" s="1"/>
  <c r="M1010" i="3" s="1"/>
  <c r="K1010" i="3"/>
  <c r="J1010" i="3"/>
  <c r="H1010" i="3"/>
  <c r="I1010" i="3" s="1"/>
  <c r="F1010" i="3"/>
  <c r="G1010" i="3" s="1"/>
  <c r="D1010" i="3"/>
  <c r="E1010" i="3" s="1"/>
  <c r="B1010" i="3"/>
  <c r="C1010" i="3" s="1"/>
  <c r="AO1009" i="3"/>
  <c r="AN1009" i="3"/>
  <c r="AI1009" i="3"/>
  <c r="AH1009" i="3"/>
  <c r="AC1009" i="3"/>
  <c r="AB1009" i="3"/>
  <c r="W1009" i="3"/>
  <c r="S1009" i="3"/>
  <c r="N1009" i="3"/>
  <c r="L1009" i="3" s="1"/>
  <c r="M1009" i="3" s="1"/>
  <c r="K1009" i="3"/>
  <c r="J1009" i="3"/>
  <c r="H1009" i="3"/>
  <c r="I1009" i="3" s="1"/>
  <c r="F1009" i="3"/>
  <c r="G1009" i="3" s="1"/>
  <c r="D1009" i="3"/>
  <c r="E1009" i="3" s="1"/>
  <c r="B1009" i="3"/>
  <c r="C1009" i="3" s="1"/>
  <c r="AO1008" i="3"/>
  <c r="AN1008" i="3"/>
  <c r="AI1008" i="3"/>
  <c r="AH1008" i="3"/>
  <c r="AC1008" i="3"/>
  <c r="AB1008" i="3"/>
  <c r="W1008" i="3"/>
  <c r="S1008" i="3"/>
  <c r="N1008" i="3"/>
  <c r="L1008" i="3" s="1"/>
  <c r="M1008" i="3" s="1"/>
  <c r="K1008" i="3"/>
  <c r="J1008" i="3"/>
  <c r="H1008" i="3"/>
  <c r="I1008" i="3" s="1"/>
  <c r="F1008" i="3"/>
  <c r="G1008" i="3" s="1"/>
  <c r="D1008" i="3"/>
  <c r="E1008" i="3" s="1"/>
  <c r="B1008" i="3"/>
  <c r="C1008" i="3" s="1"/>
  <c r="AO1007" i="3"/>
  <c r="AN1007" i="3"/>
  <c r="AI1007" i="3"/>
  <c r="AH1007" i="3"/>
  <c r="AC1007" i="3"/>
  <c r="AB1007" i="3"/>
  <c r="W1007" i="3"/>
  <c r="S1007" i="3"/>
  <c r="N1007" i="3"/>
  <c r="L1007" i="3" s="1"/>
  <c r="M1007" i="3" s="1"/>
  <c r="K1007" i="3"/>
  <c r="J1007" i="3"/>
  <c r="H1007" i="3"/>
  <c r="I1007" i="3" s="1"/>
  <c r="F1007" i="3"/>
  <c r="G1007" i="3" s="1"/>
  <c r="D1007" i="3"/>
  <c r="E1007" i="3" s="1"/>
  <c r="B1007" i="3"/>
  <c r="C1007" i="3" s="1"/>
  <c r="AO1006" i="3"/>
  <c r="AN1006" i="3"/>
  <c r="AI1006" i="3"/>
  <c r="AH1006" i="3"/>
  <c r="AC1006" i="3"/>
  <c r="AB1006" i="3"/>
  <c r="W1006" i="3"/>
  <c r="S1006" i="3"/>
  <c r="N1006" i="3"/>
  <c r="L1006" i="3" s="1"/>
  <c r="M1006" i="3" s="1"/>
  <c r="K1006" i="3"/>
  <c r="J1006" i="3"/>
  <c r="H1006" i="3"/>
  <c r="I1006" i="3" s="1"/>
  <c r="F1006" i="3"/>
  <c r="G1006" i="3" s="1"/>
  <c r="D1006" i="3"/>
  <c r="E1006" i="3" s="1"/>
  <c r="B1006" i="3"/>
  <c r="C1006" i="3" s="1"/>
  <c r="AO1005" i="3"/>
  <c r="AN1005" i="3"/>
  <c r="AI1005" i="3"/>
  <c r="AH1005" i="3"/>
  <c r="AC1005" i="3"/>
  <c r="AB1005" i="3"/>
  <c r="W1005" i="3"/>
  <c r="S1005" i="3"/>
  <c r="N1005" i="3"/>
  <c r="L1005" i="3" s="1"/>
  <c r="M1005" i="3" s="1"/>
  <c r="K1005" i="3"/>
  <c r="J1005" i="3"/>
  <c r="H1005" i="3"/>
  <c r="I1005" i="3" s="1"/>
  <c r="F1005" i="3"/>
  <c r="G1005" i="3" s="1"/>
  <c r="D1005" i="3"/>
  <c r="E1005" i="3" s="1"/>
  <c r="B1005" i="3"/>
  <c r="C1005" i="3" s="1"/>
  <c r="AO1004" i="3"/>
  <c r="AN1004" i="3"/>
  <c r="AI1004" i="3"/>
  <c r="AH1004" i="3"/>
  <c r="AC1004" i="3"/>
  <c r="AB1004" i="3"/>
  <c r="W1004" i="3"/>
  <c r="S1004" i="3"/>
  <c r="N1004" i="3"/>
  <c r="L1004" i="3" s="1"/>
  <c r="M1004" i="3" s="1"/>
  <c r="K1004" i="3"/>
  <c r="J1004" i="3"/>
  <c r="H1004" i="3"/>
  <c r="I1004" i="3" s="1"/>
  <c r="F1004" i="3"/>
  <c r="G1004" i="3" s="1"/>
  <c r="D1004" i="3"/>
  <c r="E1004" i="3" s="1"/>
  <c r="B1004" i="3"/>
  <c r="C1004" i="3" s="1"/>
  <c r="AO1003" i="3"/>
  <c r="AN1003" i="3"/>
  <c r="AI1003" i="3"/>
  <c r="AH1003" i="3"/>
  <c r="AC1003" i="3"/>
  <c r="AB1003" i="3"/>
  <c r="W1003" i="3"/>
  <c r="S1003" i="3"/>
  <c r="N1003" i="3"/>
  <c r="L1003" i="3" s="1"/>
  <c r="M1003" i="3" s="1"/>
  <c r="K1003" i="3"/>
  <c r="J1003" i="3"/>
  <c r="H1003" i="3"/>
  <c r="I1003" i="3" s="1"/>
  <c r="F1003" i="3"/>
  <c r="G1003" i="3" s="1"/>
  <c r="D1003" i="3"/>
  <c r="E1003" i="3" s="1"/>
  <c r="B1003" i="3"/>
  <c r="C1003" i="3" s="1"/>
  <c r="AO1002" i="3"/>
  <c r="AN1002" i="3"/>
  <c r="AI1002" i="3"/>
  <c r="AH1002" i="3"/>
  <c r="AC1002" i="3"/>
  <c r="AB1002" i="3"/>
  <c r="W1002" i="3"/>
  <c r="S1002" i="3"/>
  <c r="N1002" i="3"/>
  <c r="L1002" i="3" s="1"/>
  <c r="M1002" i="3" s="1"/>
  <c r="K1002" i="3"/>
  <c r="J1002" i="3"/>
  <c r="H1002" i="3"/>
  <c r="I1002" i="3" s="1"/>
  <c r="F1002" i="3"/>
  <c r="G1002" i="3" s="1"/>
  <c r="D1002" i="3"/>
  <c r="E1002" i="3" s="1"/>
  <c r="B1002" i="3"/>
  <c r="C1002" i="3" s="1"/>
  <c r="AO1001" i="3"/>
  <c r="AN1001" i="3"/>
  <c r="AI1001" i="3"/>
  <c r="AH1001" i="3"/>
  <c r="AC1001" i="3"/>
  <c r="AB1001" i="3"/>
  <c r="W1001" i="3"/>
  <c r="S1001" i="3"/>
  <c r="N1001" i="3"/>
  <c r="L1001" i="3" s="1"/>
  <c r="M1001" i="3" s="1"/>
  <c r="K1001" i="3"/>
  <c r="J1001" i="3"/>
  <c r="H1001" i="3"/>
  <c r="I1001" i="3" s="1"/>
  <c r="F1001" i="3"/>
  <c r="G1001" i="3" s="1"/>
  <c r="D1001" i="3"/>
  <c r="E1001" i="3" s="1"/>
  <c r="B1001" i="3"/>
  <c r="C1001" i="3" s="1"/>
  <c r="AO1000" i="3"/>
  <c r="AN1000" i="3"/>
  <c r="AI1000" i="3"/>
  <c r="AH1000" i="3"/>
  <c r="AC1000" i="3"/>
  <c r="AB1000" i="3"/>
  <c r="W1000" i="3"/>
  <c r="S1000" i="3"/>
  <c r="N1000" i="3"/>
  <c r="L1000" i="3" s="1"/>
  <c r="M1000" i="3" s="1"/>
  <c r="K1000" i="3"/>
  <c r="J1000" i="3"/>
  <c r="H1000" i="3"/>
  <c r="I1000" i="3" s="1"/>
  <c r="F1000" i="3"/>
  <c r="G1000" i="3" s="1"/>
  <c r="D1000" i="3"/>
  <c r="E1000" i="3" s="1"/>
  <c r="B1000" i="3"/>
  <c r="C1000" i="3" s="1"/>
  <c r="AO999" i="3"/>
  <c r="AN999" i="3"/>
  <c r="AI999" i="3"/>
  <c r="AH999" i="3"/>
  <c r="AC999" i="3"/>
  <c r="AB999" i="3"/>
  <c r="W999" i="3"/>
  <c r="S999" i="3"/>
  <c r="N999" i="3"/>
  <c r="L999" i="3" s="1"/>
  <c r="M999" i="3" s="1"/>
  <c r="K999" i="3"/>
  <c r="J999" i="3"/>
  <c r="H999" i="3"/>
  <c r="I999" i="3" s="1"/>
  <c r="F999" i="3"/>
  <c r="G999" i="3" s="1"/>
  <c r="D999" i="3"/>
  <c r="E999" i="3" s="1"/>
  <c r="B999" i="3"/>
  <c r="C999" i="3" s="1"/>
  <c r="AO998" i="3"/>
  <c r="AN998" i="3"/>
  <c r="AI998" i="3"/>
  <c r="AH998" i="3"/>
  <c r="AC998" i="3"/>
  <c r="AB998" i="3"/>
  <c r="W998" i="3"/>
  <c r="S998" i="3"/>
  <c r="N998" i="3"/>
  <c r="L998" i="3" s="1"/>
  <c r="M998" i="3" s="1"/>
  <c r="K998" i="3"/>
  <c r="J998" i="3"/>
  <c r="H998" i="3"/>
  <c r="I998" i="3" s="1"/>
  <c r="F998" i="3"/>
  <c r="G998" i="3" s="1"/>
  <c r="D998" i="3"/>
  <c r="E998" i="3" s="1"/>
  <c r="B998" i="3"/>
  <c r="C998" i="3" s="1"/>
  <c r="AO997" i="3"/>
  <c r="AN997" i="3"/>
  <c r="AI997" i="3"/>
  <c r="AH997" i="3"/>
  <c r="AC997" i="3"/>
  <c r="AB997" i="3"/>
  <c r="W997" i="3"/>
  <c r="S997" i="3"/>
  <c r="N997" i="3"/>
  <c r="L997" i="3" s="1"/>
  <c r="M997" i="3" s="1"/>
  <c r="K997" i="3"/>
  <c r="J997" i="3"/>
  <c r="H997" i="3"/>
  <c r="I997" i="3" s="1"/>
  <c r="F997" i="3"/>
  <c r="G997" i="3" s="1"/>
  <c r="D997" i="3"/>
  <c r="E997" i="3" s="1"/>
  <c r="B997" i="3"/>
  <c r="C997" i="3" s="1"/>
  <c r="AO996" i="3"/>
  <c r="AN996" i="3"/>
  <c r="AI996" i="3"/>
  <c r="AH996" i="3"/>
  <c r="AC996" i="3"/>
  <c r="AB996" i="3"/>
  <c r="W996" i="3"/>
  <c r="S996" i="3"/>
  <c r="N996" i="3"/>
  <c r="L996" i="3" s="1"/>
  <c r="M996" i="3" s="1"/>
  <c r="K996" i="3"/>
  <c r="J996" i="3"/>
  <c r="H996" i="3"/>
  <c r="I996" i="3" s="1"/>
  <c r="F996" i="3"/>
  <c r="G996" i="3" s="1"/>
  <c r="D996" i="3"/>
  <c r="E996" i="3" s="1"/>
  <c r="B996" i="3"/>
  <c r="C996" i="3" s="1"/>
  <c r="AO995" i="3"/>
  <c r="AN995" i="3"/>
  <c r="AI995" i="3"/>
  <c r="AH995" i="3"/>
  <c r="AC995" i="3"/>
  <c r="AB995" i="3"/>
  <c r="W995" i="3"/>
  <c r="S995" i="3"/>
  <c r="N995" i="3"/>
  <c r="L995" i="3" s="1"/>
  <c r="M995" i="3" s="1"/>
  <c r="K995" i="3"/>
  <c r="J995" i="3"/>
  <c r="H995" i="3"/>
  <c r="I995" i="3" s="1"/>
  <c r="F995" i="3"/>
  <c r="G995" i="3" s="1"/>
  <c r="D995" i="3"/>
  <c r="E995" i="3" s="1"/>
  <c r="B995" i="3"/>
  <c r="C995" i="3" s="1"/>
  <c r="AO994" i="3"/>
  <c r="AN994" i="3"/>
  <c r="AI994" i="3"/>
  <c r="AH994" i="3"/>
  <c r="AC994" i="3"/>
  <c r="AB994" i="3"/>
  <c r="W994" i="3"/>
  <c r="S994" i="3"/>
  <c r="N994" i="3"/>
  <c r="L994" i="3" s="1"/>
  <c r="M994" i="3" s="1"/>
  <c r="K994" i="3"/>
  <c r="J994" i="3"/>
  <c r="H994" i="3"/>
  <c r="I994" i="3" s="1"/>
  <c r="F994" i="3"/>
  <c r="G994" i="3" s="1"/>
  <c r="D994" i="3"/>
  <c r="E994" i="3" s="1"/>
  <c r="B994" i="3"/>
  <c r="C994" i="3" s="1"/>
  <c r="AO993" i="3"/>
  <c r="AN993" i="3"/>
  <c r="AI993" i="3"/>
  <c r="AH993" i="3"/>
  <c r="AC993" i="3"/>
  <c r="AB993" i="3"/>
  <c r="W993" i="3"/>
  <c r="S993" i="3"/>
  <c r="N993" i="3"/>
  <c r="L993" i="3" s="1"/>
  <c r="M993" i="3" s="1"/>
  <c r="K993" i="3"/>
  <c r="J993" i="3"/>
  <c r="H993" i="3"/>
  <c r="I993" i="3" s="1"/>
  <c r="F993" i="3"/>
  <c r="G993" i="3" s="1"/>
  <c r="D993" i="3"/>
  <c r="E993" i="3" s="1"/>
  <c r="B993" i="3"/>
  <c r="C993" i="3" s="1"/>
  <c r="AO992" i="3"/>
  <c r="AN992" i="3"/>
  <c r="AI992" i="3"/>
  <c r="AH992" i="3"/>
  <c r="AC992" i="3"/>
  <c r="AB992" i="3"/>
  <c r="W992" i="3"/>
  <c r="S992" i="3"/>
  <c r="N992" i="3"/>
  <c r="L992" i="3" s="1"/>
  <c r="M992" i="3" s="1"/>
  <c r="K992" i="3"/>
  <c r="J992" i="3"/>
  <c r="H992" i="3"/>
  <c r="I992" i="3" s="1"/>
  <c r="F992" i="3"/>
  <c r="G992" i="3" s="1"/>
  <c r="D992" i="3"/>
  <c r="E992" i="3" s="1"/>
  <c r="B992" i="3"/>
  <c r="C992" i="3" s="1"/>
  <c r="AO991" i="3"/>
  <c r="AN991" i="3"/>
  <c r="AI991" i="3"/>
  <c r="AH991" i="3"/>
  <c r="AC991" i="3"/>
  <c r="AB991" i="3"/>
  <c r="W991" i="3"/>
  <c r="S991" i="3"/>
  <c r="N991" i="3"/>
  <c r="L991" i="3" s="1"/>
  <c r="M991" i="3" s="1"/>
  <c r="K991" i="3"/>
  <c r="J991" i="3"/>
  <c r="H991" i="3"/>
  <c r="I991" i="3" s="1"/>
  <c r="F991" i="3"/>
  <c r="G991" i="3" s="1"/>
  <c r="D991" i="3"/>
  <c r="E991" i="3" s="1"/>
  <c r="B991" i="3"/>
  <c r="C991" i="3" s="1"/>
  <c r="AO990" i="3"/>
  <c r="AN990" i="3"/>
  <c r="AI990" i="3"/>
  <c r="AH990" i="3"/>
  <c r="AC990" i="3"/>
  <c r="AB990" i="3"/>
  <c r="W990" i="3"/>
  <c r="S990" i="3"/>
  <c r="N990" i="3"/>
  <c r="L990" i="3" s="1"/>
  <c r="M990" i="3" s="1"/>
  <c r="K990" i="3"/>
  <c r="J990" i="3"/>
  <c r="H990" i="3"/>
  <c r="I990" i="3" s="1"/>
  <c r="F990" i="3"/>
  <c r="G990" i="3" s="1"/>
  <c r="D990" i="3"/>
  <c r="E990" i="3" s="1"/>
  <c r="B990" i="3"/>
  <c r="C990" i="3" s="1"/>
  <c r="AO989" i="3"/>
  <c r="AN989" i="3"/>
  <c r="AI989" i="3"/>
  <c r="AH989" i="3"/>
  <c r="AC989" i="3"/>
  <c r="AB989" i="3"/>
  <c r="W989" i="3"/>
  <c r="S989" i="3"/>
  <c r="N989" i="3"/>
  <c r="L989" i="3" s="1"/>
  <c r="M989" i="3" s="1"/>
  <c r="K989" i="3"/>
  <c r="J989" i="3"/>
  <c r="H989" i="3"/>
  <c r="I989" i="3" s="1"/>
  <c r="F989" i="3"/>
  <c r="G989" i="3" s="1"/>
  <c r="D989" i="3"/>
  <c r="E989" i="3" s="1"/>
  <c r="B989" i="3"/>
  <c r="C989" i="3" s="1"/>
  <c r="AO988" i="3"/>
  <c r="AN988" i="3"/>
  <c r="AI988" i="3"/>
  <c r="AH988" i="3"/>
  <c r="AC988" i="3"/>
  <c r="AB988" i="3"/>
  <c r="W988" i="3"/>
  <c r="S988" i="3"/>
  <c r="N988" i="3"/>
  <c r="L988" i="3" s="1"/>
  <c r="M988" i="3" s="1"/>
  <c r="K988" i="3"/>
  <c r="J988" i="3"/>
  <c r="H988" i="3"/>
  <c r="I988" i="3" s="1"/>
  <c r="F988" i="3"/>
  <c r="G988" i="3" s="1"/>
  <c r="D988" i="3"/>
  <c r="E988" i="3" s="1"/>
  <c r="B988" i="3"/>
  <c r="C988" i="3" s="1"/>
  <c r="AO987" i="3"/>
  <c r="AN987" i="3"/>
  <c r="AI987" i="3"/>
  <c r="AH987" i="3"/>
  <c r="AC987" i="3"/>
  <c r="AB987" i="3"/>
  <c r="W987" i="3"/>
  <c r="S987" i="3"/>
  <c r="N987" i="3"/>
  <c r="L987" i="3" s="1"/>
  <c r="M987" i="3" s="1"/>
  <c r="K987" i="3"/>
  <c r="J987" i="3"/>
  <c r="H987" i="3"/>
  <c r="I987" i="3" s="1"/>
  <c r="F987" i="3"/>
  <c r="G987" i="3" s="1"/>
  <c r="D987" i="3"/>
  <c r="E987" i="3" s="1"/>
  <c r="B987" i="3"/>
  <c r="C987" i="3" s="1"/>
  <c r="AO986" i="3"/>
  <c r="AN986" i="3"/>
  <c r="AI986" i="3"/>
  <c r="AH986" i="3"/>
  <c r="AC986" i="3"/>
  <c r="AB986" i="3"/>
  <c r="W986" i="3"/>
  <c r="S986" i="3"/>
  <c r="N986" i="3"/>
  <c r="L986" i="3" s="1"/>
  <c r="M986" i="3" s="1"/>
  <c r="K986" i="3"/>
  <c r="J986" i="3"/>
  <c r="H986" i="3"/>
  <c r="I986" i="3" s="1"/>
  <c r="F986" i="3"/>
  <c r="G986" i="3" s="1"/>
  <c r="D986" i="3"/>
  <c r="E986" i="3" s="1"/>
  <c r="B986" i="3"/>
  <c r="C986" i="3" s="1"/>
  <c r="AO985" i="3"/>
  <c r="AN985" i="3"/>
  <c r="AI985" i="3"/>
  <c r="AH985" i="3"/>
  <c r="AC985" i="3"/>
  <c r="AB985" i="3"/>
  <c r="W985" i="3"/>
  <c r="S985" i="3"/>
  <c r="N985" i="3"/>
  <c r="L985" i="3" s="1"/>
  <c r="M985" i="3" s="1"/>
  <c r="K985" i="3"/>
  <c r="J985" i="3"/>
  <c r="H985" i="3"/>
  <c r="I985" i="3" s="1"/>
  <c r="F985" i="3"/>
  <c r="G985" i="3" s="1"/>
  <c r="D985" i="3"/>
  <c r="E985" i="3" s="1"/>
  <c r="B985" i="3"/>
  <c r="C985" i="3" s="1"/>
  <c r="AO984" i="3"/>
  <c r="AN984" i="3"/>
  <c r="AI984" i="3"/>
  <c r="AH984" i="3"/>
  <c r="AC984" i="3"/>
  <c r="AB984" i="3"/>
  <c r="W984" i="3"/>
  <c r="S984" i="3"/>
  <c r="N984" i="3"/>
  <c r="L984" i="3"/>
  <c r="M984" i="3" s="1"/>
  <c r="K984" i="3"/>
  <c r="J984" i="3"/>
  <c r="H984" i="3"/>
  <c r="I984" i="3" s="1"/>
  <c r="F984" i="3"/>
  <c r="G984" i="3" s="1"/>
  <c r="D984" i="3"/>
  <c r="E984" i="3" s="1"/>
  <c r="B984" i="3"/>
  <c r="C984" i="3" s="1"/>
  <c r="AO983" i="3"/>
  <c r="AN983" i="3"/>
  <c r="AI983" i="3"/>
  <c r="AH983" i="3"/>
  <c r="AC983" i="3"/>
  <c r="AB983" i="3"/>
  <c r="W983" i="3"/>
  <c r="S983" i="3"/>
  <c r="N983" i="3"/>
  <c r="L983" i="3"/>
  <c r="M983" i="3" s="1"/>
  <c r="K983" i="3"/>
  <c r="J983" i="3"/>
  <c r="H983" i="3"/>
  <c r="I983" i="3" s="1"/>
  <c r="F983" i="3"/>
  <c r="G983" i="3" s="1"/>
  <c r="D983" i="3"/>
  <c r="E983" i="3" s="1"/>
  <c r="B983" i="3"/>
  <c r="C983" i="3" s="1"/>
  <c r="AO982" i="3"/>
  <c r="AN982" i="3"/>
  <c r="AI982" i="3"/>
  <c r="AH982" i="3"/>
  <c r="AC982" i="3"/>
  <c r="AB982" i="3"/>
  <c r="W982" i="3"/>
  <c r="S982" i="3"/>
  <c r="N982" i="3"/>
  <c r="L982" i="3" s="1"/>
  <c r="M982" i="3"/>
  <c r="K982" i="3"/>
  <c r="J982" i="3"/>
  <c r="H982" i="3"/>
  <c r="I982" i="3" s="1"/>
  <c r="F982" i="3"/>
  <c r="G982" i="3" s="1"/>
  <c r="D982" i="3"/>
  <c r="E982" i="3" s="1"/>
  <c r="B982" i="3"/>
  <c r="C982" i="3" s="1"/>
  <c r="AO981" i="3"/>
  <c r="AN981" i="3"/>
  <c r="AI981" i="3"/>
  <c r="AH981" i="3"/>
  <c r="AC981" i="3"/>
  <c r="AB981" i="3"/>
  <c r="W981" i="3"/>
  <c r="S981" i="3"/>
  <c r="N981" i="3"/>
  <c r="L981" i="3" s="1"/>
  <c r="M981" i="3" s="1"/>
  <c r="K981" i="3"/>
  <c r="J981" i="3"/>
  <c r="H981" i="3"/>
  <c r="I981" i="3" s="1"/>
  <c r="F981" i="3"/>
  <c r="G981" i="3" s="1"/>
  <c r="D981" i="3"/>
  <c r="E981" i="3" s="1"/>
  <c r="B981" i="3"/>
  <c r="C981" i="3" s="1"/>
  <c r="AO980" i="3"/>
  <c r="AN980" i="3"/>
  <c r="AI980" i="3"/>
  <c r="AH980" i="3"/>
  <c r="AC980" i="3"/>
  <c r="AB980" i="3"/>
  <c r="W980" i="3"/>
  <c r="S980" i="3"/>
  <c r="N980" i="3"/>
  <c r="L980" i="3" s="1"/>
  <c r="M980" i="3" s="1"/>
  <c r="K980" i="3"/>
  <c r="J980" i="3"/>
  <c r="H980" i="3"/>
  <c r="I980" i="3" s="1"/>
  <c r="F980" i="3"/>
  <c r="G980" i="3" s="1"/>
  <c r="D980" i="3"/>
  <c r="E980" i="3" s="1"/>
  <c r="C980" i="3"/>
  <c r="B980" i="3"/>
  <c r="AO979" i="3"/>
  <c r="AN979" i="3"/>
  <c r="AI979" i="3"/>
  <c r="AH979" i="3"/>
  <c r="AC979" i="3"/>
  <c r="AB979" i="3"/>
  <c r="W979" i="3"/>
  <c r="S979" i="3"/>
  <c r="N979" i="3"/>
  <c r="L979" i="3" s="1"/>
  <c r="M979" i="3" s="1"/>
  <c r="K979" i="3"/>
  <c r="J979" i="3"/>
  <c r="H979" i="3"/>
  <c r="I979" i="3" s="1"/>
  <c r="F979" i="3"/>
  <c r="G979" i="3" s="1"/>
  <c r="D979" i="3"/>
  <c r="E979" i="3" s="1"/>
  <c r="B979" i="3"/>
  <c r="C979" i="3" s="1"/>
  <c r="AO978" i="3"/>
  <c r="AN978" i="3"/>
  <c r="AI978" i="3"/>
  <c r="AH978" i="3"/>
  <c r="AC978" i="3"/>
  <c r="AB978" i="3"/>
  <c r="W978" i="3"/>
  <c r="S978" i="3"/>
  <c r="N978" i="3"/>
  <c r="L978" i="3" s="1"/>
  <c r="M978" i="3" s="1"/>
  <c r="K978" i="3"/>
  <c r="J978" i="3"/>
  <c r="H978" i="3"/>
  <c r="I978" i="3" s="1"/>
  <c r="F978" i="3"/>
  <c r="G978" i="3" s="1"/>
  <c r="D978" i="3"/>
  <c r="E978" i="3" s="1"/>
  <c r="B978" i="3"/>
  <c r="C978" i="3" s="1"/>
  <c r="AO977" i="3"/>
  <c r="AN977" i="3"/>
  <c r="AI977" i="3"/>
  <c r="AH977" i="3"/>
  <c r="AC977" i="3"/>
  <c r="AB977" i="3"/>
  <c r="W977" i="3"/>
  <c r="S977" i="3"/>
  <c r="N977" i="3"/>
  <c r="L977" i="3" s="1"/>
  <c r="M977" i="3" s="1"/>
  <c r="K977" i="3"/>
  <c r="J977" i="3"/>
  <c r="H977" i="3"/>
  <c r="I977" i="3" s="1"/>
  <c r="F977" i="3"/>
  <c r="G977" i="3" s="1"/>
  <c r="D977" i="3"/>
  <c r="E977" i="3" s="1"/>
  <c r="B977" i="3"/>
  <c r="C977" i="3" s="1"/>
  <c r="AO976" i="3"/>
  <c r="AN976" i="3"/>
  <c r="AI976" i="3"/>
  <c r="AH976" i="3"/>
  <c r="AC976" i="3"/>
  <c r="AB976" i="3"/>
  <c r="W976" i="3"/>
  <c r="S976" i="3"/>
  <c r="N976" i="3"/>
  <c r="L976" i="3" s="1"/>
  <c r="M976" i="3" s="1"/>
  <c r="K976" i="3"/>
  <c r="J976" i="3"/>
  <c r="H976" i="3"/>
  <c r="I976" i="3" s="1"/>
  <c r="F976" i="3"/>
  <c r="G976" i="3" s="1"/>
  <c r="D976" i="3"/>
  <c r="E976" i="3" s="1"/>
  <c r="B976" i="3"/>
  <c r="C976" i="3" s="1"/>
  <c r="AO975" i="3"/>
  <c r="AN975" i="3"/>
  <c r="AI975" i="3"/>
  <c r="AH975" i="3"/>
  <c r="AC975" i="3"/>
  <c r="AB975" i="3"/>
  <c r="W975" i="3"/>
  <c r="S975" i="3"/>
  <c r="N975" i="3"/>
  <c r="L975" i="3" s="1"/>
  <c r="M975" i="3" s="1"/>
  <c r="K975" i="3"/>
  <c r="J975" i="3"/>
  <c r="H975" i="3"/>
  <c r="I975" i="3" s="1"/>
  <c r="F975" i="3"/>
  <c r="G975" i="3" s="1"/>
  <c r="D975" i="3"/>
  <c r="E975" i="3" s="1"/>
  <c r="B975" i="3"/>
  <c r="C975" i="3" s="1"/>
  <c r="AO974" i="3"/>
  <c r="AN974" i="3"/>
  <c r="AI974" i="3"/>
  <c r="AH974" i="3"/>
  <c r="AC974" i="3"/>
  <c r="AB974" i="3"/>
  <c r="W974" i="3"/>
  <c r="S974" i="3"/>
  <c r="N974" i="3"/>
  <c r="L974" i="3" s="1"/>
  <c r="M974" i="3" s="1"/>
  <c r="K974" i="3"/>
  <c r="J974" i="3"/>
  <c r="H974" i="3"/>
  <c r="I974" i="3" s="1"/>
  <c r="F974" i="3"/>
  <c r="G974" i="3" s="1"/>
  <c r="D974" i="3"/>
  <c r="E974" i="3" s="1"/>
  <c r="B974" i="3"/>
  <c r="C974" i="3" s="1"/>
  <c r="AO973" i="3"/>
  <c r="AN973" i="3"/>
  <c r="AI973" i="3"/>
  <c r="AH973" i="3"/>
  <c r="AC973" i="3"/>
  <c r="AB973" i="3"/>
  <c r="W973" i="3"/>
  <c r="S973" i="3"/>
  <c r="N973" i="3"/>
  <c r="L973" i="3" s="1"/>
  <c r="M973" i="3" s="1"/>
  <c r="K973" i="3"/>
  <c r="J973" i="3"/>
  <c r="H973" i="3"/>
  <c r="I973" i="3" s="1"/>
  <c r="F973" i="3"/>
  <c r="G973" i="3" s="1"/>
  <c r="D973" i="3"/>
  <c r="E973" i="3" s="1"/>
  <c r="B973" i="3"/>
  <c r="C973" i="3" s="1"/>
  <c r="AO972" i="3"/>
  <c r="AN972" i="3"/>
  <c r="AI972" i="3"/>
  <c r="AH972" i="3"/>
  <c r="AC972" i="3"/>
  <c r="AB972" i="3"/>
  <c r="W972" i="3"/>
  <c r="S972" i="3"/>
  <c r="N972" i="3"/>
  <c r="L972" i="3" s="1"/>
  <c r="M972" i="3" s="1"/>
  <c r="K972" i="3"/>
  <c r="J972" i="3"/>
  <c r="H972" i="3"/>
  <c r="I972" i="3" s="1"/>
  <c r="F972" i="3"/>
  <c r="G972" i="3" s="1"/>
  <c r="D972" i="3"/>
  <c r="E972" i="3" s="1"/>
  <c r="B972" i="3"/>
  <c r="C972" i="3" s="1"/>
  <c r="AO971" i="3"/>
  <c r="AN971" i="3"/>
  <c r="AI971" i="3"/>
  <c r="AH971" i="3"/>
  <c r="AC971" i="3"/>
  <c r="AB971" i="3"/>
  <c r="W971" i="3"/>
  <c r="S971" i="3"/>
  <c r="N971" i="3"/>
  <c r="L971" i="3" s="1"/>
  <c r="M971" i="3" s="1"/>
  <c r="K971" i="3"/>
  <c r="J971" i="3"/>
  <c r="H971" i="3"/>
  <c r="I971" i="3" s="1"/>
  <c r="F971" i="3"/>
  <c r="G971" i="3" s="1"/>
  <c r="D971" i="3"/>
  <c r="E971" i="3" s="1"/>
  <c r="B971" i="3"/>
  <c r="C971" i="3" s="1"/>
  <c r="AO970" i="3"/>
  <c r="AN970" i="3"/>
  <c r="AI970" i="3"/>
  <c r="AH970" i="3"/>
  <c r="AC970" i="3"/>
  <c r="AB970" i="3"/>
  <c r="W970" i="3"/>
  <c r="S970" i="3"/>
  <c r="N970" i="3"/>
  <c r="L970" i="3" s="1"/>
  <c r="M970" i="3" s="1"/>
  <c r="K970" i="3"/>
  <c r="J970" i="3"/>
  <c r="H970" i="3"/>
  <c r="I970" i="3" s="1"/>
  <c r="F970" i="3"/>
  <c r="G970" i="3" s="1"/>
  <c r="D970" i="3"/>
  <c r="E970" i="3" s="1"/>
  <c r="B970" i="3"/>
  <c r="C970" i="3" s="1"/>
  <c r="AO969" i="3"/>
  <c r="AN969" i="3"/>
  <c r="AI969" i="3"/>
  <c r="AH969" i="3"/>
  <c r="AC969" i="3"/>
  <c r="AB969" i="3"/>
  <c r="W969" i="3"/>
  <c r="S969" i="3"/>
  <c r="N969" i="3"/>
  <c r="L969" i="3" s="1"/>
  <c r="M969" i="3" s="1"/>
  <c r="K969" i="3"/>
  <c r="J969" i="3"/>
  <c r="H969" i="3"/>
  <c r="I969" i="3" s="1"/>
  <c r="F969" i="3"/>
  <c r="G969" i="3" s="1"/>
  <c r="D969" i="3"/>
  <c r="E969" i="3" s="1"/>
  <c r="B969" i="3"/>
  <c r="C969" i="3" s="1"/>
  <c r="AO968" i="3"/>
  <c r="AN968" i="3"/>
  <c r="AI968" i="3"/>
  <c r="AH968" i="3"/>
  <c r="AC968" i="3"/>
  <c r="AB968" i="3"/>
  <c r="W968" i="3"/>
  <c r="S968" i="3"/>
  <c r="N968" i="3"/>
  <c r="L968" i="3" s="1"/>
  <c r="M968" i="3" s="1"/>
  <c r="K968" i="3"/>
  <c r="J968" i="3"/>
  <c r="H968" i="3"/>
  <c r="I968" i="3" s="1"/>
  <c r="F968" i="3"/>
  <c r="G968" i="3" s="1"/>
  <c r="D968" i="3"/>
  <c r="E968" i="3" s="1"/>
  <c r="B968" i="3"/>
  <c r="C968" i="3" s="1"/>
  <c r="AO967" i="3"/>
  <c r="AN967" i="3"/>
  <c r="AI967" i="3"/>
  <c r="AH967" i="3"/>
  <c r="AC967" i="3"/>
  <c r="AB967" i="3"/>
  <c r="W967" i="3"/>
  <c r="S967" i="3"/>
  <c r="N967" i="3"/>
  <c r="L967" i="3" s="1"/>
  <c r="M967" i="3" s="1"/>
  <c r="K967" i="3"/>
  <c r="J967" i="3"/>
  <c r="H967" i="3"/>
  <c r="I967" i="3" s="1"/>
  <c r="F967" i="3"/>
  <c r="G967" i="3" s="1"/>
  <c r="D967" i="3"/>
  <c r="E967" i="3" s="1"/>
  <c r="B967" i="3"/>
  <c r="C967" i="3" s="1"/>
  <c r="AO966" i="3"/>
  <c r="AN966" i="3"/>
  <c r="AI966" i="3"/>
  <c r="AH966" i="3"/>
  <c r="AC966" i="3"/>
  <c r="AB966" i="3"/>
  <c r="W966" i="3"/>
  <c r="S966" i="3"/>
  <c r="N966" i="3"/>
  <c r="L966" i="3" s="1"/>
  <c r="M966" i="3" s="1"/>
  <c r="K966" i="3"/>
  <c r="J966" i="3"/>
  <c r="H966" i="3"/>
  <c r="I966" i="3" s="1"/>
  <c r="F966" i="3"/>
  <c r="G966" i="3" s="1"/>
  <c r="D966" i="3"/>
  <c r="E966" i="3" s="1"/>
  <c r="B966" i="3"/>
  <c r="C966" i="3" s="1"/>
  <c r="AO965" i="3"/>
  <c r="AN965" i="3"/>
  <c r="AI965" i="3"/>
  <c r="AH965" i="3"/>
  <c r="AC965" i="3"/>
  <c r="AB965" i="3"/>
  <c r="W965" i="3"/>
  <c r="S965" i="3"/>
  <c r="N965" i="3"/>
  <c r="L965" i="3" s="1"/>
  <c r="M965" i="3" s="1"/>
  <c r="K965" i="3"/>
  <c r="J965" i="3"/>
  <c r="H965" i="3"/>
  <c r="I965" i="3" s="1"/>
  <c r="F965" i="3"/>
  <c r="G965" i="3" s="1"/>
  <c r="D965" i="3"/>
  <c r="E965" i="3" s="1"/>
  <c r="B965" i="3"/>
  <c r="C965" i="3" s="1"/>
  <c r="AO964" i="3"/>
  <c r="AN964" i="3"/>
  <c r="AI964" i="3"/>
  <c r="AH964" i="3"/>
  <c r="AC964" i="3"/>
  <c r="AB964" i="3"/>
  <c r="W964" i="3"/>
  <c r="S964" i="3"/>
  <c r="N964" i="3"/>
  <c r="L964" i="3" s="1"/>
  <c r="M964" i="3" s="1"/>
  <c r="K964" i="3"/>
  <c r="J964" i="3"/>
  <c r="H964" i="3"/>
  <c r="I964" i="3" s="1"/>
  <c r="F964" i="3"/>
  <c r="G964" i="3" s="1"/>
  <c r="D964" i="3"/>
  <c r="E964" i="3" s="1"/>
  <c r="B964" i="3"/>
  <c r="C964" i="3" s="1"/>
  <c r="AO963" i="3"/>
  <c r="AN963" i="3"/>
  <c r="AI963" i="3"/>
  <c r="AH963" i="3"/>
  <c r="AC963" i="3"/>
  <c r="AB963" i="3"/>
  <c r="W963" i="3"/>
  <c r="S963" i="3"/>
  <c r="N963" i="3"/>
  <c r="L963" i="3" s="1"/>
  <c r="M963" i="3" s="1"/>
  <c r="K963" i="3"/>
  <c r="J963" i="3"/>
  <c r="H963" i="3"/>
  <c r="I963" i="3" s="1"/>
  <c r="F963" i="3"/>
  <c r="G963" i="3" s="1"/>
  <c r="D963" i="3"/>
  <c r="E963" i="3" s="1"/>
  <c r="B963" i="3"/>
  <c r="C963" i="3" s="1"/>
  <c r="AO962" i="3"/>
  <c r="AN962" i="3"/>
  <c r="AI962" i="3"/>
  <c r="AH962" i="3"/>
  <c r="AC962" i="3"/>
  <c r="AB962" i="3"/>
  <c r="W962" i="3"/>
  <c r="S962" i="3"/>
  <c r="N962" i="3"/>
  <c r="L962" i="3" s="1"/>
  <c r="M962" i="3" s="1"/>
  <c r="K962" i="3"/>
  <c r="J962" i="3"/>
  <c r="H962" i="3"/>
  <c r="I962" i="3" s="1"/>
  <c r="F962" i="3"/>
  <c r="G962" i="3" s="1"/>
  <c r="D962" i="3"/>
  <c r="E962" i="3" s="1"/>
  <c r="B962" i="3"/>
  <c r="C962" i="3" s="1"/>
  <c r="AO961" i="3"/>
  <c r="AN961" i="3"/>
  <c r="AI961" i="3"/>
  <c r="AH961" i="3"/>
  <c r="AC961" i="3"/>
  <c r="AB961" i="3"/>
  <c r="W961" i="3"/>
  <c r="S961" i="3"/>
  <c r="N961" i="3"/>
  <c r="L961" i="3" s="1"/>
  <c r="M961" i="3" s="1"/>
  <c r="K961" i="3"/>
  <c r="J961" i="3"/>
  <c r="H961" i="3"/>
  <c r="I961" i="3" s="1"/>
  <c r="F961" i="3"/>
  <c r="G961" i="3" s="1"/>
  <c r="D961" i="3"/>
  <c r="E961" i="3" s="1"/>
  <c r="B961" i="3"/>
  <c r="C961" i="3" s="1"/>
  <c r="AO960" i="3"/>
  <c r="AN960" i="3"/>
  <c r="AI960" i="3"/>
  <c r="AH960" i="3"/>
  <c r="AC960" i="3"/>
  <c r="AB960" i="3"/>
  <c r="W960" i="3"/>
  <c r="S960" i="3"/>
  <c r="N960" i="3"/>
  <c r="L960" i="3" s="1"/>
  <c r="M960" i="3" s="1"/>
  <c r="K960" i="3"/>
  <c r="J960" i="3"/>
  <c r="H960" i="3"/>
  <c r="I960" i="3" s="1"/>
  <c r="F960" i="3"/>
  <c r="G960" i="3" s="1"/>
  <c r="D960" i="3"/>
  <c r="E960" i="3" s="1"/>
  <c r="B960" i="3"/>
  <c r="C960" i="3" s="1"/>
  <c r="AO959" i="3"/>
  <c r="AN959" i="3"/>
  <c r="AI959" i="3"/>
  <c r="AH959" i="3"/>
  <c r="AC959" i="3"/>
  <c r="AB959" i="3"/>
  <c r="W959" i="3"/>
  <c r="S959" i="3"/>
  <c r="N959" i="3"/>
  <c r="L959" i="3" s="1"/>
  <c r="M959" i="3" s="1"/>
  <c r="K959" i="3"/>
  <c r="J959" i="3"/>
  <c r="H959" i="3"/>
  <c r="I959" i="3" s="1"/>
  <c r="F959" i="3"/>
  <c r="G959" i="3" s="1"/>
  <c r="D959" i="3"/>
  <c r="E959" i="3" s="1"/>
  <c r="B959" i="3"/>
  <c r="C959" i="3" s="1"/>
  <c r="AO958" i="3"/>
  <c r="AN958" i="3"/>
  <c r="AI958" i="3"/>
  <c r="AH958" i="3"/>
  <c r="AC958" i="3"/>
  <c r="AB958" i="3"/>
  <c r="W958" i="3"/>
  <c r="S958" i="3"/>
  <c r="N958" i="3"/>
  <c r="L958" i="3" s="1"/>
  <c r="M958" i="3" s="1"/>
  <c r="K958" i="3"/>
  <c r="J958" i="3"/>
  <c r="H958" i="3"/>
  <c r="I958" i="3" s="1"/>
  <c r="F958" i="3"/>
  <c r="G958" i="3" s="1"/>
  <c r="D958" i="3"/>
  <c r="E958" i="3" s="1"/>
  <c r="B958" i="3"/>
  <c r="C958" i="3" s="1"/>
  <c r="AO957" i="3"/>
  <c r="AN957" i="3"/>
  <c r="AI957" i="3"/>
  <c r="AH957" i="3"/>
  <c r="AC957" i="3"/>
  <c r="AB957" i="3"/>
  <c r="W957" i="3"/>
  <c r="S957" i="3"/>
  <c r="N957" i="3"/>
  <c r="L957" i="3" s="1"/>
  <c r="M957" i="3" s="1"/>
  <c r="K957" i="3"/>
  <c r="J957" i="3"/>
  <c r="H957" i="3"/>
  <c r="I957" i="3" s="1"/>
  <c r="F957" i="3"/>
  <c r="G957" i="3" s="1"/>
  <c r="D957" i="3"/>
  <c r="E957" i="3" s="1"/>
  <c r="B957" i="3"/>
  <c r="C957" i="3" s="1"/>
  <c r="AO956" i="3"/>
  <c r="AN956" i="3"/>
  <c r="AI956" i="3"/>
  <c r="AH956" i="3"/>
  <c r="AC956" i="3"/>
  <c r="AB956" i="3"/>
  <c r="W956" i="3"/>
  <c r="S956" i="3"/>
  <c r="N956" i="3"/>
  <c r="L956" i="3" s="1"/>
  <c r="M956" i="3" s="1"/>
  <c r="K956" i="3"/>
  <c r="J956" i="3"/>
  <c r="H956" i="3"/>
  <c r="I956" i="3" s="1"/>
  <c r="F956" i="3"/>
  <c r="G956" i="3" s="1"/>
  <c r="D956" i="3"/>
  <c r="E956" i="3" s="1"/>
  <c r="B956" i="3"/>
  <c r="C956" i="3" s="1"/>
  <c r="AO955" i="3"/>
  <c r="AN955" i="3"/>
  <c r="AI955" i="3"/>
  <c r="AH955" i="3"/>
  <c r="AC955" i="3"/>
  <c r="AB955" i="3"/>
  <c r="W955" i="3"/>
  <c r="S955" i="3"/>
  <c r="N955" i="3"/>
  <c r="L955" i="3" s="1"/>
  <c r="M955" i="3" s="1"/>
  <c r="K955" i="3"/>
  <c r="J955" i="3"/>
  <c r="H955" i="3"/>
  <c r="I955" i="3" s="1"/>
  <c r="F955" i="3"/>
  <c r="G955" i="3" s="1"/>
  <c r="D955" i="3"/>
  <c r="E955" i="3" s="1"/>
  <c r="B955" i="3"/>
  <c r="C955" i="3" s="1"/>
  <c r="AO954" i="3"/>
  <c r="AN954" i="3"/>
  <c r="AI954" i="3"/>
  <c r="AH954" i="3"/>
  <c r="AC954" i="3"/>
  <c r="AB954" i="3"/>
  <c r="W954" i="3"/>
  <c r="S954" i="3"/>
  <c r="N954" i="3"/>
  <c r="L954" i="3" s="1"/>
  <c r="M954" i="3" s="1"/>
  <c r="K954" i="3"/>
  <c r="J954" i="3"/>
  <c r="H954" i="3"/>
  <c r="I954" i="3" s="1"/>
  <c r="F954" i="3"/>
  <c r="G954" i="3" s="1"/>
  <c r="D954" i="3"/>
  <c r="E954" i="3" s="1"/>
  <c r="B954" i="3"/>
  <c r="C954" i="3" s="1"/>
  <c r="AO953" i="3"/>
  <c r="AN953" i="3"/>
  <c r="AI953" i="3"/>
  <c r="AH953" i="3"/>
  <c r="AC953" i="3"/>
  <c r="AB953" i="3"/>
  <c r="W953" i="3"/>
  <c r="S953" i="3"/>
  <c r="N953" i="3"/>
  <c r="L953" i="3" s="1"/>
  <c r="M953" i="3" s="1"/>
  <c r="K953" i="3"/>
  <c r="J953" i="3"/>
  <c r="H953" i="3"/>
  <c r="I953" i="3" s="1"/>
  <c r="F953" i="3"/>
  <c r="G953" i="3" s="1"/>
  <c r="D953" i="3"/>
  <c r="E953" i="3" s="1"/>
  <c r="B953" i="3"/>
  <c r="C953" i="3" s="1"/>
  <c r="AO952" i="3"/>
  <c r="AN952" i="3"/>
  <c r="AI952" i="3"/>
  <c r="AH952" i="3"/>
  <c r="AC952" i="3"/>
  <c r="AB952" i="3"/>
  <c r="W952" i="3"/>
  <c r="S952" i="3"/>
  <c r="N952" i="3"/>
  <c r="L952" i="3" s="1"/>
  <c r="M952" i="3" s="1"/>
  <c r="K952" i="3"/>
  <c r="J952" i="3"/>
  <c r="H952" i="3"/>
  <c r="I952" i="3" s="1"/>
  <c r="F952" i="3"/>
  <c r="G952" i="3" s="1"/>
  <c r="D952" i="3"/>
  <c r="E952" i="3" s="1"/>
  <c r="B952" i="3"/>
  <c r="C952" i="3" s="1"/>
  <c r="AO951" i="3"/>
  <c r="AN951" i="3"/>
  <c r="AI951" i="3"/>
  <c r="AH951" i="3"/>
  <c r="AC951" i="3"/>
  <c r="AB951" i="3"/>
  <c r="W951" i="3"/>
  <c r="S951" i="3"/>
  <c r="N951" i="3"/>
  <c r="L951" i="3" s="1"/>
  <c r="M951" i="3" s="1"/>
  <c r="K951" i="3"/>
  <c r="J951" i="3"/>
  <c r="H951" i="3"/>
  <c r="I951" i="3" s="1"/>
  <c r="F951" i="3"/>
  <c r="G951" i="3" s="1"/>
  <c r="D951" i="3"/>
  <c r="E951" i="3" s="1"/>
  <c r="B951" i="3"/>
  <c r="C951" i="3" s="1"/>
  <c r="AO950" i="3"/>
  <c r="AN950" i="3"/>
  <c r="AI950" i="3"/>
  <c r="AH950" i="3"/>
  <c r="AC950" i="3"/>
  <c r="AB950" i="3"/>
  <c r="W950" i="3"/>
  <c r="S950" i="3"/>
  <c r="N950" i="3"/>
  <c r="L950" i="3" s="1"/>
  <c r="M950" i="3" s="1"/>
  <c r="K950" i="3"/>
  <c r="J950" i="3"/>
  <c r="H950" i="3"/>
  <c r="I950" i="3" s="1"/>
  <c r="F950" i="3"/>
  <c r="G950" i="3" s="1"/>
  <c r="D950" i="3"/>
  <c r="E950" i="3" s="1"/>
  <c r="B950" i="3"/>
  <c r="C950" i="3" s="1"/>
  <c r="AO949" i="3"/>
  <c r="AN949" i="3"/>
  <c r="AI949" i="3"/>
  <c r="AH949" i="3"/>
  <c r="AC949" i="3"/>
  <c r="AB949" i="3"/>
  <c r="W949" i="3"/>
  <c r="S949" i="3"/>
  <c r="N949" i="3"/>
  <c r="L949" i="3" s="1"/>
  <c r="M949" i="3" s="1"/>
  <c r="K949" i="3"/>
  <c r="J949" i="3"/>
  <c r="H949" i="3"/>
  <c r="I949" i="3" s="1"/>
  <c r="F949" i="3"/>
  <c r="G949" i="3" s="1"/>
  <c r="D949" i="3"/>
  <c r="E949" i="3" s="1"/>
  <c r="B949" i="3"/>
  <c r="C949" i="3" s="1"/>
  <c r="AO948" i="3"/>
  <c r="AN948" i="3"/>
  <c r="AI948" i="3"/>
  <c r="AH948" i="3"/>
  <c r="AC948" i="3"/>
  <c r="AB948" i="3"/>
  <c r="W948" i="3"/>
  <c r="S948" i="3"/>
  <c r="N948" i="3"/>
  <c r="L948" i="3" s="1"/>
  <c r="M948" i="3" s="1"/>
  <c r="K948" i="3"/>
  <c r="J948" i="3"/>
  <c r="H948" i="3"/>
  <c r="I948" i="3" s="1"/>
  <c r="F948" i="3"/>
  <c r="G948" i="3" s="1"/>
  <c r="D948" i="3"/>
  <c r="E948" i="3" s="1"/>
  <c r="B948" i="3"/>
  <c r="C948" i="3" s="1"/>
  <c r="AO947" i="3"/>
  <c r="AN947" i="3"/>
  <c r="AI947" i="3"/>
  <c r="AH947" i="3"/>
  <c r="AC947" i="3"/>
  <c r="AB947" i="3"/>
  <c r="W947" i="3"/>
  <c r="S947" i="3"/>
  <c r="N947" i="3"/>
  <c r="L947" i="3" s="1"/>
  <c r="M947" i="3" s="1"/>
  <c r="K947" i="3"/>
  <c r="J947" i="3"/>
  <c r="H947" i="3"/>
  <c r="I947" i="3" s="1"/>
  <c r="F947" i="3"/>
  <c r="G947" i="3" s="1"/>
  <c r="D947" i="3"/>
  <c r="E947" i="3" s="1"/>
  <c r="B947" i="3"/>
  <c r="C947" i="3" s="1"/>
  <c r="AO946" i="3"/>
  <c r="AN946" i="3"/>
  <c r="AI946" i="3"/>
  <c r="AH946" i="3"/>
  <c r="AC946" i="3"/>
  <c r="AB946" i="3"/>
  <c r="W946" i="3"/>
  <c r="S946" i="3"/>
  <c r="N946" i="3"/>
  <c r="L946" i="3" s="1"/>
  <c r="M946" i="3" s="1"/>
  <c r="K946" i="3"/>
  <c r="J946" i="3"/>
  <c r="H946" i="3"/>
  <c r="I946" i="3" s="1"/>
  <c r="F946" i="3"/>
  <c r="G946" i="3" s="1"/>
  <c r="D946" i="3"/>
  <c r="E946" i="3" s="1"/>
  <c r="B946" i="3"/>
  <c r="C946" i="3" s="1"/>
  <c r="AO945" i="3"/>
  <c r="AN945" i="3"/>
  <c r="AI945" i="3"/>
  <c r="AH945" i="3"/>
  <c r="AC945" i="3"/>
  <c r="AB945" i="3"/>
  <c r="W945" i="3"/>
  <c r="S945" i="3"/>
  <c r="N945" i="3"/>
  <c r="L945" i="3" s="1"/>
  <c r="M945" i="3" s="1"/>
  <c r="K945" i="3"/>
  <c r="J945" i="3"/>
  <c r="H945" i="3"/>
  <c r="I945" i="3" s="1"/>
  <c r="F945" i="3"/>
  <c r="G945" i="3" s="1"/>
  <c r="D945" i="3"/>
  <c r="E945" i="3" s="1"/>
  <c r="B945" i="3"/>
  <c r="C945" i="3" s="1"/>
  <c r="AO944" i="3"/>
  <c r="AN944" i="3"/>
  <c r="AI944" i="3"/>
  <c r="AH944" i="3"/>
  <c r="AC944" i="3"/>
  <c r="AB944" i="3"/>
  <c r="W944" i="3"/>
  <c r="S944" i="3"/>
  <c r="N944" i="3"/>
  <c r="L944" i="3" s="1"/>
  <c r="M944" i="3" s="1"/>
  <c r="K944" i="3"/>
  <c r="J944" i="3"/>
  <c r="H944" i="3"/>
  <c r="I944" i="3" s="1"/>
  <c r="F944" i="3"/>
  <c r="G944" i="3" s="1"/>
  <c r="D944" i="3"/>
  <c r="E944" i="3" s="1"/>
  <c r="B944" i="3"/>
  <c r="C944" i="3" s="1"/>
  <c r="AO943" i="3"/>
  <c r="AN943" i="3"/>
  <c r="AI943" i="3"/>
  <c r="AH943" i="3"/>
  <c r="AC943" i="3"/>
  <c r="AB943" i="3"/>
  <c r="W943" i="3"/>
  <c r="S943" i="3"/>
  <c r="N943" i="3"/>
  <c r="L943" i="3" s="1"/>
  <c r="M943" i="3" s="1"/>
  <c r="K943" i="3"/>
  <c r="J943" i="3"/>
  <c r="H943" i="3"/>
  <c r="I943" i="3" s="1"/>
  <c r="F943" i="3"/>
  <c r="G943" i="3" s="1"/>
  <c r="D943" i="3"/>
  <c r="E943" i="3" s="1"/>
  <c r="B943" i="3"/>
  <c r="C943" i="3" s="1"/>
  <c r="AO942" i="3"/>
  <c r="AN942" i="3"/>
  <c r="AI942" i="3"/>
  <c r="AH942" i="3"/>
  <c r="AC942" i="3"/>
  <c r="AB942" i="3"/>
  <c r="W942" i="3"/>
  <c r="S942" i="3"/>
  <c r="N942" i="3"/>
  <c r="L942" i="3" s="1"/>
  <c r="M942" i="3" s="1"/>
  <c r="K942" i="3"/>
  <c r="J942" i="3"/>
  <c r="H942" i="3"/>
  <c r="I942" i="3" s="1"/>
  <c r="F942" i="3"/>
  <c r="G942" i="3" s="1"/>
  <c r="D942" i="3"/>
  <c r="E942" i="3" s="1"/>
  <c r="B942" i="3"/>
  <c r="C942" i="3" s="1"/>
  <c r="AO941" i="3"/>
  <c r="AN941" i="3"/>
  <c r="AI941" i="3"/>
  <c r="AH941" i="3"/>
  <c r="AC941" i="3"/>
  <c r="AB941" i="3"/>
  <c r="W941" i="3"/>
  <c r="S941" i="3"/>
  <c r="N941" i="3"/>
  <c r="L941" i="3" s="1"/>
  <c r="M941" i="3" s="1"/>
  <c r="K941" i="3"/>
  <c r="J941" i="3"/>
  <c r="H941" i="3"/>
  <c r="I941" i="3" s="1"/>
  <c r="F941" i="3"/>
  <c r="G941" i="3" s="1"/>
  <c r="D941" i="3"/>
  <c r="E941" i="3" s="1"/>
  <c r="B941" i="3"/>
  <c r="C941" i="3" s="1"/>
  <c r="AO940" i="3"/>
  <c r="AN940" i="3"/>
  <c r="AI940" i="3"/>
  <c r="AH940" i="3"/>
  <c r="AC940" i="3"/>
  <c r="AB940" i="3"/>
  <c r="W940" i="3"/>
  <c r="S940" i="3"/>
  <c r="N940" i="3"/>
  <c r="L940" i="3" s="1"/>
  <c r="M940" i="3" s="1"/>
  <c r="K940" i="3"/>
  <c r="J940" i="3"/>
  <c r="H940" i="3"/>
  <c r="I940" i="3" s="1"/>
  <c r="F940" i="3"/>
  <c r="G940" i="3" s="1"/>
  <c r="D940" i="3"/>
  <c r="E940" i="3" s="1"/>
  <c r="B940" i="3"/>
  <c r="C940" i="3" s="1"/>
  <c r="AO939" i="3"/>
  <c r="AN939" i="3"/>
  <c r="AI939" i="3"/>
  <c r="AH939" i="3"/>
  <c r="AC939" i="3"/>
  <c r="AB939" i="3"/>
  <c r="W939" i="3"/>
  <c r="S939" i="3"/>
  <c r="N939" i="3"/>
  <c r="L939" i="3" s="1"/>
  <c r="M939" i="3" s="1"/>
  <c r="K939" i="3"/>
  <c r="J939" i="3"/>
  <c r="H939" i="3"/>
  <c r="I939" i="3" s="1"/>
  <c r="F939" i="3"/>
  <c r="G939" i="3" s="1"/>
  <c r="D939" i="3"/>
  <c r="E939" i="3" s="1"/>
  <c r="B939" i="3"/>
  <c r="C939" i="3" s="1"/>
  <c r="AO938" i="3"/>
  <c r="AN938" i="3"/>
  <c r="AI938" i="3"/>
  <c r="AH938" i="3"/>
  <c r="AC938" i="3"/>
  <c r="AB938" i="3"/>
  <c r="W938" i="3"/>
  <c r="S938" i="3"/>
  <c r="N938" i="3"/>
  <c r="L938" i="3" s="1"/>
  <c r="M938" i="3" s="1"/>
  <c r="K938" i="3"/>
  <c r="J938" i="3"/>
  <c r="H938" i="3"/>
  <c r="I938" i="3" s="1"/>
  <c r="F938" i="3"/>
  <c r="G938" i="3" s="1"/>
  <c r="D938" i="3"/>
  <c r="E938" i="3" s="1"/>
  <c r="B938" i="3"/>
  <c r="C938" i="3" s="1"/>
  <c r="AO937" i="3"/>
  <c r="AN937" i="3"/>
  <c r="AI937" i="3"/>
  <c r="AH937" i="3"/>
  <c r="AC937" i="3"/>
  <c r="AB937" i="3"/>
  <c r="W937" i="3"/>
  <c r="S937" i="3"/>
  <c r="N937" i="3"/>
  <c r="L937" i="3" s="1"/>
  <c r="M937" i="3" s="1"/>
  <c r="K937" i="3"/>
  <c r="J937" i="3"/>
  <c r="H937" i="3"/>
  <c r="I937" i="3" s="1"/>
  <c r="F937" i="3"/>
  <c r="G937" i="3" s="1"/>
  <c r="D937" i="3"/>
  <c r="E937" i="3" s="1"/>
  <c r="B937" i="3"/>
  <c r="C937" i="3" s="1"/>
  <c r="AO936" i="3"/>
  <c r="AN936" i="3"/>
  <c r="AI936" i="3"/>
  <c r="AH936" i="3"/>
  <c r="AC936" i="3"/>
  <c r="AB936" i="3"/>
  <c r="W936" i="3"/>
  <c r="S936" i="3"/>
  <c r="N936" i="3"/>
  <c r="L936" i="3" s="1"/>
  <c r="M936" i="3" s="1"/>
  <c r="K936" i="3"/>
  <c r="J936" i="3"/>
  <c r="H936" i="3"/>
  <c r="I936" i="3" s="1"/>
  <c r="F936" i="3"/>
  <c r="G936" i="3" s="1"/>
  <c r="D936" i="3"/>
  <c r="E936" i="3" s="1"/>
  <c r="B936" i="3"/>
  <c r="C936" i="3" s="1"/>
  <c r="AO935" i="3"/>
  <c r="AN935" i="3"/>
  <c r="AI935" i="3"/>
  <c r="AH935" i="3"/>
  <c r="AC935" i="3"/>
  <c r="AB935" i="3"/>
  <c r="W935" i="3"/>
  <c r="S935" i="3"/>
  <c r="N935" i="3"/>
  <c r="L935" i="3" s="1"/>
  <c r="M935" i="3" s="1"/>
  <c r="K935" i="3"/>
  <c r="J935" i="3"/>
  <c r="H935" i="3"/>
  <c r="I935" i="3" s="1"/>
  <c r="F935" i="3"/>
  <c r="G935" i="3" s="1"/>
  <c r="D935" i="3"/>
  <c r="E935" i="3" s="1"/>
  <c r="B935" i="3"/>
  <c r="C935" i="3" s="1"/>
  <c r="AO934" i="3"/>
  <c r="AN934" i="3"/>
  <c r="AI934" i="3"/>
  <c r="AH934" i="3"/>
  <c r="AC934" i="3"/>
  <c r="AB934" i="3"/>
  <c r="W934" i="3"/>
  <c r="S934" i="3"/>
  <c r="N934" i="3"/>
  <c r="L934" i="3" s="1"/>
  <c r="M934" i="3" s="1"/>
  <c r="K934" i="3"/>
  <c r="J934" i="3"/>
  <c r="H934" i="3"/>
  <c r="I934" i="3" s="1"/>
  <c r="F934" i="3"/>
  <c r="G934" i="3" s="1"/>
  <c r="D934" i="3"/>
  <c r="E934" i="3" s="1"/>
  <c r="B934" i="3"/>
  <c r="C934" i="3" s="1"/>
  <c r="AO933" i="3"/>
  <c r="AN933" i="3"/>
  <c r="AI933" i="3"/>
  <c r="AH933" i="3"/>
  <c r="AC933" i="3"/>
  <c r="AB933" i="3"/>
  <c r="W933" i="3"/>
  <c r="S933" i="3"/>
  <c r="N933" i="3"/>
  <c r="L933" i="3" s="1"/>
  <c r="M933" i="3" s="1"/>
  <c r="K933" i="3"/>
  <c r="J933" i="3"/>
  <c r="H933" i="3"/>
  <c r="I933" i="3" s="1"/>
  <c r="F933" i="3"/>
  <c r="G933" i="3" s="1"/>
  <c r="D933" i="3"/>
  <c r="E933" i="3" s="1"/>
  <c r="B933" i="3"/>
  <c r="C933" i="3" s="1"/>
  <c r="AO932" i="3"/>
  <c r="AN932" i="3"/>
  <c r="AI932" i="3"/>
  <c r="AH932" i="3"/>
  <c r="AC932" i="3"/>
  <c r="AB932" i="3"/>
  <c r="W932" i="3"/>
  <c r="S932" i="3"/>
  <c r="N932" i="3"/>
  <c r="L932" i="3" s="1"/>
  <c r="M932" i="3" s="1"/>
  <c r="K932" i="3"/>
  <c r="J932" i="3"/>
  <c r="H932" i="3"/>
  <c r="I932" i="3" s="1"/>
  <c r="F932" i="3"/>
  <c r="G932" i="3" s="1"/>
  <c r="D932" i="3"/>
  <c r="E932" i="3" s="1"/>
  <c r="B932" i="3"/>
  <c r="C932" i="3" s="1"/>
  <c r="AO931" i="3"/>
  <c r="AN931" i="3"/>
  <c r="AI931" i="3"/>
  <c r="AH931" i="3"/>
  <c r="AC931" i="3"/>
  <c r="AB931" i="3"/>
  <c r="W931" i="3"/>
  <c r="S931" i="3"/>
  <c r="N931" i="3"/>
  <c r="L931" i="3" s="1"/>
  <c r="M931" i="3" s="1"/>
  <c r="K931" i="3"/>
  <c r="J931" i="3"/>
  <c r="H931" i="3"/>
  <c r="I931" i="3" s="1"/>
  <c r="F931" i="3"/>
  <c r="G931" i="3" s="1"/>
  <c r="D931" i="3"/>
  <c r="E931" i="3" s="1"/>
  <c r="B931" i="3"/>
  <c r="C931" i="3" s="1"/>
  <c r="AO930" i="3"/>
  <c r="AN930" i="3"/>
  <c r="AI930" i="3"/>
  <c r="AH930" i="3"/>
  <c r="AC930" i="3"/>
  <c r="AB930" i="3"/>
  <c r="W930" i="3"/>
  <c r="S930" i="3"/>
  <c r="N930" i="3"/>
  <c r="L930" i="3" s="1"/>
  <c r="M930" i="3" s="1"/>
  <c r="K930" i="3"/>
  <c r="J930" i="3"/>
  <c r="H930" i="3"/>
  <c r="I930" i="3" s="1"/>
  <c r="F930" i="3"/>
  <c r="G930" i="3" s="1"/>
  <c r="D930" i="3"/>
  <c r="E930" i="3" s="1"/>
  <c r="B930" i="3"/>
  <c r="C930" i="3" s="1"/>
  <c r="AO929" i="3"/>
  <c r="AN929" i="3"/>
  <c r="AI929" i="3"/>
  <c r="AH929" i="3"/>
  <c r="AC929" i="3"/>
  <c r="AB929" i="3"/>
  <c r="W929" i="3"/>
  <c r="S929" i="3"/>
  <c r="N929" i="3"/>
  <c r="L929" i="3" s="1"/>
  <c r="M929" i="3" s="1"/>
  <c r="K929" i="3"/>
  <c r="J929" i="3"/>
  <c r="H929" i="3"/>
  <c r="I929" i="3" s="1"/>
  <c r="F929" i="3"/>
  <c r="G929" i="3" s="1"/>
  <c r="D929" i="3"/>
  <c r="E929" i="3" s="1"/>
  <c r="B929" i="3"/>
  <c r="C929" i="3" s="1"/>
  <c r="AO928" i="3"/>
  <c r="AN928" i="3"/>
  <c r="AI928" i="3"/>
  <c r="AH928" i="3"/>
  <c r="AC928" i="3"/>
  <c r="AB928" i="3"/>
  <c r="W928" i="3"/>
  <c r="S928" i="3"/>
  <c r="N928" i="3"/>
  <c r="L928" i="3"/>
  <c r="M928" i="3" s="1"/>
  <c r="K928" i="3"/>
  <c r="J928" i="3"/>
  <c r="H928" i="3"/>
  <c r="I928" i="3" s="1"/>
  <c r="F928" i="3"/>
  <c r="G928" i="3" s="1"/>
  <c r="D928" i="3"/>
  <c r="E928" i="3" s="1"/>
  <c r="B928" i="3"/>
  <c r="C928" i="3" s="1"/>
  <c r="AO927" i="3"/>
  <c r="AN927" i="3"/>
  <c r="AI927" i="3"/>
  <c r="AH927" i="3"/>
  <c r="AC927" i="3"/>
  <c r="AB927" i="3"/>
  <c r="W927" i="3"/>
  <c r="S927" i="3"/>
  <c r="N927" i="3"/>
  <c r="L927" i="3" s="1"/>
  <c r="M927" i="3" s="1"/>
  <c r="K927" i="3"/>
  <c r="J927" i="3"/>
  <c r="H927" i="3"/>
  <c r="I927" i="3" s="1"/>
  <c r="F927" i="3"/>
  <c r="G927" i="3" s="1"/>
  <c r="D927" i="3"/>
  <c r="E927" i="3" s="1"/>
  <c r="B927" i="3"/>
  <c r="C927" i="3" s="1"/>
  <c r="AO926" i="3"/>
  <c r="AN926" i="3"/>
  <c r="AI926" i="3"/>
  <c r="AH926" i="3"/>
  <c r="AC926" i="3"/>
  <c r="AB926" i="3"/>
  <c r="W926" i="3"/>
  <c r="S926" i="3"/>
  <c r="N926" i="3"/>
  <c r="L926" i="3" s="1"/>
  <c r="M926" i="3" s="1"/>
  <c r="K926" i="3"/>
  <c r="J926" i="3"/>
  <c r="H926" i="3"/>
  <c r="I926" i="3" s="1"/>
  <c r="F926" i="3"/>
  <c r="G926" i="3" s="1"/>
  <c r="D926" i="3"/>
  <c r="E926" i="3" s="1"/>
  <c r="B926" i="3"/>
  <c r="C926" i="3" s="1"/>
  <c r="AO925" i="3"/>
  <c r="AN925" i="3"/>
  <c r="AI925" i="3"/>
  <c r="AH925" i="3"/>
  <c r="AC925" i="3"/>
  <c r="AB925" i="3"/>
  <c r="W925" i="3"/>
  <c r="S925" i="3"/>
  <c r="N925" i="3"/>
  <c r="L925" i="3" s="1"/>
  <c r="M925" i="3" s="1"/>
  <c r="K925" i="3"/>
  <c r="J925" i="3"/>
  <c r="H925" i="3"/>
  <c r="I925" i="3" s="1"/>
  <c r="F925" i="3"/>
  <c r="G925" i="3" s="1"/>
  <c r="D925" i="3"/>
  <c r="E925" i="3" s="1"/>
  <c r="B925" i="3"/>
  <c r="C925" i="3" s="1"/>
  <c r="AO924" i="3"/>
  <c r="AN924" i="3"/>
  <c r="AI924" i="3"/>
  <c r="AH924" i="3"/>
  <c r="AC924" i="3"/>
  <c r="AB924" i="3"/>
  <c r="W924" i="3"/>
  <c r="S924" i="3"/>
  <c r="N924" i="3"/>
  <c r="L924" i="3" s="1"/>
  <c r="M924" i="3" s="1"/>
  <c r="K924" i="3"/>
  <c r="J924" i="3"/>
  <c r="H924" i="3"/>
  <c r="I924" i="3" s="1"/>
  <c r="G924" i="3"/>
  <c r="F924" i="3"/>
  <c r="D924" i="3"/>
  <c r="E924" i="3" s="1"/>
  <c r="B924" i="3"/>
  <c r="C924" i="3" s="1"/>
  <c r="AO923" i="3"/>
  <c r="AN923" i="3"/>
  <c r="AI923" i="3"/>
  <c r="AH923" i="3"/>
  <c r="AC923" i="3"/>
  <c r="AB923" i="3"/>
  <c r="W923" i="3"/>
  <c r="S923" i="3"/>
  <c r="N923" i="3"/>
  <c r="L923" i="3" s="1"/>
  <c r="M923" i="3" s="1"/>
  <c r="K923" i="3"/>
  <c r="J923" i="3"/>
  <c r="H923" i="3"/>
  <c r="I923" i="3" s="1"/>
  <c r="F923" i="3"/>
  <c r="G923" i="3" s="1"/>
  <c r="D923" i="3"/>
  <c r="E923" i="3" s="1"/>
  <c r="B923" i="3"/>
  <c r="C923" i="3" s="1"/>
  <c r="AO922" i="3"/>
  <c r="AN922" i="3"/>
  <c r="AI922" i="3"/>
  <c r="AH922" i="3"/>
  <c r="AC922" i="3"/>
  <c r="AB922" i="3"/>
  <c r="W922" i="3"/>
  <c r="S922" i="3"/>
  <c r="N922" i="3"/>
  <c r="L922" i="3" s="1"/>
  <c r="M922" i="3" s="1"/>
  <c r="K922" i="3"/>
  <c r="J922" i="3"/>
  <c r="H922" i="3"/>
  <c r="I922" i="3" s="1"/>
  <c r="F922" i="3"/>
  <c r="G922" i="3" s="1"/>
  <c r="D922" i="3"/>
  <c r="E922" i="3" s="1"/>
  <c r="B922" i="3"/>
  <c r="C922" i="3" s="1"/>
  <c r="AO921" i="3"/>
  <c r="AN921" i="3"/>
  <c r="AI921" i="3"/>
  <c r="AH921" i="3"/>
  <c r="AC921" i="3"/>
  <c r="AB921" i="3"/>
  <c r="W921" i="3"/>
  <c r="S921" i="3"/>
  <c r="N921" i="3"/>
  <c r="L921" i="3" s="1"/>
  <c r="M921" i="3" s="1"/>
  <c r="K921" i="3"/>
  <c r="J921" i="3"/>
  <c r="H921" i="3"/>
  <c r="I921" i="3" s="1"/>
  <c r="F921" i="3"/>
  <c r="G921" i="3" s="1"/>
  <c r="D921" i="3"/>
  <c r="E921" i="3" s="1"/>
  <c r="B921" i="3"/>
  <c r="C921" i="3" s="1"/>
  <c r="AO920" i="3"/>
  <c r="AN920" i="3"/>
  <c r="AI920" i="3"/>
  <c r="AH920" i="3"/>
  <c r="AC920" i="3"/>
  <c r="AB920" i="3"/>
  <c r="W920" i="3"/>
  <c r="S920" i="3"/>
  <c r="N920" i="3"/>
  <c r="L920" i="3" s="1"/>
  <c r="M920" i="3" s="1"/>
  <c r="K920" i="3"/>
  <c r="J920" i="3"/>
  <c r="H920" i="3"/>
  <c r="I920" i="3" s="1"/>
  <c r="F920" i="3"/>
  <c r="G920" i="3" s="1"/>
  <c r="D920" i="3"/>
  <c r="E920" i="3" s="1"/>
  <c r="B920" i="3"/>
  <c r="C920" i="3" s="1"/>
  <c r="AO919" i="3"/>
  <c r="AN919" i="3"/>
  <c r="AI919" i="3"/>
  <c r="AH919" i="3"/>
  <c r="AC919" i="3"/>
  <c r="AB919" i="3"/>
  <c r="W919" i="3"/>
  <c r="S919" i="3"/>
  <c r="N919" i="3"/>
  <c r="L919" i="3" s="1"/>
  <c r="M919" i="3" s="1"/>
  <c r="K919" i="3"/>
  <c r="J919" i="3"/>
  <c r="H919" i="3"/>
  <c r="I919" i="3" s="1"/>
  <c r="F919" i="3"/>
  <c r="G919" i="3" s="1"/>
  <c r="D919" i="3"/>
  <c r="E919" i="3" s="1"/>
  <c r="B919" i="3"/>
  <c r="C919" i="3" s="1"/>
  <c r="AO918" i="3"/>
  <c r="AN918" i="3"/>
  <c r="AI918" i="3"/>
  <c r="AH918" i="3"/>
  <c r="AC918" i="3"/>
  <c r="AB918" i="3"/>
  <c r="W918" i="3"/>
  <c r="S918" i="3"/>
  <c r="N918" i="3"/>
  <c r="L918" i="3" s="1"/>
  <c r="M918" i="3" s="1"/>
  <c r="K918" i="3"/>
  <c r="J918" i="3"/>
  <c r="H918" i="3"/>
  <c r="I918" i="3" s="1"/>
  <c r="F918" i="3"/>
  <c r="G918" i="3" s="1"/>
  <c r="D918" i="3"/>
  <c r="E918" i="3" s="1"/>
  <c r="B918" i="3"/>
  <c r="C918" i="3" s="1"/>
  <c r="AO917" i="3"/>
  <c r="AN917" i="3"/>
  <c r="AI917" i="3"/>
  <c r="AH917" i="3"/>
  <c r="AC917" i="3"/>
  <c r="AB917" i="3"/>
  <c r="W917" i="3"/>
  <c r="S917" i="3"/>
  <c r="N917" i="3"/>
  <c r="L917" i="3" s="1"/>
  <c r="M917" i="3" s="1"/>
  <c r="K917" i="3"/>
  <c r="J917" i="3"/>
  <c r="H917" i="3"/>
  <c r="I917" i="3" s="1"/>
  <c r="F917" i="3"/>
  <c r="G917" i="3" s="1"/>
  <c r="D917" i="3"/>
  <c r="E917" i="3" s="1"/>
  <c r="B917" i="3"/>
  <c r="C917" i="3" s="1"/>
  <c r="AO916" i="3"/>
  <c r="AN916" i="3"/>
  <c r="AI916" i="3"/>
  <c r="AH916" i="3"/>
  <c r="AC916" i="3"/>
  <c r="AB916" i="3"/>
  <c r="W916" i="3"/>
  <c r="S916" i="3"/>
  <c r="N916" i="3"/>
  <c r="L916" i="3" s="1"/>
  <c r="M916" i="3" s="1"/>
  <c r="K916" i="3"/>
  <c r="J916" i="3"/>
  <c r="H916" i="3"/>
  <c r="I916" i="3" s="1"/>
  <c r="F916" i="3"/>
  <c r="G916" i="3" s="1"/>
  <c r="D916" i="3"/>
  <c r="E916" i="3" s="1"/>
  <c r="B916" i="3"/>
  <c r="C916" i="3" s="1"/>
  <c r="AO915" i="3"/>
  <c r="AN915" i="3"/>
  <c r="AI915" i="3"/>
  <c r="AH915" i="3"/>
  <c r="AC915" i="3"/>
  <c r="AB915" i="3"/>
  <c r="W915" i="3"/>
  <c r="S915" i="3"/>
  <c r="N915" i="3"/>
  <c r="L915" i="3" s="1"/>
  <c r="M915" i="3" s="1"/>
  <c r="K915" i="3"/>
  <c r="J915" i="3"/>
  <c r="H915" i="3"/>
  <c r="I915" i="3" s="1"/>
  <c r="F915" i="3"/>
  <c r="G915" i="3" s="1"/>
  <c r="D915" i="3"/>
  <c r="E915" i="3" s="1"/>
  <c r="B915" i="3"/>
  <c r="C915" i="3" s="1"/>
  <c r="AO914" i="3"/>
  <c r="AN914" i="3"/>
  <c r="AI914" i="3"/>
  <c r="AH914" i="3"/>
  <c r="AC914" i="3"/>
  <c r="AB914" i="3"/>
  <c r="W914" i="3"/>
  <c r="S914" i="3"/>
  <c r="N914" i="3"/>
  <c r="L914" i="3" s="1"/>
  <c r="M914" i="3" s="1"/>
  <c r="K914" i="3"/>
  <c r="J914" i="3"/>
  <c r="H914" i="3"/>
  <c r="I914" i="3" s="1"/>
  <c r="F914" i="3"/>
  <c r="G914" i="3" s="1"/>
  <c r="D914" i="3"/>
  <c r="E914" i="3" s="1"/>
  <c r="B914" i="3"/>
  <c r="C914" i="3" s="1"/>
  <c r="AO913" i="3"/>
  <c r="AN913" i="3"/>
  <c r="AI913" i="3"/>
  <c r="AH913" i="3"/>
  <c r="AC913" i="3"/>
  <c r="AB913" i="3"/>
  <c r="W913" i="3"/>
  <c r="S913" i="3"/>
  <c r="N913" i="3"/>
  <c r="L913" i="3" s="1"/>
  <c r="M913" i="3" s="1"/>
  <c r="K913" i="3"/>
  <c r="J913" i="3"/>
  <c r="H913" i="3"/>
  <c r="I913" i="3" s="1"/>
  <c r="F913" i="3"/>
  <c r="G913" i="3" s="1"/>
  <c r="D913" i="3"/>
  <c r="E913" i="3" s="1"/>
  <c r="B913" i="3"/>
  <c r="C913" i="3" s="1"/>
  <c r="AO912" i="3"/>
  <c r="AN912" i="3"/>
  <c r="AI912" i="3"/>
  <c r="AH912" i="3"/>
  <c r="AC912" i="3"/>
  <c r="AB912" i="3"/>
  <c r="W912" i="3"/>
  <c r="S912" i="3"/>
  <c r="N912" i="3"/>
  <c r="L912" i="3" s="1"/>
  <c r="M912" i="3" s="1"/>
  <c r="K912" i="3"/>
  <c r="J912" i="3"/>
  <c r="H912" i="3"/>
  <c r="I912" i="3" s="1"/>
  <c r="F912" i="3"/>
  <c r="G912" i="3" s="1"/>
  <c r="D912" i="3"/>
  <c r="E912" i="3" s="1"/>
  <c r="B912" i="3"/>
  <c r="C912" i="3" s="1"/>
  <c r="AO911" i="3"/>
  <c r="AN911" i="3"/>
  <c r="AI911" i="3"/>
  <c r="AH911" i="3"/>
  <c r="AC911" i="3"/>
  <c r="AB911" i="3"/>
  <c r="W911" i="3"/>
  <c r="S911" i="3"/>
  <c r="N911" i="3"/>
  <c r="L911" i="3" s="1"/>
  <c r="M911" i="3" s="1"/>
  <c r="K911" i="3"/>
  <c r="J911" i="3"/>
  <c r="H911" i="3"/>
  <c r="I911" i="3" s="1"/>
  <c r="F911" i="3"/>
  <c r="G911" i="3" s="1"/>
  <c r="D911" i="3"/>
  <c r="E911" i="3" s="1"/>
  <c r="B911" i="3"/>
  <c r="C911" i="3" s="1"/>
  <c r="AO910" i="3"/>
  <c r="AN910" i="3"/>
  <c r="AI910" i="3"/>
  <c r="AH910" i="3"/>
  <c r="AC910" i="3"/>
  <c r="AB910" i="3"/>
  <c r="W910" i="3"/>
  <c r="S910" i="3"/>
  <c r="N910" i="3"/>
  <c r="L910" i="3" s="1"/>
  <c r="M910" i="3" s="1"/>
  <c r="K910" i="3"/>
  <c r="J910" i="3"/>
  <c r="H910" i="3"/>
  <c r="I910" i="3" s="1"/>
  <c r="F910" i="3"/>
  <c r="G910" i="3" s="1"/>
  <c r="D910" i="3"/>
  <c r="E910" i="3" s="1"/>
  <c r="B910" i="3"/>
  <c r="C910" i="3" s="1"/>
  <c r="AO909" i="3"/>
  <c r="AN909" i="3"/>
  <c r="AI909" i="3"/>
  <c r="AH909" i="3"/>
  <c r="AC909" i="3"/>
  <c r="AB909" i="3"/>
  <c r="W909" i="3"/>
  <c r="S909" i="3"/>
  <c r="N909" i="3"/>
  <c r="L909" i="3" s="1"/>
  <c r="M909" i="3" s="1"/>
  <c r="K909" i="3"/>
  <c r="J909" i="3"/>
  <c r="H909" i="3"/>
  <c r="I909" i="3" s="1"/>
  <c r="F909" i="3"/>
  <c r="G909" i="3" s="1"/>
  <c r="D909" i="3"/>
  <c r="E909" i="3" s="1"/>
  <c r="B909" i="3"/>
  <c r="C909" i="3" s="1"/>
  <c r="AO908" i="3"/>
  <c r="AN908" i="3"/>
  <c r="AI908" i="3"/>
  <c r="AH908" i="3"/>
  <c r="AC908" i="3"/>
  <c r="AB908" i="3"/>
  <c r="W908" i="3"/>
  <c r="S908" i="3"/>
  <c r="N908" i="3"/>
  <c r="L908" i="3" s="1"/>
  <c r="M908" i="3" s="1"/>
  <c r="K908" i="3"/>
  <c r="J908" i="3"/>
  <c r="H908" i="3"/>
  <c r="I908" i="3" s="1"/>
  <c r="F908" i="3"/>
  <c r="G908" i="3" s="1"/>
  <c r="D908" i="3"/>
  <c r="E908" i="3" s="1"/>
  <c r="B908" i="3"/>
  <c r="C908" i="3" s="1"/>
  <c r="AO907" i="3"/>
  <c r="AN907" i="3"/>
  <c r="AI907" i="3"/>
  <c r="AH907" i="3"/>
  <c r="AC907" i="3"/>
  <c r="AB907" i="3"/>
  <c r="W907" i="3"/>
  <c r="S907" i="3"/>
  <c r="N907" i="3"/>
  <c r="L907" i="3" s="1"/>
  <c r="M907" i="3" s="1"/>
  <c r="K907" i="3"/>
  <c r="J907" i="3"/>
  <c r="H907" i="3"/>
  <c r="I907" i="3" s="1"/>
  <c r="F907" i="3"/>
  <c r="G907" i="3" s="1"/>
  <c r="D907" i="3"/>
  <c r="E907" i="3" s="1"/>
  <c r="B907" i="3"/>
  <c r="C907" i="3" s="1"/>
  <c r="AO906" i="3"/>
  <c r="AN906" i="3"/>
  <c r="AI906" i="3"/>
  <c r="AH906" i="3"/>
  <c r="AC906" i="3"/>
  <c r="AB906" i="3"/>
  <c r="W906" i="3"/>
  <c r="S906" i="3"/>
  <c r="N906" i="3"/>
  <c r="L906" i="3" s="1"/>
  <c r="M906" i="3" s="1"/>
  <c r="K906" i="3"/>
  <c r="J906" i="3"/>
  <c r="H906" i="3"/>
  <c r="I906" i="3" s="1"/>
  <c r="F906" i="3"/>
  <c r="G906" i="3" s="1"/>
  <c r="D906" i="3"/>
  <c r="E906" i="3" s="1"/>
  <c r="B906" i="3"/>
  <c r="C906" i="3" s="1"/>
  <c r="AO905" i="3"/>
  <c r="AN905" i="3"/>
  <c r="AI905" i="3"/>
  <c r="AH905" i="3"/>
  <c r="AC905" i="3"/>
  <c r="AB905" i="3"/>
  <c r="W905" i="3"/>
  <c r="S905" i="3"/>
  <c r="N905" i="3"/>
  <c r="L905" i="3" s="1"/>
  <c r="M905" i="3" s="1"/>
  <c r="K905" i="3"/>
  <c r="J905" i="3"/>
  <c r="H905" i="3"/>
  <c r="I905" i="3" s="1"/>
  <c r="F905" i="3"/>
  <c r="G905" i="3" s="1"/>
  <c r="D905" i="3"/>
  <c r="E905" i="3" s="1"/>
  <c r="B905" i="3"/>
  <c r="C905" i="3" s="1"/>
  <c r="AO904" i="3"/>
  <c r="AN904" i="3"/>
  <c r="AI904" i="3"/>
  <c r="AH904" i="3"/>
  <c r="AC904" i="3"/>
  <c r="AB904" i="3"/>
  <c r="W904" i="3"/>
  <c r="S904" i="3"/>
  <c r="N904" i="3"/>
  <c r="L904" i="3" s="1"/>
  <c r="M904" i="3" s="1"/>
  <c r="K904" i="3"/>
  <c r="J904" i="3"/>
  <c r="H904" i="3"/>
  <c r="I904" i="3" s="1"/>
  <c r="F904" i="3"/>
  <c r="G904" i="3" s="1"/>
  <c r="D904" i="3"/>
  <c r="E904" i="3" s="1"/>
  <c r="B904" i="3"/>
  <c r="C904" i="3" s="1"/>
  <c r="AO903" i="3"/>
  <c r="AN903" i="3"/>
  <c r="AI903" i="3"/>
  <c r="AH903" i="3"/>
  <c r="AC903" i="3"/>
  <c r="AB903" i="3"/>
  <c r="W903" i="3"/>
  <c r="S903" i="3"/>
  <c r="N903" i="3"/>
  <c r="L903" i="3" s="1"/>
  <c r="M903" i="3" s="1"/>
  <c r="K903" i="3"/>
  <c r="J903" i="3"/>
  <c r="H903" i="3"/>
  <c r="I903" i="3" s="1"/>
  <c r="F903" i="3"/>
  <c r="G903" i="3" s="1"/>
  <c r="D903" i="3"/>
  <c r="E903" i="3" s="1"/>
  <c r="B903" i="3"/>
  <c r="C903" i="3" s="1"/>
  <c r="AO902" i="3"/>
  <c r="AN902" i="3"/>
  <c r="AI902" i="3"/>
  <c r="AH902" i="3"/>
  <c r="AC902" i="3"/>
  <c r="AB902" i="3"/>
  <c r="W902" i="3"/>
  <c r="S902" i="3"/>
  <c r="N902" i="3"/>
  <c r="L902" i="3" s="1"/>
  <c r="M902" i="3" s="1"/>
  <c r="K902" i="3"/>
  <c r="J902" i="3"/>
  <c r="H902" i="3"/>
  <c r="I902" i="3" s="1"/>
  <c r="F902" i="3"/>
  <c r="G902" i="3" s="1"/>
  <c r="D902" i="3"/>
  <c r="E902" i="3" s="1"/>
  <c r="B902" i="3"/>
  <c r="C902" i="3" s="1"/>
  <c r="AO901" i="3"/>
  <c r="AN901" i="3"/>
  <c r="AI901" i="3"/>
  <c r="AH901" i="3"/>
  <c r="AC901" i="3"/>
  <c r="AB901" i="3"/>
  <c r="W901" i="3"/>
  <c r="S901" i="3"/>
  <c r="N901" i="3"/>
  <c r="L901" i="3" s="1"/>
  <c r="M901" i="3" s="1"/>
  <c r="K901" i="3"/>
  <c r="J901" i="3"/>
  <c r="H901" i="3"/>
  <c r="I901" i="3" s="1"/>
  <c r="F901" i="3"/>
  <c r="G901" i="3" s="1"/>
  <c r="D901" i="3"/>
  <c r="E901" i="3" s="1"/>
  <c r="B901" i="3"/>
  <c r="C901" i="3" s="1"/>
  <c r="AO900" i="3"/>
  <c r="AN900" i="3"/>
  <c r="AI900" i="3"/>
  <c r="AH900" i="3"/>
  <c r="AC900" i="3"/>
  <c r="AB900" i="3"/>
  <c r="W900" i="3"/>
  <c r="S900" i="3"/>
  <c r="N900" i="3"/>
  <c r="L900" i="3"/>
  <c r="M900" i="3" s="1"/>
  <c r="K900" i="3"/>
  <c r="J900" i="3"/>
  <c r="H900" i="3"/>
  <c r="I900" i="3" s="1"/>
  <c r="F900" i="3"/>
  <c r="G900" i="3" s="1"/>
  <c r="D900" i="3"/>
  <c r="E900" i="3" s="1"/>
  <c r="B900" i="3"/>
  <c r="C900" i="3" s="1"/>
  <c r="AO899" i="3"/>
  <c r="AN899" i="3"/>
  <c r="AI899" i="3"/>
  <c r="AH899" i="3"/>
  <c r="AC899" i="3"/>
  <c r="AB899" i="3"/>
  <c r="W899" i="3"/>
  <c r="S899" i="3"/>
  <c r="N899" i="3"/>
  <c r="L899" i="3" s="1"/>
  <c r="M899" i="3" s="1"/>
  <c r="K899" i="3"/>
  <c r="J899" i="3"/>
  <c r="H899" i="3"/>
  <c r="I899" i="3" s="1"/>
  <c r="F899" i="3"/>
  <c r="G899" i="3" s="1"/>
  <c r="D899" i="3"/>
  <c r="E899" i="3" s="1"/>
  <c r="B899" i="3"/>
  <c r="C899" i="3" s="1"/>
  <c r="AO898" i="3"/>
  <c r="AN898" i="3"/>
  <c r="AI898" i="3"/>
  <c r="AH898" i="3"/>
  <c r="AC898" i="3"/>
  <c r="AB898" i="3"/>
  <c r="W898" i="3"/>
  <c r="S898" i="3"/>
  <c r="N898" i="3"/>
  <c r="L898" i="3" s="1"/>
  <c r="M898" i="3" s="1"/>
  <c r="K898" i="3"/>
  <c r="J898" i="3"/>
  <c r="H898" i="3"/>
  <c r="I898" i="3" s="1"/>
  <c r="F898" i="3"/>
  <c r="G898" i="3" s="1"/>
  <c r="D898" i="3"/>
  <c r="E898" i="3" s="1"/>
  <c r="B898" i="3"/>
  <c r="C898" i="3" s="1"/>
  <c r="AO897" i="3"/>
  <c r="AN897" i="3"/>
  <c r="AI897" i="3"/>
  <c r="AH897" i="3"/>
  <c r="AC897" i="3"/>
  <c r="AB897" i="3"/>
  <c r="W897" i="3"/>
  <c r="S897" i="3"/>
  <c r="N897" i="3"/>
  <c r="L897" i="3" s="1"/>
  <c r="M897" i="3" s="1"/>
  <c r="K897" i="3"/>
  <c r="J897" i="3"/>
  <c r="H897" i="3"/>
  <c r="I897" i="3" s="1"/>
  <c r="F897" i="3"/>
  <c r="G897" i="3" s="1"/>
  <c r="D897" i="3"/>
  <c r="E897" i="3" s="1"/>
  <c r="B897" i="3"/>
  <c r="C897" i="3" s="1"/>
  <c r="AO896" i="3"/>
  <c r="AN896" i="3"/>
  <c r="AI896" i="3"/>
  <c r="AH896" i="3"/>
  <c r="AC896" i="3"/>
  <c r="AB896" i="3"/>
  <c r="W896" i="3"/>
  <c r="S896" i="3"/>
  <c r="N896" i="3"/>
  <c r="L896" i="3" s="1"/>
  <c r="M896" i="3" s="1"/>
  <c r="K896" i="3"/>
  <c r="J896" i="3"/>
  <c r="H896" i="3"/>
  <c r="I896" i="3" s="1"/>
  <c r="F896" i="3"/>
  <c r="G896" i="3" s="1"/>
  <c r="D896" i="3"/>
  <c r="E896" i="3" s="1"/>
  <c r="B896" i="3"/>
  <c r="C896" i="3" s="1"/>
  <c r="AO895" i="3"/>
  <c r="AN895" i="3"/>
  <c r="AI895" i="3"/>
  <c r="AH895" i="3"/>
  <c r="AC895" i="3"/>
  <c r="AB895" i="3"/>
  <c r="W895" i="3"/>
  <c r="S895" i="3"/>
  <c r="N895" i="3"/>
  <c r="L895" i="3" s="1"/>
  <c r="M895" i="3" s="1"/>
  <c r="K895" i="3"/>
  <c r="J895" i="3"/>
  <c r="H895" i="3"/>
  <c r="I895" i="3" s="1"/>
  <c r="F895" i="3"/>
  <c r="G895" i="3" s="1"/>
  <c r="D895" i="3"/>
  <c r="E895" i="3" s="1"/>
  <c r="B895" i="3"/>
  <c r="C895" i="3" s="1"/>
  <c r="AO894" i="3"/>
  <c r="AN894" i="3"/>
  <c r="AI894" i="3"/>
  <c r="AH894" i="3"/>
  <c r="AC894" i="3"/>
  <c r="AB894" i="3"/>
  <c r="W894" i="3"/>
  <c r="S894" i="3"/>
  <c r="N894" i="3"/>
  <c r="L894" i="3" s="1"/>
  <c r="M894" i="3" s="1"/>
  <c r="K894" i="3"/>
  <c r="J894" i="3"/>
  <c r="H894" i="3"/>
  <c r="I894" i="3" s="1"/>
  <c r="F894" i="3"/>
  <c r="G894" i="3" s="1"/>
  <c r="D894" i="3"/>
  <c r="E894" i="3" s="1"/>
  <c r="B894" i="3"/>
  <c r="C894" i="3" s="1"/>
  <c r="AO893" i="3"/>
  <c r="AN893" i="3"/>
  <c r="AI893" i="3"/>
  <c r="AH893" i="3"/>
  <c r="AC893" i="3"/>
  <c r="AB893" i="3"/>
  <c r="W893" i="3"/>
  <c r="S893" i="3"/>
  <c r="N893" i="3"/>
  <c r="L893" i="3" s="1"/>
  <c r="M893" i="3" s="1"/>
  <c r="K893" i="3"/>
  <c r="J893" i="3"/>
  <c r="H893" i="3"/>
  <c r="I893" i="3" s="1"/>
  <c r="F893" i="3"/>
  <c r="G893" i="3" s="1"/>
  <c r="D893" i="3"/>
  <c r="E893" i="3" s="1"/>
  <c r="B893" i="3"/>
  <c r="C893" i="3" s="1"/>
  <c r="AO892" i="3"/>
  <c r="AN892" i="3"/>
  <c r="AI892" i="3"/>
  <c r="AH892" i="3"/>
  <c r="AC892" i="3"/>
  <c r="AB892" i="3"/>
  <c r="W892" i="3"/>
  <c r="S892" i="3"/>
  <c r="N892" i="3"/>
  <c r="L892" i="3" s="1"/>
  <c r="M892" i="3" s="1"/>
  <c r="K892" i="3"/>
  <c r="J892" i="3"/>
  <c r="H892" i="3"/>
  <c r="I892" i="3" s="1"/>
  <c r="F892" i="3"/>
  <c r="G892" i="3" s="1"/>
  <c r="D892" i="3"/>
  <c r="E892" i="3" s="1"/>
  <c r="B892" i="3"/>
  <c r="C892" i="3" s="1"/>
  <c r="AO891" i="3"/>
  <c r="AN891" i="3"/>
  <c r="AI891" i="3"/>
  <c r="AH891" i="3"/>
  <c r="AC891" i="3"/>
  <c r="AB891" i="3"/>
  <c r="W891" i="3"/>
  <c r="S891" i="3"/>
  <c r="N891" i="3"/>
  <c r="L891" i="3" s="1"/>
  <c r="M891" i="3" s="1"/>
  <c r="K891" i="3"/>
  <c r="J891" i="3"/>
  <c r="H891" i="3"/>
  <c r="I891" i="3" s="1"/>
  <c r="F891" i="3"/>
  <c r="G891" i="3" s="1"/>
  <c r="D891" i="3"/>
  <c r="E891" i="3" s="1"/>
  <c r="B891" i="3"/>
  <c r="C891" i="3" s="1"/>
  <c r="AO890" i="3"/>
  <c r="AN890" i="3"/>
  <c r="AI890" i="3"/>
  <c r="AH890" i="3"/>
  <c r="AC890" i="3"/>
  <c r="AB890" i="3"/>
  <c r="W890" i="3"/>
  <c r="S890" i="3"/>
  <c r="N890" i="3"/>
  <c r="L890" i="3" s="1"/>
  <c r="M890" i="3" s="1"/>
  <c r="K890" i="3"/>
  <c r="J890" i="3"/>
  <c r="H890" i="3"/>
  <c r="I890" i="3" s="1"/>
  <c r="F890" i="3"/>
  <c r="G890" i="3" s="1"/>
  <c r="D890" i="3"/>
  <c r="E890" i="3" s="1"/>
  <c r="B890" i="3"/>
  <c r="C890" i="3" s="1"/>
  <c r="AO889" i="3"/>
  <c r="AN889" i="3"/>
  <c r="AI889" i="3"/>
  <c r="AH889" i="3"/>
  <c r="AC889" i="3"/>
  <c r="AB889" i="3"/>
  <c r="W889" i="3"/>
  <c r="S889" i="3"/>
  <c r="N889" i="3"/>
  <c r="L889" i="3" s="1"/>
  <c r="M889" i="3" s="1"/>
  <c r="K889" i="3"/>
  <c r="J889" i="3"/>
  <c r="H889" i="3"/>
  <c r="I889" i="3" s="1"/>
  <c r="F889" i="3"/>
  <c r="G889" i="3" s="1"/>
  <c r="D889" i="3"/>
  <c r="E889" i="3" s="1"/>
  <c r="B889" i="3"/>
  <c r="C889" i="3" s="1"/>
  <c r="AO888" i="3"/>
  <c r="AN888" i="3"/>
  <c r="AI888" i="3"/>
  <c r="AH888" i="3"/>
  <c r="AC888" i="3"/>
  <c r="AB888" i="3"/>
  <c r="W888" i="3"/>
  <c r="S888" i="3"/>
  <c r="N888" i="3"/>
  <c r="L888" i="3" s="1"/>
  <c r="M888" i="3" s="1"/>
  <c r="K888" i="3"/>
  <c r="J888" i="3"/>
  <c r="H888" i="3"/>
  <c r="I888" i="3" s="1"/>
  <c r="F888" i="3"/>
  <c r="G888" i="3" s="1"/>
  <c r="D888" i="3"/>
  <c r="E888" i="3" s="1"/>
  <c r="B888" i="3"/>
  <c r="C888" i="3" s="1"/>
  <c r="AO887" i="3"/>
  <c r="AN887" i="3"/>
  <c r="AI887" i="3"/>
  <c r="AH887" i="3"/>
  <c r="AC887" i="3"/>
  <c r="AB887" i="3"/>
  <c r="W887" i="3"/>
  <c r="S887" i="3"/>
  <c r="N887" i="3"/>
  <c r="L887" i="3" s="1"/>
  <c r="M887" i="3" s="1"/>
  <c r="K887" i="3"/>
  <c r="J887" i="3"/>
  <c r="H887" i="3"/>
  <c r="I887" i="3" s="1"/>
  <c r="F887" i="3"/>
  <c r="G887" i="3" s="1"/>
  <c r="D887" i="3"/>
  <c r="E887" i="3" s="1"/>
  <c r="B887" i="3"/>
  <c r="C887" i="3" s="1"/>
  <c r="AO886" i="3"/>
  <c r="AN886" i="3"/>
  <c r="AI886" i="3"/>
  <c r="AH886" i="3"/>
  <c r="AC886" i="3"/>
  <c r="AB886" i="3"/>
  <c r="W886" i="3"/>
  <c r="S886" i="3"/>
  <c r="N886" i="3"/>
  <c r="L886" i="3" s="1"/>
  <c r="M886" i="3" s="1"/>
  <c r="K886" i="3"/>
  <c r="J886" i="3"/>
  <c r="H886" i="3"/>
  <c r="I886" i="3" s="1"/>
  <c r="F886" i="3"/>
  <c r="G886" i="3" s="1"/>
  <c r="D886" i="3"/>
  <c r="E886" i="3" s="1"/>
  <c r="B886" i="3"/>
  <c r="C886" i="3" s="1"/>
  <c r="AO885" i="3"/>
  <c r="AN885" i="3"/>
  <c r="AI885" i="3"/>
  <c r="AH885" i="3"/>
  <c r="AC885" i="3"/>
  <c r="AB885" i="3"/>
  <c r="W885" i="3"/>
  <c r="S885" i="3"/>
  <c r="N885" i="3"/>
  <c r="L885" i="3" s="1"/>
  <c r="M885" i="3" s="1"/>
  <c r="K885" i="3"/>
  <c r="J885" i="3"/>
  <c r="H885" i="3"/>
  <c r="I885" i="3" s="1"/>
  <c r="F885" i="3"/>
  <c r="G885" i="3" s="1"/>
  <c r="D885" i="3"/>
  <c r="E885" i="3" s="1"/>
  <c r="B885" i="3"/>
  <c r="C885" i="3" s="1"/>
  <c r="AO884" i="3"/>
  <c r="AN884" i="3"/>
  <c r="AI884" i="3"/>
  <c r="AH884" i="3"/>
  <c r="AC884" i="3"/>
  <c r="AB884" i="3"/>
  <c r="W884" i="3"/>
  <c r="S884" i="3"/>
  <c r="N884" i="3"/>
  <c r="L884" i="3" s="1"/>
  <c r="M884" i="3" s="1"/>
  <c r="K884" i="3"/>
  <c r="J884" i="3"/>
  <c r="H884" i="3"/>
  <c r="I884" i="3" s="1"/>
  <c r="F884" i="3"/>
  <c r="G884" i="3" s="1"/>
  <c r="D884" i="3"/>
  <c r="E884" i="3" s="1"/>
  <c r="B884" i="3"/>
  <c r="C884" i="3" s="1"/>
  <c r="AO883" i="3"/>
  <c r="AN883" i="3"/>
  <c r="AI883" i="3"/>
  <c r="AH883" i="3"/>
  <c r="AC883" i="3"/>
  <c r="AB883" i="3"/>
  <c r="W883" i="3"/>
  <c r="S883" i="3"/>
  <c r="N883" i="3"/>
  <c r="L883" i="3" s="1"/>
  <c r="M883" i="3" s="1"/>
  <c r="K883" i="3"/>
  <c r="J883" i="3"/>
  <c r="H883" i="3"/>
  <c r="I883" i="3" s="1"/>
  <c r="F883" i="3"/>
  <c r="G883" i="3" s="1"/>
  <c r="D883" i="3"/>
  <c r="E883" i="3" s="1"/>
  <c r="B883" i="3"/>
  <c r="C883" i="3" s="1"/>
  <c r="AO882" i="3"/>
  <c r="AN882" i="3"/>
  <c r="AI882" i="3"/>
  <c r="AH882" i="3"/>
  <c r="AC882" i="3"/>
  <c r="AB882" i="3"/>
  <c r="W882" i="3"/>
  <c r="S882" i="3"/>
  <c r="N882" i="3"/>
  <c r="L882" i="3" s="1"/>
  <c r="M882" i="3" s="1"/>
  <c r="K882" i="3"/>
  <c r="J882" i="3"/>
  <c r="H882" i="3"/>
  <c r="I882" i="3" s="1"/>
  <c r="F882" i="3"/>
  <c r="G882" i="3" s="1"/>
  <c r="D882" i="3"/>
  <c r="E882" i="3" s="1"/>
  <c r="B882" i="3"/>
  <c r="C882" i="3" s="1"/>
  <c r="AO881" i="3"/>
  <c r="AN881" i="3"/>
  <c r="AI881" i="3"/>
  <c r="AH881" i="3"/>
  <c r="AC881" i="3"/>
  <c r="AB881" i="3"/>
  <c r="W881" i="3"/>
  <c r="S881" i="3"/>
  <c r="N881" i="3"/>
  <c r="L881" i="3" s="1"/>
  <c r="M881" i="3" s="1"/>
  <c r="K881" i="3"/>
  <c r="J881" i="3"/>
  <c r="H881" i="3"/>
  <c r="I881" i="3" s="1"/>
  <c r="F881" i="3"/>
  <c r="G881" i="3" s="1"/>
  <c r="D881" i="3"/>
  <c r="E881" i="3" s="1"/>
  <c r="B881" i="3"/>
  <c r="C881" i="3" s="1"/>
  <c r="AO880" i="3"/>
  <c r="AN880" i="3"/>
  <c r="AI880" i="3"/>
  <c r="AH880" i="3"/>
  <c r="AC880" i="3"/>
  <c r="AB880" i="3"/>
  <c r="W880" i="3"/>
  <c r="S880" i="3"/>
  <c r="N880" i="3"/>
  <c r="L880" i="3" s="1"/>
  <c r="M880" i="3" s="1"/>
  <c r="K880" i="3"/>
  <c r="J880" i="3"/>
  <c r="H880" i="3"/>
  <c r="I880" i="3" s="1"/>
  <c r="F880" i="3"/>
  <c r="G880" i="3" s="1"/>
  <c r="D880" i="3"/>
  <c r="E880" i="3" s="1"/>
  <c r="B880" i="3"/>
  <c r="C880" i="3" s="1"/>
  <c r="AO879" i="3"/>
  <c r="AN879" i="3"/>
  <c r="AI879" i="3"/>
  <c r="AH879" i="3"/>
  <c r="AC879" i="3"/>
  <c r="AB879" i="3"/>
  <c r="W879" i="3"/>
  <c r="S879" i="3"/>
  <c r="N879" i="3"/>
  <c r="L879" i="3" s="1"/>
  <c r="M879" i="3" s="1"/>
  <c r="K879" i="3"/>
  <c r="J879" i="3"/>
  <c r="H879" i="3"/>
  <c r="I879" i="3" s="1"/>
  <c r="F879" i="3"/>
  <c r="G879" i="3" s="1"/>
  <c r="D879" i="3"/>
  <c r="E879" i="3" s="1"/>
  <c r="B879" i="3"/>
  <c r="C879" i="3" s="1"/>
  <c r="AO878" i="3"/>
  <c r="AN878" i="3"/>
  <c r="AI878" i="3"/>
  <c r="AH878" i="3"/>
  <c r="AC878" i="3"/>
  <c r="AB878" i="3"/>
  <c r="W878" i="3"/>
  <c r="S878" i="3"/>
  <c r="N878" i="3"/>
  <c r="L878" i="3" s="1"/>
  <c r="M878" i="3" s="1"/>
  <c r="K878" i="3"/>
  <c r="J878" i="3"/>
  <c r="H878" i="3"/>
  <c r="I878" i="3" s="1"/>
  <c r="F878" i="3"/>
  <c r="G878" i="3" s="1"/>
  <c r="D878" i="3"/>
  <c r="E878" i="3" s="1"/>
  <c r="B878" i="3"/>
  <c r="C878" i="3" s="1"/>
  <c r="AO877" i="3"/>
  <c r="AN877" i="3"/>
  <c r="AI877" i="3"/>
  <c r="AH877" i="3"/>
  <c r="AC877" i="3"/>
  <c r="AB877" i="3"/>
  <c r="W877" i="3"/>
  <c r="S877" i="3"/>
  <c r="N877" i="3"/>
  <c r="L877" i="3" s="1"/>
  <c r="M877" i="3" s="1"/>
  <c r="K877" i="3"/>
  <c r="J877" i="3"/>
  <c r="H877" i="3"/>
  <c r="I877" i="3" s="1"/>
  <c r="F877" i="3"/>
  <c r="G877" i="3" s="1"/>
  <c r="D877" i="3"/>
  <c r="E877" i="3" s="1"/>
  <c r="B877" i="3"/>
  <c r="C877" i="3" s="1"/>
  <c r="AO876" i="3"/>
  <c r="AN876" i="3"/>
  <c r="AI876" i="3"/>
  <c r="AH876" i="3"/>
  <c r="AC876" i="3"/>
  <c r="AB876" i="3"/>
  <c r="W876" i="3"/>
  <c r="S876" i="3"/>
  <c r="N876" i="3"/>
  <c r="L876" i="3" s="1"/>
  <c r="M876" i="3" s="1"/>
  <c r="K876" i="3"/>
  <c r="J876" i="3"/>
  <c r="H876" i="3"/>
  <c r="I876" i="3" s="1"/>
  <c r="F876" i="3"/>
  <c r="G876" i="3" s="1"/>
  <c r="D876" i="3"/>
  <c r="E876" i="3" s="1"/>
  <c r="B876" i="3"/>
  <c r="C876" i="3" s="1"/>
  <c r="AO875" i="3"/>
  <c r="AN875" i="3"/>
  <c r="AI875" i="3"/>
  <c r="AH875" i="3"/>
  <c r="AC875" i="3"/>
  <c r="AB875" i="3"/>
  <c r="W875" i="3"/>
  <c r="S875" i="3"/>
  <c r="N875" i="3"/>
  <c r="L875" i="3" s="1"/>
  <c r="M875" i="3" s="1"/>
  <c r="K875" i="3"/>
  <c r="J875" i="3"/>
  <c r="H875" i="3"/>
  <c r="I875" i="3" s="1"/>
  <c r="F875" i="3"/>
  <c r="G875" i="3" s="1"/>
  <c r="D875" i="3"/>
  <c r="E875" i="3" s="1"/>
  <c r="B875" i="3"/>
  <c r="C875" i="3" s="1"/>
  <c r="AO874" i="3"/>
  <c r="AN874" i="3"/>
  <c r="AI874" i="3"/>
  <c r="AH874" i="3"/>
  <c r="AC874" i="3"/>
  <c r="AB874" i="3"/>
  <c r="W874" i="3"/>
  <c r="S874" i="3"/>
  <c r="N874" i="3"/>
  <c r="L874" i="3" s="1"/>
  <c r="M874" i="3" s="1"/>
  <c r="K874" i="3"/>
  <c r="J874" i="3"/>
  <c r="H874" i="3"/>
  <c r="I874" i="3" s="1"/>
  <c r="F874" i="3"/>
  <c r="G874" i="3" s="1"/>
  <c r="D874" i="3"/>
  <c r="E874" i="3" s="1"/>
  <c r="B874" i="3"/>
  <c r="C874" i="3" s="1"/>
  <c r="AO873" i="3"/>
  <c r="AN873" i="3"/>
  <c r="AI873" i="3"/>
  <c r="AH873" i="3"/>
  <c r="AC873" i="3"/>
  <c r="AB873" i="3"/>
  <c r="W873" i="3"/>
  <c r="S873" i="3"/>
  <c r="N873" i="3"/>
  <c r="L873" i="3" s="1"/>
  <c r="M873" i="3" s="1"/>
  <c r="K873" i="3"/>
  <c r="J873" i="3"/>
  <c r="H873" i="3"/>
  <c r="I873" i="3" s="1"/>
  <c r="F873" i="3"/>
  <c r="G873" i="3" s="1"/>
  <c r="D873" i="3"/>
  <c r="E873" i="3" s="1"/>
  <c r="B873" i="3"/>
  <c r="C873" i="3" s="1"/>
  <c r="AO872" i="3"/>
  <c r="AN872" i="3"/>
  <c r="AI872" i="3"/>
  <c r="AH872" i="3"/>
  <c r="AC872" i="3"/>
  <c r="AB872" i="3"/>
  <c r="W872" i="3"/>
  <c r="S872" i="3"/>
  <c r="N872" i="3"/>
  <c r="L872" i="3" s="1"/>
  <c r="M872" i="3" s="1"/>
  <c r="K872" i="3"/>
  <c r="J872" i="3"/>
  <c r="H872" i="3"/>
  <c r="I872" i="3" s="1"/>
  <c r="F872" i="3"/>
  <c r="G872" i="3" s="1"/>
  <c r="D872" i="3"/>
  <c r="E872" i="3" s="1"/>
  <c r="C872" i="3"/>
  <c r="B872" i="3"/>
  <c r="AO871" i="3"/>
  <c r="AN871" i="3"/>
  <c r="AI871" i="3"/>
  <c r="AH871" i="3"/>
  <c r="AC871" i="3"/>
  <c r="AB871" i="3"/>
  <c r="W871" i="3"/>
  <c r="S871" i="3"/>
  <c r="N871" i="3"/>
  <c r="L871" i="3" s="1"/>
  <c r="M871" i="3" s="1"/>
  <c r="K871" i="3"/>
  <c r="J871" i="3"/>
  <c r="H871" i="3"/>
  <c r="I871" i="3" s="1"/>
  <c r="F871" i="3"/>
  <c r="G871" i="3" s="1"/>
  <c r="D871" i="3"/>
  <c r="E871" i="3" s="1"/>
  <c r="B871" i="3"/>
  <c r="C871" i="3" s="1"/>
  <c r="AO870" i="3"/>
  <c r="AN870" i="3"/>
  <c r="AI870" i="3"/>
  <c r="AH870" i="3"/>
  <c r="AC870" i="3"/>
  <c r="AB870" i="3"/>
  <c r="W870" i="3"/>
  <c r="S870" i="3"/>
  <c r="N870" i="3"/>
  <c r="L870" i="3" s="1"/>
  <c r="M870" i="3" s="1"/>
  <c r="K870" i="3"/>
  <c r="J870" i="3"/>
  <c r="H870" i="3"/>
  <c r="I870" i="3" s="1"/>
  <c r="F870" i="3"/>
  <c r="G870" i="3" s="1"/>
  <c r="D870" i="3"/>
  <c r="E870" i="3" s="1"/>
  <c r="B870" i="3"/>
  <c r="C870" i="3" s="1"/>
  <c r="AO869" i="3"/>
  <c r="AN869" i="3"/>
  <c r="AI869" i="3"/>
  <c r="AH869" i="3"/>
  <c r="AC869" i="3"/>
  <c r="AB869" i="3"/>
  <c r="W869" i="3"/>
  <c r="S869" i="3"/>
  <c r="N869" i="3"/>
  <c r="L869" i="3" s="1"/>
  <c r="M869" i="3" s="1"/>
  <c r="K869" i="3"/>
  <c r="J869" i="3"/>
  <c r="H869" i="3"/>
  <c r="I869" i="3" s="1"/>
  <c r="F869" i="3"/>
  <c r="G869" i="3" s="1"/>
  <c r="D869" i="3"/>
  <c r="E869" i="3" s="1"/>
  <c r="B869" i="3"/>
  <c r="C869" i="3" s="1"/>
  <c r="AO868" i="3"/>
  <c r="AN868" i="3"/>
  <c r="AI868" i="3"/>
  <c r="AH868" i="3"/>
  <c r="AC868" i="3"/>
  <c r="AB868" i="3"/>
  <c r="W868" i="3"/>
  <c r="S868" i="3"/>
  <c r="N868" i="3"/>
  <c r="L868" i="3" s="1"/>
  <c r="M868" i="3" s="1"/>
  <c r="K868" i="3"/>
  <c r="J868" i="3"/>
  <c r="H868" i="3"/>
  <c r="I868" i="3" s="1"/>
  <c r="F868" i="3"/>
  <c r="G868" i="3" s="1"/>
  <c r="D868" i="3"/>
  <c r="E868" i="3" s="1"/>
  <c r="B868" i="3"/>
  <c r="C868" i="3" s="1"/>
  <c r="AO867" i="3"/>
  <c r="AN867" i="3"/>
  <c r="AI867" i="3"/>
  <c r="AH867" i="3"/>
  <c r="AC867" i="3"/>
  <c r="AB867" i="3"/>
  <c r="W867" i="3"/>
  <c r="S867" i="3"/>
  <c r="N867" i="3"/>
  <c r="L867" i="3" s="1"/>
  <c r="M867" i="3" s="1"/>
  <c r="K867" i="3"/>
  <c r="J867" i="3"/>
  <c r="H867" i="3"/>
  <c r="I867" i="3" s="1"/>
  <c r="F867" i="3"/>
  <c r="G867" i="3" s="1"/>
  <c r="D867" i="3"/>
  <c r="E867" i="3" s="1"/>
  <c r="B867" i="3"/>
  <c r="C867" i="3" s="1"/>
  <c r="AO866" i="3"/>
  <c r="AN866" i="3"/>
  <c r="AI866" i="3"/>
  <c r="AH866" i="3"/>
  <c r="AC866" i="3"/>
  <c r="AB866" i="3"/>
  <c r="W866" i="3"/>
  <c r="S866" i="3"/>
  <c r="N866" i="3"/>
  <c r="L866" i="3" s="1"/>
  <c r="M866" i="3" s="1"/>
  <c r="K866" i="3"/>
  <c r="J866" i="3"/>
  <c r="H866" i="3"/>
  <c r="I866" i="3" s="1"/>
  <c r="F866" i="3"/>
  <c r="G866" i="3" s="1"/>
  <c r="D866" i="3"/>
  <c r="E866" i="3" s="1"/>
  <c r="B866" i="3"/>
  <c r="C866" i="3" s="1"/>
  <c r="AO865" i="3"/>
  <c r="AN865" i="3"/>
  <c r="AI865" i="3"/>
  <c r="AH865" i="3"/>
  <c r="AC865" i="3"/>
  <c r="AB865" i="3"/>
  <c r="W865" i="3"/>
  <c r="S865" i="3"/>
  <c r="N865" i="3"/>
  <c r="L865" i="3" s="1"/>
  <c r="M865" i="3" s="1"/>
  <c r="K865" i="3"/>
  <c r="J865" i="3"/>
  <c r="H865" i="3"/>
  <c r="I865" i="3" s="1"/>
  <c r="F865" i="3"/>
  <c r="G865" i="3" s="1"/>
  <c r="D865" i="3"/>
  <c r="E865" i="3" s="1"/>
  <c r="B865" i="3"/>
  <c r="C865" i="3" s="1"/>
  <c r="AO864" i="3"/>
  <c r="AN864" i="3"/>
  <c r="AI864" i="3"/>
  <c r="AH864" i="3"/>
  <c r="AC864" i="3"/>
  <c r="AB864" i="3"/>
  <c r="W864" i="3"/>
  <c r="S864" i="3"/>
  <c r="N864" i="3"/>
  <c r="L864" i="3" s="1"/>
  <c r="M864" i="3" s="1"/>
  <c r="K864" i="3"/>
  <c r="J864" i="3"/>
  <c r="H864" i="3"/>
  <c r="I864" i="3" s="1"/>
  <c r="F864" i="3"/>
  <c r="G864" i="3" s="1"/>
  <c r="D864" i="3"/>
  <c r="E864" i="3" s="1"/>
  <c r="B864" i="3"/>
  <c r="C864" i="3" s="1"/>
  <c r="AO863" i="3"/>
  <c r="AN863" i="3"/>
  <c r="AI863" i="3"/>
  <c r="AH863" i="3"/>
  <c r="AC863" i="3"/>
  <c r="AB863" i="3"/>
  <c r="W863" i="3"/>
  <c r="S863" i="3"/>
  <c r="N863" i="3"/>
  <c r="L863" i="3" s="1"/>
  <c r="M863" i="3" s="1"/>
  <c r="K863" i="3"/>
  <c r="J863" i="3"/>
  <c r="H863" i="3"/>
  <c r="I863" i="3" s="1"/>
  <c r="F863" i="3"/>
  <c r="G863" i="3" s="1"/>
  <c r="D863" i="3"/>
  <c r="E863" i="3" s="1"/>
  <c r="B863" i="3"/>
  <c r="C863" i="3" s="1"/>
  <c r="AO862" i="3"/>
  <c r="AN862" i="3"/>
  <c r="AI862" i="3"/>
  <c r="AH862" i="3"/>
  <c r="AC862" i="3"/>
  <c r="AB862" i="3"/>
  <c r="W862" i="3"/>
  <c r="S862" i="3"/>
  <c r="N862" i="3"/>
  <c r="L862" i="3" s="1"/>
  <c r="M862" i="3" s="1"/>
  <c r="K862" i="3"/>
  <c r="J862" i="3"/>
  <c r="H862" i="3"/>
  <c r="I862" i="3" s="1"/>
  <c r="F862" i="3"/>
  <c r="G862" i="3" s="1"/>
  <c r="D862" i="3"/>
  <c r="E862" i="3" s="1"/>
  <c r="B862" i="3"/>
  <c r="C862" i="3" s="1"/>
  <c r="AO861" i="3"/>
  <c r="AN861" i="3"/>
  <c r="AI861" i="3"/>
  <c r="AH861" i="3"/>
  <c r="AC861" i="3"/>
  <c r="AB861" i="3"/>
  <c r="W861" i="3"/>
  <c r="S861" i="3"/>
  <c r="N861" i="3"/>
  <c r="L861" i="3" s="1"/>
  <c r="M861" i="3" s="1"/>
  <c r="K861" i="3"/>
  <c r="J861" i="3"/>
  <c r="H861" i="3"/>
  <c r="I861" i="3" s="1"/>
  <c r="F861" i="3"/>
  <c r="G861" i="3" s="1"/>
  <c r="D861" i="3"/>
  <c r="E861" i="3" s="1"/>
  <c r="B861" i="3"/>
  <c r="C861" i="3" s="1"/>
  <c r="AO860" i="3"/>
  <c r="AN860" i="3"/>
  <c r="AI860" i="3"/>
  <c r="AH860" i="3"/>
  <c r="AC860" i="3"/>
  <c r="AB860" i="3"/>
  <c r="W860" i="3"/>
  <c r="S860" i="3"/>
  <c r="N860" i="3"/>
  <c r="L860" i="3" s="1"/>
  <c r="M860" i="3" s="1"/>
  <c r="K860" i="3"/>
  <c r="J860" i="3"/>
  <c r="H860" i="3"/>
  <c r="I860" i="3" s="1"/>
  <c r="F860" i="3"/>
  <c r="G860" i="3" s="1"/>
  <c r="D860" i="3"/>
  <c r="E860" i="3" s="1"/>
  <c r="B860" i="3"/>
  <c r="C860" i="3" s="1"/>
  <c r="AO859" i="3"/>
  <c r="AN859" i="3"/>
  <c r="AI859" i="3"/>
  <c r="AH859" i="3"/>
  <c r="AC859" i="3"/>
  <c r="AB859" i="3"/>
  <c r="W859" i="3"/>
  <c r="S859" i="3"/>
  <c r="N859" i="3"/>
  <c r="L859" i="3" s="1"/>
  <c r="M859" i="3" s="1"/>
  <c r="K859" i="3"/>
  <c r="J859" i="3"/>
  <c r="H859" i="3"/>
  <c r="I859" i="3" s="1"/>
  <c r="F859" i="3"/>
  <c r="G859" i="3" s="1"/>
  <c r="D859" i="3"/>
  <c r="E859" i="3" s="1"/>
  <c r="B859" i="3"/>
  <c r="C859" i="3" s="1"/>
  <c r="AO858" i="3"/>
  <c r="AN858" i="3"/>
  <c r="AI858" i="3"/>
  <c r="AH858" i="3"/>
  <c r="AC858" i="3"/>
  <c r="AB858" i="3"/>
  <c r="W858" i="3"/>
  <c r="S858" i="3"/>
  <c r="N858" i="3"/>
  <c r="L858" i="3" s="1"/>
  <c r="M858" i="3" s="1"/>
  <c r="K858" i="3"/>
  <c r="J858" i="3"/>
  <c r="H858" i="3"/>
  <c r="I858" i="3" s="1"/>
  <c r="F858" i="3"/>
  <c r="G858" i="3" s="1"/>
  <c r="D858" i="3"/>
  <c r="E858" i="3" s="1"/>
  <c r="B858" i="3"/>
  <c r="C858" i="3" s="1"/>
  <c r="AO857" i="3"/>
  <c r="AN857" i="3"/>
  <c r="AI857" i="3"/>
  <c r="AH857" i="3"/>
  <c r="AC857" i="3"/>
  <c r="AB857" i="3"/>
  <c r="W857" i="3"/>
  <c r="S857" i="3"/>
  <c r="N857" i="3"/>
  <c r="L857" i="3" s="1"/>
  <c r="M857" i="3" s="1"/>
  <c r="K857" i="3"/>
  <c r="J857" i="3"/>
  <c r="H857" i="3"/>
  <c r="I857" i="3" s="1"/>
  <c r="F857" i="3"/>
  <c r="G857" i="3" s="1"/>
  <c r="D857" i="3"/>
  <c r="E857" i="3" s="1"/>
  <c r="B857" i="3"/>
  <c r="C857" i="3" s="1"/>
  <c r="AO856" i="3"/>
  <c r="AN856" i="3"/>
  <c r="AI856" i="3"/>
  <c r="AH856" i="3"/>
  <c r="AC856" i="3"/>
  <c r="AB856" i="3"/>
  <c r="W856" i="3"/>
  <c r="S856" i="3"/>
  <c r="N856" i="3"/>
  <c r="L856" i="3" s="1"/>
  <c r="M856" i="3" s="1"/>
  <c r="K856" i="3"/>
  <c r="J856" i="3"/>
  <c r="H856" i="3"/>
  <c r="I856" i="3" s="1"/>
  <c r="F856" i="3"/>
  <c r="G856" i="3" s="1"/>
  <c r="D856" i="3"/>
  <c r="E856" i="3" s="1"/>
  <c r="B856" i="3"/>
  <c r="C856" i="3" s="1"/>
  <c r="AO855" i="3"/>
  <c r="AN855" i="3"/>
  <c r="AI855" i="3"/>
  <c r="AH855" i="3"/>
  <c r="AC855" i="3"/>
  <c r="AB855" i="3"/>
  <c r="W855" i="3"/>
  <c r="S855" i="3"/>
  <c r="N855" i="3"/>
  <c r="L855" i="3" s="1"/>
  <c r="M855" i="3" s="1"/>
  <c r="K855" i="3"/>
  <c r="J855" i="3"/>
  <c r="H855" i="3"/>
  <c r="I855" i="3" s="1"/>
  <c r="F855" i="3"/>
  <c r="G855" i="3" s="1"/>
  <c r="D855" i="3"/>
  <c r="E855" i="3" s="1"/>
  <c r="B855" i="3"/>
  <c r="C855" i="3" s="1"/>
  <c r="AO854" i="3"/>
  <c r="AN854" i="3"/>
  <c r="AI854" i="3"/>
  <c r="AH854" i="3"/>
  <c r="AC854" i="3"/>
  <c r="AB854" i="3"/>
  <c r="W854" i="3"/>
  <c r="S854" i="3"/>
  <c r="N854" i="3"/>
  <c r="L854" i="3" s="1"/>
  <c r="M854" i="3" s="1"/>
  <c r="K854" i="3"/>
  <c r="J854" i="3"/>
  <c r="H854" i="3"/>
  <c r="I854" i="3" s="1"/>
  <c r="F854" i="3"/>
  <c r="G854" i="3" s="1"/>
  <c r="D854" i="3"/>
  <c r="E854" i="3" s="1"/>
  <c r="B854" i="3"/>
  <c r="C854" i="3" s="1"/>
  <c r="AO853" i="3"/>
  <c r="AN853" i="3"/>
  <c r="AI853" i="3"/>
  <c r="AH853" i="3"/>
  <c r="AC853" i="3"/>
  <c r="AB853" i="3"/>
  <c r="W853" i="3"/>
  <c r="S853" i="3"/>
  <c r="N853" i="3"/>
  <c r="L853" i="3" s="1"/>
  <c r="M853" i="3" s="1"/>
  <c r="K853" i="3"/>
  <c r="J853" i="3"/>
  <c r="H853" i="3"/>
  <c r="I853" i="3" s="1"/>
  <c r="F853" i="3"/>
  <c r="G853" i="3" s="1"/>
  <c r="D853" i="3"/>
  <c r="E853" i="3" s="1"/>
  <c r="B853" i="3"/>
  <c r="C853" i="3" s="1"/>
  <c r="AO852" i="3"/>
  <c r="AN852" i="3"/>
  <c r="AI852" i="3"/>
  <c r="AH852" i="3"/>
  <c r="AC852" i="3"/>
  <c r="AB852" i="3"/>
  <c r="W852" i="3"/>
  <c r="S852" i="3"/>
  <c r="N852" i="3"/>
  <c r="L852" i="3" s="1"/>
  <c r="M852" i="3" s="1"/>
  <c r="K852" i="3"/>
  <c r="J852" i="3"/>
  <c r="H852" i="3"/>
  <c r="I852" i="3" s="1"/>
  <c r="F852" i="3"/>
  <c r="G852" i="3" s="1"/>
  <c r="D852" i="3"/>
  <c r="E852" i="3" s="1"/>
  <c r="B852" i="3"/>
  <c r="C852" i="3" s="1"/>
  <c r="AO851" i="3"/>
  <c r="AN851" i="3"/>
  <c r="AI851" i="3"/>
  <c r="AH851" i="3"/>
  <c r="AC851" i="3"/>
  <c r="AB851" i="3"/>
  <c r="W851" i="3"/>
  <c r="S851" i="3"/>
  <c r="N851" i="3"/>
  <c r="L851" i="3" s="1"/>
  <c r="M851" i="3" s="1"/>
  <c r="K851" i="3"/>
  <c r="J851" i="3"/>
  <c r="H851" i="3"/>
  <c r="I851" i="3" s="1"/>
  <c r="F851" i="3"/>
  <c r="G851" i="3" s="1"/>
  <c r="D851" i="3"/>
  <c r="E851" i="3" s="1"/>
  <c r="B851" i="3"/>
  <c r="C851" i="3" s="1"/>
  <c r="AO850" i="3"/>
  <c r="AN850" i="3"/>
  <c r="AI850" i="3"/>
  <c r="AH850" i="3"/>
  <c r="AC850" i="3"/>
  <c r="AB850" i="3"/>
  <c r="W850" i="3"/>
  <c r="S850" i="3"/>
  <c r="N850" i="3"/>
  <c r="L850" i="3" s="1"/>
  <c r="M850" i="3" s="1"/>
  <c r="K850" i="3"/>
  <c r="J850" i="3"/>
  <c r="H850" i="3"/>
  <c r="I850" i="3" s="1"/>
  <c r="F850" i="3"/>
  <c r="G850" i="3" s="1"/>
  <c r="D850" i="3"/>
  <c r="E850" i="3" s="1"/>
  <c r="B850" i="3"/>
  <c r="C850" i="3" s="1"/>
  <c r="AO849" i="3"/>
  <c r="AN849" i="3"/>
  <c r="AI849" i="3"/>
  <c r="AH849" i="3"/>
  <c r="AC849" i="3"/>
  <c r="AB849" i="3"/>
  <c r="W849" i="3"/>
  <c r="S849" i="3"/>
  <c r="N849" i="3"/>
  <c r="L849" i="3" s="1"/>
  <c r="M849" i="3" s="1"/>
  <c r="K849" i="3"/>
  <c r="J849" i="3"/>
  <c r="H849" i="3"/>
  <c r="I849" i="3" s="1"/>
  <c r="F849" i="3"/>
  <c r="G849" i="3" s="1"/>
  <c r="D849" i="3"/>
  <c r="E849" i="3" s="1"/>
  <c r="B849" i="3"/>
  <c r="C849" i="3" s="1"/>
  <c r="AO848" i="3"/>
  <c r="AN848" i="3"/>
  <c r="AI848" i="3"/>
  <c r="AH848" i="3"/>
  <c r="AC848" i="3"/>
  <c r="AB848" i="3"/>
  <c r="W848" i="3"/>
  <c r="S848" i="3"/>
  <c r="N848" i="3"/>
  <c r="L848" i="3" s="1"/>
  <c r="M848" i="3" s="1"/>
  <c r="K848" i="3"/>
  <c r="J848" i="3"/>
  <c r="H848" i="3"/>
  <c r="I848" i="3" s="1"/>
  <c r="F848" i="3"/>
  <c r="G848" i="3" s="1"/>
  <c r="D848" i="3"/>
  <c r="E848" i="3" s="1"/>
  <c r="B848" i="3"/>
  <c r="C848" i="3" s="1"/>
  <c r="AO847" i="3"/>
  <c r="AN847" i="3"/>
  <c r="AI847" i="3"/>
  <c r="AH847" i="3"/>
  <c r="AC847" i="3"/>
  <c r="AB847" i="3"/>
  <c r="W847" i="3"/>
  <c r="S847" i="3"/>
  <c r="N847" i="3"/>
  <c r="L847" i="3" s="1"/>
  <c r="M847" i="3" s="1"/>
  <c r="K847" i="3"/>
  <c r="J847" i="3"/>
  <c r="H847" i="3"/>
  <c r="I847" i="3" s="1"/>
  <c r="F847" i="3"/>
  <c r="G847" i="3" s="1"/>
  <c r="D847" i="3"/>
  <c r="E847" i="3" s="1"/>
  <c r="B847" i="3"/>
  <c r="C847" i="3" s="1"/>
  <c r="AO846" i="3"/>
  <c r="AN846" i="3"/>
  <c r="AI846" i="3"/>
  <c r="AH846" i="3"/>
  <c r="AC846" i="3"/>
  <c r="AB846" i="3"/>
  <c r="W846" i="3"/>
  <c r="S846" i="3"/>
  <c r="N846" i="3"/>
  <c r="L846" i="3" s="1"/>
  <c r="M846" i="3" s="1"/>
  <c r="K846" i="3"/>
  <c r="J846" i="3"/>
  <c r="H846" i="3"/>
  <c r="I846" i="3" s="1"/>
  <c r="F846" i="3"/>
  <c r="G846" i="3" s="1"/>
  <c r="D846" i="3"/>
  <c r="E846" i="3" s="1"/>
  <c r="B846" i="3"/>
  <c r="C846" i="3" s="1"/>
  <c r="AO845" i="3"/>
  <c r="AN845" i="3"/>
  <c r="AI845" i="3"/>
  <c r="AH845" i="3"/>
  <c r="AC845" i="3"/>
  <c r="AB845" i="3"/>
  <c r="W845" i="3"/>
  <c r="S845" i="3"/>
  <c r="N845" i="3"/>
  <c r="L845" i="3" s="1"/>
  <c r="M845" i="3" s="1"/>
  <c r="K845" i="3"/>
  <c r="J845" i="3"/>
  <c r="H845" i="3"/>
  <c r="I845" i="3" s="1"/>
  <c r="F845" i="3"/>
  <c r="G845" i="3" s="1"/>
  <c r="D845" i="3"/>
  <c r="E845" i="3" s="1"/>
  <c r="B845" i="3"/>
  <c r="C845" i="3" s="1"/>
  <c r="AO844" i="3"/>
  <c r="AN844" i="3"/>
  <c r="AI844" i="3"/>
  <c r="AH844" i="3"/>
  <c r="AC844" i="3"/>
  <c r="AB844" i="3"/>
  <c r="W844" i="3"/>
  <c r="S844" i="3"/>
  <c r="N844" i="3"/>
  <c r="L844" i="3" s="1"/>
  <c r="M844" i="3" s="1"/>
  <c r="K844" i="3"/>
  <c r="J844" i="3"/>
  <c r="H844" i="3"/>
  <c r="I844" i="3" s="1"/>
  <c r="F844" i="3"/>
  <c r="G844" i="3" s="1"/>
  <c r="D844" i="3"/>
  <c r="E844" i="3" s="1"/>
  <c r="B844" i="3"/>
  <c r="C844" i="3" s="1"/>
  <c r="AO843" i="3"/>
  <c r="AN843" i="3"/>
  <c r="AI843" i="3"/>
  <c r="AH843" i="3"/>
  <c r="AC843" i="3"/>
  <c r="AB843" i="3"/>
  <c r="W843" i="3"/>
  <c r="S843" i="3"/>
  <c r="N843" i="3"/>
  <c r="L843" i="3" s="1"/>
  <c r="M843" i="3" s="1"/>
  <c r="K843" i="3"/>
  <c r="J843" i="3"/>
  <c r="H843" i="3"/>
  <c r="I843" i="3" s="1"/>
  <c r="F843" i="3"/>
  <c r="G843" i="3" s="1"/>
  <c r="D843" i="3"/>
  <c r="E843" i="3" s="1"/>
  <c r="B843" i="3"/>
  <c r="C843" i="3" s="1"/>
  <c r="AO842" i="3"/>
  <c r="AN842" i="3"/>
  <c r="AI842" i="3"/>
  <c r="AH842" i="3"/>
  <c r="AC842" i="3"/>
  <c r="AB842" i="3"/>
  <c r="W842" i="3"/>
  <c r="S842" i="3"/>
  <c r="N842" i="3"/>
  <c r="L842" i="3" s="1"/>
  <c r="M842" i="3" s="1"/>
  <c r="K842" i="3"/>
  <c r="J842" i="3"/>
  <c r="H842" i="3"/>
  <c r="I842" i="3" s="1"/>
  <c r="F842" i="3"/>
  <c r="G842" i="3" s="1"/>
  <c r="D842" i="3"/>
  <c r="E842" i="3" s="1"/>
  <c r="B842" i="3"/>
  <c r="C842" i="3" s="1"/>
  <c r="AO841" i="3"/>
  <c r="AN841" i="3"/>
  <c r="AI841" i="3"/>
  <c r="AH841" i="3"/>
  <c r="AC841" i="3"/>
  <c r="AB841" i="3"/>
  <c r="W841" i="3"/>
  <c r="S841" i="3"/>
  <c r="N841" i="3"/>
  <c r="L841" i="3" s="1"/>
  <c r="M841" i="3" s="1"/>
  <c r="K841" i="3"/>
  <c r="J841" i="3"/>
  <c r="H841" i="3"/>
  <c r="I841" i="3" s="1"/>
  <c r="F841" i="3"/>
  <c r="G841" i="3" s="1"/>
  <c r="D841" i="3"/>
  <c r="E841" i="3" s="1"/>
  <c r="B841" i="3"/>
  <c r="C841" i="3" s="1"/>
  <c r="AO840" i="3"/>
  <c r="AN840" i="3"/>
  <c r="AI840" i="3"/>
  <c r="AH840" i="3"/>
  <c r="AC840" i="3"/>
  <c r="AB840" i="3"/>
  <c r="W840" i="3"/>
  <c r="S840" i="3"/>
  <c r="N840" i="3"/>
  <c r="L840" i="3" s="1"/>
  <c r="M840" i="3" s="1"/>
  <c r="K840" i="3"/>
  <c r="J840" i="3"/>
  <c r="H840" i="3"/>
  <c r="I840" i="3" s="1"/>
  <c r="F840" i="3"/>
  <c r="G840" i="3" s="1"/>
  <c r="D840" i="3"/>
  <c r="E840" i="3" s="1"/>
  <c r="B840" i="3"/>
  <c r="C840" i="3" s="1"/>
  <c r="AO839" i="3"/>
  <c r="AN839" i="3"/>
  <c r="AI839" i="3"/>
  <c r="AH839" i="3"/>
  <c r="AC839" i="3"/>
  <c r="AB839" i="3"/>
  <c r="W839" i="3"/>
  <c r="S839" i="3"/>
  <c r="N839" i="3"/>
  <c r="L839" i="3" s="1"/>
  <c r="M839" i="3" s="1"/>
  <c r="K839" i="3"/>
  <c r="J839" i="3"/>
  <c r="H839" i="3"/>
  <c r="I839" i="3" s="1"/>
  <c r="F839" i="3"/>
  <c r="G839" i="3" s="1"/>
  <c r="D839" i="3"/>
  <c r="E839" i="3" s="1"/>
  <c r="B839" i="3"/>
  <c r="C839" i="3" s="1"/>
  <c r="AO838" i="3"/>
  <c r="AN838" i="3"/>
  <c r="AI838" i="3"/>
  <c r="AH838" i="3"/>
  <c r="AC838" i="3"/>
  <c r="AB838" i="3"/>
  <c r="W838" i="3"/>
  <c r="S838" i="3"/>
  <c r="N838" i="3"/>
  <c r="L838" i="3" s="1"/>
  <c r="M838" i="3" s="1"/>
  <c r="K838" i="3"/>
  <c r="J838" i="3"/>
  <c r="H838" i="3"/>
  <c r="I838" i="3" s="1"/>
  <c r="F838" i="3"/>
  <c r="G838" i="3" s="1"/>
  <c r="D838" i="3"/>
  <c r="E838" i="3" s="1"/>
  <c r="B838" i="3"/>
  <c r="C838" i="3" s="1"/>
  <c r="AO837" i="3"/>
  <c r="AN837" i="3"/>
  <c r="AI837" i="3"/>
  <c r="AH837" i="3"/>
  <c r="AC837" i="3"/>
  <c r="AB837" i="3"/>
  <c r="W837" i="3"/>
  <c r="S837" i="3"/>
  <c r="N837" i="3"/>
  <c r="L837" i="3" s="1"/>
  <c r="M837" i="3" s="1"/>
  <c r="K837" i="3"/>
  <c r="J837" i="3"/>
  <c r="H837" i="3"/>
  <c r="I837" i="3" s="1"/>
  <c r="F837" i="3"/>
  <c r="G837" i="3" s="1"/>
  <c r="D837" i="3"/>
  <c r="E837" i="3" s="1"/>
  <c r="B837" i="3"/>
  <c r="C837" i="3" s="1"/>
  <c r="AO836" i="3"/>
  <c r="AN836" i="3"/>
  <c r="AI836" i="3"/>
  <c r="AH836" i="3"/>
  <c r="AC836" i="3"/>
  <c r="AB836" i="3"/>
  <c r="W836" i="3"/>
  <c r="S836" i="3"/>
  <c r="N836" i="3"/>
  <c r="L836" i="3" s="1"/>
  <c r="M836" i="3" s="1"/>
  <c r="K836" i="3"/>
  <c r="J836" i="3"/>
  <c r="H836" i="3"/>
  <c r="I836" i="3" s="1"/>
  <c r="F836" i="3"/>
  <c r="G836" i="3" s="1"/>
  <c r="D836" i="3"/>
  <c r="E836" i="3" s="1"/>
  <c r="B836" i="3"/>
  <c r="C836" i="3" s="1"/>
  <c r="AO835" i="3"/>
  <c r="AN835" i="3"/>
  <c r="AI835" i="3"/>
  <c r="AH835" i="3"/>
  <c r="AC835" i="3"/>
  <c r="AB835" i="3"/>
  <c r="W835" i="3"/>
  <c r="S835" i="3"/>
  <c r="N835" i="3"/>
  <c r="L835" i="3" s="1"/>
  <c r="M835" i="3" s="1"/>
  <c r="K835" i="3"/>
  <c r="J835" i="3"/>
  <c r="H835" i="3"/>
  <c r="I835" i="3" s="1"/>
  <c r="F835" i="3"/>
  <c r="G835" i="3" s="1"/>
  <c r="D835" i="3"/>
  <c r="E835" i="3" s="1"/>
  <c r="B835" i="3"/>
  <c r="C835" i="3" s="1"/>
  <c r="AO834" i="3"/>
  <c r="AN834" i="3"/>
  <c r="AI834" i="3"/>
  <c r="AH834" i="3"/>
  <c r="AC834" i="3"/>
  <c r="AB834" i="3"/>
  <c r="W834" i="3"/>
  <c r="S834" i="3"/>
  <c r="N834" i="3"/>
  <c r="L834" i="3" s="1"/>
  <c r="M834" i="3" s="1"/>
  <c r="K834" i="3"/>
  <c r="J834" i="3"/>
  <c r="H834" i="3"/>
  <c r="I834" i="3" s="1"/>
  <c r="F834" i="3"/>
  <c r="G834" i="3" s="1"/>
  <c r="D834" i="3"/>
  <c r="E834" i="3" s="1"/>
  <c r="B834" i="3"/>
  <c r="C834" i="3" s="1"/>
  <c r="AO833" i="3"/>
  <c r="AN833" i="3"/>
  <c r="AI833" i="3"/>
  <c r="AH833" i="3"/>
  <c r="AC833" i="3"/>
  <c r="AB833" i="3"/>
  <c r="W833" i="3"/>
  <c r="S833" i="3"/>
  <c r="N833" i="3"/>
  <c r="L833" i="3" s="1"/>
  <c r="M833" i="3" s="1"/>
  <c r="K833" i="3"/>
  <c r="J833" i="3"/>
  <c r="H833" i="3"/>
  <c r="I833" i="3" s="1"/>
  <c r="F833" i="3"/>
  <c r="G833" i="3" s="1"/>
  <c r="D833" i="3"/>
  <c r="E833" i="3" s="1"/>
  <c r="B833" i="3"/>
  <c r="C833" i="3" s="1"/>
  <c r="AO832" i="3"/>
  <c r="AN832" i="3"/>
  <c r="AI832" i="3"/>
  <c r="AH832" i="3"/>
  <c r="AC832" i="3"/>
  <c r="AB832" i="3"/>
  <c r="W832" i="3"/>
  <c r="S832" i="3"/>
  <c r="N832" i="3"/>
  <c r="L832" i="3" s="1"/>
  <c r="M832" i="3" s="1"/>
  <c r="K832" i="3"/>
  <c r="J832" i="3"/>
  <c r="H832" i="3"/>
  <c r="I832" i="3" s="1"/>
  <c r="F832" i="3"/>
  <c r="G832" i="3" s="1"/>
  <c r="D832" i="3"/>
  <c r="E832" i="3" s="1"/>
  <c r="B832" i="3"/>
  <c r="C832" i="3" s="1"/>
  <c r="AO831" i="3"/>
  <c r="AN831" i="3"/>
  <c r="AI831" i="3"/>
  <c r="AH831" i="3"/>
  <c r="AC831" i="3"/>
  <c r="AB831" i="3"/>
  <c r="W831" i="3"/>
  <c r="S831" i="3"/>
  <c r="N831" i="3"/>
  <c r="L831" i="3" s="1"/>
  <c r="M831" i="3" s="1"/>
  <c r="K831" i="3"/>
  <c r="J831" i="3"/>
  <c r="H831" i="3"/>
  <c r="I831" i="3" s="1"/>
  <c r="F831" i="3"/>
  <c r="G831" i="3" s="1"/>
  <c r="D831" i="3"/>
  <c r="E831" i="3" s="1"/>
  <c r="B831" i="3"/>
  <c r="C831" i="3" s="1"/>
  <c r="AO830" i="3"/>
  <c r="AN830" i="3"/>
  <c r="AI830" i="3"/>
  <c r="AH830" i="3"/>
  <c r="AC830" i="3"/>
  <c r="AB830" i="3"/>
  <c r="W830" i="3"/>
  <c r="S830" i="3"/>
  <c r="N830" i="3"/>
  <c r="L830" i="3" s="1"/>
  <c r="M830" i="3" s="1"/>
  <c r="K830" i="3"/>
  <c r="J830" i="3"/>
  <c r="H830" i="3"/>
  <c r="I830" i="3" s="1"/>
  <c r="F830" i="3"/>
  <c r="G830" i="3" s="1"/>
  <c r="D830" i="3"/>
  <c r="E830" i="3" s="1"/>
  <c r="B830" i="3"/>
  <c r="C830" i="3" s="1"/>
  <c r="AO829" i="3"/>
  <c r="AN829" i="3"/>
  <c r="AI829" i="3"/>
  <c r="AH829" i="3"/>
  <c r="AC829" i="3"/>
  <c r="AB829" i="3"/>
  <c r="W829" i="3"/>
  <c r="S829" i="3"/>
  <c r="N829" i="3"/>
  <c r="L829" i="3" s="1"/>
  <c r="M829" i="3" s="1"/>
  <c r="K829" i="3"/>
  <c r="J829" i="3"/>
  <c r="H829" i="3"/>
  <c r="I829" i="3" s="1"/>
  <c r="F829" i="3"/>
  <c r="G829" i="3" s="1"/>
  <c r="D829" i="3"/>
  <c r="E829" i="3" s="1"/>
  <c r="B829" i="3"/>
  <c r="C829" i="3" s="1"/>
  <c r="AO828" i="3"/>
  <c r="AN828" i="3"/>
  <c r="AI828" i="3"/>
  <c r="AH828" i="3"/>
  <c r="AC828" i="3"/>
  <c r="AB828" i="3"/>
  <c r="W828" i="3"/>
  <c r="S828" i="3"/>
  <c r="N828" i="3"/>
  <c r="L828" i="3"/>
  <c r="M828" i="3" s="1"/>
  <c r="K828" i="3"/>
  <c r="J828" i="3"/>
  <c r="H828" i="3"/>
  <c r="I828" i="3" s="1"/>
  <c r="F828" i="3"/>
  <c r="G828" i="3" s="1"/>
  <c r="D828" i="3"/>
  <c r="E828" i="3" s="1"/>
  <c r="B828" i="3"/>
  <c r="C828" i="3" s="1"/>
  <c r="AO827" i="3"/>
  <c r="AN827" i="3"/>
  <c r="AI827" i="3"/>
  <c r="AH827" i="3"/>
  <c r="AC827" i="3"/>
  <c r="AB827" i="3"/>
  <c r="W827" i="3"/>
  <c r="S827" i="3"/>
  <c r="N827" i="3"/>
  <c r="L827" i="3"/>
  <c r="M827" i="3" s="1"/>
  <c r="K827" i="3"/>
  <c r="J827" i="3"/>
  <c r="H827" i="3"/>
  <c r="I827" i="3" s="1"/>
  <c r="F827" i="3"/>
  <c r="G827" i="3" s="1"/>
  <c r="D827" i="3"/>
  <c r="E827" i="3" s="1"/>
  <c r="B827" i="3"/>
  <c r="C827" i="3" s="1"/>
  <c r="AO826" i="3"/>
  <c r="AN826" i="3"/>
  <c r="AI826" i="3"/>
  <c r="AH826" i="3"/>
  <c r="AC826" i="3"/>
  <c r="AB826" i="3"/>
  <c r="W826" i="3"/>
  <c r="S826" i="3"/>
  <c r="N826" i="3"/>
  <c r="L826" i="3" s="1"/>
  <c r="M826" i="3" s="1"/>
  <c r="K826" i="3"/>
  <c r="J826" i="3"/>
  <c r="H826" i="3"/>
  <c r="I826" i="3" s="1"/>
  <c r="F826" i="3"/>
  <c r="G826" i="3" s="1"/>
  <c r="D826" i="3"/>
  <c r="E826" i="3" s="1"/>
  <c r="B826" i="3"/>
  <c r="C826" i="3" s="1"/>
  <c r="AO825" i="3"/>
  <c r="AN825" i="3"/>
  <c r="AI825" i="3"/>
  <c r="AH825" i="3"/>
  <c r="AC825" i="3"/>
  <c r="AB825" i="3"/>
  <c r="W825" i="3"/>
  <c r="S825" i="3"/>
  <c r="N825" i="3"/>
  <c r="L825" i="3" s="1"/>
  <c r="M825" i="3" s="1"/>
  <c r="K825" i="3"/>
  <c r="J825" i="3"/>
  <c r="H825" i="3"/>
  <c r="I825" i="3" s="1"/>
  <c r="F825" i="3"/>
  <c r="G825" i="3" s="1"/>
  <c r="D825" i="3"/>
  <c r="E825" i="3" s="1"/>
  <c r="B825" i="3"/>
  <c r="C825" i="3" s="1"/>
  <c r="AO824" i="3"/>
  <c r="AN824" i="3"/>
  <c r="AI824" i="3"/>
  <c r="AH824" i="3"/>
  <c r="AC824" i="3"/>
  <c r="AB824" i="3"/>
  <c r="W824" i="3"/>
  <c r="S824" i="3"/>
  <c r="N824" i="3"/>
  <c r="L824" i="3" s="1"/>
  <c r="M824" i="3" s="1"/>
  <c r="K824" i="3"/>
  <c r="J824" i="3"/>
  <c r="H824" i="3"/>
  <c r="I824" i="3" s="1"/>
  <c r="F824" i="3"/>
  <c r="G824" i="3" s="1"/>
  <c r="D824" i="3"/>
  <c r="E824" i="3" s="1"/>
  <c r="B824" i="3"/>
  <c r="C824" i="3" s="1"/>
  <c r="AO823" i="3"/>
  <c r="AN823" i="3"/>
  <c r="AI823" i="3"/>
  <c r="AH823" i="3"/>
  <c r="AC823" i="3"/>
  <c r="AB823" i="3"/>
  <c r="W823" i="3"/>
  <c r="S823" i="3"/>
  <c r="N823" i="3"/>
  <c r="L823" i="3" s="1"/>
  <c r="M823" i="3" s="1"/>
  <c r="K823" i="3"/>
  <c r="J823" i="3"/>
  <c r="H823" i="3"/>
  <c r="I823" i="3" s="1"/>
  <c r="F823" i="3"/>
  <c r="G823" i="3" s="1"/>
  <c r="D823" i="3"/>
  <c r="E823" i="3" s="1"/>
  <c r="B823" i="3"/>
  <c r="C823" i="3" s="1"/>
  <c r="AO822" i="3"/>
  <c r="AN822" i="3"/>
  <c r="AI822" i="3"/>
  <c r="AH822" i="3"/>
  <c r="AC822" i="3"/>
  <c r="AB822" i="3"/>
  <c r="W822" i="3"/>
  <c r="S822" i="3"/>
  <c r="N822" i="3"/>
  <c r="L822" i="3" s="1"/>
  <c r="M822" i="3" s="1"/>
  <c r="K822" i="3"/>
  <c r="J822" i="3"/>
  <c r="H822" i="3"/>
  <c r="I822" i="3" s="1"/>
  <c r="F822" i="3"/>
  <c r="G822" i="3" s="1"/>
  <c r="D822" i="3"/>
  <c r="E822" i="3" s="1"/>
  <c r="B822" i="3"/>
  <c r="C822" i="3" s="1"/>
  <c r="AO821" i="3"/>
  <c r="AN821" i="3"/>
  <c r="AI821" i="3"/>
  <c r="AH821" i="3"/>
  <c r="AC821" i="3"/>
  <c r="AB821" i="3"/>
  <c r="W821" i="3"/>
  <c r="S821" i="3"/>
  <c r="N821" i="3"/>
  <c r="L821" i="3" s="1"/>
  <c r="M821" i="3" s="1"/>
  <c r="K821" i="3"/>
  <c r="J821" i="3"/>
  <c r="H821" i="3"/>
  <c r="I821" i="3" s="1"/>
  <c r="F821" i="3"/>
  <c r="G821" i="3" s="1"/>
  <c r="D821" i="3"/>
  <c r="E821" i="3" s="1"/>
  <c r="B821" i="3"/>
  <c r="C821" i="3" s="1"/>
  <c r="AO820" i="3"/>
  <c r="AN820" i="3"/>
  <c r="AI820" i="3"/>
  <c r="AH820" i="3"/>
  <c r="AC820" i="3"/>
  <c r="AB820" i="3"/>
  <c r="W820" i="3"/>
  <c r="S820" i="3"/>
  <c r="N820" i="3"/>
  <c r="L820" i="3" s="1"/>
  <c r="M820" i="3" s="1"/>
  <c r="K820" i="3"/>
  <c r="J820" i="3"/>
  <c r="H820" i="3"/>
  <c r="I820" i="3" s="1"/>
  <c r="F820" i="3"/>
  <c r="G820" i="3" s="1"/>
  <c r="D820" i="3"/>
  <c r="E820" i="3" s="1"/>
  <c r="B820" i="3"/>
  <c r="C820" i="3" s="1"/>
  <c r="AO819" i="3"/>
  <c r="AN819" i="3"/>
  <c r="AI819" i="3"/>
  <c r="AH819" i="3"/>
  <c r="AC819" i="3"/>
  <c r="AB819" i="3"/>
  <c r="W819" i="3"/>
  <c r="S819" i="3"/>
  <c r="N819" i="3"/>
  <c r="L819" i="3" s="1"/>
  <c r="M819" i="3" s="1"/>
  <c r="K819" i="3"/>
  <c r="J819" i="3"/>
  <c r="H819" i="3"/>
  <c r="I819" i="3" s="1"/>
  <c r="F819" i="3"/>
  <c r="G819" i="3" s="1"/>
  <c r="D819" i="3"/>
  <c r="E819" i="3" s="1"/>
  <c r="B819" i="3"/>
  <c r="C819" i="3" s="1"/>
  <c r="AO818" i="3"/>
  <c r="AN818" i="3"/>
  <c r="AI818" i="3"/>
  <c r="AH818" i="3"/>
  <c r="AC818" i="3"/>
  <c r="AB818" i="3"/>
  <c r="W818" i="3"/>
  <c r="S818" i="3"/>
  <c r="N818" i="3"/>
  <c r="L818" i="3" s="1"/>
  <c r="M818" i="3" s="1"/>
  <c r="K818" i="3"/>
  <c r="J818" i="3"/>
  <c r="H818" i="3"/>
  <c r="I818" i="3" s="1"/>
  <c r="F818" i="3"/>
  <c r="G818" i="3" s="1"/>
  <c r="D818" i="3"/>
  <c r="E818" i="3" s="1"/>
  <c r="B818" i="3"/>
  <c r="C818" i="3" s="1"/>
  <c r="AO817" i="3"/>
  <c r="AN817" i="3"/>
  <c r="AI817" i="3"/>
  <c r="AH817" i="3"/>
  <c r="AC817" i="3"/>
  <c r="AB817" i="3"/>
  <c r="W817" i="3"/>
  <c r="S817" i="3"/>
  <c r="N817" i="3"/>
  <c r="L817" i="3" s="1"/>
  <c r="M817" i="3" s="1"/>
  <c r="K817" i="3"/>
  <c r="J817" i="3"/>
  <c r="H817" i="3"/>
  <c r="I817" i="3" s="1"/>
  <c r="F817" i="3"/>
  <c r="G817" i="3" s="1"/>
  <c r="D817" i="3"/>
  <c r="E817" i="3" s="1"/>
  <c r="B817" i="3"/>
  <c r="C817" i="3" s="1"/>
  <c r="AO816" i="3"/>
  <c r="AN816" i="3"/>
  <c r="AI816" i="3"/>
  <c r="AH816" i="3"/>
  <c r="AC816" i="3"/>
  <c r="AB816" i="3"/>
  <c r="W816" i="3"/>
  <c r="S816" i="3"/>
  <c r="N816" i="3"/>
  <c r="L816" i="3" s="1"/>
  <c r="M816" i="3" s="1"/>
  <c r="K816" i="3"/>
  <c r="J816" i="3"/>
  <c r="H816" i="3"/>
  <c r="I816" i="3" s="1"/>
  <c r="F816" i="3"/>
  <c r="G816" i="3" s="1"/>
  <c r="D816" i="3"/>
  <c r="E816" i="3" s="1"/>
  <c r="B816" i="3"/>
  <c r="C816" i="3" s="1"/>
  <c r="AO815" i="3"/>
  <c r="AN815" i="3"/>
  <c r="AI815" i="3"/>
  <c r="AH815" i="3"/>
  <c r="AC815" i="3"/>
  <c r="AB815" i="3"/>
  <c r="W815" i="3"/>
  <c r="S815" i="3"/>
  <c r="N815" i="3"/>
  <c r="L815" i="3" s="1"/>
  <c r="M815" i="3" s="1"/>
  <c r="K815" i="3"/>
  <c r="J815" i="3"/>
  <c r="H815" i="3"/>
  <c r="I815" i="3" s="1"/>
  <c r="F815" i="3"/>
  <c r="G815" i="3" s="1"/>
  <c r="D815" i="3"/>
  <c r="E815" i="3" s="1"/>
  <c r="B815" i="3"/>
  <c r="C815" i="3" s="1"/>
  <c r="AO814" i="3"/>
  <c r="AN814" i="3"/>
  <c r="AI814" i="3"/>
  <c r="AH814" i="3"/>
  <c r="AC814" i="3"/>
  <c r="AB814" i="3"/>
  <c r="W814" i="3"/>
  <c r="S814" i="3"/>
  <c r="N814" i="3"/>
  <c r="L814" i="3" s="1"/>
  <c r="M814" i="3" s="1"/>
  <c r="K814" i="3"/>
  <c r="J814" i="3"/>
  <c r="H814" i="3"/>
  <c r="I814" i="3" s="1"/>
  <c r="F814" i="3"/>
  <c r="G814" i="3" s="1"/>
  <c r="D814" i="3"/>
  <c r="E814" i="3" s="1"/>
  <c r="B814" i="3"/>
  <c r="C814" i="3" s="1"/>
  <c r="AO813" i="3"/>
  <c r="AN813" i="3"/>
  <c r="AI813" i="3"/>
  <c r="AH813" i="3"/>
  <c r="AC813" i="3"/>
  <c r="AB813" i="3"/>
  <c r="W813" i="3"/>
  <c r="S813" i="3"/>
  <c r="N813" i="3"/>
  <c r="L813" i="3" s="1"/>
  <c r="M813" i="3" s="1"/>
  <c r="K813" i="3"/>
  <c r="J813" i="3"/>
  <c r="H813" i="3"/>
  <c r="I813" i="3" s="1"/>
  <c r="F813" i="3"/>
  <c r="G813" i="3" s="1"/>
  <c r="D813" i="3"/>
  <c r="E813" i="3" s="1"/>
  <c r="B813" i="3"/>
  <c r="C813" i="3" s="1"/>
  <c r="AO812" i="3"/>
  <c r="AN812" i="3"/>
  <c r="AI812" i="3"/>
  <c r="AH812" i="3"/>
  <c r="AC812" i="3"/>
  <c r="AB812" i="3"/>
  <c r="W812" i="3"/>
  <c r="S812" i="3"/>
  <c r="N812" i="3"/>
  <c r="L812" i="3" s="1"/>
  <c r="M812" i="3" s="1"/>
  <c r="K812" i="3"/>
  <c r="J812" i="3"/>
  <c r="H812" i="3"/>
  <c r="I812" i="3" s="1"/>
  <c r="F812" i="3"/>
  <c r="G812" i="3" s="1"/>
  <c r="D812" i="3"/>
  <c r="E812" i="3" s="1"/>
  <c r="B812" i="3"/>
  <c r="C812" i="3" s="1"/>
  <c r="AO811" i="3"/>
  <c r="AN811" i="3"/>
  <c r="AI811" i="3"/>
  <c r="AH811" i="3"/>
  <c r="AC811" i="3"/>
  <c r="AB811" i="3"/>
  <c r="W811" i="3"/>
  <c r="S811" i="3"/>
  <c r="N811" i="3"/>
  <c r="L811" i="3" s="1"/>
  <c r="M811" i="3" s="1"/>
  <c r="K811" i="3"/>
  <c r="J811" i="3"/>
  <c r="H811" i="3"/>
  <c r="I811" i="3" s="1"/>
  <c r="F811" i="3"/>
  <c r="G811" i="3" s="1"/>
  <c r="D811" i="3"/>
  <c r="E811" i="3" s="1"/>
  <c r="B811" i="3"/>
  <c r="C811" i="3" s="1"/>
  <c r="AO810" i="3"/>
  <c r="AN810" i="3"/>
  <c r="AI810" i="3"/>
  <c r="AH810" i="3"/>
  <c r="AC810" i="3"/>
  <c r="AB810" i="3"/>
  <c r="W810" i="3"/>
  <c r="S810" i="3"/>
  <c r="N810" i="3"/>
  <c r="L810" i="3" s="1"/>
  <c r="M810" i="3" s="1"/>
  <c r="K810" i="3"/>
  <c r="J810" i="3"/>
  <c r="H810" i="3"/>
  <c r="I810" i="3" s="1"/>
  <c r="F810" i="3"/>
  <c r="G810" i="3" s="1"/>
  <c r="D810" i="3"/>
  <c r="E810" i="3" s="1"/>
  <c r="B810" i="3"/>
  <c r="C810" i="3" s="1"/>
  <c r="AO809" i="3"/>
  <c r="AN809" i="3"/>
  <c r="AI809" i="3"/>
  <c r="AH809" i="3"/>
  <c r="AC809" i="3"/>
  <c r="AB809" i="3"/>
  <c r="W809" i="3"/>
  <c r="S809" i="3"/>
  <c r="N809" i="3"/>
  <c r="L809" i="3" s="1"/>
  <c r="M809" i="3" s="1"/>
  <c r="K809" i="3"/>
  <c r="J809" i="3"/>
  <c r="H809" i="3"/>
  <c r="I809" i="3" s="1"/>
  <c r="F809" i="3"/>
  <c r="G809" i="3" s="1"/>
  <c r="D809" i="3"/>
  <c r="E809" i="3" s="1"/>
  <c r="B809" i="3"/>
  <c r="C809" i="3" s="1"/>
  <c r="AO808" i="3"/>
  <c r="AN808" i="3"/>
  <c r="AI808" i="3"/>
  <c r="AH808" i="3"/>
  <c r="AC808" i="3"/>
  <c r="AB808" i="3"/>
  <c r="W808" i="3"/>
  <c r="S808" i="3"/>
  <c r="N808" i="3"/>
  <c r="L808" i="3" s="1"/>
  <c r="M808" i="3" s="1"/>
  <c r="K808" i="3"/>
  <c r="J808" i="3"/>
  <c r="H808" i="3"/>
  <c r="I808" i="3" s="1"/>
  <c r="F808" i="3"/>
  <c r="G808" i="3" s="1"/>
  <c r="D808" i="3"/>
  <c r="E808" i="3" s="1"/>
  <c r="B808" i="3"/>
  <c r="C808" i="3" s="1"/>
  <c r="AO807" i="3"/>
  <c r="AN807" i="3"/>
  <c r="AI807" i="3"/>
  <c r="AH807" i="3"/>
  <c r="AC807" i="3"/>
  <c r="AB807" i="3"/>
  <c r="W807" i="3"/>
  <c r="S807" i="3"/>
  <c r="N807" i="3"/>
  <c r="L807" i="3" s="1"/>
  <c r="M807" i="3" s="1"/>
  <c r="K807" i="3"/>
  <c r="J807" i="3"/>
  <c r="H807" i="3"/>
  <c r="I807" i="3" s="1"/>
  <c r="F807" i="3"/>
  <c r="G807" i="3" s="1"/>
  <c r="D807" i="3"/>
  <c r="E807" i="3" s="1"/>
  <c r="B807" i="3"/>
  <c r="C807" i="3" s="1"/>
  <c r="AO806" i="3"/>
  <c r="AN806" i="3"/>
  <c r="AI806" i="3"/>
  <c r="AH806" i="3"/>
  <c r="AC806" i="3"/>
  <c r="AB806" i="3"/>
  <c r="W806" i="3"/>
  <c r="S806" i="3"/>
  <c r="N806" i="3"/>
  <c r="L806" i="3" s="1"/>
  <c r="M806" i="3" s="1"/>
  <c r="K806" i="3"/>
  <c r="J806" i="3"/>
  <c r="H806" i="3"/>
  <c r="I806" i="3" s="1"/>
  <c r="F806" i="3"/>
  <c r="G806" i="3" s="1"/>
  <c r="D806" i="3"/>
  <c r="E806" i="3" s="1"/>
  <c r="B806" i="3"/>
  <c r="C806" i="3" s="1"/>
  <c r="AO805" i="3"/>
  <c r="AN805" i="3"/>
  <c r="AI805" i="3"/>
  <c r="AH805" i="3"/>
  <c r="AC805" i="3"/>
  <c r="AB805" i="3"/>
  <c r="W805" i="3"/>
  <c r="S805" i="3"/>
  <c r="N805" i="3"/>
  <c r="L805" i="3" s="1"/>
  <c r="M805" i="3" s="1"/>
  <c r="K805" i="3"/>
  <c r="J805" i="3"/>
  <c r="H805" i="3"/>
  <c r="I805" i="3" s="1"/>
  <c r="F805" i="3"/>
  <c r="G805" i="3" s="1"/>
  <c r="D805" i="3"/>
  <c r="E805" i="3" s="1"/>
  <c r="B805" i="3"/>
  <c r="C805" i="3" s="1"/>
  <c r="AO804" i="3"/>
  <c r="AN804" i="3"/>
  <c r="AI804" i="3"/>
  <c r="AH804" i="3"/>
  <c r="AC804" i="3"/>
  <c r="AB804" i="3"/>
  <c r="W804" i="3"/>
  <c r="S804" i="3"/>
  <c r="N804" i="3"/>
  <c r="L804" i="3" s="1"/>
  <c r="M804" i="3" s="1"/>
  <c r="K804" i="3"/>
  <c r="J804" i="3"/>
  <c r="H804" i="3"/>
  <c r="I804" i="3" s="1"/>
  <c r="F804" i="3"/>
  <c r="G804" i="3" s="1"/>
  <c r="D804" i="3"/>
  <c r="E804" i="3" s="1"/>
  <c r="B804" i="3"/>
  <c r="C804" i="3" s="1"/>
  <c r="AO803" i="3"/>
  <c r="AN803" i="3"/>
  <c r="AI803" i="3"/>
  <c r="AH803" i="3"/>
  <c r="AC803" i="3"/>
  <c r="AB803" i="3"/>
  <c r="W803" i="3"/>
  <c r="S803" i="3"/>
  <c r="N803" i="3"/>
  <c r="L803" i="3" s="1"/>
  <c r="M803" i="3" s="1"/>
  <c r="K803" i="3"/>
  <c r="J803" i="3"/>
  <c r="H803" i="3"/>
  <c r="I803" i="3" s="1"/>
  <c r="F803" i="3"/>
  <c r="G803" i="3" s="1"/>
  <c r="D803" i="3"/>
  <c r="E803" i="3" s="1"/>
  <c r="B803" i="3"/>
  <c r="C803" i="3" s="1"/>
  <c r="AO802" i="3"/>
  <c r="AN802" i="3"/>
  <c r="AI802" i="3"/>
  <c r="AH802" i="3"/>
  <c r="AC802" i="3"/>
  <c r="AB802" i="3"/>
  <c r="W802" i="3"/>
  <c r="S802" i="3"/>
  <c r="N802" i="3"/>
  <c r="L802" i="3" s="1"/>
  <c r="M802" i="3" s="1"/>
  <c r="K802" i="3"/>
  <c r="J802" i="3"/>
  <c r="H802" i="3"/>
  <c r="I802" i="3" s="1"/>
  <c r="F802" i="3"/>
  <c r="G802" i="3" s="1"/>
  <c r="D802" i="3"/>
  <c r="E802" i="3" s="1"/>
  <c r="B802" i="3"/>
  <c r="C802" i="3" s="1"/>
  <c r="AO801" i="3"/>
  <c r="AN801" i="3"/>
  <c r="AI801" i="3"/>
  <c r="AH801" i="3"/>
  <c r="AC801" i="3"/>
  <c r="AB801" i="3"/>
  <c r="W801" i="3"/>
  <c r="S801" i="3"/>
  <c r="N801" i="3"/>
  <c r="L801" i="3" s="1"/>
  <c r="M801" i="3" s="1"/>
  <c r="K801" i="3"/>
  <c r="J801" i="3"/>
  <c r="H801" i="3"/>
  <c r="I801" i="3" s="1"/>
  <c r="F801" i="3"/>
  <c r="G801" i="3" s="1"/>
  <c r="D801" i="3"/>
  <c r="E801" i="3" s="1"/>
  <c r="B801" i="3"/>
  <c r="C801" i="3" s="1"/>
  <c r="AO800" i="3"/>
  <c r="AN800" i="3"/>
  <c r="AI800" i="3"/>
  <c r="AH800" i="3"/>
  <c r="AC800" i="3"/>
  <c r="AB800" i="3"/>
  <c r="W800" i="3"/>
  <c r="S800" i="3"/>
  <c r="N800" i="3"/>
  <c r="L800" i="3" s="1"/>
  <c r="M800" i="3" s="1"/>
  <c r="K800" i="3"/>
  <c r="J800" i="3"/>
  <c r="H800" i="3"/>
  <c r="I800" i="3" s="1"/>
  <c r="F800" i="3"/>
  <c r="G800" i="3" s="1"/>
  <c r="D800" i="3"/>
  <c r="E800" i="3" s="1"/>
  <c r="B800" i="3"/>
  <c r="C800" i="3" s="1"/>
  <c r="AO799" i="3"/>
  <c r="AN799" i="3"/>
  <c r="AI799" i="3"/>
  <c r="AH799" i="3"/>
  <c r="AC799" i="3"/>
  <c r="AB799" i="3"/>
  <c r="W799" i="3"/>
  <c r="S799" i="3"/>
  <c r="N799" i="3"/>
  <c r="L799" i="3" s="1"/>
  <c r="M799" i="3" s="1"/>
  <c r="K799" i="3"/>
  <c r="J799" i="3"/>
  <c r="H799" i="3"/>
  <c r="I799" i="3" s="1"/>
  <c r="F799" i="3"/>
  <c r="G799" i="3" s="1"/>
  <c r="D799" i="3"/>
  <c r="E799" i="3" s="1"/>
  <c r="B799" i="3"/>
  <c r="C799" i="3" s="1"/>
  <c r="AO798" i="3"/>
  <c r="AN798" i="3"/>
  <c r="AI798" i="3"/>
  <c r="AH798" i="3"/>
  <c r="AC798" i="3"/>
  <c r="AB798" i="3"/>
  <c r="W798" i="3"/>
  <c r="S798" i="3"/>
  <c r="N798" i="3"/>
  <c r="L798" i="3" s="1"/>
  <c r="M798" i="3" s="1"/>
  <c r="K798" i="3"/>
  <c r="J798" i="3"/>
  <c r="H798" i="3"/>
  <c r="I798" i="3" s="1"/>
  <c r="F798" i="3"/>
  <c r="G798" i="3" s="1"/>
  <c r="D798" i="3"/>
  <c r="E798" i="3" s="1"/>
  <c r="B798" i="3"/>
  <c r="C798" i="3" s="1"/>
  <c r="AO797" i="3"/>
  <c r="AN797" i="3"/>
  <c r="AI797" i="3"/>
  <c r="AH797" i="3"/>
  <c r="AC797" i="3"/>
  <c r="AB797" i="3"/>
  <c r="W797" i="3"/>
  <c r="S797" i="3"/>
  <c r="N797" i="3"/>
  <c r="L797" i="3" s="1"/>
  <c r="M797" i="3" s="1"/>
  <c r="K797" i="3"/>
  <c r="J797" i="3"/>
  <c r="H797" i="3"/>
  <c r="I797" i="3" s="1"/>
  <c r="F797" i="3"/>
  <c r="G797" i="3" s="1"/>
  <c r="D797" i="3"/>
  <c r="E797" i="3" s="1"/>
  <c r="B797" i="3"/>
  <c r="C797" i="3" s="1"/>
  <c r="AO796" i="3"/>
  <c r="AN796" i="3"/>
  <c r="AI796" i="3"/>
  <c r="AH796" i="3"/>
  <c r="AC796" i="3"/>
  <c r="AB796" i="3"/>
  <c r="W796" i="3"/>
  <c r="S796" i="3"/>
  <c r="N796" i="3"/>
  <c r="L796" i="3" s="1"/>
  <c r="M796" i="3" s="1"/>
  <c r="K796" i="3"/>
  <c r="J796" i="3"/>
  <c r="H796" i="3"/>
  <c r="I796" i="3" s="1"/>
  <c r="F796" i="3"/>
  <c r="G796" i="3" s="1"/>
  <c r="D796" i="3"/>
  <c r="E796" i="3" s="1"/>
  <c r="B796" i="3"/>
  <c r="C796" i="3" s="1"/>
  <c r="AO795" i="3"/>
  <c r="AN795" i="3"/>
  <c r="AI795" i="3"/>
  <c r="AH795" i="3"/>
  <c r="AC795" i="3"/>
  <c r="AB795" i="3"/>
  <c r="W795" i="3"/>
  <c r="S795" i="3"/>
  <c r="N795" i="3"/>
  <c r="L795" i="3" s="1"/>
  <c r="M795" i="3" s="1"/>
  <c r="K795" i="3"/>
  <c r="J795" i="3"/>
  <c r="H795" i="3"/>
  <c r="I795" i="3" s="1"/>
  <c r="F795" i="3"/>
  <c r="G795" i="3" s="1"/>
  <c r="D795" i="3"/>
  <c r="E795" i="3" s="1"/>
  <c r="B795" i="3"/>
  <c r="C795" i="3" s="1"/>
  <c r="AO794" i="3"/>
  <c r="AN794" i="3"/>
  <c r="AI794" i="3"/>
  <c r="AH794" i="3"/>
  <c r="AC794" i="3"/>
  <c r="AB794" i="3"/>
  <c r="W794" i="3"/>
  <c r="S794" i="3"/>
  <c r="N794" i="3"/>
  <c r="L794" i="3" s="1"/>
  <c r="M794" i="3" s="1"/>
  <c r="K794" i="3"/>
  <c r="J794" i="3"/>
  <c r="H794" i="3"/>
  <c r="I794" i="3" s="1"/>
  <c r="F794" i="3"/>
  <c r="G794" i="3" s="1"/>
  <c r="D794" i="3"/>
  <c r="E794" i="3" s="1"/>
  <c r="B794" i="3"/>
  <c r="C794" i="3" s="1"/>
  <c r="AO793" i="3"/>
  <c r="AN793" i="3"/>
  <c r="AI793" i="3"/>
  <c r="AH793" i="3"/>
  <c r="AC793" i="3"/>
  <c r="AB793" i="3"/>
  <c r="W793" i="3"/>
  <c r="S793" i="3"/>
  <c r="N793" i="3"/>
  <c r="L793" i="3" s="1"/>
  <c r="M793" i="3" s="1"/>
  <c r="K793" i="3"/>
  <c r="J793" i="3"/>
  <c r="H793" i="3"/>
  <c r="I793" i="3" s="1"/>
  <c r="F793" i="3"/>
  <c r="G793" i="3" s="1"/>
  <c r="D793" i="3"/>
  <c r="E793" i="3" s="1"/>
  <c r="B793" i="3"/>
  <c r="C793" i="3" s="1"/>
  <c r="AO792" i="3"/>
  <c r="AN792" i="3"/>
  <c r="AI792" i="3"/>
  <c r="AH792" i="3"/>
  <c r="AC792" i="3"/>
  <c r="AB792" i="3"/>
  <c r="W792" i="3"/>
  <c r="S792" i="3"/>
  <c r="N792" i="3"/>
  <c r="L792" i="3" s="1"/>
  <c r="M792" i="3" s="1"/>
  <c r="K792" i="3"/>
  <c r="J792" i="3"/>
  <c r="H792" i="3"/>
  <c r="I792" i="3" s="1"/>
  <c r="F792" i="3"/>
  <c r="G792" i="3" s="1"/>
  <c r="D792" i="3"/>
  <c r="E792" i="3" s="1"/>
  <c r="B792" i="3"/>
  <c r="C792" i="3" s="1"/>
  <c r="AO791" i="3"/>
  <c r="AN791" i="3"/>
  <c r="AI791" i="3"/>
  <c r="AH791" i="3"/>
  <c r="AC791" i="3"/>
  <c r="AB791" i="3"/>
  <c r="W791" i="3"/>
  <c r="S791" i="3"/>
  <c r="N791" i="3"/>
  <c r="L791" i="3" s="1"/>
  <c r="M791" i="3" s="1"/>
  <c r="K791" i="3"/>
  <c r="J791" i="3"/>
  <c r="H791" i="3"/>
  <c r="I791" i="3" s="1"/>
  <c r="F791" i="3"/>
  <c r="G791" i="3" s="1"/>
  <c r="D791" i="3"/>
  <c r="E791" i="3" s="1"/>
  <c r="B791" i="3"/>
  <c r="C791" i="3" s="1"/>
  <c r="AO790" i="3"/>
  <c r="AN790" i="3"/>
  <c r="AI790" i="3"/>
  <c r="AH790" i="3"/>
  <c r="AC790" i="3"/>
  <c r="AB790" i="3"/>
  <c r="W790" i="3"/>
  <c r="S790" i="3"/>
  <c r="N790" i="3"/>
  <c r="L790" i="3" s="1"/>
  <c r="M790" i="3" s="1"/>
  <c r="K790" i="3"/>
  <c r="J790" i="3"/>
  <c r="H790" i="3"/>
  <c r="I790" i="3" s="1"/>
  <c r="F790" i="3"/>
  <c r="G790" i="3" s="1"/>
  <c r="D790" i="3"/>
  <c r="E790" i="3" s="1"/>
  <c r="B790" i="3"/>
  <c r="C790" i="3" s="1"/>
  <c r="AO789" i="3"/>
  <c r="AN789" i="3"/>
  <c r="AI789" i="3"/>
  <c r="AH789" i="3"/>
  <c r="AC789" i="3"/>
  <c r="AB789" i="3"/>
  <c r="W789" i="3"/>
  <c r="S789" i="3"/>
  <c r="N789" i="3"/>
  <c r="L789" i="3" s="1"/>
  <c r="M789" i="3" s="1"/>
  <c r="K789" i="3"/>
  <c r="J789" i="3"/>
  <c r="H789" i="3"/>
  <c r="I789" i="3" s="1"/>
  <c r="F789" i="3"/>
  <c r="G789" i="3" s="1"/>
  <c r="D789" i="3"/>
  <c r="E789" i="3" s="1"/>
  <c r="B789" i="3"/>
  <c r="C789" i="3" s="1"/>
  <c r="AO788" i="3"/>
  <c r="AN788" i="3"/>
  <c r="AI788" i="3"/>
  <c r="AH788" i="3"/>
  <c r="AC788" i="3"/>
  <c r="AB788" i="3"/>
  <c r="W788" i="3"/>
  <c r="S788" i="3"/>
  <c r="N788" i="3"/>
  <c r="L788" i="3" s="1"/>
  <c r="M788" i="3" s="1"/>
  <c r="K788" i="3"/>
  <c r="J788" i="3"/>
  <c r="H788" i="3"/>
  <c r="I788" i="3" s="1"/>
  <c r="F788" i="3"/>
  <c r="G788" i="3" s="1"/>
  <c r="D788" i="3"/>
  <c r="E788" i="3" s="1"/>
  <c r="B788" i="3"/>
  <c r="C788" i="3" s="1"/>
  <c r="AO787" i="3"/>
  <c r="AN787" i="3"/>
  <c r="AI787" i="3"/>
  <c r="AH787" i="3"/>
  <c r="AC787" i="3"/>
  <c r="AB787" i="3"/>
  <c r="W787" i="3"/>
  <c r="S787" i="3"/>
  <c r="N787" i="3"/>
  <c r="L787" i="3" s="1"/>
  <c r="M787" i="3" s="1"/>
  <c r="K787" i="3"/>
  <c r="J787" i="3"/>
  <c r="H787" i="3"/>
  <c r="I787" i="3" s="1"/>
  <c r="F787" i="3"/>
  <c r="G787" i="3" s="1"/>
  <c r="D787" i="3"/>
  <c r="E787" i="3" s="1"/>
  <c r="B787" i="3"/>
  <c r="C787" i="3" s="1"/>
  <c r="AO786" i="3"/>
  <c r="AN786" i="3"/>
  <c r="AI786" i="3"/>
  <c r="AH786" i="3"/>
  <c r="AC786" i="3"/>
  <c r="AB786" i="3"/>
  <c r="W786" i="3"/>
  <c r="S786" i="3"/>
  <c r="N786" i="3"/>
  <c r="L786" i="3" s="1"/>
  <c r="M786" i="3" s="1"/>
  <c r="K786" i="3"/>
  <c r="J786" i="3"/>
  <c r="H786" i="3"/>
  <c r="I786" i="3" s="1"/>
  <c r="F786" i="3"/>
  <c r="G786" i="3" s="1"/>
  <c r="D786" i="3"/>
  <c r="E786" i="3" s="1"/>
  <c r="B786" i="3"/>
  <c r="C786" i="3" s="1"/>
  <c r="AO785" i="3"/>
  <c r="AN785" i="3"/>
  <c r="AI785" i="3"/>
  <c r="AH785" i="3"/>
  <c r="AC785" i="3"/>
  <c r="AB785" i="3"/>
  <c r="W785" i="3"/>
  <c r="S785" i="3"/>
  <c r="N785" i="3"/>
  <c r="L785" i="3" s="1"/>
  <c r="M785" i="3" s="1"/>
  <c r="K785" i="3"/>
  <c r="J785" i="3"/>
  <c r="H785" i="3"/>
  <c r="I785" i="3" s="1"/>
  <c r="F785" i="3"/>
  <c r="G785" i="3" s="1"/>
  <c r="D785" i="3"/>
  <c r="E785" i="3" s="1"/>
  <c r="B785" i="3"/>
  <c r="C785" i="3" s="1"/>
  <c r="AO784" i="3"/>
  <c r="AN784" i="3"/>
  <c r="AI784" i="3"/>
  <c r="AH784" i="3"/>
  <c r="AC784" i="3"/>
  <c r="AB784" i="3"/>
  <c r="W784" i="3"/>
  <c r="S784" i="3"/>
  <c r="N784" i="3"/>
  <c r="L784" i="3" s="1"/>
  <c r="M784" i="3" s="1"/>
  <c r="K784" i="3"/>
  <c r="J784" i="3"/>
  <c r="H784" i="3"/>
  <c r="I784" i="3" s="1"/>
  <c r="F784" i="3"/>
  <c r="G784" i="3" s="1"/>
  <c r="D784" i="3"/>
  <c r="E784" i="3" s="1"/>
  <c r="B784" i="3"/>
  <c r="C784" i="3" s="1"/>
  <c r="AO783" i="3"/>
  <c r="AN783" i="3"/>
  <c r="AI783" i="3"/>
  <c r="AH783" i="3"/>
  <c r="AC783" i="3"/>
  <c r="AB783" i="3"/>
  <c r="W783" i="3"/>
  <c r="S783" i="3"/>
  <c r="N783" i="3"/>
  <c r="L783" i="3" s="1"/>
  <c r="M783" i="3" s="1"/>
  <c r="K783" i="3"/>
  <c r="J783" i="3"/>
  <c r="H783" i="3"/>
  <c r="I783" i="3" s="1"/>
  <c r="F783" i="3"/>
  <c r="G783" i="3" s="1"/>
  <c r="D783" i="3"/>
  <c r="E783" i="3" s="1"/>
  <c r="B783" i="3"/>
  <c r="C783" i="3" s="1"/>
  <c r="AO782" i="3"/>
  <c r="AN782" i="3"/>
  <c r="AI782" i="3"/>
  <c r="AH782" i="3"/>
  <c r="AC782" i="3"/>
  <c r="AB782" i="3"/>
  <c r="W782" i="3"/>
  <c r="S782" i="3"/>
  <c r="N782" i="3"/>
  <c r="L782" i="3" s="1"/>
  <c r="M782" i="3" s="1"/>
  <c r="K782" i="3"/>
  <c r="J782" i="3"/>
  <c r="H782" i="3"/>
  <c r="I782" i="3" s="1"/>
  <c r="F782" i="3"/>
  <c r="G782" i="3" s="1"/>
  <c r="D782" i="3"/>
  <c r="E782" i="3" s="1"/>
  <c r="B782" i="3"/>
  <c r="C782" i="3" s="1"/>
  <c r="AO781" i="3"/>
  <c r="AN781" i="3"/>
  <c r="AI781" i="3"/>
  <c r="AH781" i="3"/>
  <c r="AC781" i="3"/>
  <c r="AB781" i="3"/>
  <c r="W781" i="3"/>
  <c r="S781" i="3"/>
  <c r="N781" i="3"/>
  <c r="L781" i="3" s="1"/>
  <c r="M781" i="3" s="1"/>
  <c r="K781" i="3"/>
  <c r="J781" i="3"/>
  <c r="H781" i="3"/>
  <c r="I781" i="3" s="1"/>
  <c r="F781" i="3"/>
  <c r="G781" i="3" s="1"/>
  <c r="D781" i="3"/>
  <c r="E781" i="3" s="1"/>
  <c r="B781" i="3"/>
  <c r="C781" i="3" s="1"/>
  <c r="AO780" i="3"/>
  <c r="AN780" i="3"/>
  <c r="AI780" i="3"/>
  <c r="AH780" i="3"/>
  <c r="AC780" i="3"/>
  <c r="AB780" i="3"/>
  <c r="W780" i="3"/>
  <c r="S780" i="3"/>
  <c r="N780" i="3"/>
  <c r="L780" i="3" s="1"/>
  <c r="M780" i="3" s="1"/>
  <c r="K780" i="3"/>
  <c r="J780" i="3"/>
  <c r="H780" i="3"/>
  <c r="I780" i="3" s="1"/>
  <c r="F780" i="3"/>
  <c r="G780" i="3" s="1"/>
  <c r="D780" i="3"/>
  <c r="E780" i="3" s="1"/>
  <c r="B780" i="3"/>
  <c r="C780" i="3" s="1"/>
  <c r="AO779" i="3"/>
  <c r="AN779" i="3"/>
  <c r="AI779" i="3"/>
  <c r="AH779" i="3"/>
  <c r="AC779" i="3"/>
  <c r="AB779" i="3"/>
  <c r="W779" i="3"/>
  <c r="S779" i="3"/>
  <c r="N779" i="3"/>
  <c r="L779" i="3" s="1"/>
  <c r="M779" i="3" s="1"/>
  <c r="K779" i="3"/>
  <c r="J779" i="3"/>
  <c r="H779" i="3"/>
  <c r="I779" i="3" s="1"/>
  <c r="F779" i="3"/>
  <c r="G779" i="3" s="1"/>
  <c r="D779" i="3"/>
  <c r="E779" i="3" s="1"/>
  <c r="B779" i="3"/>
  <c r="C779" i="3" s="1"/>
  <c r="AO778" i="3"/>
  <c r="AN778" i="3"/>
  <c r="AI778" i="3"/>
  <c r="AH778" i="3"/>
  <c r="AC778" i="3"/>
  <c r="AB778" i="3"/>
  <c r="W778" i="3"/>
  <c r="S778" i="3"/>
  <c r="N778" i="3"/>
  <c r="L778" i="3" s="1"/>
  <c r="M778" i="3" s="1"/>
  <c r="K778" i="3"/>
  <c r="J778" i="3"/>
  <c r="H778" i="3"/>
  <c r="I778" i="3" s="1"/>
  <c r="F778" i="3"/>
  <c r="G778" i="3" s="1"/>
  <c r="D778" i="3"/>
  <c r="E778" i="3" s="1"/>
  <c r="B778" i="3"/>
  <c r="C778" i="3" s="1"/>
  <c r="AO777" i="3"/>
  <c r="AN777" i="3"/>
  <c r="AI777" i="3"/>
  <c r="AH777" i="3"/>
  <c r="AC777" i="3"/>
  <c r="AB777" i="3"/>
  <c r="W777" i="3"/>
  <c r="S777" i="3"/>
  <c r="N777" i="3"/>
  <c r="L777" i="3" s="1"/>
  <c r="M777" i="3" s="1"/>
  <c r="K777" i="3"/>
  <c r="J777" i="3"/>
  <c r="H777" i="3"/>
  <c r="I777" i="3" s="1"/>
  <c r="F777" i="3"/>
  <c r="G777" i="3" s="1"/>
  <c r="D777" i="3"/>
  <c r="E777" i="3" s="1"/>
  <c r="B777" i="3"/>
  <c r="C777" i="3" s="1"/>
  <c r="AO776" i="3"/>
  <c r="AN776" i="3"/>
  <c r="AI776" i="3"/>
  <c r="AH776" i="3"/>
  <c r="AC776" i="3"/>
  <c r="AB776" i="3"/>
  <c r="W776" i="3"/>
  <c r="S776" i="3"/>
  <c r="N776" i="3"/>
  <c r="L776" i="3" s="1"/>
  <c r="M776" i="3" s="1"/>
  <c r="K776" i="3"/>
  <c r="J776" i="3"/>
  <c r="H776" i="3"/>
  <c r="I776" i="3" s="1"/>
  <c r="G776" i="3"/>
  <c r="F776" i="3"/>
  <c r="D776" i="3"/>
  <c r="E776" i="3" s="1"/>
  <c r="B776" i="3"/>
  <c r="C776" i="3" s="1"/>
  <c r="AO775" i="3"/>
  <c r="AN775" i="3"/>
  <c r="AI775" i="3"/>
  <c r="AH775" i="3"/>
  <c r="AC775" i="3"/>
  <c r="AB775" i="3"/>
  <c r="W775" i="3"/>
  <c r="S775" i="3"/>
  <c r="N775" i="3"/>
  <c r="L775" i="3" s="1"/>
  <c r="M775" i="3" s="1"/>
  <c r="K775" i="3"/>
  <c r="J775" i="3"/>
  <c r="H775" i="3"/>
  <c r="I775" i="3" s="1"/>
  <c r="F775" i="3"/>
  <c r="G775" i="3" s="1"/>
  <c r="D775" i="3"/>
  <c r="E775" i="3" s="1"/>
  <c r="B775" i="3"/>
  <c r="C775" i="3" s="1"/>
  <c r="AO774" i="3"/>
  <c r="AN774" i="3"/>
  <c r="AI774" i="3"/>
  <c r="AH774" i="3"/>
  <c r="AC774" i="3"/>
  <c r="AB774" i="3"/>
  <c r="W774" i="3"/>
  <c r="S774" i="3"/>
  <c r="N774" i="3"/>
  <c r="L774" i="3" s="1"/>
  <c r="M774" i="3" s="1"/>
  <c r="K774" i="3"/>
  <c r="J774" i="3"/>
  <c r="H774" i="3"/>
  <c r="I774" i="3" s="1"/>
  <c r="F774" i="3"/>
  <c r="G774" i="3" s="1"/>
  <c r="D774" i="3"/>
  <c r="E774" i="3" s="1"/>
  <c r="B774" i="3"/>
  <c r="C774" i="3" s="1"/>
  <c r="AO773" i="3"/>
  <c r="AN773" i="3"/>
  <c r="AI773" i="3"/>
  <c r="AH773" i="3"/>
  <c r="AC773" i="3"/>
  <c r="AB773" i="3"/>
  <c r="W773" i="3"/>
  <c r="S773" i="3"/>
  <c r="N773" i="3"/>
  <c r="L773" i="3" s="1"/>
  <c r="M773" i="3" s="1"/>
  <c r="K773" i="3"/>
  <c r="J773" i="3"/>
  <c r="H773" i="3"/>
  <c r="I773" i="3" s="1"/>
  <c r="F773" i="3"/>
  <c r="G773" i="3" s="1"/>
  <c r="D773" i="3"/>
  <c r="E773" i="3" s="1"/>
  <c r="B773" i="3"/>
  <c r="C773" i="3" s="1"/>
  <c r="AO772" i="3"/>
  <c r="AN772" i="3"/>
  <c r="AI772" i="3"/>
  <c r="AH772" i="3"/>
  <c r="AC772" i="3"/>
  <c r="AB772" i="3"/>
  <c r="W772" i="3"/>
  <c r="S772" i="3"/>
  <c r="N772" i="3"/>
  <c r="L772" i="3" s="1"/>
  <c r="M772" i="3" s="1"/>
  <c r="K772" i="3"/>
  <c r="J772" i="3"/>
  <c r="H772" i="3"/>
  <c r="I772" i="3" s="1"/>
  <c r="F772" i="3"/>
  <c r="G772" i="3" s="1"/>
  <c r="D772" i="3"/>
  <c r="E772" i="3" s="1"/>
  <c r="B772" i="3"/>
  <c r="C772" i="3" s="1"/>
  <c r="AO771" i="3"/>
  <c r="AN771" i="3"/>
  <c r="AI771" i="3"/>
  <c r="AH771" i="3"/>
  <c r="AC771" i="3"/>
  <c r="AB771" i="3"/>
  <c r="W771" i="3"/>
  <c r="S771" i="3"/>
  <c r="N771" i="3"/>
  <c r="L771" i="3"/>
  <c r="M771" i="3" s="1"/>
  <c r="K771" i="3"/>
  <c r="J771" i="3"/>
  <c r="H771" i="3"/>
  <c r="I771" i="3" s="1"/>
  <c r="F771" i="3"/>
  <c r="G771" i="3" s="1"/>
  <c r="D771" i="3"/>
  <c r="E771" i="3" s="1"/>
  <c r="B771" i="3"/>
  <c r="C771" i="3" s="1"/>
  <c r="AO770" i="3"/>
  <c r="AN770" i="3"/>
  <c r="AI770" i="3"/>
  <c r="AH770" i="3"/>
  <c r="AC770" i="3"/>
  <c r="AB770" i="3"/>
  <c r="W770" i="3"/>
  <c r="S770" i="3"/>
  <c r="N770" i="3"/>
  <c r="L770" i="3" s="1"/>
  <c r="M770" i="3"/>
  <c r="K770" i="3"/>
  <c r="J770" i="3"/>
  <c r="H770" i="3"/>
  <c r="I770" i="3" s="1"/>
  <c r="F770" i="3"/>
  <c r="G770" i="3" s="1"/>
  <c r="D770" i="3"/>
  <c r="E770" i="3" s="1"/>
  <c r="B770" i="3"/>
  <c r="C770" i="3" s="1"/>
  <c r="AO769" i="3"/>
  <c r="AN769" i="3"/>
  <c r="AI769" i="3"/>
  <c r="AH769" i="3"/>
  <c r="AC769" i="3"/>
  <c r="AB769" i="3"/>
  <c r="W769" i="3"/>
  <c r="S769" i="3"/>
  <c r="N769" i="3"/>
  <c r="L769" i="3" s="1"/>
  <c r="M769" i="3" s="1"/>
  <c r="K769" i="3"/>
  <c r="J769" i="3"/>
  <c r="H769" i="3"/>
  <c r="I769" i="3" s="1"/>
  <c r="F769" i="3"/>
  <c r="G769" i="3" s="1"/>
  <c r="D769" i="3"/>
  <c r="E769" i="3" s="1"/>
  <c r="B769" i="3"/>
  <c r="C769" i="3" s="1"/>
  <c r="AO768" i="3"/>
  <c r="AN768" i="3"/>
  <c r="AI768" i="3"/>
  <c r="AH768" i="3"/>
  <c r="AC768" i="3"/>
  <c r="AB768" i="3"/>
  <c r="W768" i="3"/>
  <c r="S768" i="3"/>
  <c r="N768" i="3"/>
  <c r="L768" i="3" s="1"/>
  <c r="M768" i="3" s="1"/>
  <c r="K768" i="3"/>
  <c r="J768" i="3"/>
  <c r="H768" i="3"/>
  <c r="I768" i="3" s="1"/>
  <c r="F768" i="3"/>
  <c r="G768" i="3" s="1"/>
  <c r="D768" i="3"/>
  <c r="E768" i="3" s="1"/>
  <c r="B768" i="3"/>
  <c r="C768" i="3" s="1"/>
  <c r="AO767" i="3"/>
  <c r="AN767" i="3"/>
  <c r="AI767" i="3"/>
  <c r="AH767" i="3"/>
  <c r="AC767" i="3"/>
  <c r="AB767" i="3"/>
  <c r="W767" i="3"/>
  <c r="S767" i="3"/>
  <c r="N767" i="3"/>
  <c r="L767" i="3" s="1"/>
  <c r="M767" i="3" s="1"/>
  <c r="K767" i="3"/>
  <c r="J767" i="3"/>
  <c r="H767" i="3"/>
  <c r="I767" i="3" s="1"/>
  <c r="F767" i="3"/>
  <c r="G767" i="3" s="1"/>
  <c r="D767" i="3"/>
  <c r="E767" i="3" s="1"/>
  <c r="B767" i="3"/>
  <c r="C767" i="3" s="1"/>
  <c r="AO766" i="3"/>
  <c r="AN766" i="3"/>
  <c r="AI766" i="3"/>
  <c r="AH766" i="3"/>
  <c r="AC766" i="3"/>
  <c r="AB766" i="3"/>
  <c r="W766" i="3"/>
  <c r="S766" i="3"/>
  <c r="N766" i="3"/>
  <c r="L766" i="3" s="1"/>
  <c r="M766" i="3" s="1"/>
  <c r="K766" i="3"/>
  <c r="J766" i="3"/>
  <c r="H766" i="3"/>
  <c r="I766" i="3" s="1"/>
  <c r="F766" i="3"/>
  <c r="G766" i="3" s="1"/>
  <c r="D766" i="3"/>
  <c r="E766" i="3" s="1"/>
  <c r="B766" i="3"/>
  <c r="C766" i="3" s="1"/>
  <c r="AO765" i="3"/>
  <c r="AN765" i="3"/>
  <c r="AI765" i="3"/>
  <c r="AH765" i="3"/>
  <c r="AC765" i="3"/>
  <c r="AB765" i="3"/>
  <c r="W765" i="3"/>
  <c r="S765" i="3"/>
  <c r="N765" i="3"/>
  <c r="L765" i="3" s="1"/>
  <c r="M765" i="3" s="1"/>
  <c r="K765" i="3"/>
  <c r="J765" i="3"/>
  <c r="H765" i="3"/>
  <c r="I765" i="3" s="1"/>
  <c r="F765" i="3"/>
  <c r="G765" i="3" s="1"/>
  <c r="D765" i="3"/>
  <c r="E765" i="3" s="1"/>
  <c r="B765" i="3"/>
  <c r="C765" i="3" s="1"/>
  <c r="AO764" i="3"/>
  <c r="AN764" i="3"/>
  <c r="AI764" i="3"/>
  <c r="AH764" i="3"/>
  <c r="AC764" i="3"/>
  <c r="AB764" i="3"/>
  <c r="W764" i="3"/>
  <c r="S764" i="3"/>
  <c r="N764" i="3"/>
  <c r="L764" i="3" s="1"/>
  <c r="M764" i="3" s="1"/>
  <c r="K764" i="3"/>
  <c r="J764" i="3"/>
  <c r="H764" i="3"/>
  <c r="I764" i="3" s="1"/>
  <c r="F764" i="3"/>
  <c r="G764" i="3" s="1"/>
  <c r="D764" i="3"/>
  <c r="E764" i="3" s="1"/>
  <c r="B764" i="3"/>
  <c r="C764" i="3" s="1"/>
  <c r="AO763" i="3"/>
  <c r="AN763" i="3"/>
  <c r="AI763" i="3"/>
  <c r="AH763" i="3"/>
  <c r="AC763" i="3"/>
  <c r="AB763" i="3"/>
  <c r="W763" i="3"/>
  <c r="S763" i="3"/>
  <c r="N763" i="3"/>
  <c r="L763" i="3" s="1"/>
  <c r="M763" i="3" s="1"/>
  <c r="K763" i="3"/>
  <c r="J763" i="3"/>
  <c r="H763" i="3"/>
  <c r="I763" i="3" s="1"/>
  <c r="F763" i="3"/>
  <c r="G763" i="3" s="1"/>
  <c r="D763" i="3"/>
  <c r="E763" i="3" s="1"/>
  <c r="B763" i="3"/>
  <c r="C763" i="3" s="1"/>
  <c r="AO762" i="3"/>
  <c r="AN762" i="3"/>
  <c r="AI762" i="3"/>
  <c r="AH762" i="3"/>
  <c r="AC762" i="3"/>
  <c r="AB762" i="3"/>
  <c r="W762" i="3"/>
  <c r="S762" i="3"/>
  <c r="N762" i="3"/>
  <c r="L762" i="3" s="1"/>
  <c r="M762" i="3" s="1"/>
  <c r="K762" i="3"/>
  <c r="J762" i="3"/>
  <c r="H762" i="3"/>
  <c r="I762" i="3" s="1"/>
  <c r="F762" i="3"/>
  <c r="G762" i="3" s="1"/>
  <c r="D762" i="3"/>
  <c r="E762" i="3" s="1"/>
  <c r="B762" i="3"/>
  <c r="C762" i="3" s="1"/>
  <c r="AO761" i="3"/>
  <c r="AN761" i="3"/>
  <c r="AI761" i="3"/>
  <c r="AH761" i="3"/>
  <c r="AC761" i="3"/>
  <c r="AB761" i="3"/>
  <c r="W761" i="3"/>
  <c r="S761" i="3"/>
  <c r="N761" i="3"/>
  <c r="L761" i="3" s="1"/>
  <c r="M761" i="3" s="1"/>
  <c r="K761" i="3"/>
  <c r="J761" i="3"/>
  <c r="H761" i="3"/>
  <c r="I761" i="3" s="1"/>
  <c r="F761" i="3"/>
  <c r="G761" i="3" s="1"/>
  <c r="D761" i="3"/>
  <c r="E761" i="3" s="1"/>
  <c r="B761" i="3"/>
  <c r="C761" i="3" s="1"/>
  <c r="AO760" i="3"/>
  <c r="AN760" i="3"/>
  <c r="AI760" i="3"/>
  <c r="AH760" i="3"/>
  <c r="AC760" i="3"/>
  <c r="AB760" i="3"/>
  <c r="W760" i="3"/>
  <c r="S760" i="3"/>
  <c r="N760" i="3"/>
  <c r="L760" i="3" s="1"/>
  <c r="M760" i="3" s="1"/>
  <c r="K760" i="3"/>
  <c r="J760" i="3"/>
  <c r="H760" i="3"/>
  <c r="I760" i="3" s="1"/>
  <c r="F760" i="3"/>
  <c r="G760" i="3" s="1"/>
  <c r="D760" i="3"/>
  <c r="E760" i="3" s="1"/>
  <c r="B760" i="3"/>
  <c r="C760" i="3" s="1"/>
  <c r="AO759" i="3"/>
  <c r="AN759" i="3"/>
  <c r="AI759" i="3"/>
  <c r="AH759" i="3"/>
  <c r="AC759" i="3"/>
  <c r="AB759" i="3"/>
  <c r="W759" i="3"/>
  <c r="S759" i="3"/>
  <c r="N759" i="3"/>
  <c r="L759" i="3" s="1"/>
  <c r="M759" i="3" s="1"/>
  <c r="K759" i="3"/>
  <c r="J759" i="3"/>
  <c r="H759" i="3"/>
  <c r="I759" i="3" s="1"/>
  <c r="F759" i="3"/>
  <c r="G759" i="3" s="1"/>
  <c r="D759" i="3"/>
  <c r="E759" i="3" s="1"/>
  <c r="B759" i="3"/>
  <c r="C759" i="3" s="1"/>
  <c r="AO758" i="3"/>
  <c r="AN758" i="3"/>
  <c r="AI758" i="3"/>
  <c r="AH758" i="3"/>
  <c r="AC758" i="3"/>
  <c r="AB758" i="3"/>
  <c r="W758" i="3"/>
  <c r="S758" i="3"/>
  <c r="N758" i="3"/>
  <c r="L758" i="3" s="1"/>
  <c r="M758" i="3" s="1"/>
  <c r="K758" i="3"/>
  <c r="J758" i="3"/>
  <c r="H758" i="3"/>
  <c r="I758" i="3" s="1"/>
  <c r="F758" i="3"/>
  <c r="G758" i="3" s="1"/>
  <c r="D758" i="3"/>
  <c r="E758" i="3" s="1"/>
  <c r="B758" i="3"/>
  <c r="C758" i="3" s="1"/>
  <c r="AO757" i="3"/>
  <c r="AN757" i="3"/>
  <c r="AI757" i="3"/>
  <c r="AH757" i="3"/>
  <c r="AC757" i="3"/>
  <c r="AB757" i="3"/>
  <c r="W757" i="3"/>
  <c r="S757" i="3"/>
  <c r="N757" i="3"/>
  <c r="L757" i="3" s="1"/>
  <c r="M757" i="3" s="1"/>
  <c r="K757" i="3"/>
  <c r="J757" i="3"/>
  <c r="H757" i="3"/>
  <c r="I757" i="3" s="1"/>
  <c r="F757" i="3"/>
  <c r="G757" i="3" s="1"/>
  <c r="D757" i="3"/>
  <c r="E757" i="3" s="1"/>
  <c r="B757" i="3"/>
  <c r="C757" i="3" s="1"/>
  <c r="AO756" i="3"/>
  <c r="AN756" i="3"/>
  <c r="AI756" i="3"/>
  <c r="AH756" i="3"/>
  <c r="AC756" i="3"/>
  <c r="AB756" i="3"/>
  <c r="W756" i="3"/>
  <c r="S756" i="3"/>
  <c r="N756" i="3"/>
  <c r="L756" i="3" s="1"/>
  <c r="M756" i="3" s="1"/>
  <c r="K756" i="3"/>
  <c r="J756" i="3"/>
  <c r="H756" i="3"/>
  <c r="I756" i="3" s="1"/>
  <c r="F756" i="3"/>
  <c r="G756" i="3" s="1"/>
  <c r="D756" i="3"/>
  <c r="E756" i="3" s="1"/>
  <c r="B756" i="3"/>
  <c r="C756" i="3" s="1"/>
  <c r="AO755" i="3"/>
  <c r="AN755" i="3"/>
  <c r="AI755" i="3"/>
  <c r="AH755" i="3"/>
  <c r="AC755" i="3"/>
  <c r="AB755" i="3"/>
  <c r="W755" i="3"/>
  <c r="S755" i="3"/>
  <c r="N755" i="3"/>
  <c r="L755" i="3" s="1"/>
  <c r="M755" i="3" s="1"/>
  <c r="K755" i="3"/>
  <c r="J755" i="3"/>
  <c r="H755" i="3"/>
  <c r="I755" i="3" s="1"/>
  <c r="F755" i="3"/>
  <c r="G755" i="3" s="1"/>
  <c r="D755" i="3"/>
  <c r="E755" i="3" s="1"/>
  <c r="B755" i="3"/>
  <c r="C755" i="3" s="1"/>
  <c r="AO754" i="3"/>
  <c r="AN754" i="3"/>
  <c r="AI754" i="3"/>
  <c r="AH754" i="3"/>
  <c r="AC754" i="3"/>
  <c r="AB754" i="3"/>
  <c r="W754" i="3"/>
  <c r="S754" i="3"/>
  <c r="N754" i="3"/>
  <c r="L754" i="3" s="1"/>
  <c r="M754" i="3" s="1"/>
  <c r="K754" i="3"/>
  <c r="J754" i="3"/>
  <c r="H754" i="3"/>
  <c r="I754" i="3" s="1"/>
  <c r="F754" i="3"/>
  <c r="G754" i="3" s="1"/>
  <c r="D754" i="3"/>
  <c r="E754" i="3" s="1"/>
  <c r="B754" i="3"/>
  <c r="C754" i="3" s="1"/>
  <c r="AO753" i="3"/>
  <c r="AN753" i="3"/>
  <c r="AI753" i="3"/>
  <c r="AH753" i="3"/>
  <c r="AC753" i="3"/>
  <c r="AB753" i="3"/>
  <c r="W753" i="3"/>
  <c r="S753" i="3"/>
  <c r="N753" i="3"/>
  <c r="L753" i="3" s="1"/>
  <c r="M753" i="3" s="1"/>
  <c r="K753" i="3"/>
  <c r="J753" i="3"/>
  <c r="H753" i="3"/>
  <c r="I753" i="3" s="1"/>
  <c r="F753" i="3"/>
  <c r="G753" i="3" s="1"/>
  <c r="D753" i="3"/>
  <c r="E753" i="3" s="1"/>
  <c r="B753" i="3"/>
  <c r="C753" i="3" s="1"/>
  <c r="AO752" i="3"/>
  <c r="AN752" i="3"/>
  <c r="AI752" i="3"/>
  <c r="AH752" i="3"/>
  <c r="AC752" i="3"/>
  <c r="AB752" i="3"/>
  <c r="W752" i="3"/>
  <c r="S752" i="3"/>
  <c r="N752" i="3"/>
  <c r="L752" i="3" s="1"/>
  <c r="M752" i="3" s="1"/>
  <c r="K752" i="3"/>
  <c r="J752" i="3"/>
  <c r="H752" i="3"/>
  <c r="I752" i="3" s="1"/>
  <c r="F752" i="3"/>
  <c r="G752" i="3" s="1"/>
  <c r="D752" i="3"/>
  <c r="E752" i="3" s="1"/>
  <c r="B752" i="3"/>
  <c r="C752" i="3" s="1"/>
  <c r="AO751" i="3"/>
  <c r="AN751" i="3"/>
  <c r="AI751" i="3"/>
  <c r="AH751" i="3"/>
  <c r="AC751" i="3"/>
  <c r="AB751" i="3"/>
  <c r="W751" i="3"/>
  <c r="S751" i="3"/>
  <c r="N751" i="3"/>
  <c r="L751" i="3" s="1"/>
  <c r="M751" i="3" s="1"/>
  <c r="K751" i="3"/>
  <c r="J751" i="3"/>
  <c r="H751" i="3"/>
  <c r="I751" i="3" s="1"/>
  <c r="F751" i="3"/>
  <c r="G751" i="3" s="1"/>
  <c r="D751" i="3"/>
  <c r="E751" i="3" s="1"/>
  <c r="B751" i="3"/>
  <c r="C751" i="3" s="1"/>
  <c r="AO750" i="3"/>
  <c r="AN750" i="3"/>
  <c r="AI750" i="3"/>
  <c r="AH750" i="3"/>
  <c r="AC750" i="3"/>
  <c r="AB750" i="3"/>
  <c r="W750" i="3"/>
  <c r="S750" i="3"/>
  <c r="N750" i="3"/>
  <c r="L750" i="3" s="1"/>
  <c r="M750" i="3" s="1"/>
  <c r="K750" i="3"/>
  <c r="J750" i="3"/>
  <c r="H750" i="3"/>
  <c r="I750" i="3" s="1"/>
  <c r="F750" i="3"/>
  <c r="G750" i="3" s="1"/>
  <c r="D750" i="3"/>
  <c r="E750" i="3" s="1"/>
  <c r="B750" i="3"/>
  <c r="C750" i="3" s="1"/>
  <c r="AO749" i="3"/>
  <c r="AN749" i="3"/>
  <c r="AI749" i="3"/>
  <c r="AH749" i="3"/>
  <c r="AC749" i="3"/>
  <c r="AB749" i="3"/>
  <c r="W749" i="3"/>
  <c r="S749" i="3"/>
  <c r="N749" i="3"/>
  <c r="L749" i="3" s="1"/>
  <c r="M749" i="3" s="1"/>
  <c r="K749" i="3"/>
  <c r="J749" i="3"/>
  <c r="H749" i="3"/>
  <c r="I749" i="3" s="1"/>
  <c r="F749" i="3"/>
  <c r="G749" i="3" s="1"/>
  <c r="D749" i="3"/>
  <c r="E749" i="3" s="1"/>
  <c r="B749" i="3"/>
  <c r="C749" i="3" s="1"/>
  <c r="AO748" i="3"/>
  <c r="AN748" i="3"/>
  <c r="AI748" i="3"/>
  <c r="AH748" i="3"/>
  <c r="AC748" i="3"/>
  <c r="AB748" i="3"/>
  <c r="W748" i="3"/>
  <c r="S748" i="3"/>
  <c r="N748" i="3"/>
  <c r="L748" i="3" s="1"/>
  <c r="M748" i="3" s="1"/>
  <c r="K748" i="3"/>
  <c r="J748" i="3"/>
  <c r="H748" i="3"/>
  <c r="I748" i="3" s="1"/>
  <c r="F748" i="3"/>
  <c r="G748" i="3" s="1"/>
  <c r="D748" i="3"/>
  <c r="E748" i="3" s="1"/>
  <c r="B748" i="3"/>
  <c r="C748" i="3" s="1"/>
  <c r="AO747" i="3"/>
  <c r="AN747" i="3"/>
  <c r="AI747" i="3"/>
  <c r="AH747" i="3"/>
  <c r="AC747" i="3"/>
  <c r="AB747" i="3"/>
  <c r="W747" i="3"/>
  <c r="S747" i="3"/>
  <c r="N747" i="3"/>
  <c r="L747" i="3" s="1"/>
  <c r="M747" i="3" s="1"/>
  <c r="K747" i="3"/>
  <c r="J747" i="3"/>
  <c r="H747" i="3"/>
  <c r="I747" i="3" s="1"/>
  <c r="F747" i="3"/>
  <c r="G747" i="3" s="1"/>
  <c r="D747" i="3"/>
  <c r="E747" i="3" s="1"/>
  <c r="B747" i="3"/>
  <c r="C747" i="3" s="1"/>
  <c r="AO746" i="3"/>
  <c r="AN746" i="3"/>
  <c r="AI746" i="3"/>
  <c r="AH746" i="3"/>
  <c r="AC746" i="3"/>
  <c r="AB746" i="3"/>
  <c r="W746" i="3"/>
  <c r="S746" i="3"/>
  <c r="N746" i="3"/>
  <c r="L746" i="3" s="1"/>
  <c r="M746" i="3" s="1"/>
  <c r="K746" i="3"/>
  <c r="J746" i="3"/>
  <c r="H746" i="3"/>
  <c r="I746" i="3" s="1"/>
  <c r="F746" i="3"/>
  <c r="G746" i="3" s="1"/>
  <c r="D746" i="3"/>
  <c r="E746" i="3" s="1"/>
  <c r="B746" i="3"/>
  <c r="C746" i="3" s="1"/>
  <c r="AO745" i="3"/>
  <c r="AN745" i="3"/>
  <c r="AI745" i="3"/>
  <c r="AH745" i="3"/>
  <c r="AC745" i="3"/>
  <c r="AB745" i="3"/>
  <c r="W745" i="3"/>
  <c r="S745" i="3"/>
  <c r="N745" i="3"/>
  <c r="L745" i="3" s="1"/>
  <c r="M745" i="3" s="1"/>
  <c r="K745" i="3"/>
  <c r="J745" i="3"/>
  <c r="H745" i="3"/>
  <c r="I745" i="3" s="1"/>
  <c r="F745" i="3"/>
  <c r="G745" i="3" s="1"/>
  <c r="D745" i="3"/>
  <c r="E745" i="3" s="1"/>
  <c r="B745" i="3"/>
  <c r="C745" i="3" s="1"/>
  <c r="AO744" i="3"/>
  <c r="AN744" i="3"/>
  <c r="AI744" i="3"/>
  <c r="AH744" i="3"/>
  <c r="AC744" i="3"/>
  <c r="AB744" i="3"/>
  <c r="W744" i="3"/>
  <c r="S744" i="3"/>
  <c r="N744" i="3"/>
  <c r="L744" i="3" s="1"/>
  <c r="M744" i="3" s="1"/>
  <c r="K744" i="3"/>
  <c r="J744" i="3"/>
  <c r="H744" i="3"/>
  <c r="I744" i="3" s="1"/>
  <c r="F744" i="3"/>
  <c r="G744" i="3" s="1"/>
  <c r="D744" i="3"/>
  <c r="E744" i="3" s="1"/>
  <c r="B744" i="3"/>
  <c r="C744" i="3" s="1"/>
  <c r="AO743" i="3"/>
  <c r="AN743" i="3"/>
  <c r="AI743" i="3"/>
  <c r="AH743" i="3"/>
  <c r="AC743" i="3"/>
  <c r="AB743" i="3"/>
  <c r="W743" i="3"/>
  <c r="S743" i="3"/>
  <c r="N743" i="3"/>
  <c r="L743" i="3" s="1"/>
  <c r="M743" i="3" s="1"/>
  <c r="K743" i="3"/>
  <c r="J743" i="3"/>
  <c r="H743" i="3"/>
  <c r="I743" i="3" s="1"/>
  <c r="F743" i="3"/>
  <c r="G743" i="3" s="1"/>
  <c r="D743" i="3"/>
  <c r="E743" i="3" s="1"/>
  <c r="B743" i="3"/>
  <c r="C743" i="3" s="1"/>
  <c r="AO742" i="3"/>
  <c r="AN742" i="3"/>
  <c r="AI742" i="3"/>
  <c r="AH742" i="3"/>
  <c r="AC742" i="3"/>
  <c r="AB742" i="3"/>
  <c r="W742" i="3"/>
  <c r="S742" i="3"/>
  <c r="N742" i="3"/>
  <c r="L742" i="3" s="1"/>
  <c r="M742" i="3" s="1"/>
  <c r="K742" i="3"/>
  <c r="J742" i="3"/>
  <c r="H742" i="3"/>
  <c r="I742" i="3" s="1"/>
  <c r="F742" i="3"/>
  <c r="G742" i="3" s="1"/>
  <c r="D742" i="3"/>
  <c r="E742" i="3" s="1"/>
  <c r="B742" i="3"/>
  <c r="C742" i="3" s="1"/>
  <c r="AO741" i="3"/>
  <c r="AN741" i="3"/>
  <c r="AI741" i="3"/>
  <c r="AH741" i="3"/>
  <c r="AC741" i="3"/>
  <c r="AB741" i="3"/>
  <c r="W741" i="3"/>
  <c r="S741" i="3"/>
  <c r="N741" i="3"/>
  <c r="L741" i="3" s="1"/>
  <c r="M741" i="3" s="1"/>
  <c r="K741" i="3"/>
  <c r="J741" i="3"/>
  <c r="H741" i="3"/>
  <c r="I741" i="3" s="1"/>
  <c r="F741" i="3"/>
  <c r="G741" i="3" s="1"/>
  <c r="D741" i="3"/>
  <c r="E741" i="3" s="1"/>
  <c r="B741" i="3"/>
  <c r="C741" i="3" s="1"/>
  <c r="AO740" i="3"/>
  <c r="AN740" i="3"/>
  <c r="AI740" i="3"/>
  <c r="AH740" i="3"/>
  <c r="AC740" i="3"/>
  <c r="AB740" i="3"/>
  <c r="W740" i="3"/>
  <c r="S740" i="3"/>
  <c r="N740" i="3"/>
  <c r="L740" i="3" s="1"/>
  <c r="M740" i="3" s="1"/>
  <c r="K740" i="3"/>
  <c r="J740" i="3"/>
  <c r="H740" i="3"/>
  <c r="I740" i="3" s="1"/>
  <c r="F740" i="3"/>
  <c r="G740" i="3" s="1"/>
  <c r="D740" i="3"/>
  <c r="E740" i="3" s="1"/>
  <c r="B740" i="3"/>
  <c r="C740" i="3" s="1"/>
  <c r="AO739" i="3"/>
  <c r="AN739" i="3"/>
  <c r="AI739" i="3"/>
  <c r="AH739" i="3"/>
  <c r="AC739" i="3"/>
  <c r="AB739" i="3"/>
  <c r="W739" i="3"/>
  <c r="S739" i="3"/>
  <c r="N739" i="3"/>
  <c r="L739" i="3" s="1"/>
  <c r="M739" i="3" s="1"/>
  <c r="K739" i="3"/>
  <c r="J739" i="3"/>
  <c r="H739" i="3"/>
  <c r="I739" i="3" s="1"/>
  <c r="F739" i="3"/>
  <c r="G739" i="3" s="1"/>
  <c r="D739" i="3"/>
  <c r="E739" i="3" s="1"/>
  <c r="B739" i="3"/>
  <c r="C739" i="3" s="1"/>
  <c r="AO738" i="3"/>
  <c r="AN738" i="3"/>
  <c r="AI738" i="3"/>
  <c r="AH738" i="3"/>
  <c r="AC738" i="3"/>
  <c r="AB738" i="3"/>
  <c r="W738" i="3"/>
  <c r="S738" i="3"/>
  <c r="N738" i="3"/>
  <c r="L738" i="3" s="1"/>
  <c r="M738" i="3" s="1"/>
  <c r="K738" i="3"/>
  <c r="J738" i="3"/>
  <c r="H738" i="3"/>
  <c r="I738" i="3" s="1"/>
  <c r="F738" i="3"/>
  <c r="G738" i="3" s="1"/>
  <c r="D738" i="3"/>
  <c r="E738" i="3" s="1"/>
  <c r="B738" i="3"/>
  <c r="C738" i="3" s="1"/>
  <c r="AO737" i="3"/>
  <c r="AN737" i="3"/>
  <c r="AI737" i="3"/>
  <c r="AH737" i="3"/>
  <c r="AC737" i="3"/>
  <c r="AB737" i="3"/>
  <c r="W737" i="3"/>
  <c r="S737" i="3"/>
  <c r="N737" i="3"/>
  <c r="L737" i="3" s="1"/>
  <c r="M737" i="3" s="1"/>
  <c r="K737" i="3"/>
  <c r="J737" i="3"/>
  <c r="H737" i="3"/>
  <c r="I737" i="3" s="1"/>
  <c r="F737" i="3"/>
  <c r="G737" i="3" s="1"/>
  <c r="D737" i="3"/>
  <c r="E737" i="3" s="1"/>
  <c r="B737" i="3"/>
  <c r="C737" i="3" s="1"/>
  <c r="AO736" i="3"/>
  <c r="AN736" i="3"/>
  <c r="AI736" i="3"/>
  <c r="AH736" i="3"/>
  <c r="AC736" i="3"/>
  <c r="AB736" i="3"/>
  <c r="W736" i="3"/>
  <c r="S736" i="3"/>
  <c r="N736" i="3"/>
  <c r="L736" i="3" s="1"/>
  <c r="M736" i="3" s="1"/>
  <c r="K736" i="3"/>
  <c r="J736" i="3"/>
  <c r="H736" i="3"/>
  <c r="I736" i="3" s="1"/>
  <c r="F736" i="3"/>
  <c r="G736" i="3" s="1"/>
  <c r="D736" i="3"/>
  <c r="E736" i="3" s="1"/>
  <c r="B736" i="3"/>
  <c r="C736" i="3" s="1"/>
  <c r="AO735" i="3"/>
  <c r="AN735" i="3"/>
  <c r="AI735" i="3"/>
  <c r="AH735" i="3"/>
  <c r="AC735" i="3"/>
  <c r="AB735" i="3"/>
  <c r="W735" i="3"/>
  <c r="S735" i="3"/>
  <c r="N735" i="3"/>
  <c r="L735" i="3" s="1"/>
  <c r="M735" i="3" s="1"/>
  <c r="K735" i="3"/>
  <c r="J735" i="3"/>
  <c r="H735" i="3"/>
  <c r="I735" i="3" s="1"/>
  <c r="F735" i="3"/>
  <c r="G735" i="3" s="1"/>
  <c r="D735" i="3"/>
  <c r="E735" i="3" s="1"/>
  <c r="B735" i="3"/>
  <c r="C735" i="3" s="1"/>
  <c r="AO734" i="3"/>
  <c r="AN734" i="3"/>
  <c r="AI734" i="3"/>
  <c r="AH734" i="3"/>
  <c r="AC734" i="3"/>
  <c r="AB734" i="3"/>
  <c r="W734" i="3"/>
  <c r="S734" i="3"/>
  <c r="N734" i="3"/>
  <c r="L734" i="3" s="1"/>
  <c r="M734" i="3" s="1"/>
  <c r="K734" i="3"/>
  <c r="J734" i="3"/>
  <c r="H734" i="3"/>
  <c r="I734" i="3" s="1"/>
  <c r="F734" i="3"/>
  <c r="G734" i="3" s="1"/>
  <c r="D734" i="3"/>
  <c r="E734" i="3" s="1"/>
  <c r="B734" i="3"/>
  <c r="C734" i="3" s="1"/>
  <c r="AO733" i="3"/>
  <c r="AN733" i="3"/>
  <c r="AI733" i="3"/>
  <c r="AH733" i="3"/>
  <c r="AC733" i="3"/>
  <c r="AB733" i="3"/>
  <c r="W733" i="3"/>
  <c r="S733" i="3"/>
  <c r="N733" i="3"/>
  <c r="L733" i="3" s="1"/>
  <c r="M733" i="3" s="1"/>
  <c r="K733" i="3"/>
  <c r="J733" i="3"/>
  <c r="H733" i="3"/>
  <c r="I733" i="3" s="1"/>
  <c r="F733" i="3"/>
  <c r="G733" i="3" s="1"/>
  <c r="D733" i="3"/>
  <c r="E733" i="3" s="1"/>
  <c r="B733" i="3"/>
  <c r="C733" i="3" s="1"/>
  <c r="AO732" i="3"/>
  <c r="AN732" i="3"/>
  <c r="AI732" i="3"/>
  <c r="AH732" i="3"/>
  <c r="AC732" i="3"/>
  <c r="AB732" i="3"/>
  <c r="W732" i="3"/>
  <c r="S732" i="3"/>
  <c r="N732" i="3"/>
  <c r="L732" i="3" s="1"/>
  <c r="M732" i="3" s="1"/>
  <c r="K732" i="3"/>
  <c r="J732" i="3"/>
  <c r="H732" i="3"/>
  <c r="I732" i="3" s="1"/>
  <c r="F732" i="3"/>
  <c r="G732" i="3" s="1"/>
  <c r="D732" i="3"/>
  <c r="E732" i="3" s="1"/>
  <c r="B732" i="3"/>
  <c r="C732" i="3" s="1"/>
  <c r="AO731" i="3"/>
  <c r="AN731" i="3"/>
  <c r="AI731" i="3"/>
  <c r="AH731" i="3"/>
  <c r="AC731" i="3"/>
  <c r="AB731" i="3"/>
  <c r="W731" i="3"/>
  <c r="S731" i="3"/>
  <c r="N731" i="3"/>
  <c r="L731" i="3" s="1"/>
  <c r="M731" i="3" s="1"/>
  <c r="K731" i="3"/>
  <c r="J731" i="3"/>
  <c r="H731" i="3"/>
  <c r="I731" i="3" s="1"/>
  <c r="F731" i="3"/>
  <c r="G731" i="3" s="1"/>
  <c r="D731" i="3"/>
  <c r="E731" i="3" s="1"/>
  <c r="B731" i="3"/>
  <c r="C731" i="3" s="1"/>
  <c r="AO730" i="3"/>
  <c r="AN730" i="3"/>
  <c r="AI730" i="3"/>
  <c r="AH730" i="3"/>
  <c r="AC730" i="3"/>
  <c r="AB730" i="3"/>
  <c r="W730" i="3"/>
  <c r="S730" i="3"/>
  <c r="N730" i="3"/>
  <c r="L730" i="3" s="1"/>
  <c r="M730" i="3" s="1"/>
  <c r="K730" i="3"/>
  <c r="J730" i="3"/>
  <c r="H730" i="3"/>
  <c r="I730" i="3" s="1"/>
  <c r="F730" i="3"/>
  <c r="G730" i="3" s="1"/>
  <c r="D730" i="3"/>
  <c r="E730" i="3" s="1"/>
  <c r="B730" i="3"/>
  <c r="C730" i="3" s="1"/>
  <c r="AO729" i="3"/>
  <c r="AN729" i="3"/>
  <c r="AI729" i="3"/>
  <c r="AH729" i="3"/>
  <c r="AC729" i="3"/>
  <c r="AB729" i="3"/>
  <c r="W729" i="3"/>
  <c r="S729" i="3"/>
  <c r="N729" i="3"/>
  <c r="L729" i="3" s="1"/>
  <c r="M729" i="3" s="1"/>
  <c r="K729" i="3"/>
  <c r="J729" i="3"/>
  <c r="H729" i="3"/>
  <c r="I729" i="3" s="1"/>
  <c r="F729" i="3"/>
  <c r="G729" i="3" s="1"/>
  <c r="D729" i="3"/>
  <c r="E729" i="3" s="1"/>
  <c r="B729" i="3"/>
  <c r="C729" i="3" s="1"/>
  <c r="AO728" i="3"/>
  <c r="AN728" i="3"/>
  <c r="AI728" i="3"/>
  <c r="AH728" i="3"/>
  <c r="AC728" i="3"/>
  <c r="AB728" i="3"/>
  <c r="W728" i="3"/>
  <c r="S728" i="3"/>
  <c r="N728" i="3"/>
  <c r="L728" i="3" s="1"/>
  <c r="M728" i="3" s="1"/>
  <c r="K728" i="3"/>
  <c r="J728" i="3"/>
  <c r="H728" i="3"/>
  <c r="I728" i="3" s="1"/>
  <c r="F728" i="3"/>
  <c r="G728" i="3" s="1"/>
  <c r="D728" i="3"/>
  <c r="E728" i="3" s="1"/>
  <c r="B728" i="3"/>
  <c r="C728" i="3" s="1"/>
  <c r="AO727" i="3"/>
  <c r="AN727" i="3"/>
  <c r="AI727" i="3"/>
  <c r="AH727" i="3"/>
  <c r="AC727" i="3"/>
  <c r="AB727" i="3"/>
  <c r="W727" i="3"/>
  <c r="S727" i="3"/>
  <c r="N727" i="3"/>
  <c r="L727" i="3" s="1"/>
  <c r="M727" i="3" s="1"/>
  <c r="K727" i="3"/>
  <c r="J727" i="3"/>
  <c r="H727" i="3"/>
  <c r="I727" i="3" s="1"/>
  <c r="F727" i="3"/>
  <c r="G727" i="3" s="1"/>
  <c r="D727" i="3"/>
  <c r="E727" i="3" s="1"/>
  <c r="B727" i="3"/>
  <c r="C727" i="3" s="1"/>
  <c r="AO726" i="3"/>
  <c r="AN726" i="3"/>
  <c r="AI726" i="3"/>
  <c r="AH726" i="3"/>
  <c r="AC726" i="3"/>
  <c r="AB726" i="3"/>
  <c r="W726" i="3"/>
  <c r="S726" i="3"/>
  <c r="N726" i="3"/>
  <c r="L726" i="3" s="1"/>
  <c r="M726" i="3" s="1"/>
  <c r="K726" i="3"/>
  <c r="J726" i="3"/>
  <c r="H726" i="3"/>
  <c r="I726" i="3" s="1"/>
  <c r="F726" i="3"/>
  <c r="G726" i="3" s="1"/>
  <c r="D726" i="3"/>
  <c r="E726" i="3" s="1"/>
  <c r="B726" i="3"/>
  <c r="C726" i="3" s="1"/>
  <c r="AO725" i="3"/>
  <c r="AN725" i="3"/>
  <c r="AI725" i="3"/>
  <c r="AH725" i="3"/>
  <c r="AC725" i="3"/>
  <c r="AB725" i="3"/>
  <c r="W725" i="3"/>
  <c r="S725" i="3"/>
  <c r="N725" i="3"/>
  <c r="L725" i="3" s="1"/>
  <c r="M725" i="3" s="1"/>
  <c r="K725" i="3"/>
  <c r="J725" i="3"/>
  <c r="H725" i="3"/>
  <c r="I725" i="3" s="1"/>
  <c r="F725" i="3"/>
  <c r="G725" i="3" s="1"/>
  <c r="D725" i="3"/>
  <c r="E725" i="3" s="1"/>
  <c r="B725" i="3"/>
  <c r="C725" i="3" s="1"/>
  <c r="AO724" i="3"/>
  <c r="AN724" i="3"/>
  <c r="AI724" i="3"/>
  <c r="AH724" i="3"/>
  <c r="AC724" i="3"/>
  <c r="AB724" i="3"/>
  <c r="W724" i="3"/>
  <c r="S724" i="3"/>
  <c r="N724" i="3"/>
  <c r="L724" i="3" s="1"/>
  <c r="M724" i="3" s="1"/>
  <c r="K724" i="3"/>
  <c r="J724" i="3"/>
  <c r="H724" i="3"/>
  <c r="I724" i="3" s="1"/>
  <c r="F724" i="3"/>
  <c r="G724" i="3" s="1"/>
  <c r="D724" i="3"/>
  <c r="E724" i="3" s="1"/>
  <c r="B724" i="3"/>
  <c r="C724" i="3" s="1"/>
  <c r="AO723" i="3"/>
  <c r="AN723" i="3"/>
  <c r="AI723" i="3"/>
  <c r="AH723" i="3"/>
  <c r="AC723" i="3"/>
  <c r="AB723" i="3"/>
  <c r="W723" i="3"/>
  <c r="S723" i="3"/>
  <c r="N723" i="3"/>
  <c r="L723" i="3" s="1"/>
  <c r="M723" i="3" s="1"/>
  <c r="K723" i="3"/>
  <c r="J723" i="3"/>
  <c r="H723" i="3"/>
  <c r="I723" i="3" s="1"/>
  <c r="F723" i="3"/>
  <c r="G723" i="3" s="1"/>
  <c r="D723" i="3"/>
  <c r="E723" i="3" s="1"/>
  <c r="B723" i="3"/>
  <c r="C723" i="3" s="1"/>
  <c r="AO722" i="3"/>
  <c r="AN722" i="3"/>
  <c r="AI722" i="3"/>
  <c r="AH722" i="3"/>
  <c r="AC722" i="3"/>
  <c r="AB722" i="3"/>
  <c r="W722" i="3"/>
  <c r="S722" i="3"/>
  <c r="N722" i="3"/>
  <c r="L722" i="3" s="1"/>
  <c r="M722" i="3" s="1"/>
  <c r="K722" i="3"/>
  <c r="J722" i="3"/>
  <c r="H722" i="3"/>
  <c r="I722" i="3" s="1"/>
  <c r="F722" i="3"/>
  <c r="G722" i="3" s="1"/>
  <c r="D722" i="3"/>
  <c r="E722" i="3" s="1"/>
  <c r="B722" i="3"/>
  <c r="C722" i="3" s="1"/>
  <c r="AO721" i="3"/>
  <c r="AN721" i="3"/>
  <c r="AI721" i="3"/>
  <c r="AH721" i="3"/>
  <c r="AC721" i="3"/>
  <c r="AB721" i="3"/>
  <c r="W721" i="3"/>
  <c r="S721" i="3"/>
  <c r="N721" i="3"/>
  <c r="L721" i="3" s="1"/>
  <c r="M721" i="3" s="1"/>
  <c r="K721" i="3"/>
  <c r="J721" i="3"/>
  <c r="H721" i="3"/>
  <c r="I721" i="3" s="1"/>
  <c r="F721" i="3"/>
  <c r="G721" i="3" s="1"/>
  <c r="D721" i="3"/>
  <c r="E721" i="3" s="1"/>
  <c r="B721" i="3"/>
  <c r="C721" i="3" s="1"/>
  <c r="AO720" i="3"/>
  <c r="AN720" i="3"/>
  <c r="AI720" i="3"/>
  <c r="AH720" i="3"/>
  <c r="AC720" i="3"/>
  <c r="AB720" i="3"/>
  <c r="W720" i="3"/>
  <c r="S720" i="3"/>
  <c r="N720" i="3"/>
  <c r="L720" i="3" s="1"/>
  <c r="M720" i="3" s="1"/>
  <c r="K720" i="3"/>
  <c r="J720" i="3"/>
  <c r="H720" i="3"/>
  <c r="I720" i="3" s="1"/>
  <c r="F720" i="3"/>
  <c r="G720" i="3" s="1"/>
  <c r="D720" i="3"/>
  <c r="E720" i="3" s="1"/>
  <c r="B720" i="3"/>
  <c r="C720" i="3" s="1"/>
  <c r="AO719" i="3"/>
  <c r="AN719" i="3"/>
  <c r="AI719" i="3"/>
  <c r="AH719" i="3"/>
  <c r="AC719" i="3"/>
  <c r="AB719" i="3"/>
  <c r="W719" i="3"/>
  <c r="S719" i="3"/>
  <c r="N719" i="3"/>
  <c r="L719" i="3" s="1"/>
  <c r="M719" i="3" s="1"/>
  <c r="K719" i="3"/>
  <c r="J719" i="3"/>
  <c r="H719" i="3"/>
  <c r="I719" i="3" s="1"/>
  <c r="F719" i="3"/>
  <c r="G719" i="3" s="1"/>
  <c r="D719" i="3"/>
  <c r="E719" i="3" s="1"/>
  <c r="B719" i="3"/>
  <c r="C719" i="3" s="1"/>
  <c r="AO718" i="3"/>
  <c r="AN718" i="3"/>
  <c r="AI718" i="3"/>
  <c r="AH718" i="3"/>
  <c r="AC718" i="3"/>
  <c r="AB718" i="3"/>
  <c r="W718" i="3"/>
  <c r="S718" i="3"/>
  <c r="N718" i="3"/>
  <c r="L718" i="3" s="1"/>
  <c r="M718" i="3" s="1"/>
  <c r="K718" i="3"/>
  <c r="J718" i="3"/>
  <c r="H718" i="3"/>
  <c r="I718" i="3" s="1"/>
  <c r="F718" i="3"/>
  <c r="G718" i="3" s="1"/>
  <c r="D718" i="3"/>
  <c r="E718" i="3" s="1"/>
  <c r="B718" i="3"/>
  <c r="C718" i="3" s="1"/>
  <c r="AO717" i="3"/>
  <c r="AN717" i="3"/>
  <c r="AI717" i="3"/>
  <c r="AH717" i="3"/>
  <c r="AC717" i="3"/>
  <c r="AB717" i="3"/>
  <c r="W717" i="3"/>
  <c r="S717" i="3"/>
  <c r="N717" i="3"/>
  <c r="L717" i="3" s="1"/>
  <c r="M717" i="3" s="1"/>
  <c r="K717" i="3"/>
  <c r="J717" i="3"/>
  <c r="H717" i="3"/>
  <c r="I717" i="3" s="1"/>
  <c r="F717" i="3"/>
  <c r="G717" i="3" s="1"/>
  <c r="D717" i="3"/>
  <c r="E717" i="3" s="1"/>
  <c r="B717" i="3"/>
  <c r="C717" i="3" s="1"/>
  <c r="AO716" i="3"/>
  <c r="AN716" i="3"/>
  <c r="AI716" i="3"/>
  <c r="AH716" i="3"/>
  <c r="AC716" i="3"/>
  <c r="AB716" i="3"/>
  <c r="W716" i="3"/>
  <c r="S716" i="3"/>
  <c r="N716" i="3"/>
  <c r="L716" i="3" s="1"/>
  <c r="M716" i="3" s="1"/>
  <c r="K716" i="3"/>
  <c r="J716" i="3"/>
  <c r="H716" i="3"/>
  <c r="I716" i="3" s="1"/>
  <c r="F716" i="3"/>
  <c r="G716" i="3" s="1"/>
  <c r="D716" i="3"/>
  <c r="E716" i="3" s="1"/>
  <c r="B716" i="3"/>
  <c r="C716" i="3" s="1"/>
  <c r="AO715" i="3"/>
  <c r="AN715" i="3"/>
  <c r="AI715" i="3"/>
  <c r="AH715" i="3"/>
  <c r="AC715" i="3"/>
  <c r="AB715" i="3"/>
  <c r="W715" i="3"/>
  <c r="S715" i="3"/>
  <c r="N715" i="3"/>
  <c r="L715" i="3" s="1"/>
  <c r="M715" i="3" s="1"/>
  <c r="K715" i="3"/>
  <c r="J715" i="3"/>
  <c r="H715" i="3"/>
  <c r="I715" i="3" s="1"/>
  <c r="F715" i="3"/>
  <c r="G715" i="3" s="1"/>
  <c r="D715" i="3"/>
  <c r="E715" i="3" s="1"/>
  <c r="B715" i="3"/>
  <c r="C715" i="3" s="1"/>
  <c r="AO714" i="3"/>
  <c r="AN714" i="3"/>
  <c r="AI714" i="3"/>
  <c r="AH714" i="3"/>
  <c r="AC714" i="3"/>
  <c r="AB714" i="3"/>
  <c r="W714" i="3"/>
  <c r="S714" i="3"/>
  <c r="N714" i="3"/>
  <c r="L714" i="3" s="1"/>
  <c r="M714" i="3" s="1"/>
  <c r="K714" i="3"/>
  <c r="J714" i="3"/>
  <c r="H714" i="3"/>
  <c r="I714" i="3" s="1"/>
  <c r="F714" i="3"/>
  <c r="G714" i="3" s="1"/>
  <c r="D714" i="3"/>
  <c r="E714" i="3" s="1"/>
  <c r="B714" i="3"/>
  <c r="C714" i="3" s="1"/>
  <c r="AO713" i="3"/>
  <c r="AN713" i="3"/>
  <c r="AI713" i="3"/>
  <c r="AH713" i="3"/>
  <c r="AC713" i="3"/>
  <c r="AB713" i="3"/>
  <c r="W713" i="3"/>
  <c r="S713" i="3"/>
  <c r="N713" i="3"/>
  <c r="L713" i="3" s="1"/>
  <c r="M713" i="3" s="1"/>
  <c r="K713" i="3"/>
  <c r="J713" i="3"/>
  <c r="H713" i="3"/>
  <c r="I713" i="3" s="1"/>
  <c r="F713" i="3"/>
  <c r="G713" i="3" s="1"/>
  <c r="D713" i="3"/>
  <c r="E713" i="3" s="1"/>
  <c r="B713" i="3"/>
  <c r="C713" i="3" s="1"/>
  <c r="AO712" i="3"/>
  <c r="AN712" i="3"/>
  <c r="AI712" i="3"/>
  <c r="AH712" i="3"/>
  <c r="AC712" i="3"/>
  <c r="AB712" i="3"/>
  <c r="W712" i="3"/>
  <c r="S712" i="3"/>
  <c r="N712" i="3"/>
  <c r="L712" i="3" s="1"/>
  <c r="M712" i="3" s="1"/>
  <c r="K712" i="3"/>
  <c r="J712" i="3"/>
  <c r="H712" i="3"/>
  <c r="I712" i="3" s="1"/>
  <c r="F712" i="3"/>
  <c r="G712" i="3" s="1"/>
  <c r="D712" i="3"/>
  <c r="E712" i="3" s="1"/>
  <c r="B712" i="3"/>
  <c r="C712" i="3" s="1"/>
  <c r="AO711" i="3"/>
  <c r="AN711" i="3"/>
  <c r="AI711" i="3"/>
  <c r="AH711" i="3"/>
  <c r="AC711" i="3"/>
  <c r="AB711" i="3"/>
  <c r="W711" i="3"/>
  <c r="S711" i="3"/>
  <c r="N711" i="3"/>
  <c r="L711" i="3" s="1"/>
  <c r="M711" i="3" s="1"/>
  <c r="K711" i="3"/>
  <c r="J711" i="3"/>
  <c r="H711" i="3"/>
  <c r="I711" i="3" s="1"/>
  <c r="F711" i="3"/>
  <c r="G711" i="3" s="1"/>
  <c r="D711" i="3"/>
  <c r="E711" i="3" s="1"/>
  <c r="B711" i="3"/>
  <c r="C711" i="3" s="1"/>
  <c r="AO710" i="3"/>
  <c r="AN710" i="3"/>
  <c r="AI710" i="3"/>
  <c r="AH710" i="3"/>
  <c r="AC710" i="3"/>
  <c r="AB710" i="3"/>
  <c r="W710" i="3"/>
  <c r="S710" i="3"/>
  <c r="N710" i="3"/>
  <c r="L710" i="3" s="1"/>
  <c r="M710" i="3" s="1"/>
  <c r="K710" i="3"/>
  <c r="J710" i="3"/>
  <c r="H710" i="3"/>
  <c r="I710" i="3" s="1"/>
  <c r="F710" i="3"/>
  <c r="G710" i="3" s="1"/>
  <c r="D710" i="3"/>
  <c r="E710" i="3" s="1"/>
  <c r="B710" i="3"/>
  <c r="C710" i="3" s="1"/>
  <c r="AO709" i="3"/>
  <c r="AN709" i="3"/>
  <c r="AI709" i="3"/>
  <c r="AH709" i="3"/>
  <c r="AC709" i="3"/>
  <c r="AB709" i="3"/>
  <c r="W709" i="3"/>
  <c r="S709" i="3"/>
  <c r="N709" i="3"/>
  <c r="L709" i="3" s="1"/>
  <c r="M709" i="3" s="1"/>
  <c r="K709" i="3"/>
  <c r="J709" i="3"/>
  <c r="H709" i="3"/>
  <c r="I709" i="3" s="1"/>
  <c r="F709" i="3"/>
  <c r="G709" i="3" s="1"/>
  <c r="D709" i="3"/>
  <c r="E709" i="3" s="1"/>
  <c r="B709" i="3"/>
  <c r="C709" i="3" s="1"/>
  <c r="AO708" i="3"/>
  <c r="AN708" i="3"/>
  <c r="AI708" i="3"/>
  <c r="AH708" i="3"/>
  <c r="AC708" i="3"/>
  <c r="AB708" i="3"/>
  <c r="W708" i="3"/>
  <c r="S708" i="3"/>
  <c r="N708" i="3"/>
  <c r="L708" i="3"/>
  <c r="M708" i="3" s="1"/>
  <c r="K708" i="3"/>
  <c r="J708" i="3"/>
  <c r="H708" i="3"/>
  <c r="I708" i="3" s="1"/>
  <c r="F708" i="3"/>
  <c r="G708" i="3" s="1"/>
  <c r="D708" i="3"/>
  <c r="E708" i="3" s="1"/>
  <c r="B708" i="3"/>
  <c r="C708" i="3" s="1"/>
  <c r="AO707" i="3"/>
  <c r="AN707" i="3"/>
  <c r="AI707" i="3"/>
  <c r="AH707" i="3"/>
  <c r="AC707" i="3"/>
  <c r="AB707" i="3"/>
  <c r="W707" i="3"/>
  <c r="S707" i="3"/>
  <c r="N707" i="3"/>
  <c r="L707" i="3"/>
  <c r="M707" i="3" s="1"/>
  <c r="K707" i="3"/>
  <c r="J707" i="3"/>
  <c r="H707" i="3"/>
  <c r="I707" i="3" s="1"/>
  <c r="F707" i="3"/>
  <c r="G707" i="3" s="1"/>
  <c r="D707" i="3"/>
  <c r="E707" i="3" s="1"/>
  <c r="B707" i="3"/>
  <c r="C707" i="3" s="1"/>
  <c r="AO706" i="3"/>
  <c r="AN706" i="3"/>
  <c r="AI706" i="3"/>
  <c r="AH706" i="3"/>
  <c r="AC706" i="3"/>
  <c r="AB706" i="3"/>
  <c r="W706" i="3"/>
  <c r="S706" i="3"/>
  <c r="N706" i="3"/>
  <c r="L706" i="3" s="1"/>
  <c r="M706" i="3"/>
  <c r="K706" i="3"/>
  <c r="J706" i="3"/>
  <c r="H706" i="3"/>
  <c r="I706" i="3" s="1"/>
  <c r="F706" i="3"/>
  <c r="G706" i="3" s="1"/>
  <c r="D706" i="3"/>
  <c r="E706" i="3" s="1"/>
  <c r="B706" i="3"/>
  <c r="C706" i="3" s="1"/>
  <c r="AO705" i="3"/>
  <c r="AN705" i="3"/>
  <c r="AI705" i="3"/>
  <c r="AH705" i="3"/>
  <c r="AC705" i="3"/>
  <c r="AB705" i="3"/>
  <c r="W705" i="3"/>
  <c r="S705" i="3"/>
  <c r="N705" i="3"/>
  <c r="L705" i="3" s="1"/>
  <c r="M705" i="3" s="1"/>
  <c r="K705" i="3"/>
  <c r="J705" i="3"/>
  <c r="H705" i="3"/>
  <c r="I705" i="3" s="1"/>
  <c r="F705" i="3"/>
  <c r="G705" i="3" s="1"/>
  <c r="D705" i="3"/>
  <c r="E705" i="3" s="1"/>
  <c r="B705" i="3"/>
  <c r="C705" i="3" s="1"/>
  <c r="AO704" i="3"/>
  <c r="AN704" i="3"/>
  <c r="AI704" i="3"/>
  <c r="AH704" i="3"/>
  <c r="AC704" i="3"/>
  <c r="AB704" i="3"/>
  <c r="W704" i="3"/>
  <c r="S704" i="3"/>
  <c r="N704" i="3"/>
  <c r="L704" i="3" s="1"/>
  <c r="M704" i="3" s="1"/>
  <c r="K704" i="3"/>
  <c r="J704" i="3"/>
  <c r="H704" i="3"/>
  <c r="I704" i="3" s="1"/>
  <c r="F704" i="3"/>
  <c r="G704" i="3" s="1"/>
  <c r="D704" i="3"/>
  <c r="E704" i="3" s="1"/>
  <c r="B704" i="3"/>
  <c r="C704" i="3" s="1"/>
  <c r="AO703" i="3"/>
  <c r="AN703" i="3"/>
  <c r="AI703" i="3"/>
  <c r="AH703" i="3"/>
  <c r="AC703" i="3"/>
  <c r="AB703" i="3"/>
  <c r="W703" i="3"/>
  <c r="S703" i="3"/>
  <c r="N703" i="3"/>
  <c r="L703" i="3" s="1"/>
  <c r="M703" i="3" s="1"/>
  <c r="K703" i="3"/>
  <c r="J703" i="3"/>
  <c r="H703" i="3"/>
  <c r="I703" i="3" s="1"/>
  <c r="F703" i="3"/>
  <c r="G703" i="3" s="1"/>
  <c r="D703" i="3"/>
  <c r="E703" i="3" s="1"/>
  <c r="B703" i="3"/>
  <c r="C703" i="3" s="1"/>
  <c r="AO702" i="3"/>
  <c r="AN702" i="3"/>
  <c r="AI702" i="3"/>
  <c r="AH702" i="3"/>
  <c r="AC702" i="3"/>
  <c r="AB702" i="3"/>
  <c r="W702" i="3"/>
  <c r="S702" i="3"/>
  <c r="N702" i="3"/>
  <c r="L702" i="3" s="1"/>
  <c r="M702" i="3" s="1"/>
  <c r="K702" i="3"/>
  <c r="J702" i="3"/>
  <c r="H702" i="3"/>
  <c r="I702" i="3" s="1"/>
  <c r="F702" i="3"/>
  <c r="G702" i="3" s="1"/>
  <c r="D702" i="3"/>
  <c r="E702" i="3" s="1"/>
  <c r="B702" i="3"/>
  <c r="C702" i="3" s="1"/>
  <c r="AO701" i="3"/>
  <c r="AN701" i="3"/>
  <c r="AI701" i="3"/>
  <c r="AH701" i="3"/>
  <c r="AC701" i="3"/>
  <c r="AB701" i="3"/>
  <c r="W701" i="3"/>
  <c r="S701" i="3"/>
  <c r="N701" i="3"/>
  <c r="L701" i="3" s="1"/>
  <c r="M701" i="3" s="1"/>
  <c r="K701" i="3"/>
  <c r="J701" i="3"/>
  <c r="H701" i="3"/>
  <c r="I701" i="3" s="1"/>
  <c r="F701" i="3"/>
  <c r="G701" i="3" s="1"/>
  <c r="D701" i="3"/>
  <c r="E701" i="3" s="1"/>
  <c r="B701" i="3"/>
  <c r="C701" i="3" s="1"/>
  <c r="AO700" i="3"/>
  <c r="AN700" i="3"/>
  <c r="AI700" i="3"/>
  <c r="AH700" i="3"/>
  <c r="AC700" i="3"/>
  <c r="AB700" i="3"/>
  <c r="W700" i="3"/>
  <c r="S700" i="3"/>
  <c r="N700" i="3"/>
  <c r="L700" i="3" s="1"/>
  <c r="M700" i="3" s="1"/>
  <c r="K700" i="3"/>
  <c r="J700" i="3"/>
  <c r="H700" i="3"/>
  <c r="I700" i="3" s="1"/>
  <c r="F700" i="3"/>
  <c r="G700" i="3" s="1"/>
  <c r="D700" i="3"/>
  <c r="E700" i="3" s="1"/>
  <c r="B700" i="3"/>
  <c r="C700" i="3" s="1"/>
  <c r="AO699" i="3"/>
  <c r="AN699" i="3"/>
  <c r="AI699" i="3"/>
  <c r="AH699" i="3"/>
  <c r="AC699" i="3"/>
  <c r="AB699" i="3"/>
  <c r="W699" i="3"/>
  <c r="S699" i="3"/>
  <c r="N699" i="3"/>
  <c r="L699" i="3" s="1"/>
  <c r="M699" i="3" s="1"/>
  <c r="K699" i="3"/>
  <c r="J699" i="3"/>
  <c r="H699" i="3"/>
  <c r="I699" i="3" s="1"/>
  <c r="F699" i="3"/>
  <c r="G699" i="3" s="1"/>
  <c r="D699" i="3"/>
  <c r="E699" i="3" s="1"/>
  <c r="B699" i="3"/>
  <c r="C699" i="3" s="1"/>
  <c r="AO698" i="3"/>
  <c r="AN698" i="3"/>
  <c r="AI698" i="3"/>
  <c r="AH698" i="3"/>
  <c r="AC698" i="3"/>
  <c r="AB698" i="3"/>
  <c r="W698" i="3"/>
  <c r="S698" i="3"/>
  <c r="N698" i="3"/>
  <c r="L698" i="3" s="1"/>
  <c r="M698" i="3" s="1"/>
  <c r="K698" i="3"/>
  <c r="J698" i="3"/>
  <c r="H698" i="3"/>
  <c r="I698" i="3" s="1"/>
  <c r="F698" i="3"/>
  <c r="G698" i="3" s="1"/>
  <c r="D698" i="3"/>
  <c r="E698" i="3" s="1"/>
  <c r="B698" i="3"/>
  <c r="C698" i="3" s="1"/>
  <c r="AO697" i="3"/>
  <c r="AN697" i="3"/>
  <c r="AI697" i="3"/>
  <c r="AH697" i="3"/>
  <c r="AC697" i="3"/>
  <c r="AB697" i="3"/>
  <c r="W697" i="3"/>
  <c r="S697" i="3"/>
  <c r="N697" i="3"/>
  <c r="L697" i="3" s="1"/>
  <c r="M697" i="3" s="1"/>
  <c r="K697" i="3"/>
  <c r="J697" i="3"/>
  <c r="H697" i="3"/>
  <c r="I697" i="3" s="1"/>
  <c r="F697" i="3"/>
  <c r="G697" i="3" s="1"/>
  <c r="D697" i="3"/>
  <c r="E697" i="3" s="1"/>
  <c r="B697" i="3"/>
  <c r="C697" i="3" s="1"/>
  <c r="AO696" i="3"/>
  <c r="AN696" i="3"/>
  <c r="AI696" i="3"/>
  <c r="AH696" i="3"/>
  <c r="AC696" i="3"/>
  <c r="AB696" i="3"/>
  <c r="W696" i="3"/>
  <c r="S696" i="3"/>
  <c r="N696" i="3"/>
  <c r="L696" i="3" s="1"/>
  <c r="M696" i="3" s="1"/>
  <c r="K696" i="3"/>
  <c r="J696" i="3"/>
  <c r="H696" i="3"/>
  <c r="I696" i="3" s="1"/>
  <c r="F696" i="3"/>
  <c r="G696" i="3" s="1"/>
  <c r="D696" i="3"/>
  <c r="E696" i="3" s="1"/>
  <c r="B696" i="3"/>
  <c r="C696" i="3" s="1"/>
  <c r="AO695" i="3"/>
  <c r="AN695" i="3"/>
  <c r="AI695" i="3"/>
  <c r="AH695" i="3"/>
  <c r="AC695" i="3"/>
  <c r="AB695" i="3"/>
  <c r="W695" i="3"/>
  <c r="S695" i="3"/>
  <c r="N695" i="3"/>
  <c r="L695" i="3" s="1"/>
  <c r="M695" i="3" s="1"/>
  <c r="K695" i="3"/>
  <c r="J695" i="3"/>
  <c r="H695" i="3"/>
  <c r="I695" i="3" s="1"/>
  <c r="F695" i="3"/>
  <c r="G695" i="3" s="1"/>
  <c r="D695" i="3"/>
  <c r="E695" i="3" s="1"/>
  <c r="B695" i="3"/>
  <c r="C695" i="3" s="1"/>
  <c r="AO694" i="3"/>
  <c r="AN694" i="3"/>
  <c r="AI694" i="3"/>
  <c r="AH694" i="3"/>
  <c r="AC694" i="3"/>
  <c r="AB694" i="3"/>
  <c r="W694" i="3"/>
  <c r="S694" i="3"/>
  <c r="N694" i="3"/>
  <c r="L694" i="3" s="1"/>
  <c r="M694" i="3" s="1"/>
  <c r="K694" i="3"/>
  <c r="J694" i="3"/>
  <c r="H694" i="3"/>
  <c r="I694" i="3" s="1"/>
  <c r="F694" i="3"/>
  <c r="G694" i="3" s="1"/>
  <c r="D694" i="3"/>
  <c r="E694" i="3" s="1"/>
  <c r="B694" i="3"/>
  <c r="C694" i="3" s="1"/>
  <c r="AO693" i="3"/>
  <c r="AN693" i="3"/>
  <c r="AI693" i="3"/>
  <c r="AH693" i="3"/>
  <c r="AC693" i="3"/>
  <c r="AB693" i="3"/>
  <c r="W693" i="3"/>
  <c r="S693" i="3"/>
  <c r="N693" i="3"/>
  <c r="L693" i="3" s="1"/>
  <c r="M693" i="3" s="1"/>
  <c r="K693" i="3"/>
  <c r="J693" i="3"/>
  <c r="H693" i="3"/>
  <c r="I693" i="3" s="1"/>
  <c r="F693" i="3"/>
  <c r="G693" i="3" s="1"/>
  <c r="D693" i="3"/>
  <c r="E693" i="3" s="1"/>
  <c r="B693" i="3"/>
  <c r="C693" i="3" s="1"/>
  <c r="AO692" i="3"/>
  <c r="AN692" i="3"/>
  <c r="AI692" i="3"/>
  <c r="AH692" i="3"/>
  <c r="AC692" i="3"/>
  <c r="AB692" i="3"/>
  <c r="W692" i="3"/>
  <c r="S692" i="3"/>
  <c r="N692" i="3"/>
  <c r="L692" i="3" s="1"/>
  <c r="M692" i="3" s="1"/>
  <c r="K692" i="3"/>
  <c r="J692" i="3"/>
  <c r="H692" i="3"/>
  <c r="I692" i="3" s="1"/>
  <c r="F692" i="3"/>
  <c r="G692" i="3" s="1"/>
  <c r="D692" i="3"/>
  <c r="E692" i="3" s="1"/>
  <c r="B692" i="3"/>
  <c r="C692" i="3" s="1"/>
  <c r="AO691" i="3"/>
  <c r="AN691" i="3"/>
  <c r="AI691" i="3"/>
  <c r="AH691" i="3"/>
  <c r="AC691" i="3"/>
  <c r="AB691" i="3"/>
  <c r="W691" i="3"/>
  <c r="S691" i="3"/>
  <c r="N691" i="3"/>
  <c r="L691" i="3" s="1"/>
  <c r="M691" i="3" s="1"/>
  <c r="K691" i="3"/>
  <c r="J691" i="3"/>
  <c r="H691" i="3"/>
  <c r="I691" i="3" s="1"/>
  <c r="F691" i="3"/>
  <c r="G691" i="3" s="1"/>
  <c r="D691" i="3"/>
  <c r="E691" i="3" s="1"/>
  <c r="B691" i="3"/>
  <c r="C691" i="3" s="1"/>
  <c r="AO690" i="3"/>
  <c r="AN690" i="3"/>
  <c r="AI690" i="3"/>
  <c r="AH690" i="3"/>
  <c r="AC690" i="3"/>
  <c r="AB690" i="3"/>
  <c r="W690" i="3"/>
  <c r="S690" i="3"/>
  <c r="N690" i="3"/>
  <c r="L690" i="3" s="1"/>
  <c r="M690" i="3" s="1"/>
  <c r="K690" i="3"/>
  <c r="J690" i="3"/>
  <c r="H690" i="3"/>
  <c r="I690" i="3" s="1"/>
  <c r="F690" i="3"/>
  <c r="G690" i="3" s="1"/>
  <c r="D690" i="3"/>
  <c r="E690" i="3" s="1"/>
  <c r="B690" i="3"/>
  <c r="C690" i="3" s="1"/>
  <c r="AO689" i="3"/>
  <c r="AN689" i="3"/>
  <c r="AI689" i="3"/>
  <c r="AH689" i="3"/>
  <c r="AC689" i="3"/>
  <c r="AB689" i="3"/>
  <c r="W689" i="3"/>
  <c r="S689" i="3"/>
  <c r="N689" i="3"/>
  <c r="L689" i="3" s="1"/>
  <c r="M689" i="3" s="1"/>
  <c r="K689" i="3"/>
  <c r="J689" i="3"/>
  <c r="H689" i="3"/>
  <c r="I689" i="3" s="1"/>
  <c r="F689" i="3"/>
  <c r="G689" i="3" s="1"/>
  <c r="D689" i="3"/>
  <c r="E689" i="3" s="1"/>
  <c r="B689" i="3"/>
  <c r="C689" i="3" s="1"/>
  <c r="AO688" i="3"/>
  <c r="AN688" i="3"/>
  <c r="AI688" i="3"/>
  <c r="AH688" i="3"/>
  <c r="AC688" i="3"/>
  <c r="AB688" i="3"/>
  <c r="W688" i="3"/>
  <c r="S688" i="3"/>
  <c r="N688" i="3"/>
  <c r="L688" i="3" s="1"/>
  <c r="M688" i="3" s="1"/>
  <c r="K688" i="3"/>
  <c r="J688" i="3"/>
  <c r="H688" i="3"/>
  <c r="I688" i="3" s="1"/>
  <c r="F688" i="3"/>
  <c r="G688" i="3" s="1"/>
  <c r="D688" i="3"/>
  <c r="E688" i="3" s="1"/>
  <c r="B688" i="3"/>
  <c r="C688" i="3" s="1"/>
  <c r="AO687" i="3"/>
  <c r="AN687" i="3"/>
  <c r="AI687" i="3"/>
  <c r="AH687" i="3"/>
  <c r="AC687" i="3"/>
  <c r="AB687" i="3"/>
  <c r="W687" i="3"/>
  <c r="S687" i="3"/>
  <c r="N687" i="3"/>
  <c r="L687" i="3" s="1"/>
  <c r="M687" i="3" s="1"/>
  <c r="K687" i="3"/>
  <c r="J687" i="3"/>
  <c r="H687" i="3"/>
  <c r="I687" i="3" s="1"/>
  <c r="F687" i="3"/>
  <c r="G687" i="3" s="1"/>
  <c r="D687" i="3"/>
  <c r="E687" i="3" s="1"/>
  <c r="B687" i="3"/>
  <c r="C687" i="3" s="1"/>
  <c r="AO686" i="3"/>
  <c r="AN686" i="3"/>
  <c r="AI686" i="3"/>
  <c r="AH686" i="3"/>
  <c r="AC686" i="3"/>
  <c r="AB686" i="3"/>
  <c r="W686" i="3"/>
  <c r="S686" i="3"/>
  <c r="N686" i="3"/>
  <c r="L686" i="3" s="1"/>
  <c r="M686" i="3" s="1"/>
  <c r="K686" i="3"/>
  <c r="J686" i="3"/>
  <c r="H686" i="3"/>
  <c r="I686" i="3" s="1"/>
  <c r="F686" i="3"/>
  <c r="G686" i="3" s="1"/>
  <c r="D686" i="3"/>
  <c r="E686" i="3" s="1"/>
  <c r="B686" i="3"/>
  <c r="C686" i="3" s="1"/>
  <c r="AO685" i="3"/>
  <c r="AN685" i="3"/>
  <c r="AI685" i="3"/>
  <c r="AH685" i="3"/>
  <c r="AC685" i="3"/>
  <c r="AB685" i="3"/>
  <c r="W685" i="3"/>
  <c r="S685" i="3"/>
  <c r="N685" i="3"/>
  <c r="L685" i="3" s="1"/>
  <c r="M685" i="3" s="1"/>
  <c r="K685" i="3"/>
  <c r="J685" i="3"/>
  <c r="H685" i="3"/>
  <c r="I685" i="3" s="1"/>
  <c r="F685" i="3"/>
  <c r="G685" i="3" s="1"/>
  <c r="D685" i="3"/>
  <c r="E685" i="3" s="1"/>
  <c r="B685" i="3"/>
  <c r="C685" i="3" s="1"/>
  <c r="AO684" i="3"/>
  <c r="AN684" i="3"/>
  <c r="AI684" i="3"/>
  <c r="AH684" i="3"/>
  <c r="AC684" i="3"/>
  <c r="AB684" i="3"/>
  <c r="W684" i="3"/>
  <c r="S684" i="3"/>
  <c r="N684" i="3"/>
  <c r="L684" i="3" s="1"/>
  <c r="M684" i="3" s="1"/>
  <c r="K684" i="3"/>
  <c r="J684" i="3"/>
  <c r="H684" i="3"/>
  <c r="I684" i="3" s="1"/>
  <c r="F684" i="3"/>
  <c r="G684" i="3" s="1"/>
  <c r="D684" i="3"/>
  <c r="E684" i="3" s="1"/>
  <c r="B684" i="3"/>
  <c r="C684" i="3" s="1"/>
  <c r="AO683" i="3"/>
  <c r="AN683" i="3"/>
  <c r="AI683" i="3"/>
  <c r="AH683" i="3"/>
  <c r="AC683" i="3"/>
  <c r="AB683" i="3"/>
  <c r="W683" i="3"/>
  <c r="S683" i="3"/>
  <c r="N683" i="3"/>
  <c r="L683" i="3" s="1"/>
  <c r="M683" i="3" s="1"/>
  <c r="K683" i="3"/>
  <c r="J683" i="3"/>
  <c r="H683" i="3"/>
  <c r="I683" i="3" s="1"/>
  <c r="F683" i="3"/>
  <c r="G683" i="3" s="1"/>
  <c r="D683" i="3"/>
  <c r="E683" i="3" s="1"/>
  <c r="B683" i="3"/>
  <c r="C683" i="3" s="1"/>
  <c r="AO682" i="3"/>
  <c r="AN682" i="3"/>
  <c r="AI682" i="3"/>
  <c r="AH682" i="3"/>
  <c r="AC682" i="3"/>
  <c r="AB682" i="3"/>
  <c r="W682" i="3"/>
  <c r="S682" i="3"/>
  <c r="N682" i="3"/>
  <c r="L682" i="3" s="1"/>
  <c r="M682" i="3" s="1"/>
  <c r="K682" i="3"/>
  <c r="J682" i="3"/>
  <c r="H682" i="3"/>
  <c r="I682" i="3" s="1"/>
  <c r="F682" i="3"/>
  <c r="G682" i="3" s="1"/>
  <c r="D682" i="3"/>
  <c r="E682" i="3" s="1"/>
  <c r="B682" i="3"/>
  <c r="C682" i="3" s="1"/>
  <c r="AO681" i="3"/>
  <c r="AN681" i="3"/>
  <c r="AI681" i="3"/>
  <c r="AH681" i="3"/>
  <c r="AC681" i="3"/>
  <c r="AB681" i="3"/>
  <c r="W681" i="3"/>
  <c r="S681" i="3"/>
  <c r="N681" i="3"/>
  <c r="L681" i="3" s="1"/>
  <c r="M681" i="3" s="1"/>
  <c r="K681" i="3"/>
  <c r="J681" i="3"/>
  <c r="H681" i="3"/>
  <c r="I681" i="3" s="1"/>
  <c r="F681" i="3"/>
  <c r="G681" i="3" s="1"/>
  <c r="D681" i="3"/>
  <c r="E681" i="3" s="1"/>
  <c r="B681" i="3"/>
  <c r="C681" i="3" s="1"/>
  <c r="AO680" i="3"/>
  <c r="AN680" i="3"/>
  <c r="AI680" i="3"/>
  <c r="AH680" i="3"/>
  <c r="AC680" i="3"/>
  <c r="AB680" i="3"/>
  <c r="W680" i="3"/>
  <c r="S680" i="3"/>
  <c r="N680" i="3"/>
  <c r="L680" i="3" s="1"/>
  <c r="M680" i="3" s="1"/>
  <c r="K680" i="3"/>
  <c r="J680" i="3"/>
  <c r="H680" i="3"/>
  <c r="I680" i="3" s="1"/>
  <c r="F680" i="3"/>
  <c r="G680" i="3" s="1"/>
  <c r="D680" i="3"/>
  <c r="E680" i="3" s="1"/>
  <c r="B680" i="3"/>
  <c r="C680" i="3" s="1"/>
  <c r="AO679" i="3"/>
  <c r="AN679" i="3"/>
  <c r="AI679" i="3"/>
  <c r="AH679" i="3"/>
  <c r="AC679" i="3"/>
  <c r="AB679" i="3"/>
  <c r="W679" i="3"/>
  <c r="S679" i="3"/>
  <c r="N679" i="3"/>
  <c r="L679" i="3" s="1"/>
  <c r="M679" i="3" s="1"/>
  <c r="K679" i="3"/>
  <c r="J679" i="3"/>
  <c r="H679" i="3"/>
  <c r="I679" i="3" s="1"/>
  <c r="F679" i="3"/>
  <c r="G679" i="3" s="1"/>
  <c r="D679" i="3"/>
  <c r="E679" i="3" s="1"/>
  <c r="B679" i="3"/>
  <c r="C679" i="3" s="1"/>
  <c r="AO678" i="3"/>
  <c r="AN678" i="3"/>
  <c r="AI678" i="3"/>
  <c r="AH678" i="3"/>
  <c r="AC678" i="3"/>
  <c r="AB678" i="3"/>
  <c r="W678" i="3"/>
  <c r="S678" i="3"/>
  <c r="N678" i="3"/>
  <c r="L678" i="3" s="1"/>
  <c r="M678" i="3" s="1"/>
  <c r="K678" i="3"/>
  <c r="J678" i="3"/>
  <c r="H678" i="3"/>
  <c r="I678" i="3" s="1"/>
  <c r="F678" i="3"/>
  <c r="G678" i="3" s="1"/>
  <c r="D678" i="3"/>
  <c r="E678" i="3" s="1"/>
  <c r="B678" i="3"/>
  <c r="C678" i="3" s="1"/>
  <c r="AO677" i="3"/>
  <c r="AN677" i="3"/>
  <c r="AI677" i="3"/>
  <c r="AH677" i="3"/>
  <c r="AC677" i="3"/>
  <c r="AB677" i="3"/>
  <c r="W677" i="3"/>
  <c r="S677" i="3"/>
  <c r="N677" i="3"/>
  <c r="L677" i="3" s="1"/>
  <c r="M677" i="3" s="1"/>
  <c r="K677" i="3"/>
  <c r="J677" i="3"/>
  <c r="H677" i="3"/>
  <c r="I677" i="3" s="1"/>
  <c r="F677" i="3"/>
  <c r="G677" i="3" s="1"/>
  <c r="D677" i="3"/>
  <c r="E677" i="3" s="1"/>
  <c r="B677" i="3"/>
  <c r="C677" i="3" s="1"/>
  <c r="AO676" i="3"/>
  <c r="AN676" i="3"/>
  <c r="AI676" i="3"/>
  <c r="AH676" i="3"/>
  <c r="AC676" i="3"/>
  <c r="AB676" i="3"/>
  <c r="W676" i="3"/>
  <c r="S676" i="3"/>
  <c r="N676" i="3"/>
  <c r="L676" i="3" s="1"/>
  <c r="M676" i="3" s="1"/>
  <c r="K676" i="3"/>
  <c r="J676" i="3"/>
  <c r="H676" i="3"/>
  <c r="I676" i="3" s="1"/>
  <c r="F676" i="3"/>
  <c r="G676" i="3" s="1"/>
  <c r="D676" i="3"/>
  <c r="E676" i="3" s="1"/>
  <c r="B676" i="3"/>
  <c r="C676" i="3" s="1"/>
  <c r="AO675" i="3"/>
  <c r="AN675" i="3"/>
  <c r="AI675" i="3"/>
  <c r="AH675" i="3"/>
  <c r="AC675" i="3"/>
  <c r="AB675" i="3"/>
  <c r="W675" i="3"/>
  <c r="S675" i="3"/>
  <c r="N675" i="3"/>
  <c r="L675" i="3" s="1"/>
  <c r="M675" i="3" s="1"/>
  <c r="K675" i="3"/>
  <c r="J675" i="3"/>
  <c r="H675" i="3"/>
  <c r="I675" i="3" s="1"/>
  <c r="F675" i="3"/>
  <c r="G675" i="3" s="1"/>
  <c r="D675" i="3"/>
  <c r="E675" i="3" s="1"/>
  <c r="B675" i="3"/>
  <c r="C675" i="3" s="1"/>
  <c r="AO674" i="3"/>
  <c r="AN674" i="3"/>
  <c r="AI674" i="3"/>
  <c r="AH674" i="3"/>
  <c r="AC674" i="3"/>
  <c r="AB674" i="3"/>
  <c r="W674" i="3"/>
  <c r="S674" i="3"/>
  <c r="N674" i="3"/>
  <c r="L674" i="3" s="1"/>
  <c r="M674" i="3" s="1"/>
  <c r="K674" i="3"/>
  <c r="J674" i="3"/>
  <c r="H674" i="3"/>
  <c r="I674" i="3" s="1"/>
  <c r="F674" i="3"/>
  <c r="G674" i="3" s="1"/>
  <c r="D674" i="3"/>
  <c r="E674" i="3" s="1"/>
  <c r="B674" i="3"/>
  <c r="C674" i="3" s="1"/>
  <c r="AO673" i="3"/>
  <c r="AN673" i="3"/>
  <c r="AI673" i="3"/>
  <c r="AH673" i="3"/>
  <c r="AC673" i="3"/>
  <c r="AB673" i="3"/>
  <c r="W673" i="3"/>
  <c r="S673" i="3"/>
  <c r="N673" i="3"/>
  <c r="L673" i="3" s="1"/>
  <c r="M673" i="3" s="1"/>
  <c r="K673" i="3"/>
  <c r="J673" i="3"/>
  <c r="H673" i="3"/>
  <c r="I673" i="3" s="1"/>
  <c r="F673" i="3"/>
  <c r="G673" i="3" s="1"/>
  <c r="D673" i="3"/>
  <c r="E673" i="3" s="1"/>
  <c r="B673" i="3"/>
  <c r="C673" i="3" s="1"/>
  <c r="AO672" i="3"/>
  <c r="AN672" i="3"/>
  <c r="AI672" i="3"/>
  <c r="AH672" i="3"/>
  <c r="AC672" i="3"/>
  <c r="AB672" i="3"/>
  <c r="W672" i="3"/>
  <c r="S672" i="3"/>
  <c r="N672" i="3"/>
  <c r="L672" i="3" s="1"/>
  <c r="M672" i="3" s="1"/>
  <c r="K672" i="3"/>
  <c r="J672" i="3"/>
  <c r="H672" i="3"/>
  <c r="I672" i="3" s="1"/>
  <c r="F672" i="3"/>
  <c r="G672" i="3" s="1"/>
  <c r="D672" i="3"/>
  <c r="E672" i="3" s="1"/>
  <c r="B672" i="3"/>
  <c r="C672" i="3" s="1"/>
  <c r="AO671" i="3"/>
  <c r="AN671" i="3"/>
  <c r="AI671" i="3"/>
  <c r="AH671" i="3"/>
  <c r="AC671" i="3"/>
  <c r="AB671" i="3"/>
  <c r="W671" i="3"/>
  <c r="S671" i="3"/>
  <c r="N671" i="3"/>
  <c r="L671" i="3" s="1"/>
  <c r="M671" i="3" s="1"/>
  <c r="K671" i="3"/>
  <c r="J671" i="3"/>
  <c r="H671" i="3"/>
  <c r="I671" i="3" s="1"/>
  <c r="F671" i="3"/>
  <c r="G671" i="3" s="1"/>
  <c r="D671" i="3"/>
  <c r="E671" i="3" s="1"/>
  <c r="B671" i="3"/>
  <c r="C671" i="3" s="1"/>
  <c r="AO670" i="3"/>
  <c r="AN670" i="3"/>
  <c r="AI670" i="3"/>
  <c r="AH670" i="3"/>
  <c r="AC670" i="3"/>
  <c r="AB670" i="3"/>
  <c r="W670" i="3"/>
  <c r="S670" i="3"/>
  <c r="N670" i="3"/>
  <c r="L670" i="3" s="1"/>
  <c r="M670" i="3" s="1"/>
  <c r="K670" i="3"/>
  <c r="J670" i="3"/>
  <c r="H670" i="3"/>
  <c r="I670" i="3" s="1"/>
  <c r="F670" i="3"/>
  <c r="G670" i="3" s="1"/>
  <c r="D670" i="3"/>
  <c r="E670" i="3" s="1"/>
  <c r="B670" i="3"/>
  <c r="C670" i="3" s="1"/>
  <c r="AO669" i="3"/>
  <c r="AN669" i="3"/>
  <c r="AI669" i="3"/>
  <c r="AH669" i="3"/>
  <c r="AC669" i="3"/>
  <c r="AB669" i="3"/>
  <c r="W669" i="3"/>
  <c r="S669" i="3"/>
  <c r="N669" i="3"/>
  <c r="L669" i="3" s="1"/>
  <c r="M669" i="3" s="1"/>
  <c r="K669" i="3"/>
  <c r="J669" i="3"/>
  <c r="H669" i="3"/>
  <c r="I669" i="3" s="1"/>
  <c r="F669" i="3"/>
  <c r="G669" i="3" s="1"/>
  <c r="D669" i="3"/>
  <c r="E669" i="3" s="1"/>
  <c r="B669" i="3"/>
  <c r="C669" i="3" s="1"/>
  <c r="AO668" i="3"/>
  <c r="AN668" i="3"/>
  <c r="AI668" i="3"/>
  <c r="AH668" i="3"/>
  <c r="AC668" i="3"/>
  <c r="AB668" i="3"/>
  <c r="W668" i="3"/>
  <c r="S668" i="3"/>
  <c r="N668" i="3"/>
  <c r="L668" i="3" s="1"/>
  <c r="M668" i="3" s="1"/>
  <c r="K668" i="3"/>
  <c r="J668" i="3"/>
  <c r="H668" i="3"/>
  <c r="I668" i="3" s="1"/>
  <c r="F668" i="3"/>
  <c r="G668" i="3" s="1"/>
  <c r="D668" i="3"/>
  <c r="E668" i="3" s="1"/>
  <c r="B668" i="3"/>
  <c r="C668" i="3" s="1"/>
  <c r="AO667" i="3"/>
  <c r="AN667" i="3"/>
  <c r="AI667" i="3"/>
  <c r="AH667" i="3"/>
  <c r="AC667" i="3"/>
  <c r="AB667" i="3"/>
  <c r="W667" i="3"/>
  <c r="S667" i="3"/>
  <c r="N667" i="3"/>
  <c r="L667" i="3" s="1"/>
  <c r="M667" i="3" s="1"/>
  <c r="K667" i="3"/>
  <c r="J667" i="3"/>
  <c r="H667" i="3"/>
  <c r="I667" i="3" s="1"/>
  <c r="F667" i="3"/>
  <c r="G667" i="3" s="1"/>
  <c r="D667" i="3"/>
  <c r="E667" i="3" s="1"/>
  <c r="B667" i="3"/>
  <c r="C667" i="3" s="1"/>
  <c r="AO666" i="3"/>
  <c r="AN666" i="3"/>
  <c r="AI666" i="3"/>
  <c r="AH666" i="3"/>
  <c r="AC666" i="3"/>
  <c r="AB666" i="3"/>
  <c r="W666" i="3"/>
  <c r="S666" i="3"/>
  <c r="N666" i="3"/>
  <c r="L666" i="3" s="1"/>
  <c r="M666" i="3" s="1"/>
  <c r="K666" i="3"/>
  <c r="J666" i="3"/>
  <c r="H666" i="3"/>
  <c r="I666" i="3" s="1"/>
  <c r="F666" i="3"/>
  <c r="G666" i="3" s="1"/>
  <c r="D666" i="3"/>
  <c r="E666" i="3" s="1"/>
  <c r="B666" i="3"/>
  <c r="C666" i="3" s="1"/>
  <c r="AO665" i="3"/>
  <c r="AN665" i="3"/>
  <c r="AI665" i="3"/>
  <c r="AH665" i="3"/>
  <c r="AC665" i="3"/>
  <c r="AB665" i="3"/>
  <c r="W665" i="3"/>
  <c r="S665" i="3"/>
  <c r="N665" i="3"/>
  <c r="L665" i="3" s="1"/>
  <c r="M665" i="3" s="1"/>
  <c r="K665" i="3"/>
  <c r="J665" i="3"/>
  <c r="H665" i="3"/>
  <c r="I665" i="3" s="1"/>
  <c r="F665" i="3"/>
  <c r="G665" i="3" s="1"/>
  <c r="D665" i="3"/>
  <c r="E665" i="3" s="1"/>
  <c r="B665" i="3"/>
  <c r="C665" i="3" s="1"/>
  <c r="AO664" i="3"/>
  <c r="AN664" i="3"/>
  <c r="AI664" i="3"/>
  <c r="AH664" i="3"/>
  <c r="AC664" i="3"/>
  <c r="AB664" i="3"/>
  <c r="W664" i="3"/>
  <c r="S664" i="3"/>
  <c r="N664" i="3"/>
  <c r="L664" i="3" s="1"/>
  <c r="M664" i="3" s="1"/>
  <c r="K664" i="3"/>
  <c r="J664" i="3"/>
  <c r="H664" i="3"/>
  <c r="I664" i="3" s="1"/>
  <c r="F664" i="3"/>
  <c r="G664" i="3" s="1"/>
  <c r="D664" i="3"/>
  <c r="E664" i="3" s="1"/>
  <c r="B664" i="3"/>
  <c r="C664" i="3" s="1"/>
  <c r="AO663" i="3"/>
  <c r="AN663" i="3"/>
  <c r="AI663" i="3"/>
  <c r="AH663" i="3"/>
  <c r="AC663" i="3"/>
  <c r="AB663" i="3"/>
  <c r="W663" i="3"/>
  <c r="S663" i="3"/>
  <c r="N663" i="3"/>
  <c r="L663" i="3" s="1"/>
  <c r="M663" i="3" s="1"/>
  <c r="K663" i="3"/>
  <c r="J663" i="3"/>
  <c r="H663" i="3"/>
  <c r="I663" i="3" s="1"/>
  <c r="F663" i="3"/>
  <c r="G663" i="3" s="1"/>
  <c r="D663" i="3"/>
  <c r="E663" i="3" s="1"/>
  <c r="B663" i="3"/>
  <c r="C663" i="3" s="1"/>
  <c r="AO662" i="3"/>
  <c r="AN662" i="3"/>
  <c r="AI662" i="3"/>
  <c r="AH662" i="3"/>
  <c r="AC662" i="3"/>
  <c r="AB662" i="3"/>
  <c r="W662" i="3"/>
  <c r="S662" i="3"/>
  <c r="N662" i="3"/>
  <c r="L662" i="3" s="1"/>
  <c r="M662" i="3" s="1"/>
  <c r="K662" i="3"/>
  <c r="J662" i="3"/>
  <c r="H662" i="3"/>
  <c r="I662" i="3" s="1"/>
  <c r="F662" i="3"/>
  <c r="G662" i="3" s="1"/>
  <c r="D662" i="3"/>
  <c r="E662" i="3" s="1"/>
  <c r="B662" i="3"/>
  <c r="C662" i="3" s="1"/>
  <c r="AO661" i="3"/>
  <c r="AN661" i="3"/>
  <c r="AI661" i="3"/>
  <c r="AH661" i="3"/>
  <c r="AC661" i="3"/>
  <c r="AB661" i="3"/>
  <c r="W661" i="3"/>
  <c r="S661" i="3"/>
  <c r="N661" i="3"/>
  <c r="L661" i="3" s="1"/>
  <c r="M661" i="3" s="1"/>
  <c r="K661" i="3"/>
  <c r="J661" i="3"/>
  <c r="H661" i="3"/>
  <c r="I661" i="3" s="1"/>
  <c r="F661" i="3"/>
  <c r="G661" i="3" s="1"/>
  <c r="D661" i="3"/>
  <c r="E661" i="3" s="1"/>
  <c r="B661" i="3"/>
  <c r="C661" i="3" s="1"/>
  <c r="AO660" i="3"/>
  <c r="AN660" i="3"/>
  <c r="AI660" i="3"/>
  <c r="AH660" i="3"/>
  <c r="AC660" i="3"/>
  <c r="AB660" i="3"/>
  <c r="W660" i="3"/>
  <c r="S660" i="3"/>
  <c r="N660" i="3"/>
  <c r="L660" i="3" s="1"/>
  <c r="M660" i="3" s="1"/>
  <c r="K660" i="3"/>
  <c r="J660" i="3"/>
  <c r="H660" i="3"/>
  <c r="I660" i="3" s="1"/>
  <c r="F660" i="3"/>
  <c r="G660" i="3" s="1"/>
  <c r="D660" i="3"/>
  <c r="E660" i="3" s="1"/>
  <c r="B660" i="3"/>
  <c r="C660" i="3" s="1"/>
  <c r="AO659" i="3"/>
  <c r="AN659" i="3"/>
  <c r="AI659" i="3"/>
  <c r="AH659" i="3"/>
  <c r="AC659" i="3"/>
  <c r="AB659" i="3"/>
  <c r="W659" i="3"/>
  <c r="S659" i="3"/>
  <c r="N659" i="3"/>
  <c r="L659" i="3" s="1"/>
  <c r="M659" i="3" s="1"/>
  <c r="K659" i="3"/>
  <c r="J659" i="3"/>
  <c r="H659" i="3"/>
  <c r="I659" i="3" s="1"/>
  <c r="F659" i="3"/>
  <c r="G659" i="3" s="1"/>
  <c r="D659" i="3"/>
  <c r="E659" i="3" s="1"/>
  <c r="B659" i="3"/>
  <c r="C659" i="3" s="1"/>
  <c r="AO658" i="3"/>
  <c r="AN658" i="3"/>
  <c r="AI658" i="3"/>
  <c r="AH658" i="3"/>
  <c r="AC658" i="3"/>
  <c r="AB658" i="3"/>
  <c r="W658" i="3"/>
  <c r="S658" i="3"/>
  <c r="N658" i="3"/>
  <c r="L658" i="3" s="1"/>
  <c r="M658" i="3" s="1"/>
  <c r="K658" i="3"/>
  <c r="J658" i="3"/>
  <c r="H658" i="3"/>
  <c r="I658" i="3" s="1"/>
  <c r="F658" i="3"/>
  <c r="G658" i="3" s="1"/>
  <c r="D658" i="3"/>
  <c r="E658" i="3" s="1"/>
  <c r="B658" i="3"/>
  <c r="C658" i="3" s="1"/>
  <c r="AO657" i="3"/>
  <c r="AN657" i="3"/>
  <c r="AI657" i="3"/>
  <c r="AH657" i="3"/>
  <c r="AC657" i="3"/>
  <c r="AB657" i="3"/>
  <c r="W657" i="3"/>
  <c r="S657" i="3"/>
  <c r="N657" i="3"/>
  <c r="L657" i="3" s="1"/>
  <c r="M657" i="3" s="1"/>
  <c r="K657" i="3"/>
  <c r="J657" i="3"/>
  <c r="H657" i="3"/>
  <c r="I657" i="3" s="1"/>
  <c r="F657" i="3"/>
  <c r="G657" i="3" s="1"/>
  <c r="D657" i="3"/>
  <c r="E657" i="3" s="1"/>
  <c r="B657" i="3"/>
  <c r="C657" i="3" s="1"/>
  <c r="AO656" i="3"/>
  <c r="AN656" i="3"/>
  <c r="AI656" i="3"/>
  <c r="AH656" i="3"/>
  <c r="AC656" i="3"/>
  <c r="AB656" i="3"/>
  <c r="W656" i="3"/>
  <c r="S656" i="3"/>
  <c r="N656" i="3"/>
  <c r="L656" i="3" s="1"/>
  <c r="M656" i="3" s="1"/>
  <c r="K656" i="3"/>
  <c r="J656" i="3"/>
  <c r="H656" i="3"/>
  <c r="I656" i="3" s="1"/>
  <c r="F656" i="3"/>
  <c r="G656" i="3" s="1"/>
  <c r="D656" i="3"/>
  <c r="E656" i="3" s="1"/>
  <c r="B656" i="3"/>
  <c r="C656" i="3" s="1"/>
  <c r="AO655" i="3"/>
  <c r="AN655" i="3"/>
  <c r="AI655" i="3"/>
  <c r="AH655" i="3"/>
  <c r="AC655" i="3"/>
  <c r="AB655" i="3"/>
  <c r="W655" i="3"/>
  <c r="S655" i="3"/>
  <c r="N655" i="3"/>
  <c r="L655" i="3" s="1"/>
  <c r="M655" i="3" s="1"/>
  <c r="K655" i="3"/>
  <c r="J655" i="3"/>
  <c r="H655" i="3"/>
  <c r="I655" i="3" s="1"/>
  <c r="F655" i="3"/>
  <c r="G655" i="3" s="1"/>
  <c r="D655" i="3"/>
  <c r="E655" i="3" s="1"/>
  <c r="B655" i="3"/>
  <c r="C655" i="3" s="1"/>
  <c r="AO654" i="3"/>
  <c r="AN654" i="3"/>
  <c r="AI654" i="3"/>
  <c r="AH654" i="3"/>
  <c r="AC654" i="3"/>
  <c r="AB654" i="3"/>
  <c r="W654" i="3"/>
  <c r="S654" i="3"/>
  <c r="N654" i="3"/>
  <c r="L654" i="3" s="1"/>
  <c r="M654" i="3" s="1"/>
  <c r="K654" i="3"/>
  <c r="J654" i="3"/>
  <c r="H654" i="3"/>
  <c r="I654" i="3" s="1"/>
  <c r="F654" i="3"/>
  <c r="G654" i="3" s="1"/>
  <c r="D654" i="3"/>
  <c r="E654" i="3" s="1"/>
  <c r="B654" i="3"/>
  <c r="C654" i="3" s="1"/>
  <c r="AO653" i="3"/>
  <c r="AN653" i="3"/>
  <c r="AI653" i="3"/>
  <c r="AH653" i="3"/>
  <c r="AC653" i="3"/>
  <c r="AB653" i="3"/>
  <c r="W653" i="3"/>
  <c r="S653" i="3"/>
  <c r="N653" i="3"/>
  <c r="L653" i="3" s="1"/>
  <c r="M653" i="3" s="1"/>
  <c r="K653" i="3"/>
  <c r="J653" i="3"/>
  <c r="H653" i="3"/>
  <c r="I653" i="3" s="1"/>
  <c r="F653" i="3"/>
  <c r="G653" i="3" s="1"/>
  <c r="D653" i="3"/>
  <c r="E653" i="3" s="1"/>
  <c r="B653" i="3"/>
  <c r="C653" i="3" s="1"/>
  <c r="AO652" i="3"/>
  <c r="AN652" i="3"/>
  <c r="AI652" i="3"/>
  <c r="AH652" i="3"/>
  <c r="AC652" i="3"/>
  <c r="AB652" i="3"/>
  <c r="W652" i="3"/>
  <c r="S652" i="3"/>
  <c r="N652" i="3"/>
  <c r="L652" i="3" s="1"/>
  <c r="M652" i="3" s="1"/>
  <c r="K652" i="3"/>
  <c r="J652" i="3"/>
  <c r="H652" i="3"/>
  <c r="I652" i="3" s="1"/>
  <c r="F652" i="3"/>
  <c r="G652" i="3" s="1"/>
  <c r="D652" i="3"/>
  <c r="E652" i="3" s="1"/>
  <c r="B652" i="3"/>
  <c r="C652" i="3" s="1"/>
  <c r="AO651" i="3"/>
  <c r="AN651" i="3"/>
  <c r="AI651" i="3"/>
  <c r="AH651" i="3"/>
  <c r="AC651" i="3"/>
  <c r="AB651" i="3"/>
  <c r="W651" i="3"/>
  <c r="S651" i="3"/>
  <c r="N651" i="3"/>
  <c r="L651" i="3" s="1"/>
  <c r="M651" i="3" s="1"/>
  <c r="K651" i="3"/>
  <c r="J651" i="3"/>
  <c r="H651" i="3"/>
  <c r="I651" i="3" s="1"/>
  <c r="F651" i="3"/>
  <c r="G651" i="3" s="1"/>
  <c r="D651" i="3"/>
  <c r="E651" i="3" s="1"/>
  <c r="B651" i="3"/>
  <c r="C651" i="3" s="1"/>
  <c r="AO650" i="3"/>
  <c r="AN650" i="3"/>
  <c r="AI650" i="3"/>
  <c r="AH650" i="3"/>
  <c r="AC650" i="3"/>
  <c r="AB650" i="3"/>
  <c r="W650" i="3"/>
  <c r="S650" i="3"/>
  <c r="N650" i="3"/>
  <c r="L650" i="3" s="1"/>
  <c r="M650" i="3" s="1"/>
  <c r="K650" i="3"/>
  <c r="J650" i="3"/>
  <c r="H650" i="3"/>
  <c r="I650" i="3" s="1"/>
  <c r="F650" i="3"/>
  <c r="G650" i="3" s="1"/>
  <c r="D650" i="3"/>
  <c r="E650" i="3" s="1"/>
  <c r="B650" i="3"/>
  <c r="C650" i="3" s="1"/>
  <c r="AO649" i="3"/>
  <c r="AN649" i="3"/>
  <c r="AI649" i="3"/>
  <c r="AH649" i="3"/>
  <c r="AC649" i="3"/>
  <c r="AB649" i="3"/>
  <c r="W649" i="3"/>
  <c r="S649" i="3"/>
  <c r="N649" i="3"/>
  <c r="L649" i="3" s="1"/>
  <c r="M649" i="3" s="1"/>
  <c r="K649" i="3"/>
  <c r="J649" i="3"/>
  <c r="H649" i="3"/>
  <c r="I649" i="3" s="1"/>
  <c r="F649" i="3"/>
  <c r="G649" i="3" s="1"/>
  <c r="D649" i="3"/>
  <c r="E649" i="3" s="1"/>
  <c r="B649" i="3"/>
  <c r="C649" i="3" s="1"/>
  <c r="AO648" i="3"/>
  <c r="AN648" i="3"/>
  <c r="AI648" i="3"/>
  <c r="AH648" i="3"/>
  <c r="AC648" i="3"/>
  <c r="AB648" i="3"/>
  <c r="W648" i="3"/>
  <c r="S648" i="3"/>
  <c r="N648" i="3"/>
  <c r="L648" i="3" s="1"/>
  <c r="M648" i="3" s="1"/>
  <c r="K648" i="3"/>
  <c r="J648" i="3"/>
  <c r="H648" i="3"/>
  <c r="I648" i="3" s="1"/>
  <c r="F648" i="3"/>
  <c r="G648" i="3" s="1"/>
  <c r="D648" i="3"/>
  <c r="E648" i="3" s="1"/>
  <c r="B648" i="3"/>
  <c r="C648" i="3" s="1"/>
  <c r="AO647" i="3"/>
  <c r="AN647" i="3"/>
  <c r="AI647" i="3"/>
  <c r="AH647" i="3"/>
  <c r="AC647" i="3"/>
  <c r="AB647" i="3"/>
  <c r="W647" i="3"/>
  <c r="S647" i="3"/>
  <c r="N647" i="3"/>
  <c r="L647" i="3" s="1"/>
  <c r="M647" i="3" s="1"/>
  <c r="K647" i="3"/>
  <c r="J647" i="3"/>
  <c r="H647" i="3"/>
  <c r="I647" i="3" s="1"/>
  <c r="F647" i="3"/>
  <c r="G647" i="3" s="1"/>
  <c r="D647" i="3"/>
  <c r="E647" i="3" s="1"/>
  <c r="B647" i="3"/>
  <c r="C647" i="3" s="1"/>
  <c r="AO646" i="3"/>
  <c r="AN646" i="3"/>
  <c r="AI646" i="3"/>
  <c r="AH646" i="3"/>
  <c r="AC646" i="3"/>
  <c r="AB646" i="3"/>
  <c r="W646" i="3"/>
  <c r="S646" i="3"/>
  <c r="N646" i="3"/>
  <c r="L646" i="3" s="1"/>
  <c r="M646" i="3" s="1"/>
  <c r="K646" i="3"/>
  <c r="J646" i="3"/>
  <c r="H646" i="3"/>
  <c r="I646" i="3" s="1"/>
  <c r="F646" i="3"/>
  <c r="G646" i="3" s="1"/>
  <c r="D646" i="3"/>
  <c r="E646" i="3" s="1"/>
  <c r="B646" i="3"/>
  <c r="C646" i="3" s="1"/>
  <c r="AO645" i="3"/>
  <c r="AN645" i="3"/>
  <c r="AI645" i="3"/>
  <c r="AH645" i="3"/>
  <c r="AC645" i="3"/>
  <c r="AB645" i="3"/>
  <c r="W645" i="3"/>
  <c r="S645" i="3"/>
  <c r="N645" i="3"/>
  <c r="L645" i="3" s="1"/>
  <c r="M645" i="3" s="1"/>
  <c r="K645" i="3"/>
  <c r="J645" i="3"/>
  <c r="H645" i="3"/>
  <c r="I645" i="3" s="1"/>
  <c r="F645" i="3"/>
  <c r="G645" i="3" s="1"/>
  <c r="D645" i="3"/>
  <c r="E645" i="3" s="1"/>
  <c r="B645" i="3"/>
  <c r="C645" i="3" s="1"/>
  <c r="AO644" i="3"/>
  <c r="AN644" i="3"/>
  <c r="AI644" i="3"/>
  <c r="AH644" i="3"/>
  <c r="AC644" i="3"/>
  <c r="AB644" i="3"/>
  <c r="W644" i="3"/>
  <c r="S644" i="3"/>
  <c r="N644" i="3"/>
  <c r="L644" i="3" s="1"/>
  <c r="M644" i="3" s="1"/>
  <c r="K644" i="3"/>
  <c r="J644" i="3"/>
  <c r="H644" i="3"/>
  <c r="I644" i="3" s="1"/>
  <c r="F644" i="3"/>
  <c r="G644" i="3" s="1"/>
  <c r="D644" i="3"/>
  <c r="E644" i="3" s="1"/>
  <c r="B644" i="3"/>
  <c r="C644" i="3" s="1"/>
  <c r="AO643" i="3"/>
  <c r="AN643" i="3"/>
  <c r="AI643" i="3"/>
  <c r="AH643" i="3"/>
  <c r="AC643" i="3"/>
  <c r="AB643" i="3"/>
  <c r="W643" i="3"/>
  <c r="S643" i="3"/>
  <c r="N643" i="3"/>
  <c r="L643" i="3" s="1"/>
  <c r="M643" i="3" s="1"/>
  <c r="K643" i="3"/>
  <c r="J643" i="3"/>
  <c r="H643" i="3"/>
  <c r="I643" i="3" s="1"/>
  <c r="F643" i="3"/>
  <c r="G643" i="3" s="1"/>
  <c r="D643" i="3"/>
  <c r="E643" i="3" s="1"/>
  <c r="B643" i="3"/>
  <c r="C643" i="3" s="1"/>
  <c r="AO642" i="3"/>
  <c r="AN642" i="3"/>
  <c r="AI642" i="3"/>
  <c r="AH642" i="3"/>
  <c r="AC642" i="3"/>
  <c r="AB642" i="3"/>
  <c r="W642" i="3"/>
  <c r="S642" i="3"/>
  <c r="N642" i="3"/>
  <c r="L642" i="3" s="1"/>
  <c r="M642" i="3" s="1"/>
  <c r="K642" i="3"/>
  <c r="J642" i="3"/>
  <c r="H642" i="3"/>
  <c r="I642" i="3" s="1"/>
  <c r="F642" i="3"/>
  <c r="G642" i="3" s="1"/>
  <c r="D642" i="3"/>
  <c r="E642" i="3" s="1"/>
  <c r="B642" i="3"/>
  <c r="C642" i="3" s="1"/>
  <c r="AO641" i="3"/>
  <c r="AN641" i="3"/>
  <c r="AI641" i="3"/>
  <c r="AH641" i="3"/>
  <c r="AC641" i="3"/>
  <c r="AB641" i="3"/>
  <c r="W641" i="3"/>
  <c r="S641" i="3"/>
  <c r="N641" i="3"/>
  <c r="L641" i="3" s="1"/>
  <c r="M641" i="3" s="1"/>
  <c r="K641" i="3"/>
  <c r="J641" i="3"/>
  <c r="H641" i="3"/>
  <c r="I641" i="3" s="1"/>
  <c r="F641" i="3"/>
  <c r="G641" i="3" s="1"/>
  <c r="D641" i="3"/>
  <c r="E641" i="3" s="1"/>
  <c r="B641" i="3"/>
  <c r="C641" i="3" s="1"/>
  <c r="AO640" i="3"/>
  <c r="AN640" i="3"/>
  <c r="AI640" i="3"/>
  <c r="AH640" i="3"/>
  <c r="AC640" i="3"/>
  <c r="AB640" i="3"/>
  <c r="W640" i="3"/>
  <c r="S640" i="3"/>
  <c r="N640" i="3"/>
  <c r="L640" i="3" s="1"/>
  <c r="M640" i="3" s="1"/>
  <c r="K640" i="3"/>
  <c r="J640" i="3"/>
  <c r="H640" i="3"/>
  <c r="I640" i="3" s="1"/>
  <c r="F640" i="3"/>
  <c r="G640" i="3" s="1"/>
  <c r="D640" i="3"/>
  <c r="E640" i="3" s="1"/>
  <c r="B640" i="3"/>
  <c r="C640" i="3" s="1"/>
  <c r="AO639" i="3"/>
  <c r="AN639" i="3"/>
  <c r="AI639" i="3"/>
  <c r="AH639" i="3"/>
  <c r="AC639" i="3"/>
  <c r="AB639" i="3"/>
  <c r="W639" i="3"/>
  <c r="S639" i="3"/>
  <c r="N639" i="3"/>
  <c r="L639" i="3" s="1"/>
  <c r="M639" i="3" s="1"/>
  <c r="K639" i="3"/>
  <c r="J639" i="3"/>
  <c r="H639" i="3"/>
  <c r="I639" i="3" s="1"/>
  <c r="F639" i="3"/>
  <c r="G639" i="3" s="1"/>
  <c r="D639" i="3"/>
  <c r="E639" i="3" s="1"/>
  <c r="B639" i="3"/>
  <c r="C639" i="3" s="1"/>
  <c r="AO638" i="3"/>
  <c r="AN638" i="3"/>
  <c r="AI638" i="3"/>
  <c r="AH638" i="3"/>
  <c r="AC638" i="3"/>
  <c r="AB638" i="3"/>
  <c r="W638" i="3"/>
  <c r="S638" i="3"/>
  <c r="N638" i="3"/>
  <c r="L638" i="3" s="1"/>
  <c r="M638" i="3" s="1"/>
  <c r="K638" i="3"/>
  <c r="J638" i="3"/>
  <c r="H638" i="3"/>
  <c r="I638" i="3" s="1"/>
  <c r="F638" i="3"/>
  <c r="G638" i="3" s="1"/>
  <c r="D638" i="3"/>
  <c r="E638" i="3" s="1"/>
  <c r="B638" i="3"/>
  <c r="C638" i="3" s="1"/>
  <c r="AO637" i="3"/>
  <c r="AN637" i="3"/>
  <c r="AI637" i="3"/>
  <c r="AH637" i="3"/>
  <c r="AC637" i="3"/>
  <c r="AB637" i="3"/>
  <c r="W637" i="3"/>
  <c r="S637" i="3"/>
  <c r="N637" i="3"/>
  <c r="L637" i="3" s="1"/>
  <c r="M637" i="3" s="1"/>
  <c r="K637" i="3"/>
  <c r="J637" i="3"/>
  <c r="H637" i="3"/>
  <c r="I637" i="3" s="1"/>
  <c r="F637" i="3"/>
  <c r="G637" i="3" s="1"/>
  <c r="D637" i="3"/>
  <c r="E637" i="3" s="1"/>
  <c r="B637" i="3"/>
  <c r="C637" i="3" s="1"/>
  <c r="AO636" i="3"/>
  <c r="AN636" i="3"/>
  <c r="AI636" i="3"/>
  <c r="AH636" i="3"/>
  <c r="AC636" i="3"/>
  <c r="AB636" i="3"/>
  <c r="W636" i="3"/>
  <c r="S636" i="3"/>
  <c r="N636" i="3"/>
  <c r="L636" i="3" s="1"/>
  <c r="M636" i="3" s="1"/>
  <c r="K636" i="3"/>
  <c r="J636" i="3"/>
  <c r="H636" i="3"/>
  <c r="I636" i="3" s="1"/>
  <c r="F636" i="3"/>
  <c r="G636" i="3" s="1"/>
  <c r="D636" i="3"/>
  <c r="E636" i="3" s="1"/>
  <c r="B636" i="3"/>
  <c r="C636" i="3" s="1"/>
  <c r="AO635" i="3"/>
  <c r="AN635" i="3"/>
  <c r="AI635" i="3"/>
  <c r="AH635" i="3"/>
  <c r="AC635" i="3"/>
  <c r="AB635" i="3"/>
  <c r="W635" i="3"/>
  <c r="S635" i="3"/>
  <c r="N635" i="3"/>
  <c r="L635" i="3" s="1"/>
  <c r="M635" i="3" s="1"/>
  <c r="K635" i="3"/>
  <c r="J635" i="3"/>
  <c r="H635" i="3"/>
  <c r="I635" i="3" s="1"/>
  <c r="F635" i="3"/>
  <c r="G635" i="3" s="1"/>
  <c r="D635" i="3"/>
  <c r="E635" i="3" s="1"/>
  <c r="B635" i="3"/>
  <c r="C635" i="3" s="1"/>
  <c r="AO634" i="3"/>
  <c r="AN634" i="3"/>
  <c r="AI634" i="3"/>
  <c r="AH634" i="3"/>
  <c r="AC634" i="3"/>
  <c r="AB634" i="3"/>
  <c r="W634" i="3"/>
  <c r="S634" i="3"/>
  <c r="N634" i="3"/>
  <c r="L634" i="3" s="1"/>
  <c r="M634" i="3" s="1"/>
  <c r="K634" i="3"/>
  <c r="J634" i="3"/>
  <c r="H634" i="3"/>
  <c r="I634" i="3" s="1"/>
  <c r="F634" i="3"/>
  <c r="G634" i="3" s="1"/>
  <c r="D634" i="3"/>
  <c r="E634" i="3" s="1"/>
  <c r="B634" i="3"/>
  <c r="C634" i="3" s="1"/>
  <c r="AO633" i="3"/>
  <c r="AN633" i="3"/>
  <c r="AI633" i="3"/>
  <c r="AH633" i="3"/>
  <c r="AC633" i="3"/>
  <c r="AB633" i="3"/>
  <c r="W633" i="3"/>
  <c r="S633" i="3"/>
  <c r="N633" i="3"/>
  <c r="L633" i="3" s="1"/>
  <c r="M633" i="3" s="1"/>
  <c r="K633" i="3"/>
  <c r="J633" i="3"/>
  <c r="H633" i="3"/>
  <c r="I633" i="3" s="1"/>
  <c r="F633" i="3"/>
  <c r="G633" i="3" s="1"/>
  <c r="D633" i="3"/>
  <c r="E633" i="3" s="1"/>
  <c r="B633" i="3"/>
  <c r="C633" i="3" s="1"/>
  <c r="AO632" i="3"/>
  <c r="AN632" i="3"/>
  <c r="AI632" i="3"/>
  <c r="AH632" i="3"/>
  <c r="AC632" i="3"/>
  <c r="AB632" i="3"/>
  <c r="W632" i="3"/>
  <c r="S632" i="3"/>
  <c r="N632" i="3"/>
  <c r="L632" i="3" s="1"/>
  <c r="M632" i="3" s="1"/>
  <c r="K632" i="3"/>
  <c r="J632" i="3"/>
  <c r="H632" i="3"/>
  <c r="I632" i="3" s="1"/>
  <c r="F632" i="3"/>
  <c r="G632" i="3" s="1"/>
  <c r="D632" i="3"/>
  <c r="E632" i="3" s="1"/>
  <c r="B632" i="3"/>
  <c r="C632" i="3" s="1"/>
  <c r="AO631" i="3"/>
  <c r="AN631" i="3"/>
  <c r="AI631" i="3"/>
  <c r="AH631" i="3"/>
  <c r="AC631" i="3"/>
  <c r="AB631" i="3"/>
  <c r="W631" i="3"/>
  <c r="S631" i="3"/>
  <c r="N631" i="3"/>
  <c r="L631" i="3" s="1"/>
  <c r="M631" i="3" s="1"/>
  <c r="K631" i="3"/>
  <c r="J631" i="3"/>
  <c r="H631" i="3"/>
  <c r="I631" i="3" s="1"/>
  <c r="F631" i="3"/>
  <c r="G631" i="3" s="1"/>
  <c r="D631" i="3"/>
  <c r="E631" i="3" s="1"/>
  <c r="B631" i="3"/>
  <c r="C631" i="3" s="1"/>
  <c r="AO630" i="3"/>
  <c r="AN630" i="3"/>
  <c r="AI630" i="3"/>
  <c r="AH630" i="3"/>
  <c r="AC630" i="3"/>
  <c r="AB630" i="3"/>
  <c r="W630" i="3"/>
  <c r="S630" i="3"/>
  <c r="N630" i="3"/>
  <c r="L630" i="3" s="1"/>
  <c r="M630" i="3" s="1"/>
  <c r="K630" i="3"/>
  <c r="J630" i="3"/>
  <c r="H630" i="3"/>
  <c r="I630" i="3" s="1"/>
  <c r="F630" i="3"/>
  <c r="G630" i="3" s="1"/>
  <c r="D630" i="3"/>
  <c r="E630" i="3" s="1"/>
  <c r="B630" i="3"/>
  <c r="C630" i="3" s="1"/>
  <c r="AO629" i="3"/>
  <c r="AN629" i="3"/>
  <c r="AI629" i="3"/>
  <c r="AH629" i="3"/>
  <c r="AC629" i="3"/>
  <c r="AB629" i="3"/>
  <c r="W629" i="3"/>
  <c r="S629" i="3"/>
  <c r="N629" i="3"/>
  <c r="L629" i="3" s="1"/>
  <c r="M629" i="3" s="1"/>
  <c r="K629" i="3"/>
  <c r="J629" i="3"/>
  <c r="H629" i="3"/>
  <c r="I629" i="3" s="1"/>
  <c r="F629" i="3"/>
  <c r="G629" i="3" s="1"/>
  <c r="D629" i="3"/>
  <c r="E629" i="3" s="1"/>
  <c r="B629" i="3"/>
  <c r="C629" i="3" s="1"/>
  <c r="AO628" i="3"/>
  <c r="AN628" i="3"/>
  <c r="AI628" i="3"/>
  <c r="AH628" i="3"/>
  <c r="AC628" i="3"/>
  <c r="AB628" i="3"/>
  <c r="W628" i="3"/>
  <c r="S628" i="3"/>
  <c r="N628" i="3"/>
  <c r="L628" i="3" s="1"/>
  <c r="M628" i="3" s="1"/>
  <c r="K628" i="3"/>
  <c r="J628" i="3"/>
  <c r="H628" i="3"/>
  <c r="I628" i="3" s="1"/>
  <c r="F628" i="3"/>
  <c r="G628" i="3" s="1"/>
  <c r="D628" i="3"/>
  <c r="E628" i="3" s="1"/>
  <c r="B628" i="3"/>
  <c r="C628" i="3" s="1"/>
  <c r="AO627" i="3"/>
  <c r="AN627" i="3"/>
  <c r="AI627" i="3"/>
  <c r="AH627" i="3"/>
  <c r="AC627" i="3"/>
  <c r="AB627" i="3"/>
  <c r="W627" i="3"/>
  <c r="S627" i="3"/>
  <c r="N627" i="3"/>
  <c r="L627" i="3" s="1"/>
  <c r="M627" i="3" s="1"/>
  <c r="K627" i="3"/>
  <c r="J627" i="3"/>
  <c r="H627" i="3"/>
  <c r="I627" i="3" s="1"/>
  <c r="F627" i="3"/>
  <c r="G627" i="3" s="1"/>
  <c r="D627" i="3"/>
  <c r="E627" i="3" s="1"/>
  <c r="B627" i="3"/>
  <c r="C627" i="3" s="1"/>
  <c r="AO626" i="3"/>
  <c r="AN626" i="3"/>
  <c r="AI626" i="3"/>
  <c r="AH626" i="3"/>
  <c r="AC626" i="3"/>
  <c r="AB626" i="3"/>
  <c r="W626" i="3"/>
  <c r="S626" i="3"/>
  <c r="N626" i="3"/>
  <c r="L626" i="3" s="1"/>
  <c r="M626" i="3" s="1"/>
  <c r="K626" i="3"/>
  <c r="J626" i="3"/>
  <c r="H626" i="3"/>
  <c r="I626" i="3" s="1"/>
  <c r="F626" i="3"/>
  <c r="G626" i="3" s="1"/>
  <c r="D626" i="3"/>
  <c r="E626" i="3" s="1"/>
  <c r="B626" i="3"/>
  <c r="C626" i="3" s="1"/>
  <c r="AO625" i="3"/>
  <c r="AN625" i="3"/>
  <c r="AI625" i="3"/>
  <c r="AH625" i="3"/>
  <c r="AC625" i="3"/>
  <c r="AB625" i="3"/>
  <c r="W625" i="3"/>
  <c r="S625" i="3"/>
  <c r="N625" i="3"/>
  <c r="L625" i="3" s="1"/>
  <c r="M625" i="3" s="1"/>
  <c r="K625" i="3"/>
  <c r="J625" i="3"/>
  <c r="H625" i="3"/>
  <c r="I625" i="3" s="1"/>
  <c r="F625" i="3"/>
  <c r="G625" i="3" s="1"/>
  <c r="D625" i="3"/>
  <c r="E625" i="3" s="1"/>
  <c r="B625" i="3"/>
  <c r="C625" i="3" s="1"/>
  <c r="AO624" i="3"/>
  <c r="AN624" i="3"/>
  <c r="AI624" i="3"/>
  <c r="AH624" i="3"/>
  <c r="AC624" i="3"/>
  <c r="AB624" i="3"/>
  <c r="W624" i="3"/>
  <c r="S624" i="3"/>
  <c r="N624" i="3"/>
  <c r="L624" i="3" s="1"/>
  <c r="M624" i="3" s="1"/>
  <c r="K624" i="3"/>
  <c r="J624" i="3"/>
  <c r="H624" i="3"/>
  <c r="I624" i="3" s="1"/>
  <c r="F624" i="3"/>
  <c r="G624" i="3" s="1"/>
  <c r="D624" i="3"/>
  <c r="E624" i="3" s="1"/>
  <c r="B624" i="3"/>
  <c r="C624" i="3" s="1"/>
  <c r="AO623" i="3"/>
  <c r="AN623" i="3"/>
  <c r="AI623" i="3"/>
  <c r="AH623" i="3"/>
  <c r="AC623" i="3"/>
  <c r="AB623" i="3"/>
  <c r="W623" i="3"/>
  <c r="S623" i="3"/>
  <c r="N623" i="3"/>
  <c r="L623" i="3" s="1"/>
  <c r="M623" i="3" s="1"/>
  <c r="K623" i="3"/>
  <c r="J623" i="3"/>
  <c r="H623" i="3"/>
  <c r="I623" i="3" s="1"/>
  <c r="F623" i="3"/>
  <c r="G623" i="3" s="1"/>
  <c r="D623" i="3"/>
  <c r="E623" i="3" s="1"/>
  <c r="B623" i="3"/>
  <c r="C623" i="3" s="1"/>
  <c r="AO622" i="3"/>
  <c r="AN622" i="3"/>
  <c r="AI622" i="3"/>
  <c r="AH622" i="3"/>
  <c r="AC622" i="3"/>
  <c r="AB622" i="3"/>
  <c r="W622" i="3"/>
  <c r="S622" i="3"/>
  <c r="N622" i="3"/>
  <c r="L622" i="3" s="1"/>
  <c r="M622" i="3" s="1"/>
  <c r="K622" i="3"/>
  <c r="J622" i="3"/>
  <c r="H622" i="3"/>
  <c r="I622" i="3" s="1"/>
  <c r="F622" i="3"/>
  <c r="G622" i="3" s="1"/>
  <c r="D622" i="3"/>
  <c r="E622" i="3" s="1"/>
  <c r="B622" i="3"/>
  <c r="C622" i="3" s="1"/>
  <c r="AO621" i="3"/>
  <c r="AN621" i="3"/>
  <c r="AI621" i="3"/>
  <c r="AH621" i="3"/>
  <c r="AC621" i="3"/>
  <c r="AB621" i="3"/>
  <c r="W621" i="3"/>
  <c r="S621" i="3"/>
  <c r="N621" i="3"/>
  <c r="L621" i="3" s="1"/>
  <c r="M621" i="3" s="1"/>
  <c r="K621" i="3"/>
  <c r="J621" i="3"/>
  <c r="H621" i="3"/>
  <c r="I621" i="3" s="1"/>
  <c r="F621" i="3"/>
  <c r="G621" i="3" s="1"/>
  <c r="D621" i="3"/>
  <c r="E621" i="3" s="1"/>
  <c r="B621" i="3"/>
  <c r="C621" i="3" s="1"/>
  <c r="AO620" i="3"/>
  <c r="AN620" i="3"/>
  <c r="AI620" i="3"/>
  <c r="AH620" i="3"/>
  <c r="AC620" i="3"/>
  <c r="AB620" i="3"/>
  <c r="W620" i="3"/>
  <c r="S620" i="3"/>
  <c r="N620" i="3"/>
  <c r="L620" i="3"/>
  <c r="M620" i="3" s="1"/>
  <c r="K620" i="3"/>
  <c r="J620" i="3"/>
  <c r="H620" i="3"/>
  <c r="I620" i="3" s="1"/>
  <c r="F620" i="3"/>
  <c r="G620" i="3" s="1"/>
  <c r="D620" i="3"/>
  <c r="E620" i="3" s="1"/>
  <c r="B620" i="3"/>
  <c r="C620" i="3" s="1"/>
  <c r="AO619" i="3"/>
  <c r="AN619" i="3"/>
  <c r="AI619" i="3"/>
  <c r="AH619" i="3"/>
  <c r="AC619" i="3"/>
  <c r="AB619" i="3"/>
  <c r="W619" i="3"/>
  <c r="S619" i="3"/>
  <c r="N619" i="3"/>
  <c r="L619" i="3" s="1"/>
  <c r="M619" i="3" s="1"/>
  <c r="K619" i="3"/>
  <c r="J619" i="3"/>
  <c r="H619" i="3"/>
  <c r="I619" i="3" s="1"/>
  <c r="F619" i="3"/>
  <c r="G619" i="3" s="1"/>
  <c r="D619" i="3"/>
  <c r="E619" i="3" s="1"/>
  <c r="B619" i="3"/>
  <c r="C619" i="3" s="1"/>
  <c r="AO618" i="3"/>
  <c r="AN618" i="3"/>
  <c r="AI618" i="3"/>
  <c r="AH618" i="3"/>
  <c r="AC618" i="3"/>
  <c r="AB618" i="3"/>
  <c r="W618" i="3"/>
  <c r="S618" i="3"/>
  <c r="N618" i="3"/>
  <c r="L618" i="3" s="1"/>
  <c r="M618" i="3" s="1"/>
  <c r="K618" i="3"/>
  <c r="J618" i="3"/>
  <c r="H618" i="3"/>
  <c r="I618" i="3" s="1"/>
  <c r="F618" i="3"/>
  <c r="G618" i="3" s="1"/>
  <c r="D618" i="3"/>
  <c r="E618" i="3" s="1"/>
  <c r="B618" i="3"/>
  <c r="C618" i="3" s="1"/>
  <c r="AO617" i="3"/>
  <c r="AN617" i="3"/>
  <c r="AI617" i="3"/>
  <c r="AH617" i="3"/>
  <c r="AC617" i="3"/>
  <c r="AB617" i="3"/>
  <c r="W617" i="3"/>
  <c r="S617" i="3"/>
  <c r="N617" i="3"/>
  <c r="L617" i="3" s="1"/>
  <c r="M617" i="3" s="1"/>
  <c r="K617" i="3"/>
  <c r="J617" i="3"/>
  <c r="H617" i="3"/>
  <c r="I617" i="3" s="1"/>
  <c r="F617" i="3"/>
  <c r="G617" i="3" s="1"/>
  <c r="D617" i="3"/>
  <c r="E617" i="3" s="1"/>
  <c r="B617" i="3"/>
  <c r="C617" i="3" s="1"/>
  <c r="AO616" i="3"/>
  <c r="AN616" i="3"/>
  <c r="AI616" i="3"/>
  <c r="AH616" i="3"/>
  <c r="AC616" i="3"/>
  <c r="AB616" i="3"/>
  <c r="W616" i="3"/>
  <c r="S616" i="3"/>
  <c r="N616" i="3"/>
  <c r="L616" i="3" s="1"/>
  <c r="M616" i="3" s="1"/>
  <c r="K616" i="3"/>
  <c r="J616" i="3"/>
  <c r="H616" i="3"/>
  <c r="I616" i="3" s="1"/>
  <c r="F616" i="3"/>
  <c r="G616" i="3" s="1"/>
  <c r="D616" i="3"/>
  <c r="E616" i="3" s="1"/>
  <c r="B616" i="3"/>
  <c r="C616" i="3" s="1"/>
  <c r="AO615" i="3"/>
  <c r="AN615" i="3"/>
  <c r="AI615" i="3"/>
  <c r="AH615" i="3"/>
  <c r="AC615" i="3"/>
  <c r="AB615" i="3"/>
  <c r="W615" i="3"/>
  <c r="S615" i="3"/>
  <c r="N615" i="3"/>
  <c r="L615" i="3" s="1"/>
  <c r="M615" i="3" s="1"/>
  <c r="K615" i="3"/>
  <c r="J615" i="3"/>
  <c r="H615" i="3"/>
  <c r="I615" i="3" s="1"/>
  <c r="F615" i="3"/>
  <c r="G615" i="3" s="1"/>
  <c r="D615" i="3"/>
  <c r="E615" i="3" s="1"/>
  <c r="B615" i="3"/>
  <c r="C615" i="3" s="1"/>
  <c r="AO614" i="3"/>
  <c r="AN614" i="3"/>
  <c r="AI614" i="3"/>
  <c r="AH614" i="3"/>
  <c r="AC614" i="3"/>
  <c r="AB614" i="3"/>
  <c r="W614" i="3"/>
  <c r="S614" i="3"/>
  <c r="N614" i="3"/>
  <c r="L614" i="3" s="1"/>
  <c r="M614" i="3" s="1"/>
  <c r="K614" i="3"/>
  <c r="J614" i="3"/>
  <c r="H614" i="3"/>
  <c r="I614" i="3" s="1"/>
  <c r="F614" i="3"/>
  <c r="G614" i="3" s="1"/>
  <c r="D614" i="3"/>
  <c r="E614" i="3" s="1"/>
  <c r="B614" i="3"/>
  <c r="C614" i="3" s="1"/>
  <c r="AO613" i="3"/>
  <c r="AN613" i="3"/>
  <c r="AI613" i="3"/>
  <c r="AH613" i="3"/>
  <c r="AC613" i="3"/>
  <c r="AB613" i="3"/>
  <c r="W613" i="3"/>
  <c r="S613" i="3"/>
  <c r="N613" i="3"/>
  <c r="L613" i="3" s="1"/>
  <c r="M613" i="3" s="1"/>
  <c r="K613" i="3"/>
  <c r="J613" i="3"/>
  <c r="H613" i="3"/>
  <c r="I613" i="3" s="1"/>
  <c r="F613" i="3"/>
  <c r="G613" i="3" s="1"/>
  <c r="D613" i="3"/>
  <c r="E613" i="3" s="1"/>
  <c r="B613" i="3"/>
  <c r="C613" i="3" s="1"/>
  <c r="AO612" i="3"/>
  <c r="AN612" i="3"/>
  <c r="AI612" i="3"/>
  <c r="AH612" i="3"/>
  <c r="AC612" i="3"/>
  <c r="AB612" i="3"/>
  <c r="W612" i="3"/>
  <c r="S612" i="3"/>
  <c r="N612" i="3"/>
  <c r="L612" i="3" s="1"/>
  <c r="M612" i="3" s="1"/>
  <c r="K612" i="3"/>
  <c r="J612" i="3"/>
  <c r="H612" i="3"/>
  <c r="I612" i="3" s="1"/>
  <c r="F612" i="3"/>
  <c r="G612" i="3" s="1"/>
  <c r="D612" i="3"/>
  <c r="E612" i="3" s="1"/>
  <c r="B612" i="3"/>
  <c r="C612" i="3" s="1"/>
  <c r="AO611" i="3"/>
  <c r="AN611" i="3"/>
  <c r="AI611" i="3"/>
  <c r="AH611" i="3"/>
  <c r="AC611" i="3"/>
  <c r="AB611" i="3"/>
  <c r="W611" i="3"/>
  <c r="S611" i="3"/>
  <c r="N611" i="3"/>
  <c r="L611" i="3" s="1"/>
  <c r="M611" i="3" s="1"/>
  <c r="K611" i="3"/>
  <c r="J611" i="3"/>
  <c r="H611" i="3"/>
  <c r="I611" i="3" s="1"/>
  <c r="F611" i="3"/>
  <c r="G611" i="3" s="1"/>
  <c r="D611" i="3"/>
  <c r="E611" i="3" s="1"/>
  <c r="B611" i="3"/>
  <c r="C611" i="3" s="1"/>
  <c r="AO610" i="3"/>
  <c r="AN610" i="3"/>
  <c r="AI610" i="3"/>
  <c r="AH610" i="3"/>
  <c r="AC610" i="3"/>
  <c r="AB610" i="3"/>
  <c r="W610" i="3"/>
  <c r="S610" i="3"/>
  <c r="N610" i="3"/>
  <c r="L610" i="3" s="1"/>
  <c r="M610" i="3" s="1"/>
  <c r="K610" i="3"/>
  <c r="J610" i="3"/>
  <c r="H610" i="3"/>
  <c r="I610" i="3" s="1"/>
  <c r="F610" i="3"/>
  <c r="G610" i="3" s="1"/>
  <c r="D610" i="3"/>
  <c r="E610" i="3" s="1"/>
  <c r="B610" i="3"/>
  <c r="C610" i="3" s="1"/>
  <c r="AO609" i="3"/>
  <c r="AN609" i="3"/>
  <c r="AI609" i="3"/>
  <c r="AH609" i="3"/>
  <c r="AC609" i="3"/>
  <c r="AB609" i="3"/>
  <c r="W609" i="3"/>
  <c r="S609" i="3"/>
  <c r="N609" i="3"/>
  <c r="L609" i="3" s="1"/>
  <c r="M609" i="3" s="1"/>
  <c r="K609" i="3"/>
  <c r="J609" i="3"/>
  <c r="H609" i="3"/>
  <c r="I609" i="3" s="1"/>
  <c r="F609" i="3"/>
  <c r="G609" i="3" s="1"/>
  <c r="D609" i="3"/>
  <c r="E609" i="3" s="1"/>
  <c r="B609" i="3"/>
  <c r="C609" i="3" s="1"/>
  <c r="AO608" i="3"/>
  <c r="AN608" i="3"/>
  <c r="AI608" i="3"/>
  <c r="AH608" i="3"/>
  <c r="AC608" i="3"/>
  <c r="AB608" i="3"/>
  <c r="W608" i="3"/>
  <c r="S608" i="3"/>
  <c r="N608" i="3"/>
  <c r="L608" i="3" s="1"/>
  <c r="M608" i="3" s="1"/>
  <c r="K608" i="3"/>
  <c r="J608" i="3"/>
  <c r="H608" i="3"/>
  <c r="I608" i="3" s="1"/>
  <c r="F608" i="3"/>
  <c r="G608" i="3" s="1"/>
  <c r="D608" i="3"/>
  <c r="E608" i="3" s="1"/>
  <c r="B608" i="3"/>
  <c r="C608" i="3" s="1"/>
  <c r="AO607" i="3"/>
  <c r="AN607" i="3"/>
  <c r="AI607" i="3"/>
  <c r="AH607" i="3"/>
  <c r="AC607" i="3"/>
  <c r="AB607" i="3"/>
  <c r="W607" i="3"/>
  <c r="S607" i="3"/>
  <c r="N607" i="3"/>
  <c r="L607" i="3" s="1"/>
  <c r="M607" i="3" s="1"/>
  <c r="K607" i="3"/>
  <c r="J607" i="3"/>
  <c r="H607" i="3"/>
  <c r="I607" i="3" s="1"/>
  <c r="F607" i="3"/>
  <c r="G607" i="3" s="1"/>
  <c r="D607" i="3"/>
  <c r="E607" i="3" s="1"/>
  <c r="B607" i="3"/>
  <c r="C607" i="3" s="1"/>
  <c r="AO606" i="3"/>
  <c r="AN606" i="3"/>
  <c r="AI606" i="3"/>
  <c r="AH606" i="3"/>
  <c r="AC606" i="3"/>
  <c r="AB606" i="3"/>
  <c r="W606" i="3"/>
  <c r="S606" i="3"/>
  <c r="N606" i="3"/>
  <c r="L606" i="3" s="1"/>
  <c r="M606" i="3" s="1"/>
  <c r="K606" i="3"/>
  <c r="J606" i="3"/>
  <c r="H606" i="3"/>
  <c r="I606" i="3" s="1"/>
  <c r="F606" i="3"/>
  <c r="G606" i="3" s="1"/>
  <c r="D606" i="3"/>
  <c r="E606" i="3" s="1"/>
  <c r="B606" i="3"/>
  <c r="C606" i="3" s="1"/>
  <c r="AO605" i="3"/>
  <c r="AN605" i="3"/>
  <c r="AI605" i="3"/>
  <c r="AH605" i="3"/>
  <c r="AC605" i="3"/>
  <c r="AB605" i="3"/>
  <c r="W605" i="3"/>
  <c r="S605" i="3"/>
  <c r="N605" i="3"/>
  <c r="L605" i="3" s="1"/>
  <c r="M605" i="3" s="1"/>
  <c r="K605" i="3"/>
  <c r="J605" i="3"/>
  <c r="H605" i="3"/>
  <c r="I605" i="3" s="1"/>
  <c r="F605" i="3"/>
  <c r="G605" i="3" s="1"/>
  <c r="D605" i="3"/>
  <c r="E605" i="3" s="1"/>
  <c r="B605" i="3"/>
  <c r="C605" i="3" s="1"/>
  <c r="AO604" i="3"/>
  <c r="AN604" i="3"/>
  <c r="AI604" i="3"/>
  <c r="AH604" i="3"/>
  <c r="AC604" i="3"/>
  <c r="AB604" i="3"/>
  <c r="W604" i="3"/>
  <c r="S604" i="3"/>
  <c r="N604" i="3"/>
  <c r="L604" i="3" s="1"/>
  <c r="M604" i="3" s="1"/>
  <c r="K604" i="3"/>
  <c r="J604" i="3"/>
  <c r="H604" i="3"/>
  <c r="I604" i="3" s="1"/>
  <c r="F604" i="3"/>
  <c r="G604" i="3" s="1"/>
  <c r="D604" i="3"/>
  <c r="E604" i="3" s="1"/>
  <c r="B604" i="3"/>
  <c r="C604" i="3" s="1"/>
  <c r="AO603" i="3"/>
  <c r="AN603" i="3"/>
  <c r="AI603" i="3"/>
  <c r="AH603" i="3"/>
  <c r="AC603" i="3"/>
  <c r="AB603" i="3"/>
  <c r="W603" i="3"/>
  <c r="S603" i="3"/>
  <c r="N603" i="3"/>
  <c r="L603" i="3" s="1"/>
  <c r="M603" i="3" s="1"/>
  <c r="K603" i="3"/>
  <c r="J603" i="3"/>
  <c r="H603" i="3"/>
  <c r="I603" i="3" s="1"/>
  <c r="F603" i="3"/>
  <c r="G603" i="3" s="1"/>
  <c r="D603" i="3"/>
  <c r="E603" i="3" s="1"/>
  <c r="B603" i="3"/>
  <c r="C603" i="3" s="1"/>
  <c r="AO602" i="3"/>
  <c r="AN602" i="3"/>
  <c r="AI602" i="3"/>
  <c r="AH602" i="3"/>
  <c r="AC602" i="3"/>
  <c r="AB602" i="3"/>
  <c r="W602" i="3"/>
  <c r="S602" i="3"/>
  <c r="N602" i="3"/>
  <c r="L602" i="3" s="1"/>
  <c r="M602" i="3" s="1"/>
  <c r="K602" i="3"/>
  <c r="J602" i="3"/>
  <c r="H602" i="3"/>
  <c r="I602" i="3" s="1"/>
  <c r="F602" i="3"/>
  <c r="G602" i="3" s="1"/>
  <c r="D602" i="3"/>
  <c r="E602" i="3" s="1"/>
  <c r="B602" i="3"/>
  <c r="C602" i="3" s="1"/>
  <c r="AO601" i="3"/>
  <c r="AN601" i="3"/>
  <c r="AI601" i="3"/>
  <c r="AH601" i="3"/>
  <c r="AC601" i="3"/>
  <c r="AB601" i="3"/>
  <c r="W601" i="3"/>
  <c r="S601" i="3"/>
  <c r="N601" i="3"/>
  <c r="L601" i="3" s="1"/>
  <c r="M601" i="3" s="1"/>
  <c r="K601" i="3"/>
  <c r="J601" i="3"/>
  <c r="H601" i="3"/>
  <c r="I601" i="3" s="1"/>
  <c r="F601" i="3"/>
  <c r="G601" i="3" s="1"/>
  <c r="D601" i="3"/>
  <c r="E601" i="3" s="1"/>
  <c r="B601" i="3"/>
  <c r="C601" i="3" s="1"/>
  <c r="AO600" i="3"/>
  <c r="AN600" i="3"/>
  <c r="AI600" i="3"/>
  <c r="AH600" i="3"/>
  <c r="AC600" i="3"/>
  <c r="AB600" i="3"/>
  <c r="W600" i="3"/>
  <c r="S600" i="3"/>
  <c r="N600" i="3"/>
  <c r="L600" i="3" s="1"/>
  <c r="M600" i="3" s="1"/>
  <c r="K600" i="3"/>
  <c r="J600" i="3"/>
  <c r="H600" i="3"/>
  <c r="I600" i="3" s="1"/>
  <c r="F600" i="3"/>
  <c r="G600" i="3" s="1"/>
  <c r="D600" i="3"/>
  <c r="E600" i="3" s="1"/>
  <c r="B600" i="3"/>
  <c r="C600" i="3" s="1"/>
  <c r="AO599" i="3"/>
  <c r="AN599" i="3"/>
  <c r="AI599" i="3"/>
  <c r="AH599" i="3"/>
  <c r="AC599" i="3"/>
  <c r="AB599" i="3"/>
  <c r="W599" i="3"/>
  <c r="S599" i="3"/>
  <c r="N599" i="3"/>
  <c r="L599" i="3" s="1"/>
  <c r="M599" i="3" s="1"/>
  <c r="K599" i="3"/>
  <c r="J599" i="3"/>
  <c r="H599" i="3"/>
  <c r="I599" i="3" s="1"/>
  <c r="F599" i="3"/>
  <c r="G599" i="3" s="1"/>
  <c r="D599" i="3"/>
  <c r="E599" i="3" s="1"/>
  <c r="B599" i="3"/>
  <c r="C599" i="3" s="1"/>
  <c r="AO598" i="3"/>
  <c r="AN598" i="3"/>
  <c r="AI598" i="3"/>
  <c r="AH598" i="3"/>
  <c r="AC598" i="3"/>
  <c r="AB598" i="3"/>
  <c r="W598" i="3"/>
  <c r="S598" i="3"/>
  <c r="N598" i="3"/>
  <c r="L598" i="3" s="1"/>
  <c r="M598" i="3" s="1"/>
  <c r="K598" i="3"/>
  <c r="J598" i="3"/>
  <c r="H598" i="3"/>
  <c r="I598" i="3" s="1"/>
  <c r="F598" i="3"/>
  <c r="G598" i="3" s="1"/>
  <c r="D598" i="3"/>
  <c r="E598" i="3" s="1"/>
  <c r="B598" i="3"/>
  <c r="C598" i="3" s="1"/>
  <c r="AO597" i="3"/>
  <c r="AN597" i="3"/>
  <c r="AI597" i="3"/>
  <c r="AH597" i="3"/>
  <c r="AC597" i="3"/>
  <c r="AB597" i="3"/>
  <c r="W597" i="3"/>
  <c r="S597" i="3"/>
  <c r="N597" i="3"/>
  <c r="L597" i="3" s="1"/>
  <c r="M597" i="3" s="1"/>
  <c r="K597" i="3"/>
  <c r="J597" i="3"/>
  <c r="H597" i="3"/>
  <c r="I597" i="3" s="1"/>
  <c r="F597" i="3"/>
  <c r="G597" i="3" s="1"/>
  <c r="D597" i="3"/>
  <c r="E597" i="3" s="1"/>
  <c r="B597" i="3"/>
  <c r="C597" i="3" s="1"/>
  <c r="AO596" i="3"/>
  <c r="AN596" i="3"/>
  <c r="AI596" i="3"/>
  <c r="AH596" i="3"/>
  <c r="AC596" i="3"/>
  <c r="AB596" i="3"/>
  <c r="W596" i="3"/>
  <c r="S596" i="3"/>
  <c r="N596" i="3"/>
  <c r="L596" i="3" s="1"/>
  <c r="M596" i="3" s="1"/>
  <c r="K596" i="3"/>
  <c r="J596" i="3"/>
  <c r="H596" i="3"/>
  <c r="I596" i="3" s="1"/>
  <c r="F596" i="3"/>
  <c r="G596" i="3" s="1"/>
  <c r="D596" i="3"/>
  <c r="E596" i="3" s="1"/>
  <c r="B596" i="3"/>
  <c r="C596" i="3" s="1"/>
  <c r="AO595" i="3"/>
  <c r="AN595" i="3"/>
  <c r="AI595" i="3"/>
  <c r="AH595" i="3"/>
  <c r="AC595" i="3"/>
  <c r="AB595" i="3"/>
  <c r="W595" i="3"/>
  <c r="S595" i="3"/>
  <c r="N595" i="3"/>
  <c r="L595" i="3" s="1"/>
  <c r="M595" i="3" s="1"/>
  <c r="K595" i="3"/>
  <c r="J595" i="3"/>
  <c r="H595" i="3"/>
  <c r="I595" i="3" s="1"/>
  <c r="F595" i="3"/>
  <c r="G595" i="3" s="1"/>
  <c r="D595" i="3"/>
  <c r="E595" i="3" s="1"/>
  <c r="B595" i="3"/>
  <c r="C595" i="3" s="1"/>
  <c r="AO594" i="3"/>
  <c r="AN594" i="3"/>
  <c r="AI594" i="3"/>
  <c r="AH594" i="3"/>
  <c r="AC594" i="3"/>
  <c r="AB594" i="3"/>
  <c r="W594" i="3"/>
  <c r="S594" i="3"/>
  <c r="N594" i="3"/>
  <c r="L594" i="3" s="1"/>
  <c r="M594" i="3" s="1"/>
  <c r="K594" i="3"/>
  <c r="J594" i="3"/>
  <c r="H594" i="3"/>
  <c r="I594" i="3" s="1"/>
  <c r="F594" i="3"/>
  <c r="G594" i="3" s="1"/>
  <c r="D594" i="3"/>
  <c r="E594" i="3" s="1"/>
  <c r="B594" i="3"/>
  <c r="C594" i="3" s="1"/>
  <c r="AO593" i="3"/>
  <c r="AN593" i="3"/>
  <c r="AI593" i="3"/>
  <c r="AH593" i="3"/>
  <c r="AC593" i="3"/>
  <c r="AB593" i="3"/>
  <c r="W593" i="3"/>
  <c r="S593" i="3"/>
  <c r="N593" i="3"/>
  <c r="L593" i="3" s="1"/>
  <c r="M593" i="3" s="1"/>
  <c r="K593" i="3"/>
  <c r="J593" i="3"/>
  <c r="H593" i="3"/>
  <c r="I593" i="3" s="1"/>
  <c r="F593" i="3"/>
  <c r="G593" i="3" s="1"/>
  <c r="D593" i="3"/>
  <c r="E593" i="3" s="1"/>
  <c r="B593" i="3"/>
  <c r="C593" i="3" s="1"/>
  <c r="AO592" i="3"/>
  <c r="AN592" i="3"/>
  <c r="AI592" i="3"/>
  <c r="AH592" i="3"/>
  <c r="AC592" i="3"/>
  <c r="AB592" i="3"/>
  <c r="W592" i="3"/>
  <c r="S592" i="3"/>
  <c r="N592" i="3"/>
  <c r="L592" i="3" s="1"/>
  <c r="M592" i="3" s="1"/>
  <c r="K592" i="3"/>
  <c r="J592" i="3"/>
  <c r="H592" i="3"/>
  <c r="I592" i="3" s="1"/>
  <c r="F592" i="3"/>
  <c r="G592" i="3" s="1"/>
  <c r="D592" i="3"/>
  <c r="E592" i="3" s="1"/>
  <c r="B592" i="3"/>
  <c r="C592" i="3" s="1"/>
  <c r="AO591" i="3"/>
  <c r="AN591" i="3"/>
  <c r="AI591" i="3"/>
  <c r="AH591" i="3"/>
  <c r="AC591" i="3"/>
  <c r="AB591" i="3"/>
  <c r="W591" i="3"/>
  <c r="S591" i="3"/>
  <c r="N591" i="3"/>
  <c r="L591" i="3" s="1"/>
  <c r="M591" i="3" s="1"/>
  <c r="K591" i="3"/>
  <c r="J591" i="3"/>
  <c r="H591" i="3"/>
  <c r="I591" i="3" s="1"/>
  <c r="F591" i="3"/>
  <c r="G591" i="3" s="1"/>
  <c r="D591" i="3"/>
  <c r="E591" i="3" s="1"/>
  <c r="B591" i="3"/>
  <c r="C591" i="3" s="1"/>
  <c r="AO590" i="3"/>
  <c r="AN590" i="3"/>
  <c r="AI590" i="3"/>
  <c r="AH590" i="3"/>
  <c r="AC590" i="3"/>
  <c r="AB590" i="3"/>
  <c r="W590" i="3"/>
  <c r="S590" i="3"/>
  <c r="N590" i="3"/>
  <c r="L590" i="3" s="1"/>
  <c r="M590" i="3" s="1"/>
  <c r="K590" i="3"/>
  <c r="J590" i="3"/>
  <c r="H590" i="3"/>
  <c r="I590" i="3" s="1"/>
  <c r="F590" i="3"/>
  <c r="G590" i="3" s="1"/>
  <c r="D590" i="3"/>
  <c r="E590" i="3" s="1"/>
  <c r="B590" i="3"/>
  <c r="C590" i="3" s="1"/>
  <c r="AO589" i="3"/>
  <c r="AN589" i="3"/>
  <c r="AI589" i="3"/>
  <c r="AH589" i="3"/>
  <c r="AC589" i="3"/>
  <c r="AB589" i="3"/>
  <c r="W589" i="3"/>
  <c r="S589" i="3"/>
  <c r="N589" i="3"/>
  <c r="L589" i="3" s="1"/>
  <c r="M589" i="3" s="1"/>
  <c r="K589" i="3"/>
  <c r="J589" i="3"/>
  <c r="H589" i="3"/>
  <c r="I589" i="3" s="1"/>
  <c r="F589" i="3"/>
  <c r="G589" i="3" s="1"/>
  <c r="D589" i="3"/>
  <c r="E589" i="3" s="1"/>
  <c r="B589" i="3"/>
  <c r="C589" i="3" s="1"/>
  <c r="AO588" i="3"/>
  <c r="AN588" i="3"/>
  <c r="AI588" i="3"/>
  <c r="AH588" i="3"/>
  <c r="AC588" i="3"/>
  <c r="AB588" i="3"/>
  <c r="W588" i="3"/>
  <c r="S588" i="3"/>
  <c r="N588" i="3"/>
  <c r="L588" i="3" s="1"/>
  <c r="M588" i="3" s="1"/>
  <c r="K588" i="3"/>
  <c r="J588" i="3"/>
  <c r="H588" i="3"/>
  <c r="I588" i="3" s="1"/>
  <c r="G588" i="3"/>
  <c r="F588" i="3"/>
  <c r="D588" i="3"/>
  <c r="E588" i="3" s="1"/>
  <c r="B588" i="3"/>
  <c r="C588" i="3" s="1"/>
  <c r="AO587" i="3"/>
  <c r="AN587" i="3"/>
  <c r="AI587" i="3"/>
  <c r="AH587" i="3"/>
  <c r="AC587" i="3"/>
  <c r="AB587" i="3"/>
  <c r="W587" i="3"/>
  <c r="S587" i="3"/>
  <c r="N587" i="3"/>
  <c r="L587" i="3" s="1"/>
  <c r="M587" i="3" s="1"/>
  <c r="K587" i="3"/>
  <c r="J587" i="3"/>
  <c r="H587" i="3"/>
  <c r="I587" i="3" s="1"/>
  <c r="F587" i="3"/>
  <c r="G587" i="3" s="1"/>
  <c r="D587" i="3"/>
  <c r="E587" i="3" s="1"/>
  <c r="B587" i="3"/>
  <c r="C587" i="3" s="1"/>
  <c r="AO586" i="3"/>
  <c r="AN586" i="3"/>
  <c r="AI586" i="3"/>
  <c r="AH586" i="3"/>
  <c r="AC586" i="3"/>
  <c r="AB586" i="3"/>
  <c r="W586" i="3"/>
  <c r="S586" i="3"/>
  <c r="N586" i="3"/>
  <c r="L586" i="3" s="1"/>
  <c r="M586" i="3" s="1"/>
  <c r="K586" i="3"/>
  <c r="J586" i="3"/>
  <c r="H586" i="3"/>
  <c r="I586" i="3" s="1"/>
  <c r="F586" i="3"/>
  <c r="G586" i="3" s="1"/>
  <c r="D586" i="3"/>
  <c r="E586" i="3" s="1"/>
  <c r="B586" i="3"/>
  <c r="C586" i="3" s="1"/>
  <c r="AO585" i="3"/>
  <c r="AN585" i="3"/>
  <c r="AI585" i="3"/>
  <c r="AH585" i="3"/>
  <c r="AC585" i="3"/>
  <c r="AB585" i="3"/>
  <c r="W585" i="3"/>
  <c r="S585" i="3"/>
  <c r="N585" i="3"/>
  <c r="L585" i="3" s="1"/>
  <c r="M585" i="3" s="1"/>
  <c r="K585" i="3"/>
  <c r="J585" i="3"/>
  <c r="H585" i="3"/>
  <c r="I585" i="3" s="1"/>
  <c r="F585" i="3"/>
  <c r="G585" i="3" s="1"/>
  <c r="D585" i="3"/>
  <c r="E585" i="3" s="1"/>
  <c r="B585" i="3"/>
  <c r="C585" i="3" s="1"/>
  <c r="AO584" i="3"/>
  <c r="AN584" i="3"/>
  <c r="AI584" i="3"/>
  <c r="AH584" i="3"/>
  <c r="AC584" i="3"/>
  <c r="AB584" i="3"/>
  <c r="W584" i="3"/>
  <c r="S584" i="3"/>
  <c r="N584" i="3"/>
  <c r="L584" i="3" s="1"/>
  <c r="M584" i="3" s="1"/>
  <c r="K584" i="3"/>
  <c r="J584" i="3"/>
  <c r="H584" i="3"/>
  <c r="I584" i="3" s="1"/>
  <c r="F584" i="3"/>
  <c r="G584" i="3" s="1"/>
  <c r="D584" i="3"/>
  <c r="E584" i="3" s="1"/>
  <c r="B584" i="3"/>
  <c r="C584" i="3" s="1"/>
  <c r="AO583" i="3"/>
  <c r="AN583" i="3"/>
  <c r="AI583" i="3"/>
  <c r="AH583" i="3"/>
  <c r="AC583" i="3"/>
  <c r="AB583" i="3"/>
  <c r="W583" i="3"/>
  <c r="S583" i="3"/>
  <c r="N583" i="3"/>
  <c r="L583" i="3" s="1"/>
  <c r="M583" i="3" s="1"/>
  <c r="K583" i="3"/>
  <c r="J583" i="3"/>
  <c r="H583" i="3"/>
  <c r="I583" i="3" s="1"/>
  <c r="F583" i="3"/>
  <c r="G583" i="3" s="1"/>
  <c r="D583" i="3"/>
  <c r="E583" i="3" s="1"/>
  <c r="B583" i="3"/>
  <c r="C583" i="3" s="1"/>
  <c r="AO582" i="3"/>
  <c r="AN582" i="3"/>
  <c r="AI582" i="3"/>
  <c r="AH582" i="3"/>
  <c r="AC582" i="3"/>
  <c r="AB582" i="3"/>
  <c r="W582" i="3"/>
  <c r="S582" i="3"/>
  <c r="N582" i="3"/>
  <c r="L582" i="3" s="1"/>
  <c r="M582" i="3" s="1"/>
  <c r="K582" i="3"/>
  <c r="J582" i="3"/>
  <c r="H582" i="3"/>
  <c r="I582" i="3" s="1"/>
  <c r="F582" i="3"/>
  <c r="G582" i="3" s="1"/>
  <c r="D582" i="3"/>
  <c r="E582" i="3" s="1"/>
  <c r="B582" i="3"/>
  <c r="C582" i="3" s="1"/>
  <c r="AO581" i="3"/>
  <c r="AN581" i="3"/>
  <c r="AI581" i="3"/>
  <c r="AH581" i="3"/>
  <c r="AC581" i="3"/>
  <c r="AB581" i="3"/>
  <c r="W581" i="3"/>
  <c r="S581" i="3"/>
  <c r="N581" i="3"/>
  <c r="L581" i="3" s="1"/>
  <c r="M581" i="3" s="1"/>
  <c r="K581" i="3"/>
  <c r="J581" i="3"/>
  <c r="H581" i="3"/>
  <c r="I581" i="3" s="1"/>
  <c r="F581" i="3"/>
  <c r="G581" i="3" s="1"/>
  <c r="D581" i="3"/>
  <c r="E581" i="3" s="1"/>
  <c r="B581" i="3"/>
  <c r="C581" i="3" s="1"/>
  <c r="AO580" i="3"/>
  <c r="AN580" i="3"/>
  <c r="AI580" i="3"/>
  <c r="AH580" i="3"/>
  <c r="AC580" i="3"/>
  <c r="AB580" i="3"/>
  <c r="W580" i="3"/>
  <c r="S580" i="3"/>
  <c r="N580" i="3"/>
  <c r="L580" i="3" s="1"/>
  <c r="M580" i="3" s="1"/>
  <c r="K580" i="3"/>
  <c r="J580" i="3"/>
  <c r="H580" i="3"/>
  <c r="I580" i="3" s="1"/>
  <c r="F580" i="3"/>
  <c r="G580" i="3" s="1"/>
  <c r="D580" i="3"/>
  <c r="E580" i="3" s="1"/>
  <c r="B580" i="3"/>
  <c r="C580" i="3" s="1"/>
  <c r="AO579" i="3"/>
  <c r="AN579" i="3"/>
  <c r="AI579" i="3"/>
  <c r="AH579" i="3"/>
  <c r="AC579" i="3"/>
  <c r="AB579" i="3"/>
  <c r="W579" i="3"/>
  <c r="S579" i="3"/>
  <c r="N579" i="3"/>
  <c r="L579" i="3" s="1"/>
  <c r="M579" i="3" s="1"/>
  <c r="K579" i="3"/>
  <c r="J579" i="3"/>
  <c r="H579" i="3"/>
  <c r="I579" i="3" s="1"/>
  <c r="F579" i="3"/>
  <c r="G579" i="3" s="1"/>
  <c r="D579" i="3"/>
  <c r="E579" i="3" s="1"/>
  <c r="B579" i="3"/>
  <c r="C579" i="3" s="1"/>
  <c r="AO578" i="3"/>
  <c r="AN578" i="3"/>
  <c r="AI578" i="3"/>
  <c r="AH578" i="3"/>
  <c r="AC578" i="3"/>
  <c r="AB578" i="3"/>
  <c r="W578" i="3"/>
  <c r="S578" i="3"/>
  <c r="N578" i="3"/>
  <c r="L578" i="3" s="1"/>
  <c r="M578" i="3" s="1"/>
  <c r="K578" i="3"/>
  <c r="J578" i="3"/>
  <c r="H578" i="3"/>
  <c r="I578" i="3" s="1"/>
  <c r="F578" i="3"/>
  <c r="G578" i="3" s="1"/>
  <c r="D578" i="3"/>
  <c r="E578" i="3" s="1"/>
  <c r="B578" i="3"/>
  <c r="C578" i="3" s="1"/>
  <c r="AO577" i="3"/>
  <c r="AN577" i="3"/>
  <c r="AI577" i="3"/>
  <c r="AH577" i="3"/>
  <c r="AC577" i="3"/>
  <c r="AB577" i="3"/>
  <c r="W577" i="3"/>
  <c r="S577" i="3"/>
  <c r="N577" i="3"/>
  <c r="L577" i="3" s="1"/>
  <c r="M577" i="3" s="1"/>
  <c r="K577" i="3"/>
  <c r="J577" i="3"/>
  <c r="H577" i="3"/>
  <c r="I577" i="3" s="1"/>
  <c r="F577" i="3"/>
  <c r="G577" i="3" s="1"/>
  <c r="D577" i="3"/>
  <c r="E577" i="3" s="1"/>
  <c r="B577" i="3"/>
  <c r="C577" i="3" s="1"/>
  <c r="AO576" i="3"/>
  <c r="AN576" i="3"/>
  <c r="AI576" i="3"/>
  <c r="AH576" i="3"/>
  <c r="AC576" i="3"/>
  <c r="AB576" i="3"/>
  <c r="W576" i="3"/>
  <c r="S576" i="3"/>
  <c r="N576" i="3"/>
  <c r="L576" i="3"/>
  <c r="M576" i="3" s="1"/>
  <c r="K576" i="3"/>
  <c r="J576" i="3"/>
  <c r="H576" i="3"/>
  <c r="I576" i="3" s="1"/>
  <c r="F576" i="3"/>
  <c r="G576" i="3" s="1"/>
  <c r="D576" i="3"/>
  <c r="E576" i="3" s="1"/>
  <c r="B576" i="3"/>
  <c r="C576" i="3" s="1"/>
  <c r="AO575" i="3"/>
  <c r="AN575" i="3"/>
  <c r="AI575" i="3"/>
  <c r="AH575" i="3"/>
  <c r="AC575" i="3"/>
  <c r="AB575" i="3"/>
  <c r="W575" i="3"/>
  <c r="S575" i="3"/>
  <c r="N575" i="3"/>
  <c r="L575" i="3" s="1"/>
  <c r="M575" i="3" s="1"/>
  <c r="K575" i="3"/>
  <c r="J575" i="3"/>
  <c r="H575" i="3"/>
  <c r="I575" i="3" s="1"/>
  <c r="F575" i="3"/>
  <c r="G575" i="3" s="1"/>
  <c r="D575" i="3"/>
  <c r="E575" i="3" s="1"/>
  <c r="B575" i="3"/>
  <c r="C575" i="3" s="1"/>
  <c r="AO574" i="3"/>
  <c r="AN574" i="3"/>
  <c r="AI574" i="3"/>
  <c r="AH574" i="3"/>
  <c r="AC574" i="3"/>
  <c r="AB574" i="3"/>
  <c r="W574" i="3"/>
  <c r="S574" i="3"/>
  <c r="N574" i="3"/>
  <c r="L574" i="3" s="1"/>
  <c r="M574" i="3" s="1"/>
  <c r="K574" i="3"/>
  <c r="J574" i="3"/>
  <c r="H574" i="3"/>
  <c r="I574" i="3" s="1"/>
  <c r="F574" i="3"/>
  <c r="G574" i="3" s="1"/>
  <c r="D574" i="3"/>
  <c r="E574" i="3" s="1"/>
  <c r="B574" i="3"/>
  <c r="C574" i="3" s="1"/>
  <c r="AO573" i="3"/>
  <c r="AN573" i="3"/>
  <c r="AI573" i="3"/>
  <c r="AH573" i="3"/>
  <c r="AC573" i="3"/>
  <c r="AB573" i="3"/>
  <c r="W573" i="3"/>
  <c r="S573" i="3"/>
  <c r="N573" i="3"/>
  <c r="L573" i="3" s="1"/>
  <c r="M573" i="3" s="1"/>
  <c r="K573" i="3"/>
  <c r="J573" i="3"/>
  <c r="H573" i="3"/>
  <c r="I573" i="3" s="1"/>
  <c r="F573" i="3"/>
  <c r="G573" i="3" s="1"/>
  <c r="D573" i="3"/>
  <c r="E573" i="3" s="1"/>
  <c r="B573" i="3"/>
  <c r="C573" i="3" s="1"/>
  <c r="AO572" i="3"/>
  <c r="AN572" i="3"/>
  <c r="AI572" i="3"/>
  <c r="AH572" i="3"/>
  <c r="AC572" i="3"/>
  <c r="AB572" i="3"/>
  <c r="W572" i="3"/>
  <c r="S572" i="3"/>
  <c r="N572" i="3"/>
  <c r="L572" i="3" s="1"/>
  <c r="M572" i="3" s="1"/>
  <c r="K572" i="3"/>
  <c r="J572" i="3"/>
  <c r="H572" i="3"/>
  <c r="I572" i="3" s="1"/>
  <c r="F572" i="3"/>
  <c r="G572" i="3" s="1"/>
  <c r="D572" i="3"/>
  <c r="E572" i="3" s="1"/>
  <c r="B572" i="3"/>
  <c r="C572" i="3" s="1"/>
  <c r="AO571" i="3"/>
  <c r="AN571" i="3"/>
  <c r="AI571" i="3"/>
  <c r="AH571" i="3"/>
  <c r="AC571" i="3"/>
  <c r="AB571" i="3"/>
  <c r="W571" i="3"/>
  <c r="S571" i="3"/>
  <c r="N571" i="3"/>
  <c r="L571" i="3" s="1"/>
  <c r="M571" i="3" s="1"/>
  <c r="K571" i="3"/>
  <c r="J571" i="3"/>
  <c r="H571" i="3"/>
  <c r="I571" i="3" s="1"/>
  <c r="F571" i="3"/>
  <c r="G571" i="3" s="1"/>
  <c r="D571" i="3"/>
  <c r="E571" i="3" s="1"/>
  <c r="B571" i="3"/>
  <c r="C571" i="3" s="1"/>
  <c r="AO570" i="3"/>
  <c r="AN570" i="3"/>
  <c r="AI570" i="3"/>
  <c r="AH570" i="3"/>
  <c r="AC570" i="3"/>
  <c r="AB570" i="3"/>
  <c r="W570" i="3"/>
  <c r="S570" i="3"/>
  <c r="N570" i="3"/>
  <c r="L570" i="3" s="1"/>
  <c r="M570" i="3" s="1"/>
  <c r="K570" i="3"/>
  <c r="J570" i="3"/>
  <c r="H570" i="3"/>
  <c r="I570" i="3" s="1"/>
  <c r="F570" i="3"/>
  <c r="G570" i="3" s="1"/>
  <c r="D570" i="3"/>
  <c r="E570" i="3" s="1"/>
  <c r="B570" i="3"/>
  <c r="C570" i="3" s="1"/>
  <c r="AO569" i="3"/>
  <c r="AN569" i="3"/>
  <c r="AI569" i="3"/>
  <c r="AH569" i="3"/>
  <c r="AC569" i="3"/>
  <c r="AB569" i="3"/>
  <c r="W569" i="3"/>
  <c r="S569" i="3"/>
  <c r="N569" i="3"/>
  <c r="L569" i="3" s="1"/>
  <c r="M569" i="3" s="1"/>
  <c r="K569" i="3"/>
  <c r="J569" i="3"/>
  <c r="H569" i="3"/>
  <c r="I569" i="3" s="1"/>
  <c r="F569" i="3"/>
  <c r="G569" i="3" s="1"/>
  <c r="D569" i="3"/>
  <c r="E569" i="3" s="1"/>
  <c r="B569" i="3"/>
  <c r="C569" i="3" s="1"/>
  <c r="AO568" i="3"/>
  <c r="AN568" i="3"/>
  <c r="AI568" i="3"/>
  <c r="AH568" i="3"/>
  <c r="AC568" i="3"/>
  <c r="AB568" i="3"/>
  <c r="W568" i="3"/>
  <c r="S568" i="3"/>
  <c r="N568" i="3"/>
  <c r="L568" i="3" s="1"/>
  <c r="M568" i="3" s="1"/>
  <c r="K568" i="3"/>
  <c r="J568" i="3"/>
  <c r="H568" i="3"/>
  <c r="I568" i="3" s="1"/>
  <c r="F568" i="3"/>
  <c r="G568" i="3" s="1"/>
  <c r="D568" i="3"/>
  <c r="E568" i="3" s="1"/>
  <c r="B568" i="3"/>
  <c r="C568" i="3" s="1"/>
  <c r="AO567" i="3"/>
  <c r="AN567" i="3"/>
  <c r="AI567" i="3"/>
  <c r="AH567" i="3"/>
  <c r="AC567" i="3"/>
  <c r="AB567" i="3"/>
  <c r="W567" i="3"/>
  <c r="S567" i="3"/>
  <c r="N567" i="3"/>
  <c r="L567" i="3" s="1"/>
  <c r="M567" i="3" s="1"/>
  <c r="K567" i="3"/>
  <c r="J567" i="3"/>
  <c r="H567" i="3"/>
  <c r="I567" i="3" s="1"/>
  <c r="F567" i="3"/>
  <c r="G567" i="3" s="1"/>
  <c r="D567" i="3"/>
  <c r="E567" i="3" s="1"/>
  <c r="B567" i="3"/>
  <c r="C567" i="3" s="1"/>
  <c r="AO566" i="3"/>
  <c r="AN566" i="3"/>
  <c r="AI566" i="3"/>
  <c r="AH566" i="3"/>
  <c r="AC566" i="3"/>
  <c r="AB566" i="3"/>
  <c r="W566" i="3"/>
  <c r="S566" i="3"/>
  <c r="N566" i="3"/>
  <c r="L566" i="3" s="1"/>
  <c r="M566" i="3" s="1"/>
  <c r="K566" i="3"/>
  <c r="J566" i="3"/>
  <c r="H566" i="3"/>
  <c r="I566" i="3" s="1"/>
  <c r="F566" i="3"/>
  <c r="G566" i="3" s="1"/>
  <c r="D566" i="3"/>
  <c r="E566" i="3" s="1"/>
  <c r="B566" i="3"/>
  <c r="C566" i="3" s="1"/>
  <c r="AO565" i="3"/>
  <c r="AN565" i="3"/>
  <c r="AI565" i="3"/>
  <c r="AH565" i="3"/>
  <c r="AC565" i="3"/>
  <c r="AB565" i="3"/>
  <c r="W565" i="3"/>
  <c r="S565" i="3"/>
  <c r="N565" i="3"/>
  <c r="L565" i="3" s="1"/>
  <c r="M565" i="3" s="1"/>
  <c r="K565" i="3"/>
  <c r="J565" i="3"/>
  <c r="H565" i="3"/>
  <c r="I565" i="3" s="1"/>
  <c r="F565" i="3"/>
  <c r="G565" i="3" s="1"/>
  <c r="D565" i="3"/>
  <c r="E565" i="3" s="1"/>
  <c r="B565" i="3"/>
  <c r="C565" i="3" s="1"/>
  <c r="AO564" i="3"/>
  <c r="AN564" i="3"/>
  <c r="AI564" i="3"/>
  <c r="AH564" i="3"/>
  <c r="AC564" i="3"/>
  <c r="AB564" i="3"/>
  <c r="W564" i="3"/>
  <c r="S564" i="3"/>
  <c r="N564" i="3"/>
  <c r="L564" i="3" s="1"/>
  <c r="M564" i="3" s="1"/>
  <c r="K564" i="3"/>
  <c r="J564" i="3"/>
  <c r="H564" i="3"/>
  <c r="I564" i="3" s="1"/>
  <c r="F564" i="3"/>
  <c r="G564" i="3" s="1"/>
  <c r="D564" i="3"/>
  <c r="E564" i="3" s="1"/>
  <c r="B564" i="3"/>
  <c r="C564" i="3" s="1"/>
  <c r="AO563" i="3"/>
  <c r="AN563" i="3"/>
  <c r="AI563" i="3"/>
  <c r="AH563" i="3"/>
  <c r="AC563" i="3"/>
  <c r="AB563" i="3"/>
  <c r="W563" i="3"/>
  <c r="S563" i="3"/>
  <c r="N563" i="3"/>
  <c r="L563" i="3" s="1"/>
  <c r="M563" i="3" s="1"/>
  <c r="K563" i="3"/>
  <c r="J563" i="3"/>
  <c r="H563" i="3"/>
  <c r="I563" i="3" s="1"/>
  <c r="F563" i="3"/>
  <c r="G563" i="3" s="1"/>
  <c r="D563" i="3"/>
  <c r="E563" i="3" s="1"/>
  <c r="B563" i="3"/>
  <c r="C563" i="3" s="1"/>
  <c r="AO562" i="3"/>
  <c r="AN562" i="3"/>
  <c r="AI562" i="3"/>
  <c r="AH562" i="3"/>
  <c r="AC562" i="3"/>
  <c r="AB562" i="3"/>
  <c r="W562" i="3"/>
  <c r="S562" i="3"/>
  <c r="N562" i="3"/>
  <c r="L562" i="3" s="1"/>
  <c r="M562" i="3" s="1"/>
  <c r="K562" i="3"/>
  <c r="J562" i="3"/>
  <c r="H562" i="3"/>
  <c r="I562" i="3" s="1"/>
  <c r="F562" i="3"/>
  <c r="G562" i="3" s="1"/>
  <c r="D562" i="3"/>
  <c r="E562" i="3" s="1"/>
  <c r="B562" i="3"/>
  <c r="C562" i="3" s="1"/>
  <c r="AO561" i="3"/>
  <c r="AN561" i="3"/>
  <c r="AI561" i="3"/>
  <c r="AH561" i="3"/>
  <c r="AC561" i="3"/>
  <c r="AB561" i="3"/>
  <c r="W561" i="3"/>
  <c r="S561" i="3"/>
  <c r="N561" i="3"/>
  <c r="L561" i="3" s="1"/>
  <c r="M561" i="3" s="1"/>
  <c r="K561" i="3"/>
  <c r="J561" i="3"/>
  <c r="H561" i="3"/>
  <c r="I561" i="3" s="1"/>
  <c r="F561" i="3"/>
  <c r="G561" i="3" s="1"/>
  <c r="D561" i="3"/>
  <c r="E561" i="3" s="1"/>
  <c r="B561" i="3"/>
  <c r="C561" i="3" s="1"/>
  <c r="AO560" i="3"/>
  <c r="AN560" i="3"/>
  <c r="AI560" i="3"/>
  <c r="AH560" i="3"/>
  <c r="AC560" i="3"/>
  <c r="AB560" i="3"/>
  <c r="W560" i="3"/>
  <c r="S560" i="3"/>
  <c r="N560" i="3"/>
  <c r="L560" i="3" s="1"/>
  <c r="M560" i="3" s="1"/>
  <c r="K560" i="3"/>
  <c r="J560" i="3"/>
  <c r="H560" i="3"/>
  <c r="I560" i="3" s="1"/>
  <c r="F560" i="3"/>
  <c r="G560" i="3" s="1"/>
  <c r="D560" i="3"/>
  <c r="E560" i="3" s="1"/>
  <c r="B560" i="3"/>
  <c r="C560" i="3" s="1"/>
  <c r="AO559" i="3"/>
  <c r="AN559" i="3"/>
  <c r="AI559" i="3"/>
  <c r="AH559" i="3"/>
  <c r="AC559" i="3"/>
  <c r="AB559" i="3"/>
  <c r="W559" i="3"/>
  <c r="S559" i="3"/>
  <c r="N559" i="3"/>
  <c r="L559" i="3" s="1"/>
  <c r="M559" i="3" s="1"/>
  <c r="K559" i="3"/>
  <c r="J559" i="3"/>
  <c r="H559" i="3"/>
  <c r="I559" i="3" s="1"/>
  <c r="F559" i="3"/>
  <c r="G559" i="3" s="1"/>
  <c r="D559" i="3"/>
  <c r="E559" i="3" s="1"/>
  <c r="B559" i="3"/>
  <c r="C559" i="3" s="1"/>
  <c r="AO558" i="3"/>
  <c r="AN558" i="3"/>
  <c r="AI558" i="3"/>
  <c r="AH558" i="3"/>
  <c r="AC558" i="3"/>
  <c r="AB558" i="3"/>
  <c r="W558" i="3"/>
  <c r="S558" i="3"/>
  <c r="N558" i="3"/>
  <c r="L558" i="3" s="1"/>
  <c r="M558" i="3" s="1"/>
  <c r="K558" i="3"/>
  <c r="J558" i="3"/>
  <c r="H558" i="3"/>
  <c r="I558" i="3" s="1"/>
  <c r="F558" i="3"/>
  <c r="G558" i="3" s="1"/>
  <c r="D558" i="3"/>
  <c r="E558" i="3" s="1"/>
  <c r="B558" i="3"/>
  <c r="C558" i="3" s="1"/>
  <c r="AO557" i="3"/>
  <c r="AN557" i="3"/>
  <c r="AI557" i="3"/>
  <c r="AH557" i="3"/>
  <c r="AC557" i="3"/>
  <c r="AB557" i="3"/>
  <c r="W557" i="3"/>
  <c r="S557" i="3"/>
  <c r="N557" i="3"/>
  <c r="L557" i="3" s="1"/>
  <c r="M557" i="3" s="1"/>
  <c r="K557" i="3"/>
  <c r="J557" i="3"/>
  <c r="H557" i="3"/>
  <c r="I557" i="3" s="1"/>
  <c r="F557" i="3"/>
  <c r="G557" i="3" s="1"/>
  <c r="D557" i="3"/>
  <c r="E557" i="3" s="1"/>
  <c r="B557" i="3"/>
  <c r="C557" i="3" s="1"/>
  <c r="AO556" i="3"/>
  <c r="AN556" i="3"/>
  <c r="AI556" i="3"/>
  <c r="AH556" i="3"/>
  <c r="AC556" i="3"/>
  <c r="AB556" i="3"/>
  <c r="W556" i="3"/>
  <c r="S556" i="3"/>
  <c r="N556" i="3"/>
  <c r="L556" i="3" s="1"/>
  <c r="M556" i="3" s="1"/>
  <c r="K556" i="3"/>
  <c r="J556" i="3"/>
  <c r="H556" i="3"/>
  <c r="I556" i="3" s="1"/>
  <c r="F556" i="3"/>
  <c r="G556" i="3" s="1"/>
  <c r="D556" i="3"/>
  <c r="E556" i="3" s="1"/>
  <c r="B556" i="3"/>
  <c r="C556" i="3" s="1"/>
  <c r="AO555" i="3"/>
  <c r="AN555" i="3"/>
  <c r="AI555" i="3"/>
  <c r="AH555" i="3"/>
  <c r="AC555" i="3"/>
  <c r="AB555" i="3"/>
  <c r="W555" i="3"/>
  <c r="S555" i="3"/>
  <c r="N555" i="3"/>
  <c r="L555" i="3" s="1"/>
  <c r="M555" i="3" s="1"/>
  <c r="K555" i="3"/>
  <c r="J555" i="3"/>
  <c r="H555" i="3"/>
  <c r="I555" i="3" s="1"/>
  <c r="F555" i="3"/>
  <c r="G555" i="3" s="1"/>
  <c r="D555" i="3"/>
  <c r="E555" i="3" s="1"/>
  <c r="B555" i="3"/>
  <c r="C555" i="3" s="1"/>
  <c r="AO554" i="3"/>
  <c r="AN554" i="3"/>
  <c r="AI554" i="3"/>
  <c r="AH554" i="3"/>
  <c r="AC554" i="3"/>
  <c r="AB554" i="3"/>
  <c r="W554" i="3"/>
  <c r="S554" i="3"/>
  <c r="N554" i="3"/>
  <c r="L554" i="3" s="1"/>
  <c r="M554" i="3" s="1"/>
  <c r="K554" i="3"/>
  <c r="J554" i="3"/>
  <c r="H554" i="3"/>
  <c r="I554" i="3" s="1"/>
  <c r="F554" i="3"/>
  <c r="G554" i="3" s="1"/>
  <c r="D554" i="3"/>
  <c r="E554" i="3" s="1"/>
  <c r="B554" i="3"/>
  <c r="C554" i="3" s="1"/>
  <c r="AO553" i="3"/>
  <c r="AN553" i="3"/>
  <c r="AI553" i="3"/>
  <c r="AH553" i="3"/>
  <c r="AC553" i="3"/>
  <c r="AB553" i="3"/>
  <c r="W553" i="3"/>
  <c r="S553" i="3"/>
  <c r="N553" i="3"/>
  <c r="L553" i="3" s="1"/>
  <c r="M553" i="3" s="1"/>
  <c r="K553" i="3"/>
  <c r="J553" i="3"/>
  <c r="H553" i="3"/>
  <c r="I553" i="3" s="1"/>
  <c r="F553" i="3"/>
  <c r="G553" i="3" s="1"/>
  <c r="D553" i="3"/>
  <c r="E553" i="3" s="1"/>
  <c r="B553" i="3"/>
  <c r="C553" i="3" s="1"/>
  <c r="AO552" i="3"/>
  <c r="AN552" i="3"/>
  <c r="AI552" i="3"/>
  <c r="AH552" i="3"/>
  <c r="AC552" i="3"/>
  <c r="AB552" i="3"/>
  <c r="W552" i="3"/>
  <c r="S552" i="3"/>
  <c r="N552" i="3"/>
  <c r="L552" i="3" s="1"/>
  <c r="M552" i="3" s="1"/>
  <c r="K552" i="3"/>
  <c r="J552" i="3"/>
  <c r="H552" i="3"/>
  <c r="I552" i="3" s="1"/>
  <c r="F552" i="3"/>
  <c r="G552" i="3" s="1"/>
  <c r="D552" i="3"/>
  <c r="E552" i="3" s="1"/>
  <c r="B552" i="3"/>
  <c r="C552" i="3" s="1"/>
  <c r="AO551" i="3"/>
  <c r="AN551" i="3"/>
  <c r="AI551" i="3"/>
  <c r="AH551" i="3"/>
  <c r="AC551" i="3"/>
  <c r="AB551" i="3"/>
  <c r="W551" i="3"/>
  <c r="S551" i="3"/>
  <c r="N551" i="3"/>
  <c r="L551" i="3" s="1"/>
  <c r="M551" i="3" s="1"/>
  <c r="K551" i="3"/>
  <c r="J551" i="3"/>
  <c r="H551" i="3"/>
  <c r="I551" i="3" s="1"/>
  <c r="F551" i="3"/>
  <c r="G551" i="3" s="1"/>
  <c r="D551" i="3"/>
  <c r="E551" i="3" s="1"/>
  <c r="B551" i="3"/>
  <c r="C551" i="3" s="1"/>
  <c r="AO550" i="3"/>
  <c r="AN550" i="3"/>
  <c r="AI550" i="3"/>
  <c r="AH550" i="3"/>
  <c r="AC550" i="3"/>
  <c r="AB550" i="3"/>
  <c r="W550" i="3"/>
  <c r="S550" i="3"/>
  <c r="N550" i="3"/>
  <c r="L550" i="3" s="1"/>
  <c r="M550" i="3" s="1"/>
  <c r="K550" i="3"/>
  <c r="J550" i="3"/>
  <c r="H550" i="3"/>
  <c r="I550" i="3" s="1"/>
  <c r="F550" i="3"/>
  <c r="G550" i="3" s="1"/>
  <c r="D550" i="3"/>
  <c r="E550" i="3" s="1"/>
  <c r="B550" i="3"/>
  <c r="C550" i="3" s="1"/>
  <c r="AO549" i="3"/>
  <c r="AN549" i="3"/>
  <c r="AI549" i="3"/>
  <c r="AH549" i="3"/>
  <c r="AC549" i="3"/>
  <c r="AB549" i="3"/>
  <c r="W549" i="3"/>
  <c r="S549" i="3"/>
  <c r="N549" i="3"/>
  <c r="L549" i="3" s="1"/>
  <c r="M549" i="3" s="1"/>
  <c r="K549" i="3"/>
  <c r="J549" i="3"/>
  <c r="H549" i="3"/>
  <c r="I549" i="3" s="1"/>
  <c r="F549" i="3"/>
  <c r="G549" i="3" s="1"/>
  <c r="D549" i="3"/>
  <c r="E549" i="3" s="1"/>
  <c r="B549" i="3"/>
  <c r="C549" i="3" s="1"/>
  <c r="AO548" i="3"/>
  <c r="AN548" i="3"/>
  <c r="AI548" i="3"/>
  <c r="AH548" i="3"/>
  <c r="AC548" i="3"/>
  <c r="AB548" i="3"/>
  <c r="W548" i="3"/>
  <c r="S548" i="3"/>
  <c r="N548" i="3"/>
  <c r="L548" i="3" s="1"/>
  <c r="M548" i="3" s="1"/>
  <c r="K548" i="3"/>
  <c r="J548" i="3"/>
  <c r="H548" i="3"/>
  <c r="I548" i="3" s="1"/>
  <c r="F548" i="3"/>
  <c r="G548" i="3" s="1"/>
  <c r="D548" i="3"/>
  <c r="E548" i="3" s="1"/>
  <c r="B548" i="3"/>
  <c r="C548" i="3" s="1"/>
  <c r="AO547" i="3"/>
  <c r="AN547" i="3"/>
  <c r="AI547" i="3"/>
  <c r="AH547" i="3"/>
  <c r="AC547" i="3"/>
  <c r="AB547" i="3"/>
  <c r="W547" i="3"/>
  <c r="S547" i="3"/>
  <c r="N547" i="3"/>
  <c r="L547" i="3" s="1"/>
  <c r="M547" i="3" s="1"/>
  <c r="K547" i="3"/>
  <c r="J547" i="3"/>
  <c r="H547" i="3"/>
  <c r="I547" i="3" s="1"/>
  <c r="F547" i="3"/>
  <c r="G547" i="3" s="1"/>
  <c r="D547" i="3"/>
  <c r="E547" i="3" s="1"/>
  <c r="B547" i="3"/>
  <c r="C547" i="3" s="1"/>
  <c r="AO546" i="3"/>
  <c r="AN546" i="3"/>
  <c r="AI546" i="3"/>
  <c r="AH546" i="3"/>
  <c r="AC546" i="3"/>
  <c r="AB546" i="3"/>
  <c r="W546" i="3"/>
  <c r="S546" i="3"/>
  <c r="N546" i="3"/>
  <c r="L546" i="3" s="1"/>
  <c r="M546" i="3" s="1"/>
  <c r="K546" i="3"/>
  <c r="J546" i="3"/>
  <c r="H546" i="3"/>
  <c r="I546" i="3" s="1"/>
  <c r="F546" i="3"/>
  <c r="G546" i="3" s="1"/>
  <c r="D546" i="3"/>
  <c r="E546" i="3" s="1"/>
  <c r="B546" i="3"/>
  <c r="C546" i="3" s="1"/>
  <c r="AO545" i="3"/>
  <c r="AN545" i="3"/>
  <c r="AI545" i="3"/>
  <c r="AH545" i="3"/>
  <c r="AC545" i="3"/>
  <c r="AB545" i="3"/>
  <c r="W545" i="3"/>
  <c r="S545" i="3"/>
  <c r="N545" i="3"/>
  <c r="L545" i="3" s="1"/>
  <c r="M545" i="3" s="1"/>
  <c r="K545" i="3"/>
  <c r="J545" i="3"/>
  <c r="H545" i="3"/>
  <c r="I545" i="3" s="1"/>
  <c r="F545" i="3"/>
  <c r="G545" i="3" s="1"/>
  <c r="D545" i="3"/>
  <c r="E545" i="3" s="1"/>
  <c r="B545" i="3"/>
  <c r="C545" i="3" s="1"/>
  <c r="AO544" i="3"/>
  <c r="AN544" i="3"/>
  <c r="AI544" i="3"/>
  <c r="AH544" i="3"/>
  <c r="AC544" i="3"/>
  <c r="AB544" i="3"/>
  <c r="W544" i="3"/>
  <c r="S544" i="3"/>
  <c r="N544" i="3"/>
  <c r="L544" i="3" s="1"/>
  <c r="M544" i="3" s="1"/>
  <c r="K544" i="3"/>
  <c r="J544" i="3"/>
  <c r="H544" i="3"/>
  <c r="I544" i="3" s="1"/>
  <c r="F544" i="3"/>
  <c r="G544" i="3" s="1"/>
  <c r="D544" i="3"/>
  <c r="E544" i="3" s="1"/>
  <c r="B544" i="3"/>
  <c r="C544" i="3" s="1"/>
  <c r="AO543" i="3"/>
  <c r="AN543" i="3"/>
  <c r="AI543" i="3"/>
  <c r="AH543" i="3"/>
  <c r="AC543" i="3"/>
  <c r="AB543" i="3"/>
  <c r="W543" i="3"/>
  <c r="S543" i="3"/>
  <c r="N543" i="3"/>
  <c r="L543" i="3" s="1"/>
  <c r="M543" i="3" s="1"/>
  <c r="K543" i="3"/>
  <c r="J543" i="3"/>
  <c r="H543" i="3"/>
  <c r="I543" i="3" s="1"/>
  <c r="F543" i="3"/>
  <c r="G543" i="3" s="1"/>
  <c r="D543" i="3"/>
  <c r="E543" i="3" s="1"/>
  <c r="B543" i="3"/>
  <c r="C543" i="3" s="1"/>
  <c r="AO542" i="3"/>
  <c r="AN542" i="3"/>
  <c r="AI542" i="3"/>
  <c r="AH542" i="3"/>
  <c r="AC542" i="3"/>
  <c r="AB542" i="3"/>
  <c r="W542" i="3"/>
  <c r="S542" i="3"/>
  <c r="N542" i="3"/>
  <c r="L542" i="3" s="1"/>
  <c r="M542" i="3" s="1"/>
  <c r="K542" i="3"/>
  <c r="J542" i="3"/>
  <c r="H542" i="3"/>
  <c r="I542" i="3" s="1"/>
  <c r="F542" i="3"/>
  <c r="G542" i="3" s="1"/>
  <c r="D542" i="3"/>
  <c r="E542" i="3" s="1"/>
  <c r="B542" i="3"/>
  <c r="C542" i="3" s="1"/>
  <c r="AO541" i="3"/>
  <c r="AN541" i="3"/>
  <c r="AI541" i="3"/>
  <c r="AH541" i="3"/>
  <c r="AC541" i="3"/>
  <c r="AB541" i="3"/>
  <c r="W541" i="3"/>
  <c r="S541" i="3"/>
  <c r="N541" i="3"/>
  <c r="L541" i="3" s="1"/>
  <c r="M541" i="3" s="1"/>
  <c r="K541" i="3"/>
  <c r="J541" i="3"/>
  <c r="H541" i="3"/>
  <c r="I541" i="3" s="1"/>
  <c r="F541" i="3"/>
  <c r="G541" i="3" s="1"/>
  <c r="D541" i="3"/>
  <c r="E541" i="3" s="1"/>
  <c r="B541" i="3"/>
  <c r="C541" i="3" s="1"/>
  <c r="AO540" i="3"/>
  <c r="AN540" i="3"/>
  <c r="AI540" i="3"/>
  <c r="AH540" i="3"/>
  <c r="AC540" i="3"/>
  <c r="AB540" i="3"/>
  <c r="W540" i="3"/>
  <c r="S540" i="3"/>
  <c r="N540" i="3"/>
  <c r="L540" i="3" s="1"/>
  <c r="M540" i="3" s="1"/>
  <c r="K540" i="3"/>
  <c r="J540" i="3"/>
  <c r="H540" i="3"/>
  <c r="I540" i="3" s="1"/>
  <c r="F540" i="3"/>
  <c r="G540" i="3" s="1"/>
  <c r="D540" i="3"/>
  <c r="E540" i="3" s="1"/>
  <c r="B540" i="3"/>
  <c r="C540" i="3" s="1"/>
  <c r="AO539" i="3"/>
  <c r="AN539" i="3"/>
  <c r="AI539" i="3"/>
  <c r="AH539" i="3"/>
  <c r="AC539" i="3"/>
  <c r="AB539" i="3"/>
  <c r="W539" i="3"/>
  <c r="S539" i="3"/>
  <c r="N539" i="3"/>
  <c r="L539" i="3" s="1"/>
  <c r="M539" i="3" s="1"/>
  <c r="K539" i="3"/>
  <c r="J539" i="3"/>
  <c r="H539" i="3"/>
  <c r="I539" i="3" s="1"/>
  <c r="F539" i="3"/>
  <c r="G539" i="3" s="1"/>
  <c r="D539" i="3"/>
  <c r="E539" i="3" s="1"/>
  <c r="B539" i="3"/>
  <c r="C539" i="3" s="1"/>
  <c r="AO538" i="3"/>
  <c r="AN538" i="3"/>
  <c r="AI538" i="3"/>
  <c r="AH538" i="3"/>
  <c r="AC538" i="3"/>
  <c r="AB538" i="3"/>
  <c r="W538" i="3"/>
  <c r="S538" i="3"/>
  <c r="N538" i="3"/>
  <c r="L538" i="3" s="1"/>
  <c r="M538" i="3" s="1"/>
  <c r="K538" i="3"/>
  <c r="J538" i="3"/>
  <c r="H538" i="3"/>
  <c r="I538" i="3" s="1"/>
  <c r="F538" i="3"/>
  <c r="G538" i="3" s="1"/>
  <c r="D538" i="3"/>
  <c r="E538" i="3" s="1"/>
  <c r="B538" i="3"/>
  <c r="C538" i="3" s="1"/>
  <c r="AO537" i="3"/>
  <c r="AN537" i="3"/>
  <c r="AI537" i="3"/>
  <c r="AH537" i="3"/>
  <c r="AC537" i="3"/>
  <c r="AB537" i="3"/>
  <c r="W537" i="3"/>
  <c r="S537" i="3"/>
  <c r="N537" i="3"/>
  <c r="L537" i="3" s="1"/>
  <c r="M537" i="3" s="1"/>
  <c r="K537" i="3"/>
  <c r="J537" i="3"/>
  <c r="H537" i="3"/>
  <c r="I537" i="3" s="1"/>
  <c r="F537" i="3"/>
  <c r="G537" i="3" s="1"/>
  <c r="D537" i="3"/>
  <c r="E537" i="3" s="1"/>
  <c r="B537" i="3"/>
  <c r="C537" i="3" s="1"/>
  <c r="AO536" i="3"/>
  <c r="AN536" i="3"/>
  <c r="AI536" i="3"/>
  <c r="AH536" i="3"/>
  <c r="AC536" i="3"/>
  <c r="AB536" i="3"/>
  <c r="W536" i="3"/>
  <c r="S536" i="3"/>
  <c r="N536" i="3"/>
  <c r="L536" i="3" s="1"/>
  <c r="M536" i="3" s="1"/>
  <c r="K536" i="3"/>
  <c r="J536" i="3"/>
  <c r="H536" i="3"/>
  <c r="I536" i="3" s="1"/>
  <c r="F536" i="3"/>
  <c r="G536" i="3" s="1"/>
  <c r="D536" i="3"/>
  <c r="E536" i="3" s="1"/>
  <c r="B536" i="3"/>
  <c r="C536" i="3" s="1"/>
  <c r="AO535" i="3"/>
  <c r="AN535" i="3"/>
  <c r="AI535" i="3"/>
  <c r="AH535" i="3"/>
  <c r="AC535" i="3"/>
  <c r="AB535" i="3"/>
  <c r="W535" i="3"/>
  <c r="S535" i="3"/>
  <c r="N535" i="3"/>
  <c r="L535" i="3" s="1"/>
  <c r="M535" i="3" s="1"/>
  <c r="K535" i="3"/>
  <c r="J535" i="3"/>
  <c r="H535" i="3"/>
  <c r="I535" i="3" s="1"/>
  <c r="F535" i="3"/>
  <c r="G535" i="3" s="1"/>
  <c r="D535" i="3"/>
  <c r="E535" i="3" s="1"/>
  <c r="B535" i="3"/>
  <c r="C535" i="3" s="1"/>
  <c r="AO534" i="3"/>
  <c r="AN534" i="3"/>
  <c r="AI534" i="3"/>
  <c r="AH534" i="3"/>
  <c r="AC534" i="3"/>
  <c r="AB534" i="3"/>
  <c r="W534" i="3"/>
  <c r="S534" i="3"/>
  <c r="N534" i="3"/>
  <c r="L534" i="3" s="1"/>
  <c r="M534" i="3" s="1"/>
  <c r="K534" i="3"/>
  <c r="J534" i="3"/>
  <c r="H534" i="3"/>
  <c r="I534" i="3" s="1"/>
  <c r="F534" i="3"/>
  <c r="G534" i="3" s="1"/>
  <c r="D534" i="3"/>
  <c r="E534" i="3" s="1"/>
  <c r="B534" i="3"/>
  <c r="C534" i="3" s="1"/>
  <c r="AO533" i="3"/>
  <c r="AN533" i="3"/>
  <c r="AI533" i="3"/>
  <c r="AH533" i="3"/>
  <c r="AC533" i="3"/>
  <c r="AB533" i="3"/>
  <c r="W533" i="3"/>
  <c r="S533" i="3"/>
  <c r="N533" i="3"/>
  <c r="L533" i="3" s="1"/>
  <c r="M533" i="3" s="1"/>
  <c r="K533" i="3"/>
  <c r="J533" i="3"/>
  <c r="H533" i="3"/>
  <c r="I533" i="3" s="1"/>
  <c r="F533" i="3"/>
  <c r="G533" i="3" s="1"/>
  <c r="D533" i="3"/>
  <c r="E533" i="3" s="1"/>
  <c r="B533" i="3"/>
  <c r="C533" i="3" s="1"/>
  <c r="AO532" i="3"/>
  <c r="AN532" i="3"/>
  <c r="AI532" i="3"/>
  <c r="AH532" i="3"/>
  <c r="AC532" i="3"/>
  <c r="AB532" i="3"/>
  <c r="W532" i="3"/>
  <c r="S532" i="3"/>
  <c r="N532" i="3"/>
  <c r="L532" i="3" s="1"/>
  <c r="M532" i="3" s="1"/>
  <c r="K532" i="3"/>
  <c r="J532" i="3"/>
  <c r="H532" i="3"/>
  <c r="I532" i="3" s="1"/>
  <c r="F532" i="3"/>
  <c r="G532" i="3" s="1"/>
  <c r="D532" i="3"/>
  <c r="E532" i="3" s="1"/>
  <c r="B532" i="3"/>
  <c r="C532" i="3" s="1"/>
  <c r="AO531" i="3"/>
  <c r="AN531" i="3"/>
  <c r="AI531" i="3"/>
  <c r="AH531" i="3"/>
  <c r="AC531" i="3"/>
  <c r="AB531" i="3"/>
  <c r="W531" i="3"/>
  <c r="S531" i="3"/>
  <c r="N531" i="3"/>
  <c r="L531" i="3" s="1"/>
  <c r="M531" i="3" s="1"/>
  <c r="K531" i="3"/>
  <c r="J531" i="3"/>
  <c r="H531" i="3"/>
  <c r="I531" i="3" s="1"/>
  <c r="F531" i="3"/>
  <c r="G531" i="3" s="1"/>
  <c r="D531" i="3"/>
  <c r="E531" i="3" s="1"/>
  <c r="B531" i="3"/>
  <c r="C531" i="3" s="1"/>
  <c r="AO530" i="3"/>
  <c r="AN530" i="3"/>
  <c r="AI530" i="3"/>
  <c r="AH530" i="3"/>
  <c r="AC530" i="3"/>
  <c r="AB530" i="3"/>
  <c r="W530" i="3"/>
  <c r="S530" i="3"/>
  <c r="N530" i="3"/>
  <c r="L530" i="3" s="1"/>
  <c r="M530" i="3" s="1"/>
  <c r="K530" i="3"/>
  <c r="J530" i="3"/>
  <c r="H530" i="3"/>
  <c r="I530" i="3" s="1"/>
  <c r="F530" i="3"/>
  <c r="G530" i="3" s="1"/>
  <c r="D530" i="3"/>
  <c r="E530" i="3" s="1"/>
  <c r="B530" i="3"/>
  <c r="C530" i="3" s="1"/>
  <c r="AO529" i="3"/>
  <c r="AN529" i="3"/>
  <c r="AI529" i="3"/>
  <c r="AH529" i="3"/>
  <c r="AC529" i="3"/>
  <c r="AB529" i="3"/>
  <c r="W529" i="3"/>
  <c r="S529" i="3"/>
  <c r="N529" i="3"/>
  <c r="L529" i="3" s="1"/>
  <c r="M529" i="3" s="1"/>
  <c r="K529" i="3"/>
  <c r="J529" i="3"/>
  <c r="H529" i="3"/>
  <c r="I529" i="3" s="1"/>
  <c r="F529" i="3"/>
  <c r="G529" i="3" s="1"/>
  <c r="D529" i="3"/>
  <c r="E529" i="3" s="1"/>
  <c r="B529" i="3"/>
  <c r="C529" i="3" s="1"/>
  <c r="AO528" i="3"/>
  <c r="AN528" i="3"/>
  <c r="AI528" i="3"/>
  <c r="AH528" i="3"/>
  <c r="AC528" i="3"/>
  <c r="AB528" i="3"/>
  <c r="W528" i="3"/>
  <c r="S528" i="3"/>
  <c r="N528" i="3"/>
  <c r="L528" i="3" s="1"/>
  <c r="M528" i="3" s="1"/>
  <c r="K528" i="3"/>
  <c r="J528" i="3"/>
  <c r="H528" i="3"/>
  <c r="I528" i="3" s="1"/>
  <c r="F528" i="3"/>
  <c r="G528" i="3" s="1"/>
  <c r="D528" i="3"/>
  <c r="E528" i="3" s="1"/>
  <c r="B528" i="3"/>
  <c r="C528" i="3" s="1"/>
  <c r="AO527" i="3"/>
  <c r="AN527" i="3"/>
  <c r="AI527" i="3"/>
  <c r="AH527" i="3"/>
  <c r="AC527" i="3"/>
  <c r="AB527" i="3"/>
  <c r="W527" i="3"/>
  <c r="S527" i="3"/>
  <c r="N527" i="3"/>
  <c r="L527" i="3" s="1"/>
  <c r="M527" i="3" s="1"/>
  <c r="K527" i="3"/>
  <c r="J527" i="3"/>
  <c r="H527" i="3"/>
  <c r="I527" i="3" s="1"/>
  <c r="F527" i="3"/>
  <c r="G527" i="3" s="1"/>
  <c r="D527" i="3"/>
  <c r="E527" i="3" s="1"/>
  <c r="B527" i="3"/>
  <c r="C527" i="3" s="1"/>
  <c r="AO526" i="3"/>
  <c r="AN526" i="3"/>
  <c r="AI526" i="3"/>
  <c r="AH526" i="3"/>
  <c r="AC526" i="3"/>
  <c r="AB526" i="3"/>
  <c r="W526" i="3"/>
  <c r="S526" i="3"/>
  <c r="N526" i="3"/>
  <c r="L526" i="3" s="1"/>
  <c r="M526" i="3" s="1"/>
  <c r="K526" i="3"/>
  <c r="J526" i="3"/>
  <c r="H526" i="3"/>
  <c r="I526" i="3" s="1"/>
  <c r="F526" i="3"/>
  <c r="G526" i="3" s="1"/>
  <c r="D526" i="3"/>
  <c r="E526" i="3" s="1"/>
  <c r="B526" i="3"/>
  <c r="C526" i="3" s="1"/>
  <c r="AO525" i="3"/>
  <c r="AN525" i="3"/>
  <c r="AI525" i="3"/>
  <c r="AH525" i="3"/>
  <c r="AC525" i="3"/>
  <c r="AB525" i="3"/>
  <c r="W525" i="3"/>
  <c r="S525" i="3"/>
  <c r="N525" i="3"/>
  <c r="L525" i="3" s="1"/>
  <c r="M525" i="3" s="1"/>
  <c r="K525" i="3"/>
  <c r="J525" i="3"/>
  <c r="H525" i="3"/>
  <c r="I525" i="3" s="1"/>
  <c r="F525" i="3"/>
  <c r="G525" i="3" s="1"/>
  <c r="D525" i="3"/>
  <c r="E525" i="3" s="1"/>
  <c r="B525" i="3"/>
  <c r="C525" i="3" s="1"/>
  <c r="AO524" i="3"/>
  <c r="AN524" i="3"/>
  <c r="AI524" i="3"/>
  <c r="AH524" i="3"/>
  <c r="AC524" i="3"/>
  <c r="AB524" i="3"/>
  <c r="W524" i="3"/>
  <c r="S524" i="3"/>
  <c r="N524" i="3"/>
  <c r="L524" i="3" s="1"/>
  <c r="M524" i="3" s="1"/>
  <c r="K524" i="3"/>
  <c r="J524" i="3"/>
  <c r="H524" i="3"/>
  <c r="I524" i="3" s="1"/>
  <c r="F524" i="3"/>
  <c r="G524" i="3" s="1"/>
  <c r="D524" i="3"/>
  <c r="E524" i="3" s="1"/>
  <c r="B524" i="3"/>
  <c r="C524" i="3" s="1"/>
  <c r="AO523" i="3"/>
  <c r="AN523" i="3"/>
  <c r="AI523" i="3"/>
  <c r="AH523" i="3"/>
  <c r="AC523" i="3"/>
  <c r="AB523" i="3"/>
  <c r="W523" i="3"/>
  <c r="S523" i="3"/>
  <c r="N523" i="3"/>
  <c r="L523" i="3" s="1"/>
  <c r="M523" i="3" s="1"/>
  <c r="K523" i="3"/>
  <c r="J523" i="3"/>
  <c r="H523" i="3"/>
  <c r="I523" i="3" s="1"/>
  <c r="F523" i="3"/>
  <c r="G523" i="3" s="1"/>
  <c r="D523" i="3"/>
  <c r="E523" i="3" s="1"/>
  <c r="B523" i="3"/>
  <c r="C523" i="3" s="1"/>
  <c r="AO522" i="3"/>
  <c r="AN522" i="3"/>
  <c r="AI522" i="3"/>
  <c r="AH522" i="3"/>
  <c r="AC522" i="3"/>
  <c r="AB522" i="3"/>
  <c r="W522" i="3"/>
  <c r="S522" i="3"/>
  <c r="N522" i="3"/>
  <c r="L522" i="3" s="1"/>
  <c r="M522" i="3" s="1"/>
  <c r="K522" i="3"/>
  <c r="J522" i="3"/>
  <c r="H522" i="3"/>
  <c r="I522" i="3" s="1"/>
  <c r="F522" i="3"/>
  <c r="G522" i="3" s="1"/>
  <c r="D522" i="3"/>
  <c r="E522" i="3" s="1"/>
  <c r="B522" i="3"/>
  <c r="C522" i="3" s="1"/>
  <c r="AO521" i="3"/>
  <c r="AN521" i="3"/>
  <c r="AI521" i="3"/>
  <c r="AH521" i="3"/>
  <c r="AC521" i="3"/>
  <c r="AB521" i="3"/>
  <c r="W521" i="3"/>
  <c r="S521" i="3"/>
  <c r="N521" i="3"/>
  <c r="L521" i="3" s="1"/>
  <c r="M521" i="3" s="1"/>
  <c r="K521" i="3"/>
  <c r="J521" i="3"/>
  <c r="H521" i="3"/>
  <c r="I521" i="3" s="1"/>
  <c r="F521" i="3"/>
  <c r="G521" i="3" s="1"/>
  <c r="D521" i="3"/>
  <c r="E521" i="3" s="1"/>
  <c r="B521" i="3"/>
  <c r="C521" i="3" s="1"/>
  <c r="AO520" i="3"/>
  <c r="AN520" i="3"/>
  <c r="AI520" i="3"/>
  <c r="AH520" i="3"/>
  <c r="AC520" i="3"/>
  <c r="AB520" i="3"/>
  <c r="W520" i="3"/>
  <c r="S520" i="3"/>
  <c r="N520" i="3"/>
  <c r="L520" i="3" s="1"/>
  <c r="M520" i="3" s="1"/>
  <c r="K520" i="3"/>
  <c r="J520" i="3"/>
  <c r="H520" i="3"/>
  <c r="I520" i="3" s="1"/>
  <c r="F520" i="3"/>
  <c r="G520" i="3" s="1"/>
  <c r="D520" i="3"/>
  <c r="E520" i="3" s="1"/>
  <c r="B520" i="3"/>
  <c r="C520" i="3" s="1"/>
  <c r="AO519" i="3"/>
  <c r="AN519" i="3"/>
  <c r="AI519" i="3"/>
  <c r="AH519" i="3"/>
  <c r="AC519" i="3"/>
  <c r="AB519" i="3"/>
  <c r="W519" i="3"/>
  <c r="S519" i="3"/>
  <c r="N519" i="3"/>
  <c r="L519" i="3" s="1"/>
  <c r="M519" i="3" s="1"/>
  <c r="K519" i="3"/>
  <c r="J519" i="3"/>
  <c r="H519" i="3"/>
  <c r="I519" i="3" s="1"/>
  <c r="F519" i="3"/>
  <c r="G519" i="3" s="1"/>
  <c r="D519" i="3"/>
  <c r="E519" i="3" s="1"/>
  <c r="B519" i="3"/>
  <c r="C519" i="3" s="1"/>
  <c r="AO518" i="3"/>
  <c r="AN518" i="3"/>
  <c r="AI518" i="3"/>
  <c r="AH518" i="3"/>
  <c r="AC518" i="3"/>
  <c r="AB518" i="3"/>
  <c r="W518" i="3"/>
  <c r="S518" i="3"/>
  <c r="N518" i="3"/>
  <c r="L518" i="3" s="1"/>
  <c r="M518" i="3" s="1"/>
  <c r="K518" i="3"/>
  <c r="J518" i="3"/>
  <c r="H518" i="3"/>
  <c r="I518" i="3" s="1"/>
  <c r="F518" i="3"/>
  <c r="G518" i="3" s="1"/>
  <c r="D518" i="3"/>
  <c r="E518" i="3" s="1"/>
  <c r="B518" i="3"/>
  <c r="C518" i="3" s="1"/>
  <c r="AO517" i="3"/>
  <c r="AN517" i="3"/>
  <c r="AI517" i="3"/>
  <c r="AH517" i="3"/>
  <c r="AC517" i="3"/>
  <c r="AB517" i="3"/>
  <c r="W517" i="3"/>
  <c r="S517" i="3"/>
  <c r="N517" i="3"/>
  <c r="L517" i="3" s="1"/>
  <c r="M517" i="3" s="1"/>
  <c r="K517" i="3"/>
  <c r="J517" i="3"/>
  <c r="H517" i="3"/>
  <c r="I517" i="3" s="1"/>
  <c r="F517" i="3"/>
  <c r="G517" i="3" s="1"/>
  <c r="D517" i="3"/>
  <c r="E517" i="3" s="1"/>
  <c r="B517" i="3"/>
  <c r="C517" i="3" s="1"/>
  <c r="AO516" i="3"/>
  <c r="AN516" i="3"/>
  <c r="AI516" i="3"/>
  <c r="AH516" i="3"/>
  <c r="AC516" i="3"/>
  <c r="AB516" i="3"/>
  <c r="W516" i="3"/>
  <c r="S516" i="3"/>
  <c r="N516" i="3"/>
  <c r="L516" i="3" s="1"/>
  <c r="M516" i="3" s="1"/>
  <c r="K516" i="3"/>
  <c r="J516" i="3"/>
  <c r="H516" i="3"/>
  <c r="I516" i="3" s="1"/>
  <c r="F516" i="3"/>
  <c r="G516" i="3" s="1"/>
  <c r="D516" i="3"/>
  <c r="E516" i="3" s="1"/>
  <c r="B516" i="3"/>
  <c r="C516" i="3" s="1"/>
  <c r="AO515" i="3"/>
  <c r="AN515" i="3"/>
  <c r="AI515" i="3"/>
  <c r="AH515" i="3"/>
  <c r="AC515" i="3"/>
  <c r="AB515" i="3"/>
  <c r="W515" i="3"/>
  <c r="S515" i="3"/>
  <c r="N515" i="3"/>
  <c r="L515" i="3" s="1"/>
  <c r="M515" i="3" s="1"/>
  <c r="K515" i="3"/>
  <c r="J515" i="3"/>
  <c r="H515" i="3"/>
  <c r="I515" i="3" s="1"/>
  <c r="F515" i="3"/>
  <c r="G515" i="3" s="1"/>
  <c r="D515" i="3"/>
  <c r="E515" i="3" s="1"/>
  <c r="B515" i="3"/>
  <c r="C515" i="3" s="1"/>
  <c r="AO514" i="3"/>
  <c r="AN514" i="3"/>
  <c r="AI514" i="3"/>
  <c r="AH514" i="3"/>
  <c r="AC514" i="3"/>
  <c r="AB514" i="3"/>
  <c r="W514" i="3"/>
  <c r="S514" i="3"/>
  <c r="N514" i="3"/>
  <c r="L514" i="3" s="1"/>
  <c r="M514" i="3" s="1"/>
  <c r="K514" i="3"/>
  <c r="J514" i="3"/>
  <c r="H514" i="3"/>
  <c r="I514" i="3" s="1"/>
  <c r="F514" i="3"/>
  <c r="G514" i="3" s="1"/>
  <c r="D514" i="3"/>
  <c r="E514" i="3" s="1"/>
  <c r="B514" i="3"/>
  <c r="C514" i="3" s="1"/>
  <c r="AO513" i="3"/>
  <c r="AN513" i="3"/>
  <c r="AI513" i="3"/>
  <c r="AH513" i="3"/>
  <c r="AC513" i="3"/>
  <c r="AB513" i="3"/>
  <c r="W513" i="3"/>
  <c r="S513" i="3"/>
  <c r="N513" i="3"/>
  <c r="L513" i="3" s="1"/>
  <c r="M513" i="3" s="1"/>
  <c r="K513" i="3"/>
  <c r="J513" i="3"/>
  <c r="H513" i="3"/>
  <c r="I513" i="3" s="1"/>
  <c r="F513" i="3"/>
  <c r="G513" i="3" s="1"/>
  <c r="D513" i="3"/>
  <c r="E513" i="3" s="1"/>
  <c r="B513" i="3"/>
  <c r="C513" i="3" s="1"/>
  <c r="AO512" i="3"/>
  <c r="AN512" i="3"/>
  <c r="AI512" i="3"/>
  <c r="AH512" i="3"/>
  <c r="AC512" i="3"/>
  <c r="AB512" i="3"/>
  <c r="W512" i="3"/>
  <c r="S512" i="3"/>
  <c r="N512" i="3"/>
  <c r="L512" i="3" s="1"/>
  <c r="M512" i="3" s="1"/>
  <c r="K512" i="3"/>
  <c r="J512" i="3"/>
  <c r="H512" i="3"/>
  <c r="I512" i="3" s="1"/>
  <c r="F512" i="3"/>
  <c r="G512" i="3" s="1"/>
  <c r="D512" i="3"/>
  <c r="E512" i="3" s="1"/>
  <c r="B512" i="3"/>
  <c r="C512" i="3" s="1"/>
  <c r="AO511" i="3"/>
  <c r="AN511" i="3"/>
  <c r="AI511" i="3"/>
  <c r="AH511" i="3"/>
  <c r="AC511" i="3"/>
  <c r="AB511" i="3"/>
  <c r="W511" i="3"/>
  <c r="S511" i="3"/>
  <c r="N511" i="3"/>
  <c r="L511" i="3" s="1"/>
  <c r="M511" i="3" s="1"/>
  <c r="K511" i="3"/>
  <c r="J511" i="3"/>
  <c r="H511" i="3"/>
  <c r="I511" i="3" s="1"/>
  <c r="F511" i="3"/>
  <c r="G511" i="3" s="1"/>
  <c r="D511" i="3"/>
  <c r="E511" i="3" s="1"/>
  <c r="B511" i="3"/>
  <c r="C511" i="3" s="1"/>
  <c r="AO510" i="3"/>
  <c r="AN510" i="3"/>
  <c r="AI510" i="3"/>
  <c r="AH510" i="3"/>
  <c r="AC510" i="3"/>
  <c r="AB510" i="3"/>
  <c r="W510" i="3"/>
  <c r="S510" i="3"/>
  <c r="N510" i="3"/>
  <c r="L510" i="3" s="1"/>
  <c r="M510" i="3" s="1"/>
  <c r="K510" i="3"/>
  <c r="J510" i="3"/>
  <c r="H510" i="3"/>
  <c r="I510" i="3" s="1"/>
  <c r="F510" i="3"/>
  <c r="G510" i="3" s="1"/>
  <c r="D510" i="3"/>
  <c r="E510" i="3" s="1"/>
  <c r="B510" i="3"/>
  <c r="C510" i="3" s="1"/>
  <c r="AO509" i="3"/>
  <c r="AN509" i="3"/>
  <c r="AI509" i="3"/>
  <c r="AH509" i="3"/>
  <c r="AC509" i="3"/>
  <c r="AB509" i="3"/>
  <c r="W509" i="3"/>
  <c r="S509" i="3"/>
  <c r="N509" i="3"/>
  <c r="L509" i="3" s="1"/>
  <c r="M509" i="3" s="1"/>
  <c r="K509" i="3"/>
  <c r="J509" i="3"/>
  <c r="H509" i="3"/>
  <c r="I509" i="3" s="1"/>
  <c r="F509" i="3"/>
  <c r="G509" i="3" s="1"/>
  <c r="D509" i="3"/>
  <c r="E509" i="3" s="1"/>
  <c r="B509" i="3"/>
  <c r="C509" i="3" s="1"/>
  <c r="AO508" i="3"/>
  <c r="AN508" i="3"/>
  <c r="AI508" i="3"/>
  <c r="AH508" i="3"/>
  <c r="AC508" i="3"/>
  <c r="AB508" i="3"/>
  <c r="W508" i="3"/>
  <c r="S508" i="3"/>
  <c r="N508" i="3"/>
  <c r="L508" i="3" s="1"/>
  <c r="M508" i="3" s="1"/>
  <c r="K508" i="3"/>
  <c r="J508" i="3"/>
  <c r="H508" i="3"/>
  <c r="I508" i="3" s="1"/>
  <c r="F508" i="3"/>
  <c r="G508" i="3" s="1"/>
  <c r="D508" i="3"/>
  <c r="E508" i="3" s="1"/>
  <c r="B508" i="3"/>
  <c r="C508" i="3" s="1"/>
  <c r="AO507" i="3"/>
  <c r="AN507" i="3"/>
  <c r="AI507" i="3"/>
  <c r="AH507" i="3"/>
  <c r="AC507" i="3"/>
  <c r="AB507" i="3"/>
  <c r="W507" i="3"/>
  <c r="S507" i="3"/>
  <c r="N507" i="3"/>
  <c r="L507" i="3" s="1"/>
  <c r="M507" i="3" s="1"/>
  <c r="K507" i="3"/>
  <c r="J507" i="3"/>
  <c r="H507" i="3"/>
  <c r="I507" i="3" s="1"/>
  <c r="F507" i="3"/>
  <c r="G507" i="3" s="1"/>
  <c r="D507" i="3"/>
  <c r="E507" i="3" s="1"/>
  <c r="B507" i="3"/>
  <c r="C507" i="3" s="1"/>
  <c r="AO506" i="3"/>
  <c r="AN506" i="3"/>
  <c r="AI506" i="3"/>
  <c r="AH506" i="3"/>
  <c r="AC506" i="3"/>
  <c r="AB506" i="3"/>
  <c r="W506" i="3"/>
  <c r="S506" i="3"/>
  <c r="N506" i="3"/>
  <c r="L506" i="3" s="1"/>
  <c r="M506" i="3" s="1"/>
  <c r="K506" i="3"/>
  <c r="J506" i="3"/>
  <c r="H506" i="3"/>
  <c r="I506" i="3" s="1"/>
  <c r="F506" i="3"/>
  <c r="G506" i="3" s="1"/>
  <c r="D506" i="3"/>
  <c r="E506" i="3" s="1"/>
  <c r="B506" i="3"/>
  <c r="C506" i="3" s="1"/>
  <c r="AO505" i="3"/>
  <c r="AN505" i="3"/>
  <c r="AI505" i="3"/>
  <c r="AH505" i="3"/>
  <c r="AC505" i="3"/>
  <c r="AB505" i="3"/>
  <c r="W505" i="3"/>
  <c r="S505" i="3"/>
  <c r="N505" i="3"/>
  <c r="L505" i="3" s="1"/>
  <c r="M505" i="3" s="1"/>
  <c r="K505" i="3"/>
  <c r="J505" i="3"/>
  <c r="H505" i="3"/>
  <c r="I505" i="3" s="1"/>
  <c r="F505" i="3"/>
  <c r="G505" i="3" s="1"/>
  <c r="D505" i="3"/>
  <c r="E505" i="3" s="1"/>
  <c r="B505" i="3"/>
  <c r="C505" i="3" s="1"/>
  <c r="AO504" i="3"/>
  <c r="AN504" i="3"/>
  <c r="AI504" i="3"/>
  <c r="AH504" i="3"/>
  <c r="AC504" i="3"/>
  <c r="AB504" i="3"/>
  <c r="W504" i="3"/>
  <c r="S504" i="3"/>
  <c r="N504" i="3"/>
  <c r="L504" i="3" s="1"/>
  <c r="M504" i="3" s="1"/>
  <c r="K504" i="3"/>
  <c r="J504" i="3"/>
  <c r="H504" i="3"/>
  <c r="I504" i="3" s="1"/>
  <c r="F504" i="3"/>
  <c r="G504" i="3" s="1"/>
  <c r="D504" i="3"/>
  <c r="E504" i="3" s="1"/>
  <c r="B504" i="3"/>
  <c r="C504" i="3" s="1"/>
  <c r="AO503" i="3"/>
  <c r="AN503" i="3"/>
  <c r="AI503" i="3"/>
  <c r="AH503" i="3"/>
  <c r="AC503" i="3"/>
  <c r="AB503" i="3"/>
  <c r="W503" i="3"/>
  <c r="S503" i="3"/>
  <c r="N503" i="3"/>
  <c r="L503" i="3" s="1"/>
  <c r="M503" i="3" s="1"/>
  <c r="K503" i="3"/>
  <c r="J503" i="3"/>
  <c r="H503" i="3"/>
  <c r="I503" i="3" s="1"/>
  <c r="F503" i="3"/>
  <c r="G503" i="3" s="1"/>
  <c r="D503" i="3"/>
  <c r="E503" i="3" s="1"/>
  <c r="B503" i="3"/>
  <c r="C503" i="3" s="1"/>
  <c r="AO502" i="3"/>
  <c r="AN502" i="3"/>
  <c r="AI502" i="3"/>
  <c r="AH502" i="3"/>
  <c r="AC502" i="3"/>
  <c r="AB502" i="3"/>
  <c r="W502" i="3"/>
  <c r="S502" i="3"/>
  <c r="N502" i="3"/>
  <c r="L502" i="3" s="1"/>
  <c r="M502" i="3" s="1"/>
  <c r="K502" i="3"/>
  <c r="J502" i="3"/>
  <c r="H502" i="3"/>
  <c r="I502" i="3" s="1"/>
  <c r="F502" i="3"/>
  <c r="G502" i="3" s="1"/>
  <c r="D502" i="3"/>
  <c r="E502" i="3" s="1"/>
  <c r="B502" i="3"/>
  <c r="C502" i="3" s="1"/>
  <c r="AO501" i="3"/>
  <c r="AN501" i="3"/>
  <c r="AI501" i="3"/>
  <c r="AH501" i="3"/>
  <c r="AC501" i="3"/>
  <c r="AB501" i="3"/>
  <c r="W501" i="3"/>
  <c r="S501" i="3"/>
  <c r="N501" i="3"/>
  <c r="L501" i="3" s="1"/>
  <c r="M501" i="3" s="1"/>
  <c r="K501" i="3"/>
  <c r="J501" i="3"/>
  <c r="H501" i="3"/>
  <c r="I501" i="3" s="1"/>
  <c r="F501" i="3"/>
  <c r="G501" i="3" s="1"/>
  <c r="D501" i="3"/>
  <c r="E501" i="3" s="1"/>
  <c r="B501" i="3"/>
  <c r="C501" i="3" s="1"/>
  <c r="AO500" i="3"/>
  <c r="AN500" i="3"/>
  <c r="AI500" i="3"/>
  <c r="AH500" i="3"/>
  <c r="AC500" i="3"/>
  <c r="AB500" i="3"/>
  <c r="W500" i="3"/>
  <c r="S500" i="3"/>
  <c r="N500" i="3"/>
  <c r="L500" i="3"/>
  <c r="M500" i="3" s="1"/>
  <c r="K500" i="3"/>
  <c r="J500" i="3"/>
  <c r="H500" i="3"/>
  <c r="I500" i="3" s="1"/>
  <c r="F500" i="3"/>
  <c r="G500" i="3" s="1"/>
  <c r="D500" i="3"/>
  <c r="E500" i="3" s="1"/>
  <c r="B500" i="3"/>
  <c r="C500" i="3" s="1"/>
  <c r="AO499" i="3"/>
  <c r="AN499" i="3"/>
  <c r="AI499" i="3"/>
  <c r="AH499" i="3"/>
  <c r="AC499" i="3"/>
  <c r="AB499" i="3"/>
  <c r="W499" i="3"/>
  <c r="S499" i="3"/>
  <c r="N499" i="3"/>
  <c r="L499" i="3" s="1"/>
  <c r="M499" i="3"/>
  <c r="K499" i="3"/>
  <c r="J499" i="3"/>
  <c r="H499" i="3"/>
  <c r="I499" i="3" s="1"/>
  <c r="F499" i="3"/>
  <c r="G499" i="3" s="1"/>
  <c r="D499" i="3"/>
  <c r="E499" i="3" s="1"/>
  <c r="B499" i="3"/>
  <c r="C499" i="3" s="1"/>
  <c r="AO3006" i="3" l="1"/>
  <c r="AN3006" i="3"/>
  <c r="AO498" i="3"/>
  <c r="AN498" i="3"/>
  <c r="AO497" i="3"/>
  <c r="AN497" i="3"/>
  <c r="AO496" i="3"/>
  <c r="AN496" i="3"/>
  <c r="AO495" i="3"/>
  <c r="AN495" i="3"/>
  <c r="AO494" i="3"/>
  <c r="AN494" i="3"/>
  <c r="AO493" i="3"/>
  <c r="AN493" i="3"/>
  <c r="AO492" i="3"/>
  <c r="AN492" i="3"/>
  <c r="AO491" i="3"/>
  <c r="AN491" i="3"/>
  <c r="AO490" i="3"/>
  <c r="AN490" i="3"/>
  <c r="AO489" i="3"/>
  <c r="AN489" i="3"/>
  <c r="AO488" i="3"/>
  <c r="AN488" i="3"/>
  <c r="AO487" i="3"/>
  <c r="AN487" i="3"/>
  <c r="AO486" i="3"/>
  <c r="AN486" i="3"/>
  <c r="AO485" i="3"/>
  <c r="AN485" i="3"/>
  <c r="AO484" i="3"/>
  <c r="AN484" i="3"/>
  <c r="AO483" i="3"/>
  <c r="AN483" i="3"/>
  <c r="AO482" i="3"/>
  <c r="AN482" i="3"/>
  <c r="AO481" i="3"/>
  <c r="AN481" i="3"/>
  <c r="AO480" i="3"/>
  <c r="AN480" i="3"/>
  <c r="AO479" i="3"/>
  <c r="AN479" i="3"/>
  <c r="AO478" i="3"/>
  <c r="AN478" i="3"/>
  <c r="AO477" i="3"/>
  <c r="AN477" i="3"/>
  <c r="AO476" i="3"/>
  <c r="AN476" i="3"/>
  <c r="AO475" i="3"/>
  <c r="AN475" i="3"/>
  <c r="AO474" i="3"/>
  <c r="AN474" i="3"/>
  <c r="AO473" i="3"/>
  <c r="AN473" i="3"/>
  <c r="AO472" i="3"/>
  <c r="AN472" i="3"/>
  <c r="AO471" i="3"/>
  <c r="AN471" i="3"/>
  <c r="AO470" i="3"/>
  <c r="AN470" i="3"/>
  <c r="AO469" i="3"/>
  <c r="AN469" i="3"/>
  <c r="AO468" i="3"/>
  <c r="AN468" i="3"/>
  <c r="AO467" i="3"/>
  <c r="AN467" i="3"/>
  <c r="AO466" i="3"/>
  <c r="AN466" i="3"/>
  <c r="AO465" i="3"/>
  <c r="AN465" i="3"/>
  <c r="AO464" i="3"/>
  <c r="AN464" i="3"/>
  <c r="AO463" i="3"/>
  <c r="AN463" i="3"/>
  <c r="AO462" i="3"/>
  <c r="AN462" i="3"/>
  <c r="AO461" i="3"/>
  <c r="AN461" i="3"/>
  <c r="AO460" i="3"/>
  <c r="AN460" i="3"/>
  <c r="AO459" i="3"/>
  <c r="AN459" i="3"/>
  <c r="AO458" i="3"/>
  <c r="AN458" i="3"/>
  <c r="AO457" i="3"/>
  <c r="AN457" i="3"/>
  <c r="AO456" i="3"/>
  <c r="AN456" i="3"/>
  <c r="AO455" i="3"/>
  <c r="AN455" i="3"/>
  <c r="AO454" i="3"/>
  <c r="AN454" i="3"/>
  <c r="AO453" i="3"/>
  <c r="AN453" i="3"/>
  <c r="AO452" i="3"/>
  <c r="AN452" i="3"/>
  <c r="AO451" i="3"/>
  <c r="AN451" i="3"/>
  <c r="AO450" i="3"/>
  <c r="AN450" i="3"/>
  <c r="AO449" i="3"/>
  <c r="AN449" i="3"/>
  <c r="AO448" i="3"/>
  <c r="AN448" i="3"/>
  <c r="AO447" i="3"/>
  <c r="AN447" i="3"/>
  <c r="AO446" i="3"/>
  <c r="AN446" i="3"/>
  <c r="AO445" i="3"/>
  <c r="AN445" i="3"/>
  <c r="AO444" i="3"/>
  <c r="AN444" i="3"/>
  <c r="AO443" i="3"/>
  <c r="AN443" i="3"/>
  <c r="AO442" i="3"/>
  <c r="AN442" i="3"/>
  <c r="AO441" i="3"/>
  <c r="AN441" i="3"/>
  <c r="AO440" i="3"/>
  <c r="AN440" i="3"/>
  <c r="AO439" i="3"/>
  <c r="AN439" i="3"/>
  <c r="AO438" i="3"/>
  <c r="AN438" i="3"/>
  <c r="AO437" i="3"/>
  <c r="AN437" i="3"/>
  <c r="AO436" i="3"/>
  <c r="AN436" i="3"/>
  <c r="AO435" i="3"/>
  <c r="AN435" i="3"/>
  <c r="AO434" i="3"/>
  <c r="AN434" i="3"/>
  <c r="AO433" i="3"/>
  <c r="AN433" i="3"/>
  <c r="AO432" i="3"/>
  <c r="AN432" i="3"/>
  <c r="AO431" i="3"/>
  <c r="AN431" i="3"/>
  <c r="AO430" i="3"/>
  <c r="AN430" i="3"/>
  <c r="AO429" i="3"/>
  <c r="AN429" i="3"/>
  <c r="AO428" i="3"/>
  <c r="AN428" i="3"/>
  <c r="AO427" i="3"/>
  <c r="AN427" i="3"/>
  <c r="AO426" i="3"/>
  <c r="AN426" i="3"/>
  <c r="AO425" i="3"/>
  <c r="AN425" i="3"/>
  <c r="AO424" i="3"/>
  <c r="AN424" i="3"/>
  <c r="AO423" i="3"/>
  <c r="AN423" i="3"/>
  <c r="AO422" i="3"/>
  <c r="AN422" i="3"/>
  <c r="AO421" i="3"/>
  <c r="AN421" i="3"/>
  <c r="AO420" i="3"/>
  <c r="AN420" i="3"/>
  <c r="AO419" i="3"/>
  <c r="AN419" i="3"/>
  <c r="AO418" i="3"/>
  <c r="AN418" i="3"/>
  <c r="AO417" i="3"/>
  <c r="AN417" i="3"/>
  <c r="AO416" i="3"/>
  <c r="AN416" i="3"/>
  <c r="AO415" i="3"/>
  <c r="AN415" i="3"/>
  <c r="AO414" i="3"/>
  <c r="AN414" i="3"/>
  <c r="AO413" i="3"/>
  <c r="AN413" i="3"/>
  <c r="AO412" i="3"/>
  <c r="AN412" i="3"/>
  <c r="AO411" i="3"/>
  <c r="AN411" i="3"/>
  <c r="AO410" i="3"/>
  <c r="AN410" i="3"/>
  <c r="AO409" i="3"/>
  <c r="AN409" i="3"/>
  <c r="AO408" i="3"/>
  <c r="AN408" i="3"/>
  <c r="AO407" i="3"/>
  <c r="AN407" i="3"/>
  <c r="AO406" i="3"/>
  <c r="AN406" i="3"/>
  <c r="AO405" i="3"/>
  <c r="AN405" i="3"/>
  <c r="AO404" i="3"/>
  <c r="AN404" i="3"/>
  <c r="AO403" i="3"/>
  <c r="AN403" i="3"/>
  <c r="AO402" i="3"/>
  <c r="AN402" i="3"/>
  <c r="AO401" i="3"/>
  <c r="AN401" i="3"/>
  <c r="AO400" i="3"/>
  <c r="AN400" i="3"/>
  <c r="AO399" i="3"/>
  <c r="AN399" i="3"/>
  <c r="AO398" i="3"/>
  <c r="AN398" i="3"/>
  <c r="AO397" i="3"/>
  <c r="AN397" i="3"/>
  <c r="AO396" i="3"/>
  <c r="AN396" i="3"/>
  <c r="AO395" i="3"/>
  <c r="AN395" i="3"/>
  <c r="AO394" i="3"/>
  <c r="AN394" i="3"/>
  <c r="AO393" i="3"/>
  <c r="AN393" i="3"/>
  <c r="AO392" i="3"/>
  <c r="AN392" i="3"/>
  <c r="AO391" i="3"/>
  <c r="AN391" i="3"/>
  <c r="AO390" i="3"/>
  <c r="AN390" i="3"/>
  <c r="AO389" i="3"/>
  <c r="AN389" i="3"/>
  <c r="AO388" i="3"/>
  <c r="AN388" i="3"/>
  <c r="AO387" i="3"/>
  <c r="AN387" i="3"/>
  <c r="AO386" i="3"/>
  <c r="AN386" i="3"/>
  <c r="AO385" i="3"/>
  <c r="AN385" i="3"/>
  <c r="AO384" i="3"/>
  <c r="AN384" i="3"/>
  <c r="AO383" i="3"/>
  <c r="AN383" i="3"/>
  <c r="AO382" i="3"/>
  <c r="AN382" i="3"/>
  <c r="AO381" i="3"/>
  <c r="AN381" i="3"/>
  <c r="AO380" i="3"/>
  <c r="AN380" i="3"/>
  <c r="AO379" i="3"/>
  <c r="AN379" i="3"/>
  <c r="AO378" i="3"/>
  <c r="AN378" i="3"/>
  <c r="AO377" i="3"/>
  <c r="AN377" i="3"/>
  <c r="AO376" i="3"/>
  <c r="AN376" i="3"/>
  <c r="AO375" i="3"/>
  <c r="AN375" i="3"/>
  <c r="AO374" i="3"/>
  <c r="AN374" i="3"/>
  <c r="AO373" i="3"/>
  <c r="AN373" i="3"/>
  <c r="AO372" i="3"/>
  <c r="AN372" i="3"/>
  <c r="AO371" i="3"/>
  <c r="AN371" i="3"/>
  <c r="AO370" i="3"/>
  <c r="AN370" i="3"/>
  <c r="AO369" i="3"/>
  <c r="AN369" i="3"/>
  <c r="AO368" i="3"/>
  <c r="AN368" i="3"/>
  <c r="AO367" i="3"/>
  <c r="AN367" i="3"/>
  <c r="AO366" i="3"/>
  <c r="AN366" i="3"/>
  <c r="AO365" i="3"/>
  <c r="AN365" i="3"/>
  <c r="AO364" i="3"/>
  <c r="AN364" i="3"/>
  <c r="AO363" i="3"/>
  <c r="AN363" i="3"/>
  <c r="AO362" i="3"/>
  <c r="AN362" i="3"/>
  <c r="AO361" i="3"/>
  <c r="AN361" i="3"/>
  <c r="AO360" i="3"/>
  <c r="AN360" i="3"/>
  <c r="AO359" i="3"/>
  <c r="AN359" i="3"/>
  <c r="AO358" i="3"/>
  <c r="AN358" i="3"/>
  <c r="AO357" i="3"/>
  <c r="AN357" i="3"/>
  <c r="AO356" i="3"/>
  <c r="AN356" i="3"/>
  <c r="AO355" i="3"/>
  <c r="AN355" i="3"/>
  <c r="AO354" i="3"/>
  <c r="AN354" i="3"/>
  <c r="AO353" i="3"/>
  <c r="AN353" i="3"/>
  <c r="AO352" i="3"/>
  <c r="AN352" i="3"/>
  <c r="AO351" i="3"/>
  <c r="AN351" i="3"/>
  <c r="AO350" i="3"/>
  <c r="AN350" i="3"/>
  <c r="AO349" i="3"/>
  <c r="AN349" i="3"/>
  <c r="AO348" i="3"/>
  <c r="AN348" i="3"/>
  <c r="AO347" i="3"/>
  <c r="AN347" i="3"/>
  <c r="AO346" i="3"/>
  <c r="AN346" i="3"/>
  <c r="AO345" i="3"/>
  <c r="AN345" i="3"/>
  <c r="AO344" i="3"/>
  <c r="AN344" i="3"/>
  <c r="AO343" i="3"/>
  <c r="AN343" i="3"/>
  <c r="AO342" i="3"/>
  <c r="AN342" i="3"/>
  <c r="AO341" i="3"/>
  <c r="AN341" i="3"/>
  <c r="AO340" i="3"/>
  <c r="AN340" i="3"/>
  <c r="AO339" i="3"/>
  <c r="AN339" i="3"/>
  <c r="AO338" i="3"/>
  <c r="AN338" i="3"/>
  <c r="AO337" i="3"/>
  <c r="AN337" i="3"/>
  <c r="AO336" i="3"/>
  <c r="AN336" i="3"/>
  <c r="AO335" i="3"/>
  <c r="AN335" i="3"/>
  <c r="AO334" i="3"/>
  <c r="AN334" i="3"/>
  <c r="AO333" i="3"/>
  <c r="AN333" i="3"/>
  <c r="AO332" i="3"/>
  <c r="AN332" i="3"/>
  <c r="AO331" i="3"/>
  <c r="AN331" i="3"/>
  <c r="AO330" i="3"/>
  <c r="AN330" i="3"/>
  <c r="AO329" i="3"/>
  <c r="AN329" i="3"/>
  <c r="AO328" i="3"/>
  <c r="AN328" i="3"/>
  <c r="AO327" i="3"/>
  <c r="AN327" i="3"/>
  <c r="AO326" i="3"/>
  <c r="AN326" i="3"/>
  <c r="AO325" i="3"/>
  <c r="AN325" i="3"/>
  <c r="AO324" i="3"/>
  <c r="AN324" i="3"/>
  <c r="AO323" i="3"/>
  <c r="AN323" i="3"/>
  <c r="AO322" i="3"/>
  <c r="AN322" i="3"/>
  <c r="AO321" i="3"/>
  <c r="AN321" i="3"/>
  <c r="AO320" i="3"/>
  <c r="AN320" i="3"/>
  <c r="AO319" i="3"/>
  <c r="AN319" i="3"/>
  <c r="AO318" i="3"/>
  <c r="AN318" i="3"/>
  <c r="AO317" i="3"/>
  <c r="AN317" i="3"/>
  <c r="AO316" i="3"/>
  <c r="AN316" i="3"/>
  <c r="AO315" i="3"/>
  <c r="AN315" i="3"/>
  <c r="AO314" i="3"/>
  <c r="AN314" i="3"/>
  <c r="AO313" i="3"/>
  <c r="AN313" i="3"/>
  <c r="AO312" i="3"/>
  <c r="AN312" i="3"/>
  <c r="AO311" i="3"/>
  <c r="AN311" i="3"/>
  <c r="AO310" i="3"/>
  <c r="AN310" i="3"/>
  <c r="AO309" i="3"/>
  <c r="AN309" i="3"/>
  <c r="AO308" i="3"/>
  <c r="AN308" i="3"/>
  <c r="AO307" i="3"/>
  <c r="AN307" i="3"/>
  <c r="AO306" i="3"/>
  <c r="AN306" i="3"/>
  <c r="AO305" i="3"/>
  <c r="AN305" i="3"/>
  <c r="AO304" i="3"/>
  <c r="AN304" i="3"/>
  <c r="AO303" i="3"/>
  <c r="AN303" i="3"/>
  <c r="AO302" i="3"/>
  <c r="AN302" i="3"/>
  <c r="AO301" i="3"/>
  <c r="AN301" i="3"/>
  <c r="AO300" i="3"/>
  <c r="AN300" i="3"/>
  <c r="AO299" i="3"/>
  <c r="AN299" i="3"/>
  <c r="AO298" i="3"/>
  <c r="AN298" i="3"/>
  <c r="AO297" i="3"/>
  <c r="AN297" i="3"/>
  <c r="AO296" i="3"/>
  <c r="AN296" i="3"/>
  <c r="AO295" i="3"/>
  <c r="AN295" i="3"/>
  <c r="AO294" i="3"/>
  <c r="AN294" i="3"/>
  <c r="AO293" i="3"/>
  <c r="AN293" i="3"/>
  <c r="AO292" i="3"/>
  <c r="AN292" i="3"/>
  <c r="AO291" i="3"/>
  <c r="AN291" i="3"/>
  <c r="AO290" i="3"/>
  <c r="AN290" i="3"/>
  <c r="AO289" i="3"/>
  <c r="AN289" i="3"/>
  <c r="AO288" i="3"/>
  <c r="AN288" i="3"/>
  <c r="AO287" i="3"/>
  <c r="AN287" i="3"/>
  <c r="AO286" i="3"/>
  <c r="AN286" i="3"/>
  <c r="AO285" i="3"/>
  <c r="AN285" i="3"/>
  <c r="AO284" i="3"/>
  <c r="AN284" i="3"/>
  <c r="AO283" i="3"/>
  <c r="AN283" i="3"/>
  <c r="AO282" i="3"/>
  <c r="AN282" i="3"/>
  <c r="AO281" i="3"/>
  <c r="AN281" i="3"/>
  <c r="AO280" i="3"/>
  <c r="AN280" i="3"/>
  <c r="AO279" i="3"/>
  <c r="AN279" i="3"/>
  <c r="AO278" i="3"/>
  <c r="AN278" i="3"/>
  <c r="AO277" i="3"/>
  <c r="AN277" i="3"/>
  <c r="AO276" i="3"/>
  <c r="AN276" i="3"/>
  <c r="AO275" i="3"/>
  <c r="AN275" i="3"/>
  <c r="AO274" i="3"/>
  <c r="AN274" i="3"/>
  <c r="AO273" i="3"/>
  <c r="AN273" i="3"/>
  <c r="AO272" i="3"/>
  <c r="AN272" i="3"/>
  <c r="AO271" i="3"/>
  <c r="AN271" i="3"/>
  <c r="AO270" i="3"/>
  <c r="AN270" i="3"/>
  <c r="AO269" i="3"/>
  <c r="AN269" i="3"/>
  <c r="AO268" i="3"/>
  <c r="AN268" i="3"/>
  <c r="AO267" i="3"/>
  <c r="AN267" i="3"/>
  <c r="AO266" i="3"/>
  <c r="AN266" i="3"/>
  <c r="AO265" i="3"/>
  <c r="AN265" i="3"/>
  <c r="AO264" i="3"/>
  <c r="AN264" i="3"/>
  <c r="AO263" i="3"/>
  <c r="AN263" i="3"/>
  <c r="AO262" i="3"/>
  <c r="AN262" i="3"/>
  <c r="AO261" i="3"/>
  <c r="AN261" i="3"/>
  <c r="AO260" i="3"/>
  <c r="AN260" i="3"/>
  <c r="AO259" i="3"/>
  <c r="AN259" i="3"/>
  <c r="AO258" i="3"/>
  <c r="AN258" i="3"/>
  <c r="AO257" i="3"/>
  <c r="AN257" i="3"/>
  <c r="AO256" i="3"/>
  <c r="AN256" i="3"/>
  <c r="AO255" i="3"/>
  <c r="AN255" i="3"/>
  <c r="AO254" i="3"/>
  <c r="AN254" i="3"/>
  <c r="AO253" i="3"/>
  <c r="AN253" i="3"/>
  <c r="AO252" i="3"/>
  <c r="AN252" i="3"/>
  <c r="AO251" i="3"/>
  <c r="AN251" i="3"/>
  <c r="AO250" i="3"/>
  <c r="AN250" i="3"/>
  <c r="AO249" i="3"/>
  <c r="AN249" i="3"/>
  <c r="AO248" i="3"/>
  <c r="AN248" i="3"/>
  <c r="AO247" i="3"/>
  <c r="AN247" i="3"/>
  <c r="AO246" i="3"/>
  <c r="AN246" i="3"/>
  <c r="AO245" i="3"/>
  <c r="AN245" i="3"/>
  <c r="AO244" i="3"/>
  <c r="AN244" i="3"/>
  <c r="AO243" i="3"/>
  <c r="AN243" i="3"/>
  <c r="AO242" i="3"/>
  <c r="AN242" i="3"/>
  <c r="AO241" i="3"/>
  <c r="AN241" i="3"/>
  <c r="AO240" i="3"/>
  <c r="AN240" i="3"/>
  <c r="AO239" i="3"/>
  <c r="AN239" i="3"/>
  <c r="AO238" i="3"/>
  <c r="AN238" i="3"/>
  <c r="AO237" i="3"/>
  <c r="AN237" i="3"/>
  <c r="AO236" i="3"/>
  <c r="AN236" i="3"/>
  <c r="AO235" i="3"/>
  <c r="AN235" i="3"/>
  <c r="AO234" i="3"/>
  <c r="AN234" i="3"/>
  <c r="AO233" i="3"/>
  <c r="AN233" i="3"/>
  <c r="AO232" i="3"/>
  <c r="AN232" i="3"/>
  <c r="AO231" i="3"/>
  <c r="AN231" i="3"/>
  <c r="AO230" i="3"/>
  <c r="AN230" i="3"/>
  <c r="AO229" i="3"/>
  <c r="AN229" i="3"/>
  <c r="AO228" i="3"/>
  <c r="AN228" i="3"/>
  <c r="AO227" i="3"/>
  <c r="AN227" i="3"/>
  <c r="AO226" i="3"/>
  <c r="AN226" i="3"/>
  <c r="AO225" i="3"/>
  <c r="AN225" i="3"/>
  <c r="AO224" i="3"/>
  <c r="AN224" i="3"/>
  <c r="AO223" i="3"/>
  <c r="AN223" i="3"/>
  <c r="AO222" i="3"/>
  <c r="AN222" i="3"/>
  <c r="AO221" i="3"/>
  <c r="AN221" i="3"/>
  <c r="AO220" i="3"/>
  <c r="AN220" i="3"/>
  <c r="AO219" i="3"/>
  <c r="AN219" i="3"/>
  <c r="AO218" i="3"/>
  <c r="AN218" i="3"/>
  <c r="AO217" i="3"/>
  <c r="AN217" i="3"/>
  <c r="AO216" i="3"/>
  <c r="AN216" i="3"/>
  <c r="AO215" i="3"/>
  <c r="AN215" i="3"/>
  <c r="AO214" i="3"/>
  <c r="AN214" i="3"/>
  <c r="AO213" i="3"/>
  <c r="AN213" i="3"/>
  <c r="AO212" i="3"/>
  <c r="AN212" i="3"/>
  <c r="AO211" i="3"/>
  <c r="AN211" i="3"/>
  <c r="AO210" i="3"/>
  <c r="AN210" i="3"/>
  <c r="AO209" i="3"/>
  <c r="AN209" i="3"/>
  <c r="AO208" i="3"/>
  <c r="AN208" i="3"/>
  <c r="AO207" i="3"/>
  <c r="AN207" i="3"/>
  <c r="AO206" i="3"/>
  <c r="AN206" i="3"/>
  <c r="AO205" i="3"/>
  <c r="AN205" i="3"/>
  <c r="AO204" i="3"/>
  <c r="AN204" i="3"/>
  <c r="AO203" i="3"/>
  <c r="AN203" i="3"/>
  <c r="AO202" i="3"/>
  <c r="AN202" i="3"/>
  <c r="AO201" i="3"/>
  <c r="AN201" i="3"/>
  <c r="AO200" i="3"/>
  <c r="AN200" i="3"/>
  <c r="AO199" i="3"/>
  <c r="AN199" i="3"/>
  <c r="AO198" i="3"/>
  <c r="AN198" i="3"/>
  <c r="AO197" i="3"/>
  <c r="AN197" i="3"/>
  <c r="AO196" i="3"/>
  <c r="AN196" i="3"/>
  <c r="AO195" i="3"/>
  <c r="AN195" i="3"/>
  <c r="AO194" i="3"/>
  <c r="AN194" i="3"/>
  <c r="AO193" i="3"/>
  <c r="AN193" i="3"/>
  <c r="AO192" i="3"/>
  <c r="AN192" i="3"/>
  <c r="AO191" i="3"/>
  <c r="AN191" i="3"/>
  <c r="AO190" i="3"/>
  <c r="AN190" i="3"/>
  <c r="AO189" i="3"/>
  <c r="AN189" i="3"/>
  <c r="AO188" i="3"/>
  <c r="AN188" i="3"/>
  <c r="AO187" i="3"/>
  <c r="AN187" i="3"/>
  <c r="AO186" i="3"/>
  <c r="AN186" i="3"/>
  <c r="AO185" i="3"/>
  <c r="AN185" i="3"/>
  <c r="AO184" i="3"/>
  <c r="AN184" i="3"/>
  <c r="AO183" i="3"/>
  <c r="AN183" i="3"/>
  <c r="AO182" i="3"/>
  <c r="AN182" i="3"/>
  <c r="AO181" i="3"/>
  <c r="AN181" i="3"/>
  <c r="AO180" i="3"/>
  <c r="AN180" i="3"/>
  <c r="AO179" i="3"/>
  <c r="AN179" i="3"/>
  <c r="AO178" i="3"/>
  <c r="AN178" i="3"/>
  <c r="AO177" i="3"/>
  <c r="AN177" i="3"/>
  <c r="AO176" i="3"/>
  <c r="AN176" i="3"/>
  <c r="AO175" i="3"/>
  <c r="AN175" i="3"/>
  <c r="AO174" i="3"/>
  <c r="AN174" i="3"/>
  <c r="AO173" i="3"/>
  <c r="AN173" i="3"/>
  <c r="AO172" i="3"/>
  <c r="AN172" i="3"/>
  <c r="AO171" i="3"/>
  <c r="AN171" i="3"/>
  <c r="AO170" i="3"/>
  <c r="AN170" i="3"/>
  <c r="AO169" i="3"/>
  <c r="AN169" i="3"/>
  <c r="AO168" i="3"/>
  <c r="AN168" i="3"/>
  <c r="AO167" i="3"/>
  <c r="AN167" i="3"/>
  <c r="AO166" i="3"/>
  <c r="AN166" i="3"/>
  <c r="AO165" i="3"/>
  <c r="AN165" i="3"/>
  <c r="AO164" i="3"/>
  <c r="AN164" i="3"/>
  <c r="AO163" i="3"/>
  <c r="AN163" i="3"/>
  <c r="AO162" i="3"/>
  <c r="AN162" i="3"/>
  <c r="AO161" i="3"/>
  <c r="AN161" i="3"/>
  <c r="AO160" i="3"/>
  <c r="AN160" i="3"/>
  <c r="AO159" i="3"/>
  <c r="AN159" i="3"/>
  <c r="AO158" i="3"/>
  <c r="AN158" i="3"/>
  <c r="AO157" i="3"/>
  <c r="AN157" i="3"/>
  <c r="AO156" i="3"/>
  <c r="AN156" i="3"/>
  <c r="AO155" i="3"/>
  <c r="AN155" i="3"/>
  <c r="AO154" i="3"/>
  <c r="AN154" i="3"/>
  <c r="AO153" i="3"/>
  <c r="AN153" i="3"/>
  <c r="AO152" i="3"/>
  <c r="AN152" i="3"/>
  <c r="AO151" i="3"/>
  <c r="AN151" i="3"/>
  <c r="AO150" i="3"/>
  <c r="AN150" i="3"/>
  <c r="AO149" i="3"/>
  <c r="AN149" i="3"/>
  <c r="AO148" i="3"/>
  <c r="AN148" i="3"/>
  <c r="AO147" i="3"/>
  <c r="AN147" i="3"/>
  <c r="AO146" i="3"/>
  <c r="AN146" i="3"/>
  <c r="AO145" i="3"/>
  <c r="AN145" i="3"/>
  <c r="AO144" i="3"/>
  <c r="AN144" i="3"/>
  <c r="AO143" i="3"/>
  <c r="AN143" i="3"/>
  <c r="AO142" i="3"/>
  <c r="AN142" i="3"/>
  <c r="AO141" i="3"/>
  <c r="AN141" i="3"/>
  <c r="AO140" i="3"/>
  <c r="AN140" i="3"/>
  <c r="AO139" i="3"/>
  <c r="AN139" i="3"/>
  <c r="AO138" i="3"/>
  <c r="AN138" i="3"/>
  <c r="AO137" i="3"/>
  <c r="AN137" i="3"/>
  <c r="AO136" i="3"/>
  <c r="AN136" i="3"/>
  <c r="AO135" i="3"/>
  <c r="AN135" i="3"/>
  <c r="AO134" i="3"/>
  <c r="AN134" i="3"/>
  <c r="AO133" i="3"/>
  <c r="AN133" i="3"/>
  <c r="AO132" i="3"/>
  <c r="AN132" i="3"/>
  <c r="AO131" i="3"/>
  <c r="AN131" i="3"/>
  <c r="AO130" i="3"/>
  <c r="AN130" i="3"/>
  <c r="AO129" i="3"/>
  <c r="AN129" i="3"/>
  <c r="AO128" i="3"/>
  <c r="AN128" i="3"/>
  <c r="AO127" i="3"/>
  <c r="AN127" i="3"/>
  <c r="AO126" i="3"/>
  <c r="AN126" i="3"/>
  <c r="AO125" i="3"/>
  <c r="AN125" i="3"/>
  <c r="AO124" i="3"/>
  <c r="AN124" i="3"/>
  <c r="AO123" i="3"/>
  <c r="AN123" i="3"/>
  <c r="AO122" i="3"/>
  <c r="AN122" i="3"/>
  <c r="AO121" i="3"/>
  <c r="AN121" i="3"/>
  <c r="AO120" i="3"/>
  <c r="AN120" i="3"/>
  <c r="AO119" i="3"/>
  <c r="AN119" i="3"/>
  <c r="AO118" i="3"/>
  <c r="AN118" i="3"/>
  <c r="AO117" i="3"/>
  <c r="AN117" i="3"/>
  <c r="AO116" i="3"/>
  <c r="AN116" i="3"/>
  <c r="AO115" i="3"/>
  <c r="AN115" i="3"/>
  <c r="AO114" i="3"/>
  <c r="AN114" i="3"/>
  <c r="AO113" i="3"/>
  <c r="AN113" i="3"/>
  <c r="AO112" i="3"/>
  <c r="AN112" i="3"/>
  <c r="AO111" i="3"/>
  <c r="AN111" i="3"/>
  <c r="AO110" i="3"/>
  <c r="AN110" i="3"/>
  <c r="AO109" i="3"/>
  <c r="AN109" i="3"/>
  <c r="AO108" i="3"/>
  <c r="AN108" i="3"/>
  <c r="AO107" i="3"/>
  <c r="AN107" i="3"/>
  <c r="AO106" i="3"/>
  <c r="AN106" i="3"/>
  <c r="AO105" i="3"/>
  <c r="AN105" i="3"/>
  <c r="AO104" i="3"/>
  <c r="AN104" i="3"/>
  <c r="AO103" i="3"/>
  <c r="AN103" i="3"/>
  <c r="AO102" i="3"/>
  <c r="AN102" i="3"/>
  <c r="AO101" i="3"/>
  <c r="AN101" i="3"/>
  <c r="AO100" i="3"/>
  <c r="AN100" i="3"/>
  <c r="AO99" i="3"/>
  <c r="AN99" i="3"/>
  <c r="AO98" i="3"/>
  <c r="AN98" i="3"/>
  <c r="AO97" i="3"/>
  <c r="AN97" i="3"/>
  <c r="AO96" i="3"/>
  <c r="AN96" i="3"/>
  <c r="AO95" i="3"/>
  <c r="AN95" i="3"/>
  <c r="AO94" i="3"/>
  <c r="AN94" i="3"/>
  <c r="AO93" i="3"/>
  <c r="AN93" i="3"/>
  <c r="AO92" i="3"/>
  <c r="AN92" i="3"/>
  <c r="AO91" i="3"/>
  <c r="AN91" i="3"/>
  <c r="AO90" i="3"/>
  <c r="AN90" i="3"/>
  <c r="AO89" i="3"/>
  <c r="AN89" i="3"/>
  <c r="AO88" i="3"/>
  <c r="AN88" i="3"/>
  <c r="AO87" i="3"/>
  <c r="AN87" i="3"/>
  <c r="AO86" i="3"/>
  <c r="AN86" i="3"/>
  <c r="AO85" i="3"/>
  <c r="AN85" i="3"/>
  <c r="AO84" i="3"/>
  <c r="AN84" i="3"/>
  <c r="AO83" i="3"/>
  <c r="AN83" i="3"/>
  <c r="AO82" i="3"/>
  <c r="AN82" i="3"/>
  <c r="AO81" i="3"/>
  <c r="AN81" i="3"/>
  <c r="AO80" i="3"/>
  <c r="AN80" i="3"/>
  <c r="AO79" i="3"/>
  <c r="AN79" i="3"/>
  <c r="AO78" i="3"/>
  <c r="AN78" i="3"/>
  <c r="AO77" i="3"/>
  <c r="AN77" i="3"/>
  <c r="AO76" i="3"/>
  <c r="AN76" i="3"/>
  <c r="AO75" i="3"/>
  <c r="AN75" i="3"/>
  <c r="AO74" i="3"/>
  <c r="AN74" i="3"/>
  <c r="AO73" i="3"/>
  <c r="AN73" i="3"/>
  <c r="AO72" i="3"/>
  <c r="AN72" i="3"/>
  <c r="AO71" i="3"/>
  <c r="AN71" i="3"/>
  <c r="AO70" i="3"/>
  <c r="AN70" i="3"/>
  <c r="AO69" i="3"/>
  <c r="AN69" i="3"/>
  <c r="AO68" i="3"/>
  <c r="AN68" i="3"/>
  <c r="AO67" i="3"/>
  <c r="AN67" i="3"/>
  <c r="AO66" i="3"/>
  <c r="AN66" i="3"/>
  <c r="AO65" i="3"/>
  <c r="AN65" i="3"/>
  <c r="AO64" i="3"/>
  <c r="AN64" i="3"/>
  <c r="AO63" i="3"/>
  <c r="AN63" i="3"/>
  <c r="AO62" i="3"/>
  <c r="AN62" i="3"/>
  <c r="AO61" i="3"/>
  <c r="AN61" i="3"/>
  <c r="AO60" i="3"/>
  <c r="AN60" i="3"/>
  <c r="AO59" i="3"/>
  <c r="AN59" i="3"/>
  <c r="AO58" i="3"/>
  <c r="AN58" i="3"/>
  <c r="AO57" i="3"/>
  <c r="AN57" i="3"/>
  <c r="AO56" i="3"/>
  <c r="AN56" i="3"/>
  <c r="AO55" i="3"/>
  <c r="AN55" i="3"/>
  <c r="AO54" i="3"/>
  <c r="AN54" i="3"/>
  <c r="AO53" i="3"/>
  <c r="AN53" i="3"/>
  <c r="AO52" i="3"/>
  <c r="AN52" i="3"/>
  <c r="AO51" i="3"/>
  <c r="AN51" i="3"/>
  <c r="AO50" i="3"/>
  <c r="AN50" i="3"/>
  <c r="AO49" i="3"/>
  <c r="AN49" i="3"/>
  <c r="AO48" i="3"/>
  <c r="AN48" i="3"/>
  <c r="AO47" i="3"/>
  <c r="AN47" i="3"/>
  <c r="AO46" i="3"/>
  <c r="AN46" i="3"/>
  <c r="AO45" i="3"/>
  <c r="AN45" i="3"/>
  <c r="AO44" i="3"/>
  <c r="AN44" i="3"/>
  <c r="AO43" i="3"/>
  <c r="AN43" i="3"/>
  <c r="AO42" i="3"/>
  <c r="AN42" i="3"/>
  <c r="AO41" i="3"/>
  <c r="AN41" i="3"/>
  <c r="AO40" i="3"/>
  <c r="AN40" i="3"/>
  <c r="AO39" i="3"/>
  <c r="AN39" i="3"/>
  <c r="AO38" i="3"/>
  <c r="AN38" i="3"/>
  <c r="AO37" i="3"/>
  <c r="AN37" i="3"/>
  <c r="AO36" i="3"/>
  <c r="AN36" i="3"/>
  <c r="AO35" i="3"/>
  <c r="AN35" i="3"/>
  <c r="AO34" i="3"/>
  <c r="AN34" i="3"/>
  <c r="AO33" i="3"/>
  <c r="AN33" i="3"/>
  <c r="AO32" i="3"/>
  <c r="AN32" i="3"/>
  <c r="AO31" i="3"/>
  <c r="AN31" i="3"/>
  <c r="AO30" i="3"/>
  <c r="AN30" i="3"/>
  <c r="AO29" i="3"/>
  <c r="AN29" i="3"/>
  <c r="AO28" i="3"/>
  <c r="AN28" i="3"/>
  <c r="AO27" i="3"/>
  <c r="AN27" i="3"/>
  <c r="AO26" i="3"/>
  <c r="AN26" i="3"/>
  <c r="AO25" i="3"/>
  <c r="AN25" i="3"/>
  <c r="AO24" i="3"/>
  <c r="AN24" i="3"/>
  <c r="AO23" i="3"/>
  <c r="AN23" i="3"/>
  <c r="AO22" i="3"/>
  <c r="AN22" i="3"/>
  <c r="AO21" i="3"/>
  <c r="AN21" i="3"/>
  <c r="AO20" i="3"/>
  <c r="AN20" i="3"/>
  <c r="AO19" i="3"/>
  <c r="AN19" i="3"/>
  <c r="AO18" i="3"/>
  <c r="AN18" i="3"/>
  <c r="AO17" i="3"/>
  <c r="AN17" i="3"/>
  <c r="AO16" i="3"/>
  <c r="AN16" i="3"/>
  <c r="AO15" i="3"/>
  <c r="AN15" i="3"/>
  <c r="AO14" i="3"/>
  <c r="AN14" i="3"/>
  <c r="AO13" i="3"/>
  <c r="AN13" i="3"/>
  <c r="AO12" i="3"/>
  <c r="AN12" i="3"/>
  <c r="AO11" i="3"/>
  <c r="AN11" i="3"/>
  <c r="AO10" i="3"/>
  <c r="AN10" i="3"/>
  <c r="AO9" i="3"/>
  <c r="AN9" i="3"/>
  <c r="AO8" i="3"/>
  <c r="AN8" i="3"/>
  <c r="AO7" i="3"/>
  <c r="AN7" i="3"/>
  <c r="AI3006" i="3"/>
  <c r="AH3006" i="3"/>
  <c r="AI498" i="3"/>
  <c r="AH498" i="3"/>
  <c r="AI497" i="3"/>
  <c r="AH497" i="3"/>
  <c r="AI496" i="3"/>
  <c r="AH496" i="3"/>
  <c r="AI495" i="3"/>
  <c r="AH495" i="3"/>
  <c r="AI494" i="3"/>
  <c r="AH494" i="3"/>
  <c r="AI493" i="3"/>
  <c r="AH493" i="3"/>
  <c r="AI492" i="3"/>
  <c r="AH492" i="3"/>
  <c r="AI491" i="3"/>
  <c r="AH491" i="3"/>
  <c r="AI490" i="3"/>
  <c r="AH490" i="3"/>
  <c r="AI489" i="3"/>
  <c r="AH489" i="3"/>
  <c r="AI488" i="3"/>
  <c r="AH488" i="3"/>
  <c r="AI487" i="3"/>
  <c r="AH487" i="3"/>
  <c r="AI486" i="3"/>
  <c r="AH486" i="3"/>
  <c r="AI485" i="3"/>
  <c r="AH485" i="3"/>
  <c r="AI484" i="3"/>
  <c r="AH484" i="3"/>
  <c r="AI483" i="3"/>
  <c r="AH483" i="3"/>
  <c r="AI482" i="3"/>
  <c r="AH482" i="3"/>
  <c r="AI481" i="3"/>
  <c r="AH481" i="3"/>
  <c r="AI480" i="3"/>
  <c r="AH480" i="3"/>
  <c r="AI479" i="3"/>
  <c r="AH479" i="3"/>
  <c r="AI478" i="3"/>
  <c r="AH478" i="3"/>
  <c r="AI477" i="3"/>
  <c r="AH477" i="3"/>
  <c r="AI476" i="3"/>
  <c r="AH476" i="3"/>
  <c r="AI475" i="3"/>
  <c r="AH475" i="3"/>
  <c r="AI474" i="3"/>
  <c r="AH474" i="3"/>
  <c r="AI473" i="3"/>
  <c r="AH473" i="3"/>
  <c r="AI472" i="3"/>
  <c r="AH472" i="3"/>
  <c r="AI471" i="3"/>
  <c r="AH471" i="3"/>
  <c r="AI470" i="3"/>
  <c r="AH470" i="3"/>
  <c r="AI469" i="3"/>
  <c r="AH469" i="3"/>
  <c r="AI468" i="3"/>
  <c r="AH468" i="3"/>
  <c r="AI467" i="3"/>
  <c r="AH467" i="3"/>
  <c r="AI466" i="3"/>
  <c r="AH466" i="3"/>
  <c r="AI465" i="3"/>
  <c r="AH465" i="3"/>
  <c r="AI464" i="3"/>
  <c r="AH464" i="3"/>
  <c r="AI463" i="3"/>
  <c r="AH463" i="3"/>
  <c r="AI462" i="3"/>
  <c r="AH462" i="3"/>
  <c r="AI461" i="3"/>
  <c r="AH461" i="3"/>
  <c r="AI460" i="3"/>
  <c r="AH460" i="3"/>
  <c r="AI459" i="3"/>
  <c r="AH459" i="3"/>
  <c r="AI458" i="3"/>
  <c r="AH458" i="3"/>
  <c r="AI457" i="3"/>
  <c r="AH457" i="3"/>
  <c r="AI456" i="3"/>
  <c r="AH456" i="3"/>
  <c r="AI455" i="3"/>
  <c r="AH455" i="3"/>
  <c r="AI454" i="3"/>
  <c r="AH454" i="3"/>
  <c r="AI453" i="3"/>
  <c r="AH453" i="3"/>
  <c r="AI452" i="3"/>
  <c r="AH452" i="3"/>
  <c r="AI451" i="3"/>
  <c r="AH451" i="3"/>
  <c r="AI450" i="3"/>
  <c r="AH450" i="3"/>
  <c r="AI449" i="3"/>
  <c r="AH449" i="3"/>
  <c r="AI448" i="3"/>
  <c r="AH448" i="3"/>
  <c r="AI447" i="3"/>
  <c r="AH447" i="3"/>
  <c r="AI446" i="3"/>
  <c r="AH446" i="3"/>
  <c r="AI445" i="3"/>
  <c r="AH445" i="3"/>
  <c r="AI444" i="3"/>
  <c r="AH444" i="3"/>
  <c r="AI443" i="3"/>
  <c r="AH443" i="3"/>
  <c r="AI442" i="3"/>
  <c r="AH442" i="3"/>
  <c r="AI441" i="3"/>
  <c r="AH441" i="3"/>
  <c r="AI440" i="3"/>
  <c r="AH440" i="3"/>
  <c r="AI439" i="3"/>
  <c r="AH439" i="3"/>
  <c r="AI438" i="3"/>
  <c r="AH438" i="3"/>
  <c r="AI437" i="3"/>
  <c r="AH437" i="3"/>
  <c r="AI436" i="3"/>
  <c r="AH436" i="3"/>
  <c r="AI435" i="3"/>
  <c r="AH435" i="3"/>
  <c r="AI434" i="3"/>
  <c r="AH434" i="3"/>
  <c r="AI433" i="3"/>
  <c r="AH433" i="3"/>
  <c r="AI432" i="3"/>
  <c r="AH432" i="3"/>
  <c r="AI431" i="3"/>
  <c r="AH431" i="3"/>
  <c r="AI430" i="3"/>
  <c r="AH430" i="3"/>
  <c r="AI429" i="3"/>
  <c r="AH429" i="3"/>
  <c r="AI428" i="3"/>
  <c r="AH428" i="3"/>
  <c r="AI427" i="3"/>
  <c r="AH427" i="3"/>
  <c r="AI426" i="3"/>
  <c r="AH426" i="3"/>
  <c r="AI425" i="3"/>
  <c r="AH425" i="3"/>
  <c r="AI424" i="3"/>
  <c r="AH424" i="3"/>
  <c r="AI423" i="3"/>
  <c r="AH423" i="3"/>
  <c r="AI422" i="3"/>
  <c r="AH422" i="3"/>
  <c r="AI421" i="3"/>
  <c r="AH421" i="3"/>
  <c r="AI420" i="3"/>
  <c r="AH420" i="3"/>
  <c r="AI419" i="3"/>
  <c r="AH419" i="3"/>
  <c r="AI418" i="3"/>
  <c r="AH418" i="3"/>
  <c r="AI417" i="3"/>
  <c r="AH417" i="3"/>
  <c r="AI416" i="3"/>
  <c r="AH416" i="3"/>
  <c r="AI415" i="3"/>
  <c r="AH415" i="3"/>
  <c r="AI414" i="3"/>
  <c r="AH414" i="3"/>
  <c r="AI413" i="3"/>
  <c r="AH413" i="3"/>
  <c r="AI412" i="3"/>
  <c r="AH412" i="3"/>
  <c r="AI411" i="3"/>
  <c r="AH411" i="3"/>
  <c r="AI410" i="3"/>
  <c r="AH410" i="3"/>
  <c r="AI409" i="3"/>
  <c r="AH409" i="3"/>
  <c r="AI408" i="3"/>
  <c r="AH408" i="3"/>
  <c r="AI407" i="3"/>
  <c r="AH407" i="3"/>
  <c r="AI406" i="3"/>
  <c r="AH406" i="3"/>
  <c r="AI405" i="3"/>
  <c r="AH405" i="3"/>
  <c r="AI404" i="3"/>
  <c r="AH404" i="3"/>
  <c r="AI403" i="3"/>
  <c r="AH403" i="3"/>
  <c r="AI402" i="3"/>
  <c r="AH402" i="3"/>
  <c r="AI401" i="3"/>
  <c r="AH401" i="3"/>
  <c r="AI400" i="3"/>
  <c r="AH400" i="3"/>
  <c r="AI399" i="3"/>
  <c r="AH399" i="3"/>
  <c r="AI398" i="3"/>
  <c r="AH398" i="3"/>
  <c r="AI397" i="3"/>
  <c r="AH397" i="3"/>
  <c r="AI396" i="3"/>
  <c r="AH396" i="3"/>
  <c r="AI395" i="3"/>
  <c r="AH395" i="3"/>
  <c r="AI394" i="3"/>
  <c r="AH394" i="3"/>
  <c r="AI393" i="3"/>
  <c r="AH393" i="3"/>
  <c r="AI392" i="3"/>
  <c r="AH392" i="3"/>
  <c r="AI391" i="3"/>
  <c r="AH391" i="3"/>
  <c r="AI390" i="3"/>
  <c r="AH390" i="3"/>
  <c r="AI389" i="3"/>
  <c r="AH389" i="3"/>
  <c r="AI388" i="3"/>
  <c r="AH388" i="3"/>
  <c r="AI387" i="3"/>
  <c r="AH387" i="3"/>
  <c r="AI386" i="3"/>
  <c r="AH386" i="3"/>
  <c r="AI385" i="3"/>
  <c r="AH385" i="3"/>
  <c r="AI384" i="3"/>
  <c r="AH384" i="3"/>
  <c r="AI383" i="3"/>
  <c r="AH383" i="3"/>
  <c r="AI382" i="3"/>
  <c r="AH382" i="3"/>
  <c r="AI381" i="3"/>
  <c r="AH381" i="3"/>
  <c r="AI380" i="3"/>
  <c r="AH380" i="3"/>
  <c r="AI379" i="3"/>
  <c r="AH379" i="3"/>
  <c r="AI378" i="3"/>
  <c r="AH378" i="3"/>
  <c r="AI377" i="3"/>
  <c r="AH377" i="3"/>
  <c r="AI376" i="3"/>
  <c r="AH376" i="3"/>
  <c r="AI375" i="3"/>
  <c r="AH375" i="3"/>
  <c r="AI374" i="3"/>
  <c r="AH374" i="3"/>
  <c r="AI373" i="3"/>
  <c r="AH373" i="3"/>
  <c r="AI372" i="3"/>
  <c r="AH372" i="3"/>
  <c r="AI371" i="3"/>
  <c r="AH371" i="3"/>
  <c r="AI370" i="3"/>
  <c r="AH370" i="3"/>
  <c r="AI369" i="3"/>
  <c r="AH369" i="3"/>
  <c r="AI368" i="3"/>
  <c r="AH368" i="3"/>
  <c r="AI367" i="3"/>
  <c r="AH367" i="3"/>
  <c r="AI366" i="3"/>
  <c r="AH366" i="3"/>
  <c r="AI365" i="3"/>
  <c r="AH365" i="3"/>
  <c r="AI364" i="3"/>
  <c r="AH364" i="3"/>
  <c r="AI363" i="3"/>
  <c r="AH363" i="3"/>
  <c r="AI362" i="3"/>
  <c r="AH362" i="3"/>
  <c r="AI361" i="3"/>
  <c r="AH361" i="3"/>
  <c r="AI360" i="3"/>
  <c r="AH360" i="3"/>
  <c r="AI359" i="3"/>
  <c r="AH359" i="3"/>
  <c r="AI358" i="3"/>
  <c r="AH358" i="3"/>
  <c r="AI357" i="3"/>
  <c r="AH357" i="3"/>
  <c r="AI356" i="3"/>
  <c r="AH356" i="3"/>
  <c r="AI355" i="3"/>
  <c r="AH355" i="3"/>
  <c r="AI354" i="3"/>
  <c r="AH354" i="3"/>
  <c r="AI353" i="3"/>
  <c r="AH353" i="3"/>
  <c r="AI352" i="3"/>
  <c r="AH352" i="3"/>
  <c r="AI351" i="3"/>
  <c r="AH351" i="3"/>
  <c r="AI350" i="3"/>
  <c r="AH350" i="3"/>
  <c r="AI349" i="3"/>
  <c r="AH349" i="3"/>
  <c r="AI348" i="3"/>
  <c r="AH348" i="3"/>
  <c r="AI347" i="3"/>
  <c r="AH347" i="3"/>
  <c r="AI346" i="3"/>
  <c r="AH346" i="3"/>
  <c r="AI345" i="3"/>
  <c r="AH345" i="3"/>
  <c r="AI344" i="3"/>
  <c r="AH344" i="3"/>
  <c r="AI343" i="3"/>
  <c r="AH343" i="3"/>
  <c r="AI342" i="3"/>
  <c r="AH342" i="3"/>
  <c r="AI341" i="3"/>
  <c r="AH341" i="3"/>
  <c r="AI340" i="3"/>
  <c r="AH340" i="3"/>
  <c r="AI339" i="3"/>
  <c r="AH339" i="3"/>
  <c r="AI338" i="3"/>
  <c r="AH338" i="3"/>
  <c r="AI337" i="3"/>
  <c r="AH337" i="3"/>
  <c r="AI336" i="3"/>
  <c r="AH336" i="3"/>
  <c r="AI335" i="3"/>
  <c r="AH335" i="3"/>
  <c r="AI334" i="3"/>
  <c r="AH334" i="3"/>
  <c r="AI333" i="3"/>
  <c r="AH333" i="3"/>
  <c r="AI332" i="3"/>
  <c r="AH332" i="3"/>
  <c r="AI331" i="3"/>
  <c r="AH331" i="3"/>
  <c r="AI330" i="3"/>
  <c r="AH330" i="3"/>
  <c r="AI329" i="3"/>
  <c r="AH329" i="3"/>
  <c r="AI328" i="3"/>
  <c r="AH328" i="3"/>
  <c r="AI327" i="3"/>
  <c r="AH327" i="3"/>
  <c r="AI326" i="3"/>
  <c r="AH326" i="3"/>
  <c r="AI325" i="3"/>
  <c r="AH325" i="3"/>
  <c r="AI324" i="3"/>
  <c r="AH324" i="3"/>
  <c r="AI323" i="3"/>
  <c r="AH323" i="3"/>
  <c r="AI322" i="3"/>
  <c r="AH322" i="3"/>
  <c r="AI321" i="3"/>
  <c r="AH321" i="3"/>
  <c r="AI320" i="3"/>
  <c r="AH320" i="3"/>
  <c r="AI319" i="3"/>
  <c r="AH319" i="3"/>
  <c r="AI318" i="3"/>
  <c r="AH318" i="3"/>
  <c r="AI317" i="3"/>
  <c r="AH317" i="3"/>
  <c r="AI316" i="3"/>
  <c r="AH316" i="3"/>
  <c r="AI315" i="3"/>
  <c r="AH315" i="3"/>
  <c r="AI314" i="3"/>
  <c r="AH314" i="3"/>
  <c r="AI313" i="3"/>
  <c r="AH313" i="3"/>
  <c r="AI312" i="3"/>
  <c r="AH312" i="3"/>
  <c r="AI311" i="3"/>
  <c r="AH311" i="3"/>
  <c r="AI310" i="3"/>
  <c r="AH310" i="3"/>
  <c r="AI309" i="3"/>
  <c r="AH309" i="3"/>
  <c r="AI308" i="3"/>
  <c r="AH308" i="3"/>
  <c r="AI307" i="3"/>
  <c r="AH307" i="3"/>
  <c r="AI306" i="3"/>
  <c r="AH306" i="3"/>
  <c r="AI305" i="3"/>
  <c r="AH305" i="3"/>
  <c r="AI304" i="3"/>
  <c r="AH304" i="3"/>
  <c r="AI303" i="3"/>
  <c r="AH303" i="3"/>
  <c r="AI302" i="3"/>
  <c r="AH302" i="3"/>
  <c r="AI301" i="3"/>
  <c r="AH301" i="3"/>
  <c r="AI300" i="3"/>
  <c r="AH300" i="3"/>
  <c r="AI299" i="3"/>
  <c r="AH299" i="3"/>
  <c r="AI298" i="3"/>
  <c r="AH298" i="3"/>
  <c r="AI297" i="3"/>
  <c r="AH297" i="3"/>
  <c r="AI296" i="3"/>
  <c r="AH296" i="3"/>
  <c r="AI295" i="3"/>
  <c r="AH295" i="3"/>
  <c r="AI294" i="3"/>
  <c r="AH294" i="3"/>
  <c r="AI293" i="3"/>
  <c r="AH293" i="3"/>
  <c r="AI292" i="3"/>
  <c r="AH292" i="3"/>
  <c r="AI291" i="3"/>
  <c r="AH291" i="3"/>
  <c r="AI290" i="3"/>
  <c r="AH290" i="3"/>
  <c r="AI289" i="3"/>
  <c r="AH289" i="3"/>
  <c r="AI288" i="3"/>
  <c r="AH288" i="3"/>
  <c r="AI287" i="3"/>
  <c r="AH287" i="3"/>
  <c r="AI286" i="3"/>
  <c r="AH286" i="3"/>
  <c r="AI285" i="3"/>
  <c r="AH285" i="3"/>
  <c r="AI284" i="3"/>
  <c r="AH284" i="3"/>
  <c r="AI283" i="3"/>
  <c r="AH283" i="3"/>
  <c r="AI282" i="3"/>
  <c r="AH282" i="3"/>
  <c r="AI281" i="3"/>
  <c r="AH281" i="3"/>
  <c r="AI280" i="3"/>
  <c r="AH280" i="3"/>
  <c r="AI279" i="3"/>
  <c r="AH279" i="3"/>
  <c r="AI278" i="3"/>
  <c r="AH278" i="3"/>
  <c r="AI277" i="3"/>
  <c r="AH277" i="3"/>
  <c r="AI276" i="3"/>
  <c r="AH276" i="3"/>
  <c r="AI275" i="3"/>
  <c r="AH275" i="3"/>
  <c r="AI274" i="3"/>
  <c r="AH274" i="3"/>
  <c r="AI273" i="3"/>
  <c r="AH273" i="3"/>
  <c r="AI272" i="3"/>
  <c r="AH272" i="3"/>
  <c r="AI271" i="3"/>
  <c r="AH271" i="3"/>
  <c r="AI270" i="3"/>
  <c r="AH270" i="3"/>
  <c r="AI269" i="3"/>
  <c r="AH269" i="3"/>
  <c r="AI268" i="3"/>
  <c r="AH268" i="3"/>
  <c r="AI267" i="3"/>
  <c r="AH267" i="3"/>
  <c r="AI266" i="3"/>
  <c r="AH266" i="3"/>
  <c r="AI265" i="3"/>
  <c r="AH265" i="3"/>
  <c r="AI264" i="3"/>
  <c r="AH264" i="3"/>
  <c r="AI263" i="3"/>
  <c r="AH263" i="3"/>
  <c r="AI262" i="3"/>
  <c r="AH262" i="3"/>
  <c r="AI261" i="3"/>
  <c r="AH261" i="3"/>
  <c r="AI260" i="3"/>
  <c r="AH260" i="3"/>
  <c r="AI259" i="3"/>
  <c r="AH259" i="3"/>
  <c r="AI258" i="3"/>
  <c r="AH258" i="3"/>
  <c r="AI257" i="3"/>
  <c r="AH257" i="3"/>
  <c r="AI256" i="3"/>
  <c r="AH256" i="3"/>
  <c r="AI255" i="3"/>
  <c r="AH255" i="3"/>
  <c r="AI254" i="3"/>
  <c r="AH254" i="3"/>
  <c r="AI253" i="3"/>
  <c r="AH253" i="3"/>
  <c r="AI252" i="3"/>
  <c r="AH252" i="3"/>
  <c r="AI251" i="3"/>
  <c r="AH251" i="3"/>
  <c r="AI250" i="3"/>
  <c r="AH250" i="3"/>
  <c r="AI249" i="3"/>
  <c r="AH249" i="3"/>
  <c r="AI248" i="3"/>
  <c r="AH248" i="3"/>
  <c r="AI247" i="3"/>
  <c r="AH247" i="3"/>
  <c r="AI246" i="3"/>
  <c r="AH246" i="3"/>
  <c r="AI245" i="3"/>
  <c r="AH245" i="3"/>
  <c r="AI244" i="3"/>
  <c r="AH244" i="3"/>
  <c r="AI243" i="3"/>
  <c r="AH243" i="3"/>
  <c r="AI242" i="3"/>
  <c r="AH242" i="3"/>
  <c r="AI241" i="3"/>
  <c r="AH241" i="3"/>
  <c r="AI240" i="3"/>
  <c r="AH240" i="3"/>
  <c r="AI239" i="3"/>
  <c r="AH239" i="3"/>
  <c r="AI238" i="3"/>
  <c r="AH238" i="3"/>
  <c r="AI237" i="3"/>
  <c r="AH237" i="3"/>
  <c r="AI236" i="3"/>
  <c r="AH236" i="3"/>
  <c r="AI235" i="3"/>
  <c r="AH235" i="3"/>
  <c r="AI234" i="3"/>
  <c r="AH234" i="3"/>
  <c r="AI233" i="3"/>
  <c r="AH233" i="3"/>
  <c r="AI232" i="3"/>
  <c r="AH232" i="3"/>
  <c r="AI231" i="3"/>
  <c r="AH231" i="3"/>
  <c r="AI230" i="3"/>
  <c r="AH230" i="3"/>
  <c r="AI229" i="3"/>
  <c r="AH229" i="3"/>
  <c r="AI228" i="3"/>
  <c r="AH228" i="3"/>
  <c r="AI227" i="3"/>
  <c r="AH227" i="3"/>
  <c r="AI226" i="3"/>
  <c r="AH226" i="3"/>
  <c r="AI225" i="3"/>
  <c r="AH225" i="3"/>
  <c r="AI224" i="3"/>
  <c r="AH224" i="3"/>
  <c r="AI223" i="3"/>
  <c r="AH223" i="3"/>
  <c r="AI222" i="3"/>
  <c r="AH222" i="3"/>
  <c r="AI221" i="3"/>
  <c r="AH221" i="3"/>
  <c r="AI220" i="3"/>
  <c r="AH220" i="3"/>
  <c r="AI219" i="3"/>
  <c r="AH219" i="3"/>
  <c r="AI218" i="3"/>
  <c r="AH218" i="3"/>
  <c r="AI217" i="3"/>
  <c r="AH217" i="3"/>
  <c r="AI216" i="3"/>
  <c r="AH216" i="3"/>
  <c r="AI215" i="3"/>
  <c r="AH215" i="3"/>
  <c r="AI214" i="3"/>
  <c r="AH214" i="3"/>
  <c r="AI213" i="3"/>
  <c r="AH213" i="3"/>
  <c r="AI212" i="3"/>
  <c r="AH212" i="3"/>
  <c r="AI211" i="3"/>
  <c r="AH211" i="3"/>
  <c r="AI210" i="3"/>
  <c r="AH210" i="3"/>
  <c r="AI209" i="3"/>
  <c r="AH209" i="3"/>
  <c r="AI208" i="3"/>
  <c r="AH208" i="3"/>
  <c r="AI207" i="3"/>
  <c r="AH207" i="3"/>
  <c r="AI206" i="3"/>
  <c r="AH206" i="3"/>
  <c r="AI205" i="3"/>
  <c r="AH205" i="3"/>
  <c r="AI204" i="3"/>
  <c r="AH204" i="3"/>
  <c r="AI203" i="3"/>
  <c r="AH203" i="3"/>
  <c r="AI202" i="3"/>
  <c r="AH202" i="3"/>
  <c r="AI201" i="3"/>
  <c r="AH201" i="3"/>
  <c r="AI200" i="3"/>
  <c r="AH200" i="3"/>
  <c r="AI199" i="3"/>
  <c r="AH199" i="3"/>
  <c r="AI198" i="3"/>
  <c r="AH198" i="3"/>
  <c r="AI197" i="3"/>
  <c r="AH197" i="3"/>
  <c r="AI196" i="3"/>
  <c r="AH196" i="3"/>
  <c r="AI195" i="3"/>
  <c r="AH195" i="3"/>
  <c r="AI194" i="3"/>
  <c r="AH194" i="3"/>
  <c r="AI193" i="3"/>
  <c r="AH193" i="3"/>
  <c r="AI192" i="3"/>
  <c r="AH192" i="3"/>
  <c r="AI191" i="3"/>
  <c r="AH191" i="3"/>
  <c r="AI190" i="3"/>
  <c r="AH190" i="3"/>
  <c r="AI189" i="3"/>
  <c r="AH189" i="3"/>
  <c r="AI188" i="3"/>
  <c r="AH188" i="3"/>
  <c r="AI187" i="3"/>
  <c r="AH187" i="3"/>
  <c r="AI186" i="3"/>
  <c r="AH186" i="3"/>
  <c r="AI185" i="3"/>
  <c r="AH185" i="3"/>
  <c r="AI184" i="3"/>
  <c r="AH184" i="3"/>
  <c r="AI183" i="3"/>
  <c r="AH183" i="3"/>
  <c r="AI182" i="3"/>
  <c r="AH182" i="3"/>
  <c r="AI181" i="3"/>
  <c r="AH181" i="3"/>
  <c r="AI180" i="3"/>
  <c r="AH180" i="3"/>
  <c r="AI179" i="3"/>
  <c r="AH179" i="3"/>
  <c r="AI178" i="3"/>
  <c r="AH178" i="3"/>
  <c r="AI177" i="3"/>
  <c r="AH177" i="3"/>
  <c r="AI176" i="3"/>
  <c r="AH176" i="3"/>
  <c r="AI175" i="3"/>
  <c r="AH175" i="3"/>
  <c r="AI174" i="3"/>
  <c r="AH174" i="3"/>
  <c r="AI173" i="3"/>
  <c r="AH173" i="3"/>
  <c r="AI172" i="3"/>
  <c r="AH172" i="3"/>
  <c r="AI171" i="3"/>
  <c r="AH171" i="3"/>
  <c r="AI170" i="3"/>
  <c r="AH170" i="3"/>
  <c r="AI169" i="3"/>
  <c r="AH169" i="3"/>
  <c r="AI168" i="3"/>
  <c r="AH168" i="3"/>
  <c r="AI167" i="3"/>
  <c r="AH167" i="3"/>
  <c r="AI166" i="3"/>
  <c r="AH166" i="3"/>
  <c r="AI165" i="3"/>
  <c r="AH165" i="3"/>
  <c r="AI164" i="3"/>
  <c r="AH164" i="3"/>
  <c r="AI163" i="3"/>
  <c r="AH163" i="3"/>
  <c r="AI162" i="3"/>
  <c r="AH162" i="3"/>
  <c r="AI161" i="3"/>
  <c r="AH161" i="3"/>
  <c r="AI160" i="3"/>
  <c r="AH160" i="3"/>
  <c r="AI159" i="3"/>
  <c r="AH159" i="3"/>
  <c r="AI158" i="3"/>
  <c r="AH158" i="3"/>
  <c r="AI157" i="3"/>
  <c r="AH157" i="3"/>
  <c r="AI156" i="3"/>
  <c r="AH156" i="3"/>
  <c r="AI155" i="3"/>
  <c r="AH155" i="3"/>
  <c r="AI154" i="3"/>
  <c r="AH154" i="3"/>
  <c r="AI153" i="3"/>
  <c r="AH153" i="3"/>
  <c r="AI152" i="3"/>
  <c r="AH152" i="3"/>
  <c r="AI151" i="3"/>
  <c r="AH151" i="3"/>
  <c r="AI150" i="3"/>
  <c r="AH150" i="3"/>
  <c r="AI149" i="3"/>
  <c r="AH149" i="3"/>
  <c r="AI148" i="3"/>
  <c r="AH148" i="3"/>
  <c r="AI147" i="3"/>
  <c r="AH147" i="3"/>
  <c r="AI146" i="3"/>
  <c r="AH146" i="3"/>
  <c r="AI145" i="3"/>
  <c r="AH145" i="3"/>
  <c r="AI144" i="3"/>
  <c r="AH144" i="3"/>
  <c r="AI143" i="3"/>
  <c r="AH143" i="3"/>
  <c r="AI142" i="3"/>
  <c r="AH142" i="3"/>
  <c r="AI141" i="3"/>
  <c r="AH141" i="3"/>
  <c r="AI140" i="3"/>
  <c r="AH140" i="3"/>
  <c r="AI139" i="3"/>
  <c r="AH139" i="3"/>
  <c r="AI138" i="3"/>
  <c r="AH138" i="3"/>
  <c r="AI137" i="3"/>
  <c r="AH137" i="3"/>
  <c r="AI136" i="3"/>
  <c r="AH136" i="3"/>
  <c r="AI135" i="3"/>
  <c r="AH135" i="3"/>
  <c r="AI134" i="3"/>
  <c r="AH134" i="3"/>
  <c r="AI133" i="3"/>
  <c r="AH133" i="3"/>
  <c r="AI132" i="3"/>
  <c r="AH132" i="3"/>
  <c r="AI131" i="3"/>
  <c r="AH131" i="3"/>
  <c r="AI130" i="3"/>
  <c r="AH130" i="3"/>
  <c r="AI129" i="3"/>
  <c r="AH129" i="3"/>
  <c r="AI128" i="3"/>
  <c r="AH128" i="3"/>
  <c r="AI127" i="3"/>
  <c r="AH127" i="3"/>
  <c r="AI126" i="3"/>
  <c r="AH126" i="3"/>
  <c r="AI125" i="3"/>
  <c r="AH125" i="3"/>
  <c r="AI124" i="3"/>
  <c r="AH124" i="3"/>
  <c r="AI123" i="3"/>
  <c r="AH123" i="3"/>
  <c r="AI122" i="3"/>
  <c r="AH122" i="3"/>
  <c r="AI121" i="3"/>
  <c r="AH121" i="3"/>
  <c r="AI120" i="3"/>
  <c r="AH120" i="3"/>
  <c r="AI119" i="3"/>
  <c r="AH119" i="3"/>
  <c r="AI118" i="3"/>
  <c r="AH118" i="3"/>
  <c r="AI117" i="3"/>
  <c r="AH117" i="3"/>
  <c r="AI116" i="3"/>
  <c r="AH116" i="3"/>
  <c r="AI115" i="3"/>
  <c r="AH115" i="3"/>
  <c r="AI114" i="3"/>
  <c r="AH114" i="3"/>
  <c r="AI113" i="3"/>
  <c r="AH113" i="3"/>
  <c r="AI112" i="3"/>
  <c r="AH112" i="3"/>
  <c r="AI111" i="3"/>
  <c r="AH111" i="3"/>
  <c r="AI110" i="3"/>
  <c r="AH110" i="3"/>
  <c r="AI109" i="3"/>
  <c r="AH109" i="3"/>
  <c r="AI108" i="3"/>
  <c r="AH108" i="3"/>
  <c r="AI107" i="3"/>
  <c r="AH107" i="3"/>
  <c r="AI106" i="3"/>
  <c r="AH106" i="3"/>
  <c r="AI105" i="3"/>
  <c r="AH105" i="3"/>
  <c r="AI104" i="3"/>
  <c r="AH104" i="3"/>
  <c r="AI103" i="3"/>
  <c r="AH103" i="3"/>
  <c r="AI102" i="3"/>
  <c r="AH102" i="3"/>
  <c r="AI101" i="3"/>
  <c r="AH101" i="3"/>
  <c r="AI100" i="3"/>
  <c r="AH100" i="3"/>
  <c r="AI99" i="3"/>
  <c r="AH99" i="3"/>
  <c r="AI98" i="3"/>
  <c r="AH98" i="3"/>
  <c r="AI97" i="3"/>
  <c r="AH97" i="3"/>
  <c r="AI96" i="3"/>
  <c r="AH96" i="3"/>
  <c r="AI95" i="3"/>
  <c r="AH95" i="3"/>
  <c r="AI94" i="3"/>
  <c r="AH94" i="3"/>
  <c r="AI93" i="3"/>
  <c r="AH93" i="3"/>
  <c r="AI92" i="3"/>
  <c r="AH92" i="3"/>
  <c r="AI91" i="3"/>
  <c r="AH91" i="3"/>
  <c r="AI90" i="3"/>
  <c r="AH90" i="3"/>
  <c r="AI89" i="3"/>
  <c r="AH89" i="3"/>
  <c r="AI88" i="3"/>
  <c r="AH88" i="3"/>
  <c r="AI87" i="3"/>
  <c r="AH87" i="3"/>
  <c r="AI86" i="3"/>
  <c r="AH86" i="3"/>
  <c r="AI85" i="3"/>
  <c r="AH85" i="3"/>
  <c r="AI84" i="3"/>
  <c r="AH84" i="3"/>
  <c r="AI83" i="3"/>
  <c r="AH83" i="3"/>
  <c r="AI82" i="3"/>
  <c r="AH82" i="3"/>
  <c r="AI81" i="3"/>
  <c r="AH81" i="3"/>
  <c r="AI80" i="3"/>
  <c r="AH80" i="3"/>
  <c r="AI79" i="3"/>
  <c r="AH79" i="3"/>
  <c r="AI78" i="3"/>
  <c r="AH78" i="3"/>
  <c r="AI77" i="3"/>
  <c r="AH77" i="3"/>
  <c r="AI76" i="3"/>
  <c r="AH76" i="3"/>
  <c r="AI75" i="3"/>
  <c r="AH75" i="3"/>
  <c r="AI74" i="3"/>
  <c r="AH74" i="3"/>
  <c r="AI73" i="3"/>
  <c r="AH73" i="3"/>
  <c r="AI72" i="3"/>
  <c r="AH72" i="3"/>
  <c r="AI71" i="3"/>
  <c r="AH71" i="3"/>
  <c r="AI70" i="3"/>
  <c r="AH70" i="3"/>
  <c r="AI69" i="3"/>
  <c r="AH69" i="3"/>
  <c r="AI68" i="3"/>
  <c r="AH68" i="3"/>
  <c r="AI67" i="3"/>
  <c r="AH67" i="3"/>
  <c r="AI66" i="3"/>
  <c r="AH66" i="3"/>
  <c r="AI65" i="3"/>
  <c r="AH65" i="3"/>
  <c r="AI64" i="3"/>
  <c r="AH64" i="3"/>
  <c r="AI63" i="3"/>
  <c r="AH63" i="3"/>
  <c r="AI62" i="3"/>
  <c r="AH62" i="3"/>
  <c r="AI61" i="3"/>
  <c r="AH61" i="3"/>
  <c r="AI60" i="3"/>
  <c r="AH60" i="3"/>
  <c r="AI59" i="3"/>
  <c r="AH59" i="3"/>
  <c r="AI58" i="3"/>
  <c r="AH58" i="3"/>
  <c r="AI57" i="3"/>
  <c r="AH57" i="3"/>
  <c r="AI56" i="3"/>
  <c r="AH56" i="3"/>
  <c r="AI55" i="3"/>
  <c r="AH55" i="3"/>
  <c r="AI54" i="3"/>
  <c r="AH54" i="3"/>
  <c r="AI53" i="3"/>
  <c r="AH53" i="3"/>
  <c r="AI52" i="3"/>
  <c r="AH52" i="3"/>
  <c r="AI51" i="3"/>
  <c r="AH51" i="3"/>
  <c r="AI50" i="3"/>
  <c r="AH50" i="3"/>
  <c r="AI49" i="3"/>
  <c r="AH49" i="3"/>
  <c r="AI48" i="3"/>
  <c r="AH48" i="3"/>
  <c r="AI47" i="3"/>
  <c r="AH47" i="3"/>
  <c r="AI46" i="3"/>
  <c r="AH46" i="3"/>
  <c r="AI45" i="3"/>
  <c r="AH45" i="3"/>
  <c r="AI44" i="3"/>
  <c r="AH44" i="3"/>
  <c r="AI43" i="3"/>
  <c r="AH43" i="3"/>
  <c r="AI42" i="3"/>
  <c r="AH42" i="3"/>
  <c r="AI41" i="3"/>
  <c r="AH41" i="3"/>
  <c r="AI40" i="3"/>
  <c r="AH40" i="3"/>
  <c r="AI39" i="3"/>
  <c r="AH39" i="3"/>
  <c r="AI38" i="3"/>
  <c r="AH38" i="3"/>
  <c r="AI37" i="3"/>
  <c r="AH37" i="3"/>
  <c r="AI36" i="3"/>
  <c r="AH36" i="3"/>
  <c r="AI35" i="3"/>
  <c r="AH35" i="3"/>
  <c r="AI34" i="3"/>
  <c r="AH34" i="3"/>
  <c r="AI33" i="3"/>
  <c r="AH33" i="3"/>
  <c r="AI32" i="3"/>
  <c r="AH32" i="3"/>
  <c r="AI31" i="3"/>
  <c r="AH31" i="3"/>
  <c r="AI30" i="3"/>
  <c r="AH30" i="3"/>
  <c r="AI29" i="3"/>
  <c r="AH29" i="3"/>
  <c r="AI28" i="3"/>
  <c r="AH28" i="3"/>
  <c r="AI27" i="3"/>
  <c r="AH27" i="3"/>
  <c r="AI26" i="3"/>
  <c r="AH26" i="3"/>
  <c r="AI25" i="3"/>
  <c r="AH25" i="3"/>
  <c r="AI24" i="3"/>
  <c r="AH24" i="3"/>
  <c r="AI23" i="3"/>
  <c r="AH23" i="3"/>
  <c r="AI22" i="3"/>
  <c r="AH22" i="3"/>
  <c r="AI21" i="3"/>
  <c r="AH21" i="3"/>
  <c r="AI20" i="3"/>
  <c r="AH20" i="3"/>
  <c r="AI19" i="3"/>
  <c r="AH19" i="3"/>
  <c r="AI18" i="3"/>
  <c r="AH18" i="3"/>
  <c r="AI17" i="3"/>
  <c r="AH17" i="3"/>
  <c r="AI16" i="3"/>
  <c r="AH16" i="3"/>
  <c r="AI15" i="3"/>
  <c r="AH15" i="3"/>
  <c r="AI14" i="3"/>
  <c r="AH14" i="3"/>
  <c r="AI13" i="3"/>
  <c r="AH13" i="3"/>
  <c r="AI12" i="3"/>
  <c r="AH12" i="3"/>
  <c r="AI11" i="3"/>
  <c r="AH11" i="3"/>
  <c r="AI10" i="3"/>
  <c r="AH10" i="3"/>
  <c r="AI9" i="3"/>
  <c r="AH9" i="3"/>
  <c r="AI8" i="3"/>
  <c r="AH8" i="3"/>
  <c r="AI7" i="3"/>
  <c r="AH7" i="3"/>
  <c r="AC3006" i="3"/>
  <c r="AC498" i="3"/>
  <c r="AC497" i="3"/>
  <c r="AC496" i="3"/>
  <c r="AC495" i="3"/>
  <c r="AC494" i="3"/>
  <c r="AC493" i="3"/>
  <c r="AC492" i="3"/>
  <c r="AC491" i="3"/>
  <c r="AC490" i="3"/>
  <c r="AC489" i="3"/>
  <c r="AC488" i="3"/>
  <c r="AC487" i="3"/>
  <c r="AC486" i="3"/>
  <c r="AC485" i="3"/>
  <c r="AC484" i="3"/>
  <c r="AC483" i="3"/>
  <c r="AC482" i="3"/>
  <c r="AC481" i="3"/>
  <c r="AC480" i="3"/>
  <c r="AC479" i="3"/>
  <c r="AC478" i="3"/>
  <c r="AC477" i="3"/>
  <c r="AC476" i="3"/>
  <c r="AC475" i="3"/>
  <c r="AC474" i="3"/>
  <c r="AC473" i="3"/>
  <c r="AC472" i="3"/>
  <c r="AC471" i="3"/>
  <c r="AC470" i="3"/>
  <c r="AC469" i="3"/>
  <c r="AC468" i="3"/>
  <c r="AC467" i="3"/>
  <c r="AC466" i="3"/>
  <c r="AC465" i="3"/>
  <c r="AC464" i="3"/>
  <c r="AC463" i="3"/>
  <c r="AC462" i="3"/>
  <c r="AC461" i="3"/>
  <c r="AC460" i="3"/>
  <c r="AC459" i="3"/>
  <c r="AC458" i="3"/>
  <c r="AC457" i="3"/>
  <c r="AC456" i="3"/>
  <c r="AC455" i="3"/>
  <c r="AC454" i="3"/>
  <c r="AC453" i="3"/>
  <c r="AC452" i="3"/>
  <c r="AC451" i="3"/>
  <c r="AC450" i="3"/>
  <c r="AC449" i="3"/>
  <c r="AC448" i="3"/>
  <c r="AC447" i="3"/>
  <c r="AC446" i="3"/>
  <c r="AC445" i="3"/>
  <c r="AC444" i="3"/>
  <c r="AC443" i="3"/>
  <c r="AC442" i="3"/>
  <c r="AC441" i="3"/>
  <c r="AC440" i="3"/>
  <c r="AC439" i="3"/>
  <c r="AC438" i="3"/>
  <c r="AC437" i="3"/>
  <c r="AC436" i="3"/>
  <c r="AC435" i="3"/>
  <c r="AC434" i="3"/>
  <c r="AC433" i="3"/>
  <c r="AC432" i="3"/>
  <c r="AC431" i="3"/>
  <c r="AC430" i="3"/>
  <c r="AC429" i="3"/>
  <c r="AC428" i="3"/>
  <c r="AC427" i="3"/>
  <c r="AC426" i="3"/>
  <c r="AC425" i="3"/>
  <c r="AC424" i="3"/>
  <c r="AC423" i="3"/>
  <c r="AC422" i="3"/>
  <c r="AC421" i="3"/>
  <c r="AC420" i="3"/>
  <c r="AC419" i="3"/>
  <c r="AC418" i="3"/>
  <c r="AC417" i="3"/>
  <c r="AC416" i="3"/>
  <c r="AC415" i="3"/>
  <c r="AC414" i="3"/>
  <c r="AC413" i="3"/>
  <c r="AC412" i="3"/>
  <c r="AC411" i="3"/>
  <c r="AC410" i="3"/>
  <c r="AC409" i="3"/>
  <c r="AC408" i="3"/>
  <c r="AC407" i="3"/>
  <c r="AC406" i="3"/>
  <c r="AC405" i="3"/>
  <c r="AC404" i="3"/>
  <c r="AC403" i="3"/>
  <c r="AC402" i="3"/>
  <c r="AC401" i="3"/>
  <c r="AC400" i="3"/>
  <c r="AC399" i="3"/>
  <c r="AC398" i="3"/>
  <c r="AC397" i="3"/>
  <c r="AC396" i="3"/>
  <c r="AC395" i="3"/>
  <c r="AC394" i="3"/>
  <c r="AC393" i="3"/>
  <c r="AC392" i="3"/>
  <c r="AC391" i="3"/>
  <c r="AC390" i="3"/>
  <c r="AC389" i="3"/>
  <c r="AC388" i="3"/>
  <c r="AC387" i="3"/>
  <c r="AC386" i="3"/>
  <c r="AC385" i="3"/>
  <c r="AC384" i="3"/>
  <c r="AC383" i="3"/>
  <c r="AC382" i="3"/>
  <c r="AC381" i="3"/>
  <c r="AC380" i="3"/>
  <c r="AC379" i="3"/>
  <c r="AC378" i="3"/>
  <c r="AC377" i="3"/>
  <c r="AC376" i="3"/>
  <c r="AC375" i="3"/>
  <c r="AC374" i="3"/>
  <c r="AC373" i="3"/>
  <c r="AC372" i="3"/>
  <c r="AC371" i="3"/>
  <c r="AC370" i="3"/>
  <c r="AC369" i="3"/>
  <c r="AC368" i="3"/>
  <c r="AC367" i="3"/>
  <c r="AC366" i="3"/>
  <c r="AC365" i="3"/>
  <c r="AC364" i="3"/>
  <c r="AC363" i="3"/>
  <c r="AC362" i="3"/>
  <c r="AC361" i="3"/>
  <c r="AC360" i="3"/>
  <c r="AC359" i="3"/>
  <c r="AC358" i="3"/>
  <c r="AC357" i="3"/>
  <c r="AC356" i="3"/>
  <c r="AC355" i="3"/>
  <c r="AC354" i="3"/>
  <c r="AC353" i="3"/>
  <c r="AC352" i="3"/>
  <c r="AC351" i="3"/>
  <c r="AC350" i="3"/>
  <c r="AC349" i="3"/>
  <c r="AC348" i="3"/>
  <c r="AC347" i="3"/>
  <c r="AC346" i="3"/>
  <c r="AC345" i="3"/>
  <c r="AC344" i="3"/>
  <c r="AC343" i="3"/>
  <c r="AC342" i="3"/>
  <c r="AC341" i="3"/>
  <c r="AC340" i="3"/>
  <c r="AC339" i="3"/>
  <c r="AC338" i="3"/>
  <c r="AC337" i="3"/>
  <c r="AC336" i="3"/>
  <c r="AC335" i="3"/>
  <c r="AC334" i="3"/>
  <c r="AC333" i="3"/>
  <c r="AC332" i="3"/>
  <c r="AC331" i="3"/>
  <c r="AC330" i="3"/>
  <c r="AC329" i="3"/>
  <c r="AC328" i="3"/>
  <c r="AC327" i="3"/>
  <c r="AC326" i="3"/>
  <c r="AC325" i="3"/>
  <c r="AC324" i="3"/>
  <c r="AC323" i="3"/>
  <c r="AC322" i="3"/>
  <c r="AC321" i="3"/>
  <c r="AC320" i="3"/>
  <c r="AC319" i="3"/>
  <c r="AC318" i="3"/>
  <c r="AC317" i="3"/>
  <c r="AC316" i="3"/>
  <c r="AC315" i="3"/>
  <c r="AC314" i="3"/>
  <c r="AC313" i="3"/>
  <c r="AC312" i="3"/>
  <c r="AC311" i="3"/>
  <c r="AC310" i="3"/>
  <c r="AC309" i="3"/>
  <c r="AC308" i="3"/>
  <c r="AC307" i="3"/>
  <c r="AC306" i="3"/>
  <c r="AC305" i="3"/>
  <c r="AC304" i="3"/>
  <c r="AC303" i="3"/>
  <c r="AC302" i="3"/>
  <c r="AC301" i="3"/>
  <c r="AC300" i="3"/>
  <c r="AC299" i="3"/>
  <c r="AC298" i="3"/>
  <c r="AC297" i="3"/>
  <c r="AC296" i="3"/>
  <c r="AC295" i="3"/>
  <c r="AC294" i="3"/>
  <c r="AC293" i="3"/>
  <c r="AC292" i="3"/>
  <c r="AC291" i="3"/>
  <c r="AC290" i="3"/>
  <c r="AC289" i="3"/>
  <c r="AC288" i="3"/>
  <c r="AC287" i="3"/>
  <c r="AC286" i="3"/>
  <c r="AC285" i="3"/>
  <c r="AC284" i="3"/>
  <c r="AC283" i="3"/>
  <c r="AC282" i="3"/>
  <c r="AC281" i="3"/>
  <c r="AC280" i="3"/>
  <c r="AC279" i="3"/>
  <c r="AC278" i="3"/>
  <c r="AC277" i="3"/>
  <c r="AC276" i="3"/>
  <c r="AC275" i="3"/>
  <c r="AC274" i="3"/>
  <c r="AC273" i="3"/>
  <c r="AC272" i="3"/>
  <c r="AC271" i="3"/>
  <c r="AC270" i="3"/>
  <c r="AC269" i="3"/>
  <c r="AC268" i="3"/>
  <c r="AC267" i="3"/>
  <c r="AC266" i="3"/>
  <c r="AC265" i="3"/>
  <c r="AC264" i="3"/>
  <c r="AC263" i="3"/>
  <c r="AC262" i="3"/>
  <c r="AC261" i="3"/>
  <c r="AC260" i="3"/>
  <c r="AC259" i="3"/>
  <c r="AC258" i="3"/>
  <c r="AC257" i="3"/>
  <c r="AC256" i="3"/>
  <c r="AC255" i="3"/>
  <c r="AC254" i="3"/>
  <c r="AC253" i="3"/>
  <c r="AC252" i="3"/>
  <c r="AC251" i="3"/>
  <c r="AC250" i="3"/>
  <c r="AC249" i="3"/>
  <c r="AC248" i="3"/>
  <c r="AC247" i="3"/>
  <c r="AC246" i="3"/>
  <c r="AC245" i="3"/>
  <c r="AC244" i="3"/>
  <c r="AC243" i="3"/>
  <c r="AC242" i="3"/>
  <c r="AC241" i="3"/>
  <c r="AC240" i="3"/>
  <c r="AC239" i="3"/>
  <c r="AC238" i="3"/>
  <c r="AC237" i="3"/>
  <c r="AC236" i="3"/>
  <c r="AC235" i="3"/>
  <c r="AC234" i="3"/>
  <c r="AC233" i="3"/>
  <c r="AC232" i="3"/>
  <c r="AC231" i="3"/>
  <c r="AC230" i="3"/>
  <c r="AC229" i="3"/>
  <c r="AC228" i="3"/>
  <c r="AC227" i="3"/>
  <c r="AC226" i="3"/>
  <c r="AC225" i="3"/>
  <c r="AC224" i="3"/>
  <c r="AC223" i="3"/>
  <c r="AC222" i="3"/>
  <c r="AC221" i="3"/>
  <c r="AC220" i="3"/>
  <c r="AC219" i="3"/>
  <c r="AC218" i="3"/>
  <c r="AC217" i="3"/>
  <c r="AC216" i="3"/>
  <c r="AC215" i="3"/>
  <c r="AC214" i="3"/>
  <c r="AC213" i="3"/>
  <c r="AC212" i="3"/>
  <c r="AC211" i="3"/>
  <c r="AC210" i="3"/>
  <c r="AC209" i="3"/>
  <c r="AC208" i="3"/>
  <c r="AC207" i="3"/>
  <c r="AC206" i="3"/>
  <c r="AC205" i="3"/>
  <c r="AC204" i="3"/>
  <c r="AC203" i="3"/>
  <c r="AC202" i="3"/>
  <c r="AC201" i="3"/>
  <c r="AC200" i="3"/>
  <c r="AC199" i="3"/>
  <c r="AC198" i="3"/>
  <c r="AC197" i="3"/>
  <c r="AC196" i="3"/>
  <c r="AC195" i="3"/>
  <c r="AC194" i="3"/>
  <c r="AC193" i="3"/>
  <c r="AC192" i="3"/>
  <c r="AC191" i="3"/>
  <c r="AC190" i="3"/>
  <c r="AC189" i="3"/>
  <c r="AC188" i="3"/>
  <c r="AC187" i="3"/>
  <c r="AC186" i="3"/>
  <c r="AC185" i="3"/>
  <c r="AC184" i="3"/>
  <c r="AC183" i="3"/>
  <c r="AC182" i="3"/>
  <c r="AC181" i="3"/>
  <c r="AC180" i="3"/>
  <c r="AC179" i="3"/>
  <c r="AC178" i="3"/>
  <c r="AC177" i="3"/>
  <c r="AC176" i="3"/>
  <c r="AC175" i="3"/>
  <c r="AC174" i="3"/>
  <c r="AC173" i="3"/>
  <c r="AC172" i="3"/>
  <c r="AC171" i="3"/>
  <c r="AC170" i="3"/>
  <c r="AC169" i="3"/>
  <c r="AC168" i="3"/>
  <c r="AC167" i="3"/>
  <c r="AC166" i="3"/>
  <c r="AC165" i="3"/>
  <c r="AC164" i="3"/>
  <c r="AC163" i="3"/>
  <c r="AC162" i="3"/>
  <c r="AC161" i="3"/>
  <c r="AC160" i="3"/>
  <c r="AC159" i="3"/>
  <c r="AC158" i="3"/>
  <c r="AC157" i="3"/>
  <c r="AC156" i="3"/>
  <c r="AC155" i="3"/>
  <c r="AC154" i="3"/>
  <c r="AC153" i="3"/>
  <c r="AC152" i="3"/>
  <c r="AC151" i="3"/>
  <c r="AC150" i="3"/>
  <c r="AC149" i="3"/>
  <c r="AC148" i="3"/>
  <c r="AC147" i="3"/>
  <c r="AC146" i="3"/>
  <c r="AC145" i="3"/>
  <c r="AC144" i="3"/>
  <c r="AC143" i="3"/>
  <c r="AC142" i="3"/>
  <c r="AC141" i="3"/>
  <c r="AC140" i="3"/>
  <c r="AC139" i="3"/>
  <c r="AC138" i="3"/>
  <c r="AC137" i="3"/>
  <c r="AC136" i="3"/>
  <c r="AC135" i="3"/>
  <c r="AC134" i="3"/>
  <c r="AC133" i="3"/>
  <c r="AC132" i="3"/>
  <c r="AC131" i="3"/>
  <c r="AC130" i="3"/>
  <c r="AC129" i="3"/>
  <c r="AC128" i="3"/>
  <c r="AC127" i="3"/>
  <c r="AC126" i="3"/>
  <c r="AC125" i="3"/>
  <c r="AC124" i="3"/>
  <c r="AC123" i="3"/>
  <c r="AC122" i="3"/>
  <c r="AC121" i="3"/>
  <c r="AC120" i="3"/>
  <c r="AC119" i="3"/>
  <c r="AC118" i="3"/>
  <c r="AC117" i="3"/>
  <c r="AC116" i="3"/>
  <c r="AC115" i="3"/>
  <c r="AC114" i="3"/>
  <c r="AC113" i="3"/>
  <c r="AC112" i="3"/>
  <c r="AC111" i="3"/>
  <c r="AC110" i="3"/>
  <c r="AC109" i="3"/>
  <c r="AC108" i="3"/>
  <c r="AC107" i="3"/>
  <c r="AC106" i="3"/>
  <c r="AC105" i="3"/>
  <c r="AC104" i="3"/>
  <c r="AC103" i="3"/>
  <c r="AC102" i="3"/>
  <c r="AC101" i="3"/>
  <c r="AC100" i="3"/>
  <c r="AC99" i="3"/>
  <c r="AC98" i="3"/>
  <c r="AC97" i="3"/>
  <c r="AC96" i="3"/>
  <c r="AC95" i="3"/>
  <c r="AC94" i="3"/>
  <c r="AC93" i="3"/>
  <c r="AC92" i="3"/>
  <c r="AC91" i="3"/>
  <c r="AC90" i="3"/>
  <c r="AC89" i="3"/>
  <c r="AC88" i="3"/>
  <c r="AC87" i="3"/>
  <c r="AC86" i="3"/>
  <c r="AC85" i="3"/>
  <c r="AC84" i="3"/>
  <c r="AC83" i="3"/>
  <c r="AC82" i="3"/>
  <c r="AC81" i="3"/>
  <c r="AC80" i="3"/>
  <c r="AC79" i="3"/>
  <c r="AC78" i="3"/>
  <c r="AC77" i="3"/>
  <c r="AC76" i="3"/>
  <c r="AC75" i="3"/>
  <c r="AC74" i="3"/>
  <c r="AC73" i="3"/>
  <c r="AC72" i="3"/>
  <c r="AC71" i="3"/>
  <c r="AC70" i="3"/>
  <c r="AC69" i="3"/>
  <c r="AC68" i="3"/>
  <c r="AC67" i="3"/>
  <c r="AC66" i="3"/>
  <c r="AC65" i="3"/>
  <c r="AC64" i="3"/>
  <c r="AC63" i="3"/>
  <c r="AC62" i="3"/>
  <c r="AC61" i="3"/>
  <c r="AC60" i="3"/>
  <c r="AC59" i="3"/>
  <c r="AC58" i="3"/>
  <c r="AC57" i="3"/>
  <c r="AC56" i="3"/>
  <c r="AC55" i="3"/>
  <c r="AC54" i="3"/>
  <c r="AC53" i="3"/>
  <c r="AC52" i="3"/>
  <c r="AC51" i="3"/>
  <c r="AC50" i="3"/>
  <c r="AC49" i="3"/>
  <c r="AC48" i="3"/>
  <c r="AC47" i="3"/>
  <c r="AC46" i="3"/>
  <c r="AC45" i="3"/>
  <c r="AC44" i="3"/>
  <c r="AC43" i="3"/>
  <c r="AC42" i="3"/>
  <c r="AC41" i="3"/>
  <c r="AC40" i="3"/>
  <c r="AC39" i="3"/>
  <c r="AC38" i="3"/>
  <c r="AC37" i="3"/>
  <c r="AC36" i="3"/>
  <c r="AC35" i="3"/>
  <c r="AC34" i="3"/>
  <c r="AC33" i="3"/>
  <c r="AC32" i="3"/>
  <c r="AC31" i="3"/>
  <c r="AC30" i="3"/>
  <c r="AC29" i="3"/>
  <c r="AC28" i="3"/>
  <c r="AC27" i="3"/>
  <c r="AC26" i="3"/>
  <c r="AC25" i="3"/>
  <c r="AC24" i="3"/>
  <c r="AC23" i="3"/>
  <c r="AC22" i="3"/>
  <c r="AC21" i="3"/>
  <c r="AC20" i="3"/>
  <c r="AC19" i="3"/>
  <c r="AC18" i="3"/>
  <c r="AC17" i="3"/>
  <c r="AC16" i="3"/>
  <c r="AC15" i="3"/>
  <c r="AC14" i="3"/>
  <c r="AC13" i="3"/>
  <c r="AC12" i="3"/>
  <c r="AC11" i="3"/>
  <c r="AC10" i="3"/>
  <c r="AC9" i="3"/>
  <c r="AC8" i="3"/>
  <c r="AC7" i="3"/>
  <c r="AB3006" i="3"/>
  <c r="AB498" i="3"/>
  <c r="AB497" i="3"/>
  <c r="AB496" i="3"/>
  <c r="AB495" i="3"/>
  <c r="AB494" i="3"/>
  <c r="AB493" i="3"/>
  <c r="AB492" i="3"/>
  <c r="AB491" i="3"/>
  <c r="AB490" i="3"/>
  <c r="AB489" i="3"/>
  <c r="AB488" i="3"/>
  <c r="AB487" i="3"/>
  <c r="AB486" i="3"/>
  <c r="AB485" i="3"/>
  <c r="AB484" i="3"/>
  <c r="AB483" i="3"/>
  <c r="AB482" i="3"/>
  <c r="AB481" i="3"/>
  <c r="AB480" i="3"/>
  <c r="AB479" i="3"/>
  <c r="AB478" i="3"/>
  <c r="AB477" i="3"/>
  <c r="AB476" i="3"/>
  <c r="AB475" i="3"/>
  <c r="AB474" i="3"/>
  <c r="AB473" i="3"/>
  <c r="AB472" i="3"/>
  <c r="AB471" i="3"/>
  <c r="AB470" i="3"/>
  <c r="AB469" i="3"/>
  <c r="AB468" i="3"/>
  <c r="AB467" i="3"/>
  <c r="AB466" i="3"/>
  <c r="AB465" i="3"/>
  <c r="AB464" i="3"/>
  <c r="AB463" i="3"/>
  <c r="AB462" i="3"/>
  <c r="AB461" i="3"/>
  <c r="AB460" i="3"/>
  <c r="AB459" i="3"/>
  <c r="AB458" i="3"/>
  <c r="AB457" i="3"/>
  <c r="AB456" i="3"/>
  <c r="AB455" i="3"/>
  <c r="AB454" i="3"/>
  <c r="AB453" i="3"/>
  <c r="AB452" i="3"/>
  <c r="AB451" i="3"/>
  <c r="AB450" i="3"/>
  <c r="AB449" i="3"/>
  <c r="AB448" i="3"/>
  <c r="AB447" i="3"/>
  <c r="AB446" i="3"/>
  <c r="AB445" i="3"/>
  <c r="AB444" i="3"/>
  <c r="AB443" i="3"/>
  <c r="AB442" i="3"/>
  <c r="AB441" i="3"/>
  <c r="AB440" i="3"/>
  <c r="AB439" i="3"/>
  <c r="AB438" i="3"/>
  <c r="AB437" i="3"/>
  <c r="AB436" i="3"/>
  <c r="AB435" i="3"/>
  <c r="AB434" i="3"/>
  <c r="AB433" i="3"/>
  <c r="AB432" i="3"/>
  <c r="AB431" i="3"/>
  <c r="AB430" i="3"/>
  <c r="AB429" i="3"/>
  <c r="AB428" i="3"/>
  <c r="AB427" i="3"/>
  <c r="AB426" i="3"/>
  <c r="AB425" i="3"/>
  <c r="AB424" i="3"/>
  <c r="AB423" i="3"/>
  <c r="AB422" i="3"/>
  <c r="AB421" i="3"/>
  <c r="AB420" i="3"/>
  <c r="AB419" i="3"/>
  <c r="AB418" i="3"/>
  <c r="AB417" i="3"/>
  <c r="AB416" i="3"/>
  <c r="AB415" i="3"/>
  <c r="AB414" i="3"/>
  <c r="AB413" i="3"/>
  <c r="AB412" i="3"/>
  <c r="AB411" i="3"/>
  <c r="AB410" i="3"/>
  <c r="AB409" i="3"/>
  <c r="AB408" i="3"/>
  <c r="AB407" i="3"/>
  <c r="AB406" i="3"/>
  <c r="AB405" i="3"/>
  <c r="AB404" i="3"/>
  <c r="AB403" i="3"/>
  <c r="AB402" i="3"/>
  <c r="AB401" i="3"/>
  <c r="AB400" i="3"/>
  <c r="AB399" i="3"/>
  <c r="AB398" i="3"/>
  <c r="AB397" i="3"/>
  <c r="AB396" i="3"/>
  <c r="AB395" i="3"/>
  <c r="AB394" i="3"/>
  <c r="AB393" i="3"/>
  <c r="AB392" i="3"/>
  <c r="AB391" i="3"/>
  <c r="AB390" i="3"/>
  <c r="AB389" i="3"/>
  <c r="AB388" i="3"/>
  <c r="AB387" i="3"/>
  <c r="AB386" i="3"/>
  <c r="AB385" i="3"/>
  <c r="AB384" i="3"/>
  <c r="AB383" i="3"/>
  <c r="AB382" i="3"/>
  <c r="AB381" i="3"/>
  <c r="AB380" i="3"/>
  <c r="AB379" i="3"/>
  <c r="AB378" i="3"/>
  <c r="AB377" i="3"/>
  <c r="AB376" i="3"/>
  <c r="AB375" i="3"/>
  <c r="AB374" i="3"/>
  <c r="AB373" i="3"/>
  <c r="AB372" i="3"/>
  <c r="AB371" i="3"/>
  <c r="AB370" i="3"/>
  <c r="AB369" i="3"/>
  <c r="AB368" i="3"/>
  <c r="AB367" i="3"/>
  <c r="AB366" i="3"/>
  <c r="AB365" i="3"/>
  <c r="AB364" i="3"/>
  <c r="AB363" i="3"/>
  <c r="AB362" i="3"/>
  <c r="AB361" i="3"/>
  <c r="AB360" i="3"/>
  <c r="AB359" i="3"/>
  <c r="AB358" i="3"/>
  <c r="AB357" i="3"/>
  <c r="AB356" i="3"/>
  <c r="AB355" i="3"/>
  <c r="AB354" i="3"/>
  <c r="AB353" i="3"/>
  <c r="AB352" i="3"/>
  <c r="AB351" i="3"/>
  <c r="AB350" i="3"/>
  <c r="AB349" i="3"/>
  <c r="AB348" i="3"/>
  <c r="AB347" i="3"/>
  <c r="AB346" i="3"/>
  <c r="AB345" i="3"/>
  <c r="AB344" i="3"/>
  <c r="AB343" i="3"/>
  <c r="AB342" i="3"/>
  <c r="AB341" i="3"/>
  <c r="AB340" i="3"/>
  <c r="AB339" i="3"/>
  <c r="AB338" i="3"/>
  <c r="AB337" i="3"/>
  <c r="AB336" i="3"/>
  <c r="AB335" i="3"/>
  <c r="AB334" i="3"/>
  <c r="AB333" i="3"/>
  <c r="AB332" i="3"/>
  <c r="AB331" i="3"/>
  <c r="AB330" i="3"/>
  <c r="AB329" i="3"/>
  <c r="AB328" i="3"/>
  <c r="AB327" i="3"/>
  <c r="AB326" i="3"/>
  <c r="AB325" i="3"/>
  <c r="AB324" i="3"/>
  <c r="AB323" i="3"/>
  <c r="AB322" i="3"/>
  <c r="AB321" i="3"/>
  <c r="AB320" i="3"/>
  <c r="AB319" i="3"/>
  <c r="AB318" i="3"/>
  <c r="AB317" i="3"/>
  <c r="AB316" i="3"/>
  <c r="AB315" i="3"/>
  <c r="AB314" i="3"/>
  <c r="AB313" i="3"/>
  <c r="AB312" i="3"/>
  <c r="AB311" i="3"/>
  <c r="AB310" i="3"/>
  <c r="AB309" i="3"/>
  <c r="AB308" i="3"/>
  <c r="AB307" i="3"/>
  <c r="AB306" i="3"/>
  <c r="AB305" i="3"/>
  <c r="AB304" i="3"/>
  <c r="AB303" i="3"/>
  <c r="AB302" i="3"/>
  <c r="AB301" i="3"/>
  <c r="AB300" i="3"/>
  <c r="AB299" i="3"/>
  <c r="AB298" i="3"/>
  <c r="AB297" i="3"/>
  <c r="AB296" i="3"/>
  <c r="AB295" i="3"/>
  <c r="AB294" i="3"/>
  <c r="AB293" i="3"/>
  <c r="AB292" i="3"/>
  <c r="AB291" i="3"/>
  <c r="AB290" i="3"/>
  <c r="AB289" i="3"/>
  <c r="AB288" i="3"/>
  <c r="AB287" i="3"/>
  <c r="AB286" i="3"/>
  <c r="AB285" i="3"/>
  <c r="AB284" i="3"/>
  <c r="AB283" i="3"/>
  <c r="AB282" i="3"/>
  <c r="AB281" i="3"/>
  <c r="AB280" i="3"/>
  <c r="AB279" i="3"/>
  <c r="AB278" i="3"/>
  <c r="AB277" i="3"/>
  <c r="AB276" i="3"/>
  <c r="AB275" i="3"/>
  <c r="AB274" i="3"/>
  <c r="AB273" i="3"/>
  <c r="AB272" i="3"/>
  <c r="AB271" i="3"/>
  <c r="AB270" i="3"/>
  <c r="AB269" i="3"/>
  <c r="AB268" i="3"/>
  <c r="AB267" i="3"/>
  <c r="AB266" i="3"/>
  <c r="AB265" i="3"/>
  <c r="AB264" i="3"/>
  <c r="AB263" i="3"/>
  <c r="AB262" i="3"/>
  <c r="AB261" i="3"/>
  <c r="AB260" i="3"/>
  <c r="AB259" i="3"/>
  <c r="AB258" i="3"/>
  <c r="AB257" i="3"/>
  <c r="AB256" i="3"/>
  <c r="AB255" i="3"/>
  <c r="AB254" i="3"/>
  <c r="AB253" i="3"/>
  <c r="AB252" i="3"/>
  <c r="AB251" i="3"/>
  <c r="AB250" i="3"/>
  <c r="AB249" i="3"/>
  <c r="AB248" i="3"/>
  <c r="AB247" i="3"/>
  <c r="AB246" i="3"/>
  <c r="AB245" i="3"/>
  <c r="AB244" i="3"/>
  <c r="AB243" i="3"/>
  <c r="AB242" i="3"/>
  <c r="AB241" i="3"/>
  <c r="AB240" i="3"/>
  <c r="AB239" i="3"/>
  <c r="AB238" i="3"/>
  <c r="AB237" i="3"/>
  <c r="AB236" i="3"/>
  <c r="AB235" i="3"/>
  <c r="AB234" i="3"/>
  <c r="AB233" i="3"/>
  <c r="AB232" i="3"/>
  <c r="AB231" i="3"/>
  <c r="AB230" i="3"/>
  <c r="AB229" i="3"/>
  <c r="AB228" i="3"/>
  <c r="AB227" i="3"/>
  <c r="AB226" i="3"/>
  <c r="AB225" i="3"/>
  <c r="AB224" i="3"/>
  <c r="AB223" i="3"/>
  <c r="AB222" i="3"/>
  <c r="AB221" i="3"/>
  <c r="AB220" i="3"/>
  <c r="AB219" i="3"/>
  <c r="AB218" i="3"/>
  <c r="AB217" i="3"/>
  <c r="AB216" i="3"/>
  <c r="AB215" i="3"/>
  <c r="AB214" i="3"/>
  <c r="AB213" i="3"/>
  <c r="AB212" i="3"/>
  <c r="AB211" i="3"/>
  <c r="AB210" i="3"/>
  <c r="AB209" i="3"/>
  <c r="AB208" i="3"/>
  <c r="AB207" i="3"/>
  <c r="AB206" i="3"/>
  <c r="AB205" i="3"/>
  <c r="AB204" i="3"/>
  <c r="AB203" i="3"/>
  <c r="AB202" i="3"/>
  <c r="AB201" i="3"/>
  <c r="AB200" i="3"/>
  <c r="AB199" i="3"/>
  <c r="AB198" i="3"/>
  <c r="AB197" i="3"/>
  <c r="AB196" i="3"/>
  <c r="AB195" i="3"/>
  <c r="AB194" i="3"/>
  <c r="AB193" i="3"/>
  <c r="AB192" i="3"/>
  <c r="AB191" i="3"/>
  <c r="AB190" i="3"/>
  <c r="AB189" i="3"/>
  <c r="AB188" i="3"/>
  <c r="AB187" i="3"/>
  <c r="AB186" i="3"/>
  <c r="AB185" i="3"/>
  <c r="AB184" i="3"/>
  <c r="AB183" i="3"/>
  <c r="AB182" i="3"/>
  <c r="AB181" i="3"/>
  <c r="AB180" i="3"/>
  <c r="AB179" i="3"/>
  <c r="AB178" i="3"/>
  <c r="AB177" i="3"/>
  <c r="AB176" i="3"/>
  <c r="AB175" i="3"/>
  <c r="AB174" i="3"/>
  <c r="AB173" i="3"/>
  <c r="AB172" i="3"/>
  <c r="AB171" i="3"/>
  <c r="AB170" i="3"/>
  <c r="AB169" i="3"/>
  <c r="AB168" i="3"/>
  <c r="AB167" i="3"/>
  <c r="AB166" i="3"/>
  <c r="AB165" i="3"/>
  <c r="AB164" i="3"/>
  <c r="AB163" i="3"/>
  <c r="AB162" i="3"/>
  <c r="AB161" i="3"/>
  <c r="AB160" i="3"/>
  <c r="AB159" i="3"/>
  <c r="AB158" i="3"/>
  <c r="AB157" i="3"/>
  <c r="AB156" i="3"/>
  <c r="AB155" i="3"/>
  <c r="AB154" i="3"/>
  <c r="AB153" i="3"/>
  <c r="AB152" i="3"/>
  <c r="AB151" i="3"/>
  <c r="AB150" i="3"/>
  <c r="AB149" i="3"/>
  <c r="AB148" i="3"/>
  <c r="AB147" i="3"/>
  <c r="AB146" i="3"/>
  <c r="AB145" i="3"/>
  <c r="AB144" i="3"/>
  <c r="AB143" i="3"/>
  <c r="AB142" i="3"/>
  <c r="AB141" i="3"/>
  <c r="AB140" i="3"/>
  <c r="AB139" i="3"/>
  <c r="AB138" i="3"/>
  <c r="AB137" i="3"/>
  <c r="AB136" i="3"/>
  <c r="AB135" i="3"/>
  <c r="AB134" i="3"/>
  <c r="AB133" i="3"/>
  <c r="AB132" i="3"/>
  <c r="AB131" i="3"/>
  <c r="AB130" i="3"/>
  <c r="AB129" i="3"/>
  <c r="AB128" i="3"/>
  <c r="AB127" i="3"/>
  <c r="AB126" i="3"/>
  <c r="AB125" i="3"/>
  <c r="AB124" i="3"/>
  <c r="AB123" i="3"/>
  <c r="AB122" i="3"/>
  <c r="AB121" i="3"/>
  <c r="AB120" i="3"/>
  <c r="AB119" i="3"/>
  <c r="AB118" i="3"/>
  <c r="AB117" i="3"/>
  <c r="AB116" i="3"/>
  <c r="AB115" i="3"/>
  <c r="AB114" i="3"/>
  <c r="AB113" i="3"/>
  <c r="AB112" i="3"/>
  <c r="AB111" i="3"/>
  <c r="AB110" i="3"/>
  <c r="AB109" i="3"/>
  <c r="AB108" i="3"/>
  <c r="AB107" i="3"/>
  <c r="AB106" i="3"/>
  <c r="AB105" i="3"/>
  <c r="AB104" i="3"/>
  <c r="AB103" i="3"/>
  <c r="AB102" i="3"/>
  <c r="AB101" i="3"/>
  <c r="AB100" i="3"/>
  <c r="AB99" i="3"/>
  <c r="AB98" i="3"/>
  <c r="AB97" i="3"/>
  <c r="AB96" i="3"/>
  <c r="AB95" i="3"/>
  <c r="AB94" i="3"/>
  <c r="AB93" i="3"/>
  <c r="AB92" i="3"/>
  <c r="AB91" i="3"/>
  <c r="AB90" i="3"/>
  <c r="AB89" i="3"/>
  <c r="AB88" i="3"/>
  <c r="AB87" i="3"/>
  <c r="AB86" i="3"/>
  <c r="AB85" i="3"/>
  <c r="AB84" i="3"/>
  <c r="AB83" i="3"/>
  <c r="AB82" i="3"/>
  <c r="AB81" i="3"/>
  <c r="AB80" i="3"/>
  <c r="AB79" i="3"/>
  <c r="AB78" i="3"/>
  <c r="AB77" i="3"/>
  <c r="AB76" i="3"/>
  <c r="AB75" i="3"/>
  <c r="AB74" i="3"/>
  <c r="AB73" i="3"/>
  <c r="AB72" i="3"/>
  <c r="AB71" i="3"/>
  <c r="AB70" i="3"/>
  <c r="AB69" i="3"/>
  <c r="AB68" i="3"/>
  <c r="AB67" i="3"/>
  <c r="AB66" i="3"/>
  <c r="AB65" i="3"/>
  <c r="AB64" i="3"/>
  <c r="AB63" i="3"/>
  <c r="AB62" i="3"/>
  <c r="AB61" i="3"/>
  <c r="AB60" i="3"/>
  <c r="AB59" i="3"/>
  <c r="AB58" i="3"/>
  <c r="AB57" i="3"/>
  <c r="AB56" i="3"/>
  <c r="AB55" i="3"/>
  <c r="AB54" i="3"/>
  <c r="AB53" i="3"/>
  <c r="AB52" i="3"/>
  <c r="AB51" i="3"/>
  <c r="AB50" i="3"/>
  <c r="AB49" i="3"/>
  <c r="AB48" i="3"/>
  <c r="AB47" i="3"/>
  <c r="AB46" i="3"/>
  <c r="AB45" i="3"/>
  <c r="AB44" i="3"/>
  <c r="AB43" i="3"/>
  <c r="AB42" i="3"/>
  <c r="AB41" i="3"/>
  <c r="AB40" i="3"/>
  <c r="AB39" i="3"/>
  <c r="AB38" i="3"/>
  <c r="AB37" i="3"/>
  <c r="AB36" i="3"/>
  <c r="AB35" i="3"/>
  <c r="AB34" i="3"/>
  <c r="AB33" i="3"/>
  <c r="AB32" i="3"/>
  <c r="AB31" i="3"/>
  <c r="AB30" i="3"/>
  <c r="AB29" i="3"/>
  <c r="AB28" i="3"/>
  <c r="AB27" i="3"/>
  <c r="AB26" i="3"/>
  <c r="AB25" i="3"/>
  <c r="AB24" i="3"/>
  <c r="AB23" i="3"/>
  <c r="AB22" i="3"/>
  <c r="AB21" i="3"/>
  <c r="AB20" i="3"/>
  <c r="AB19" i="3"/>
  <c r="AB18" i="3"/>
  <c r="AB17" i="3"/>
  <c r="AB16" i="3"/>
  <c r="AB15" i="3"/>
  <c r="AB14" i="3"/>
  <c r="AB13" i="3"/>
  <c r="AB12" i="3"/>
  <c r="AB11" i="3"/>
  <c r="AB10" i="3"/>
  <c r="AB9" i="3"/>
  <c r="AB8" i="3"/>
  <c r="AB7" i="3"/>
  <c r="W3006" i="3"/>
  <c r="W498" i="3"/>
  <c r="W497" i="3"/>
  <c r="W496" i="3"/>
  <c r="W495" i="3"/>
  <c r="W494" i="3"/>
  <c r="W493" i="3"/>
  <c r="W492" i="3"/>
  <c r="W491" i="3"/>
  <c r="W490" i="3"/>
  <c r="W489" i="3"/>
  <c r="W488" i="3"/>
  <c r="W487" i="3"/>
  <c r="W486" i="3"/>
  <c r="W485" i="3"/>
  <c r="W484" i="3"/>
  <c r="W483" i="3"/>
  <c r="W482" i="3"/>
  <c r="W481" i="3"/>
  <c r="W480" i="3"/>
  <c r="W479" i="3"/>
  <c r="W478" i="3"/>
  <c r="W477" i="3"/>
  <c r="W476" i="3"/>
  <c r="W475" i="3"/>
  <c r="W474" i="3"/>
  <c r="W473" i="3"/>
  <c r="W472" i="3"/>
  <c r="W471" i="3"/>
  <c r="W470" i="3"/>
  <c r="W469" i="3"/>
  <c r="W468" i="3"/>
  <c r="W467" i="3"/>
  <c r="W466" i="3"/>
  <c r="W465" i="3"/>
  <c r="W464" i="3"/>
  <c r="W463" i="3"/>
  <c r="W462" i="3"/>
  <c r="W461" i="3"/>
  <c r="W460" i="3"/>
  <c r="W459" i="3"/>
  <c r="W458" i="3"/>
  <c r="W457" i="3"/>
  <c r="W456" i="3"/>
  <c r="W455" i="3"/>
  <c r="W454" i="3"/>
  <c r="W453" i="3"/>
  <c r="W452" i="3"/>
  <c r="W451" i="3"/>
  <c r="W450" i="3"/>
  <c r="W449" i="3"/>
  <c r="W448" i="3"/>
  <c r="W447" i="3"/>
  <c r="W446" i="3"/>
  <c r="W445" i="3"/>
  <c r="W444" i="3"/>
  <c r="W443" i="3"/>
  <c r="W442" i="3"/>
  <c r="W441" i="3"/>
  <c r="W440" i="3"/>
  <c r="W439" i="3"/>
  <c r="W438" i="3"/>
  <c r="W437" i="3"/>
  <c r="W436" i="3"/>
  <c r="W435" i="3"/>
  <c r="W434" i="3"/>
  <c r="W433" i="3"/>
  <c r="W432" i="3"/>
  <c r="W431" i="3"/>
  <c r="W430" i="3"/>
  <c r="W429" i="3"/>
  <c r="W428" i="3"/>
  <c r="W427" i="3"/>
  <c r="W426" i="3"/>
  <c r="W425" i="3"/>
  <c r="W424" i="3"/>
  <c r="W423" i="3"/>
  <c r="W422" i="3"/>
  <c r="W421" i="3"/>
  <c r="W420" i="3"/>
  <c r="W419" i="3"/>
  <c r="W418" i="3"/>
  <c r="W417" i="3"/>
  <c r="W416" i="3"/>
  <c r="W415" i="3"/>
  <c r="W414" i="3"/>
  <c r="W413" i="3"/>
  <c r="W412" i="3"/>
  <c r="W411" i="3"/>
  <c r="W410" i="3"/>
  <c r="W409" i="3"/>
  <c r="W408" i="3"/>
  <c r="W407" i="3"/>
  <c r="W406" i="3"/>
  <c r="W405" i="3"/>
  <c r="W404" i="3"/>
  <c r="W403" i="3"/>
  <c r="W402" i="3"/>
  <c r="W401" i="3"/>
  <c r="W400" i="3"/>
  <c r="W399" i="3"/>
  <c r="W398" i="3"/>
  <c r="W397" i="3"/>
  <c r="W396" i="3"/>
  <c r="W395" i="3"/>
  <c r="W394" i="3"/>
  <c r="W393" i="3"/>
  <c r="W392" i="3"/>
  <c r="W391" i="3"/>
  <c r="W390" i="3"/>
  <c r="W389" i="3"/>
  <c r="W388" i="3"/>
  <c r="W387" i="3"/>
  <c r="W386" i="3"/>
  <c r="W385" i="3"/>
  <c r="W384" i="3"/>
  <c r="W383" i="3"/>
  <c r="W382" i="3"/>
  <c r="W381" i="3"/>
  <c r="W380" i="3"/>
  <c r="W379" i="3"/>
  <c r="W378" i="3"/>
  <c r="W377" i="3"/>
  <c r="W376" i="3"/>
  <c r="W375" i="3"/>
  <c r="W374" i="3"/>
  <c r="W373" i="3"/>
  <c r="W372" i="3"/>
  <c r="W371" i="3"/>
  <c r="W370" i="3"/>
  <c r="W369" i="3"/>
  <c r="W368" i="3"/>
  <c r="W367" i="3"/>
  <c r="W366" i="3"/>
  <c r="W365" i="3"/>
  <c r="W364" i="3"/>
  <c r="W363" i="3"/>
  <c r="W362" i="3"/>
  <c r="W361" i="3"/>
  <c r="W360" i="3"/>
  <c r="W359" i="3"/>
  <c r="W358" i="3"/>
  <c r="W357" i="3"/>
  <c r="W356" i="3"/>
  <c r="W355" i="3"/>
  <c r="W354" i="3"/>
  <c r="W353" i="3"/>
  <c r="W352" i="3"/>
  <c r="W351" i="3"/>
  <c r="W350" i="3"/>
  <c r="W349" i="3"/>
  <c r="W348" i="3"/>
  <c r="W347" i="3"/>
  <c r="W346" i="3"/>
  <c r="W345" i="3"/>
  <c r="W344" i="3"/>
  <c r="W343" i="3"/>
  <c r="W342" i="3"/>
  <c r="W341" i="3"/>
  <c r="W340" i="3"/>
  <c r="W339" i="3"/>
  <c r="W338" i="3"/>
  <c r="W337" i="3"/>
  <c r="W336" i="3"/>
  <c r="W335" i="3"/>
  <c r="W334" i="3"/>
  <c r="W333" i="3"/>
  <c r="W332" i="3"/>
  <c r="W331" i="3"/>
  <c r="W330" i="3"/>
  <c r="W329" i="3"/>
  <c r="W328" i="3"/>
  <c r="W327" i="3"/>
  <c r="W326" i="3"/>
  <c r="W325" i="3"/>
  <c r="W324" i="3"/>
  <c r="W323" i="3"/>
  <c r="W322" i="3"/>
  <c r="W321" i="3"/>
  <c r="W320" i="3"/>
  <c r="W319" i="3"/>
  <c r="W318" i="3"/>
  <c r="W317" i="3"/>
  <c r="W316" i="3"/>
  <c r="W315" i="3"/>
  <c r="W314" i="3"/>
  <c r="W313" i="3"/>
  <c r="W312" i="3"/>
  <c r="W311" i="3"/>
  <c r="W310" i="3"/>
  <c r="W309" i="3"/>
  <c r="W308" i="3"/>
  <c r="W307" i="3"/>
  <c r="W306" i="3"/>
  <c r="W305" i="3"/>
  <c r="W304" i="3"/>
  <c r="W303" i="3"/>
  <c r="W302" i="3"/>
  <c r="W301" i="3"/>
  <c r="W300" i="3"/>
  <c r="W299" i="3"/>
  <c r="W298" i="3"/>
  <c r="W297" i="3"/>
  <c r="W296" i="3"/>
  <c r="W295" i="3"/>
  <c r="W294" i="3"/>
  <c r="W293" i="3"/>
  <c r="W292" i="3"/>
  <c r="W291" i="3"/>
  <c r="W290" i="3"/>
  <c r="W289" i="3"/>
  <c r="W288" i="3"/>
  <c r="W287" i="3"/>
  <c r="W286" i="3"/>
  <c r="W285" i="3"/>
  <c r="W284" i="3"/>
  <c r="W283" i="3"/>
  <c r="W282" i="3"/>
  <c r="W281" i="3"/>
  <c r="W280" i="3"/>
  <c r="W279" i="3"/>
  <c r="W278" i="3"/>
  <c r="W277" i="3"/>
  <c r="W276" i="3"/>
  <c r="W275" i="3"/>
  <c r="W274" i="3"/>
  <c r="W273" i="3"/>
  <c r="W272" i="3"/>
  <c r="W271" i="3"/>
  <c r="W270" i="3"/>
  <c r="W269" i="3"/>
  <c r="W268" i="3"/>
  <c r="W267" i="3"/>
  <c r="W266" i="3"/>
  <c r="W265" i="3"/>
  <c r="W264" i="3"/>
  <c r="W263" i="3"/>
  <c r="W262" i="3"/>
  <c r="W261" i="3"/>
  <c r="W260" i="3"/>
  <c r="W259" i="3"/>
  <c r="W258" i="3"/>
  <c r="W257" i="3"/>
  <c r="W256" i="3"/>
  <c r="W255" i="3"/>
  <c r="W254" i="3"/>
  <c r="W253" i="3"/>
  <c r="W252" i="3"/>
  <c r="W251" i="3"/>
  <c r="W250" i="3"/>
  <c r="W249" i="3"/>
  <c r="W248" i="3"/>
  <c r="W247" i="3"/>
  <c r="W246" i="3"/>
  <c r="W245" i="3"/>
  <c r="W244" i="3"/>
  <c r="W243" i="3"/>
  <c r="W242" i="3"/>
  <c r="W241" i="3"/>
  <c r="W240" i="3"/>
  <c r="W239" i="3"/>
  <c r="W238" i="3"/>
  <c r="W237" i="3"/>
  <c r="W236" i="3"/>
  <c r="W235" i="3"/>
  <c r="W234" i="3"/>
  <c r="W233" i="3"/>
  <c r="W232" i="3"/>
  <c r="W231" i="3"/>
  <c r="W230" i="3"/>
  <c r="W229" i="3"/>
  <c r="W228" i="3"/>
  <c r="W227" i="3"/>
  <c r="W226" i="3"/>
  <c r="W225" i="3"/>
  <c r="W224" i="3"/>
  <c r="W223" i="3"/>
  <c r="W222" i="3"/>
  <c r="W221" i="3"/>
  <c r="W220" i="3"/>
  <c r="W219" i="3"/>
  <c r="W218" i="3"/>
  <c r="W217" i="3"/>
  <c r="W216" i="3"/>
  <c r="W215" i="3"/>
  <c r="W214" i="3"/>
  <c r="W213" i="3"/>
  <c r="W212" i="3"/>
  <c r="W211" i="3"/>
  <c r="W210" i="3"/>
  <c r="W209" i="3"/>
  <c r="W208" i="3"/>
  <c r="W207" i="3"/>
  <c r="W206" i="3"/>
  <c r="W205" i="3"/>
  <c r="W204" i="3"/>
  <c r="W203" i="3"/>
  <c r="W202" i="3"/>
  <c r="W201" i="3"/>
  <c r="W200" i="3"/>
  <c r="W199" i="3"/>
  <c r="W198" i="3"/>
  <c r="W197" i="3"/>
  <c r="W196" i="3"/>
  <c r="W195" i="3"/>
  <c r="W194" i="3"/>
  <c r="W193" i="3"/>
  <c r="W192" i="3"/>
  <c r="W191" i="3"/>
  <c r="W190" i="3"/>
  <c r="W189" i="3"/>
  <c r="W188" i="3"/>
  <c r="W187" i="3"/>
  <c r="W186" i="3"/>
  <c r="W185" i="3"/>
  <c r="W184" i="3"/>
  <c r="W183" i="3"/>
  <c r="W182" i="3"/>
  <c r="W181" i="3"/>
  <c r="W180" i="3"/>
  <c r="W179" i="3"/>
  <c r="W178" i="3"/>
  <c r="W177" i="3"/>
  <c r="W176" i="3"/>
  <c r="W175" i="3"/>
  <c r="W174" i="3"/>
  <c r="W173" i="3"/>
  <c r="W172" i="3"/>
  <c r="W171" i="3"/>
  <c r="W170" i="3"/>
  <c r="W169" i="3"/>
  <c r="W168" i="3"/>
  <c r="W167" i="3"/>
  <c r="W166" i="3"/>
  <c r="W165" i="3"/>
  <c r="W164" i="3"/>
  <c r="W163" i="3"/>
  <c r="W162" i="3"/>
  <c r="W161" i="3"/>
  <c r="W160" i="3"/>
  <c r="W159" i="3"/>
  <c r="W158" i="3"/>
  <c r="W157" i="3"/>
  <c r="W156" i="3"/>
  <c r="W155" i="3"/>
  <c r="W154" i="3"/>
  <c r="W153" i="3"/>
  <c r="W152" i="3"/>
  <c r="W151" i="3"/>
  <c r="W150" i="3"/>
  <c r="W149" i="3"/>
  <c r="W148" i="3"/>
  <c r="W147" i="3"/>
  <c r="W146" i="3"/>
  <c r="W145" i="3"/>
  <c r="W144" i="3"/>
  <c r="W143" i="3"/>
  <c r="W142" i="3"/>
  <c r="W141" i="3"/>
  <c r="W140" i="3"/>
  <c r="W139" i="3"/>
  <c r="W138" i="3"/>
  <c r="W137" i="3"/>
  <c r="W136" i="3"/>
  <c r="W135" i="3"/>
  <c r="W134" i="3"/>
  <c r="W133" i="3"/>
  <c r="W132" i="3"/>
  <c r="W131" i="3"/>
  <c r="W130" i="3"/>
  <c r="W129" i="3"/>
  <c r="W128" i="3"/>
  <c r="W127" i="3"/>
  <c r="W126" i="3"/>
  <c r="W125" i="3"/>
  <c r="W124" i="3"/>
  <c r="W123" i="3"/>
  <c r="W122" i="3"/>
  <c r="W121" i="3"/>
  <c r="W120" i="3"/>
  <c r="W119" i="3"/>
  <c r="W118" i="3"/>
  <c r="W117" i="3"/>
  <c r="W116" i="3"/>
  <c r="W115" i="3"/>
  <c r="W114" i="3"/>
  <c r="W113" i="3"/>
  <c r="W112" i="3"/>
  <c r="W111" i="3"/>
  <c r="W110" i="3"/>
  <c r="W109" i="3"/>
  <c r="W108" i="3"/>
  <c r="W107" i="3"/>
  <c r="W106" i="3"/>
  <c r="W105" i="3"/>
  <c r="W104" i="3"/>
  <c r="W103" i="3"/>
  <c r="W102" i="3"/>
  <c r="W101" i="3"/>
  <c r="W100" i="3"/>
  <c r="W99" i="3"/>
  <c r="W98" i="3"/>
  <c r="W97" i="3"/>
  <c r="W96" i="3"/>
  <c r="W95" i="3"/>
  <c r="W94" i="3"/>
  <c r="W93" i="3"/>
  <c r="W92" i="3"/>
  <c r="W91" i="3"/>
  <c r="W90" i="3"/>
  <c r="W89" i="3"/>
  <c r="W88" i="3"/>
  <c r="W87" i="3"/>
  <c r="W86" i="3"/>
  <c r="W85" i="3"/>
  <c r="W84" i="3"/>
  <c r="W83" i="3"/>
  <c r="W82" i="3"/>
  <c r="W81" i="3"/>
  <c r="W80" i="3"/>
  <c r="W79" i="3"/>
  <c r="W78" i="3"/>
  <c r="W77" i="3"/>
  <c r="W76" i="3"/>
  <c r="W75" i="3"/>
  <c r="W74" i="3"/>
  <c r="W73" i="3"/>
  <c r="W72" i="3"/>
  <c r="W71" i="3"/>
  <c r="W70" i="3"/>
  <c r="W69" i="3"/>
  <c r="W68" i="3"/>
  <c r="W67" i="3"/>
  <c r="W66" i="3"/>
  <c r="W65" i="3"/>
  <c r="W64" i="3"/>
  <c r="W63" i="3"/>
  <c r="W62" i="3"/>
  <c r="W61" i="3"/>
  <c r="W60" i="3"/>
  <c r="W59" i="3"/>
  <c r="W58" i="3"/>
  <c r="W57" i="3"/>
  <c r="W56" i="3"/>
  <c r="W55" i="3"/>
  <c r="W54" i="3"/>
  <c r="W53" i="3"/>
  <c r="W52" i="3"/>
  <c r="W51" i="3"/>
  <c r="W50" i="3"/>
  <c r="W49" i="3"/>
  <c r="W48" i="3"/>
  <c r="W47" i="3"/>
  <c r="W46" i="3"/>
  <c r="W45" i="3"/>
  <c r="W44" i="3"/>
  <c r="W43" i="3"/>
  <c r="W42" i="3"/>
  <c r="W41" i="3"/>
  <c r="W40" i="3"/>
  <c r="W39" i="3"/>
  <c r="W38" i="3"/>
  <c r="W37" i="3"/>
  <c r="W36" i="3"/>
  <c r="W35" i="3"/>
  <c r="W34" i="3"/>
  <c r="W33" i="3"/>
  <c r="W32" i="3"/>
  <c r="W31" i="3"/>
  <c r="W30" i="3"/>
  <c r="W29" i="3"/>
  <c r="W28" i="3"/>
  <c r="W27" i="3"/>
  <c r="W26" i="3"/>
  <c r="W25" i="3"/>
  <c r="W24" i="3"/>
  <c r="W23" i="3"/>
  <c r="W22" i="3"/>
  <c r="W21" i="3"/>
  <c r="W20" i="3"/>
  <c r="W19" i="3"/>
  <c r="W18" i="3"/>
  <c r="W17" i="3"/>
  <c r="W16" i="3"/>
  <c r="W15" i="3"/>
  <c r="W14" i="3"/>
  <c r="W13" i="3"/>
  <c r="W12" i="3"/>
  <c r="W11" i="3"/>
  <c r="W10" i="3"/>
  <c r="W9" i="3"/>
  <c r="W8" i="3"/>
  <c r="W7" i="3"/>
  <c r="C111" i="18" l="1"/>
  <c r="C110" i="18"/>
  <c r="C109" i="18"/>
  <c r="C108" i="18"/>
  <c r="C107" i="18"/>
  <c r="C106" i="18"/>
  <c r="C105" i="18"/>
  <c r="C104" i="18"/>
  <c r="C103" i="18"/>
  <c r="C102" i="18"/>
  <c r="C101" i="18"/>
  <c r="C100" i="18"/>
  <c r="C99" i="18"/>
  <c r="C98" i="18"/>
  <c r="C97" i="18"/>
  <c r="C96" i="18"/>
  <c r="C95" i="18"/>
  <c r="C94" i="18"/>
  <c r="C93" i="18"/>
  <c r="C92" i="18"/>
  <c r="C91" i="18"/>
  <c r="C90" i="18"/>
  <c r="C89" i="18"/>
  <c r="C88" i="18"/>
  <c r="C87" i="18"/>
  <c r="C86" i="18"/>
  <c r="C85" i="18"/>
  <c r="C84" i="18"/>
  <c r="C83" i="18"/>
  <c r="C82" i="18"/>
  <c r="C81" i="18"/>
  <c r="C80" i="18"/>
  <c r="C79" i="18"/>
  <c r="C78" i="18"/>
  <c r="C77" i="18"/>
  <c r="C76" i="18"/>
  <c r="C75" i="18"/>
  <c r="C74" i="18"/>
  <c r="C73" i="18"/>
  <c r="C72" i="18"/>
  <c r="C71" i="18"/>
  <c r="C70" i="18"/>
  <c r="C69" i="18"/>
  <c r="C68" i="18"/>
  <c r="C67" i="18"/>
  <c r="C66" i="18"/>
  <c r="C65" i="18"/>
  <c r="C64" i="18"/>
  <c r="C63" i="18"/>
  <c r="C62" i="18"/>
  <c r="C61" i="18"/>
  <c r="C60" i="18"/>
  <c r="C59" i="18"/>
  <c r="C58" i="18"/>
  <c r="C57" i="18"/>
  <c r="C56" i="18"/>
  <c r="C55" i="18"/>
  <c r="C54" i="18"/>
  <c r="C53" i="18"/>
  <c r="C52" i="18"/>
  <c r="C51" i="18"/>
  <c r="C50" i="18"/>
  <c r="C49" i="18"/>
  <c r="C48" i="18"/>
  <c r="C47" i="18"/>
  <c r="C46" i="18"/>
  <c r="C45" i="18"/>
  <c r="C44" i="18"/>
  <c r="C43" i="18"/>
  <c r="C42" i="18"/>
  <c r="C41" i="18"/>
  <c r="C40" i="18"/>
  <c r="C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C26" i="18"/>
  <c r="C25" i="18"/>
  <c r="C24" i="18"/>
  <c r="C23" i="18"/>
  <c r="C22" i="18"/>
  <c r="C21" i="18"/>
  <c r="C20" i="18"/>
  <c r="C19" i="18"/>
  <c r="C18" i="18"/>
  <c r="C17" i="18"/>
  <c r="C16" i="18"/>
  <c r="C15" i="18"/>
  <c r="C14" i="18"/>
  <c r="C13" i="18"/>
  <c r="C12" i="18"/>
  <c r="C109" i="17"/>
  <c r="C108" i="17"/>
  <c r="C107" i="17"/>
  <c r="C106" i="17"/>
  <c r="C105" i="17"/>
  <c r="C104" i="17"/>
  <c r="C103" i="17"/>
  <c r="C102" i="17"/>
  <c r="C101" i="17"/>
  <c r="C100" i="17"/>
  <c r="C99" i="17"/>
  <c r="C98" i="17"/>
  <c r="C97" i="17"/>
  <c r="C96" i="17"/>
  <c r="C95" i="17"/>
  <c r="C94" i="17"/>
  <c r="C93" i="17"/>
  <c r="C92" i="17"/>
  <c r="C91" i="17"/>
  <c r="C90" i="17"/>
  <c r="C89" i="17"/>
  <c r="C88" i="17"/>
  <c r="C87" i="17"/>
  <c r="C86" i="17"/>
  <c r="C85" i="17"/>
  <c r="C84" i="17"/>
  <c r="C83" i="17"/>
  <c r="C82" i="17"/>
  <c r="C81" i="17"/>
  <c r="C80" i="17"/>
  <c r="C79" i="17"/>
  <c r="C78" i="17"/>
  <c r="C77" i="17"/>
  <c r="C76" i="17"/>
  <c r="C75" i="17"/>
  <c r="C74" i="17"/>
  <c r="C73" i="17"/>
  <c r="C72" i="17"/>
  <c r="C71" i="17"/>
  <c r="C70" i="17"/>
  <c r="C69" i="17"/>
  <c r="C68" i="17"/>
  <c r="C67" i="17"/>
  <c r="C66" i="17"/>
  <c r="C65" i="17"/>
  <c r="C64" i="17"/>
  <c r="C63" i="17"/>
  <c r="C62" i="17"/>
  <c r="C61" i="17"/>
  <c r="C60" i="17"/>
  <c r="C59" i="17"/>
  <c r="C58" i="17"/>
  <c r="C57" i="17"/>
  <c r="C56" i="17"/>
  <c r="C55" i="17"/>
  <c r="C54" i="17"/>
  <c r="C53" i="17"/>
  <c r="C52" i="17"/>
  <c r="C51" i="17"/>
  <c r="C50" i="17"/>
  <c r="C49" i="17"/>
  <c r="C48" i="17"/>
  <c r="C47" i="17"/>
  <c r="C46" i="17"/>
  <c r="C45" i="17"/>
  <c r="C44" i="17"/>
  <c r="C43" i="17"/>
  <c r="C42" i="17"/>
  <c r="C41" i="17"/>
  <c r="C40" i="17"/>
  <c r="C39" i="17"/>
  <c r="C38" i="17"/>
  <c r="C37" i="17"/>
  <c r="C36" i="17"/>
  <c r="C35" i="17"/>
  <c r="C34" i="17"/>
  <c r="C33" i="17"/>
  <c r="C32" i="17"/>
  <c r="C31" i="17"/>
  <c r="C30" i="17"/>
  <c r="C29" i="17"/>
  <c r="C28" i="17"/>
  <c r="C27" i="17"/>
  <c r="C26" i="17"/>
  <c r="C25" i="17"/>
  <c r="C24" i="17"/>
  <c r="C23" i="17"/>
  <c r="C22" i="17"/>
  <c r="C21" i="17"/>
  <c r="C20" i="17"/>
  <c r="C19" i="17"/>
  <c r="C18" i="17"/>
  <c r="C17" i="17"/>
  <c r="C16" i="17"/>
  <c r="C15" i="17"/>
  <c r="C14" i="17"/>
  <c r="C13" i="17"/>
  <c r="C12" i="17"/>
  <c r="C11" i="17"/>
  <c r="C10" i="17"/>
  <c r="C111" i="21"/>
  <c r="C110" i="21"/>
  <c r="C109" i="21"/>
  <c r="C108" i="21"/>
  <c r="C107" i="21"/>
  <c r="C106" i="21"/>
  <c r="C105" i="21"/>
  <c r="C104" i="21"/>
  <c r="C103" i="21"/>
  <c r="C102" i="21"/>
  <c r="C101" i="21"/>
  <c r="C100" i="21"/>
  <c r="C99" i="21"/>
  <c r="C98" i="21"/>
  <c r="C97" i="21"/>
  <c r="C96" i="21"/>
  <c r="C95" i="21"/>
  <c r="C94" i="21"/>
  <c r="C93" i="21"/>
  <c r="C92" i="21"/>
  <c r="C91" i="21"/>
  <c r="C90" i="21"/>
  <c r="C89" i="21"/>
  <c r="C88" i="21"/>
  <c r="C87" i="21"/>
  <c r="C86" i="21"/>
  <c r="C85" i="21"/>
  <c r="C84" i="21"/>
  <c r="C83" i="21"/>
  <c r="C82" i="21"/>
  <c r="C81" i="21"/>
  <c r="C80" i="21"/>
  <c r="C79" i="21"/>
  <c r="C78" i="21"/>
  <c r="C77" i="21"/>
  <c r="C76" i="21"/>
  <c r="C75" i="21"/>
  <c r="C74" i="21"/>
  <c r="C73" i="21"/>
  <c r="C72" i="21"/>
  <c r="C71" i="21"/>
  <c r="C70" i="21"/>
  <c r="C69" i="21"/>
  <c r="C68" i="21"/>
  <c r="C67" i="21"/>
  <c r="C66" i="21"/>
  <c r="C65" i="21"/>
  <c r="C64" i="21"/>
  <c r="C63" i="21"/>
  <c r="C62" i="21"/>
  <c r="C61" i="21"/>
  <c r="C60" i="21"/>
  <c r="C59" i="21"/>
  <c r="C58" i="21"/>
  <c r="C57" i="21"/>
  <c r="C56" i="21"/>
  <c r="C55" i="21"/>
  <c r="C54" i="21"/>
  <c r="C53" i="21"/>
  <c r="C52" i="21"/>
  <c r="C51" i="21"/>
  <c r="C50" i="21"/>
  <c r="C49" i="21"/>
  <c r="C48" i="21"/>
  <c r="C47" i="21"/>
  <c r="C46" i="21"/>
  <c r="C45" i="21"/>
  <c r="C44" i="21"/>
  <c r="C43" i="21"/>
  <c r="C42" i="21"/>
  <c r="C41" i="21"/>
  <c r="C40" i="21"/>
  <c r="C39" i="21"/>
  <c r="C38" i="21"/>
  <c r="C37" i="21"/>
  <c r="C36" i="21"/>
  <c r="C35" i="21"/>
  <c r="C34" i="21"/>
  <c r="C33" i="21"/>
  <c r="C32" i="21"/>
  <c r="C31" i="21"/>
  <c r="C30" i="21"/>
  <c r="C29" i="21"/>
  <c r="C28" i="21"/>
  <c r="C27" i="21"/>
  <c r="C26" i="21"/>
  <c r="C25" i="21"/>
  <c r="C24" i="21"/>
  <c r="C23" i="21"/>
  <c r="C22" i="21"/>
  <c r="C21" i="21"/>
  <c r="C20" i="21"/>
  <c r="C19" i="21"/>
  <c r="C18" i="21"/>
  <c r="C17" i="21"/>
  <c r="C16" i="21"/>
  <c r="C15" i="21"/>
  <c r="C14" i="21"/>
  <c r="C13" i="21"/>
  <c r="C12" i="21"/>
  <c r="C111" i="16"/>
  <c r="C110" i="16"/>
  <c r="C109" i="16"/>
  <c r="C108" i="16"/>
  <c r="C107" i="16"/>
  <c r="C106" i="16"/>
  <c r="C105" i="16"/>
  <c r="C104" i="16"/>
  <c r="C103" i="16"/>
  <c r="C102" i="16"/>
  <c r="C101" i="16"/>
  <c r="C100" i="16"/>
  <c r="C99" i="16"/>
  <c r="C98" i="16"/>
  <c r="C97" i="16"/>
  <c r="C96" i="16"/>
  <c r="C95" i="16"/>
  <c r="C94" i="16"/>
  <c r="C93" i="16"/>
  <c r="C92" i="16"/>
  <c r="C91" i="16"/>
  <c r="C90" i="16"/>
  <c r="C89" i="16"/>
  <c r="C88" i="16"/>
  <c r="C87" i="16"/>
  <c r="C86" i="16"/>
  <c r="C85" i="16"/>
  <c r="C84" i="16"/>
  <c r="C83" i="16"/>
  <c r="C82" i="16"/>
  <c r="C81" i="16"/>
  <c r="C80" i="16"/>
  <c r="C79" i="16"/>
  <c r="C78" i="16"/>
  <c r="C77" i="16"/>
  <c r="C76" i="16"/>
  <c r="C75" i="16"/>
  <c r="C74" i="16"/>
  <c r="C73" i="16"/>
  <c r="C72" i="16"/>
  <c r="C71" i="16"/>
  <c r="C70" i="16"/>
  <c r="C69" i="16"/>
  <c r="C68" i="16"/>
  <c r="C67" i="16"/>
  <c r="C66" i="16"/>
  <c r="C65" i="16"/>
  <c r="C64" i="16"/>
  <c r="C63" i="16"/>
  <c r="C62" i="16"/>
  <c r="C61" i="16"/>
  <c r="C60" i="16"/>
  <c r="C59" i="16"/>
  <c r="C58" i="16"/>
  <c r="C57" i="16"/>
  <c r="C56" i="16"/>
  <c r="C55" i="16"/>
  <c r="C54" i="16"/>
  <c r="C53" i="16"/>
  <c r="C52" i="16"/>
  <c r="C51" i="16"/>
  <c r="C50" i="16"/>
  <c r="C49" i="16"/>
  <c r="C48" i="16"/>
  <c r="C47" i="16"/>
  <c r="C46" i="16"/>
  <c r="C45" i="16"/>
  <c r="C44" i="16"/>
  <c r="C43" i="16"/>
  <c r="C42" i="16"/>
  <c r="C41" i="16"/>
  <c r="C40" i="16"/>
  <c r="C39" i="16"/>
  <c r="C38" i="16"/>
  <c r="C37" i="16"/>
  <c r="C36" i="16"/>
  <c r="C35" i="16"/>
  <c r="C34" i="16"/>
  <c r="C33" i="16"/>
  <c r="C32" i="16"/>
  <c r="C31" i="16"/>
  <c r="C30" i="16"/>
  <c r="C29" i="16"/>
  <c r="C28" i="16"/>
  <c r="C27" i="16"/>
  <c r="C26" i="16"/>
  <c r="C25" i="16"/>
  <c r="C24" i="16"/>
  <c r="C23" i="16"/>
  <c r="C22" i="16"/>
  <c r="C21" i="16"/>
  <c r="C20" i="16"/>
  <c r="C19" i="16"/>
  <c r="C18" i="16"/>
  <c r="C17" i="16"/>
  <c r="C16" i="16"/>
  <c r="C15" i="16"/>
  <c r="C14" i="16"/>
  <c r="C13" i="16"/>
  <c r="C12" i="16"/>
  <c r="C109" i="15"/>
  <c r="C108" i="15"/>
  <c r="C107" i="15"/>
  <c r="C106" i="15"/>
  <c r="C105" i="15"/>
  <c r="C104" i="15"/>
  <c r="C103" i="15"/>
  <c r="C102" i="15"/>
  <c r="C101" i="15"/>
  <c r="C100" i="15"/>
  <c r="C99" i="15"/>
  <c r="C98" i="15"/>
  <c r="C97" i="15"/>
  <c r="C96" i="15"/>
  <c r="C95" i="15"/>
  <c r="C94" i="15"/>
  <c r="C93" i="15"/>
  <c r="C92" i="15"/>
  <c r="C91" i="15"/>
  <c r="C90" i="15"/>
  <c r="C89" i="15"/>
  <c r="C88" i="15"/>
  <c r="C87" i="15"/>
  <c r="C86" i="15"/>
  <c r="C85" i="15"/>
  <c r="C84" i="15"/>
  <c r="C83" i="15"/>
  <c r="C82" i="15"/>
  <c r="C81" i="15"/>
  <c r="C80" i="15"/>
  <c r="C79" i="15"/>
  <c r="C78" i="15"/>
  <c r="C77" i="15"/>
  <c r="C76" i="15"/>
  <c r="C75" i="15"/>
  <c r="C74" i="15"/>
  <c r="C73" i="15"/>
  <c r="C72" i="15"/>
  <c r="C71" i="15"/>
  <c r="C70" i="15"/>
  <c r="C69" i="15"/>
  <c r="C68" i="15"/>
  <c r="C67" i="15"/>
  <c r="C66" i="15"/>
  <c r="C65" i="15"/>
  <c r="C64" i="15"/>
  <c r="C63" i="15"/>
  <c r="C62" i="15"/>
  <c r="C61" i="15"/>
  <c r="C60" i="15"/>
  <c r="C59" i="15"/>
  <c r="C58" i="15"/>
  <c r="C57" i="15"/>
  <c r="C56" i="15"/>
  <c r="C55" i="15"/>
  <c r="C54" i="15"/>
  <c r="C53" i="15"/>
  <c r="C52" i="15"/>
  <c r="C51" i="15"/>
  <c r="C50" i="15"/>
  <c r="C49" i="15"/>
  <c r="C48" i="15"/>
  <c r="C47" i="15"/>
  <c r="C46" i="15"/>
  <c r="C45" i="15"/>
  <c r="C44" i="15"/>
  <c r="C43" i="15"/>
  <c r="C42" i="15"/>
  <c r="C41" i="15"/>
  <c r="C40" i="15"/>
  <c r="C39" i="15"/>
  <c r="C38" i="15"/>
  <c r="C37" i="15"/>
  <c r="C36" i="15"/>
  <c r="C35" i="15"/>
  <c r="C34" i="15"/>
  <c r="C33" i="15"/>
  <c r="C32" i="15"/>
  <c r="C31" i="15"/>
  <c r="C30" i="15"/>
  <c r="C29" i="15"/>
  <c r="C28" i="15"/>
  <c r="C27" i="15"/>
  <c r="C26" i="15"/>
  <c r="C25" i="15"/>
  <c r="C24" i="15"/>
  <c r="C23" i="15"/>
  <c r="C22" i="15"/>
  <c r="C21" i="15"/>
  <c r="C20" i="15"/>
  <c r="C19" i="15"/>
  <c r="C18" i="15"/>
  <c r="C17" i="15"/>
  <c r="C16" i="15"/>
  <c r="C15" i="15"/>
  <c r="C14" i="15"/>
  <c r="C13" i="15"/>
  <c r="C12" i="15"/>
  <c r="C11" i="15"/>
  <c r="C10" i="15"/>
  <c r="C111" i="28"/>
  <c r="C110" i="28"/>
  <c r="C109" i="28"/>
  <c r="C108" i="28"/>
  <c r="C107" i="28"/>
  <c r="C106" i="28"/>
  <c r="C105" i="28"/>
  <c r="C104" i="28"/>
  <c r="C103" i="28"/>
  <c r="C102" i="28"/>
  <c r="C101" i="28"/>
  <c r="C100" i="28"/>
  <c r="C99" i="28"/>
  <c r="C98" i="28"/>
  <c r="C97" i="28"/>
  <c r="C96" i="28"/>
  <c r="C95" i="28"/>
  <c r="C94" i="28"/>
  <c r="C93" i="28"/>
  <c r="C92" i="28"/>
  <c r="C91" i="28"/>
  <c r="C90" i="28"/>
  <c r="C89" i="28"/>
  <c r="C88" i="28"/>
  <c r="C87" i="28"/>
  <c r="C86" i="28"/>
  <c r="C85" i="28"/>
  <c r="C84" i="28"/>
  <c r="C83" i="28"/>
  <c r="C82" i="28"/>
  <c r="C81" i="28"/>
  <c r="C80" i="28"/>
  <c r="C79" i="28"/>
  <c r="C78" i="28"/>
  <c r="C77" i="28"/>
  <c r="C76" i="28"/>
  <c r="C75" i="28"/>
  <c r="C74" i="28"/>
  <c r="C73" i="28"/>
  <c r="C72" i="28"/>
  <c r="C71" i="28"/>
  <c r="C70" i="28"/>
  <c r="C69" i="28"/>
  <c r="C68" i="28"/>
  <c r="C67" i="28"/>
  <c r="C66" i="28"/>
  <c r="C65" i="28"/>
  <c r="C64" i="28"/>
  <c r="C63" i="28"/>
  <c r="C62" i="28"/>
  <c r="C61" i="28"/>
  <c r="C60" i="28"/>
  <c r="C59" i="28"/>
  <c r="C58" i="28"/>
  <c r="C57" i="28"/>
  <c r="C56" i="28"/>
  <c r="C55" i="28"/>
  <c r="C54" i="28"/>
  <c r="C53" i="28"/>
  <c r="C52" i="28"/>
  <c r="C51" i="28"/>
  <c r="C50" i="28"/>
  <c r="C49" i="28"/>
  <c r="C48" i="28"/>
  <c r="C47" i="28"/>
  <c r="C46" i="28"/>
  <c r="C45" i="28"/>
  <c r="C44" i="28"/>
  <c r="C43" i="28"/>
  <c r="C42" i="28"/>
  <c r="C41" i="28"/>
  <c r="C40" i="28"/>
  <c r="C39" i="28"/>
  <c r="C38" i="28"/>
  <c r="C37" i="28"/>
  <c r="C36" i="28"/>
  <c r="C35" i="28"/>
  <c r="C34" i="28"/>
  <c r="C33" i="28"/>
  <c r="C32" i="28"/>
  <c r="C31" i="28"/>
  <c r="C30" i="28"/>
  <c r="C29" i="28"/>
  <c r="C28" i="28"/>
  <c r="C27" i="28"/>
  <c r="C26" i="28"/>
  <c r="C25" i="28"/>
  <c r="C24" i="28"/>
  <c r="C23" i="28"/>
  <c r="C22" i="28"/>
  <c r="C21" i="28"/>
  <c r="C20" i="28"/>
  <c r="C19" i="28"/>
  <c r="C18" i="28"/>
  <c r="C17" i="28"/>
  <c r="C16" i="28"/>
  <c r="C15" i="28"/>
  <c r="C14" i="28"/>
  <c r="C13" i="28"/>
  <c r="C12" i="28"/>
  <c r="C111" i="27"/>
  <c r="C110" i="27"/>
  <c r="C109" i="27"/>
  <c r="C108" i="27"/>
  <c r="C107" i="27"/>
  <c r="C106" i="27"/>
  <c r="C105" i="27"/>
  <c r="C104" i="27"/>
  <c r="C103" i="27"/>
  <c r="C102" i="27"/>
  <c r="C101" i="27"/>
  <c r="C100" i="27"/>
  <c r="C99" i="27"/>
  <c r="C98" i="27"/>
  <c r="C97" i="27"/>
  <c r="C96" i="27"/>
  <c r="C95" i="27"/>
  <c r="C94" i="27"/>
  <c r="C93" i="27"/>
  <c r="C92" i="27"/>
  <c r="C91" i="27"/>
  <c r="C90" i="27"/>
  <c r="C89" i="27"/>
  <c r="C88" i="27"/>
  <c r="C87" i="27"/>
  <c r="C86" i="27"/>
  <c r="C85" i="27"/>
  <c r="C84" i="27"/>
  <c r="C83" i="27"/>
  <c r="C82" i="27"/>
  <c r="C81" i="27"/>
  <c r="C80" i="27"/>
  <c r="C79" i="27"/>
  <c r="C78" i="27"/>
  <c r="C77" i="27"/>
  <c r="C76" i="27"/>
  <c r="C75" i="27"/>
  <c r="C74" i="27"/>
  <c r="C73" i="27"/>
  <c r="C72" i="27"/>
  <c r="C71" i="27"/>
  <c r="C70" i="27"/>
  <c r="C69" i="27"/>
  <c r="C68" i="27"/>
  <c r="C67" i="27"/>
  <c r="C66" i="27"/>
  <c r="C65" i="27"/>
  <c r="C64" i="27"/>
  <c r="C63" i="27"/>
  <c r="C62" i="27"/>
  <c r="C61" i="27"/>
  <c r="C60" i="27"/>
  <c r="C59" i="27"/>
  <c r="C58" i="27"/>
  <c r="C57" i="27"/>
  <c r="C56" i="27"/>
  <c r="C55" i="27"/>
  <c r="C54" i="27"/>
  <c r="C53" i="27"/>
  <c r="C52" i="27"/>
  <c r="C51" i="27"/>
  <c r="C50" i="27"/>
  <c r="C49" i="27"/>
  <c r="C48" i="27"/>
  <c r="C47" i="27"/>
  <c r="C46" i="27"/>
  <c r="C45" i="27"/>
  <c r="C44" i="27"/>
  <c r="C43" i="27"/>
  <c r="C42" i="27"/>
  <c r="C41" i="27"/>
  <c r="C40" i="27"/>
  <c r="C39" i="27"/>
  <c r="C38" i="27"/>
  <c r="C37" i="27"/>
  <c r="C36" i="27"/>
  <c r="C35" i="27"/>
  <c r="C34" i="27"/>
  <c r="C33" i="27"/>
  <c r="C32" i="27"/>
  <c r="C31" i="27"/>
  <c r="C30" i="27"/>
  <c r="C29" i="27"/>
  <c r="C28" i="27"/>
  <c r="C27" i="27"/>
  <c r="C26" i="27"/>
  <c r="C25" i="27"/>
  <c r="C24" i="27"/>
  <c r="C23" i="27"/>
  <c r="C22" i="27"/>
  <c r="C21" i="27"/>
  <c r="C20" i="27"/>
  <c r="C19" i="27"/>
  <c r="C18" i="27"/>
  <c r="C17" i="27"/>
  <c r="C16" i="27"/>
  <c r="C15" i="27"/>
  <c r="C14" i="27"/>
  <c r="C13" i="27"/>
  <c r="C12" i="27"/>
  <c r="C109" i="26"/>
  <c r="C108" i="26"/>
  <c r="C107" i="26"/>
  <c r="C106" i="26"/>
  <c r="C105" i="26"/>
  <c r="C104" i="26"/>
  <c r="C103" i="26"/>
  <c r="C102" i="26"/>
  <c r="C101" i="26"/>
  <c r="C100" i="26"/>
  <c r="C99" i="26"/>
  <c r="C98" i="26"/>
  <c r="C97" i="26"/>
  <c r="C96" i="26"/>
  <c r="C95" i="26"/>
  <c r="C94" i="26"/>
  <c r="C93" i="26"/>
  <c r="C92" i="26"/>
  <c r="C91" i="26"/>
  <c r="C90" i="26"/>
  <c r="C89" i="26"/>
  <c r="C88" i="26"/>
  <c r="C87" i="26"/>
  <c r="C86" i="26"/>
  <c r="C85" i="26"/>
  <c r="C84" i="26"/>
  <c r="C83" i="26"/>
  <c r="C82" i="26"/>
  <c r="C81" i="26"/>
  <c r="C80" i="26"/>
  <c r="C79" i="26"/>
  <c r="C78" i="26"/>
  <c r="C77" i="26"/>
  <c r="C76" i="26"/>
  <c r="C75" i="26"/>
  <c r="C74" i="26"/>
  <c r="C73" i="26"/>
  <c r="C72" i="26"/>
  <c r="C71" i="26"/>
  <c r="C70" i="26"/>
  <c r="C69" i="26"/>
  <c r="C68" i="26"/>
  <c r="C67" i="26"/>
  <c r="C66" i="26"/>
  <c r="C65" i="26"/>
  <c r="C64" i="26"/>
  <c r="C63" i="26"/>
  <c r="C62" i="26"/>
  <c r="C61" i="26"/>
  <c r="C60" i="26"/>
  <c r="C59" i="26"/>
  <c r="C58" i="26"/>
  <c r="C57" i="26"/>
  <c r="C56" i="26"/>
  <c r="C55" i="26"/>
  <c r="C54" i="26"/>
  <c r="C53" i="26"/>
  <c r="C52" i="26"/>
  <c r="C51" i="26"/>
  <c r="C50" i="26"/>
  <c r="C49" i="26"/>
  <c r="C48" i="26"/>
  <c r="C47" i="26"/>
  <c r="C46" i="26"/>
  <c r="C45" i="26"/>
  <c r="C44" i="26"/>
  <c r="C43" i="26"/>
  <c r="C42" i="26"/>
  <c r="C41" i="26"/>
  <c r="C40" i="26"/>
  <c r="C39" i="26"/>
  <c r="C38" i="26"/>
  <c r="C37" i="26"/>
  <c r="C36" i="26"/>
  <c r="C35" i="26"/>
  <c r="C34" i="26"/>
  <c r="C33" i="26"/>
  <c r="C32" i="26"/>
  <c r="C31" i="26"/>
  <c r="C30" i="26"/>
  <c r="C29" i="26"/>
  <c r="C28" i="26"/>
  <c r="C27" i="26"/>
  <c r="C26" i="26"/>
  <c r="C25" i="26"/>
  <c r="C24" i="26"/>
  <c r="C23" i="26"/>
  <c r="C22" i="26"/>
  <c r="C21" i="26"/>
  <c r="C20" i="26"/>
  <c r="C19" i="26"/>
  <c r="C18" i="26"/>
  <c r="C17" i="26"/>
  <c r="C16" i="26"/>
  <c r="C15" i="26"/>
  <c r="C14" i="26"/>
  <c r="C13" i="26"/>
  <c r="C12" i="26"/>
  <c r="C11" i="26"/>
  <c r="C10" i="26"/>
  <c r="C109" i="12"/>
  <c r="M109" i="12" s="1"/>
  <c r="C108" i="12"/>
  <c r="M108" i="12" s="1"/>
  <c r="C107" i="12"/>
  <c r="M107" i="12" s="1"/>
  <c r="C106" i="12"/>
  <c r="M106" i="12" s="1"/>
  <c r="C105" i="12"/>
  <c r="M105" i="12" s="1"/>
  <c r="C104" i="12"/>
  <c r="M104" i="12" s="1"/>
  <c r="C103" i="12"/>
  <c r="M103" i="12" s="1"/>
  <c r="C102" i="12"/>
  <c r="M102" i="12" s="1"/>
  <c r="C101" i="12"/>
  <c r="M101" i="12" s="1"/>
  <c r="C100" i="12"/>
  <c r="M100" i="12" s="1"/>
  <c r="C99" i="12"/>
  <c r="M99" i="12" s="1"/>
  <c r="C98" i="12"/>
  <c r="M98" i="12" s="1"/>
  <c r="C97" i="12"/>
  <c r="M97" i="12" s="1"/>
  <c r="C96" i="12"/>
  <c r="M96" i="12" s="1"/>
  <c r="C95" i="12"/>
  <c r="M95" i="12" s="1"/>
  <c r="C94" i="12"/>
  <c r="M94" i="12" s="1"/>
  <c r="C93" i="12"/>
  <c r="M93" i="12" s="1"/>
  <c r="C92" i="12"/>
  <c r="M92" i="12" s="1"/>
  <c r="C91" i="12"/>
  <c r="M91" i="12" s="1"/>
  <c r="C90" i="12"/>
  <c r="M90" i="12" s="1"/>
  <c r="C89" i="12"/>
  <c r="M89" i="12" s="1"/>
  <c r="C88" i="12"/>
  <c r="M88" i="12" s="1"/>
  <c r="C87" i="12"/>
  <c r="M87" i="12" s="1"/>
  <c r="C86" i="12"/>
  <c r="M86" i="12" s="1"/>
  <c r="C85" i="12"/>
  <c r="M85" i="12" s="1"/>
  <c r="C84" i="12"/>
  <c r="M84" i="12" s="1"/>
  <c r="C83" i="12"/>
  <c r="M83" i="12" s="1"/>
  <c r="C82" i="12"/>
  <c r="M82" i="12" s="1"/>
  <c r="C81" i="12"/>
  <c r="M81" i="12" s="1"/>
  <c r="C80" i="12"/>
  <c r="M80" i="12" s="1"/>
  <c r="C79" i="12"/>
  <c r="M79" i="12" s="1"/>
  <c r="C78" i="12"/>
  <c r="M78" i="12" s="1"/>
  <c r="C77" i="12"/>
  <c r="M77" i="12" s="1"/>
  <c r="C76" i="12"/>
  <c r="M76" i="12" s="1"/>
  <c r="C75" i="12"/>
  <c r="M75" i="12" s="1"/>
  <c r="C74" i="12"/>
  <c r="M74" i="12" s="1"/>
  <c r="C73" i="12"/>
  <c r="M73" i="12" s="1"/>
  <c r="C72" i="12"/>
  <c r="M72" i="12" s="1"/>
  <c r="C71" i="12"/>
  <c r="M71" i="12" s="1"/>
  <c r="C70" i="12"/>
  <c r="M70" i="12" s="1"/>
  <c r="C69" i="12"/>
  <c r="M69" i="12" s="1"/>
  <c r="C68" i="12"/>
  <c r="M68" i="12" s="1"/>
  <c r="C67" i="12"/>
  <c r="M67" i="12" s="1"/>
  <c r="C66" i="12"/>
  <c r="M66" i="12" s="1"/>
  <c r="C65" i="12"/>
  <c r="M65" i="12" s="1"/>
  <c r="C64" i="12"/>
  <c r="M64" i="12" s="1"/>
  <c r="C63" i="12"/>
  <c r="M63" i="12" s="1"/>
  <c r="C62" i="12"/>
  <c r="M62" i="12" s="1"/>
  <c r="C61" i="12"/>
  <c r="M61" i="12" s="1"/>
  <c r="C60" i="12"/>
  <c r="M60" i="12" s="1"/>
  <c r="C59" i="12"/>
  <c r="M59" i="12" s="1"/>
  <c r="C58" i="12"/>
  <c r="M58" i="12" s="1"/>
  <c r="C57" i="12"/>
  <c r="M57" i="12" s="1"/>
  <c r="C56" i="12"/>
  <c r="M56" i="12" s="1"/>
  <c r="C55" i="12"/>
  <c r="M55" i="12" s="1"/>
  <c r="C54" i="12"/>
  <c r="M54" i="12" s="1"/>
  <c r="C53" i="12"/>
  <c r="M53" i="12" s="1"/>
  <c r="C52" i="12"/>
  <c r="M52" i="12" s="1"/>
  <c r="C51" i="12"/>
  <c r="M51" i="12" s="1"/>
  <c r="C50" i="12"/>
  <c r="M50" i="12" s="1"/>
  <c r="C49" i="12"/>
  <c r="M49" i="12" s="1"/>
  <c r="C48" i="12"/>
  <c r="M48" i="12" s="1"/>
  <c r="C47" i="12"/>
  <c r="M47" i="12" s="1"/>
  <c r="C46" i="12"/>
  <c r="M46" i="12" s="1"/>
  <c r="C45" i="12"/>
  <c r="M45" i="12" s="1"/>
  <c r="C44" i="12"/>
  <c r="M44" i="12" s="1"/>
  <c r="C43" i="12"/>
  <c r="M43" i="12" s="1"/>
  <c r="C42" i="12"/>
  <c r="M42" i="12" s="1"/>
  <c r="C41" i="12"/>
  <c r="M41" i="12" s="1"/>
  <c r="C40" i="12"/>
  <c r="M40" i="12" s="1"/>
  <c r="C39" i="12"/>
  <c r="M39" i="12" s="1"/>
  <c r="C38" i="12"/>
  <c r="M38" i="12" s="1"/>
  <c r="C37" i="12"/>
  <c r="M37" i="12" s="1"/>
  <c r="C36" i="12"/>
  <c r="M36" i="12" s="1"/>
  <c r="C35" i="12"/>
  <c r="M35" i="12" s="1"/>
  <c r="C34" i="12"/>
  <c r="M34" i="12" s="1"/>
  <c r="C33" i="12"/>
  <c r="M33" i="12" s="1"/>
  <c r="C32" i="12"/>
  <c r="M32" i="12" s="1"/>
  <c r="C31" i="12"/>
  <c r="M31" i="12" s="1"/>
  <c r="C30" i="12"/>
  <c r="M30" i="12" s="1"/>
  <c r="C29" i="12"/>
  <c r="M29" i="12" s="1"/>
  <c r="C28" i="12"/>
  <c r="M28" i="12" s="1"/>
  <c r="C27" i="12"/>
  <c r="M27" i="12" s="1"/>
  <c r="C26" i="12"/>
  <c r="M26" i="12" s="1"/>
  <c r="C25" i="12"/>
  <c r="M25" i="12" s="1"/>
  <c r="C24" i="12"/>
  <c r="M24" i="12" s="1"/>
  <c r="C23" i="12"/>
  <c r="M23" i="12" s="1"/>
  <c r="C22" i="12"/>
  <c r="M22" i="12" s="1"/>
  <c r="C21" i="12"/>
  <c r="M21" i="12" s="1"/>
  <c r="C20" i="12"/>
  <c r="M20" i="12" s="1"/>
  <c r="C19" i="12"/>
  <c r="M19" i="12" s="1"/>
  <c r="C18" i="12"/>
  <c r="M18" i="12" s="1"/>
  <c r="C17" i="12"/>
  <c r="M17" i="12" s="1"/>
  <c r="C16" i="12"/>
  <c r="M16" i="12" s="1"/>
  <c r="C15" i="12"/>
  <c r="M15" i="12" s="1"/>
  <c r="C14" i="12"/>
  <c r="M14" i="12" s="1"/>
  <c r="C13" i="12"/>
  <c r="M13" i="12" s="1"/>
  <c r="C12" i="12"/>
  <c r="M12" i="12" s="1"/>
  <c r="C11" i="12"/>
  <c r="M11" i="12" s="1"/>
  <c r="C10" i="12"/>
  <c r="M10" i="12" s="1"/>
  <c r="C109" i="29"/>
  <c r="C108" i="29"/>
  <c r="C107" i="29"/>
  <c r="C106" i="29"/>
  <c r="C105" i="29"/>
  <c r="C104" i="29"/>
  <c r="C103" i="29"/>
  <c r="C102" i="29"/>
  <c r="C101" i="29"/>
  <c r="C100" i="29"/>
  <c r="C99" i="29"/>
  <c r="C98" i="29"/>
  <c r="C97" i="29"/>
  <c r="C96" i="29"/>
  <c r="C95" i="29"/>
  <c r="C94" i="29"/>
  <c r="C93" i="29"/>
  <c r="C92" i="29"/>
  <c r="C91" i="29"/>
  <c r="C90" i="29"/>
  <c r="C89" i="29"/>
  <c r="C88" i="29"/>
  <c r="C87" i="29"/>
  <c r="C86" i="29"/>
  <c r="C85" i="29"/>
  <c r="C84" i="29"/>
  <c r="C83" i="29"/>
  <c r="C82" i="29"/>
  <c r="C81" i="29"/>
  <c r="C80" i="29"/>
  <c r="C79" i="29"/>
  <c r="C78" i="29"/>
  <c r="C77" i="29"/>
  <c r="C76" i="29"/>
  <c r="C75" i="29"/>
  <c r="C74" i="29"/>
  <c r="C73" i="29"/>
  <c r="C72" i="29"/>
  <c r="C71" i="29"/>
  <c r="C70" i="29"/>
  <c r="C69" i="29"/>
  <c r="C68" i="29"/>
  <c r="C67" i="29"/>
  <c r="C66" i="29"/>
  <c r="C65" i="29"/>
  <c r="C64" i="29"/>
  <c r="C63" i="29"/>
  <c r="C62" i="29"/>
  <c r="C61" i="29"/>
  <c r="C60" i="29"/>
  <c r="C59" i="29"/>
  <c r="C58" i="29"/>
  <c r="C57" i="29"/>
  <c r="C56" i="29"/>
  <c r="C55" i="29"/>
  <c r="C54" i="29"/>
  <c r="C53" i="29"/>
  <c r="C52" i="29"/>
  <c r="C51" i="29"/>
  <c r="C50" i="29"/>
  <c r="C49" i="29"/>
  <c r="C48" i="29"/>
  <c r="C47" i="29"/>
  <c r="C46" i="29"/>
  <c r="C45" i="29"/>
  <c r="C44" i="29"/>
  <c r="C43" i="29"/>
  <c r="C42" i="29"/>
  <c r="C41" i="29"/>
  <c r="C40" i="29"/>
  <c r="C39" i="29"/>
  <c r="C38" i="29"/>
  <c r="C37" i="29"/>
  <c r="C36" i="29"/>
  <c r="C35" i="29"/>
  <c r="C34" i="29"/>
  <c r="C33" i="29"/>
  <c r="C32" i="29"/>
  <c r="C31" i="29"/>
  <c r="C30" i="29"/>
  <c r="C29" i="29"/>
  <c r="C28" i="29"/>
  <c r="C27" i="29"/>
  <c r="C26" i="29"/>
  <c r="C25" i="29"/>
  <c r="C24" i="29"/>
  <c r="C23" i="29"/>
  <c r="C22" i="29"/>
  <c r="C21" i="29"/>
  <c r="C20" i="29"/>
  <c r="C19" i="29"/>
  <c r="C18" i="29"/>
  <c r="C17" i="29"/>
  <c r="C16" i="29"/>
  <c r="C15" i="29"/>
  <c r="C14" i="29"/>
  <c r="C13" i="29"/>
  <c r="C12" i="29"/>
  <c r="C11" i="29"/>
  <c r="G11" i="29" s="1"/>
  <c r="C10" i="29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Q19" i="5" l="1"/>
  <c r="P19" i="5"/>
  <c r="O19" i="5"/>
  <c r="P31" i="5"/>
  <c r="O31" i="5"/>
  <c r="Q31" i="5"/>
  <c r="O14" i="5"/>
  <c r="Q14" i="5"/>
  <c r="P14" i="5"/>
  <c r="P18" i="5"/>
  <c r="O18" i="5"/>
  <c r="Q18" i="5"/>
  <c r="P22" i="5"/>
  <c r="O22" i="5"/>
  <c r="Q22" i="5"/>
  <c r="P26" i="5"/>
  <c r="O26" i="5"/>
  <c r="Q26" i="5"/>
  <c r="P30" i="5"/>
  <c r="O30" i="5"/>
  <c r="Q30" i="5"/>
  <c r="P34" i="5"/>
  <c r="O34" i="5"/>
  <c r="Q34" i="5"/>
  <c r="P38" i="5"/>
  <c r="O38" i="5"/>
  <c r="Q38" i="5"/>
  <c r="P42" i="5"/>
  <c r="O42" i="5"/>
  <c r="Q42" i="5"/>
  <c r="P46" i="5"/>
  <c r="O46" i="5"/>
  <c r="Q46" i="5"/>
  <c r="P50" i="5"/>
  <c r="O50" i="5"/>
  <c r="Q50" i="5"/>
  <c r="P54" i="5"/>
  <c r="O54" i="5"/>
  <c r="Q54" i="5"/>
  <c r="P58" i="5"/>
  <c r="O58" i="5"/>
  <c r="Q58" i="5"/>
  <c r="P62" i="5"/>
  <c r="O62" i="5"/>
  <c r="Q62" i="5"/>
  <c r="P66" i="5"/>
  <c r="O66" i="5"/>
  <c r="Q66" i="5"/>
  <c r="Q70" i="5"/>
  <c r="P70" i="5"/>
  <c r="O70" i="5"/>
  <c r="Q74" i="5"/>
  <c r="P74" i="5"/>
  <c r="O74" i="5"/>
  <c r="Q78" i="5"/>
  <c r="P78" i="5"/>
  <c r="O78" i="5"/>
  <c r="Q82" i="5"/>
  <c r="P82" i="5"/>
  <c r="O82" i="5"/>
  <c r="Q86" i="5"/>
  <c r="P86" i="5"/>
  <c r="O86" i="5"/>
  <c r="Q90" i="5"/>
  <c r="P90" i="5"/>
  <c r="O90" i="5"/>
  <c r="Q94" i="5"/>
  <c r="P94" i="5"/>
  <c r="O94" i="5"/>
  <c r="Q98" i="5"/>
  <c r="P98" i="5"/>
  <c r="O98" i="5"/>
  <c r="Q102" i="5"/>
  <c r="P102" i="5"/>
  <c r="O102" i="5"/>
  <c r="Q106" i="5"/>
  <c r="P106" i="5"/>
  <c r="O106" i="5"/>
  <c r="O11" i="5"/>
  <c r="Q11" i="5"/>
  <c r="P11" i="5"/>
  <c r="P27" i="5"/>
  <c r="O27" i="5"/>
  <c r="Q27" i="5"/>
  <c r="P43" i="5"/>
  <c r="O43" i="5"/>
  <c r="Q43" i="5"/>
  <c r="P55" i="5"/>
  <c r="O55" i="5"/>
  <c r="Q55" i="5"/>
  <c r="Q67" i="5"/>
  <c r="P67" i="5"/>
  <c r="O67" i="5"/>
  <c r="Q79" i="5"/>
  <c r="P79" i="5"/>
  <c r="O79" i="5"/>
  <c r="Q83" i="5"/>
  <c r="P83" i="5"/>
  <c r="O83" i="5"/>
  <c r="Q87" i="5"/>
  <c r="P87" i="5"/>
  <c r="O87" i="5"/>
  <c r="Q91" i="5"/>
  <c r="P91" i="5"/>
  <c r="O91" i="5"/>
  <c r="Q95" i="5"/>
  <c r="P95" i="5"/>
  <c r="O95" i="5"/>
  <c r="Q99" i="5"/>
  <c r="P99" i="5"/>
  <c r="O99" i="5"/>
  <c r="Q103" i="5"/>
  <c r="P103" i="5"/>
  <c r="O103" i="5"/>
  <c r="Q107" i="5"/>
  <c r="P107" i="5"/>
  <c r="O107" i="5"/>
  <c r="P15" i="5"/>
  <c r="O15" i="5"/>
  <c r="Q15" i="5"/>
  <c r="P39" i="5"/>
  <c r="O39" i="5"/>
  <c r="Q39" i="5"/>
  <c r="P51" i="5"/>
  <c r="O51" i="5"/>
  <c r="Q51" i="5"/>
  <c r="P63" i="5"/>
  <c r="O63" i="5"/>
  <c r="Q63" i="5"/>
  <c r="Q75" i="5"/>
  <c r="P75" i="5"/>
  <c r="O75" i="5"/>
  <c r="Q16" i="5"/>
  <c r="P16" i="5"/>
  <c r="O16" i="5"/>
  <c r="Q24" i="5"/>
  <c r="P24" i="5"/>
  <c r="O24" i="5"/>
  <c r="P32" i="5"/>
  <c r="O32" i="5"/>
  <c r="R32" i="5" s="1"/>
  <c r="Q32" i="5"/>
  <c r="P44" i="5"/>
  <c r="O44" i="5"/>
  <c r="Q44" i="5"/>
  <c r="P52" i="5"/>
  <c r="O52" i="5"/>
  <c r="Q52" i="5"/>
  <c r="P56" i="5"/>
  <c r="O56" i="5"/>
  <c r="Q56" i="5"/>
  <c r="P60" i="5"/>
  <c r="O60" i="5"/>
  <c r="R60" i="5" s="1"/>
  <c r="Q60" i="5"/>
  <c r="P64" i="5"/>
  <c r="O64" i="5"/>
  <c r="Q64" i="5"/>
  <c r="Q68" i="5"/>
  <c r="P68" i="5"/>
  <c r="O68" i="5"/>
  <c r="Q72" i="5"/>
  <c r="P72" i="5"/>
  <c r="O72" i="5"/>
  <c r="Q76" i="5"/>
  <c r="P76" i="5"/>
  <c r="O76" i="5"/>
  <c r="Q80" i="5"/>
  <c r="P80" i="5"/>
  <c r="O80" i="5"/>
  <c r="R80" i="5" s="1"/>
  <c r="Q84" i="5"/>
  <c r="P84" i="5"/>
  <c r="O84" i="5"/>
  <c r="Q88" i="5"/>
  <c r="P88" i="5"/>
  <c r="O88" i="5"/>
  <c r="Q92" i="5"/>
  <c r="P92" i="5"/>
  <c r="O92" i="5"/>
  <c r="Q96" i="5"/>
  <c r="P96" i="5"/>
  <c r="O96" i="5"/>
  <c r="R96" i="5" s="1"/>
  <c r="Q100" i="5"/>
  <c r="P100" i="5"/>
  <c r="O100" i="5"/>
  <c r="Q104" i="5"/>
  <c r="P104" i="5"/>
  <c r="O104" i="5"/>
  <c r="Q108" i="5"/>
  <c r="P108" i="5"/>
  <c r="O108" i="5"/>
  <c r="O23" i="5"/>
  <c r="P23" i="5"/>
  <c r="Q23" i="5"/>
  <c r="P35" i="5"/>
  <c r="O35" i="5"/>
  <c r="Q35" i="5"/>
  <c r="P47" i="5"/>
  <c r="O47" i="5"/>
  <c r="Q47" i="5"/>
  <c r="P59" i="5"/>
  <c r="O59" i="5"/>
  <c r="Q59" i="5"/>
  <c r="Q71" i="5"/>
  <c r="P71" i="5"/>
  <c r="O71" i="5"/>
  <c r="P12" i="5"/>
  <c r="O12" i="5"/>
  <c r="Q12" i="5"/>
  <c r="P20" i="5"/>
  <c r="O20" i="5"/>
  <c r="Q20" i="5"/>
  <c r="P28" i="5"/>
  <c r="O28" i="5"/>
  <c r="Q28" i="5"/>
  <c r="P36" i="5"/>
  <c r="O36" i="5"/>
  <c r="Q36" i="5"/>
  <c r="P40" i="5"/>
  <c r="O40" i="5"/>
  <c r="Q40" i="5"/>
  <c r="P48" i="5"/>
  <c r="O48" i="5"/>
  <c r="Q48" i="5"/>
  <c r="P13" i="5"/>
  <c r="Q13" i="5"/>
  <c r="O13" i="5"/>
  <c r="O17" i="5"/>
  <c r="P17" i="5"/>
  <c r="Q17" i="5"/>
  <c r="Q21" i="5"/>
  <c r="P21" i="5"/>
  <c r="O21" i="5"/>
  <c r="P25" i="5"/>
  <c r="O25" i="5"/>
  <c r="Q25" i="5"/>
  <c r="P29" i="5"/>
  <c r="O29" i="5"/>
  <c r="Q29" i="5"/>
  <c r="P33" i="5"/>
  <c r="O33" i="5"/>
  <c r="Q33" i="5"/>
  <c r="P37" i="5"/>
  <c r="O37" i="5"/>
  <c r="Q37" i="5"/>
  <c r="P41" i="5"/>
  <c r="O41" i="5"/>
  <c r="Q41" i="5"/>
  <c r="P45" i="5"/>
  <c r="O45" i="5"/>
  <c r="Q45" i="5"/>
  <c r="P49" i="5"/>
  <c r="O49" i="5"/>
  <c r="Q49" i="5"/>
  <c r="P53" i="5"/>
  <c r="O53" i="5"/>
  <c r="Q53" i="5"/>
  <c r="P57" i="5"/>
  <c r="O57" i="5"/>
  <c r="Q57" i="5"/>
  <c r="P61" i="5"/>
  <c r="O61" i="5"/>
  <c r="Q61" i="5"/>
  <c r="P65" i="5"/>
  <c r="O65" i="5"/>
  <c r="Q65" i="5"/>
  <c r="Q69" i="5"/>
  <c r="P69" i="5"/>
  <c r="O69" i="5"/>
  <c r="Q73" i="5"/>
  <c r="P73" i="5"/>
  <c r="O73" i="5"/>
  <c r="Q77" i="5"/>
  <c r="P77" i="5"/>
  <c r="O77" i="5"/>
  <c r="Q81" i="5"/>
  <c r="P81" i="5"/>
  <c r="O81" i="5"/>
  <c r="Q85" i="5"/>
  <c r="P85" i="5"/>
  <c r="O85" i="5"/>
  <c r="Q89" i="5"/>
  <c r="P89" i="5"/>
  <c r="O89" i="5"/>
  <c r="Q93" i="5"/>
  <c r="P93" i="5"/>
  <c r="O93" i="5"/>
  <c r="Q97" i="5"/>
  <c r="P97" i="5"/>
  <c r="O97" i="5"/>
  <c r="Q101" i="5"/>
  <c r="P101" i="5"/>
  <c r="O101" i="5"/>
  <c r="Q105" i="5"/>
  <c r="P105" i="5"/>
  <c r="O105" i="5"/>
  <c r="Q109" i="5"/>
  <c r="P109" i="5"/>
  <c r="O109" i="5"/>
  <c r="Q10" i="5"/>
  <c r="O10" i="5"/>
  <c r="P10" i="5"/>
  <c r="M6" i="12"/>
  <c r="G22" i="12"/>
  <c r="J22" i="12"/>
  <c r="G34" i="12"/>
  <c r="J34" i="12"/>
  <c r="G46" i="12"/>
  <c r="J46" i="12"/>
  <c r="G58" i="12"/>
  <c r="J58" i="12"/>
  <c r="G70" i="12"/>
  <c r="J70" i="12"/>
  <c r="G86" i="12"/>
  <c r="J86" i="12"/>
  <c r="G94" i="12"/>
  <c r="J94" i="12"/>
  <c r="G106" i="12"/>
  <c r="J106" i="12"/>
  <c r="G11" i="12"/>
  <c r="J11" i="12"/>
  <c r="G15" i="12"/>
  <c r="J15" i="12"/>
  <c r="G19" i="12"/>
  <c r="J19" i="12"/>
  <c r="G23" i="12"/>
  <c r="J23" i="12"/>
  <c r="G27" i="12"/>
  <c r="J27" i="12"/>
  <c r="G31" i="12"/>
  <c r="J31" i="12"/>
  <c r="G35" i="12"/>
  <c r="J35" i="12"/>
  <c r="G39" i="12"/>
  <c r="J39" i="12"/>
  <c r="G43" i="12"/>
  <c r="J43" i="12"/>
  <c r="G47" i="12"/>
  <c r="J47" i="12"/>
  <c r="G51" i="12"/>
  <c r="J51" i="12"/>
  <c r="G55" i="12"/>
  <c r="J55" i="12"/>
  <c r="G59" i="12"/>
  <c r="J59" i="12"/>
  <c r="G63" i="12"/>
  <c r="J63" i="12"/>
  <c r="G67" i="12"/>
  <c r="J67" i="12"/>
  <c r="G71" i="12"/>
  <c r="J71" i="12"/>
  <c r="G75" i="12"/>
  <c r="J75" i="12"/>
  <c r="G79" i="12"/>
  <c r="J79" i="12"/>
  <c r="G83" i="12"/>
  <c r="J83" i="12"/>
  <c r="G87" i="12"/>
  <c r="J87" i="12"/>
  <c r="G91" i="12"/>
  <c r="J91" i="12"/>
  <c r="G95" i="12"/>
  <c r="J95" i="12"/>
  <c r="G99" i="12"/>
  <c r="J99" i="12"/>
  <c r="G103" i="12"/>
  <c r="J103" i="12"/>
  <c r="G107" i="12"/>
  <c r="J107" i="12"/>
  <c r="G14" i="12"/>
  <c r="J14" i="12"/>
  <c r="G30" i="12"/>
  <c r="J30" i="12"/>
  <c r="G42" i="12"/>
  <c r="J42" i="12"/>
  <c r="G54" i="12"/>
  <c r="J54" i="12"/>
  <c r="G66" i="12"/>
  <c r="J66" i="12"/>
  <c r="G78" i="12"/>
  <c r="J78" i="12"/>
  <c r="G90" i="12"/>
  <c r="J90" i="12"/>
  <c r="G102" i="12"/>
  <c r="J102" i="12"/>
  <c r="G12" i="12"/>
  <c r="J12" i="12"/>
  <c r="G16" i="12"/>
  <c r="J16" i="12"/>
  <c r="G20" i="12"/>
  <c r="J20" i="12"/>
  <c r="G24" i="12"/>
  <c r="J24" i="12"/>
  <c r="G28" i="12"/>
  <c r="J28" i="12"/>
  <c r="G32" i="12"/>
  <c r="J32" i="12"/>
  <c r="G36" i="12"/>
  <c r="J36" i="12"/>
  <c r="G40" i="12"/>
  <c r="J40" i="12"/>
  <c r="G44" i="12"/>
  <c r="J44" i="12"/>
  <c r="G48" i="12"/>
  <c r="J48" i="12"/>
  <c r="G52" i="12"/>
  <c r="J52" i="12"/>
  <c r="G56" i="12"/>
  <c r="J56" i="12"/>
  <c r="G60" i="12"/>
  <c r="J60" i="12"/>
  <c r="G64" i="12"/>
  <c r="J64" i="12"/>
  <c r="G68" i="12"/>
  <c r="J68" i="12"/>
  <c r="G72" i="12"/>
  <c r="J72" i="12"/>
  <c r="G76" i="12"/>
  <c r="J76" i="12"/>
  <c r="G80" i="12"/>
  <c r="J80" i="12"/>
  <c r="G84" i="12"/>
  <c r="J84" i="12"/>
  <c r="G88" i="12"/>
  <c r="J88" i="12"/>
  <c r="G92" i="12"/>
  <c r="J92" i="12"/>
  <c r="G96" i="12"/>
  <c r="J96" i="12"/>
  <c r="G100" i="12"/>
  <c r="J100" i="12"/>
  <c r="G104" i="12"/>
  <c r="J104" i="12"/>
  <c r="G108" i="12"/>
  <c r="J108" i="12"/>
  <c r="G18" i="12"/>
  <c r="J18" i="12"/>
  <c r="G26" i="12"/>
  <c r="J26" i="12"/>
  <c r="G38" i="12"/>
  <c r="J38" i="12"/>
  <c r="G50" i="12"/>
  <c r="J50" i="12"/>
  <c r="G62" i="12"/>
  <c r="J62" i="12"/>
  <c r="G74" i="12"/>
  <c r="J74" i="12"/>
  <c r="G82" i="12"/>
  <c r="J82" i="12"/>
  <c r="G98" i="12"/>
  <c r="J98" i="12"/>
  <c r="G13" i="12"/>
  <c r="J13" i="12"/>
  <c r="G17" i="12"/>
  <c r="J17" i="12"/>
  <c r="G21" i="12"/>
  <c r="J21" i="12"/>
  <c r="G25" i="12"/>
  <c r="J25" i="12"/>
  <c r="G29" i="12"/>
  <c r="J29" i="12"/>
  <c r="G33" i="12"/>
  <c r="J33" i="12"/>
  <c r="G37" i="12"/>
  <c r="J37" i="12"/>
  <c r="G41" i="12"/>
  <c r="J41" i="12"/>
  <c r="G45" i="12"/>
  <c r="J45" i="12"/>
  <c r="G49" i="12"/>
  <c r="J49" i="12"/>
  <c r="G53" i="12"/>
  <c r="J53" i="12"/>
  <c r="G57" i="12"/>
  <c r="J57" i="12"/>
  <c r="G61" i="12"/>
  <c r="J61" i="12"/>
  <c r="G65" i="12"/>
  <c r="J65" i="12"/>
  <c r="G69" i="12"/>
  <c r="J69" i="12"/>
  <c r="G73" i="12"/>
  <c r="J73" i="12"/>
  <c r="G77" i="12"/>
  <c r="J77" i="12"/>
  <c r="G81" i="12"/>
  <c r="J81" i="12"/>
  <c r="G85" i="12"/>
  <c r="J85" i="12"/>
  <c r="G89" i="12"/>
  <c r="J89" i="12"/>
  <c r="G93" i="12"/>
  <c r="J93" i="12"/>
  <c r="G97" i="12"/>
  <c r="J97" i="12"/>
  <c r="G101" i="12"/>
  <c r="J101" i="12"/>
  <c r="G105" i="12"/>
  <c r="J105" i="12"/>
  <c r="G109" i="12"/>
  <c r="J109" i="12"/>
  <c r="G10" i="12"/>
  <c r="J10" i="12"/>
  <c r="E14" i="29"/>
  <c r="G14" i="29"/>
  <c r="E18" i="29"/>
  <c r="G18" i="29"/>
  <c r="E22" i="29"/>
  <c r="G22" i="29"/>
  <c r="E26" i="29"/>
  <c r="G26" i="29"/>
  <c r="E30" i="29"/>
  <c r="G30" i="29"/>
  <c r="E34" i="29"/>
  <c r="G34" i="29"/>
  <c r="E38" i="29"/>
  <c r="G38" i="29"/>
  <c r="E42" i="29"/>
  <c r="G42" i="29"/>
  <c r="E46" i="29"/>
  <c r="G46" i="29"/>
  <c r="E50" i="29"/>
  <c r="G50" i="29"/>
  <c r="E54" i="29"/>
  <c r="G54" i="29"/>
  <c r="E58" i="29"/>
  <c r="G58" i="29"/>
  <c r="E62" i="29"/>
  <c r="G62" i="29"/>
  <c r="E66" i="29"/>
  <c r="G66" i="29"/>
  <c r="E70" i="29"/>
  <c r="G70" i="29"/>
  <c r="E74" i="29"/>
  <c r="G74" i="29"/>
  <c r="E78" i="29"/>
  <c r="G78" i="29"/>
  <c r="E82" i="29"/>
  <c r="G82" i="29"/>
  <c r="E86" i="29"/>
  <c r="G86" i="29"/>
  <c r="E90" i="29"/>
  <c r="G90" i="29"/>
  <c r="E94" i="29"/>
  <c r="G94" i="29"/>
  <c r="E98" i="29"/>
  <c r="G98" i="29"/>
  <c r="E102" i="29"/>
  <c r="G102" i="29"/>
  <c r="E106" i="29"/>
  <c r="G106" i="29"/>
  <c r="E15" i="29"/>
  <c r="G15" i="29"/>
  <c r="E19" i="29"/>
  <c r="G19" i="29"/>
  <c r="E23" i="29"/>
  <c r="G23" i="29"/>
  <c r="E27" i="29"/>
  <c r="G27" i="29"/>
  <c r="E31" i="29"/>
  <c r="G31" i="29"/>
  <c r="E35" i="29"/>
  <c r="G35" i="29"/>
  <c r="E39" i="29"/>
  <c r="G39" i="29"/>
  <c r="E43" i="29"/>
  <c r="G43" i="29"/>
  <c r="E47" i="29"/>
  <c r="G47" i="29"/>
  <c r="E51" i="29"/>
  <c r="G51" i="29"/>
  <c r="E55" i="29"/>
  <c r="G55" i="29"/>
  <c r="E59" i="29"/>
  <c r="G59" i="29"/>
  <c r="E63" i="29"/>
  <c r="G63" i="29"/>
  <c r="E67" i="29"/>
  <c r="G67" i="29"/>
  <c r="E71" i="29"/>
  <c r="G71" i="29"/>
  <c r="E75" i="29"/>
  <c r="G75" i="29"/>
  <c r="E79" i="29"/>
  <c r="G79" i="29"/>
  <c r="E83" i="29"/>
  <c r="G83" i="29"/>
  <c r="E87" i="29"/>
  <c r="G87" i="29"/>
  <c r="E91" i="29"/>
  <c r="G91" i="29"/>
  <c r="E95" i="29"/>
  <c r="G95" i="29"/>
  <c r="E99" i="29"/>
  <c r="G99" i="29"/>
  <c r="E103" i="29"/>
  <c r="G103" i="29"/>
  <c r="E107" i="29"/>
  <c r="G107" i="29"/>
  <c r="E12" i="29"/>
  <c r="G12" i="29"/>
  <c r="E16" i="29"/>
  <c r="G16" i="29"/>
  <c r="E20" i="29"/>
  <c r="G20" i="29"/>
  <c r="E24" i="29"/>
  <c r="G24" i="29"/>
  <c r="E28" i="29"/>
  <c r="G28" i="29"/>
  <c r="E32" i="29"/>
  <c r="G32" i="29"/>
  <c r="E36" i="29"/>
  <c r="G36" i="29"/>
  <c r="E40" i="29"/>
  <c r="G40" i="29"/>
  <c r="E44" i="29"/>
  <c r="G44" i="29"/>
  <c r="E48" i="29"/>
  <c r="G48" i="29"/>
  <c r="E52" i="29"/>
  <c r="G52" i="29"/>
  <c r="E56" i="29"/>
  <c r="G56" i="29"/>
  <c r="E60" i="29"/>
  <c r="G60" i="29"/>
  <c r="E64" i="29"/>
  <c r="G64" i="29"/>
  <c r="E68" i="29"/>
  <c r="G68" i="29"/>
  <c r="E72" i="29"/>
  <c r="G72" i="29"/>
  <c r="E76" i="29"/>
  <c r="G76" i="29"/>
  <c r="E80" i="29"/>
  <c r="G80" i="29"/>
  <c r="E84" i="29"/>
  <c r="G84" i="29"/>
  <c r="E88" i="29"/>
  <c r="G88" i="29"/>
  <c r="E92" i="29"/>
  <c r="G92" i="29"/>
  <c r="E96" i="29"/>
  <c r="G96" i="29"/>
  <c r="E100" i="29"/>
  <c r="G100" i="29"/>
  <c r="E104" i="29"/>
  <c r="G104" i="29"/>
  <c r="E108" i="29"/>
  <c r="G108" i="29"/>
  <c r="E13" i="29"/>
  <c r="G13" i="29"/>
  <c r="E17" i="29"/>
  <c r="G17" i="29"/>
  <c r="E21" i="29"/>
  <c r="G21" i="29"/>
  <c r="E25" i="29"/>
  <c r="G25" i="29"/>
  <c r="E29" i="29"/>
  <c r="G29" i="29"/>
  <c r="E33" i="29"/>
  <c r="G33" i="29"/>
  <c r="E37" i="29"/>
  <c r="G37" i="29"/>
  <c r="E41" i="29"/>
  <c r="G41" i="29"/>
  <c r="E45" i="29"/>
  <c r="G45" i="29"/>
  <c r="E49" i="29"/>
  <c r="G49" i="29"/>
  <c r="E53" i="29"/>
  <c r="G53" i="29"/>
  <c r="E57" i="29"/>
  <c r="G57" i="29"/>
  <c r="E61" i="29"/>
  <c r="G61" i="29"/>
  <c r="E65" i="29"/>
  <c r="G65" i="29"/>
  <c r="E69" i="29"/>
  <c r="G69" i="29"/>
  <c r="E73" i="29"/>
  <c r="G73" i="29"/>
  <c r="E77" i="29"/>
  <c r="G77" i="29"/>
  <c r="E81" i="29"/>
  <c r="G81" i="29"/>
  <c r="E85" i="29"/>
  <c r="G85" i="29"/>
  <c r="E89" i="29"/>
  <c r="G89" i="29"/>
  <c r="E93" i="29"/>
  <c r="G93" i="29"/>
  <c r="E97" i="29"/>
  <c r="G97" i="29"/>
  <c r="E101" i="29"/>
  <c r="G101" i="29"/>
  <c r="E105" i="29"/>
  <c r="G105" i="29"/>
  <c r="E109" i="29"/>
  <c r="G109" i="29"/>
  <c r="E10" i="29"/>
  <c r="G10" i="29"/>
  <c r="E11" i="29"/>
  <c r="F109" i="17"/>
  <c r="E109" i="17"/>
  <c r="D109" i="17"/>
  <c r="F108" i="17"/>
  <c r="E108" i="17"/>
  <c r="D108" i="17"/>
  <c r="F106" i="17"/>
  <c r="E106" i="17"/>
  <c r="F105" i="17"/>
  <c r="E105" i="17"/>
  <c r="D105" i="17"/>
  <c r="F104" i="17"/>
  <c r="E104" i="17"/>
  <c r="D104" i="17"/>
  <c r="H104" i="17" s="1"/>
  <c r="F102" i="17"/>
  <c r="E102" i="17"/>
  <c r="F101" i="17"/>
  <c r="E101" i="17"/>
  <c r="D101" i="17"/>
  <c r="F100" i="17"/>
  <c r="E100" i="17"/>
  <c r="D100" i="17"/>
  <c r="F98" i="17"/>
  <c r="E98" i="17"/>
  <c r="F97" i="17"/>
  <c r="E97" i="17"/>
  <c r="D97" i="17"/>
  <c r="F96" i="17"/>
  <c r="E96" i="17"/>
  <c r="D96" i="17"/>
  <c r="H96" i="17" s="1"/>
  <c r="F93" i="17"/>
  <c r="E93" i="17"/>
  <c r="D93" i="17"/>
  <c r="F92" i="17"/>
  <c r="E92" i="17"/>
  <c r="D92" i="17"/>
  <c r="D91" i="17"/>
  <c r="F89" i="17"/>
  <c r="E89" i="17"/>
  <c r="D89" i="17"/>
  <c r="F88" i="17"/>
  <c r="E88" i="17"/>
  <c r="D88" i="17"/>
  <c r="D87" i="17"/>
  <c r="H87" i="17" s="1"/>
  <c r="F86" i="17"/>
  <c r="F85" i="17"/>
  <c r="E85" i="17"/>
  <c r="D85" i="17"/>
  <c r="F84" i="17"/>
  <c r="E84" i="17"/>
  <c r="D84" i="17"/>
  <c r="H84" i="17" s="1"/>
  <c r="F82" i="17"/>
  <c r="F81" i="17"/>
  <c r="E81" i="17"/>
  <c r="D81" i="17"/>
  <c r="F80" i="17"/>
  <c r="E80" i="17"/>
  <c r="D80" i="17"/>
  <c r="H80" i="17" s="1"/>
  <c r="D79" i="17"/>
  <c r="F77" i="17"/>
  <c r="E77" i="17"/>
  <c r="D77" i="17"/>
  <c r="F76" i="17"/>
  <c r="E76" i="17"/>
  <c r="D76" i="17"/>
  <c r="D75" i="17"/>
  <c r="H75" i="17" s="1"/>
  <c r="F74" i="17"/>
  <c r="F73" i="17"/>
  <c r="E73" i="17"/>
  <c r="D73" i="17"/>
  <c r="F72" i="17"/>
  <c r="E72" i="17"/>
  <c r="D72" i="17"/>
  <c r="D71" i="17"/>
  <c r="H71" i="17" s="1"/>
  <c r="F70" i="17"/>
  <c r="F69" i="17"/>
  <c r="E69" i="17"/>
  <c r="D69" i="17"/>
  <c r="F68" i="17"/>
  <c r="E68" i="17"/>
  <c r="D68" i="17"/>
  <c r="H68" i="17" s="1"/>
  <c r="F66" i="17"/>
  <c r="F65" i="17"/>
  <c r="E65" i="17"/>
  <c r="D65" i="17"/>
  <c r="F64" i="17"/>
  <c r="E64" i="17"/>
  <c r="D64" i="17"/>
  <c r="H64" i="17" s="1"/>
  <c r="D63" i="17"/>
  <c r="F61" i="17"/>
  <c r="E61" i="17"/>
  <c r="D61" i="17"/>
  <c r="F60" i="17"/>
  <c r="E60" i="17"/>
  <c r="D60" i="17"/>
  <c r="D59" i="17"/>
  <c r="H59" i="17" s="1"/>
  <c r="F58" i="17"/>
  <c r="F57" i="17"/>
  <c r="E57" i="17"/>
  <c r="D57" i="17"/>
  <c r="F56" i="17"/>
  <c r="E56" i="17"/>
  <c r="D56" i="17"/>
  <c r="R31" i="5" l="1"/>
  <c r="R101" i="5"/>
  <c r="R85" i="5"/>
  <c r="R69" i="5"/>
  <c r="R61" i="5"/>
  <c r="R45" i="5"/>
  <c r="R29" i="5"/>
  <c r="R36" i="5"/>
  <c r="R59" i="5"/>
  <c r="R100" i="5"/>
  <c r="R84" i="5"/>
  <c r="R68" i="5"/>
  <c r="R64" i="5"/>
  <c r="R44" i="5"/>
  <c r="R63" i="5"/>
  <c r="R95" i="5"/>
  <c r="R79" i="5"/>
  <c r="R27" i="5"/>
  <c r="R102" i="5"/>
  <c r="R86" i="5"/>
  <c r="R23" i="5"/>
  <c r="R104" i="5"/>
  <c r="R88" i="5"/>
  <c r="R72" i="5"/>
  <c r="R52" i="5"/>
  <c r="R24" i="5"/>
  <c r="R48" i="5"/>
  <c r="R92" i="5"/>
  <c r="R76" i="5"/>
  <c r="R56" i="5"/>
  <c r="R103" i="5"/>
  <c r="R87" i="5"/>
  <c r="R55" i="5"/>
  <c r="R58" i="5"/>
  <c r="R42" i="5"/>
  <c r="R109" i="5"/>
  <c r="R93" i="5"/>
  <c r="R77" i="5"/>
  <c r="R53" i="5"/>
  <c r="R37" i="5"/>
  <c r="R21" i="5"/>
  <c r="R35" i="5"/>
  <c r="R70" i="5"/>
  <c r="R66" i="5"/>
  <c r="R50" i="5"/>
  <c r="R34" i="5"/>
  <c r="R97" i="5"/>
  <c r="R81" i="5"/>
  <c r="R57" i="5"/>
  <c r="R41" i="5"/>
  <c r="R25" i="5"/>
  <c r="R28" i="5"/>
  <c r="R47" i="5"/>
  <c r="R99" i="5"/>
  <c r="R83" i="5"/>
  <c r="R43" i="5"/>
  <c r="R106" i="5"/>
  <c r="R90" i="5"/>
  <c r="R74" i="5"/>
  <c r="R54" i="5"/>
  <c r="R38" i="5"/>
  <c r="R22" i="5"/>
  <c r="R39" i="5"/>
  <c r="R94" i="5"/>
  <c r="R78" i="5"/>
  <c r="R26" i="5"/>
  <c r="R105" i="5"/>
  <c r="R89" i="5"/>
  <c r="R73" i="5"/>
  <c r="R65" i="5"/>
  <c r="R49" i="5"/>
  <c r="R33" i="5"/>
  <c r="R40" i="5"/>
  <c r="R71" i="5"/>
  <c r="R108" i="5"/>
  <c r="R75" i="5"/>
  <c r="R51" i="5"/>
  <c r="R107" i="5"/>
  <c r="R91" i="5"/>
  <c r="R67" i="5"/>
  <c r="R98" i="5"/>
  <c r="R82" i="5"/>
  <c r="R62" i="5"/>
  <c r="R46" i="5"/>
  <c r="R30" i="5"/>
  <c r="R11" i="5"/>
  <c r="R17" i="5"/>
  <c r="R18" i="5"/>
  <c r="R13" i="5"/>
  <c r="R14" i="5"/>
  <c r="R19" i="5"/>
  <c r="R12" i="5"/>
  <c r="R20" i="5"/>
  <c r="R16" i="5"/>
  <c r="R15" i="5"/>
  <c r="J6" i="12"/>
  <c r="R10" i="5"/>
  <c r="G6" i="12"/>
  <c r="G72" i="17"/>
  <c r="G60" i="17"/>
  <c r="G108" i="17"/>
  <c r="G92" i="17"/>
  <c r="G76" i="17"/>
  <c r="G88" i="17"/>
  <c r="G56" i="17"/>
  <c r="G64" i="17"/>
  <c r="G68" i="17"/>
  <c r="G96" i="17"/>
  <c r="G80" i="17"/>
  <c r="G84" i="17"/>
  <c r="G100" i="17"/>
  <c r="G104" i="17"/>
  <c r="H108" i="17"/>
  <c r="H79" i="17"/>
  <c r="H91" i="17"/>
  <c r="H63" i="17"/>
  <c r="H89" i="17"/>
  <c r="G89" i="17"/>
  <c r="E90" i="17"/>
  <c r="D90" i="17"/>
  <c r="F95" i="17"/>
  <c r="E95" i="17"/>
  <c r="F99" i="17"/>
  <c r="E99" i="17"/>
  <c r="D99" i="17"/>
  <c r="H105" i="17"/>
  <c r="G105" i="17"/>
  <c r="F55" i="17"/>
  <c r="E55" i="17"/>
  <c r="H61" i="17"/>
  <c r="G61" i="17"/>
  <c r="E62" i="17"/>
  <c r="D62" i="17"/>
  <c r="F67" i="17"/>
  <c r="E67" i="17"/>
  <c r="H77" i="17"/>
  <c r="G77" i="17"/>
  <c r="E78" i="17"/>
  <c r="D78" i="17"/>
  <c r="F83" i="17"/>
  <c r="E83" i="17"/>
  <c r="F90" i="17"/>
  <c r="H93" i="17"/>
  <c r="G93" i="17"/>
  <c r="E94" i="17"/>
  <c r="D94" i="17"/>
  <c r="D95" i="17"/>
  <c r="F103" i="17"/>
  <c r="D103" i="17"/>
  <c r="E103" i="17"/>
  <c r="H109" i="17"/>
  <c r="G109" i="17"/>
  <c r="D55" i="17"/>
  <c r="H56" i="17"/>
  <c r="F62" i="17"/>
  <c r="H65" i="17"/>
  <c r="G65" i="17"/>
  <c r="E66" i="17"/>
  <c r="D66" i="17"/>
  <c r="D67" i="17"/>
  <c r="F71" i="17"/>
  <c r="E71" i="17"/>
  <c r="H72" i="17"/>
  <c r="F78" i="17"/>
  <c r="H81" i="17"/>
  <c r="G81" i="17"/>
  <c r="E82" i="17"/>
  <c r="D82" i="17"/>
  <c r="D83" i="17"/>
  <c r="F87" i="17"/>
  <c r="E87" i="17"/>
  <c r="H88" i="17"/>
  <c r="F94" i="17"/>
  <c r="H97" i="17"/>
  <c r="G97" i="17"/>
  <c r="H100" i="17"/>
  <c r="F107" i="17"/>
  <c r="E107" i="17"/>
  <c r="D107" i="17"/>
  <c r="H57" i="17"/>
  <c r="G57" i="17"/>
  <c r="E58" i="17"/>
  <c r="D58" i="17"/>
  <c r="F63" i="17"/>
  <c r="E63" i="17"/>
  <c r="H73" i="17"/>
  <c r="G73" i="17"/>
  <c r="E74" i="17"/>
  <c r="D74" i="17"/>
  <c r="F79" i="17"/>
  <c r="E79" i="17"/>
  <c r="F59" i="17"/>
  <c r="E59" i="17"/>
  <c r="H60" i="17"/>
  <c r="H69" i="17"/>
  <c r="G69" i="17"/>
  <c r="E70" i="17"/>
  <c r="D70" i="17"/>
  <c r="F75" i="17"/>
  <c r="E75" i="17"/>
  <c r="H76" i="17"/>
  <c r="H85" i="17"/>
  <c r="G85" i="17"/>
  <c r="E86" i="17"/>
  <c r="D86" i="17"/>
  <c r="F91" i="17"/>
  <c r="E91" i="17"/>
  <c r="H92" i="17"/>
  <c r="H101" i="17"/>
  <c r="G101" i="17"/>
  <c r="D98" i="17"/>
  <c r="D102" i="17"/>
  <c r="D106" i="17"/>
  <c r="G59" i="17" l="1"/>
  <c r="G63" i="17"/>
  <c r="G71" i="17"/>
  <c r="G91" i="17"/>
  <c r="G75" i="17"/>
  <c r="G79" i="17"/>
  <c r="G87" i="17"/>
  <c r="H107" i="17"/>
  <c r="G107" i="17"/>
  <c r="H95" i="17"/>
  <c r="G95" i="17"/>
  <c r="H99" i="17"/>
  <c r="G99" i="17"/>
  <c r="H70" i="17"/>
  <c r="G70" i="17"/>
  <c r="H102" i="17"/>
  <c r="G102" i="17"/>
  <c r="H82" i="17"/>
  <c r="G82" i="17"/>
  <c r="G67" i="17"/>
  <c r="H67" i="17"/>
  <c r="H62" i="17"/>
  <c r="G62" i="17"/>
  <c r="G98" i="17"/>
  <c r="H98" i="17"/>
  <c r="H58" i="17"/>
  <c r="G58" i="17"/>
  <c r="H66" i="17"/>
  <c r="G66" i="17"/>
  <c r="H78" i="17"/>
  <c r="G78" i="17"/>
  <c r="H94" i="17"/>
  <c r="G94" i="17"/>
  <c r="H90" i="17"/>
  <c r="G90" i="17"/>
  <c r="H106" i="17"/>
  <c r="G106" i="17"/>
  <c r="H86" i="17"/>
  <c r="G86" i="17"/>
  <c r="H74" i="17"/>
  <c r="G74" i="17"/>
  <c r="G83" i="17"/>
  <c r="H83" i="17"/>
  <c r="G55" i="17"/>
  <c r="H55" i="17"/>
  <c r="H103" i="17"/>
  <c r="G103" i="17"/>
  <c r="B23" i="1"/>
  <c r="N31" i="30" l="1"/>
  <c r="P13" i="30"/>
  <c r="H12" i="30"/>
  <c r="AF12" i="30" s="1"/>
  <c r="L8" i="30"/>
  <c r="L7" i="30"/>
  <c r="L6" i="30"/>
  <c r="L5" i="30"/>
  <c r="D4" i="30"/>
  <c r="N3" i="30"/>
  <c r="B11" i="29"/>
  <c r="B12" i="29" s="1"/>
  <c r="B13" i="29" s="1"/>
  <c r="B14" i="29" s="1"/>
  <c r="B15" i="29" s="1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4" i="29"/>
  <c r="B2" i="29"/>
  <c r="B13" i="28"/>
  <c r="B14" i="28" s="1"/>
  <c r="B15" i="28" s="1"/>
  <c r="B16" i="28" s="1"/>
  <c r="B17" i="28" s="1"/>
  <c r="B18" i="28" s="1"/>
  <c r="B19" i="28" s="1"/>
  <c r="B20" i="28" s="1"/>
  <c r="B21" i="28" s="1"/>
  <c r="B22" i="28" s="1"/>
  <c r="B23" i="28" s="1"/>
  <c r="B24" i="28" s="1"/>
  <c r="B25" i="28" s="1"/>
  <c r="B26" i="28" s="1"/>
  <c r="B27" i="28" s="1"/>
  <c r="B28" i="28" s="1"/>
  <c r="B29" i="28" s="1"/>
  <c r="B30" i="28" s="1"/>
  <c r="B31" i="28" s="1"/>
  <c r="B32" i="28" s="1"/>
  <c r="B33" i="28" s="1"/>
  <c r="B34" i="28" s="1"/>
  <c r="B35" i="28" s="1"/>
  <c r="B36" i="28" s="1"/>
  <c r="B37" i="28" s="1"/>
  <c r="B38" i="28" s="1"/>
  <c r="B39" i="28" s="1"/>
  <c r="B40" i="28" s="1"/>
  <c r="B41" i="28" s="1"/>
  <c r="B42" i="28" s="1"/>
  <c r="B43" i="28" s="1"/>
  <c r="B44" i="28" s="1"/>
  <c r="B45" i="28" s="1"/>
  <c r="B46" i="28" s="1"/>
  <c r="B47" i="28" s="1"/>
  <c r="B48" i="28" s="1"/>
  <c r="B49" i="28" s="1"/>
  <c r="B50" i="28" s="1"/>
  <c r="B51" i="28" s="1"/>
  <c r="B52" i="28" s="1"/>
  <c r="B53" i="28" s="1"/>
  <c r="B54" i="28" s="1"/>
  <c r="B55" i="28" s="1"/>
  <c r="B56" i="28" s="1"/>
  <c r="B57" i="28" s="1"/>
  <c r="B58" i="28" s="1"/>
  <c r="B59" i="28" s="1"/>
  <c r="B60" i="28" s="1"/>
  <c r="B61" i="28" s="1"/>
  <c r="B62" i="28" s="1"/>
  <c r="B63" i="28" s="1"/>
  <c r="B64" i="28" s="1"/>
  <c r="B65" i="28" s="1"/>
  <c r="B66" i="28" s="1"/>
  <c r="B67" i="28" s="1"/>
  <c r="B68" i="28" s="1"/>
  <c r="B69" i="28" s="1"/>
  <c r="B70" i="28" s="1"/>
  <c r="B71" i="28" s="1"/>
  <c r="B72" i="28" s="1"/>
  <c r="B73" i="28" s="1"/>
  <c r="B74" i="28" s="1"/>
  <c r="B75" i="28" s="1"/>
  <c r="B76" i="28" s="1"/>
  <c r="B77" i="28" s="1"/>
  <c r="B78" i="28" s="1"/>
  <c r="B79" i="28" s="1"/>
  <c r="B80" i="28" s="1"/>
  <c r="B81" i="28" s="1"/>
  <c r="B82" i="28" s="1"/>
  <c r="B83" i="28" s="1"/>
  <c r="B84" i="28" s="1"/>
  <c r="B85" i="28" s="1"/>
  <c r="B86" i="28" s="1"/>
  <c r="B87" i="28" s="1"/>
  <c r="B88" i="28" s="1"/>
  <c r="B89" i="28" s="1"/>
  <c r="B90" i="28" s="1"/>
  <c r="B91" i="28" s="1"/>
  <c r="B92" i="28" s="1"/>
  <c r="B93" i="28" s="1"/>
  <c r="B94" i="28" s="1"/>
  <c r="B95" i="28" s="1"/>
  <c r="B96" i="28" s="1"/>
  <c r="B97" i="28" s="1"/>
  <c r="B98" i="28" s="1"/>
  <c r="B99" i="28" s="1"/>
  <c r="B100" i="28" s="1"/>
  <c r="B101" i="28" s="1"/>
  <c r="B102" i="28" s="1"/>
  <c r="B103" i="28" s="1"/>
  <c r="B104" i="28" s="1"/>
  <c r="B105" i="28" s="1"/>
  <c r="B106" i="28" s="1"/>
  <c r="B107" i="28" s="1"/>
  <c r="B108" i="28" s="1"/>
  <c r="B109" i="28" s="1"/>
  <c r="B110" i="28" s="1"/>
  <c r="B111" i="28" s="1"/>
  <c r="B8" i="28"/>
  <c r="B4" i="28"/>
  <c r="B2" i="28"/>
  <c r="B13" i="27"/>
  <c r="B14" i="27" s="1"/>
  <c r="B15" i="27" s="1"/>
  <c r="B16" i="27" s="1"/>
  <c r="B17" i="27" s="1"/>
  <c r="B18" i="27" s="1"/>
  <c r="B19" i="27" s="1"/>
  <c r="B20" i="27" s="1"/>
  <c r="B21" i="27" s="1"/>
  <c r="B22" i="27" s="1"/>
  <c r="B23" i="27" s="1"/>
  <c r="B24" i="27" s="1"/>
  <c r="B25" i="27" s="1"/>
  <c r="B26" i="27" s="1"/>
  <c r="B27" i="27" s="1"/>
  <c r="B28" i="27" s="1"/>
  <c r="B29" i="27" s="1"/>
  <c r="B30" i="27" s="1"/>
  <c r="B31" i="27" s="1"/>
  <c r="B32" i="27" s="1"/>
  <c r="B33" i="27" s="1"/>
  <c r="B34" i="27" s="1"/>
  <c r="B35" i="27" s="1"/>
  <c r="B36" i="27" s="1"/>
  <c r="B37" i="27" s="1"/>
  <c r="B38" i="27" s="1"/>
  <c r="B39" i="27" s="1"/>
  <c r="B40" i="27" s="1"/>
  <c r="B41" i="27" s="1"/>
  <c r="B42" i="27" s="1"/>
  <c r="B43" i="27" s="1"/>
  <c r="B44" i="27" s="1"/>
  <c r="B45" i="27" s="1"/>
  <c r="B46" i="27" s="1"/>
  <c r="B47" i="27" s="1"/>
  <c r="B48" i="27" s="1"/>
  <c r="B49" i="27" s="1"/>
  <c r="B50" i="27" s="1"/>
  <c r="B51" i="27" s="1"/>
  <c r="B52" i="27" s="1"/>
  <c r="B53" i="27" s="1"/>
  <c r="B54" i="27" s="1"/>
  <c r="B55" i="27" s="1"/>
  <c r="B56" i="27" s="1"/>
  <c r="B57" i="27" s="1"/>
  <c r="B58" i="27" s="1"/>
  <c r="B59" i="27" s="1"/>
  <c r="B60" i="27" s="1"/>
  <c r="B61" i="27" s="1"/>
  <c r="B62" i="27" s="1"/>
  <c r="B63" i="27" s="1"/>
  <c r="B64" i="27" s="1"/>
  <c r="B65" i="27" s="1"/>
  <c r="B66" i="27" s="1"/>
  <c r="B67" i="27" s="1"/>
  <c r="B68" i="27" s="1"/>
  <c r="B69" i="27" s="1"/>
  <c r="B70" i="27" s="1"/>
  <c r="B71" i="27" s="1"/>
  <c r="B72" i="27" s="1"/>
  <c r="B73" i="27" s="1"/>
  <c r="B74" i="27" s="1"/>
  <c r="B75" i="27" s="1"/>
  <c r="B76" i="27" s="1"/>
  <c r="B77" i="27" s="1"/>
  <c r="B78" i="27" s="1"/>
  <c r="B79" i="27" s="1"/>
  <c r="B80" i="27" s="1"/>
  <c r="B81" i="27" s="1"/>
  <c r="B82" i="27" s="1"/>
  <c r="B83" i="27" s="1"/>
  <c r="B84" i="27" s="1"/>
  <c r="B85" i="27" s="1"/>
  <c r="B86" i="27" s="1"/>
  <c r="B87" i="27" s="1"/>
  <c r="B88" i="27" s="1"/>
  <c r="B89" i="27" s="1"/>
  <c r="B90" i="27" s="1"/>
  <c r="B91" i="27" s="1"/>
  <c r="B92" i="27" s="1"/>
  <c r="B93" i="27" s="1"/>
  <c r="B94" i="27" s="1"/>
  <c r="B95" i="27" s="1"/>
  <c r="B96" i="27" s="1"/>
  <c r="B97" i="27" s="1"/>
  <c r="B98" i="27" s="1"/>
  <c r="B99" i="27" s="1"/>
  <c r="B100" i="27" s="1"/>
  <c r="B101" i="27" s="1"/>
  <c r="B102" i="27" s="1"/>
  <c r="B103" i="27" s="1"/>
  <c r="B104" i="27" s="1"/>
  <c r="B105" i="27" s="1"/>
  <c r="B106" i="27" s="1"/>
  <c r="B107" i="27" s="1"/>
  <c r="B108" i="27" s="1"/>
  <c r="B109" i="27" s="1"/>
  <c r="B110" i="27" s="1"/>
  <c r="B111" i="27" s="1"/>
  <c r="B4" i="27"/>
  <c r="B2" i="27"/>
  <c r="B11" i="26"/>
  <c r="B12" i="26" s="1"/>
  <c r="B13" i="26" s="1"/>
  <c r="B14" i="26" s="1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4" i="26"/>
  <c r="B2" i="26"/>
  <c r="L4" i="30" l="1"/>
  <c r="AB4" i="30"/>
  <c r="T4" i="30"/>
  <c r="P12" i="30"/>
  <c r="X12" i="30"/>
  <c r="F45" i="29"/>
  <c r="F25" i="29"/>
  <c r="D109" i="29"/>
  <c r="D13" i="29"/>
  <c r="D57" i="29"/>
  <c r="D101" i="29"/>
  <c r="D61" i="29"/>
  <c r="D85" i="29"/>
  <c r="F81" i="29"/>
  <c r="F13" i="29"/>
  <c r="D45" i="29"/>
  <c r="F29" i="29"/>
  <c r="F65" i="29"/>
  <c r="D110" i="27"/>
  <c r="G94" i="27"/>
  <c r="E78" i="27"/>
  <c r="E62" i="27"/>
  <c r="F46" i="27"/>
  <c r="D30" i="27"/>
  <c r="F14" i="27"/>
  <c r="D81" i="27"/>
  <c r="E49" i="27"/>
  <c r="G107" i="27"/>
  <c r="F91" i="27"/>
  <c r="E75" i="27"/>
  <c r="E59" i="27"/>
  <c r="G27" i="27"/>
  <c r="D97" i="27"/>
  <c r="D65" i="27"/>
  <c r="G33" i="27"/>
  <c r="F101" i="27"/>
  <c r="D85" i="27"/>
  <c r="G69" i="27"/>
  <c r="D53" i="27"/>
  <c r="E37" i="27"/>
  <c r="G21" i="27"/>
  <c r="E30" i="26"/>
  <c r="F62" i="26"/>
  <c r="D22" i="26"/>
  <c r="F86" i="26"/>
  <c r="D70" i="26"/>
  <c r="F102" i="26"/>
  <c r="D54" i="26"/>
  <c r="E46" i="26"/>
  <c r="D78" i="26"/>
  <c r="E18" i="26"/>
  <c r="D34" i="26"/>
  <c r="E82" i="26"/>
  <c r="E53" i="27"/>
  <c r="D37" i="27"/>
  <c r="F109" i="26"/>
  <c r="F101" i="26"/>
  <c r="D97" i="26"/>
  <c r="F93" i="26"/>
  <c r="F85" i="26"/>
  <c r="D81" i="26"/>
  <c r="F77" i="26"/>
  <c r="F73" i="26"/>
  <c r="F69" i="26"/>
  <c r="F65" i="26"/>
  <c r="D61" i="26"/>
  <c r="D57" i="26"/>
  <c r="F53" i="26"/>
  <c r="F49" i="26"/>
  <c r="D45" i="26"/>
  <c r="D41" i="26"/>
  <c r="F37" i="26"/>
  <c r="F33" i="26"/>
  <c r="D108" i="26"/>
  <c r="E100" i="26"/>
  <c r="F96" i="26"/>
  <c r="F92" i="26"/>
  <c r="F84" i="26"/>
  <c r="E80" i="26"/>
  <c r="D76" i="26"/>
  <c r="E68" i="26"/>
  <c r="F64" i="26"/>
  <c r="F60" i="26"/>
  <c r="E48" i="26"/>
  <c r="D44" i="26"/>
  <c r="E36" i="26"/>
  <c r="F32" i="26"/>
  <c r="D20" i="26"/>
  <c r="D16" i="26"/>
  <c r="D12" i="26"/>
  <c r="D107" i="26"/>
  <c r="E103" i="26"/>
  <c r="D99" i="26"/>
  <c r="D95" i="26"/>
  <c r="D87" i="26"/>
  <c r="E83" i="26"/>
  <c r="D75" i="26"/>
  <c r="E71" i="26"/>
  <c r="F67" i="26"/>
  <c r="E55" i="26"/>
  <c r="D51" i="26"/>
  <c r="D43" i="26"/>
  <c r="E39" i="26"/>
  <c r="D35" i="26"/>
  <c r="F31" i="26"/>
  <c r="D23" i="26"/>
  <c r="E19" i="26"/>
  <c r="F15" i="26"/>
  <c r="D10" i="26"/>
  <c r="F42" i="26"/>
  <c r="D74" i="26"/>
  <c r="D90" i="26"/>
  <c r="F12" i="27"/>
  <c r="E15" i="27"/>
  <c r="F18" i="27"/>
  <c r="D24" i="27"/>
  <c r="E28" i="27"/>
  <c r="E31" i="27"/>
  <c r="G34" i="27"/>
  <c r="D40" i="27"/>
  <c r="D44" i="27"/>
  <c r="F47" i="27"/>
  <c r="G56" i="27"/>
  <c r="G60" i="27"/>
  <c r="G66" i="27"/>
  <c r="F72" i="27"/>
  <c r="E76" i="27"/>
  <c r="E82" i="27"/>
  <c r="E88" i="27"/>
  <c r="D92" i="27"/>
  <c r="G98" i="27"/>
  <c r="G104" i="27"/>
  <c r="E108" i="27"/>
  <c r="F111" i="27"/>
  <c r="E19" i="27"/>
  <c r="E22" i="27"/>
  <c r="E25" i="27"/>
  <c r="D35" i="27"/>
  <c r="G38" i="27"/>
  <c r="D41" i="27"/>
  <c r="G51" i="27"/>
  <c r="G54" i="27"/>
  <c r="D61" i="27"/>
  <c r="E67" i="27"/>
  <c r="E70" i="27"/>
  <c r="D73" i="27"/>
  <c r="G77" i="27"/>
  <c r="G83" i="27"/>
  <c r="G86" i="27"/>
  <c r="D89" i="27"/>
  <c r="F99" i="27"/>
  <c r="E102" i="27"/>
  <c r="D105" i="27"/>
  <c r="G109" i="27"/>
  <c r="G16" i="27"/>
  <c r="D20" i="27"/>
  <c r="D26" i="27"/>
  <c r="G32" i="27"/>
  <c r="G36" i="27"/>
  <c r="E39" i="27"/>
  <c r="G48" i="27"/>
  <c r="G52" i="27"/>
  <c r="E55" i="27"/>
  <c r="G58" i="27"/>
  <c r="G64" i="27"/>
  <c r="F74" i="27"/>
  <c r="E80" i="27"/>
  <c r="D84" i="27"/>
  <c r="F87" i="27"/>
  <c r="D90" i="27"/>
  <c r="G96" i="27"/>
  <c r="F100" i="27"/>
  <c r="F106" i="27"/>
  <c r="E35" i="26"/>
  <c r="D28" i="26"/>
  <c r="E62" i="26"/>
  <c r="F98" i="26"/>
  <c r="E98" i="26"/>
  <c r="D98" i="26"/>
  <c r="G85" i="27"/>
  <c r="F85" i="27"/>
  <c r="F27" i="27"/>
  <c r="F49" i="27"/>
  <c r="D27" i="27"/>
  <c r="D62" i="27"/>
  <c r="F62" i="27"/>
  <c r="G65" i="27"/>
  <c r="F65" i="27"/>
  <c r="D75" i="27"/>
  <c r="D91" i="27"/>
  <c r="D94" i="27"/>
  <c r="F54" i="26" l="1"/>
  <c r="F57" i="29"/>
  <c r="G78" i="27"/>
  <c r="E81" i="27"/>
  <c r="D72" i="27"/>
  <c r="E31" i="26"/>
  <c r="E64" i="27"/>
  <c r="E57" i="26"/>
  <c r="E110" i="27"/>
  <c r="F75" i="27"/>
  <c r="G80" i="27"/>
  <c r="D86" i="26"/>
  <c r="G110" i="27"/>
  <c r="E72" i="27"/>
  <c r="F24" i="27"/>
  <c r="D105" i="29"/>
  <c r="D29" i="29"/>
  <c r="F69" i="29"/>
  <c r="F108" i="27"/>
  <c r="E99" i="27"/>
  <c r="F52" i="27"/>
  <c r="F30" i="27"/>
  <c r="D99" i="27"/>
  <c r="E38" i="27"/>
  <c r="E36" i="27"/>
  <c r="G59" i="27"/>
  <c r="D60" i="27"/>
  <c r="F44" i="27"/>
  <c r="E94" i="27"/>
  <c r="D83" i="27"/>
  <c r="D67" i="27"/>
  <c r="G28" i="27"/>
  <c r="F83" i="27"/>
  <c r="F53" i="27"/>
  <c r="F36" i="27"/>
  <c r="F94" i="27"/>
  <c r="D51" i="27"/>
  <c r="E60" i="27"/>
  <c r="F67" i="27"/>
  <c r="F60" i="27"/>
  <c r="D59" i="27"/>
  <c r="E52" i="27"/>
  <c r="E30" i="27"/>
  <c r="G99" i="27"/>
  <c r="E83" i="27"/>
  <c r="F59" i="27"/>
  <c r="G53" i="27"/>
  <c r="G44" i="27"/>
  <c r="D19" i="27"/>
  <c r="E44" i="27"/>
  <c r="G67" i="27"/>
  <c r="G30" i="27"/>
  <c r="G76" i="27"/>
  <c r="F48" i="27"/>
  <c r="D48" i="27"/>
  <c r="F41" i="26"/>
  <c r="E41" i="26"/>
  <c r="D82" i="26"/>
  <c r="F82" i="26"/>
  <c r="D69" i="27"/>
  <c r="F69" i="27"/>
  <c r="E69" i="27"/>
  <c r="E33" i="27"/>
  <c r="D33" i="27"/>
  <c r="F33" i="27"/>
  <c r="G46" i="27"/>
  <c r="E46" i="27"/>
  <c r="D93" i="27"/>
  <c r="E93" i="27"/>
  <c r="G45" i="27"/>
  <c r="F45" i="27"/>
  <c r="F104" i="27"/>
  <c r="E104" i="27"/>
  <c r="D88" i="27"/>
  <c r="G88" i="27"/>
  <c r="D104" i="27"/>
  <c r="F88" i="27"/>
  <c r="G40" i="27"/>
  <c r="F61" i="27"/>
  <c r="F110" i="27"/>
  <c r="D46" i="27"/>
  <c r="G75" i="27"/>
  <c r="D56" i="27"/>
  <c r="E54" i="26"/>
  <c r="D77" i="29"/>
  <c r="E65" i="27"/>
  <c r="G62" i="27"/>
  <c r="E27" i="27"/>
  <c r="D65" i="29"/>
  <c r="D41" i="29"/>
  <c r="D69" i="29"/>
  <c r="E64" i="26"/>
  <c r="F41" i="29"/>
  <c r="F77" i="29"/>
  <c r="D70" i="27"/>
  <c r="D89" i="29"/>
  <c r="D81" i="29"/>
  <c r="D17" i="29"/>
  <c r="F101" i="29"/>
  <c r="D53" i="29"/>
  <c r="G49" i="27"/>
  <c r="F105" i="27"/>
  <c r="E96" i="27"/>
  <c r="F64" i="27"/>
  <c r="F93" i="27"/>
  <c r="G61" i="27"/>
  <c r="E78" i="26"/>
  <c r="F80" i="26"/>
  <c r="F22" i="26"/>
  <c r="F89" i="29"/>
  <c r="D25" i="29"/>
  <c r="F17" i="29"/>
  <c r="F26" i="27"/>
  <c r="G91" i="27"/>
  <c r="E85" i="27"/>
  <c r="E102" i="26"/>
  <c r="D93" i="26"/>
  <c r="F61" i="29"/>
  <c r="F96" i="27"/>
  <c r="F80" i="27"/>
  <c r="D64" i="27"/>
  <c r="E109" i="27"/>
  <c r="G93" i="27"/>
  <c r="E77" i="27"/>
  <c r="F89" i="27"/>
  <c r="G24" i="27"/>
  <c r="D80" i="27"/>
  <c r="G72" i="27"/>
  <c r="E61" i="27"/>
  <c r="E48" i="27"/>
  <c r="E24" i="27"/>
  <c r="E86" i="26"/>
  <c r="F57" i="26"/>
  <c r="F19" i="26"/>
  <c r="F107" i="27"/>
  <c r="G37" i="27"/>
  <c r="F68" i="26"/>
  <c r="E97" i="27"/>
  <c r="F81" i="27"/>
  <c r="D78" i="27"/>
  <c r="D38" i="27"/>
  <c r="E47" i="27"/>
  <c r="F97" i="27"/>
  <c r="D86" i="27"/>
  <c r="G81" i="27"/>
  <c r="E54" i="27"/>
  <c r="D46" i="26"/>
  <c r="D55" i="26"/>
  <c r="D102" i="27"/>
  <c r="G97" i="27"/>
  <c r="F78" i="27"/>
  <c r="F70" i="27"/>
  <c r="D54" i="27"/>
  <c r="F31" i="27"/>
  <c r="D103" i="26"/>
  <c r="G79" i="27"/>
  <c r="E79" i="27"/>
  <c r="D94" i="26"/>
  <c r="F94" i="26"/>
  <c r="D101" i="27"/>
  <c r="G101" i="27"/>
  <c r="E43" i="27"/>
  <c r="G43" i="27"/>
  <c r="D14" i="27"/>
  <c r="G14" i="27"/>
  <c r="F52" i="26"/>
  <c r="D52" i="26"/>
  <c r="D107" i="27"/>
  <c r="D43" i="27"/>
  <c r="E14" i="27"/>
  <c r="E107" i="27"/>
  <c r="D96" i="27"/>
  <c r="F43" i="27"/>
  <c r="F46" i="26"/>
  <c r="E81" i="26"/>
  <c r="F37" i="27"/>
  <c r="F81" i="26"/>
  <c r="E70" i="26"/>
  <c r="F32" i="27"/>
  <c r="D32" i="27"/>
  <c r="D16" i="27"/>
  <c r="F16" i="27"/>
  <c r="D109" i="27"/>
  <c r="F109" i="27"/>
  <c r="D77" i="27"/>
  <c r="F77" i="27"/>
  <c r="F29" i="27"/>
  <c r="G29" i="27"/>
  <c r="F56" i="27"/>
  <c r="E56" i="27"/>
  <c r="F40" i="27"/>
  <c r="E40" i="27"/>
  <c r="F102" i="27"/>
  <c r="F86" i="27"/>
  <c r="G70" i="27"/>
  <c r="F54" i="27"/>
  <c r="F38" i="27"/>
  <c r="E101" i="27"/>
  <c r="E32" i="27"/>
  <c r="E16" i="27"/>
  <c r="E94" i="26"/>
  <c r="F103" i="26"/>
  <c r="F70" i="26"/>
  <c r="D97" i="29"/>
  <c r="D73" i="29"/>
  <c r="F73" i="29"/>
  <c r="D68" i="26"/>
  <c r="E52" i="26"/>
  <c r="F55" i="26"/>
  <c r="F53" i="29"/>
  <c r="D33" i="29"/>
  <c r="F109" i="29"/>
  <c r="F85" i="29"/>
  <c r="F97" i="29"/>
  <c r="D37" i="29"/>
  <c r="F33" i="29"/>
  <c r="F37" i="29"/>
  <c r="F92" i="27"/>
  <c r="F105" i="29"/>
  <c r="D93" i="29"/>
  <c r="E84" i="27"/>
  <c r="D49" i="29"/>
  <c r="F93" i="29"/>
  <c r="D21" i="29"/>
  <c r="D52" i="27"/>
  <c r="E75" i="26"/>
  <c r="F49" i="29"/>
  <c r="F21" i="29"/>
  <c r="D26" i="26"/>
  <c r="E26" i="26"/>
  <c r="D67" i="26"/>
  <c r="E67" i="26"/>
  <c r="E21" i="27"/>
  <c r="F21" i="27"/>
  <c r="D21" i="27"/>
  <c r="D100" i="27"/>
  <c r="D102" i="26"/>
  <c r="D80" i="26"/>
  <c r="D64" i="26"/>
  <c r="F68" i="27"/>
  <c r="E68" i="27"/>
  <c r="E51" i="27"/>
  <c r="F51" i="27"/>
  <c r="E35" i="27"/>
  <c r="F35" i="27"/>
  <c r="D28" i="27"/>
  <c r="F28" i="27"/>
  <c r="G12" i="27"/>
  <c r="E12" i="27"/>
  <c r="E91" i="27"/>
  <c r="G35" i="27"/>
  <c r="E20" i="27"/>
  <c r="D49" i="27"/>
  <c r="F78" i="26"/>
  <c r="D19" i="26"/>
  <c r="E93" i="26"/>
  <c r="E22" i="26"/>
  <c r="F26" i="26"/>
  <c r="F35" i="26"/>
  <c r="F108" i="29"/>
  <c r="D108" i="29"/>
  <c r="D76" i="29"/>
  <c r="F76" i="29"/>
  <c r="D44" i="29"/>
  <c r="F44" i="29"/>
  <c r="D12" i="29"/>
  <c r="F12" i="29"/>
  <c r="D104" i="29"/>
  <c r="F104" i="29"/>
  <c r="D72" i="29"/>
  <c r="F72" i="29"/>
  <c r="D40" i="29"/>
  <c r="F40" i="29"/>
  <c r="F10" i="29"/>
  <c r="F107" i="29"/>
  <c r="D107" i="29"/>
  <c r="F75" i="29"/>
  <c r="D75" i="29"/>
  <c r="F43" i="29"/>
  <c r="D43" i="29"/>
  <c r="F11" i="29"/>
  <c r="D11" i="29"/>
  <c r="F106" i="29"/>
  <c r="D106" i="29"/>
  <c r="D100" i="29"/>
  <c r="F100" i="29"/>
  <c r="D84" i="29"/>
  <c r="F84" i="29"/>
  <c r="D68" i="29"/>
  <c r="F68" i="29"/>
  <c r="D52" i="29"/>
  <c r="F52" i="29"/>
  <c r="D36" i="29"/>
  <c r="F36" i="29"/>
  <c r="D20" i="29"/>
  <c r="F20" i="29"/>
  <c r="F103" i="29"/>
  <c r="D103" i="29"/>
  <c r="F87" i="29"/>
  <c r="D87" i="29"/>
  <c r="F71" i="29"/>
  <c r="D71" i="29"/>
  <c r="F55" i="29"/>
  <c r="D55" i="29"/>
  <c r="F39" i="29"/>
  <c r="D39" i="29"/>
  <c r="F23" i="29"/>
  <c r="D23" i="29"/>
  <c r="F102" i="29"/>
  <c r="D102" i="29"/>
  <c r="F86" i="29"/>
  <c r="D86" i="29"/>
  <c r="F70" i="29"/>
  <c r="D70" i="29"/>
  <c r="F54" i="29"/>
  <c r="D54" i="29"/>
  <c r="F38" i="29"/>
  <c r="D38" i="29"/>
  <c r="F22" i="29"/>
  <c r="D22" i="29"/>
  <c r="D92" i="29"/>
  <c r="F92" i="29"/>
  <c r="D60" i="29"/>
  <c r="F60" i="29"/>
  <c r="D28" i="29"/>
  <c r="F28" i="29"/>
  <c r="D88" i="29"/>
  <c r="F88" i="29"/>
  <c r="D56" i="29"/>
  <c r="F56" i="29"/>
  <c r="D24" i="29"/>
  <c r="F24" i="29"/>
  <c r="F91" i="29"/>
  <c r="D91" i="29"/>
  <c r="F59" i="29"/>
  <c r="D59" i="29"/>
  <c r="F27" i="29"/>
  <c r="D27" i="29"/>
  <c r="F90" i="29"/>
  <c r="D90" i="29"/>
  <c r="F74" i="29"/>
  <c r="D74" i="29"/>
  <c r="F58" i="29"/>
  <c r="D58" i="29"/>
  <c r="F42" i="29"/>
  <c r="D42" i="29"/>
  <c r="F26" i="29"/>
  <c r="D26" i="29"/>
  <c r="D96" i="29"/>
  <c r="F96" i="29"/>
  <c r="D80" i="29"/>
  <c r="F80" i="29"/>
  <c r="D64" i="29"/>
  <c r="F64" i="29"/>
  <c r="D48" i="29"/>
  <c r="F48" i="29"/>
  <c r="D32" i="29"/>
  <c r="F32" i="29"/>
  <c r="D16" i="29"/>
  <c r="F16" i="29"/>
  <c r="F99" i="29"/>
  <c r="D99" i="29"/>
  <c r="F83" i="29"/>
  <c r="D83" i="29"/>
  <c r="F67" i="29"/>
  <c r="D67" i="29"/>
  <c r="F51" i="29"/>
  <c r="D51" i="29"/>
  <c r="F35" i="29"/>
  <c r="D35" i="29"/>
  <c r="F19" i="29"/>
  <c r="D19" i="29"/>
  <c r="F98" i="29"/>
  <c r="D98" i="29"/>
  <c r="F82" i="29"/>
  <c r="D82" i="29"/>
  <c r="F66" i="29"/>
  <c r="D66" i="29"/>
  <c r="F50" i="29"/>
  <c r="D50" i="29"/>
  <c r="F34" i="29"/>
  <c r="D34" i="29"/>
  <c r="F18" i="29"/>
  <c r="D18" i="29"/>
  <c r="F95" i="29"/>
  <c r="D95" i="29"/>
  <c r="F79" i="29"/>
  <c r="D79" i="29"/>
  <c r="F63" i="29"/>
  <c r="D63" i="29"/>
  <c r="F47" i="29"/>
  <c r="D47" i="29"/>
  <c r="F31" i="29"/>
  <c r="D31" i="29"/>
  <c r="F15" i="29"/>
  <c r="D15" i="29"/>
  <c r="F94" i="29"/>
  <c r="D94" i="29"/>
  <c r="F78" i="29"/>
  <c r="D78" i="29"/>
  <c r="F62" i="29"/>
  <c r="D62" i="29"/>
  <c r="F46" i="29"/>
  <c r="D46" i="29"/>
  <c r="F30" i="29"/>
  <c r="D30" i="29"/>
  <c r="F14" i="29"/>
  <c r="D14" i="29"/>
  <c r="D14" i="26"/>
  <c r="E14" i="26"/>
  <c r="F38" i="26"/>
  <c r="E38" i="26"/>
  <c r="D36" i="27"/>
  <c r="D38" i="26"/>
  <c r="F14" i="26"/>
  <c r="D18" i="26"/>
  <c r="F18" i="26"/>
  <c r="D30" i="26"/>
  <c r="F30" i="26"/>
  <c r="E17" i="27"/>
  <c r="D17" i="27"/>
  <c r="D62" i="26"/>
  <c r="E34" i="26"/>
  <c r="G100" i="27"/>
  <c r="E100" i="27"/>
  <c r="F84" i="27"/>
  <c r="G84" i="27"/>
  <c r="G68" i="27"/>
  <c r="D68" i="27"/>
  <c r="G108" i="27"/>
  <c r="D108" i="27"/>
  <c r="E92" i="27"/>
  <c r="G92" i="27"/>
  <c r="D76" i="27"/>
  <c r="F76" i="27"/>
  <c r="F90" i="26"/>
  <c r="E90" i="26"/>
  <c r="F51" i="26"/>
  <c r="E51" i="26"/>
  <c r="D83" i="26"/>
  <c r="F83" i="26"/>
  <c r="F99" i="26"/>
  <c r="E99" i="26"/>
  <c r="E32" i="26"/>
  <c r="D32" i="26"/>
  <c r="D48" i="26"/>
  <c r="F48" i="26"/>
  <c r="E96" i="26"/>
  <c r="D96" i="26"/>
  <c r="F45" i="26"/>
  <c r="E45" i="26"/>
  <c r="F61" i="26"/>
  <c r="E61" i="26"/>
  <c r="E77" i="26"/>
  <c r="D77" i="26"/>
  <c r="E109" i="26"/>
  <c r="D109" i="26"/>
  <c r="F34" i="26"/>
  <c r="F74" i="26"/>
  <c r="E74" i="26"/>
  <c r="E23" i="26"/>
  <c r="F23" i="26"/>
  <c r="D39" i="26"/>
  <c r="F39" i="26"/>
  <c r="D71" i="26"/>
  <c r="F71" i="26"/>
  <c r="F87" i="26"/>
  <c r="E87" i="26"/>
  <c r="D36" i="26"/>
  <c r="F36" i="26"/>
  <c r="E84" i="26"/>
  <c r="D84" i="26"/>
  <c r="D100" i="26"/>
  <c r="F100" i="26"/>
  <c r="E33" i="26"/>
  <c r="D33" i="26"/>
  <c r="E49" i="26"/>
  <c r="D49" i="26"/>
  <c r="E65" i="26"/>
  <c r="D65" i="26"/>
  <c r="F97" i="26"/>
  <c r="E97" i="26"/>
  <c r="G42" i="27"/>
  <c r="D42" i="27"/>
  <c r="E57" i="27"/>
  <c r="F57" i="27"/>
  <c r="E41" i="27"/>
  <c r="F41" i="27"/>
  <c r="G50" i="27"/>
  <c r="F50" i="27"/>
  <c r="D18" i="27"/>
  <c r="G18" i="27"/>
  <c r="F58" i="26"/>
  <c r="D58" i="26"/>
  <c r="E27" i="26"/>
  <c r="D27" i="26"/>
  <c r="D59" i="26"/>
  <c r="E59" i="26"/>
  <c r="D91" i="26"/>
  <c r="E91" i="26"/>
  <c r="E40" i="26"/>
  <c r="F40" i="26"/>
  <c r="E56" i="26"/>
  <c r="F56" i="26"/>
  <c r="E72" i="26"/>
  <c r="F72" i="26"/>
  <c r="E88" i="26"/>
  <c r="F88" i="26"/>
  <c r="E104" i="26"/>
  <c r="F104" i="26"/>
  <c r="F66" i="26"/>
  <c r="D66" i="26"/>
  <c r="D103" i="27"/>
  <c r="E103" i="27"/>
  <c r="G103" i="27"/>
  <c r="F103" i="27"/>
  <c r="D87" i="27"/>
  <c r="E87" i="27"/>
  <c r="G87" i="27"/>
  <c r="D71" i="27"/>
  <c r="G71" i="27"/>
  <c r="F71" i="27"/>
  <c r="E71" i="27"/>
  <c r="D55" i="27"/>
  <c r="G55" i="27"/>
  <c r="F55" i="27"/>
  <c r="D39" i="27"/>
  <c r="G39" i="27"/>
  <c r="F39" i="27"/>
  <c r="F23" i="27"/>
  <c r="E23" i="27"/>
  <c r="D22" i="27"/>
  <c r="G22" i="27"/>
  <c r="F22" i="27"/>
  <c r="D111" i="27"/>
  <c r="E111" i="27"/>
  <c r="G111" i="27"/>
  <c r="D95" i="27"/>
  <c r="G95" i="27"/>
  <c r="F95" i="27"/>
  <c r="E95" i="27"/>
  <c r="D79" i="27"/>
  <c r="F79" i="27"/>
  <c r="D63" i="27"/>
  <c r="E63" i="27"/>
  <c r="G63" i="27"/>
  <c r="F63" i="27"/>
  <c r="D47" i="27"/>
  <c r="G47" i="27"/>
  <c r="F106" i="26"/>
  <c r="E106" i="26"/>
  <c r="D106" i="26"/>
  <c r="E42" i="26"/>
  <c r="D42" i="26"/>
  <c r="D47" i="26"/>
  <c r="F47" i="26"/>
  <c r="E47" i="26"/>
  <c r="E63" i="26"/>
  <c r="F63" i="26"/>
  <c r="D79" i="26"/>
  <c r="F79" i="26"/>
  <c r="E79" i="26"/>
  <c r="E95" i="26"/>
  <c r="F95" i="26"/>
  <c r="F44" i="26"/>
  <c r="E44" i="26"/>
  <c r="E60" i="26"/>
  <c r="D60" i="26"/>
  <c r="F76" i="26"/>
  <c r="E76" i="26"/>
  <c r="E92" i="26"/>
  <c r="D92" i="26"/>
  <c r="F108" i="26"/>
  <c r="E108" i="26"/>
  <c r="E73" i="26"/>
  <c r="D73" i="26"/>
  <c r="F89" i="26"/>
  <c r="E89" i="26"/>
  <c r="D89" i="26"/>
  <c r="F105" i="26"/>
  <c r="E105" i="26"/>
  <c r="D105" i="26"/>
  <c r="D50" i="26"/>
  <c r="F50" i="26"/>
  <c r="E50" i="26"/>
  <c r="D31" i="26"/>
  <c r="E107" i="26"/>
  <c r="E43" i="26"/>
  <c r="G106" i="27"/>
  <c r="D98" i="27"/>
  <c r="E90" i="27"/>
  <c r="F82" i="27"/>
  <c r="G74" i="27"/>
  <c r="D66" i="27"/>
  <c r="E58" i="27"/>
  <c r="G41" i="27"/>
  <c r="G102" i="27"/>
  <c r="E86" i="27"/>
  <c r="F73" i="27"/>
  <c r="D63" i="26"/>
  <c r="D11" i="26"/>
  <c r="E11" i="26"/>
  <c r="E24" i="26"/>
  <c r="F24" i="26"/>
  <c r="F21" i="26"/>
  <c r="E21" i="26"/>
  <c r="D21" i="26"/>
  <c r="G57" i="27"/>
  <c r="E105" i="27"/>
  <c r="E89" i="27"/>
  <c r="E73" i="27"/>
  <c r="E18" i="27"/>
  <c r="D106" i="27"/>
  <c r="E98" i="27"/>
  <c r="F90" i="27"/>
  <c r="G82" i="27"/>
  <c r="D74" i="27"/>
  <c r="E66" i="27"/>
  <c r="F58" i="27"/>
  <c r="D50" i="27"/>
  <c r="E34" i="27"/>
  <c r="E66" i="26"/>
  <c r="D101" i="26"/>
  <c r="D85" i="26"/>
  <c r="D69" i="26"/>
  <c r="D53" i="26"/>
  <c r="D37" i="26"/>
  <c r="D104" i="26"/>
  <c r="D88" i="26"/>
  <c r="D72" i="26"/>
  <c r="D56" i="26"/>
  <c r="D40" i="26"/>
  <c r="F107" i="26"/>
  <c r="F91" i="26"/>
  <c r="F75" i="26"/>
  <c r="F59" i="26"/>
  <c r="F43" i="26"/>
  <c r="E58" i="26"/>
  <c r="G23" i="27"/>
  <c r="D23" i="27"/>
  <c r="G31" i="27"/>
  <c r="D31" i="27"/>
  <c r="D15" i="27"/>
  <c r="D15" i="26"/>
  <c r="E15" i="26"/>
  <c r="E12" i="26"/>
  <c r="F12" i="26"/>
  <c r="E28" i="26"/>
  <c r="F28" i="26"/>
  <c r="F25" i="26"/>
  <c r="E25" i="26"/>
  <c r="D25" i="26"/>
  <c r="E106" i="27"/>
  <c r="F98" i="27"/>
  <c r="G90" i="27"/>
  <c r="D82" i="27"/>
  <c r="E74" i="27"/>
  <c r="F66" i="27"/>
  <c r="D58" i="27"/>
  <c r="E42" i="27"/>
  <c r="F34" i="27"/>
  <c r="G26" i="27"/>
  <c r="D57" i="27"/>
  <c r="D25" i="27"/>
  <c r="E101" i="26"/>
  <c r="E85" i="26"/>
  <c r="E69" i="26"/>
  <c r="E53" i="26"/>
  <c r="E37" i="26"/>
  <c r="F27" i="26"/>
  <c r="F11" i="26"/>
  <c r="D13" i="26"/>
  <c r="F29" i="26"/>
  <c r="D29" i="26"/>
  <c r="E29" i="26"/>
  <c r="G105" i="27"/>
  <c r="G89" i="27"/>
  <c r="G73" i="27"/>
  <c r="E26" i="27"/>
  <c r="G25" i="27"/>
  <c r="E50" i="27"/>
  <c r="F42" i="27"/>
  <c r="D34" i="27"/>
  <c r="F25" i="27"/>
  <c r="D24" i="26"/>
  <c r="E45" i="27"/>
  <c r="D45" i="27"/>
  <c r="E29" i="27"/>
  <c r="D29" i="27"/>
  <c r="E13" i="27"/>
  <c r="D13" i="27"/>
  <c r="E20" i="26"/>
  <c r="F20" i="26"/>
  <c r="F17" i="26"/>
  <c r="E17" i="26"/>
  <c r="D17" i="26"/>
  <c r="J3006" i="3"/>
  <c r="J498" i="3"/>
  <c r="J497" i="3"/>
  <c r="J496" i="3"/>
  <c r="J495" i="3"/>
  <c r="J494" i="3"/>
  <c r="J493" i="3"/>
  <c r="J492" i="3"/>
  <c r="J491" i="3"/>
  <c r="J490" i="3"/>
  <c r="J489" i="3"/>
  <c r="J488" i="3"/>
  <c r="J487" i="3"/>
  <c r="J486" i="3"/>
  <c r="J485" i="3"/>
  <c r="J484" i="3"/>
  <c r="J483" i="3"/>
  <c r="J482" i="3"/>
  <c r="J481" i="3"/>
  <c r="J480" i="3"/>
  <c r="J479" i="3"/>
  <c r="J478" i="3"/>
  <c r="J477" i="3"/>
  <c r="J476" i="3"/>
  <c r="J475" i="3"/>
  <c r="J474" i="3"/>
  <c r="J473" i="3"/>
  <c r="J472" i="3"/>
  <c r="J471" i="3"/>
  <c r="J470" i="3"/>
  <c r="J469" i="3"/>
  <c r="J468" i="3"/>
  <c r="J467" i="3"/>
  <c r="J466" i="3"/>
  <c r="J465" i="3"/>
  <c r="J464" i="3"/>
  <c r="J463" i="3"/>
  <c r="J462" i="3"/>
  <c r="J461" i="3"/>
  <c r="J460" i="3"/>
  <c r="J459" i="3"/>
  <c r="J458" i="3"/>
  <c r="J457" i="3"/>
  <c r="J456" i="3"/>
  <c r="J455" i="3"/>
  <c r="J454" i="3"/>
  <c r="J453" i="3"/>
  <c r="J452" i="3"/>
  <c r="J451" i="3"/>
  <c r="J450" i="3"/>
  <c r="J449" i="3"/>
  <c r="J448" i="3"/>
  <c r="J447" i="3"/>
  <c r="J446" i="3"/>
  <c r="J445" i="3"/>
  <c r="J444" i="3"/>
  <c r="J443" i="3"/>
  <c r="J442" i="3"/>
  <c r="J441" i="3"/>
  <c r="J440" i="3"/>
  <c r="J439" i="3"/>
  <c r="J438" i="3"/>
  <c r="J437" i="3"/>
  <c r="J436" i="3"/>
  <c r="J435" i="3"/>
  <c r="J434" i="3"/>
  <c r="J433" i="3"/>
  <c r="J432" i="3"/>
  <c r="J431" i="3"/>
  <c r="J430" i="3"/>
  <c r="J429" i="3"/>
  <c r="J428" i="3"/>
  <c r="J427" i="3"/>
  <c r="J426" i="3"/>
  <c r="J425" i="3"/>
  <c r="J424" i="3"/>
  <c r="J423" i="3"/>
  <c r="J422" i="3"/>
  <c r="J421" i="3"/>
  <c r="J420" i="3"/>
  <c r="J419" i="3"/>
  <c r="J418" i="3"/>
  <c r="J417" i="3"/>
  <c r="J416" i="3"/>
  <c r="J415" i="3"/>
  <c r="J414" i="3"/>
  <c r="J413" i="3"/>
  <c r="J412" i="3"/>
  <c r="J411" i="3"/>
  <c r="J410" i="3"/>
  <c r="J409" i="3"/>
  <c r="J408" i="3"/>
  <c r="J407" i="3"/>
  <c r="J406" i="3"/>
  <c r="J405" i="3"/>
  <c r="J404" i="3"/>
  <c r="J403" i="3"/>
  <c r="J402" i="3"/>
  <c r="J401" i="3"/>
  <c r="J400" i="3"/>
  <c r="J399" i="3"/>
  <c r="J398" i="3"/>
  <c r="J397" i="3"/>
  <c r="J396" i="3"/>
  <c r="J395" i="3"/>
  <c r="J394" i="3"/>
  <c r="J393" i="3"/>
  <c r="J392" i="3"/>
  <c r="J391" i="3"/>
  <c r="J390" i="3"/>
  <c r="J389" i="3"/>
  <c r="J388" i="3"/>
  <c r="J387" i="3"/>
  <c r="J386" i="3"/>
  <c r="J385" i="3"/>
  <c r="J384" i="3"/>
  <c r="J383" i="3"/>
  <c r="J382" i="3"/>
  <c r="J381" i="3"/>
  <c r="J380" i="3"/>
  <c r="J379" i="3"/>
  <c r="J378" i="3"/>
  <c r="J377" i="3"/>
  <c r="J376" i="3"/>
  <c r="J375" i="3"/>
  <c r="J374" i="3"/>
  <c r="J373" i="3"/>
  <c r="J372" i="3"/>
  <c r="J371" i="3"/>
  <c r="J370" i="3"/>
  <c r="J369" i="3"/>
  <c r="J368" i="3"/>
  <c r="J367" i="3"/>
  <c r="J366" i="3"/>
  <c r="J365" i="3"/>
  <c r="J364" i="3"/>
  <c r="J363" i="3"/>
  <c r="J362" i="3"/>
  <c r="J361" i="3"/>
  <c r="J360" i="3"/>
  <c r="J359" i="3"/>
  <c r="J358" i="3"/>
  <c r="J357" i="3"/>
  <c r="J356" i="3"/>
  <c r="J355" i="3"/>
  <c r="J354" i="3"/>
  <c r="J353" i="3"/>
  <c r="J352" i="3"/>
  <c r="J351" i="3"/>
  <c r="J350" i="3"/>
  <c r="J349" i="3"/>
  <c r="J348" i="3"/>
  <c r="J347" i="3"/>
  <c r="J346" i="3"/>
  <c r="J345" i="3"/>
  <c r="J344" i="3"/>
  <c r="J343" i="3"/>
  <c r="J342" i="3"/>
  <c r="J341" i="3"/>
  <c r="J340" i="3"/>
  <c r="J339" i="3"/>
  <c r="J338" i="3"/>
  <c r="J337" i="3"/>
  <c r="J336" i="3"/>
  <c r="J335" i="3"/>
  <c r="J334" i="3"/>
  <c r="J333" i="3"/>
  <c r="J332" i="3"/>
  <c r="J331" i="3"/>
  <c r="J330" i="3"/>
  <c r="J329" i="3"/>
  <c r="J328" i="3"/>
  <c r="J327" i="3"/>
  <c r="J326" i="3"/>
  <c r="J325" i="3"/>
  <c r="J324" i="3"/>
  <c r="J323" i="3"/>
  <c r="J322" i="3"/>
  <c r="J321" i="3"/>
  <c r="J320" i="3"/>
  <c r="J319" i="3"/>
  <c r="J318" i="3"/>
  <c r="J317" i="3"/>
  <c r="J316" i="3"/>
  <c r="J315" i="3"/>
  <c r="J314" i="3"/>
  <c r="J313" i="3"/>
  <c r="J312" i="3"/>
  <c r="J311" i="3"/>
  <c r="J310" i="3"/>
  <c r="J309" i="3"/>
  <c r="J308" i="3"/>
  <c r="J307" i="3"/>
  <c r="J306" i="3"/>
  <c r="J305" i="3"/>
  <c r="J304" i="3"/>
  <c r="J303" i="3"/>
  <c r="J302" i="3"/>
  <c r="J301" i="3"/>
  <c r="J300" i="3"/>
  <c r="J299" i="3"/>
  <c r="J298" i="3"/>
  <c r="J297" i="3"/>
  <c r="J296" i="3"/>
  <c r="J295" i="3"/>
  <c r="J294" i="3"/>
  <c r="J293" i="3"/>
  <c r="J292" i="3"/>
  <c r="J291" i="3"/>
  <c r="J290" i="3"/>
  <c r="J289" i="3"/>
  <c r="J288" i="3"/>
  <c r="J287" i="3"/>
  <c r="J286" i="3"/>
  <c r="J285" i="3"/>
  <c r="J284" i="3"/>
  <c r="J283" i="3"/>
  <c r="J282" i="3"/>
  <c r="J281" i="3"/>
  <c r="J280" i="3"/>
  <c r="J279" i="3"/>
  <c r="J278" i="3"/>
  <c r="J277" i="3"/>
  <c r="J276" i="3"/>
  <c r="J275" i="3"/>
  <c r="J274" i="3"/>
  <c r="J273" i="3"/>
  <c r="J272" i="3"/>
  <c r="J271" i="3"/>
  <c r="J270" i="3"/>
  <c r="J269" i="3"/>
  <c r="J268" i="3"/>
  <c r="J267" i="3"/>
  <c r="J266" i="3"/>
  <c r="J265" i="3"/>
  <c r="J264" i="3"/>
  <c r="J263" i="3"/>
  <c r="J262" i="3"/>
  <c r="J261" i="3"/>
  <c r="J260" i="3"/>
  <c r="J259" i="3"/>
  <c r="J258" i="3"/>
  <c r="J257" i="3"/>
  <c r="J256" i="3"/>
  <c r="J255" i="3"/>
  <c r="J254" i="3"/>
  <c r="J253" i="3"/>
  <c r="J252" i="3"/>
  <c r="J251" i="3"/>
  <c r="J250" i="3"/>
  <c r="J249" i="3"/>
  <c r="J248" i="3"/>
  <c r="J247" i="3"/>
  <c r="J246" i="3"/>
  <c r="J245" i="3"/>
  <c r="J244" i="3"/>
  <c r="J243" i="3"/>
  <c r="J242" i="3"/>
  <c r="J241" i="3"/>
  <c r="J240" i="3"/>
  <c r="J239" i="3"/>
  <c r="J238" i="3"/>
  <c r="J237" i="3"/>
  <c r="J236" i="3"/>
  <c r="J235" i="3"/>
  <c r="J234" i="3"/>
  <c r="J233" i="3"/>
  <c r="J232" i="3"/>
  <c r="J231" i="3"/>
  <c r="J230" i="3"/>
  <c r="J229" i="3"/>
  <c r="J228" i="3"/>
  <c r="J227" i="3"/>
  <c r="J226" i="3"/>
  <c r="J225" i="3"/>
  <c r="J224" i="3"/>
  <c r="J223" i="3"/>
  <c r="J222" i="3"/>
  <c r="J221" i="3"/>
  <c r="J220" i="3"/>
  <c r="J219" i="3"/>
  <c r="J218" i="3"/>
  <c r="J217" i="3"/>
  <c r="J216" i="3"/>
  <c r="J215" i="3"/>
  <c r="J214" i="3"/>
  <c r="J213" i="3"/>
  <c r="J212" i="3"/>
  <c r="J211" i="3"/>
  <c r="J210" i="3"/>
  <c r="J209" i="3"/>
  <c r="J208" i="3"/>
  <c r="J207" i="3"/>
  <c r="J206" i="3"/>
  <c r="J205" i="3"/>
  <c r="J204" i="3"/>
  <c r="J203" i="3"/>
  <c r="J202" i="3"/>
  <c r="J201" i="3"/>
  <c r="J200" i="3"/>
  <c r="J199" i="3"/>
  <c r="J198" i="3"/>
  <c r="J197" i="3"/>
  <c r="J196" i="3"/>
  <c r="J195" i="3"/>
  <c r="J194" i="3"/>
  <c r="J193" i="3"/>
  <c r="J192" i="3"/>
  <c r="J191" i="3"/>
  <c r="J190" i="3"/>
  <c r="J189" i="3"/>
  <c r="J188" i="3"/>
  <c r="J187" i="3"/>
  <c r="J186" i="3"/>
  <c r="J185" i="3"/>
  <c r="J184" i="3"/>
  <c r="J183" i="3"/>
  <c r="J182" i="3"/>
  <c r="J181" i="3"/>
  <c r="J180" i="3"/>
  <c r="J179" i="3"/>
  <c r="J178" i="3"/>
  <c r="J177" i="3"/>
  <c r="J176" i="3"/>
  <c r="J175" i="3"/>
  <c r="J174" i="3"/>
  <c r="J173" i="3"/>
  <c r="J172" i="3"/>
  <c r="J171" i="3"/>
  <c r="J170" i="3"/>
  <c r="J169" i="3"/>
  <c r="J168" i="3"/>
  <c r="J167" i="3"/>
  <c r="J166" i="3"/>
  <c r="J165" i="3"/>
  <c r="J164" i="3"/>
  <c r="J163" i="3"/>
  <c r="J162" i="3"/>
  <c r="J161" i="3"/>
  <c r="J160" i="3"/>
  <c r="J159" i="3"/>
  <c r="J158" i="3"/>
  <c r="J157" i="3"/>
  <c r="J156" i="3"/>
  <c r="J155" i="3"/>
  <c r="J154" i="3"/>
  <c r="J153" i="3"/>
  <c r="J152" i="3"/>
  <c r="J151" i="3"/>
  <c r="J150" i="3"/>
  <c r="J149" i="3"/>
  <c r="J148" i="3"/>
  <c r="J147" i="3"/>
  <c r="J146" i="3"/>
  <c r="J145" i="3"/>
  <c r="J144" i="3"/>
  <c r="J143" i="3"/>
  <c r="J142" i="3"/>
  <c r="J141" i="3"/>
  <c r="J140" i="3"/>
  <c r="J139" i="3"/>
  <c r="J138" i="3"/>
  <c r="J137" i="3"/>
  <c r="J136" i="3"/>
  <c r="J135" i="3"/>
  <c r="J134" i="3"/>
  <c r="J133" i="3"/>
  <c r="J132" i="3"/>
  <c r="J131" i="3"/>
  <c r="J130" i="3"/>
  <c r="J129" i="3"/>
  <c r="J128" i="3"/>
  <c r="J127" i="3"/>
  <c r="J126" i="3"/>
  <c r="J125" i="3"/>
  <c r="J124" i="3"/>
  <c r="J123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F15" i="27"/>
  <c r="G15" i="27"/>
  <c r="F17" i="27"/>
  <c r="G17" i="27"/>
  <c r="F19" i="27"/>
  <c r="G19" i="27"/>
  <c r="G20" i="27"/>
  <c r="E16" i="26" l="1"/>
  <c r="F20" i="27"/>
  <c r="F13" i="26"/>
  <c r="F16" i="26"/>
  <c r="E13" i="26"/>
  <c r="E10" i="26"/>
  <c r="F13" i="27"/>
  <c r="G13" i="27"/>
  <c r="F10" i="26"/>
  <c r="N31" i="25"/>
  <c r="P13" i="25"/>
  <c r="H12" i="25"/>
  <c r="AF12" i="25" s="1"/>
  <c r="L8" i="25"/>
  <c r="L7" i="25"/>
  <c r="L6" i="25"/>
  <c r="L5" i="25"/>
  <c r="D4" i="25"/>
  <c r="N3" i="25"/>
  <c r="P13" i="10"/>
  <c r="L4" i="25" l="1"/>
  <c r="AB4" i="25"/>
  <c r="T4" i="25"/>
  <c r="P12" i="25"/>
  <c r="X12" i="25"/>
  <c r="D3006" i="3"/>
  <c r="E3006" i="3" s="1"/>
  <c r="D498" i="3"/>
  <c r="E498" i="3" s="1"/>
  <c r="D497" i="3"/>
  <c r="E497" i="3" s="1"/>
  <c r="D496" i="3"/>
  <c r="E496" i="3" s="1"/>
  <c r="D495" i="3"/>
  <c r="E495" i="3" s="1"/>
  <c r="D494" i="3"/>
  <c r="E494" i="3" s="1"/>
  <c r="D493" i="3"/>
  <c r="E493" i="3" s="1"/>
  <c r="D492" i="3"/>
  <c r="E492" i="3" s="1"/>
  <c r="D491" i="3"/>
  <c r="E491" i="3" s="1"/>
  <c r="D490" i="3"/>
  <c r="E490" i="3" s="1"/>
  <c r="D489" i="3"/>
  <c r="E489" i="3" s="1"/>
  <c r="D488" i="3"/>
  <c r="E488" i="3" s="1"/>
  <c r="D487" i="3"/>
  <c r="E487" i="3" s="1"/>
  <c r="D486" i="3"/>
  <c r="E486" i="3" s="1"/>
  <c r="D485" i="3"/>
  <c r="E485" i="3" s="1"/>
  <c r="D484" i="3"/>
  <c r="E484" i="3" s="1"/>
  <c r="D483" i="3"/>
  <c r="E483" i="3" s="1"/>
  <c r="D482" i="3"/>
  <c r="E482" i="3" s="1"/>
  <c r="D481" i="3"/>
  <c r="E481" i="3" s="1"/>
  <c r="D480" i="3"/>
  <c r="E480" i="3" s="1"/>
  <c r="D479" i="3"/>
  <c r="E479" i="3" s="1"/>
  <c r="D478" i="3"/>
  <c r="E478" i="3" s="1"/>
  <c r="D477" i="3"/>
  <c r="E477" i="3" s="1"/>
  <c r="D476" i="3"/>
  <c r="E476" i="3" s="1"/>
  <c r="D475" i="3"/>
  <c r="E475" i="3" s="1"/>
  <c r="D474" i="3"/>
  <c r="E474" i="3" s="1"/>
  <c r="D473" i="3"/>
  <c r="E473" i="3" s="1"/>
  <c r="D472" i="3"/>
  <c r="E472" i="3" s="1"/>
  <c r="D471" i="3"/>
  <c r="E471" i="3" s="1"/>
  <c r="D470" i="3"/>
  <c r="E470" i="3" s="1"/>
  <c r="D469" i="3"/>
  <c r="E469" i="3" s="1"/>
  <c r="D468" i="3"/>
  <c r="E468" i="3" s="1"/>
  <c r="D467" i="3"/>
  <c r="E467" i="3" s="1"/>
  <c r="D466" i="3"/>
  <c r="E466" i="3" s="1"/>
  <c r="D465" i="3"/>
  <c r="E465" i="3" s="1"/>
  <c r="D464" i="3"/>
  <c r="E464" i="3" s="1"/>
  <c r="D463" i="3"/>
  <c r="E463" i="3" s="1"/>
  <c r="D462" i="3"/>
  <c r="E462" i="3" s="1"/>
  <c r="D461" i="3"/>
  <c r="E461" i="3" s="1"/>
  <c r="D460" i="3"/>
  <c r="E460" i="3" s="1"/>
  <c r="D459" i="3"/>
  <c r="E459" i="3" s="1"/>
  <c r="D458" i="3"/>
  <c r="E458" i="3" s="1"/>
  <c r="D457" i="3"/>
  <c r="E457" i="3" s="1"/>
  <c r="D456" i="3"/>
  <c r="E456" i="3" s="1"/>
  <c r="D455" i="3"/>
  <c r="E455" i="3" s="1"/>
  <c r="D454" i="3"/>
  <c r="E454" i="3" s="1"/>
  <c r="D453" i="3"/>
  <c r="E453" i="3" s="1"/>
  <c r="D452" i="3"/>
  <c r="E452" i="3" s="1"/>
  <c r="D451" i="3"/>
  <c r="E451" i="3" s="1"/>
  <c r="D450" i="3"/>
  <c r="E450" i="3" s="1"/>
  <c r="D449" i="3"/>
  <c r="E449" i="3" s="1"/>
  <c r="D448" i="3"/>
  <c r="E448" i="3" s="1"/>
  <c r="D447" i="3"/>
  <c r="E447" i="3" s="1"/>
  <c r="D446" i="3"/>
  <c r="E446" i="3" s="1"/>
  <c r="D445" i="3"/>
  <c r="E445" i="3" s="1"/>
  <c r="D444" i="3"/>
  <c r="E444" i="3" s="1"/>
  <c r="D443" i="3"/>
  <c r="E443" i="3" s="1"/>
  <c r="D442" i="3"/>
  <c r="E442" i="3" s="1"/>
  <c r="D441" i="3"/>
  <c r="E441" i="3" s="1"/>
  <c r="D440" i="3"/>
  <c r="E440" i="3" s="1"/>
  <c r="D439" i="3"/>
  <c r="E439" i="3" s="1"/>
  <c r="D438" i="3"/>
  <c r="E438" i="3" s="1"/>
  <c r="D437" i="3"/>
  <c r="E437" i="3" s="1"/>
  <c r="D436" i="3"/>
  <c r="E436" i="3" s="1"/>
  <c r="D435" i="3"/>
  <c r="E435" i="3" s="1"/>
  <c r="D434" i="3"/>
  <c r="E434" i="3" s="1"/>
  <c r="D433" i="3"/>
  <c r="E433" i="3" s="1"/>
  <c r="D432" i="3"/>
  <c r="E432" i="3" s="1"/>
  <c r="D431" i="3"/>
  <c r="E431" i="3" s="1"/>
  <c r="D430" i="3"/>
  <c r="E430" i="3" s="1"/>
  <c r="D429" i="3"/>
  <c r="E429" i="3" s="1"/>
  <c r="D428" i="3"/>
  <c r="E428" i="3" s="1"/>
  <c r="D427" i="3"/>
  <c r="E427" i="3" s="1"/>
  <c r="D426" i="3"/>
  <c r="E426" i="3" s="1"/>
  <c r="D425" i="3"/>
  <c r="E425" i="3" s="1"/>
  <c r="D424" i="3"/>
  <c r="E424" i="3" s="1"/>
  <c r="D423" i="3"/>
  <c r="E423" i="3" s="1"/>
  <c r="D422" i="3"/>
  <c r="E422" i="3" s="1"/>
  <c r="D421" i="3"/>
  <c r="E421" i="3" s="1"/>
  <c r="D420" i="3"/>
  <c r="E420" i="3" s="1"/>
  <c r="D419" i="3"/>
  <c r="E419" i="3" s="1"/>
  <c r="D418" i="3"/>
  <c r="E418" i="3" s="1"/>
  <c r="D417" i="3"/>
  <c r="E417" i="3" s="1"/>
  <c r="D416" i="3"/>
  <c r="E416" i="3" s="1"/>
  <c r="D415" i="3"/>
  <c r="E415" i="3" s="1"/>
  <c r="D414" i="3"/>
  <c r="E414" i="3" s="1"/>
  <c r="D413" i="3"/>
  <c r="E413" i="3" s="1"/>
  <c r="D412" i="3"/>
  <c r="E412" i="3" s="1"/>
  <c r="D411" i="3"/>
  <c r="E411" i="3" s="1"/>
  <c r="D410" i="3"/>
  <c r="E410" i="3" s="1"/>
  <c r="D409" i="3"/>
  <c r="E409" i="3" s="1"/>
  <c r="D408" i="3"/>
  <c r="E408" i="3" s="1"/>
  <c r="D407" i="3"/>
  <c r="E407" i="3" s="1"/>
  <c r="D406" i="3"/>
  <c r="E406" i="3" s="1"/>
  <c r="D405" i="3"/>
  <c r="E405" i="3" s="1"/>
  <c r="D404" i="3"/>
  <c r="E404" i="3" s="1"/>
  <c r="D403" i="3"/>
  <c r="E403" i="3" s="1"/>
  <c r="D402" i="3"/>
  <c r="E402" i="3" s="1"/>
  <c r="D401" i="3"/>
  <c r="E401" i="3" s="1"/>
  <c r="D400" i="3"/>
  <c r="E400" i="3" s="1"/>
  <c r="D399" i="3"/>
  <c r="E399" i="3" s="1"/>
  <c r="D398" i="3"/>
  <c r="E398" i="3" s="1"/>
  <c r="D397" i="3"/>
  <c r="E397" i="3" s="1"/>
  <c r="D396" i="3"/>
  <c r="E396" i="3" s="1"/>
  <c r="D395" i="3"/>
  <c r="E395" i="3" s="1"/>
  <c r="D394" i="3"/>
  <c r="E394" i="3" s="1"/>
  <c r="D393" i="3"/>
  <c r="E393" i="3" s="1"/>
  <c r="D392" i="3"/>
  <c r="E392" i="3" s="1"/>
  <c r="D391" i="3"/>
  <c r="E391" i="3" s="1"/>
  <c r="D390" i="3"/>
  <c r="E390" i="3" s="1"/>
  <c r="D389" i="3"/>
  <c r="E389" i="3" s="1"/>
  <c r="D388" i="3"/>
  <c r="E388" i="3" s="1"/>
  <c r="D387" i="3"/>
  <c r="E387" i="3" s="1"/>
  <c r="D386" i="3"/>
  <c r="E386" i="3" s="1"/>
  <c r="D385" i="3"/>
  <c r="E385" i="3" s="1"/>
  <c r="D384" i="3"/>
  <c r="E384" i="3" s="1"/>
  <c r="D383" i="3"/>
  <c r="E383" i="3" s="1"/>
  <c r="D382" i="3"/>
  <c r="E382" i="3" s="1"/>
  <c r="D381" i="3"/>
  <c r="E381" i="3" s="1"/>
  <c r="D380" i="3"/>
  <c r="E380" i="3" s="1"/>
  <c r="D379" i="3"/>
  <c r="E379" i="3" s="1"/>
  <c r="D378" i="3"/>
  <c r="E378" i="3" s="1"/>
  <c r="D377" i="3"/>
  <c r="E377" i="3" s="1"/>
  <c r="D376" i="3"/>
  <c r="E376" i="3" s="1"/>
  <c r="D375" i="3"/>
  <c r="E375" i="3" s="1"/>
  <c r="D374" i="3"/>
  <c r="E374" i="3" s="1"/>
  <c r="D373" i="3"/>
  <c r="E373" i="3" s="1"/>
  <c r="D372" i="3"/>
  <c r="E372" i="3" s="1"/>
  <c r="D371" i="3"/>
  <c r="E371" i="3" s="1"/>
  <c r="D370" i="3"/>
  <c r="E370" i="3" s="1"/>
  <c r="D369" i="3"/>
  <c r="E369" i="3" s="1"/>
  <c r="D368" i="3"/>
  <c r="E368" i="3" s="1"/>
  <c r="D367" i="3"/>
  <c r="E367" i="3" s="1"/>
  <c r="D366" i="3"/>
  <c r="E366" i="3" s="1"/>
  <c r="D365" i="3"/>
  <c r="E365" i="3" s="1"/>
  <c r="D364" i="3"/>
  <c r="E364" i="3" s="1"/>
  <c r="D363" i="3"/>
  <c r="E363" i="3" s="1"/>
  <c r="D362" i="3"/>
  <c r="E362" i="3" s="1"/>
  <c r="D361" i="3"/>
  <c r="E361" i="3" s="1"/>
  <c r="D360" i="3"/>
  <c r="E360" i="3" s="1"/>
  <c r="D359" i="3"/>
  <c r="E359" i="3" s="1"/>
  <c r="D358" i="3"/>
  <c r="E358" i="3" s="1"/>
  <c r="D357" i="3"/>
  <c r="E357" i="3" s="1"/>
  <c r="D356" i="3"/>
  <c r="E356" i="3" s="1"/>
  <c r="D355" i="3"/>
  <c r="E355" i="3" s="1"/>
  <c r="D354" i="3"/>
  <c r="E354" i="3" s="1"/>
  <c r="D353" i="3"/>
  <c r="E353" i="3" s="1"/>
  <c r="D352" i="3"/>
  <c r="E352" i="3" s="1"/>
  <c r="D351" i="3"/>
  <c r="E351" i="3" s="1"/>
  <c r="D350" i="3"/>
  <c r="E350" i="3" s="1"/>
  <c r="D349" i="3"/>
  <c r="E349" i="3" s="1"/>
  <c r="D348" i="3"/>
  <c r="E348" i="3" s="1"/>
  <c r="D347" i="3"/>
  <c r="E347" i="3" s="1"/>
  <c r="D346" i="3"/>
  <c r="E346" i="3" s="1"/>
  <c r="D345" i="3"/>
  <c r="E345" i="3" s="1"/>
  <c r="D344" i="3"/>
  <c r="E344" i="3" s="1"/>
  <c r="D343" i="3"/>
  <c r="E343" i="3" s="1"/>
  <c r="D342" i="3"/>
  <c r="E342" i="3" s="1"/>
  <c r="D341" i="3"/>
  <c r="E341" i="3" s="1"/>
  <c r="D340" i="3"/>
  <c r="E340" i="3" s="1"/>
  <c r="D339" i="3"/>
  <c r="E339" i="3" s="1"/>
  <c r="D338" i="3"/>
  <c r="E338" i="3" s="1"/>
  <c r="D337" i="3"/>
  <c r="E337" i="3" s="1"/>
  <c r="D336" i="3"/>
  <c r="E336" i="3" s="1"/>
  <c r="D335" i="3"/>
  <c r="E335" i="3" s="1"/>
  <c r="D334" i="3"/>
  <c r="E334" i="3" s="1"/>
  <c r="D333" i="3"/>
  <c r="E333" i="3" s="1"/>
  <c r="D332" i="3"/>
  <c r="E332" i="3" s="1"/>
  <c r="D331" i="3"/>
  <c r="E331" i="3" s="1"/>
  <c r="D330" i="3"/>
  <c r="E330" i="3" s="1"/>
  <c r="D329" i="3"/>
  <c r="E329" i="3" s="1"/>
  <c r="D328" i="3"/>
  <c r="E328" i="3" s="1"/>
  <c r="D327" i="3"/>
  <c r="E327" i="3" s="1"/>
  <c r="D326" i="3"/>
  <c r="E326" i="3" s="1"/>
  <c r="D325" i="3"/>
  <c r="E325" i="3" s="1"/>
  <c r="D324" i="3"/>
  <c r="E324" i="3" s="1"/>
  <c r="D323" i="3"/>
  <c r="E323" i="3" s="1"/>
  <c r="D322" i="3"/>
  <c r="E322" i="3" s="1"/>
  <c r="D321" i="3"/>
  <c r="E321" i="3" s="1"/>
  <c r="D320" i="3"/>
  <c r="E320" i="3" s="1"/>
  <c r="D319" i="3"/>
  <c r="E319" i="3" s="1"/>
  <c r="D318" i="3"/>
  <c r="E318" i="3" s="1"/>
  <c r="D317" i="3"/>
  <c r="E317" i="3" s="1"/>
  <c r="D316" i="3"/>
  <c r="E316" i="3" s="1"/>
  <c r="D315" i="3"/>
  <c r="E315" i="3" s="1"/>
  <c r="D314" i="3"/>
  <c r="E314" i="3" s="1"/>
  <c r="D313" i="3"/>
  <c r="E313" i="3" s="1"/>
  <c r="D312" i="3"/>
  <c r="E312" i="3" s="1"/>
  <c r="D311" i="3"/>
  <c r="E311" i="3" s="1"/>
  <c r="D310" i="3"/>
  <c r="E310" i="3" s="1"/>
  <c r="D309" i="3"/>
  <c r="E309" i="3" s="1"/>
  <c r="D308" i="3"/>
  <c r="E308" i="3" s="1"/>
  <c r="D307" i="3"/>
  <c r="E307" i="3" s="1"/>
  <c r="D306" i="3"/>
  <c r="E306" i="3" s="1"/>
  <c r="D305" i="3"/>
  <c r="E305" i="3" s="1"/>
  <c r="D304" i="3"/>
  <c r="E304" i="3" s="1"/>
  <c r="D303" i="3"/>
  <c r="E303" i="3" s="1"/>
  <c r="D302" i="3"/>
  <c r="E302" i="3" s="1"/>
  <c r="D301" i="3"/>
  <c r="E301" i="3" s="1"/>
  <c r="D300" i="3"/>
  <c r="E300" i="3" s="1"/>
  <c r="D299" i="3"/>
  <c r="E299" i="3" s="1"/>
  <c r="D298" i="3"/>
  <c r="E298" i="3" s="1"/>
  <c r="D297" i="3"/>
  <c r="E297" i="3" s="1"/>
  <c r="D296" i="3"/>
  <c r="E296" i="3" s="1"/>
  <c r="D295" i="3"/>
  <c r="E295" i="3" s="1"/>
  <c r="D294" i="3"/>
  <c r="E294" i="3" s="1"/>
  <c r="D293" i="3"/>
  <c r="E293" i="3" s="1"/>
  <c r="D292" i="3"/>
  <c r="E292" i="3" s="1"/>
  <c r="D291" i="3"/>
  <c r="E291" i="3" s="1"/>
  <c r="D290" i="3"/>
  <c r="E290" i="3" s="1"/>
  <c r="D289" i="3"/>
  <c r="E289" i="3" s="1"/>
  <c r="D288" i="3"/>
  <c r="E288" i="3" s="1"/>
  <c r="D287" i="3"/>
  <c r="E287" i="3" s="1"/>
  <c r="D286" i="3"/>
  <c r="E286" i="3" s="1"/>
  <c r="D285" i="3"/>
  <c r="E285" i="3" s="1"/>
  <c r="D284" i="3"/>
  <c r="E284" i="3" s="1"/>
  <c r="D283" i="3"/>
  <c r="E283" i="3" s="1"/>
  <c r="D282" i="3"/>
  <c r="E282" i="3" s="1"/>
  <c r="D281" i="3"/>
  <c r="E281" i="3" s="1"/>
  <c r="D280" i="3"/>
  <c r="E280" i="3" s="1"/>
  <c r="D279" i="3"/>
  <c r="E279" i="3" s="1"/>
  <c r="D278" i="3"/>
  <c r="E278" i="3" s="1"/>
  <c r="D277" i="3"/>
  <c r="E277" i="3" s="1"/>
  <c r="D276" i="3"/>
  <c r="E276" i="3" s="1"/>
  <c r="D275" i="3"/>
  <c r="E275" i="3" s="1"/>
  <c r="D274" i="3"/>
  <c r="E274" i="3" s="1"/>
  <c r="D273" i="3"/>
  <c r="E273" i="3" s="1"/>
  <c r="D272" i="3"/>
  <c r="E272" i="3" s="1"/>
  <c r="D271" i="3"/>
  <c r="E271" i="3" s="1"/>
  <c r="D270" i="3"/>
  <c r="E270" i="3" s="1"/>
  <c r="D269" i="3"/>
  <c r="E269" i="3" s="1"/>
  <c r="D268" i="3"/>
  <c r="E268" i="3" s="1"/>
  <c r="D267" i="3"/>
  <c r="E267" i="3" s="1"/>
  <c r="D266" i="3"/>
  <c r="E266" i="3" s="1"/>
  <c r="D265" i="3"/>
  <c r="E265" i="3" s="1"/>
  <c r="D264" i="3"/>
  <c r="E264" i="3" s="1"/>
  <c r="D263" i="3"/>
  <c r="E263" i="3" s="1"/>
  <c r="D262" i="3"/>
  <c r="E262" i="3" s="1"/>
  <c r="D261" i="3"/>
  <c r="E261" i="3" s="1"/>
  <c r="D260" i="3"/>
  <c r="E260" i="3" s="1"/>
  <c r="D259" i="3"/>
  <c r="E259" i="3" s="1"/>
  <c r="D258" i="3"/>
  <c r="E258" i="3" s="1"/>
  <c r="D257" i="3"/>
  <c r="E257" i="3" s="1"/>
  <c r="D256" i="3"/>
  <c r="E256" i="3" s="1"/>
  <c r="D255" i="3"/>
  <c r="E255" i="3" s="1"/>
  <c r="D254" i="3"/>
  <c r="E254" i="3" s="1"/>
  <c r="D253" i="3"/>
  <c r="E253" i="3" s="1"/>
  <c r="D252" i="3"/>
  <c r="E252" i="3" s="1"/>
  <c r="D251" i="3"/>
  <c r="E251" i="3" s="1"/>
  <c r="D250" i="3"/>
  <c r="E250" i="3" s="1"/>
  <c r="D249" i="3"/>
  <c r="E249" i="3" s="1"/>
  <c r="D248" i="3"/>
  <c r="E248" i="3" s="1"/>
  <c r="D247" i="3"/>
  <c r="E247" i="3" s="1"/>
  <c r="D246" i="3"/>
  <c r="E246" i="3" s="1"/>
  <c r="D245" i="3"/>
  <c r="E245" i="3" s="1"/>
  <c r="D244" i="3"/>
  <c r="E244" i="3" s="1"/>
  <c r="D243" i="3"/>
  <c r="E243" i="3" s="1"/>
  <c r="D242" i="3"/>
  <c r="E242" i="3" s="1"/>
  <c r="D241" i="3"/>
  <c r="E241" i="3" s="1"/>
  <c r="D240" i="3"/>
  <c r="E240" i="3" s="1"/>
  <c r="D239" i="3"/>
  <c r="E239" i="3" s="1"/>
  <c r="D238" i="3"/>
  <c r="E238" i="3" s="1"/>
  <c r="D237" i="3"/>
  <c r="E237" i="3" s="1"/>
  <c r="D236" i="3"/>
  <c r="E236" i="3" s="1"/>
  <c r="D235" i="3"/>
  <c r="E235" i="3" s="1"/>
  <c r="D234" i="3"/>
  <c r="E234" i="3" s="1"/>
  <c r="D233" i="3"/>
  <c r="E233" i="3" s="1"/>
  <c r="D232" i="3"/>
  <c r="E232" i="3" s="1"/>
  <c r="D231" i="3"/>
  <c r="E231" i="3" s="1"/>
  <c r="D230" i="3"/>
  <c r="E230" i="3" s="1"/>
  <c r="D229" i="3"/>
  <c r="E229" i="3" s="1"/>
  <c r="D228" i="3"/>
  <c r="E228" i="3" s="1"/>
  <c r="D227" i="3"/>
  <c r="E227" i="3" s="1"/>
  <c r="D226" i="3"/>
  <c r="E226" i="3" s="1"/>
  <c r="D225" i="3"/>
  <c r="E225" i="3" s="1"/>
  <c r="D224" i="3"/>
  <c r="E224" i="3" s="1"/>
  <c r="D223" i="3"/>
  <c r="E223" i="3" s="1"/>
  <c r="D222" i="3"/>
  <c r="E222" i="3" s="1"/>
  <c r="D221" i="3"/>
  <c r="E221" i="3" s="1"/>
  <c r="D220" i="3"/>
  <c r="E220" i="3" s="1"/>
  <c r="D219" i="3"/>
  <c r="E219" i="3" s="1"/>
  <c r="D218" i="3"/>
  <c r="E218" i="3" s="1"/>
  <c r="D217" i="3"/>
  <c r="E217" i="3" s="1"/>
  <c r="D216" i="3"/>
  <c r="E216" i="3" s="1"/>
  <c r="D215" i="3"/>
  <c r="E215" i="3" s="1"/>
  <c r="D214" i="3"/>
  <c r="E214" i="3" s="1"/>
  <c r="D213" i="3"/>
  <c r="E213" i="3" s="1"/>
  <c r="D212" i="3"/>
  <c r="E212" i="3" s="1"/>
  <c r="D211" i="3"/>
  <c r="E211" i="3" s="1"/>
  <c r="D210" i="3"/>
  <c r="E210" i="3" s="1"/>
  <c r="D209" i="3"/>
  <c r="E209" i="3" s="1"/>
  <c r="D208" i="3"/>
  <c r="E208" i="3" s="1"/>
  <c r="D207" i="3"/>
  <c r="E207" i="3" s="1"/>
  <c r="D206" i="3"/>
  <c r="E206" i="3" s="1"/>
  <c r="D205" i="3"/>
  <c r="E205" i="3" s="1"/>
  <c r="D204" i="3"/>
  <c r="E204" i="3" s="1"/>
  <c r="D203" i="3"/>
  <c r="E203" i="3" s="1"/>
  <c r="D202" i="3"/>
  <c r="E202" i="3" s="1"/>
  <c r="D201" i="3"/>
  <c r="E201" i="3" s="1"/>
  <c r="D200" i="3"/>
  <c r="E200" i="3" s="1"/>
  <c r="D199" i="3"/>
  <c r="E199" i="3" s="1"/>
  <c r="D198" i="3"/>
  <c r="E198" i="3" s="1"/>
  <c r="D197" i="3"/>
  <c r="E197" i="3" s="1"/>
  <c r="D196" i="3"/>
  <c r="E196" i="3" s="1"/>
  <c r="D195" i="3"/>
  <c r="E195" i="3" s="1"/>
  <c r="D194" i="3"/>
  <c r="E194" i="3" s="1"/>
  <c r="D193" i="3"/>
  <c r="E193" i="3" s="1"/>
  <c r="D192" i="3"/>
  <c r="E192" i="3" s="1"/>
  <c r="D191" i="3"/>
  <c r="E191" i="3" s="1"/>
  <c r="D190" i="3"/>
  <c r="E190" i="3" s="1"/>
  <c r="D189" i="3"/>
  <c r="E189" i="3" s="1"/>
  <c r="D188" i="3"/>
  <c r="E188" i="3" s="1"/>
  <c r="D187" i="3"/>
  <c r="E187" i="3" s="1"/>
  <c r="D186" i="3"/>
  <c r="E186" i="3" s="1"/>
  <c r="D185" i="3"/>
  <c r="E185" i="3" s="1"/>
  <c r="D184" i="3"/>
  <c r="E184" i="3" s="1"/>
  <c r="D183" i="3"/>
  <c r="E183" i="3" s="1"/>
  <c r="D182" i="3"/>
  <c r="E182" i="3" s="1"/>
  <c r="D181" i="3"/>
  <c r="E181" i="3" s="1"/>
  <c r="D180" i="3"/>
  <c r="E180" i="3" s="1"/>
  <c r="D179" i="3"/>
  <c r="E179" i="3" s="1"/>
  <c r="D178" i="3"/>
  <c r="E178" i="3" s="1"/>
  <c r="D177" i="3"/>
  <c r="E177" i="3" s="1"/>
  <c r="D176" i="3"/>
  <c r="E176" i="3" s="1"/>
  <c r="D175" i="3"/>
  <c r="E175" i="3" s="1"/>
  <c r="D174" i="3"/>
  <c r="E174" i="3" s="1"/>
  <c r="D173" i="3"/>
  <c r="E173" i="3" s="1"/>
  <c r="D172" i="3"/>
  <c r="E172" i="3" s="1"/>
  <c r="D171" i="3"/>
  <c r="E171" i="3" s="1"/>
  <c r="D170" i="3"/>
  <c r="E170" i="3" s="1"/>
  <c r="D169" i="3"/>
  <c r="E169" i="3" s="1"/>
  <c r="D168" i="3"/>
  <c r="E168" i="3" s="1"/>
  <c r="D167" i="3"/>
  <c r="E167" i="3" s="1"/>
  <c r="D166" i="3"/>
  <c r="E166" i="3" s="1"/>
  <c r="D165" i="3"/>
  <c r="E165" i="3" s="1"/>
  <c r="D164" i="3"/>
  <c r="E164" i="3" s="1"/>
  <c r="D163" i="3"/>
  <c r="E163" i="3" s="1"/>
  <c r="D162" i="3"/>
  <c r="E162" i="3" s="1"/>
  <c r="D161" i="3"/>
  <c r="E161" i="3" s="1"/>
  <c r="D160" i="3"/>
  <c r="E160" i="3" s="1"/>
  <c r="D159" i="3"/>
  <c r="E159" i="3" s="1"/>
  <c r="D158" i="3"/>
  <c r="E158" i="3" s="1"/>
  <c r="D157" i="3"/>
  <c r="E157" i="3" s="1"/>
  <c r="D156" i="3"/>
  <c r="E156" i="3" s="1"/>
  <c r="D155" i="3"/>
  <c r="E155" i="3" s="1"/>
  <c r="D154" i="3"/>
  <c r="E154" i="3" s="1"/>
  <c r="D153" i="3"/>
  <c r="E153" i="3" s="1"/>
  <c r="D152" i="3"/>
  <c r="E152" i="3" s="1"/>
  <c r="D151" i="3"/>
  <c r="E151" i="3" s="1"/>
  <c r="D150" i="3"/>
  <c r="E150" i="3" s="1"/>
  <c r="D149" i="3"/>
  <c r="E149" i="3" s="1"/>
  <c r="D148" i="3"/>
  <c r="E148" i="3" s="1"/>
  <c r="D147" i="3"/>
  <c r="E147" i="3" s="1"/>
  <c r="D146" i="3"/>
  <c r="E146" i="3" s="1"/>
  <c r="D145" i="3"/>
  <c r="E145" i="3" s="1"/>
  <c r="D144" i="3"/>
  <c r="E144" i="3" s="1"/>
  <c r="D143" i="3"/>
  <c r="E143" i="3" s="1"/>
  <c r="D142" i="3"/>
  <c r="E142" i="3" s="1"/>
  <c r="D141" i="3"/>
  <c r="E141" i="3" s="1"/>
  <c r="D140" i="3"/>
  <c r="E140" i="3" s="1"/>
  <c r="D139" i="3"/>
  <c r="E139" i="3" s="1"/>
  <c r="D138" i="3"/>
  <c r="E138" i="3" s="1"/>
  <c r="D137" i="3"/>
  <c r="E137" i="3" s="1"/>
  <c r="D136" i="3"/>
  <c r="E136" i="3" s="1"/>
  <c r="D135" i="3"/>
  <c r="E135" i="3" s="1"/>
  <c r="D134" i="3"/>
  <c r="E134" i="3" s="1"/>
  <c r="D133" i="3"/>
  <c r="E133" i="3" s="1"/>
  <c r="D132" i="3"/>
  <c r="E132" i="3" s="1"/>
  <c r="D131" i="3"/>
  <c r="E131" i="3" s="1"/>
  <c r="D130" i="3"/>
  <c r="E130" i="3" s="1"/>
  <c r="D129" i="3"/>
  <c r="E129" i="3" s="1"/>
  <c r="D128" i="3"/>
  <c r="E128" i="3" s="1"/>
  <c r="D127" i="3"/>
  <c r="E127" i="3" s="1"/>
  <c r="D126" i="3"/>
  <c r="E126" i="3" s="1"/>
  <c r="D125" i="3"/>
  <c r="E125" i="3" s="1"/>
  <c r="D124" i="3"/>
  <c r="E124" i="3" s="1"/>
  <c r="D123" i="3"/>
  <c r="E123" i="3" s="1"/>
  <c r="D122" i="3"/>
  <c r="E122" i="3" s="1"/>
  <c r="D121" i="3"/>
  <c r="E121" i="3" s="1"/>
  <c r="D120" i="3"/>
  <c r="E120" i="3" s="1"/>
  <c r="D119" i="3"/>
  <c r="E119" i="3" s="1"/>
  <c r="D118" i="3"/>
  <c r="E118" i="3" s="1"/>
  <c r="D117" i="3"/>
  <c r="E117" i="3" s="1"/>
  <c r="D116" i="3"/>
  <c r="E116" i="3" s="1"/>
  <c r="D115" i="3"/>
  <c r="E115" i="3" s="1"/>
  <c r="D114" i="3"/>
  <c r="E114" i="3" s="1"/>
  <c r="D113" i="3"/>
  <c r="E113" i="3" s="1"/>
  <c r="D112" i="3"/>
  <c r="E112" i="3" s="1"/>
  <c r="D111" i="3"/>
  <c r="E111" i="3" s="1"/>
  <c r="D110" i="3"/>
  <c r="E110" i="3" s="1"/>
  <c r="D109" i="3"/>
  <c r="E109" i="3" s="1"/>
  <c r="D108" i="3"/>
  <c r="E108" i="3" s="1"/>
  <c r="D107" i="3"/>
  <c r="E107" i="3" s="1"/>
  <c r="D106" i="3"/>
  <c r="E106" i="3" s="1"/>
  <c r="D105" i="3"/>
  <c r="E105" i="3" s="1"/>
  <c r="D104" i="3"/>
  <c r="E104" i="3" s="1"/>
  <c r="D103" i="3"/>
  <c r="E103" i="3" s="1"/>
  <c r="D102" i="3"/>
  <c r="E102" i="3" s="1"/>
  <c r="D101" i="3"/>
  <c r="E101" i="3" s="1"/>
  <c r="D100" i="3"/>
  <c r="E100" i="3" s="1"/>
  <c r="D99" i="3"/>
  <c r="E99" i="3" s="1"/>
  <c r="D98" i="3"/>
  <c r="E98" i="3" s="1"/>
  <c r="D97" i="3"/>
  <c r="E97" i="3" s="1"/>
  <c r="D96" i="3"/>
  <c r="E96" i="3" s="1"/>
  <c r="D95" i="3"/>
  <c r="E95" i="3" s="1"/>
  <c r="D94" i="3"/>
  <c r="E94" i="3" s="1"/>
  <c r="D93" i="3"/>
  <c r="E93" i="3" s="1"/>
  <c r="D92" i="3"/>
  <c r="E92" i="3" s="1"/>
  <c r="D91" i="3"/>
  <c r="E91" i="3" s="1"/>
  <c r="D90" i="3"/>
  <c r="E90" i="3" s="1"/>
  <c r="D89" i="3"/>
  <c r="E89" i="3" s="1"/>
  <c r="D88" i="3"/>
  <c r="E88" i="3" s="1"/>
  <c r="D87" i="3"/>
  <c r="E87" i="3" s="1"/>
  <c r="D86" i="3"/>
  <c r="E86" i="3" s="1"/>
  <c r="D85" i="3"/>
  <c r="E85" i="3" s="1"/>
  <c r="D84" i="3"/>
  <c r="E84" i="3" s="1"/>
  <c r="D83" i="3"/>
  <c r="E83" i="3" s="1"/>
  <c r="D82" i="3"/>
  <c r="E82" i="3" s="1"/>
  <c r="D81" i="3"/>
  <c r="E81" i="3" s="1"/>
  <c r="D80" i="3"/>
  <c r="E80" i="3" s="1"/>
  <c r="D79" i="3"/>
  <c r="E79" i="3" s="1"/>
  <c r="D78" i="3"/>
  <c r="E78" i="3" s="1"/>
  <c r="D77" i="3"/>
  <c r="E77" i="3" s="1"/>
  <c r="D76" i="3"/>
  <c r="E76" i="3" s="1"/>
  <c r="D75" i="3"/>
  <c r="E75" i="3" s="1"/>
  <c r="D74" i="3"/>
  <c r="E74" i="3" s="1"/>
  <c r="D73" i="3"/>
  <c r="E73" i="3" s="1"/>
  <c r="D72" i="3"/>
  <c r="E72" i="3" s="1"/>
  <c r="D71" i="3"/>
  <c r="E71" i="3" s="1"/>
  <c r="D70" i="3"/>
  <c r="E70" i="3" s="1"/>
  <c r="D69" i="3"/>
  <c r="E69" i="3" s="1"/>
  <c r="D68" i="3"/>
  <c r="E68" i="3" s="1"/>
  <c r="D67" i="3"/>
  <c r="E67" i="3" s="1"/>
  <c r="D66" i="3"/>
  <c r="E66" i="3" s="1"/>
  <c r="D65" i="3"/>
  <c r="E65" i="3" s="1"/>
  <c r="D64" i="3"/>
  <c r="E64" i="3" s="1"/>
  <c r="D63" i="3"/>
  <c r="E63" i="3" s="1"/>
  <c r="D62" i="3"/>
  <c r="E62" i="3" s="1"/>
  <c r="D61" i="3"/>
  <c r="E61" i="3" s="1"/>
  <c r="D60" i="3"/>
  <c r="E60" i="3" s="1"/>
  <c r="D59" i="3"/>
  <c r="E59" i="3" s="1"/>
  <c r="D58" i="3"/>
  <c r="E58" i="3" s="1"/>
  <c r="D57" i="3"/>
  <c r="E57" i="3" s="1"/>
  <c r="D56" i="3"/>
  <c r="E56" i="3" s="1"/>
  <c r="D55" i="3"/>
  <c r="E55" i="3" s="1"/>
  <c r="D54" i="3"/>
  <c r="E54" i="3" s="1"/>
  <c r="D53" i="3"/>
  <c r="E53" i="3" s="1"/>
  <c r="D52" i="3"/>
  <c r="E52" i="3" s="1"/>
  <c r="D51" i="3"/>
  <c r="E51" i="3" s="1"/>
  <c r="D50" i="3"/>
  <c r="E50" i="3" s="1"/>
  <c r="D49" i="3"/>
  <c r="E49" i="3" s="1"/>
  <c r="D48" i="3"/>
  <c r="E48" i="3" s="1"/>
  <c r="D47" i="3"/>
  <c r="E47" i="3" s="1"/>
  <c r="D46" i="3"/>
  <c r="E46" i="3" s="1"/>
  <c r="D45" i="3"/>
  <c r="E45" i="3" s="1"/>
  <c r="D44" i="3"/>
  <c r="E44" i="3" s="1"/>
  <c r="D43" i="3"/>
  <c r="E43" i="3" s="1"/>
  <c r="D42" i="3"/>
  <c r="E42" i="3" s="1"/>
  <c r="D41" i="3"/>
  <c r="E41" i="3" s="1"/>
  <c r="D40" i="3"/>
  <c r="E40" i="3" s="1"/>
  <c r="D39" i="3"/>
  <c r="E39" i="3" s="1"/>
  <c r="D38" i="3"/>
  <c r="E38" i="3" s="1"/>
  <c r="D37" i="3"/>
  <c r="E37" i="3" s="1"/>
  <c r="D36" i="3"/>
  <c r="E36" i="3" s="1"/>
  <c r="D35" i="3"/>
  <c r="E35" i="3" s="1"/>
  <c r="D34" i="3"/>
  <c r="E34" i="3" s="1"/>
  <c r="D33" i="3"/>
  <c r="E33" i="3" s="1"/>
  <c r="D32" i="3"/>
  <c r="E32" i="3" s="1"/>
  <c r="D31" i="3"/>
  <c r="E31" i="3" s="1"/>
  <c r="D30" i="3"/>
  <c r="E30" i="3" s="1"/>
  <c r="D29" i="3"/>
  <c r="E29" i="3" s="1"/>
  <c r="D28" i="3"/>
  <c r="E28" i="3" s="1"/>
  <c r="D27" i="3"/>
  <c r="E27" i="3" s="1"/>
  <c r="D26" i="3"/>
  <c r="E26" i="3" s="1"/>
  <c r="D25" i="3"/>
  <c r="E25" i="3" s="1"/>
  <c r="D24" i="3"/>
  <c r="E24" i="3" s="1"/>
  <c r="D23" i="3"/>
  <c r="E23" i="3" s="1"/>
  <c r="D22" i="3"/>
  <c r="E22" i="3" s="1"/>
  <c r="D21" i="3"/>
  <c r="E21" i="3" s="1"/>
  <c r="D20" i="3"/>
  <c r="E20" i="3" s="1"/>
  <c r="D19" i="3"/>
  <c r="E19" i="3" s="1"/>
  <c r="D18" i="3"/>
  <c r="E18" i="3" s="1"/>
  <c r="D17" i="3"/>
  <c r="E17" i="3" s="1"/>
  <c r="D16" i="3"/>
  <c r="E16" i="3" s="1"/>
  <c r="D15" i="3"/>
  <c r="E15" i="3" s="1"/>
  <c r="D14" i="3"/>
  <c r="E14" i="3" s="1"/>
  <c r="D13" i="3"/>
  <c r="E13" i="3" s="1"/>
  <c r="D12" i="3"/>
  <c r="E12" i="3" s="1"/>
  <c r="D11" i="3"/>
  <c r="E11" i="3" s="1"/>
  <c r="D10" i="3"/>
  <c r="E10" i="3" s="1"/>
  <c r="D9" i="3"/>
  <c r="E9" i="3" s="1"/>
  <c r="D8" i="3"/>
  <c r="E8" i="3" s="1"/>
  <c r="D7" i="3"/>
  <c r="E7" i="3" s="1"/>
  <c r="F8" i="3"/>
  <c r="G8" i="3" s="1"/>
  <c r="F7" i="3"/>
  <c r="G7" i="3" s="1"/>
  <c r="B7" i="22"/>
  <c r="B8" i="22" s="1"/>
  <c r="B9" i="22" s="1"/>
  <c r="B10" i="22" s="1"/>
  <c r="B11" i="22" s="1"/>
  <c r="B12" i="22" s="1"/>
  <c r="B13" i="22" s="1"/>
  <c r="B14" i="22" s="1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4" i="22"/>
  <c r="B2" i="22"/>
  <c r="B2" i="18" l="1"/>
  <c r="B2" i="17"/>
  <c r="B2" i="16"/>
  <c r="B2" i="15"/>
  <c r="B2" i="21"/>
  <c r="B2" i="12"/>
  <c r="B2" i="5"/>
  <c r="B2" i="4"/>
  <c r="D4" i="10" l="1"/>
  <c r="T4" i="10" l="1"/>
  <c r="AB4" i="10"/>
  <c r="F55" i="28"/>
  <c r="E55" i="28"/>
  <c r="D55" i="28"/>
  <c r="F107" i="28"/>
  <c r="D107" i="28"/>
  <c r="E107" i="28"/>
  <c r="D24" i="28"/>
  <c r="E24" i="28"/>
  <c r="F24" i="28"/>
  <c r="E40" i="28"/>
  <c r="F40" i="28"/>
  <c r="D40" i="28"/>
  <c r="E56" i="28"/>
  <c r="D56" i="28"/>
  <c r="F56" i="28"/>
  <c r="D72" i="28"/>
  <c r="E72" i="28"/>
  <c r="F72" i="28"/>
  <c r="D88" i="28"/>
  <c r="E88" i="28"/>
  <c r="F88" i="28"/>
  <c r="E104" i="28"/>
  <c r="F104" i="28"/>
  <c r="D104" i="28"/>
  <c r="D21" i="28"/>
  <c r="E21" i="28"/>
  <c r="F21" i="28"/>
  <c r="D37" i="28"/>
  <c r="E37" i="28"/>
  <c r="F37" i="28"/>
  <c r="D53" i="28"/>
  <c r="E53" i="28"/>
  <c r="F53" i="28"/>
  <c r="D69" i="28"/>
  <c r="E69" i="28"/>
  <c r="F69" i="28"/>
  <c r="D85" i="28"/>
  <c r="E85" i="28"/>
  <c r="F85" i="28"/>
  <c r="D101" i="28"/>
  <c r="E101" i="28"/>
  <c r="F101" i="28"/>
  <c r="E18" i="28"/>
  <c r="F18" i="28"/>
  <c r="D18" i="28"/>
  <c r="E34" i="28"/>
  <c r="F34" i="28"/>
  <c r="D34" i="28"/>
  <c r="E50" i="28"/>
  <c r="F50" i="28"/>
  <c r="D50" i="28"/>
  <c r="E66" i="28"/>
  <c r="F66" i="28"/>
  <c r="D66" i="28"/>
  <c r="E82" i="28"/>
  <c r="F82" i="28"/>
  <c r="D82" i="28"/>
  <c r="E98" i="28"/>
  <c r="F98" i="28"/>
  <c r="D98" i="28"/>
  <c r="F83" i="28"/>
  <c r="D83" i="28"/>
  <c r="E83" i="28"/>
  <c r="F43" i="28"/>
  <c r="D43" i="28"/>
  <c r="E43" i="28"/>
  <c r="F47" i="28"/>
  <c r="E47" i="28"/>
  <c r="D47" i="28"/>
  <c r="F35" i="28"/>
  <c r="D35" i="28"/>
  <c r="E35" i="28"/>
  <c r="F99" i="28"/>
  <c r="D99" i="28"/>
  <c r="E99" i="28"/>
  <c r="F71" i="28"/>
  <c r="E71" i="28"/>
  <c r="D71" i="28"/>
  <c r="F63" i="28"/>
  <c r="E63" i="28"/>
  <c r="D63" i="28"/>
  <c r="F59" i="28"/>
  <c r="D59" i="28"/>
  <c r="E59" i="28"/>
  <c r="F12" i="28"/>
  <c r="E12" i="28"/>
  <c r="D12" i="28"/>
  <c r="F28" i="28"/>
  <c r="E28" i="28"/>
  <c r="D28" i="28"/>
  <c r="F44" i="28"/>
  <c r="D44" i="28"/>
  <c r="E44" i="28"/>
  <c r="F60" i="28"/>
  <c r="E60" i="28"/>
  <c r="D60" i="28"/>
  <c r="F76" i="28"/>
  <c r="E76" i="28"/>
  <c r="D76" i="28"/>
  <c r="F92" i="28"/>
  <c r="E92" i="28"/>
  <c r="D92" i="28"/>
  <c r="F108" i="28"/>
  <c r="D108" i="28"/>
  <c r="E108" i="28"/>
  <c r="D25" i="28"/>
  <c r="E25" i="28"/>
  <c r="F25" i="28"/>
  <c r="D41" i="28"/>
  <c r="E41" i="28"/>
  <c r="F41" i="28"/>
  <c r="D57" i="28"/>
  <c r="E57" i="28"/>
  <c r="F57" i="28"/>
  <c r="D73" i="28"/>
  <c r="E73" i="28"/>
  <c r="F73" i="28"/>
  <c r="D89" i="28"/>
  <c r="E89" i="28"/>
  <c r="F89" i="28"/>
  <c r="D105" i="28"/>
  <c r="E105" i="28"/>
  <c r="F105" i="28"/>
  <c r="E22" i="28"/>
  <c r="F22" i="28"/>
  <c r="D22" i="28"/>
  <c r="E38" i="28"/>
  <c r="F38" i="28"/>
  <c r="D38" i="28"/>
  <c r="E54" i="28"/>
  <c r="F54" i="28"/>
  <c r="D54" i="28"/>
  <c r="E70" i="28"/>
  <c r="F70" i="28"/>
  <c r="D70" i="28"/>
  <c r="E86" i="28"/>
  <c r="F86" i="28"/>
  <c r="D86" i="28"/>
  <c r="E102" i="28"/>
  <c r="F102" i="28"/>
  <c r="D102" i="28"/>
  <c r="F15" i="28"/>
  <c r="E15" i="28"/>
  <c r="D15" i="28"/>
  <c r="F31" i="28"/>
  <c r="E31" i="28"/>
  <c r="D31" i="28"/>
  <c r="F79" i="28"/>
  <c r="E79" i="28"/>
  <c r="D79" i="28"/>
  <c r="F51" i="28"/>
  <c r="D51" i="28"/>
  <c r="E51" i="28"/>
  <c r="F23" i="28"/>
  <c r="E23" i="28"/>
  <c r="D23" i="28"/>
  <c r="F87" i="28"/>
  <c r="E87" i="28"/>
  <c r="D87" i="28"/>
  <c r="F95" i="28"/>
  <c r="E95" i="28"/>
  <c r="D95" i="28"/>
  <c r="F75" i="28"/>
  <c r="D75" i="28"/>
  <c r="E75" i="28"/>
  <c r="D16" i="28"/>
  <c r="F16" i="28"/>
  <c r="E16" i="28"/>
  <c r="D32" i="28"/>
  <c r="F32" i="28"/>
  <c r="E32" i="28"/>
  <c r="D48" i="28"/>
  <c r="F48" i="28"/>
  <c r="E48" i="28"/>
  <c r="D64" i="28"/>
  <c r="F64" i="28"/>
  <c r="E64" i="28"/>
  <c r="D80" i="28"/>
  <c r="F80" i="28"/>
  <c r="E80" i="28"/>
  <c r="D96" i="28"/>
  <c r="F96" i="28"/>
  <c r="E96" i="28"/>
  <c r="D13" i="28"/>
  <c r="E13" i="28"/>
  <c r="F13" i="28"/>
  <c r="D29" i="28"/>
  <c r="E29" i="28"/>
  <c r="F29" i="28"/>
  <c r="D45" i="28"/>
  <c r="E45" i="28"/>
  <c r="F45" i="28"/>
  <c r="D61" i="28"/>
  <c r="E61" i="28"/>
  <c r="F61" i="28"/>
  <c r="D77" i="28"/>
  <c r="E77" i="28"/>
  <c r="F77" i="28"/>
  <c r="D93" i="28"/>
  <c r="E93" i="28"/>
  <c r="F93" i="28"/>
  <c r="D109" i="28"/>
  <c r="E109" i="28"/>
  <c r="F109" i="28"/>
  <c r="E26" i="28"/>
  <c r="F26" i="28"/>
  <c r="D26" i="28"/>
  <c r="E42" i="28"/>
  <c r="F42" i="28"/>
  <c r="D42" i="28"/>
  <c r="E58" i="28"/>
  <c r="F58" i="28"/>
  <c r="D58" i="28"/>
  <c r="E74" i="28"/>
  <c r="F74" i="28"/>
  <c r="D74" i="28"/>
  <c r="E90" i="28"/>
  <c r="F90" i="28"/>
  <c r="D90" i="28"/>
  <c r="E106" i="28"/>
  <c r="F106" i="28"/>
  <c r="D106" i="28"/>
  <c r="F19" i="28"/>
  <c r="D19" i="28"/>
  <c r="E19" i="28"/>
  <c r="F111" i="28"/>
  <c r="E111" i="28"/>
  <c r="D111" i="28"/>
  <c r="F67" i="28"/>
  <c r="D67" i="28"/>
  <c r="E67" i="28"/>
  <c r="F39" i="28"/>
  <c r="E39" i="28"/>
  <c r="D39" i="28"/>
  <c r="F103" i="28"/>
  <c r="E103" i="28"/>
  <c r="D103" i="28"/>
  <c r="F27" i="28"/>
  <c r="D27" i="28"/>
  <c r="E27" i="28"/>
  <c r="F91" i="28"/>
  <c r="D91" i="28"/>
  <c r="E91" i="28"/>
  <c r="F20" i="28"/>
  <c r="E20" i="28"/>
  <c r="D20" i="28"/>
  <c r="F36" i="28"/>
  <c r="D36" i="28"/>
  <c r="E36" i="28"/>
  <c r="F52" i="28"/>
  <c r="E52" i="28"/>
  <c r="D52" i="28"/>
  <c r="F68" i="28"/>
  <c r="E68" i="28"/>
  <c r="D68" i="28"/>
  <c r="F84" i="28"/>
  <c r="E84" i="28"/>
  <c r="D84" i="28"/>
  <c r="F100" i="28"/>
  <c r="D100" i="28"/>
  <c r="E100" i="28"/>
  <c r="D17" i="28"/>
  <c r="E17" i="28"/>
  <c r="F17" i="28"/>
  <c r="D33" i="28"/>
  <c r="E33" i="28"/>
  <c r="F33" i="28"/>
  <c r="D49" i="28"/>
  <c r="E49" i="28"/>
  <c r="F49" i="28"/>
  <c r="D65" i="28"/>
  <c r="E65" i="28"/>
  <c r="F65" i="28"/>
  <c r="D81" i="28"/>
  <c r="E81" i="28"/>
  <c r="F81" i="28"/>
  <c r="D97" i="28"/>
  <c r="E97" i="28"/>
  <c r="F97" i="28"/>
  <c r="E14" i="28"/>
  <c r="F14" i="28"/>
  <c r="D14" i="28"/>
  <c r="E30" i="28"/>
  <c r="F30" i="28"/>
  <c r="D30" i="28"/>
  <c r="E46" i="28"/>
  <c r="F46" i="28"/>
  <c r="D46" i="28"/>
  <c r="E62" i="28"/>
  <c r="F62" i="28"/>
  <c r="D62" i="28"/>
  <c r="E78" i="28"/>
  <c r="F78" i="28"/>
  <c r="D78" i="28"/>
  <c r="E94" i="28"/>
  <c r="F94" i="28"/>
  <c r="D94" i="28"/>
  <c r="E110" i="28"/>
  <c r="F110" i="28"/>
  <c r="D110" i="28"/>
  <c r="H109" i="5" l="1"/>
  <c r="H105" i="5"/>
  <c r="H108" i="5"/>
  <c r="H104" i="5"/>
  <c r="H106" i="5"/>
  <c r="H107" i="5"/>
  <c r="H103" i="5"/>
  <c r="H101" i="5"/>
  <c r="H99" i="5"/>
  <c r="H97" i="5"/>
  <c r="H95" i="5"/>
  <c r="H93" i="5"/>
  <c r="H91" i="5"/>
  <c r="H89" i="5"/>
  <c r="H87" i="5"/>
  <c r="H85" i="5"/>
  <c r="H83" i="5"/>
  <c r="H81" i="5"/>
  <c r="H79" i="5"/>
  <c r="H77" i="5"/>
  <c r="H75" i="5"/>
  <c r="H73" i="5"/>
  <c r="H71" i="5"/>
  <c r="H69" i="5"/>
  <c r="H67" i="5"/>
  <c r="H65" i="5"/>
  <c r="H63" i="5"/>
  <c r="H61" i="5"/>
  <c r="H59" i="5"/>
  <c r="H57" i="5"/>
  <c r="H55" i="5"/>
  <c r="H53" i="5"/>
  <c r="H51" i="5"/>
  <c r="H49" i="5"/>
  <c r="H47" i="5"/>
  <c r="H45" i="5"/>
  <c r="H43" i="5"/>
  <c r="H41" i="5"/>
  <c r="H39" i="5"/>
  <c r="H37" i="5"/>
  <c r="H35" i="5"/>
  <c r="H33" i="5"/>
  <c r="H31" i="5"/>
  <c r="H29" i="5"/>
  <c r="H27" i="5"/>
  <c r="H25" i="5"/>
  <c r="H23" i="5"/>
  <c r="H21" i="5"/>
  <c r="H19" i="5"/>
  <c r="H17" i="5"/>
  <c r="H15" i="5"/>
  <c r="H13" i="5"/>
  <c r="H11" i="5"/>
  <c r="H102" i="5"/>
  <c r="H100" i="5"/>
  <c r="H98" i="5"/>
  <c r="H96" i="5"/>
  <c r="H94" i="5"/>
  <c r="H92" i="5"/>
  <c r="H90" i="5"/>
  <c r="H88" i="5"/>
  <c r="H86" i="5"/>
  <c r="H84" i="5"/>
  <c r="H82" i="5"/>
  <c r="H80" i="5"/>
  <c r="H78" i="5"/>
  <c r="H76" i="5"/>
  <c r="H74" i="5"/>
  <c r="H72" i="5"/>
  <c r="H70" i="5"/>
  <c r="H68" i="5"/>
  <c r="H66" i="5"/>
  <c r="H64" i="5"/>
  <c r="H62" i="5"/>
  <c r="H60" i="5"/>
  <c r="H58" i="5"/>
  <c r="H56" i="5"/>
  <c r="H54" i="5"/>
  <c r="H52" i="5"/>
  <c r="H50" i="5"/>
  <c r="H48" i="5"/>
  <c r="H46" i="5"/>
  <c r="H44" i="5"/>
  <c r="H42" i="5"/>
  <c r="H40" i="5"/>
  <c r="H38" i="5"/>
  <c r="H36" i="5"/>
  <c r="H34" i="5"/>
  <c r="H32" i="5"/>
  <c r="H30" i="5"/>
  <c r="H28" i="5"/>
  <c r="H26" i="5"/>
  <c r="H24" i="5"/>
  <c r="H22" i="5"/>
  <c r="H20" i="5"/>
  <c r="H18" i="5"/>
  <c r="H16" i="5"/>
  <c r="H14" i="5"/>
  <c r="H12" i="5"/>
  <c r="H10" i="5"/>
  <c r="G107" i="5" l="1"/>
  <c r="F107" i="5"/>
  <c r="D107" i="5"/>
  <c r="J107" i="5"/>
  <c r="E107" i="5"/>
  <c r="N107" i="5"/>
  <c r="J105" i="5"/>
  <c r="D105" i="5"/>
  <c r="F105" i="5"/>
  <c r="E105" i="5"/>
  <c r="G105" i="5"/>
  <c r="N105" i="5"/>
  <c r="J106" i="5"/>
  <c r="F106" i="5"/>
  <c r="D106" i="5"/>
  <c r="E106" i="5"/>
  <c r="G106" i="5"/>
  <c r="N106" i="5"/>
  <c r="D104" i="5"/>
  <c r="N104" i="5"/>
  <c r="J104" i="5"/>
  <c r="F104" i="5"/>
  <c r="G104" i="5"/>
  <c r="E104" i="5"/>
  <c r="N108" i="5"/>
  <c r="D108" i="5"/>
  <c r="F108" i="5"/>
  <c r="G108" i="5"/>
  <c r="J108" i="5"/>
  <c r="E108" i="5"/>
  <c r="J109" i="5"/>
  <c r="D109" i="5"/>
  <c r="F109" i="5"/>
  <c r="N109" i="5"/>
  <c r="G109" i="5"/>
  <c r="E109" i="5"/>
  <c r="N7" i="3"/>
  <c r="I106" i="5" l="1"/>
  <c r="I108" i="5"/>
  <c r="I107" i="5"/>
  <c r="I109" i="5"/>
  <c r="I104" i="5"/>
  <c r="I105" i="5"/>
  <c r="B13" i="18"/>
  <c r="B14" i="18" s="1"/>
  <c r="B15" i="18" s="1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4" i="18"/>
  <c r="K106" i="5" l="1"/>
  <c r="K108" i="5"/>
  <c r="K109" i="5"/>
  <c r="K105" i="5"/>
  <c r="K107" i="5"/>
  <c r="K104" i="5"/>
  <c r="B105" i="18"/>
  <c r="B106" i="18" s="1"/>
  <c r="B107" i="18" s="1"/>
  <c r="B108" i="18" s="1"/>
  <c r="B109" i="18" s="1"/>
  <c r="B110" i="18" s="1"/>
  <c r="B111" i="18" s="1"/>
  <c r="B13" i="16"/>
  <c r="B14" i="16" s="1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B105" i="16" s="1"/>
  <c r="B4" i="16"/>
  <c r="G30" i="18" l="1"/>
  <c r="F30" i="18"/>
  <c r="E30" i="18"/>
  <c r="G38" i="18"/>
  <c r="F38" i="18"/>
  <c r="E38" i="18"/>
  <c r="G46" i="18"/>
  <c r="F46" i="18"/>
  <c r="E46" i="18"/>
  <c r="G54" i="18"/>
  <c r="F54" i="18"/>
  <c r="E54" i="18"/>
  <c r="G62" i="18"/>
  <c r="F62" i="18"/>
  <c r="E62" i="18"/>
  <c r="G70" i="18"/>
  <c r="F70" i="18"/>
  <c r="E70" i="18"/>
  <c r="G78" i="18"/>
  <c r="F78" i="18"/>
  <c r="E78" i="18"/>
  <c r="G86" i="18"/>
  <c r="F86" i="18"/>
  <c r="E86" i="18"/>
  <c r="G94" i="18"/>
  <c r="F94" i="18"/>
  <c r="E94" i="18"/>
  <c r="G102" i="18"/>
  <c r="F102" i="18"/>
  <c r="E102" i="18"/>
  <c r="G17" i="18"/>
  <c r="F17" i="18"/>
  <c r="E17" i="18"/>
  <c r="G25" i="18"/>
  <c r="F25" i="18"/>
  <c r="E25" i="18"/>
  <c r="G33" i="18"/>
  <c r="F33" i="18"/>
  <c r="E33" i="18"/>
  <c r="G41" i="18"/>
  <c r="F41" i="18"/>
  <c r="E41" i="18"/>
  <c r="G49" i="18"/>
  <c r="F49" i="18"/>
  <c r="E49" i="18"/>
  <c r="G57" i="18"/>
  <c r="F57" i="18"/>
  <c r="E57" i="18"/>
  <c r="G65" i="18"/>
  <c r="F65" i="18"/>
  <c r="E65" i="18"/>
  <c r="G73" i="18"/>
  <c r="F73" i="18"/>
  <c r="E73" i="18"/>
  <c r="G81" i="18"/>
  <c r="F81" i="18"/>
  <c r="E81" i="18"/>
  <c r="G89" i="18"/>
  <c r="F89" i="18"/>
  <c r="E89" i="18"/>
  <c r="G97" i="18"/>
  <c r="F97" i="18"/>
  <c r="E97" i="18"/>
  <c r="G111" i="18"/>
  <c r="F111" i="18"/>
  <c r="E111" i="18"/>
  <c r="G109" i="18"/>
  <c r="F109" i="18"/>
  <c r="E109" i="18"/>
  <c r="D14" i="18"/>
  <c r="G14" i="18"/>
  <c r="F14" i="18"/>
  <c r="E14" i="18"/>
  <c r="D16" i="18"/>
  <c r="G16" i="18"/>
  <c r="F16" i="18"/>
  <c r="E16" i="18"/>
  <c r="G24" i="18"/>
  <c r="F24" i="18"/>
  <c r="E24" i="18"/>
  <c r="G32" i="18"/>
  <c r="F32" i="18"/>
  <c r="E32" i="18"/>
  <c r="G40" i="18"/>
  <c r="F40" i="18"/>
  <c r="E40" i="18"/>
  <c r="G48" i="18"/>
  <c r="F48" i="18"/>
  <c r="E48" i="18"/>
  <c r="G56" i="18"/>
  <c r="F56" i="18"/>
  <c r="E56" i="18"/>
  <c r="G64" i="18"/>
  <c r="F64" i="18"/>
  <c r="E64" i="18"/>
  <c r="G72" i="18"/>
  <c r="F72" i="18"/>
  <c r="E72" i="18"/>
  <c r="G80" i="18"/>
  <c r="F80" i="18"/>
  <c r="E80" i="18"/>
  <c r="D88" i="18"/>
  <c r="G88" i="18"/>
  <c r="F88" i="18"/>
  <c r="E88" i="18"/>
  <c r="D96" i="18"/>
  <c r="G96" i="18"/>
  <c r="F96" i="18"/>
  <c r="E96" i="18"/>
  <c r="D104" i="18"/>
  <c r="G104" i="18"/>
  <c r="F104" i="18"/>
  <c r="E104" i="18"/>
  <c r="G19" i="18"/>
  <c r="F19" i="18"/>
  <c r="E19" i="18"/>
  <c r="G27" i="18"/>
  <c r="E27" i="18"/>
  <c r="F27" i="18"/>
  <c r="G35" i="18"/>
  <c r="E35" i="18"/>
  <c r="F35" i="18"/>
  <c r="G43" i="18"/>
  <c r="E43" i="18"/>
  <c r="F43" i="18"/>
  <c r="G51" i="18"/>
  <c r="E51" i="18"/>
  <c r="F51" i="18"/>
  <c r="G59" i="18"/>
  <c r="E59" i="18"/>
  <c r="F59" i="18"/>
  <c r="G67" i="18"/>
  <c r="E67" i="18"/>
  <c r="F67" i="18"/>
  <c r="G75" i="18"/>
  <c r="E75" i="18"/>
  <c r="F75" i="18"/>
  <c r="G83" i="18"/>
  <c r="E83" i="18"/>
  <c r="F83" i="18"/>
  <c r="G91" i="18"/>
  <c r="E91" i="18"/>
  <c r="F91" i="18"/>
  <c r="G99" i="18"/>
  <c r="E99" i="18"/>
  <c r="F99" i="18"/>
  <c r="G108" i="18"/>
  <c r="E108" i="18"/>
  <c r="F108" i="18"/>
  <c r="E12" i="18"/>
  <c r="G12" i="18"/>
  <c r="F12" i="18"/>
  <c r="G22" i="18"/>
  <c r="F22" i="18"/>
  <c r="E22" i="18"/>
  <c r="D18" i="18"/>
  <c r="G18" i="18"/>
  <c r="F18" i="18"/>
  <c r="E18" i="18"/>
  <c r="G26" i="18"/>
  <c r="F26" i="18"/>
  <c r="E26" i="18"/>
  <c r="G34" i="18"/>
  <c r="F34" i="18"/>
  <c r="E34" i="18"/>
  <c r="G42" i="18"/>
  <c r="F42" i="18"/>
  <c r="E42" i="18"/>
  <c r="G50" i="18"/>
  <c r="F50" i="18"/>
  <c r="E50" i="18"/>
  <c r="G58" i="18"/>
  <c r="F58" i="18"/>
  <c r="E58" i="18"/>
  <c r="G66" i="18"/>
  <c r="F66" i="18"/>
  <c r="E66" i="18"/>
  <c r="G74" i="18"/>
  <c r="F74" i="18"/>
  <c r="E74" i="18"/>
  <c r="G82" i="18"/>
  <c r="F82" i="18"/>
  <c r="E82" i="18"/>
  <c r="G90" i="18"/>
  <c r="F90" i="18"/>
  <c r="E90" i="18"/>
  <c r="G98" i="18"/>
  <c r="F98" i="18"/>
  <c r="E98" i="18"/>
  <c r="G13" i="18"/>
  <c r="F13" i="18"/>
  <c r="E13" i="18"/>
  <c r="G21" i="18"/>
  <c r="F21" i="18"/>
  <c r="E21" i="18"/>
  <c r="G29" i="18"/>
  <c r="F29" i="18"/>
  <c r="E29" i="18"/>
  <c r="G37" i="18"/>
  <c r="F37" i="18"/>
  <c r="E37" i="18"/>
  <c r="G45" i="18"/>
  <c r="F45" i="18"/>
  <c r="E45" i="18"/>
  <c r="G53" i="18"/>
  <c r="F53" i="18"/>
  <c r="E53" i="18"/>
  <c r="G61" i="18"/>
  <c r="F61" i="18"/>
  <c r="E61" i="18"/>
  <c r="G69" i="18"/>
  <c r="F69" i="18"/>
  <c r="E69" i="18"/>
  <c r="G77" i="18"/>
  <c r="F77" i="18"/>
  <c r="E77" i="18"/>
  <c r="G85" i="18"/>
  <c r="F85" i="18"/>
  <c r="E85" i="18"/>
  <c r="G93" i="18"/>
  <c r="F93" i="18"/>
  <c r="E93" i="18"/>
  <c r="G101" i="18"/>
  <c r="F101" i="18"/>
  <c r="E101" i="18"/>
  <c r="G110" i="18"/>
  <c r="F110" i="18"/>
  <c r="E110" i="18"/>
  <c r="D20" i="18"/>
  <c r="G20" i="18"/>
  <c r="F20" i="18"/>
  <c r="E20" i="18"/>
  <c r="G28" i="18"/>
  <c r="F28" i="18"/>
  <c r="E28" i="18"/>
  <c r="G36" i="18"/>
  <c r="F36" i="18"/>
  <c r="E36" i="18"/>
  <c r="G44" i="18"/>
  <c r="F44" i="18"/>
  <c r="E44" i="18"/>
  <c r="G52" i="18"/>
  <c r="E52" i="18"/>
  <c r="F52" i="18"/>
  <c r="G60" i="18"/>
  <c r="E60" i="18"/>
  <c r="F60" i="18"/>
  <c r="G68" i="18"/>
  <c r="E68" i="18"/>
  <c r="F68" i="18"/>
  <c r="G76" i="18"/>
  <c r="E76" i="18"/>
  <c r="F76" i="18"/>
  <c r="G84" i="18"/>
  <c r="E84" i="18"/>
  <c r="F84" i="18"/>
  <c r="G92" i="18"/>
  <c r="E92" i="18"/>
  <c r="F92" i="18"/>
  <c r="G100" i="18"/>
  <c r="E100" i="18"/>
  <c r="F100" i="18"/>
  <c r="D15" i="18"/>
  <c r="G15" i="18"/>
  <c r="F15" i="18"/>
  <c r="E15" i="18"/>
  <c r="G23" i="18"/>
  <c r="F23" i="18"/>
  <c r="E23" i="18"/>
  <c r="G31" i="18"/>
  <c r="F31" i="18"/>
  <c r="E31" i="18"/>
  <c r="G39" i="18"/>
  <c r="F39" i="18"/>
  <c r="E39" i="18"/>
  <c r="G47" i="18"/>
  <c r="F47" i="18"/>
  <c r="E47" i="18"/>
  <c r="G55" i="18"/>
  <c r="F55" i="18"/>
  <c r="E55" i="18"/>
  <c r="G63" i="18"/>
  <c r="F63" i="18"/>
  <c r="E63" i="18"/>
  <c r="G71" i="18"/>
  <c r="F71" i="18"/>
  <c r="E71" i="18"/>
  <c r="G79" i="18"/>
  <c r="F79" i="18"/>
  <c r="E79" i="18"/>
  <c r="G87" i="18"/>
  <c r="F87" i="18"/>
  <c r="E87" i="18"/>
  <c r="G95" i="18"/>
  <c r="F95" i="18"/>
  <c r="E95" i="18"/>
  <c r="G103" i="18"/>
  <c r="F103" i="18"/>
  <c r="E103" i="18"/>
  <c r="G105" i="18"/>
  <c r="F105" i="18"/>
  <c r="E105" i="18"/>
  <c r="G106" i="18"/>
  <c r="F106" i="18"/>
  <c r="E106" i="18"/>
  <c r="G107" i="18"/>
  <c r="E107" i="18"/>
  <c r="F107" i="18"/>
  <c r="D67" i="18"/>
  <c r="D51" i="18"/>
  <c r="B106" i="16"/>
  <c r="B107" i="16" s="1"/>
  <c r="B108" i="16" s="1"/>
  <c r="B109" i="16" s="1"/>
  <c r="B110" i="16" s="1"/>
  <c r="B111" i="16" s="1"/>
  <c r="D43" i="18"/>
  <c r="D71" i="18"/>
  <c r="D105" i="18"/>
  <c r="D109" i="18"/>
  <c r="D55" i="18"/>
  <c r="D108" i="18"/>
  <c r="D106" i="18"/>
  <c r="D107" i="18"/>
  <c r="D111" i="18"/>
  <c r="D110" i="18"/>
  <c r="D59" i="18"/>
  <c r="D83" i="18"/>
  <c r="D27" i="18"/>
  <c r="D75" i="18"/>
  <c r="D35" i="18"/>
  <c r="D19" i="18"/>
  <c r="D90" i="18"/>
  <c r="D79" i="18"/>
  <c r="D63" i="18"/>
  <c r="D47" i="18"/>
  <c r="D98" i="18"/>
  <c r="D92" i="18"/>
  <c r="D12" i="18"/>
  <c r="D81" i="18"/>
  <c r="D77" i="18"/>
  <c r="D73" i="18"/>
  <c r="D69" i="18"/>
  <c r="D65" i="18"/>
  <c r="D61" i="18"/>
  <c r="D57" i="18"/>
  <c r="D53" i="18"/>
  <c r="D49" i="18"/>
  <c r="D45" i="18"/>
  <c r="D41" i="18"/>
  <c r="D37" i="18"/>
  <c r="D33" i="18"/>
  <c r="D29" i="18"/>
  <c r="D25" i="18"/>
  <c r="D21" i="18"/>
  <c r="D17" i="18"/>
  <c r="D100" i="18"/>
  <c r="D84" i="18"/>
  <c r="D13" i="18"/>
  <c r="D102" i="18"/>
  <c r="D94" i="18"/>
  <c r="D86" i="18"/>
  <c r="D39" i="18"/>
  <c r="D31" i="18"/>
  <c r="D23" i="18"/>
  <c r="D24" i="18"/>
  <c r="D28" i="18"/>
  <c r="D32" i="18"/>
  <c r="D36" i="18"/>
  <c r="D40" i="18"/>
  <c r="D44" i="18"/>
  <c r="D48" i="18"/>
  <c r="D52" i="18"/>
  <c r="D56" i="18"/>
  <c r="D60" i="18"/>
  <c r="D64" i="18"/>
  <c r="D68" i="18"/>
  <c r="D72" i="18"/>
  <c r="D76" i="18"/>
  <c r="D80" i="18"/>
  <c r="D85" i="18"/>
  <c r="D89" i="18"/>
  <c r="D93" i="18"/>
  <c r="D97" i="18"/>
  <c r="D101" i="18"/>
  <c r="D22" i="18"/>
  <c r="D26" i="18"/>
  <c r="D30" i="18"/>
  <c r="D34" i="18"/>
  <c r="D38" i="18"/>
  <c r="D42" i="18"/>
  <c r="D46" i="18"/>
  <c r="D50" i="18"/>
  <c r="D54" i="18"/>
  <c r="D58" i="18"/>
  <c r="D62" i="18"/>
  <c r="D66" i="18"/>
  <c r="D70" i="18"/>
  <c r="D74" i="18"/>
  <c r="D78" i="18"/>
  <c r="D82" i="18"/>
  <c r="D87" i="18"/>
  <c r="D91" i="18"/>
  <c r="D95" i="18"/>
  <c r="D99" i="18"/>
  <c r="D103" i="18"/>
  <c r="B8" i="21"/>
  <c r="D12" i="27" l="1"/>
  <c r="H16" i="18"/>
  <c r="I16" i="18" s="1"/>
  <c r="G28" i="16"/>
  <c r="F28" i="16"/>
  <c r="E28" i="16"/>
  <c r="G70" i="16"/>
  <c r="F70" i="16"/>
  <c r="E70" i="16"/>
  <c r="G94" i="16"/>
  <c r="F94" i="16"/>
  <c r="E94" i="16"/>
  <c r="G38" i="16"/>
  <c r="F38" i="16"/>
  <c r="E38" i="16"/>
  <c r="G47" i="16"/>
  <c r="F47" i="16"/>
  <c r="E47" i="16"/>
  <c r="G79" i="16"/>
  <c r="F79" i="16"/>
  <c r="E79" i="16"/>
  <c r="G103" i="16"/>
  <c r="F103" i="16"/>
  <c r="E103" i="16"/>
  <c r="G16" i="16"/>
  <c r="F16" i="16"/>
  <c r="E16" i="16"/>
  <c r="G56" i="16"/>
  <c r="F56" i="16"/>
  <c r="E56" i="16"/>
  <c r="G72" i="16"/>
  <c r="F72" i="16"/>
  <c r="E72" i="16"/>
  <c r="G88" i="16"/>
  <c r="F88" i="16"/>
  <c r="E88" i="16"/>
  <c r="G104" i="16"/>
  <c r="F104" i="16"/>
  <c r="E104" i="16"/>
  <c r="G17" i="16"/>
  <c r="F17" i="16"/>
  <c r="E17" i="16"/>
  <c r="G33" i="16"/>
  <c r="F33" i="16"/>
  <c r="E33" i="16"/>
  <c r="G49" i="16"/>
  <c r="F49" i="16"/>
  <c r="E49" i="16"/>
  <c r="G65" i="16"/>
  <c r="F65" i="16"/>
  <c r="E65" i="16"/>
  <c r="G81" i="16"/>
  <c r="F81" i="16"/>
  <c r="E81" i="16"/>
  <c r="G97" i="16"/>
  <c r="F97" i="16"/>
  <c r="E97" i="16"/>
  <c r="H105" i="18"/>
  <c r="I105" i="18"/>
  <c r="I79" i="18"/>
  <c r="H79" i="18"/>
  <c r="I47" i="18"/>
  <c r="H47" i="18"/>
  <c r="I15" i="18"/>
  <c r="H15" i="18"/>
  <c r="I92" i="18"/>
  <c r="H92" i="18"/>
  <c r="I60" i="18"/>
  <c r="H60" i="18"/>
  <c r="I36" i="18"/>
  <c r="H36" i="18"/>
  <c r="I101" i="18"/>
  <c r="H101" i="18"/>
  <c r="I69" i="18"/>
  <c r="H69" i="18"/>
  <c r="I37" i="18"/>
  <c r="H37" i="18"/>
  <c r="I98" i="18"/>
  <c r="H98" i="18"/>
  <c r="I66" i="18"/>
  <c r="H66" i="18"/>
  <c r="I34" i="18"/>
  <c r="H34" i="18"/>
  <c r="I108" i="18"/>
  <c r="H108" i="18"/>
  <c r="I75" i="18"/>
  <c r="H75" i="18"/>
  <c r="I43" i="18"/>
  <c r="H43" i="18"/>
  <c r="I19" i="18"/>
  <c r="H19" i="18"/>
  <c r="I56" i="18"/>
  <c r="H56" i="18"/>
  <c r="I24" i="18"/>
  <c r="H24" i="18"/>
  <c r="H89" i="18"/>
  <c r="I89" i="18"/>
  <c r="H57" i="18"/>
  <c r="I57" i="18"/>
  <c r="H25" i="18"/>
  <c r="I25" i="18"/>
  <c r="I86" i="18"/>
  <c r="H86" i="18"/>
  <c r="I54" i="18"/>
  <c r="H54" i="18"/>
  <c r="G44" i="16"/>
  <c r="F44" i="16"/>
  <c r="E44" i="16"/>
  <c r="G86" i="16"/>
  <c r="F86" i="16"/>
  <c r="E86" i="16"/>
  <c r="G15" i="16"/>
  <c r="F15" i="16"/>
  <c r="E15" i="16"/>
  <c r="G39" i="16"/>
  <c r="F39" i="16"/>
  <c r="E39" i="16"/>
  <c r="G55" i="16"/>
  <c r="F55" i="16"/>
  <c r="E55" i="16"/>
  <c r="G87" i="16"/>
  <c r="F87" i="16"/>
  <c r="E87" i="16"/>
  <c r="G32" i="16"/>
  <c r="F32" i="16"/>
  <c r="E32" i="16"/>
  <c r="G46" i="16"/>
  <c r="F46" i="16"/>
  <c r="E46" i="16"/>
  <c r="G64" i="16"/>
  <c r="F64" i="16"/>
  <c r="E64" i="16"/>
  <c r="G80" i="16"/>
  <c r="F80" i="16"/>
  <c r="E80" i="16"/>
  <c r="G96" i="16"/>
  <c r="F96" i="16"/>
  <c r="E96" i="16"/>
  <c r="G26" i="16"/>
  <c r="F26" i="16"/>
  <c r="E26" i="16"/>
  <c r="G42" i="16"/>
  <c r="F42" i="16"/>
  <c r="E42" i="16"/>
  <c r="G25" i="16"/>
  <c r="F25" i="16"/>
  <c r="E25" i="16"/>
  <c r="G41" i="16"/>
  <c r="F41" i="16"/>
  <c r="E41" i="16"/>
  <c r="G57" i="16"/>
  <c r="F57" i="16"/>
  <c r="E57" i="16"/>
  <c r="G73" i="16"/>
  <c r="F73" i="16"/>
  <c r="E73" i="16"/>
  <c r="G89" i="16"/>
  <c r="F89" i="16"/>
  <c r="E89" i="16"/>
  <c r="G105" i="16"/>
  <c r="F105" i="16"/>
  <c r="E105" i="16"/>
  <c r="G111" i="16"/>
  <c r="F111" i="16"/>
  <c r="E111" i="16"/>
  <c r="G20" i="16"/>
  <c r="F20" i="16"/>
  <c r="E20" i="16"/>
  <c r="G36" i="16"/>
  <c r="F36" i="16"/>
  <c r="E36" i="16"/>
  <c r="G50" i="16"/>
  <c r="F50" i="16"/>
  <c r="E50" i="16"/>
  <c r="G58" i="16"/>
  <c r="F58" i="16"/>
  <c r="E58" i="16"/>
  <c r="G66" i="16"/>
  <c r="F66" i="16"/>
  <c r="E66" i="16"/>
  <c r="G74" i="16"/>
  <c r="F74" i="16"/>
  <c r="E74" i="16"/>
  <c r="G82" i="16"/>
  <c r="F82" i="16"/>
  <c r="E82" i="16"/>
  <c r="G90" i="16"/>
  <c r="F90" i="16"/>
  <c r="E90" i="16"/>
  <c r="G98" i="16"/>
  <c r="F98" i="16"/>
  <c r="E98" i="16"/>
  <c r="G14" i="16"/>
  <c r="F14" i="16"/>
  <c r="E14" i="16"/>
  <c r="G30" i="16"/>
  <c r="F30" i="16"/>
  <c r="E30" i="16"/>
  <c r="G48" i="16"/>
  <c r="F48" i="16"/>
  <c r="E48" i="16"/>
  <c r="G19" i="16"/>
  <c r="F19" i="16"/>
  <c r="E19" i="16"/>
  <c r="G27" i="16"/>
  <c r="F27" i="16"/>
  <c r="E27" i="16"/>
  <c r="G35" i="16"/>
  <c r="F35" i="16"/>
  <c r="E35" i="16"/>
  <c r="G43" i="16"/>
  <c r="F43" i="16"/>
  <c r="E43" i="16"/>
  <c r="G51" i="16"/>
  <c r="F51" i="16"/>
  <c r="E51" i="16"/>
  <c r="G59" i="16"/>
  <c r="F59" i="16"/>
  <c r="E59" i="16"/>
  <c r="G67" i="16"/>
  <c r="F67" i="16"/>
  <c r="E67" i="16"/>
  <c r="G75" i="16"/>
  <c r="F75" i="16"/>
  <c r="E75" i="16"/>
  <c r="G83" i="16"/>
  <c r="F83" i="16"/>
  <c r="E83" i="16"/>
  <c r="G91" i="16"/>
  <c r="F91" i="16"/>
  <c r="E91" i="16"/>
  <c r="G99" i="16"/>
  <c r="F99" i="16"/>
  <c r="E99" i="16"/>
  <c r="G110" i="16"/>
  <c r="F110" i="16"/>
  <c r="E110" i="16"/>
  <c r="I87" i="18"/>
  <c r="H87" i="18"/>
  <c r="I55" i="18"/>
  <c r="H55" i="18"/>
  <c r="I23" i="18"/>
  <c r="H23" i="18"/>
  <c r="I100" i="18"/>
  <c r="H100" i="18"/>
  <c r="I68" i="18"/>
  <c r="H68" i="18"/>
  <c r="I44" i="18"/>
  <c r="H44" i="18"/>
  <c r="I110" i="18"/>
  <c r="H110" i="18"/>
  <c r="I77" i="18"/>
  <c r="H77" i="18"/>
  <c r="I45" i="18"/>
  <c r="H45" i="18"/>
  <c r="I13" i="18"/>
  <c r="H13" i="18"/>
  <c r="I74" i="18"/>
  <c r="H74" i="18"/>
  <c r="I42" i="18"/>
  <c r="H42" i="18"/>
  <c r="I83" i="18"/>
  <c r="H83" i="18"/>
  <c r="I51" i="18"/>
  <c r="H51" i="18"/>
  <c r="I64" i="18"/>
  <c r="H64" i="18"/>
  <c r="I32" i="18"/>
  <c r="H32" i="18"/>
  <c r="I111" i="18"/>
  <c r="H111" i="18"/>
  <c r="H97" i="18"/>
  <c r="I97" i="18"/>
  <c r="H65" i="18"/>
  <c r="I65" i="18"/>
  <c r="H33" i="18"/>
  <c r="I33" i="18"/>
  <c r="I94" i="18"/>
  <c r="H94" i="18"/>
  <c r="I62" i="18"/>
  <c r="H62" i="18"/>
  <c r="I30" i="18"/>
  <c r="H30" i="18"/>
  <c r="G54" i="16"/>
  <c r="F54" i="16"/>
  <c r="E54" i="16"/>
  <c r="G78" i="16"/>
  <c r="F78" i="16"/>
  <c r="E78" i="16"/>
  <c r="G22" i="16"/>
  <c r="F22" i="16"/>
  <c r="E22" i="16"/>
  <c r="G31" i="16"/>
  <c r="F31" i="16"/>
  <c r="E31" i="16"/>
  <c r="G63" i="16"/>
  <c r="F63" i="16"/>
  <c r="E63" i="16"/>
  <c r="G95" i="16"/>
  <c r="F95" i="16"/>
  <c r="E95" i="16"/>
  <c r="G24" i="16"/>
  <c r="F24" i="16"/>
  <c r="E24" i="16"/>
  <c r="G40" i="16"/>
  <c r="F40" i="16"/>
  <c r="E40" i="16"/>
  <c r="G52" i="16"/>
  <c r="F52" i="16"/>
  <c r="E52" i="16"/>
  <c r="G60" i="16"/>
  <c r="F60" i="16"/>
  <c r="E60" i="16"/>
  <c r="G68" i="16"/>
  <c r="F68" i="16"/>
  <c r="E68" i="16"/>
  <c r="G76" i="16"/>
  <c r="F76" i="16"/>
  <c r="E76" i="16"/>
  <c r="G84" i="16"/>
  <c r="F84" i="16"/>
  <c r="E84" i="16"/>
  <c r="G92" i="16"/>
  <c r="F92" i="16"/>
  <c r="E92" i="16"/>
  <c r="G100" i="16"/>
  <c r="F100" i="16"/>
  <c r="E100" i="16"/>
  <c r="G18" i="16"/>
  <c r="F18" i="16"/>
  <c r="E18" i="16"/>
  <c r="G34" i="16"/>
  <c r="F34" i="16"/>
  <c r="E34" i="16"/>
  <c r="G13" i="16"/>
  <c r="F13" i="16"/>
  <c r="E13" i="16"/>
  <c r="G21" i="16"/>
  <c r="F21" i="16"/>
  <c r="E21" i="16"/>
  <c r="G29" i="16"/>
  <c r="F29" i="16"/>
  <c r="E29" i="16"/>
  <c r="G37" i="16"/>
  <c r="F37" i="16"/>
  <c r="E37" i="16"/>
  <c r="G45" i="16"/>
  <c r="F45" i="16"/>
  <c r="E45" i="16"/>
  <c r="G53" i="16"/>
  <c r="F53" i="16"/>
  <c r="E53" i="16"/>
  <c r="G61" i="16"/>
  <c r="F61" i="16"/>
  <c r="E61" i="16"/>
  <c r="G69" i="16"/>
  <c r="F69" i="16"/>
  <c r="E69" i="16"/>
  <c r="G77" i="16"/>
  <c r="F77" i="16"/>
  <c r="E77" i="16"/>
  <c r="G85" i="16"/>
  <c r="F85" i="16"/>
  <c r="E85" i="16"/>
  <c r="G93" i="16"/>
  <c r="F93" i="16"/>
  <c r="E93" i="16"/>
  <c r="G101" i="16"/>
  <c r="F101" i="16"/>
  <c r="E101" i="16"/>
  <c r="G108" i="16"/>
  <c r="F108" i="16"/>
  <c r="E108" i="16"/>
  <c r="G106" i="16"/>
  <c r="F106" i="16"/>
  <c r="E106" i="16"/>
  <c r="G107" i="16"/>
  <c r="F107" i="16"/>
  <c r="E107" i="16"/>
  <c r="I107" i="18"/>
  <c r="H107" i="18"/>
  <c r="I95" i="18"/>
  <c r="H95" i="18"/>
  <c r="I63" i="18"/>
  <c r="H63" i="18"/>
  <c r="I31" i="18"/>
  <c r="H31" i="18"/>
  <c r="I76" i="18"/>
  <c r="H76" i="18"/>
  <c r="I20" i="18"/>
  <c r="H20" i="18"/>
  <c r="I85" i="18"/>
  <c r="H85" i="18"/>
  <c r="I53" i="18"/>
  <c r="H53" i="18"/>
  <c r="I21" i="18"/>
  <c r="H21" i="18"/>
  <c r="I82" i="18"/>
  <c r="H82" i="18"/>
  <c r="I50" i="18"/>
  <c r="H50" i="18"/>
  <c r="I18" i="18"/>
  <c r="H18" i="18"/>
  <c r="I22" i="18"/>
  <c r="H22" i="18"/>
  <c r="I91" i="18"/>
  <c r="H91" i="18"/>
  <c r="I59" i="18"/>
  <c r="H59" i="18"/>
  <c r="I27" i="18"/>
  <c r="H27" i="18"/>
  <c r="I72" i="18"/>
  <c r="H72" i="18"/>
  <c r="I40" i="18"/>
  <c r="H40" i="18"/>
  <c r="I109" i="18"/>
  <c r="H109" i="18"/>
  <c r="H73" i="18"/>
  <c r="I73" i="18"/>
  <c r="H41" i="18"/>
  <c r="I41" i="18"/>
  <c r="I102" i="18"/>
  <c r="H102" i="18"/>
  <c r="I70" i="18"/>
  <c r="H70" i="18"/>
  <c r="I38" i="18"/>
  <c r="H38" i="18"/>
  <c r="E12" i="16"/>
  <c r="G12" i="16"/>
  <c r="F12" i="16"/>
  <c r="G62" i="16"/>
  <c r="F62" i="16"/>
  <c r="E62" i="16"/>
  <c r="G102" i="16"/>
  <c r="F102" i="16"/>
  <c r="E102" i="16"/>
  <c r="G23" i="16"/>
  <c r="F23" i="16"/>
  <c r="E23" i="16"/>
  <c r="G71" i="16"/>
  <c r="F71" i="16"/>
  <c r="E71" i="16"/>
  <c r="G109" i="16"/>
  <c r="F109" i="16"/>
  <c r="E109" i="16"/>
  <c r="I106" i="18"/>
  <c r="H106" i="18"/>
  <c r="I103" i="18"/>
  <c r="H103" i="18"/>
  <c r="I71" i="18"/>
  <c r="H71" i="18"/>
  <c r="I39" i="18"/>
  <c r="H39" i="18"/>
  <c r="I84" i="18"/>
  <c r="H84" i="18"/>
  <c r="I52" i="18"/>
  <c r="H52" i="18"/>
  <c r="I28" i="18"/>
  <c r="H28" i="18"/>
  <c r="I93" i="18"/>
  <c r="H93" i="18"/>
  <c r="I61" i="18"/>
  <c r="H61" i="18"/>
  <c r="I29" i="18"/>
  <c r="H29" i="18"/>
  <c r="I90" i="18"/>
  <c r="H90" i="18"/>
  <c r="I58" i="18"/>
  <c r="H58" i="18"/>
  <c r="I26" i="18"/>
  <c r="H26" i="18"/>
  <c r="I99" i="18"/>
  <c r="H99" i="18"/>
  <c r="I67" i="18"/>
  <c r="H67" i="18"/>
  <c r="I35" i="18"/>
  <c r="H35" i="18"/>
  <c r="I104" i="18"/>
  <c r="H104" i="18"/>
  <c r="I96" i="18"/>
  <c r="H96" i="18"/>
  <c r="I88" i="18"/>
  <c r="H88" i="18"/>
  <c r="I80" i="18"/>
  <c r="H80" i="18"/>
  <c r="I48" i="18"/>
  <c r="H48" i="18"/>
  <c r="H14" i="18"/>
  <c r="I14" i="18" s="1"/>
  <c r="H81" i="18"/>
  <c r="I81" i="18"/>
  <c r="H49" i="18"/>
  <c r="I49" i="18"/>
  <c r="H17" i="18"/>
  <c r="I17" i="18"/>
  <c r="I78" i="18"/>
  <c r="H78" i="18"/>
  <c r="I46" i="18"/>
  <c r="H46" i="18"/>
  <c r="D110" i="16"/>
  <c r="D111" i="16"/>
  <c r="D108" i="16"/>
  <c r="D106" i="16"/>
  <c r="D107" i="16"/>
  <c r="D109" i="16"/>
  <c r="D12" i="16"/>
  <c r="E8" i="18"/>
  <c r="D20" i="16"/>
  <c r="D28" i="16"/>
  <c r="D36" i="16"/>
  <c r="D44" i="16"/>
  <c r="D50" i="16"/>
  <c r="D54" i="16"/>
  <c r="D58" i="16"/>
  <c r="D62" i="16"/>
  <c r="D66" i="16"/>
  <c r="D70" i="16"/>
  <c r="D74" i="16"/>
  <c r="D78" i="16"/>
  <c r="D82" i="16"/>
  <c r="D86" i="16"/>
  <c r="D90" i="16"/>
  <c r="D94" i="16"/>
  <c r="D98" i="16"/>
  <c r="D102" i="16"/>
  <c r="D18" i="16"/>
  <c r="D26" i="16"/>
  <c r="D34" i="16"/>
  <c r="D42" i="16"/>
  <c r="D13" i="16"/>
  <c r="D17" i="16"/>
  <c r="D21" i="16"/>
  <c r="D25" i="16"/>
  <c r="D29" i="16"/>
  <c r="D33" i="16"/>
  <c r="D37" i="16"/>
  <c r="D41" i="16"/>
  <c r="D45" i="16"/>
  <c r="D49" i="16"/>
  <c r="D53" i="16"/>
  <c r="D57" i="16"/>
  <c r="D61" i="16"/>
  <c r="D65" i="16"/>
  <c r="D69" i="16"/>
  <c r="D73" i="16"/>
  <c r="D77" i="16"/>
  <c r="D81" i="16"/>
  <c r="D85" i="16"/>
  <c r="D89" i="16"/>
  <c r="D93" i="16"/>
  <c r="D97" i="16"/>
  <c r="D101" i="16"/>
  <c r="D105" i="16"/>
  <c r="D16" i="16"/>
  <c r="D24" i="16"/>
  <c r="D32" i="16"/>
  <c r="D40" i="16"/>
  <c r="D46" i="16"/>
  <c r="D52" i="16"/>
  <c r="D56" i="16"/>
  <c r="D60" i="16"/>
  <c r="D64" i="16"/>
  <c r="D68" i="16"/>
  <c r="D72" i="16"/>
  <c r="D76" i="16"/>
  <c r="D80" i="16"/>
  <c r="D84" i="16"/>
  <c r="D88" i="16"/>
  <c r="D92" i="16"/>
  <c r="D96" i="16"/>
  <c r="D100" i="16"/>
  <c r="D104" i="16"/>
  <c r="D14" i="16"/>
  <c r="D22" i="16"/>
  <c r="D30" i="16"/>
  <c r="D38" i="16"/>
  <c r="D48" i="16"/>
  <c r="D15" i="16"/>
  <c r="D19" i="16"/>
  <c r="D23" i="16"/>
  <c r="D27" i="16"/>
  <c r="D31" i="16"/>
  <c r="D35" i="16"/>
  <c r="D39" i="16"/>
  <c r="D43" i="16"/>
  <c r="D47" i="16"/>
  <c r="D51" i="16"/>
  <c r="D55" i="16"/>
  <c r="D59" i="16"/>
  <c r="D63" i="16"/>
  <c r="D67" i="16"/>
  <c r="D71" i="16"/>
  <c r="D75" i="16"/>
  <c r="D79" i="16"/>
  <c r="D83" i="16"/>
  <c r="D87" i="16"/>
  <c r="D91" i="16"/>
  <c r="D95" i="16"/>
  <c r="D99" i="16"/>
  <c r="D103" i="16"/>
  <c r="B13" i="21"/>
  <c r="B14" i="21" s="1"/>
  <c r="B15" i="21" s="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4" i="21"/>
  <c r="H17" i="16" l="1"/>
  <c r="I17" i="16" s="1"/>
  <c r="H20" i="16"/>
  <c r="I20" i="16" s="1"/>
  <c r="I83" i="27"/>
  <c r="H83" i="27"/>
  <c r="I70" i="27"/>
  <c r="H70" i="27"/>
  <c r="I58" i="27"/>
  <c r="H58" i="27"/>
  <c r="I43" i="27"/>
  <c r="H43" i="27"/>
  <c r="I27" i="27"/>
  <c r="H27" i="27"/>
  <c r="H17" i="27"/>
  <c r="I17" i="27" s="1"/>
  <c r="I76" i="27"/>
  <c r="H76" i="27"/>
  <c r="I24" i="27"/>
  <c r="H24" i="27"/>
  <c r="I66" i="27"/>
  <c r="H66" i="27"/>
  <c r="I54" i="27"/>
  <c r="H54" i="27"/>
  <c r="I32" i="27"/>
  <c r="H32" i="27"/>
  <c r="H19" i="27"/>
  <c r="I19" i="27" s="1"/>
  <c r="H93" i="27"/>
  <c r="I93" i="27"/>
  <c r="I80" i="27"/>
  <c r="H80" i="27"/>
  <c r="I67" i="27"/>
  <c r="H67" i="27"/>
  <c r="I55" i="27"/>
  <c r="H55" i="27"/>
  <c r="I40" i="27"/>
  <c r="H40" i="27"/>
  <c r="I25" i="27"/>
  <c r="H25" i="27"/>
  <c r="H15" i="27"/>
  <c r="I15" i="27" s="1"/>
  <c r="I42" i="27"/>
  <c r="H42" i="27"/>
  <c r="H21" i="27"/>
  <c r="I21" i="27" s="1"/>
  <c r="I82" i="27"/>
  <c r="H82" i="27"/>
  <c r="I63" i="27"/>
  <c r="H63" i="27"/>
  <c r="I39" i="27"/>
  <c r="H39" i="27"/>
  <c r="I29" i="27"/>
  <c r="H29" i="27"/>
  <c r="H110" i="27"/>
  <c r="I110" i="27"/>
  <c r="H106" i="27"/>
  <c r="I106" i="27"/>
  <c r="H102" i="27"/>
  <c r="I102" i="27"/>
  <c r="H98" i="27"/>
  <c r="I98" i="27"/>
  <c r="H94" i="27"/>
  <c r="I94" i="27"/>
  <c r="H90" i="27"/>
  <c r="I90" i="27"/>
  <c r="I84" i="27"/>
  <c r="H84" i="27"/>
  <c r="I68" i="27"/>
  <c r="H68" i="27"/>
  <c r="I56" i="27"/>
  <c r="H56" i="27"/>
  <c r="I45" i="27"/>
  <c r="H45" i="27"/>
  <c r="I36" i="27"/>
  <c r="H36" i="27"/>
  <c r="I85" i="27"/>
  <c r="H85" i="27"/>
  <c r="I44" i="27"/>
  <c r="H44" i="27"/>
  <c r="H109" i="27"/>
  <c r="I109" i="27"/>
  <c r="H105" i="27"/>
  <c r="I105" i="27"/>
  <c r="H101" i="27"/>
  <c r="I101" i="27"/>
  <c r="H97" i="27"/>
  <c r="I97" i="27"/>
  <c r="H89" i="27"/>
  <c r="I89" i="27"/>
  <c r="H108" i="27"/>
  <c r="I108" i="27"/>
  <c r="H104" i="27"/>
  <c r="I104" i="27"/>
  <c r="H100" i="27"/>
  <c r="I100" i="27"/>
  <c r="H92" i="27"/>
  <c r="I92" i="27"/>
  <c r="H111" i="27"/>
  <c r="I111" i="27"/>
  <c r="H107" i="27"/>
  <c r="I107" i="27"/>
  <c r="H103" i="27"/>
  <c r="I103" i="27"/>
  <c r="H99" i="27"/>
  <c r="I99" i="27"/>
  <c r="H86" i="27"/>
  <c r="I86" i="27"/>
  <c r="I81" i="27"/>
  <c r="H81" i="27"/>
  <c r="I75" i="27"/>
  <c r="H75" i="27"/>
  <c r="I65" i="27"/>
  <c r="H65" i="27"/>
  <c r="I53" i="27"/>
  <c r="H53" i="27"/>
  <c r="I34" i="27"/>
  <c r="H34" i="27"/>
  <c r="I52" i="27"/>
  <c r="H52" i="27"/>
  <c r="H18" i="27"/>
  <c r="I18" i="27" s="1"/>
  <c r="H96" i="27"/>
  <c r="I96" i="27"/>
  <c r="H88" i="27"/>
  <c r="I88" i="27"/>
  <c r="I62" i="27"/>
  <c r="H62" i="27"/>
  <c r="I41" i="27"/>
  <c r="H41" i="27"/>
  <c r="I31" i="27"/>
  <c r="H31" i="27"/>
  <c r="I72" i="27"/>
  <c r="H72" i="27"/>
  <c r="I59" i="27"/>
  <c r="H59" i="27"/>
  <c r="I49" i="27"/>
  <c r="H49" i="27"/>
  <c r="I37" i="27"/>
  <c r="H37" i="27"/>
  <c r="H95" i="27"/>
  <c r="I95" i="27"/>
  <c r="H91" i="27"/>
  <c r="I91" i="27"/>
  <c r="I78" i="27"/>
  <c r="H78" i="27"/>
  <c r="I71" i="27"/>
  <c r="H71" i="27"/>
  <c r="I48" i="27"/>
  <c r="H48" i="27"/>
  <c r="I38" i="27"/>
  <c r="H38" i="27"/>
  <c r="I28" i="27"/>
  <c r="H28" i="27"/>
  <c r="E8" i="27"/>
  <c r="I12" i="27"/>
  <c r="H12" i="27"/>
  <c r="I35" i="27"/>
  <c r="H35" i="27"/>
  <c r="I23" i="27"/>
  <c r="H23" i="27"/>
  <c r="H13" i="27"/>
  <c r="I13" i="27" s="1"/>
  <c r="I77" i="27"/>
  <c r="H77" i="27"/>
  <c r="I64" i="27"/>
  <c r="H64" i="27"/>
  <c r="I51" i="27"/>
  <c r="H51" i="27"/>
  <c r="I33" i="27"/>
  <c r="H33" i="27"/>
  <c r="I22" i="27"/>
  <c r="H22" i="27"/>
  <c r="H87" i="27"/>
  <c r="I87" i="27"/>
  <c r="I79" i="27"/>
  <c r="H79" i="27"/>
  <c r="I73" i="27"/>
  <c r="H73" i="27"/>
  <c r="I50" i="27"/>
  <c r="H50" i="27"/>
  <c r="I14" i="27"/>
  <c r="H14" i="27"/>
  <c r="I26" i="27"/>
  <c r="H26" i="27"/>
  <c r="I16" i="27"/>
  <c r="H16" i="27"/>
  <c r="I74" i="27"/>
  <c r="H74" i="27"/>
  <c r="I61" i="27"/>
  <c r="H61" i="27"/>
  <c r="I47" i="27"/>
  <c r="H47" i="27"/>
  <c r="I30" i="27"/>
  <c r="H30" i="27"/>
  <c r="H20" i="27"/>
  <c r="I20" i="27" s="1"/>
  <c r="I60" i="27"/>
  <c r="H60" i="27"/>
  <c r="G8" i="27"/>
  <c r="I69" i="27"/>
  <c r="H69" i="27"/>
  <c r="I57" i="27"/>
  <c r="H57" i="27"/>
  <c r="I46" i="27"/>
  <c r="H46" i="27"/>
  <c r="F8" i="27"/>
  <c r="I102" i="16"/>
  <c r="H102" i="16"/>
  <c r="I23" i="16"/>
  <c r="H23" i="16"/>
  <c r="I107" i="16"/>
  <c r="H107" i="16"/>
  <c r="I108" i="16"/>
  <c r="H108" i="16"/>
  <c r="I77" i="16"/>
  <c r="H77" i="16"/>
  <c r="I45" i="16"/>
  <c r="H45" i="16"/>
  <c r="H13" i="16"/>
  <c r="I13" i="16"/>
  <c r="I92" i="16"/>
  <c r="H92" i="16"/>
  <c r="I60" i="16"/>
  <c r="H60" i="16"/>
  <c r="I31" i="16"/>
  <c r="H31" i="16"/>
  <c r="I75" i="16"/>
  <c r="H75" i="16"/>
  <c r="H43" i="16"/>
  <c r="I43" i="16"/>
  <c r="I48" i="16"/>
  <c r="H48" i="16"/>
  <c r="I90" i="16"/>
  <c r="H90" i="16"/>
  <c r="I58" i="16"/>
  <c r="H58" i="16"/>
  <c r="H73" i="16"/>
  <c r="I73" i="16"/>
  <c r="H42" i="16"/>
  <c r="I42" i="16"/>
  <c r="I64" i="16"/>
  <c r="H64" i="16"/>
  <c r="I39" i="16"/>
  <c r="H39" i="16"/>
  <c r="I81" i="16"/>
  <c r="H81" i="16"/>
  <c r="I56" i="16"/>
  <c r="H56" i="16"/>
  <c r="I38" i="16"/>
  <c r="H38" i="16"/>
  <c r="I71" i="16"/>
  <c r="H71" i="16"/>
  <c r="H85" i="16"/>
  <c r="I85" i="16"/>
  <c r="H53" i="16"/>
  <c r="I53" i="16"/>
  <c r="H21" i="16"/>
  <c r="I21" i="16" s="1"/>
  <c r="I100" i="16"/>
  <c r="H100" i="16"/>
  <c r="I68" i="16"/>
  <c r="H68" i="16"/>
  <c r="I24" i="16"/>
  <c r="H24" i="16"/>
  <c r="I63" i="16"/>
  <c r="H63" i="16"/>
  <c r="I54" i="16"/>
  <c r="H54" i="16"/>
  <c r="I110" i="16"/>
  <c r="H110" i="16"/>
  <c r="I83" i="16"/>
  <c r="H83" i="16"/>
  <c r="I51" i="16"/>
  <c r="H51" i="16"/>
  <c r="H19" i="16"/>
  <c r="I19" i="16" s="1"/>
  <c r="I98" i="16"/>
  <c r="H98" i="16"/>
  <c r="I66" i="16"/>
  <c r="H66" i="16"/>
  <c r="H89" i="16"/>
  <c r="I89" i="16"/>
  <c r="I25" i="16"/>
  <c r="H25" i="16"/>
  <c r="I80" i="16"/>
  <c r="H80" i="16"/>
  <c r="I55" i="16"/>
  <c r="H55" i="16"/>
  <c r="I44" i="16"/>
  <c r="H44" i="16"/>
  <c r="I97" i="16"/>
  <c r="H97" i="16"/>
  <c r="I33" i="16"/>
  <c r="H33" i="16"/>
  <c r="I72" i="16"/>
  <c r="H72" i="16"/>
  <c r="H47" i="16"/>
  <c r="I47" i="16"/>
  <c r="I28" i="16"/>
  <c r="H28" i="16"/>
  <c r="I109" i="16"/>
  <c r="H109" i="16"/>
  <c r="I62" i="16"/>
  <c r="H62" i="16"/>
  <c r="I93" i="16"/>
  <c r="H93" i="16"/>
  <c r="I61" i="16"/>
  <c r="H61" i="16"/>
  <c r="I29" i="16"/>
  <c r="H29" i="16"/>
  <c r="H18" i="16"/>
  <c r="I18" i="16" s="1"/>
  <c r="I76" i="16"/>
  <c r="H76" i="16"/>
  <c r="I40" i="16"/>
  <c r="H40" i="16"/>
  <c r="I95" i="16"/>
  <c r="H95" i="16"/>
  <c r="I78" i="16"/>
  <c r="H78" i="16"/>
  <c r="I91" i="16"/>
  <c r="H91" i="16"/>
  <c r="I59" i="16"/>
  <c r="H59" i="16"/>
  <c r="I27" i="16"/>
  <c r="H27" i="16"/>
  <c r="I14" i="16"/>
  <c r="H14" i="16"/>
  <c r="H74" i="16"/>
  <c r="I74" i="16"/>
  <c r="I36" i="16"/>
  <c r="H36" i="16"/>
  <c r="H105" i="16"/>
  <c r="I105" i="16"/>
  <c r="H41" i="16"/>
  <c r="I41" i="16"/>
  <c r="I96" i="16"/>
  <c r="H96" i="16"/>
  <c r="H32" i="16"/>
  <c r="I32" i="16"/>
  <c r="I87" i="16"/>
  <c r="H87" i="16"/>
  <c r="I86" i="16"/>
  <c r="H86" i="16"/>
  <c r="I49" i="16"/>
  <c r="H49" i="16"/>
  <c r="I88" i="16"/>
  <c r="H88" i="16"/>
  <c r="H79" i="16"/>
  <c r="I79" i="16"/>
  <c r="I70" i="16"/>
  <c r="H70" i="16"/>
  <c r="H106" i="16"/>
  <c r="I106" i="16"/>
  <c r="H101" i="16"/>
  <c r="I101" i="16"/>
  <c r="H69" i="16"/>
  <c r="I69" i="16"/>
  <c r="I37" i="16"/>
  <c r="H37" i="16"/>
  <c r="I34" i="16"/>
  <c r="H34" i="16"/>
  <c r="I84" i="16"/>
  <c r="H84" i="16"/>
  <c r="I52" i="16"/>
  <c r="H52" i="16"/>
  <c r="I22" i="16"/>
  <c r="H22" i="16"/>
  <c r="I99" i="16"/>
  <c r="H99" i="16"/>
  <c r="I67" i="16"/>
  <c r="H67" i="16"/>
  <c r="I35" i="16"/>
  <c r="H35" i="16"/>
  <c r="I30" i="16"/>
  <c r="H30" i="16"/>
  <c r="I82" i="16"/>
  <c r="H82" i="16"/>
  <c r="I50" i="16"/>
  <c r="H50" i="16"/>
  <c r="H111" i="16"/>
  <c r="I111" i="16"/>
  <c r="H57" i="16"/>
  <c r="I57" i="16"/>
  <c r="I26" i="16"/>
  <c r="H26" i="16"/>
  <c r="I46" i="16"/>
  <c r="H46" i="16"/>
  <c r="I15" i="16"/>
  <c r="H15" i="16"/>
  <c r="I65" i="16"/>
  <c r="H65" i="16"/>
  <c r="I104" i="16"/>
  <c r="H104" i="16"/>
  <c r="I16" i="16"/>
  <c r="H16" i="16"/>
  <c r="I103" i="16"/>
  <c r="H103" i="16"/>
  <c r="I94" i="16"/>
  <c r="H94" i="16"/>
  <c r="E8" i="16"/>
  <c r="B11" i="17"/>
  <c r="B12" i="17" s="1"/>
  <c r="B13" i="17" s="1"/>
  <c r="B14" i="17" s="1"/>
  <c r="B15" i="17" s="1"/>
  <c r="B16" i="17" s="1"/>
  <c r="B17" i="17" s="1"/>
  <c r="B18" i="17" s="1"/>
  <c r="B19" i="17" s="1"/>
  <c r="B20" i="17" s="1"/>
  <c r="B21" i="17" s="1"/>
  <c r="B22" i="17" s="1"/>
  <c r="B23" i="17" s="1"/>
  <c r="B24" i="17" s="1"/>
  <c r="B25" i="17" s="1"/>
  <c r="B26" i="17" s="1"/>
  <c r="B27" i="17" s="1"/>
  <c r="B28" i="17" s="1"/>
  <c r="B29" i="17" s="1"/>
  <c r="B30" i="17" s="1"/>
  <c r="B31" i="17" s="1"/>
  <c r="B32" i="17" s="1"/>
  <c r="B33" i="17" s="1"/>
  <c r="B34" i="17" s="1"/>
  <c r="B35" i="17" s="1"/>
  <c r="B36" i="17" s="1"/>
  <c r="B37" i="17" s="1"/>
  <c r="B38" i="17" s="1"/>
  <c r="B39" i="17" s="1"/>
  <c r="B40" i="17" s="1"/>
  <c r="B41" i="17" s="1"/>
  <c r="B42" i="17" s="1"/>
  <c r="B43" i="17" s="1"/>
  <c r="B44" i="17" s="1"/>
  <c r="B45" i="17" s="1"/>
  <c r="B46" i="17" s="1"/>
  <c r="B47" i="17" s="1"/>
  <c r="B48" i="17" s="1"/>
  <c r="B49" i="17" s="1"/>
  <c r="B50" i="17" s="1"/>
  <c r="B51" i="17" s="1"/>
  <c r="B52" i="17" s="1"/>
  <c r="B53" i="17" s="1"/>
  <c r="B54" i="17" s="1"/>
  <c r="B55" i="17" s="1"/>
  <c r="B56" i="17" s="1"/>
  <c r="B57" i="17" s="1"/>
  <c r="B58" i="17" s="1"/>
  <c r="B59" i="17" s="1"/>
  <c r="B60" i="17" s="1"/>
  <c r="B61" i="17" s="1"/>
  <c r="B62" i="17" s="1"/>
  <c r="B63" i="17" s="1"/>
  <c r="B64" i="17" s="1"/>
  <c r="B65" i="17" s="1"/>
  <c r="B66" i="17" s="1"/>
  <c r="B67" i="17" s="1"/>
  <c r="B68" i="17" s="1"/>
  <c r="B69" i="17" s="1"/>
  <c r="B70" i="17" s="1"/>
  <c r="B71" i="17" s="1"/>
  <c r="B72" i="17" s="1"/>
  <c r="B73" i="17" s="1"/>
  <c r="B74" i="17" s="1"/>
  <c r="B75" i="17" s="1"/>
  <c r="B76" i="17" s="1"/>
  <c r="B77" i="17" s="1"/>
  <c r="B78" i="17" s="1"/>
  <c r="B79" i="17" s="1"/>
  <c r="B80" i="17" s="1"/>
  <c r="B81" i="17" s="1"/>
  <c r="B82" i="17" s="1"/>
  <c r="B83" i="17" s="1"/>
  <c r="B84" i="17" s="1"/>
  <c r="B85" i="17" s="1"/>
  <c r="B86" i="17" s="1"/>
  <c r="B87" i="17" s="1"/>
  <c r="B88" i="17" s="1"/>
  <c r="B89" i="17" s="1"/>
  <c r="B90" i="17" s="1"/>
  <c r="B91" i="17" s="1"/>
  <c r="B92" i="17" s="1"/>
  <c r="B93" i="17" s="1"/>
  <c r="B94" i="17" s="1"/>
  <c r="B95" i="17" s="1"/>
  <c r="B96" i="17" s="1"/>
  <c r="B97" i="17" s="1"/>
  <c r="B98" i="17" s="1"/>
  <c r="B99" i="17" s="1"/>
  <c r="B100" i="17" s="1"/>
  <c r="B101" i="17" s="1"/>
  <c r="B102" i="17" s="1"/>
  <c r="B103" i="17" s="1"/>
  <c r="B104" i="17" s="1"/>
  <c r="B105" i="17" s="1"/>
  <c r="B106" i="17" s="1"/>
  <c r="B107" i="17" s="1"/>
  <c r="B108" i="17" s="1"/>
  <c r="B109" i="17" s="1"/>
  <c r="B4" i="17"/>
  <c r="H8" i="27" l="1"/>
  <c r="I8" i="27" s="1"/>
  <c r="E18" i="21"/>
  <c r="D18" i="21"/>
  <c r="F18" i="21"/>
  <c r="E22" i="21"/>
  <c r="D22" i="21"/>
  <c r="F22" i="21"/>
  <c r="D56" i="21"/>
  <c r="E56" i="21"/>
  <c r="F56" i="21"/>
  <c r="D80" i="21"/>
  <c r="E80" i="21"/>
  <c r="F80" i="21"/>
  <c r="D13" i="21"/>
  <c r="F13" i="21"/>
  <c r="E13" i="21"/>
  <c r="E53" i="21"/>
  <c r="F53" i="21"/>
  <c r="D53" i="21"/>
  <c r="E101" i="21"/>
  <c r="D101" i="21"/>
  <c r="F101" i="21"/>
  <c r="F32" i="21"/>
  <c r="E32" i="21"/>
  <c r="D32" i="21"/>
  <c r="F54" i="21"/>
  <c r="E54" i="21"/>
  <c r="D54" i="21"/>
  <c r="F78" i="21"/>
  <c r="E78" i="21"/>
  <c r="D78" i="21"/>
  <c r="F102" i="21"/>
  <c r="E102" i="21"/>
  <c r="D102" i="21"/>
  <c r="F20" i="21"/>
  <c r="E20" i="21"/>
  <c r="D20" i="21"/>
  <c r="E38" i="21"/>
  <c r="D38" i="21"/>
  <c r="F38" i="21"/>
  <c r="D64" i="21"/>
  <c r="F64" i="21"/>
  <c r="E64" i="21"/>
  <c r="D88" i="21"/>
  <c r="F88" i="21"/>
  <c r="E88" i="21"/>
  <c r="D104" i="21"/>
  <c r="F104" i="21"/>
  <c r="E104" i="21"/>
  <c r="D29" i="21"/>
  <c r="F29" i="21"/>
  <c r="E29" i="21"/>
  <c r="D45" i="21"/>
  <c r="F45" i="21"/>
  <c r="E45" i="21"/>
  <c r="E69" i="21"/>
  <c r="F69" i="21"/>
  <c r="D69" i="21"/>
  <c r="E85" i="21"/>
  <c r="D85" i="21"/>
  <c r="F85" i="21"/>
  <c r="E109" i="21"/>
  <c r="D109" i="21"/>
  <c r="F109" i="21"/>
  <c r="F40" i="21"/>
  <c r="E40" i="21"/>
  <c r="D40" i="21"/>
  <c r="E42" i="21"/>
  <c r="D42" i="21"/>
  <c r="F42" i="21"/>
  <c r="F58" i="21"/>
  <c r="D58" i="21"/>
  <c r="E58" i="21"/>
  <c r="F74" i="21"/>
  <c r="D74" i="21"/>
  <c r="E74" i="21"/>
  <c r="F82" i="21"/>
  <c r="E82" i="21"/>
  <c r="D82" i="21"/>
  <c r="F90" i="21"/>
  <c r="E90" i="21"/>
  <c r="D90" i="21"/>
  <c r="F98" i="21"/>
  <c r="E98" i="21"/>
  <c r="D98" i="21"/>
  <c r="F106" i="21"/>
  <c r="E106" i="21"/>
  <c r="D106" i="21"/>
  <c r="F15" i="21"/>
  <c r="E15" i="21"/>
  <c r="D15" i="21"/>
  <c r="F23" i="21"/>
  <c r="E23" i="21"/>
  <c r="D23" i="21"/>
  <c r="F31" i="21"/>
  <c r="E31" i="21"/>
  <c r="D31" i="21"/>
  <c r="F39" i="21"/>
  <c r="E39" i="21"/>
  <c r="D39" i="21"/>
  <c r="F47" i="21"/>
  <c r="E47" i="21"/>
  <c r="D47" i="21"/>
  <c r="F55" i="21"/>
  <c r="E55" i="21"/>
  <c r="D55" i="21"/>
  <c r="E63" i="21"/>
  <c r="D63" i="21"/>
  <c r="F63" i="21"/>
  <c r="F71" i="21"/>
  <c r="E71" i="21"/>
  <c r="D71" i="21"/>
  <c r="F79" i="21"/>
  <c r="D79" i="21"/>
  <c r="E79" i="21"/>
  <c r="F87" i="21"/>
  <c r="E87" i="21"/>
  <c r="D87" i="21"/>
  <c r="F95" i="21"/>
  <c r="E95" i="21"/>
  <c r="D95" i="21"/>
  <c r="F103" i="21"/>
  <c r="E103" i="21"/>
  <c r="D103" i="21"/>
  <c r="F111" i="21"/>
  <c r="E111" i="21"/>
  <c r="D111" i="21"/>
  <c r="F16" i="21"/>
  <c r="E16" i="21"/>
  <c r="D16" i="21"/>
  <c r="E46" i="21"/>
  <c r="D46" i="21"/>
  <c r="F46" i="21"/>
  <c r="F70" i="21"/>
  <c r="E70" i="21"/>
  <c r="D70" i="21"/>
  <c r="F86" i="21"/>
  <c r="E86" i="21"/>
  <c r="D86" i="21"/>
  <c r="F110" i="21"/>
  <c r="E110" i="21"/>
  <c r="D110" i="21"/>
  <c r="F36" i="21"/>
  <c r="E36" i="21"/>
  <c r="D36" i="21"/>
  <c r="F48" i="21"/>
  <c r="E48" i="21"/>
  <c r="D48" i="21"/>
  <c r="D72" i="21"/>
  <c r="E72" i="21"/>
  <c r="F72" i="21"/>
  <c r="D96" i="21"/>
  <c r="F96" i="21"/>
  <c r="E96" i="21"/>
  <c r="D21" i="21"/>
  <c r="F21" i="21"/>
  <c r="E21" i="21"/>
  <c r="D37" i="21"/>
  <c r="F37" i="21"/>
  <c r="E37" i="21"/>
  <c r="E61" i="21"/>
  <c r="F61" i="21"/>
  <c r="D61" i="21"/>
  <c r="E77" i="21"/>
  <c r="D77" i="21"/>
  <c r="F77" i="21"/>
  <c r="E93" i="21"/>
  <c r="D93" i="21"/>
  <c r="F93" i="21"/>
  <c r="F24" i="21"/>
  <c r="E24" i="21"/>
  <c r="D24" i="21"/>
  <c r="E26" i="21"/>
  <c r="D26" i="21"/>
  <c r="F26" i="21"/>
  <c r="F50" i="21"/>
  <c r="E50" i="21"/>
  <c r="D50" i="21"/>
  <c r="F66" i="21"/>
  <c r="E66" i="21"/>
  <c r="D66" i="21"/>
  <c r="F12" i="21"/>
  <c r="E12" i="21"/>
  <c r="D12" i="21"/>
  <c r="F28" i="21"/>
  <c r="E28" i="21"/>
  <c r="D28" i="21"/>
  <c r="E14" i="21"/>
  <c r="F14" i="21"/>
  <c r="D14" i="21"/>
  <c r="E30" i="21"/>
  <c r="D30" i="21"/>
  <c r="F30" i="21"/>
  <c r="F44" i="21"/>
  <c r="E44" i="21"/>
  <c r="D44" i="21"/>
  <c r="D52" i="21"/>
  <c r="F52" i="21"/>
  <c r="E52" i="21"/>
  <c r="D60" i="21"/>
  <c r="F60" i="21"/>
  <c r="E60" i="21"/>
  <c r="D68" i="21"/>
  <c r="F68" i="21"/>
  <c r="E68" i="21"/>
  <c r="D76" i="21"/>
  <c r="E76" i="21"/>
  <c r="F76" i="21"/>
  <c r="D84" i="21"/>
  <c r="F84" i="21"/>
  <c r="E84" i="21"/>
  <c r="D92" i="21"/>
  <c r="F92" i="21"/>
  <c r="E92" i="21"/>
  <c r="D100" i="21"/>
  <c r="F100" i="21"/>
  <c r="E100" i="21"/>
  <c r="D108" i="21"/>
  <c r="F108" i="21"/>
  <c r="E108" i="21"/>
  <c r="D17" i="21"/>
  <c r="E17" i="21"/>
  <c r="F17" i="21"/>
  <c r="D25" i="21"/>
  <c r="F25" i="21"/>
  <c r="E25" i="21"/>
  <c r="D33" i="21"/>
  <c r="F33" i="21"/>
  <c r="E33" i="21"/>
  <c r="D41" i="21"/>
  <c r="F41" i="21"/>
  <c r="E41" i="21"/>
  <c r="E49" i="21"/>
  <c r="D49" i="21"/>
  <c r="F49" i="21"/>
  <c r="E57" i="21"/>
  <c r="F57" i="21"/>
  <c r="D57" i="21"/>
  <c r="E65" i="21"/>
  <c r="D65" i="21"/>
  <c r="F65" i="21"/>
  <c r="E73" i="21"/>
  <c r="F73" i="21"/>
  <c r="D73" i="21"/>
  <c r="E81" i="21"/>
  <c r="D81" i="21"/>
  <c r="F81" i="21"/>
  <c r="E89" i="21"/>
  <c r="D89" i="21"/>
  <c r="F89" i="21"/>
  <c r="E97" i="21"/>
  <c r="D97" i="21"/>
  <c r="F97" i="21"/>
  <c r="E105" i="21"/>
  <c r="D105" i="21"/>
  <c r="F105" i="21"/>
  <c r="E34" i="21"/>
  <c r="D34" i="21"/>
  <c r="F34" i="21"/>
  <c r="F62" i="21"/>
  <c r="E62" i="21"/>
  <c r="D62" i="21"/>
  <c r="F94" i="21"/>
  <c r="E94" i="21"/>
  <c r="D94" i="21"/>
  <c r="F19" i="21"/>
  <c r="E19" i="21"/>
  <c r="D19" i="21"/>
  <c r="F27" i="21"/>
  <c r="E27" i="21"/>
  <c r="D27" i="21"/>
  <c r="F35" i="21"/>
  <c r="E35" i="21"/>
  <c r="D35" i="21"/>
  <c r="F43" i="21"/>
  <c r="E43" i="21"/>
  <c r="D43" i="21"/>
  <c r="D51" i="21"/>
  <c r="F51" i="21"/>
  <c r="E51" i="21"/>
  <c r="F59" i="21"/>
  <c r="E59" i="21"/>
  <c r="D59" i="21"/>
  <c r="D67" i="21"/>
  <c r="F67" i="21"/>
  <c r="E67" i="21"/>
  <c r="F75" i="21"/>
  <c r="E75" i="21"/>
  <c r="D75" i="21"/>
  <c r="F83" i="21"/>
  <c r="D83" i="21"/>
  <c r="E83" i="21"/>
  <c r="F91" i="21"/>
  <c r="E91" i="21"/>
  <c r="D91" i="21"/>
  <c r="F99" i="21"/>
  <c r="E99" i="21"/>
  <c r="D99" i="21"/>
  <c r="F107" i="21"/>
  <c r="E107" i="21"/>
  <c r="D107" i="21"/>
  <c r="B11" i="15"/>
  <c r="B12" i="15" s="1"/>
  <c r="B13" i="15" s="1"/>
  <c r="B14" i="15" s="1"/>
  <c r="B15" i="15" s="1"/>
  <c r="B16" i="15" s="1"/>
  <c r="B17" i="15" s="1"/>
  <c r="B18" i="15" s="1"/>
  <c r="B19" i="15" s="1"/>
  <c r="B20" i="15" s="1"/>
  <c r="B21" i="15" s="1"/>
  <c r="B22" i="15" s="1"/>
  <c r="B23" i="15" s="1"/>
  <c r="B24" i="15" s="1"/>
  <c r="B25" i="15" s="1"/>
  <c r="B26" i="15" s="1"/>
  <c r="B27" i="15" s="1"/>
  <c r="B28" i="15" s="1"/>
  <c r="B29" i="15" s="1"/>
  <c r="B30" i="15" s="1"/>
  <c r="B31" i="15" s="1"/>
  <c r="B32" i="15" s="1"/>
  <c r="B33" i="15" s="1"/>
  <c r="B34" i="15" s="1"/>
  <c r="B35" i="15" s="1"/>
  <c r="B36" i="15" s="1"/>
  <c r="B37" i="15" s="1"/>
  <c r="B38" i="15" s="1"/>
  <c r="B39" i="15" s="1"/>
  <c r="B40" i="15" s="1"/>
  <c r="B41" i="15" s="1"/>
  <c r="B42" i="15" s="1"/>
  <c r="B43" i="15" s="1"/>
  <c r="B44" i="15" s="1"/>
  <c r="B45" i="15" s="1"/>
  <c r="B46" i="15" s="1"/>
  <c r="B47" i="15" s="1"/>
  <c r="B48" i="15" s="1"/>
  <c r="B49" i="15" s="1"/>
  <c r="B50" i="15" s="1"/>
  <c r="B51" i="15" s="1"/>
  <c r="B52" i="15" s="1"/>
  <c r="B53" i="15" s="1"/>
  <c r="B54" i="15" s="1"/>
  <c r="B55" i="15" s="1"/>
  <c r="B56" i="15" s="1"/>
  <c r="B57" i="15" s="1"/>
  <c r="B58" i="15" s="1"/>
  <c r="B59" i="15" s="1"/>
  <c r="B60" i="15" s="1"/>
  <c r="B61" i="15" s="1"/>
  <c r="B62" i="15" s="1"/>
  <c r="B63" i="15" s="1"/>
  <c r="B64" i="15" s="1"/>
  <c r="B65" i="15" s="1"/>
  <c r="B66" i="15" s="1"/>
  <c r="B67" i="15" s="1"/>
  <c r="B68" i="15" s="1"/>
  <c r="B69" i="15" s="1"/>
  <c r="B70" i="15" s="1"/>
  <c r="B71" i="15" s="1"/>
  <c r="B72" i="15" s="1"/>
  <c r="B73" i="15" s="1"/>
  <c r="B74" i="15" s="1"/>
  <c r="B75" i="15" s="1"/>
  <c r="B76" i="15" s="1"/>
  <c r="B77" i="15" s="1"/>
  <c r="B78" i="15" s="1"/>
  <c r="B79" i="15" s="1"/>
  <c r="B80" i="15" s="1"/>
  <c r="B81" i="15" s="1"/>
  <c r="B82" i="15" s="1"/>
  <c r="B83" i="15" s="1"/>
  <c r="B84" i="15" s="1"/>
  <c r="B85" i="15" s="1"/>
  <c r="B86" i="15" s="1"/>
  <c r="B87" i="15" s="1"/>
  <c r="B88" i="15" s="1"/>
  <c r="B89" i="15" s="1"/>
  <c r="B90" i="15" s="1"/>
  <c r="B91" i="15" s="1"/>
  <c r="B92" i="15" s="1"/>
  <c r="B93" i="15" s="1"/>
  <c r="B94" i="15" s="1"/>
  <c r="B95" i="15" s="1"/>
  <c r="B96" i="15" s="1"/>
  <c r="B97" i="15" s="1"/>
  <c r="B98" i="15" s="1"/>
  <c r="B99" i="15" s="1"/>
  <c r="B100" i="15" s="1"/>
  <c r="B101" i="15" s="1"/>
  <c r="B102" i="15" s="1"/>
  <c r="B103" i="15" s="1"/>
  <c r="B104" i="15" s="1"/>
  <c r="B105" i="15" s="1"/>
  <c r="B106" i="15" s="1"/>
  <c r="B107" i="15" s="1"/>
  <c r="B108" i="15" s="1"/>
  <c r="B109" i="15" s="1"/>
  <c r="B4" i="15"/>
  <c r="G110" i="28" l="1"/>
  <c r="H110" i="28"/>
  <c r="H51" i="28"/>
  <c r="G51" i="28"/>
  <c r="H77" i="28"/>
  <c r="G77" i="28"/>
  <c r="H72" i="28"/>
  <c r="G72" i="28"/>
  <c r="H35" i="28"/>
  <c r="G35" i="28"/>
  <c r="H40" i="28"/>
  <c r="G40" i="28"/>
  <c r="H107" i="28"/>
  <c r="G107" i="28"/>
  <c r="H100" i="28"/>
  <c r="G100" i="28"/>
  <c r="G85" i="28"/>
  <c r="H85" i="28"/>
  <c r="H39" i="28"/>
  <c r="G39" i="28"/>
  <c r="H76" i="28"/>
  <c r="G76" i="28"/>
  <c r="H22" i="28"/>
  <c r="G22" i="28"/>
  <c r="G82" i="28"/>
  <c r="H82" i="28"/>
  <c r="G50" i="28"/>
  <c r="H50" i="28"/>
  <c r="H34" i="28"/>
  <c r="G34" i="28"/>
  <c r="G47" i="28"/>
  <c r="H47" i="28"/>
  <c r="H20" i="28"/>
  <c r="G20" i="28"/>
  <c r="E8" i="28"/>
  <c r="G21" i="28"/>
  <c r="H21" i="28"/>
  <c r="G90" i="28"/>
  <c r="H90" i="28"/>
  <c r="H73" i="28"/>
  <c r="G73" i="28"/>
  <c r="G66" i="28"/>
  <c r="H66" i="28"/>
  <c r="H46" i="28"/>
  <c r="G46" i="28"/>
  <c r="H101" i="28"/>
  <c r="G101" i="28"/>
  <c r="H31" i="28"/>
  <c r="G31" i="28"/>
  <c r="H111" i="28"/>
  <c r="G111" i="28"/>
  <c r="G79" i="28"/>
  <c r="H79" i="28"/>
  <c r="H108" i="28"/>
  <c r="G108" i="28"/>
  <c r="H84" i="28"/>
  <c r="G84" i="28"/>
  <c r="G48" i="28"/>
  <c r="H48" i="28"/>
  <c r="H26" i="28"/>
  <c r="G26" i="28"/>
  <c r="G86" i="28"/>
  <c r="H86" i="28"/>
  <c r="G91" i="28"/>
  <c r="H91" i="28"/>
  <c r="G75" i="28"/>
  <c r="H75" i="28"/>
  <c r="G13" i="28"/>
  <c r="H13" i="28"/>
  <c r="H70" i="28"/>
  <c r="G70" i="28"/>
  <c r="H38" i="28"/>
  <c r="G38" i="28"/>
  <c r="H28" i="28"/>
  <c r="G28" i="28"/>
  <c r="G15" i="28"/>
  <c r="H15" i="28" s="1"/>
  <c r="G71" i="28"/>
  <c r="H71" i="28"/>
  <c r="H78" i="28"/>
  <c r="G78" i="28"/>
  <c r="G56" i="28"/>
  <c r="H56" i="28"/>
  <c r="H57" i="28"/>
  <c r="G57" i="28"/>
  <c r="G25" i="28"/>
  <c r="H25" i="28"/>
  <c r="G69" i="28"/>
  <c r="H69" i="28"/>
  <c r="G93" i="28"/>
  <c r="H93" i="28"/>
  <c r="F8" i="28"/>
  <c r="G98" i="28"/>
  <c r="H98" i="28"/>
  <c r="H94" i="28"/>
  <c r="G94" i="28"/>
  <c r="G37" i="28"/>
  <c r="H37" i="28"/>
  <c r="H44" i="28"/>
  <c r="G44" i="28"/>
  <c r="G16" i="28"/>
  <c r="H16" i="28" s="1"/>
  <c r="G17" i="28"/>
  <c r="H17" i="28"/>
  <c r="H49" i="28"/>
  <c r="G49" i="28"/>
  <c r="G63" i="28"/>
  <c r="H63" i="28"/>
  <c r="H42" i="28"/>
  <c r="G42" i="28"/>
  <c r="H109" i="28"/>
  <c r="G109" i="28"/>
  <c r="H61" i="28"/>
  <c r="G61" i="28"/>
  <c r="H36" i="28"/>
  <c r="G36" i="28"/>
  <c r="H23" i="28"/>
  <c r="G23" i="28"/>
  <c r="H81" i="28"/>
  <c r="G81" i="28"/>
  <c r="H64" i="28"/>
  <c r="G64" i="28"/>
  <c r="G29" i="28"/>
  <c r="H29" i="28"/>
  <c r="H53" i="28"/>
  <c r="G53" i="28"/>
  <c r="G102" i="28"/>
  <c r="H102" i="28"/>
  <c r="G87" i="28"/>
  <c r="H87" i="28"/>
  <c r="H97" i="28"/>
  <c r="G97" i="28"/>
  <c r="G41" i="28"/>
  <c r="H41" i="28"/>
  <c r="H92" i="28"/>
  <c r="G92" i="28"/>
  <c r="H105" i="28"/>
  <c r="G105" i="28"/>
  <c r="H74" i="28"/>
  <c r="G74" i="28"/>
  <c r="G55" i="28"/>
  <c r="H55" i="28"/>
  <c r="G19" i="28"/>
  <c r="H19" i="28" s="1"/>
  <c r="H24" i="28"/>
  <c r="G24" i="28"/>
  <c r="H99" i="28"/>
  <c r="G99" i="28"/>
  <c r="H68" i="28"/>
  <c r="G68" i="28"/>
  <c r="H54" i="28"/>
  <c r="G54" i="28"/>
  <c r="H59" i="28"/>
  <c r="G59" i="28"/>
  <c r="H14" i="28"/>
  <c r="G14" i="28"/>
  <c r="G95" i="28"/>
  <c r="H95" i="28"/>
  <c r="H65" i="28"/>
  <c r="G65" i="28"/>
  <c r="G33" i="28"/>
  <c r="H33" i="28"/>
  <c r="H88" i="28"/>
  <c r="G88" i="28"/>
  <c r="G106" i="28"/>
  <c r="H106" i="28"/>
  <c r="G60" i="28"/>
  <c r="H60" i="28"/>
  <c r="G45" i="28"/>
  <c r="H45" i="28"/>
  <c r="H96" i="28"/>
  <c r="G96" i="28"/>
  <c r="G58" i="28"/>
  <c r="H58" i="28"/>
  <c r="H27" i="28"/>
  <c r="G27" i="28"/>
  <c r="H32" i="28"/>
  <c r="G32" i="28"/>
  <c r="H103" i="28"/>
  <c r="G103" i="28"/>
  <c r="H62" i="28"/>
  <c r="G62" i="28"/>
  <c r="G18" i="28"/>
  <c r="H18" i="28" s="1"/>
  <c r="D8" i="28"/>
  <c r="G12" i="28"/>
  <c r="H12" i="28"/>
  <c r="G83" i="28"/>
  <c r="H83" i="28"/>
  <c r="G67" i="28"/>
  <c r="H67" i="28"/>
  <c r="G52" i="28"/>
  <c r="H52" i="28"/>
  <c r="H80" i="28"/>
  <c r="G80" i="28"/>
  <c r="H30" i="28"/>
  <c r="G30" i="28"/>
  <c r="G89" i="28"/>
  <c r="H89" i="28"/>
  <c r="G43" i="28"/>
  <c r="H43" i="28"/>
  <c r="H104" i="28"/>
  <c r="G104" i="28"/>
  <c r="G16" i="21"/>
  <c r="H16" i="21" s="1"/>
  <c r="F16" i="17"/>
  <c r="E16" i="17"/>
  <c r="D16" i="17"/>
  <c r="F32" i="17"/>
  <c r="E32" i="17"/>
  <c r="D32" i="17"/>
  <c r="F48" i="17"/>
  <c r="E48" i="17"/>
  <c r="D48" i="17"/>
  <c r="D15" i="17"/>
  <c r="F15" i="17"/>
  <c r="E15" i="17"/>
  <c r="D31" i="17"/>
  <c r="F31" i="17"/>
  <c r="E31" i="17"/>
  <c r="D39" i="17"/>
  <c r="F39" i="17"/>
  <c r="E39" i="17"/>
  <c r="D47" i="17"/>
  <c r="F47" i="17"/>
  <c r="E47" i="17"/>
  <c r="H67" i="21"/>
  <c r="G67" i="21"/>
  <c r="D10" i="17"/>
  <c r="E10" i="17"/>
  <c r="D18" i="17"/>
  <c r="F18" i="17"/>
  <c r="E18" i="17"/>
  <c r="D26" i="17"/>
  <c r="F26" i="17"/>
  <c r="E26" i="17"/>
  <c r="D34" i="17"/>
  <c r="F34" i="17"/>
  <c r="E34" i="17"/>
  <c r="D42" i="17"/>
  <c r="F42" i="17"/>
  <c r="E42" i="17"/>
  <c r="D50" i="17"/>
  <c r="F50" i="17"/>
  <c r="E50" i="17"/>
  <c r="E17" i="17"/>
  <c r="D17" i="17"/>
  <c r="F17" i="17"/>
  <c r="E25" i="17"/>
  <c r="D25" i="17"/>
  <c r="F25" i="17"/>
  <c r="E33" i="17"/>
  <c r="D33" i="17"/>
  <c r="F33" i="17"/>
  <c r="E41" i="17"/>
  <c r="D41" i="17"/>
  <c r="F41" i="17"/>
  <c r="E49" i="17"/>
  <c r="D49" i="17"/>
  <c r="F49" i="17"/>
  <c r="H91" i="21"/>
  <c r="G91" i="21"/>
  <c r="H83" i="21"/>
  <c r="G83" i="21"/>
  <c r="H59" i="21"/>
  <c r="G59" i="21"/>
  <c r="H27" i="21"/>
  <c r="G27" i="21"/>
  <c r="F12" i="17"/>
  <c r="E12" i="17"/>
  <c r="D12" i="17"/>
  <c r="F20" i="17"/>
  <c r="E20" i="17"/>
  <c r="D20" i="17"/>
  <c r="F28" i="17"/>
  <c r="E28" i="17"/>
  <c r="D28" i="17"/>
  <c r="F36" i="17"/>
  <c r="E36" i="17"/>
  <c r="D36" i="17"/>
  <c r="F44" i="17"/>
  <c r="E44" i="17"/>
  <c r="D44" i="17"/>
  <c r="F52" i="17"/>
  <c r="E52" i="17"/>
  <c r="D52" i="17"/>
  <c r="D11" i="17"/>
  <c r="F11" i="17"/>
  <c r="E11" i="17"/>
  <c r="D19" i="17"/>
  <c r="F19" i="17"/>
  <c r="E19" i="17"/>
  <c r="D27" i="17"/>
  <c r="F27" i="17"/>
  <c r="E27" i="17"/>
  <c r="D35" i="17"/>
  <c r="F35" i="17"/>
  <c r="E35" i="17"/>
  <c r="D43" i="17"/>
  <c r="F43" i="17"/>
  <c r="E43" i="17"/>
  <c r="D51" i="17"/>
  <c r="F51" i="17"/>
  <c r="E51" i="17"/>
  <c r="H99" i="21"/>
  <c r="G99" i="21"/>
  <c r="H51" i="21"/>
  <c r="G51" i="21"/>
  <c r="H35" i="21"/>
  <c r="G35" i="21"/>
  <c r="H108" i="21"/>
  <c r="G108" i="21"/>
  <c r="H76" i="21"/>
  <c r="G76" i="21"/>
  <c r="D14" i="17"/>
  <c r="F14" i="17"/>
  <c r="E14" i="17"/>
  <c r="D22" i="17"/>
  <c r="F22" i="17"/>
  <c r="E22" i="17"/>
  <c r="D30" i="17"/>
  <c r="F30" i="17"/>
  <c r="E30" i="17"/>
  <c r="D38" i="17"/>
  <c r="F38" i="17"/>
  <c r="E38" i="17"/>
  <c r="D46" i="17"/>
  <c r="F46" i="17"/>
  <c r="E46" i="17"/>
  <c r="D54" i="17"/>
  <c r="F54" i="17"/>
  <c r="E54" i="17"/>
  <c r="E13" i="17"/>
  <c r="D13" i="17"/>
  <c r="F13" i="17"/>
  <c r="E21" i="17"/>
  <c r="D21" i="17"/>
  <c r="F21" i="17"/>
  <c r="E29" i="17"/>
  <c r="D29" i="17"/>
  <c r="F29" i="17"/>
  <c r="E37" i="17"/>
  <c r="D37" i="17"/>
  <c r="F37" i="17"/>
  <c r="E45" i="17"/>
  <c r="D45" i="17"/>
  <c r="F45" i="17"/>
  <c r="E53" i="17"/>
  <c r="D53" i="17"/>
  <c r="F53" i="17"/>
  <c r="H107" i="21"/>
  <c r="G107" i="21"/>
  <c r="H75" i="21"/>
  <c r="G75" i="21"/>
  <c r="H43" i="21"/>
  <c r="G43" i="21"/>
  <c r="H94" i="21"/>
  <c r="G94" i="21"/>
  <c r="H89" i="21"/>
  <c r="G89" i="21"/>
  <c r="H17" i="21"/>
  <c r="G17" i="21"/>
  <c r="H84" i="21"/>
  <c r="G84" i="21"/>
  <c r="H52" i="21"/>
  <c r="G52" i="21"/>
  <c r="H66" i="21"/>
  <c r="G66" i="21"/>
  <c r="H77" i="21"/>
  <c r="G77" i="21"/>
  <c r="H72" i="21"/>
  <c r="G72" i="21"/>
  <c r="H36" i="21"/>
  <c r="G36" i="21"/>
  <c r="H95" i="21"/>
  <c r="G95" i="21"/>
  <c r="H31" i="21"/>
  <c r="G31" i="21"/>
  <c r="H98" i="21"/>
  <c r="G98" i="21"/>
  <c r="H42" i="21"/>
  <c r="G42" i="21"/>
  <c r="H45" i="21"/>
  <c r="G45" i="21"/>
  <c r="H64" i="21"/>
  <c r="G64" i="21"/>
  <c r="H20" i="21"/>
  <c r="G20" i="21"/>
  <c r="H32" i="21"/>
  <c r="G32" i="21"/>
  <c r="H101" i="21"/>
  <c r="G101" i="21"/>
  <c r="G19" i="21"/>
  <c r="H19" i="21" s="1"/>
  <c r="H97" i="21"/>
  <c r="G97" i="21"/>
  <c r="H73" i="21"/>
  <c r="G73" i="21"/>
  <c r="H65" i="21"/>
  <c r="G65" i="21"/>
  <c r="H25" i="21"/>
  <c r="G25" i="21"/>
  <c r="H92" i="21"/>
  <c r="G92" i="21"/>
  <c r="H60" i="21"/>
  <c r="G60" i="21"/>
  <c r="H44" i="21"/>
  <c r="G44" i="21"/>
  <c r="H30" i="21"/>
  <c r="G30" i="21"/>
  <c r="H24" i="21"/>
  <c r="G24" i="21"/>
  <c r="H93" i="21"/>
  <c r="G93" i="21"/>
  <c r="H96" i="21"/>
  <c r="G96" i="21"/>
  <c r="H48" i="21"/>
  <c r="G48" i="21"/>
  <c r="H70" i="21"/>
  <c r="G70" i="21"/>
  <c r="H46" i="21"/>
  <c r="G46" i="21"/>
  <c r="H103" i="21"/>
  <c r="G103" i="21"/>
  <c r="H71" i="21"/>
  <c r="G71" i="21"/>
  <c r="H63" i="21"/>
  <c r="G63" i="21"/>
  <c r="H39" i="21"/>
  <c r="G39" i="21"/>
  <c r="H106" i="21"/>
  <c r="G106" i="21"/>
  <c r="H58" i="21"/>
  <c r="G58" i="21"/>
  <c r="H85" i="21"/>
  <c r="G85" i="21"/>
  <c r="H88" i="21"/>
  <c r="G88" i="21"/>
  <c r="H54" i="21"/>
  <c r="G54" i="21"/>
  <c r="H56" i="21"/>
  <c r="G56" i="21"/>
  <c r="H105" i="21"/>
  <c r="G105" i="21"/>
  <c r="H33" i="21"/>
  <c r="G33" i="21"/>
  <c r="H100" i="21"/>
  <c r="G100" i="21"/>
  <c r="H68" i="21"/>
  <c r="G68" i="21"/>
  <c r="H28" i="21"/>
  <c r="G28" i="21"/>
  <c r="H61" i="21"/>
  <c r="G61" i="21"/>
  <c r="H21" i="21"/>
  <c r="G21" i="21"/>
  <c r="H86" i="21"/>
  <c r="G86" i="21"/>
  <c r="H111" i="21"/>
  <c r="G111" i="21"/>
  <c r="H47" i="21"/>
  <c r="G47" i="21"/>
  <c r="G15" i="21"/>
  <c r="H15" i="21"/>
  <c r="H82" i="21"/>
  <c r="G82" i="21"/>
  <c r="H74" i="21"/>
  <c r="G74" i="21"/>
  <c r="H40" i="21"/>
  <c r="G40" i="21"/>
  <c r="H109" i="21"/>
  <c r="G109" i="21"/>
  <c r="H104" i="21"/>
  <c r="G104" i="21"/>
  <c r="H38" i="21"/>
  <c r="G38" i="21"/>
  <c r="H78" i="21"/>
  <c r="G78" i="21"/>
  <c r="H53" i="21"/>
  <c r="G53" i="21"/>
  <c r="H80" i="21"/>
  <c r="G80" i="21"/>
  <c r="H18" i="21"/>
  <c r="G18" i="21"/>
  <c r="F24" i="17"/>
  <c r="E24" i="17"/>
  <c r="D24" i="17"/>
  <c r="F40" i="17"/>
  <c r="E40" i="17"/>
  <c r="D40" i="17"/>
  <c r="D23" i="17"/>
  <c r="F23" i="17"/>
  <c r="E23" i="17"/>
  <c r="H62" i="21"/>
  <c r="G62" i="21"/>
  <c r="H34" i="21"/>
  <c r="G34" i="21"/>
  <c r="H81" i="21"/>
  <c r="G81" i="21"/>
  <c r="H57" i="21"/>
  <c r="G57" i="21"/>
  <c r="H49" i="21"/>
  <c r="G49" i="21"/>
  <c r="H41" i="21"/>
  <c r="G41" i="21"/>
  <c r="H14" i="21"/>
  <c r="G14" i="21"/>
  <c r="H50" i="21"/>
  <c r="G50" i="21"/>
  <c r="H26" i="21"/>
  <c r="G26" i="21"/>
  <c r="H37" i="21"/>
  <c r="G37" i="21"/>
  <c r="H110" i="21"/>
  <c r="G110" i="21"/>
  <c r="H87" i="21"/>
  <c r="G87" i="21"/>
  <c r="H79" i="21"/>
  <c r="G79" i="21"/>
  <c r="H55" i="21"/>
  <c r="G55" i="21"/>
  <c r="H23" i="21"/>
  <c r="G23" i="21"/>
  <c r="H90" i="21"/>
  <c r="G90" i="21"/>
  <c r="H69" i="21"/>
  <c r="G69" i="21"/>
  <c r="H29" i="21"/>
  <c r="G29" i="21"/>
  <c r="H102" i="21"/>
  <c r="G102" i="21"/>
  <c r="G13" i="21"/>
  <c r="H13" i="21"/>
  <c r="H22" i="21"/>
  <c r="G22" i="21"/>
  <c r="D8" i="21"/>
  <c r="F10" i="17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8" i="28" l="1"/>
  <c r="H8" i="28" s="1"/>
  <c r="F20" i="15"/>
  <c r="E20" i="15"/>
  <c r="D20" i="15"/>
  <c r="F62" i="15"/>
  <c r="E62" i="15"/>
  <c r="D62" i="15"/>
  <c r="F102" i="15"/>
  <c r="E102" i="15"/>
  <c r="D102" i="15"/>
  <c r="F35" i="15"/>
  <c r="E35" i="15"/>
  <c r="D35" i="15"/>
  <c r="F67" i="15"/>
  <c r="E67" i="15"/>
  <c r="D67" i="15"/>
  <c r="F107" i="15"/>
  <c r="E107" i="15"/>
  <c r="D107" i="15"/>
  <c r="H29" i="17"/>
  <c r="G29" i="17"/>
  <c r="H38" i="17"/>
  <c r="G38" i="17"/>
  <c r="G43" i="17"/>
  <c r="H43" i="17"/>
  <c r="G11" i="17"/>
  <c r="H11" i="17" s="1"/>
  <c r="H44" i="17"/>
  <c r="G44" i="17"/>
  <c r="H12" i="17"/>
  <c r="G12" i="17"/>
  <c r="H25" i="17"/>
  <c r="G25" i="17"/>
  <c r="H34" i="17"/>
  <c r="G34" i="17"/>
  <c r="G39" i="17"/>
  <c r="H39" i="17"/>
  <c r="F18" i="15"/>
  <c r="E18" i="15"/>
  <c r="D18" i="15"/>
  <c r="F46" i="15"/>
  <c r="E46" i="15"/>
  <c r="D46" i="15"/>
  <c r="F78" i="15"/>
  <c r="E78" i="15"/>
  <c r="D78" i="15"/>
  <c r="F94" i="15"/>
  <c r="E94" i="15"/>
  <c r="D94" i="15"/>
  <c r="F27" i="15"/>
  <c r="E27" i="15"/>
  <c r="D27" i="15"/>
  <c r="F91" i="15"/>
  <c r="E91" i="15"/>
  <c r="D91" i="15"/>
  <c r="F22" i="15"/>
  <c r="E22" i="15"/>
  <c r="D22" i="15"/>
  <c r="F38" i="15"/>
  <c r="E38" i="15"/>
  <c r="D38" i="15"/>
  <c r="F24" i="15"/>
  <c r="E24" i="15"/>
  <c r="D24" i="15"/>
  <c r="F40" i="15"/>
  <c r="E40" i="15"/>
  <c r="D40" i="15"/>
  <c r="F48" i="15"/>
  <c r="E48" i="15"/>
  <c r="D48" i="15"/>
  <c r="F56" i="15"/>
  <c r="E56" i="15"/>
  <c r="D56" i="15"/>
  <c r="F64" i="15"/>
  <c r="E64" i="15"/>
  <c r="D64" i="15"/>
  <c r="F72" i="15"/>
  <c r="E72" i="15"/>
  <c r="D72" i="15"/>
  <c r="F80" i="15"/>
  <c r="E80" i="15"/>
  <c r="D80" i="15"/>
  <c r="F88" i="15"/>
  <c r="E88" i="15"/>
  <c r="D88" i="15"/>
  <c r="F96" i="15"/>
  <c r="E96" i="15"/>
  <c r="D96" i="15"/>
  <c r="F104" i="15"/>
  <c r="E104" i="15"/>
  <c r="D104" i="15"/>
  <c r="F13" i="15"/>
  <c r="E13" i="15"/>
  <c r="D13" i="15"/>
  <c r="F21" i="15"/>
  <c r="E21" i="15"/>
  <c r="D21" i="15"/>
  <c r="F29" i="15"/>
  <c r="E29" i="15"/>
  <c r="D29" i="15"/>
  <c r="F37" i="15"/>
  <c r="E37" i="15"/>
  <c r="D37" i="15"/>
  <c r="F45" i="15"/>
  <c r="E45" i="15"/>
  <c r="D45" i="15"/>
  <c r="F53" i="15"/>
  <c r="E53" i="15"/>
  <c r="D53" i="15"/>
  <c r="F61" i="15"/>
  <c r="E61" i="15"/>
  <c r="D61" i="15"/>
  <c r="F69" i="15"/>
  <c r="E69" i="15"/>
  <c r="D69" i="15"/>
  <c r="F77" i="15"/>
  <c r="E77" i="15"/>
  <c r="D77" i="15"/>
  <c r="F85" i="15"/>
  <c r="E85" i="15"/>
  <c r="D85" i="15"/>
  <c r="F93" i="15"/>
  <c r="E93" i="15"/>
  <c r="D93" i="15"/>
  <c r="F101" i="15"/>
  <c r="E101" i="15"/>
  <c r="D101" i="15"/>
  <c r="F109" i="15"/>
  <c r="E109" i="15"/>
  <c r="D109" i="15"/>
  <c r="H24" i="17"/>
  <c r="G24" i="17"/>
  <c r="H37" i="17"/>
  <c r="G37" i="17"/>
  <c r="H46" i="17"/>
  <c r="G46" i="17"/>
  <c r="H14" i="17"/>
  <c r="G14" i="17"/>
  <c r="G51" i="17"/>
  <c r="H51" i="17"/>
  <c r="G19" i="17"/>
  <c r="H19" i="17"/>
  <c r="H52" i="17"/>
  <c r="G52" i="17"/>
  <c r="H20" i="17"/>
  <c r="G20" i="17"/>
  <c r="H33" i="17"/>
  <c r="G33" i="17"/>
  <c r="H42" i="17"/>
  <c r="G42" i="17"/>
  <c r="G47" i="17"/>
  <c r="H47" i="17"/>
  <c r="H16" i="17"/>
  <c r="G16" i="17"/>
  <c r="F34" i="15"/>
  <c r="E34" i="15"/>
  <c r="D34" i="15"/>
  <c r="F54" i="15"/>
  <c r="E54" i="15"/>
  <c r="D54" i="15"/>
  <c r="F86" i="15"/>
  <c r="E86" i="15"/>
  <c r="D86" i="15"/>
  <c r="F19" i="15"/>
  <c r="E19" i="15"/>
  <c r="D19" i="15"/>
  <c r="F51" i="15"/>
  <c r="E51" i="15"/>
  <c r="D51" i="15"/>
  <c r="F75" i="15"/>
  <c r="E75" i="15"/>
  <c r="D75" i="15"/>
  <c r="F99" i="15"/>
  <c r="E99" i="15"/>
  <c r="D99" i="15"/>
  <c r="F10" i="15"/>
  <c r="E10" i="15"/>
  <c r="D10" i="15"/>
  <c r="H10" i="15" s="1"/>
  <c r="F26" i="15"/>
  <c r="E26" i="15"/>
  <c r="D26" i="15"/>
  <c r="F12" i="15"/>
  <c r="E12" i="15"/>
  <c r="D12" i="15"/>
  <c r="F28" i="15"/>
  <c r="E28" i="15"/>
  <c r="D28" i="15"/>
  <c r="F42" i="15"/>
  <c r="E42" i="15"/>
  <c r="D42" i="15"/>
  <c r="F50" i="15"/>
  <c r="E50" i="15"/>
  <c r="D50" i="15"/>
  <c r="F58" i="15"/>
  <c r="E58" i="15"/>
  <c r="D58" i="15"/>
  <c r="F66" i="15"/>
  <c r="E66" i="15"/>
  <c r="D66" i="15"/>
  <c r="F74" i="15"/>
  <c r="E74" i="15"/>
  <c r="D74" i="15"/>
  <c r="F82" i="15"/>
  <c r="E82" i="15"/>
  <c r="D82" i="15"/>
  <c r="F90" i="15"/>
  <c r="E90" i="15"/>
  <c r="D90" i="15"/>
  <c r="F98" i="15"/>
  <c r="E98" i="15"/>
  <c r="D98" i="15"/>
  <c r="F106" i="15"/>
  <c r="E106" i="15"/>
  <c r="D106" i="15"/>
  <c r="F15" i="15"/>
  <c r="E15" i="15"/>
  <c r="D15" i="15"/>
  <c r="F23" i="15"/>
  <c r="E23" i="15"/>
  <c r="D23" i="15"/>
  <c r="F31" i="15"/>
  <c r="E31" i="15"/>
  <c r="D31" i="15"/>
  <c r="F39" i="15"/>
  <c r="E39" i="15"/>
  <c r="D39" i="15"/>
  <c r="F47" i="15"/>
  <c r="E47" i="15"/>
  <c r="D47" i="15"/>
  <c r="F55" i="15"/>
  <c r="E55" i="15"/>
  <c r="D55" i="15"/>
  <c r="F63" i="15"/>
  <c r="E63" i="15"/>
  <c r="D63" i="15"/>
  <c r="F71" i="15"/>
  <c r="E71" i="15"/>
  <c r="D71" i="15"/>
  <c r="F79" i="15"/>
  <c r="E79" i="15"/>
  <c r="D79" i="15"/>
  <c r="F87" i="15"/>
  <c r="E87" i="15"/>
  <c r="D87" i="15"/>
  <c r="F95" i="15"/>
  <c r="E95" i="15"/>
  <c r="D95" i="15"/>
  <c r="F103" i="15"/>
  <c r="E103" i="15"/>
  <c r="D103" i="15"/>
  <c r="G23" i="17"/>
  <c r="H23" i="17"/>
  <c r="H40" i="17"/>
  <c r="G40" i="17"/>
  <c r="H45" i="17"/>
  <c r="G45" i="17"/>
  <c r="G13" i="17"/>
  <c r="H13" i="17" s="1"/>
  <c r="H54" i="17"/>
  <c r="G54" i="17"/>
  <c r="H22" i="17"/>
  <c r="G22" i="17"/>
  <c r="G27" i="17"/>
  <c r="H27" i="17"/>
  <c r="H28" i="17"/>
  <c r="G28" i="17"/>
  <c r="H41" i="17"/>
  <c r="G41" i="17"/>
  <c r="G50" i="17"/>
  <c r="H50" i="17"/>
  <c r="H18" i="17"/>
  <c r="G18" i="17"/>
  <c r="G15" i="17"/>
  <c r="H15" i="17"/>
  <c r="H32" i="17"/>
  <c r="G32" i="17"/>
  <c r="F36" i="15"/>
  <c r="E36" i="15"/>
  <c r="D36" i="15"/>
  <c r="F70" i="15"/>
  <c r="E70" i="15"/>
  <c r="D70" i="15"/>
  <c r="F11" i="15"/>
  <c r="E11" i="15"/>
  <c r="D11" i="15"/>
  <c r="F43" i="15"/>
  <c r="E43" i="15"/>
  <c r="D43" i="15"/>
  <c r="F59" i="15"/>
  <c r="E59" i="15"/>
  <c r="D59" i="15"/>
  <c r="F83" i="15"/>
  <c r="E83" i="15"/>
  <c r="D83" i="15"/>
  <c r="F14" i="15"/>
  <c r="E14" i="15"/>
  <c r="D14" i="15"/>
  <c r="F30" i="15"/>
  <c r="E30" i="15"/>
  <c r="D30" i="15"/>
  <c r="F16" i="15"/>
  <c r="E16" i="15"/>
  <c r="D16" i="15"/>
  <c r="F32" i="15"/>
  <c r="E32" i="15"/>
  <c r="D32" i="15"/>
  <c r="F44" i="15"/>
  <c r="E44" i="15"/>
  <c r="D44" i="15"/>
  <c r="F52" i="15"/>
  <c r="E52" i="15"/>
  <c r="D52" i="15"/>
  <c r="F60" i="15"/>
  <c r="E60" i="15"/>
  <c r="D60" i="15"/>
  <c r="F68" i="15"/>
  <c r="E68" i="15"/>
  <c r="D68" i="15"/>
  <c r="F76" i="15"/>
  <c r="E76" i="15"/>
  <c r="D76" i="15"/>
  <c r="F84" i="15"/>
  <c r="E84" i="15"/>
  <c r="D84" i="15"/>
  <c r="F92" i="15"/>
  <c r="E92" i="15"/>
  <c r="D92" i="15"/>
  <c r="F100" i="15"/>
  <c r="E100" i="15"/>
  <c r="D100" i="15"/>
  <c r="F108" i="15"/>
  <c r="E108" i="15"/>
  <c r="D108" i="15"/>
  <c r="F17" i="15"/>
  <c r="E17" i="15"/>
  <c r="D17" i="15"/>
  <c r="F25" i="15"/>
  <c r="E25" i="15"/>
  <c r="D25" i="15"/>
  <c r="F33" i="15"/>
  <c r="E33" i="15"/>
  <c r="D33" i="15"/>
  <c r="F41" i="15"/>
  <c r="E41" i="15"/>
  <c r="D41" i="15"/>
  <c r="F49" i="15"/>
  <c r="E49" i="15"/>
  <c r="D49" i="15"/>
  <c r="F57" i="15"/>
  <c r="E57" i="15"/>
  <c r="D57" i="15"/>
  <c r="F65" i="15"/>
  <c r="E65" i="15"/>
  <c r="D65" i="15"/>
  <c r="F73" i="15"/>
  <c r="E73" i="15"/>
  <c r="D73" i="15"/>
  <c r="F81" i="15"/>
  <c r="E81" i="15"/>
  <c r="D81" i="15"/>
  <c r="F89" i="15"/>
  <c r="E89" i="15"/>
  <c r="D89" i="15"/>
  <c r="F97" i="15"/>
  <c r="E97" i="15"/>
  <c r="D97" i="15"/>
  <c r="F105" i="15"/>
  <c r="E105" i="15"/>
  <c r="D105" i="15"/>
  <c r="H53" i="17"/>
  <c r="G53" i="17"/>
  <c r="H21" i="17"/>
  <c r="G21" i="17"/>
  <c r="H30" i="17"/>
  <c r="G30" i="17"/>
  <c r="G35" i="17"/>
  <c r="H35" i="17"/>
  <c r="H36" i="17"/>
  <c r="G36" i="17"/>
  <c r="H49" i="17"/>
  <c r="G49" i="17"/>
  <c r="H17" i="17"/>
  <c r="G17" i="17"/>
  <c r="H26" i="17"/>
  <c r="G26" i="17"/>
  <c r="G31" i="17"/>
  <c r="H31" i="17"/>
  <c r="H48" i="17"/>
  <c r="G48" i="17"/>
  <c r="G10" i="17"/>
  <c r="H10" i="17" s="1"/>
  <c r="D6" i="17"/>
  <c r="F6" i="17"/>
  <c r="F8" i="21"/>
  <c r="E6" i="17"/>
  <c r="G8" i="16"/>
  <c r="E8" i="21"/>
  <c r="G12" i="21"/>
  <c r="H12" i="16"/>
  <c r="F8" i="16"/>
  <c r="G8" i="18"/>
  <c r="H12" i="18"/>
  <c r="F8" i="18"/>
  <c r="E6" i="26" l="1"/>
  <c r="G17" i="26"/>
  <c r="H17" i="26" s="1"/>
  <c r="H81" i="15"/>
  <c r="G81" i="15"/>
  <c r="H49" i="15"/>
  <c r="G49" i="15"/>
  <c r="H84" i="15"/>
  <c r="G84" i="15"/>
  <c r="H52" i="15"/>
  <c r="G52" i="15"/>
  <c r="H43" i="15"/>
  <c r="G43" i="15"/>
  <c r="G76" i="26"/>
  <c r="H76" i="26"/>
  <c r="H93" i="26"/>
  <c r="G93" i="26"/>
  <c r="H90" i="26"/>
  <c r="G90" i="26"/>
  <c r="H91" i="26"/>
  <c r="G91" i="26"/>
  <c r="G28" i="26"/>
  <c r="H28" i="26"/>
  <c r="H45" i="26"/>
  <c r="G45" i="26"/>
  <c r="H38" i="26"/>
  <c r="G38" i="26"/>
  <c r="H39" i="26"/>
  <c r="G39" i="26"/>
  <c r="H11" i="26"/>
  <c r="G11" i="26"/>
  <c r="H79" i="15"/>
  <c r="G79" i="15"/>
  <c r="H47" i="15"/>
  <c r="G47" i="15"/>
  <c r="G15" i="15"/>
  <c r="H15" i="15" s="1"/>
  <c r="H82" i="15"/>
  <c r="G82" i="15"/>
  <c r="H50" i="15"/>
  <c r="G50" i="15"/>
  <c r="H26" i="15"/>
  <c r="G26" i="15"/>
  <c r="H51" i="15"/>
  <c r="G51" i="15"/>
  <c r="H34" i="15"/>
  <c r="G34" i="15"/>
  <c r="H73" i="26"/>
  <c r="G73" i="26"/>
  <c r="H70" i="26"/>
  <c r="G70" i="26"/>
  <c r="H71" i="26"/>
  <c r="G71" i="26"/>
  <c r="H25" i="26"/>
  <c r="G25" i="26"/>
  <c r="H19" i="26"/>
  <c r="G19" i="26"/>
  <c r="H93" i="15"/>
  <c r="G93" i="15"/>
  <c r="H61" i="15"/>
  <c r="G61" i="15"/>
  <c r="H29" i="15"/>
  <c r="G29" i="15"/>
  <c r="H96" i="15"/>
  <c r="G96" i="15"/>
  <c r="H64" i="15"/>
  <c r="G64" i="15"/>
  <c r="H24" i="15"/>
  <c r="G24" i="15"/>
  <c r="H27" i="15"/>
  <c r="G27" i="15"/>
  <c r="H18" i="15"/>
  <c r="G18" i="15"/>
  <c r="H69" i="26"/>
  <c r="G69" i="26"/>
  <c r="H66" i="26"/>
  <c r="G66" i="26"/>
  <c r="H67" i="26"/>
  <c r="G67" i="26"/>
  <c r="H21" i="26"/>
  <c r="G21" i="26"/>
  <c r="G12" i="26"/>
  <c r="H12" i="26" s="1"/>
  <c r="H35" i="15"/>
  <c r="G35" i="15"/>
  <c r="G64" i="26"/>
  <c r="H64" i="26"/>
  <c r="H81" i="26"/>
  <c r="G81" i="26"/>
  <c r="H78" i="26"/>
  <c r="G78" i="26"/>
  <c r="H79" i="26"/>
  <c r="G79" i="26"/>
  <c r="G17" i="15"/>
  <c r="H17" i="15" s="1"/>
  <c r="H30" i="15"/>
  <c r="G30" i="15"/>
  <c r="G80" i="26"/>
  <c r="H80" i="26"/>
  <c r="H97" i="26"/>
  <c r="G97" i="26"/>
  <c r="H94" i="26"/>
  <c r="G94" i="26"/>
  <c r="H95" i="26"/>
  <c r="G95" i="26"/>
  <c r="G32" i="26"/>
  <c r="H32" i="26"/>
  <c r="F6" i="26"/>
  <c r="H89" i="15"/>
  <c r="G89" i="15"/>
  <c r="H57" i="15"/>
  <c r="G57" i="15"/>
  <c r="H25" i="15"/>
  <c r="G25" i="15"/>
  <c r="H16" i="15"/>
  <c r="G16" i="15"/>
  <c r="H36" i="15"/>
  <c r="G36" i="15"/>
  <c r="G92" i="26"/>
  <c r="H92" i="26"/>
  <c r="H109" i="26"/>
  <c r="G109" i="26"/>
  <c r="H106" i="26"/>
  <c r="G106" i="26"/>
  <c r="H107" i="26"/>
  <c r="G107" i="26"/>
  <c r="G44" i="26"/>
  <c r="H44" i="26"/>
  <c r="H54" i="26"/>
  <c r="G54" i="26"/>
  <c r="H55" i="26"/>
  <c r="G55" i="26"/>
  <c r="H87" i="15"/>
  <c r="G87" i="15"/>
  <c r="H55" i="15"/>
  <c r="G55" i="15"/>
  <c r="H23" i="15"/>
  <c r="G23" i="15"/>
  <c r="H90" i="15"/>
  <c r="G90" i="15"/>
  <c r="H58" i="15"/>
  <c r="G58" i="15"/>
  <c r="G12" i="15"/>
  <c r="H12" i="15" s="1"/>
  <c r="H75" i="15"/>
  <c r="G75" i="15"/>
  <c r="H54" i="15"/>
  <c r="G54" i="15"/>
  <c r="G72" i="26"/>
  <c r="H72" i="26"/>
  <c r="H89" i="26"/>
  <c r="G89" i="26"/>
  <c r="H86" i="26"/>
  <c r="G86" i="26"/>
  <c r="H87" i="26"/>
  <c r="G87" i="26"/>
  <c r="G24" i="26"/>
  <c r="H24" i="26"/>
  <c r="H41" i="26"/>
  <c r="G41" i="26"/>
  <c r="H34" i="26"/>
  <c r="G34" i="26"/>
  <c r="H35" i="26"/>
  <c r="G35" i="26"/>
  <c r="G13" i="26"/>
  <c r="H13" i="26" s="1"/>
  <c r="H101" i="15"/>
  <c r="G101" i="15"/>
  <c r="H69" i="15"/>
  <c r="G69" i="15"/>
  <c r="H37" i="15"/>
  <c r="G37" i="15"/>
  <c r="H104" i="15"/>
  <c r="G104" i="15"/>
  <c r="H72" i="15"/>
  <c r="G72" i="15"/>
  <c r="H40" i="15"/>
  <c r="G40" i="15"/>
  <c r="H91" i="15"/>
  <c r="G91" i="15"/>
  <c r="H46" i="15"/>
  <c r="G46" i="15"/>
  <c r="G68" i="26"/>
  <c r="H68" i="26"/>
  <c r="H85" i="26"/>
  <c r="G85" i="26"/>
  <c r="H82" i="26"/>
  <c r="G82" i="26"/>
  <c r="H83" i="26"/>
  <c r="G83" i="26"/>
  <c r="G20" i="26"/>
  <c r="H20" i="26"/>
  <c r="H37" i="26"/>
  <c r="G37" i="26"/>
  <c r="H30" i="26"/>
  <c r="G30" i="26"/>
  <c r="H31" i="26"/>
  <c r="G31" i="26"/>
  <c r="G15" i="26"/>
  <c r="H15" i="26" s="1"/>
  <c r="H67" i="15"/>
  <c r="G67" i="15"/>
  <c r="H20" i="15"/>
  <c r="G20" i="15"/>
  <c r="H33" i="26"/>
  <c r="G33" i="26"/>
  <c r="H26" i="26"/>
  <c r="G26" i="26"/>
  <c r="H27" i="26"/>
  <c r="G27" i="26"/>
  <c r="G16" i="26"/>
  <c r="H16" i="26" s="1"/>
  <c r="H49" i="26"/>
  <c r="G49" i="26"/>
  <c r="H42" i="26"/>
  <c r="G42" i="26"/>
  <c r="H43" i="26"/>
  <c r="G43" i="26"/>
  <c r="H92" i="15"/>
  <c r="G92" i="15"/>
  <c r="H60" i="15"/>
  <c r="G60" i="15"/>
  <c r="H59" i="15"/>
  <c r="G59" i="15"/>
  <c r="G96" i="26"/>
  <c r="H96" i="26"/>
  <c r="G48" i="26"/>
  <c r="H48" i="26"/>
  <c r="H58" i="26"/>
  <c r="G58" i="26"/>
  <c r="H59" i="26"/>
  <c r="G59" i="26"/>
  <c r="H97" i="15"/>
  <c r="G97" i="15"/>
  <c r="H65" i="15"/>
  <c r="G65" i="15"/>
  <c r="H33" i="15"/>
  <c r="G33" i="15"/>
  <c r="H100" i="15"/>
  <c r="G100" i="15"/>
  <c r="H68" i="15"/>
  <c r="G68" i="15"/>
  <c r="H32" i="15"/>
  <c r="G32" i="15"/>
  <c r="H83" i="15"/>
  <c r="G83" i="15"/>
  <c r="H70" i="15"/>
  <c r="G70" i="15"/>
  <c r="G108" i="26"/>
  <c r="H108" i="26"/>
  <c r="G60" i="26"/>
  <c r="H60" i="26"/>
  <c r="H95" i="15"/>
  <c r="G95" i="15"/>
  <c r="H63" i="15"/>
  <c r="G63" i="15"/>
  <c r="H31" i="15"/>
  <c r="G31" i="15"/>
  <c r="H98" i="15"/>
  <c r="G98" i="15"/>
  <c r="H66" i="15"/>
  <c r="G66" i="15"/>
  <c r="H28" i="15"/>
  <c r="G28" i="15"/>
  <c r="H99" i="15"/>
  <c r="G99" i="15"/>
  <c r="H86" i="15"/>
  <c r="G86" i="15"/>
  <c r="G88" i="26"/>
  <c r="H88" i="26"/>
  <c r="H105" i="26"/>
  <c r="G105" i="26"/>
  <c r="H102" i="26"/>
  <c r="G102" i="26"/>
  <c r="H103" i="26"/>
  <c r="G103" i="26"/>
  <c r="G40" i="26"/>
  <c r="H40" i="26"/>
  <c r="H57" i="26"/>
  <c r="G57" i="26"/>
  <c r="H50" i="26"/>
  <c r="G50" i="26"/>
  <c r="H51" i="26"/>
  <c r="G51" i="26"/>
  <c r="H109" i="15"/>
  <c r="G109" i="15"/>
  <c r="H77" i="15"/>
  <c r="G77" i="15"/>
  <c r="H45" i="15"/>
  <c r="G45" i="15"/>
  <c r="H13" i="15"/>
  <c r="G13" i="15"/>
  <c r="H80" i="15"/>
  <c r="G80" i="15"/>
  <c r="H48" i="15"/>
  <c r="G48" i="15"/>
  <c r="H22" i="15"/>
  <c r="G22" i="15"/>
  <c r="H78" i="15"/>
  <c r="G78" i="15"/>
  <c r="G84" i="26"/>
  <c r="H84" i="26"/>
  <c r="H101" i="26"/>
  <c r="G101" i="26"/>
  <c r="H98" i="26"/>
  <c r="G98" i="26"/>
  <c r="H99" i="26"/>
  <c r="G99" i="26"/>
  <c r="G36" i="26"/>
  <c r="H36" i="26"/>
  <c r="H53" i="26"/>
  <c r="G53" i="26"/>
  <c r="H46" i="26"/>
  <c r="G46" i="26"/>
  <c r="H47" i="26"/>
  <c r="G47" i="26"/>
  <c r="H107" i="15"/>
  <c r="G107" i="15"/>
  <c r="H62" i="15"/>
  <c r="G62" i="15"/>
  <c r="H65" i="26"/>
  <c r="G65" i="26"/>
  <c r="H62" i="26"/>
  <c r="G62" i="26"/>
  <c r="H63" i="26"/>
  <c r="G63" i="26"/>
  <c r="G10" i="26"/>
  <c r="H10" i="26" s="1"/>
  <c r="D6" i="26"/>
  <c r="H105" i="15"/>
  <c r="G105" i="15"/>
  <c r="H73" i="15"/>
  <c r="G73" i="15"/>
  <c r="H41" i="15"/>
  <c r="G41" i="15"/>
  <c r="H108" i="15"/>
  <c r="G108" i="15"/>
  <c r="H76" i="15"/>
  <c r="G76" i="15"/>
  <c r="H44" i="15"/>
  <c r="G44" i="15"/>
  <c r="G14" i="15"/>
  <c r="H14" i="15" s="1"/>
  <c r="H11" i="15"/>
  <c r="G11" i="15"/>
  <c r="H77" i="26"/>
  <c r="G77" i="26"/>
  <c r="H74" i="26"/>
  <c r="G74" i="26"/>
  <c r="H75" i="26"/>
  <c r="G75" i="26"/>
  <c r="H61" i="26"/>
  <c r="G61" i="26"/>
  <c r="H29" i="26"/>
  <c r="G29" i="26"/>
  <c r="H22" i="26"/>
  <c r="G22" i="26"/>
  <c r="H23" i="26"/>
  <c r="G23" i="26"/>
  <c r="H103" i="15"/>
  <c r="G103" i="15"/>
  <c r="H71" i="15"/>
  <c r="G71" i="15"/>
  <c r="H39" i="15"/>
  <c r="G39" i="15"/>
  <c r="H106" i="15"/>
  <c r="G106" i="15"/>
  <c r="H74" i="15"/>
  <c r="G74" i="15"/>
  <c r="H42" i="15"/>
  <c r="G42" i="15"/>
  <c r="H19" i="15"/>
  <c r="G19" i="15"/>
  <c r="G104" i="26"/>
  <c r="H104" i="26"/>
  <c r="G56" i="26"/>
  <c r="H56" i="26"/>
  <c r="G18" i="26"/>
  <c r="H18" i="26"/>
  <c r="H85" i="15"/>
  <c r="G85" i="15"/>
  <c r="H53" i="15"/>
  <c r="G53" i="15"/>
  <c r="H21" i="15"/>
  <c r="G21" i="15"/>
  <c r="H88" i="15"/>
  <c r="G88" i="15"/>
  <c r="H56" i="15"/>
  <c r="G56" i="15"/>
  <c r="H38" i="15"/>
  <c r="G38" i="15"/>
  <c r="H94" i="15"/>
  <c r="G94" i="15"/>
  <c r="G100" i="26"/>
  <c r="H100" i="26"/>
  <c r="G52" i="26"/>
  <c r="H52" i="26"/>
  <c r="G14" i="26"/>
  <c r="H14" i="26" s="1"/>
  <c r="H102" i="15"/>
  <c r="G102" i="15"/>
  <c r="G10" i="15"/>
  <c r="D6" i="15"/>
  <c r="F6" i="15"/>
  <c r="G6" i="17"/>
  <c r="H6" i="17" s="1"/>
  <c r="I12" i="18"/>
  <c r="H8" i="18"/>
  <c r="I8" i="18" s="1"/>
  <c r="I12" i="16"/>
  <c r="H8" i="16"/>
  <c r="I8" i="16" s="1"/>
  <c r="G8" i="21"/>
  <c r="H8" i="21" s="1"/>
  <c r="H12" i="21"/>
  <c r="E6" i="15"/>
  <c r="N3" i="10"/>
  <c r="N31" i="10"/>
  <c r="G6" i="26" l="1"/>
  <c r="H6" i="26" s="1"/>
  <c r="L8" i="10"/>
  <c r="L7" i="10"/>
  <c r="L6" i="10"/>
  <c r="L5" i="10"/>
  <c r="H12" i="10"/>
  <c r="AF12" i="10" s="1"/>
  <c r="P12" i="10" l="1"/>
  <c r="X12" i="10"/>
  <c r="N3006" i="3"/>
  <c r="N498" i="3"/>
  <c r="N497" i="3"/>
  <c r="N496" i="3"/>
  <c r="N495" i="3"/>
  <c r="N494" i="3"/>
  <c r="N493" i="3"/>
  <c r="N492" i="3"/>
  <c r="N491" i="3"/>
  <c r="N490" i="3"/>
  <c r="N489" i="3"/>
  <c r="N488" i="3"/>
  <c r="N487" i="3"/>
  <c r="N486" i="3"/>
  <c r="N485" i="3"/>
  <c r="N484" i="3"/>
  <c r="N483" i="3"/>
  <c r="N482" i="3"/>
  <c r="N481" i="3"/>
  <c r="N480" i="3"/>
  <c r="N479" i="3"/>
  <c r="N478" i="3"/>
  <c r="N477" i="3"/>
  <c r="N476" i="3"/>
  <c r="N475" i="3"/>
  <c r="N474" i="3"/>
  <c r="N473" i="3"/>
  <c r="N472" i="3"/>
  <c r="N471" i="3"/>
  <c r="N470" i="3"/>
  <c r="N469" i="3"/>
  <c r="N468" i="3"/>
  <c r="N467" i="3"/>
  <c r="N466" i="3"/>
  <c r="N465" i="3"/>
  <c r="N464" i="3"/>
  <c r="N463" i="3"/>
  <c r="N462" i="3"/>
  <c r="N461" i="3"/>
  <c r="N460" i="3"/>
  <c r="N459" i="3"/>
  <c r="N458" i="3"/>
  <c r="N457" i="3"/>
  <c r="N456" i="3"/>
  <c r="N455" i="3"/>
  <c r="N454" i="3"/>
  <c r="N453" i="3"/>
  <c r="N452" i="3"/>
  <c r="N451" i="3"/>
  <c r="N450" i="3"/>
  <c r="N449" i="3"/>
  <c r="N448" i="3"/>
  <c r="N447" i="3"/>
  <c r="N446" i="3"/>
  <c r="N445" i="3"/>
  <c r="N444" i="3"/>
  <c r="N443" i="3"/>
  <c r="N442" i="3"/>
  <c r="N441" i="3"/>
  <c r="N440" i="3"/>
  <c r="N439" i="3"/>
  <c r="N438" i="3"/>
  <c r="N437" i="3"/>
  <c r="N436" i="3"/>
  <c r="N435" i="3"/>
  <c r="N434" i="3"/>
  <c r="N433" i="3"/>
  <c r="N432" i="3"/>
  <c r="N431" i="3"/>
  <c r="N430" i="3"/>
  <c r="N429" i="3"/>
  <c r="N428" i="3"/>
  <c r="N427" i="3"/>
  <c r="N426" i="3"/>
  <c r="N425" i="3"/>
  <c r="N424" i="3"/>
  <c r="N423" i="3"/>
  <c r="N422" i="3"/>
  <c r="N421" i="3"/>
  <c r="N420" i="3"/>
  <c r="N419" i="3"/>
  <c r="N418" i="3"/>
  <c r="N417" i="3"/>
  <c r="N416" i="3"/>
  <c r="N415" i="3"/>
  <c r="N414" i="3"/>
  <c r="N413" i="3"/>
  <c r="N412" i="3"/>
  <c r="N411" i="3"/>
  <c r="N410" i="3"/>
  <c r="N409" i="3"/>
  <c r="N408" i="3"/>
  <c r="N407" i="3"/>
  <c r="N406" i="3"/>
  <c r="N405" i="3"/>
  <c r="N404" i="3"/>
  <c r="N403" i="3"/>
  <c r="N402" i="3"/>
  <c r="N401" i="3"/>
  <c r="N400" i="3"/>
  <c r="N399" i="3"/>
  <c r="N398" i="3"/>
  <c r="N397" i="3"/>
  <c r="N396" i="3"/>
  <c r="N395" i="3"/>
  <c r="N394" i="3"/>
  <c r="N393" i="3"/>
  <c r="N392" i="3"/>
  <c r="N391" i="3"/>
  <c r="N390" i="3"/>
  <c r="N389" i="3"/>
  <c r="N388" i="3"/>
  <c r="N387" i="3"/>
  <c r="N386" i="3"/>
  <c r="N385" i="3"/>
  <c r="N384" i="3"/>
  <c r="N383" i="3"/>
  <c r="N382" i="3"/>
  <c r="N381" i="3"/>
  <c r="N380" i="3"/>
  <c r="N379" i="3"/>
  <c r="N378" i="3"/>
  <c r="N377" i="3"/>
  <c r="N376" i="3"/>
  <c r="N375" i="3"/>
  <c r="N374" i="3"/>
  <c r="N373" i="3"/>
  <c r="N372" i="3"/>
  <c r="N371" i="3"/>
  <c r="N370" i="3"/>
  <c r="N369" i="3"/>
  <c r="N368" i="3"/>
  <c r="N367" i="3"/>
  <c r="N366" i="3"/>
  <c r="N365" i="3"/>
  <c r="N364" i="3"/>
  <c r="N363" i="3"/>
  <c r="N362" i="3"/>
  <c r="N361" i="3"/>
  <c r="N360" i="3"/>
  <c r="N359" i="3"/>
  <c r="N358" i="3"/>
  <c r="N357" i="3"/>
  <c r="N356" i="3"/>
  <c r="N355" i="3"/>
  <c r="N354" i="3"/>
  <c r="N353" i="3"/>
  <c r="N352" i="3"/>
  <c r="N351" i="3"/>
  <c r="N350" i="3"/>
  <c r="N349" i="3"/>
  <c r="N348" i="3"/>
  <c r="N347" i="3"/>
  <c r="N346" i="3"/>
  <c r="N345" i="3"/>
  <c r="N344" i="3"/>
  <c r="N343" i="3"/>
  <c r="N342" i="3"/>
  <c r="N341" i="3"/>
  <c r="N340" i="3"/>
  <c r="N339" i="3"/>
  <c r="N338" i="3"/>
  <c r="N337" i="3"/>
  <c r="N336" i="3"/>
  <c r="N335" i="3"/>
  <c r="N334" i="3"/>
  <c r="N333" i="3"/>
  <c r="N332" i="3"/>
  <c r="N331" i="3"/>
  <c r="N330" i="3"/>
  <c r="N329" i="3"/>
  <c r="N328" i="3"/>
  <c r="N327" i="3"/>
  <c r="N326" i="3"/>
  <c r="N325" i="3"/>
  <c r="N324" i="3"/>
  <c r="N323" i="3"/>
  <c r="N322" i="3"/>
  <c r="N321" i="3"/>
  <c r="N320" i="3"/>
  <c r="N319" i="3"/>
  <c r="N318" i="3"/>
  <c r="N317" i="3"/>
  <c r="N316" i="3"/>
  <c r="N315" i="3"/>
  <c r="N314" i="3"/>
  <c r="N313" i="3"/>
  <c r="N312" i="3"/>
  <c r="N311" i="3"/>
  <c r="N310" i="3"/>
  <c r="N309" i="3"/>
  <c r="N308" i="3"/>
  <c r="N307" i="3"/>
  <c r="N306" i="3"/>
  <c r="N305" i="3"/>
  <c r="N304" i="3"/>
  <c r="N303" i="3"/>
  <c r="N302" i="3"/>
  <c r="N301" i="3"/>
  <c r="N300" i="3"/>
  <c r="N299" i="3"/>
  <c r="N298" i="3"/>
  <c r="N297" i="3"/>
  <c r="N296" i="3"/>
  <c r="N295" i="3"/>
  <c r="N294" i="3"/>
  <c r="N293" i="3"/>
  <c r="N292" i="3"/>
  <c r="N291" i="3"/>
  <c r="N290" i="3"/>
  <c r="N289" i="3"/>
  <c r="N288" i="3"/>
  <c r="N287" i="3"/>
  <c r="N286" i="3"/>
  <c r="N285" i="3"/>
  <c r="N284" i="3"/>
  <c r="N283" i="3"/>
  <c r="N282" i="3"/>
  <c r="N281" i="3"/>
  <c r="N280" i="3"/>
  <c r="N279" i="3"/>
  <c r="N278" i="3"/>
  <c r="N277" i="3"/>
  <c r="N276" i="3"/>
  <c r="N275" i="3"/>
  <c r="N274" i="3"/>
  <c r="N273" i="3"/>
  <c r="N272" i="3"/>
  <c r="N271" i="3"/>
  <c r="N270" i="3"/>
  <c r="N269" i="3"/>
  <c r="N268" i="3"/>
  <c r="N267" i="3"/>
  <c r="N266" i="3"/>
  <c r="N265" i="3"/>
  <c r="N264" i="3"/>
  <c r="N263" i="3"/>
  <c r="N262" i="3"/>
  <c r="N261" i="3"/>
  <c r="N260" i="3"/>
  <c r="N259" i="3"/>
  <c r="N258" i="3"/>
  <c r="N257" i="3"/>
  <c r="N256" i="3"/>
  <c r="N255" i="3"/>
  <c r="N254" i="3"/>
  <c r="N253" i="3"/>
  <c r="N252" i="3"/>
  <c r="N251" i="3"/>
  <c r="N250" i="3"/>
  <c r="N249" i="3"/>
  <c r="N248" i="3"/>
  <c r="N247" i="3"/>
  <c r="N246" i="3"/>
  <c r="N245" i="3"/>
  <c r="N244" i="3"/>
  <c r="N243" i="3"/>
  <c r="N242" i="3"/>
  <c r="N241" i="3"/>
  <c r="N240" i="3"/>
  <c r="N239" i="3"/>
  <c r="N238" i="3"/>
  <c r="N237" i="3"/>
  <c r="N236" i="3"/>
  <c r="N235" i="3"/>
  <c r="N234" i="3"/>
  <c r="N233" i="3"/>
  <c r="N232" i="3"/>
  <c r="N231" i="3"/>
  <c r="N230" i="3"/>
  <c r="N229" i="3"/>
  <c r="N228" i="3"/>
  <c r="N227" i="3"/>
  <c r="N226" i="3"/>
  <c r="N225" i="3"/>
  <c r="N224" i="3"/>
  <c r="N223" i="3"/>
  <c r="N222" i="3"/>
  <c r="N221" i="3"/>
  <c r="N220" i="3"/>
  <c r="N219" i="3"/>
  <c r="N218" i="3"/>
  <c r="N217" i="3"/>
  <c r="N216" i="3"/>
  <c r="N215" i="3"/>
  <c r="N214" i="3"/>
  <c r="N213" i="3"/>
  <c r="N212" i="3"/>
  <c r="N211" i="3"/>
  <c r="N210" i="3"/>
  <c r="N209" i="3"/>
  <c r="N208" i="3"/>
  <c r="N207" i="3"/>
  <c r="N206" i="3"/>
  <c r="N205" i="3"/>
  <c r="N204" i="3"/>
  <c r="N203" i="3"/>
  <c r="N202" i="3"/>
  <c r="N201" i="3"/>
  <c r="N200" i="3"/>
  <c r="N199" i="3"/>
  <c r="N198" i="3"/>
  <c r="N197" i="3"/>
  <c r="N196" i="3"/>
  <c r="N195" i="3"/>
  <c r="N194" i="3"/>
  <c r="N193" i="3"/>
  <c r="N192" i="3"/>
  <c r="N191" i="3"/>
  <c r="N190" i="3"/>
  <c r="N189" i="3"/>
  <c r="N188" i="3"/>
  <c r="N187" i="3"/>
  <c r="N186" i="3"/>
  <c r="N185" i="3"/>
  <c r="N184" i="3"/>
  <c r="N183" i="3"/>
  <c r="N182" i="3"/>
  <c r="N181" i="3"/>
  <c r="N180" i="3"/>
  <c r="N179" i="3"/>
  <c r="N178" i="3"/>
  <c r="N177" i="3"/>
  <c r="N176" i="3"/>
  <c r="N175" i="3"/>
  <c r="N174" i="3"/>
  <c r="N173" i="3"/>
  <c r="N172" i="3"/>
  <c r="N171" i="3"/>
  <c r="N170" i="3"/>
  <c r="N169" i="3"/>
  <c r="N168" i="3"/>
  <c r="N167" i="3"/>
  <c r="N166" i="3"/>
  <c r="N165" i="3"/>
  <c r="N164" i="3"/>
  <c r="N163" i="3"/>
  <c r="N162" i="3"/>
  <c r="N161" i="3"/>
  <c r="N160" i="3"/>
  <c r="N159" i="3"/>
  <c r="N158" i="3"/>
  <c r="N157" i="3"/>
  <c r="N156" i="3"/>
  <c r="N155" i="3"/>
  <c r="N154" i="3"/>
  <c r="N153" i="3"/>
  <c r="N152" i="3"/>
  <c r="N151" i="3"/>
  <c r="N150" i="3"/>
  <c r="N149" i="3"/>
  <c r="N148" i="3"/>
  <c r="N147" i="3"/>
  <c r="N146" i="3"/>
  <c r="N145" i="3"/>
  <c r="N144" i="3"/>
  <c r="N143" i="3"/>
  <c r="N142" i="3"/>
  <c r="N141" i="3"/>
  <c r="N140" i="3"/>
  <c r="N139" i="3"/>
  <c r="N138" i="3"/>
  <c r="N137" i="3"/>
  <c r="N136" i="3"/>
  <c r="N135" i="3"/>
  <c r="N134" i="3"/>
  <c r="N133" i="3"/>
  <c r="N132" i="3"/>
  <c r="N131" i="3"/>
  <c r="N130" i="3"/>
  <c r="N129" i="3"/>
  <c r="N128" i="3"/>
  <c r="N127" i="3"/>
  <c r="N126" i="3"/>
  <c r="N125" i="3"/>
  <c r="N124" i="3"/>
  <c r="N123" i="3"/>
  <c r="N122" i="3"/>
  <c r="N121" i="3"/>
  <c r="N120" i="3"/>
  <c r="N119" i="3"/>
  <c r="N118" i="3"/>
  <c r="N117" i="3"/>
  <c r="N116" i="3"/>
  <c r="N115" i="3"/>
  <c r="N114" i="3"/>
  <c r="N113" i="3"/>
  <c r="N112" i="3"/>
  <c r="N111" i="3"/>
  <c r="N110" i="3"/>
  <c r="N109" i="3"/>
  <c r="N108" i="3"/>
  <c r="N107" i="3"/>
  <c r="N106" i="3"/>
  <c r="N105" i="3"/>
  <c r="N104" i="3"/>
  <c r="N103" i="3"/>
  <c r="N102" i="3"/>
  <c r="N101" i="3"/>
  <c r="N100" i="3"/>
  <c r="N99" i="3"/>
  <c r="N98" i="3"/>
  <c r="N97" i="3"/>
  <c r="N96" i="3"/>
  <c r="N95" i="3"/>
  <c r="N94" i="3"/>
  <c r="N93" i="3"/>
  <c r="N92" i="3"/>
  <c r="N91" i="3"/>
  <c r="N90" i="3"/>
  <c r="N89" i="3"/>
  <c r="N88" i="3"/>
  <c r="N87" i="3"/>
  <c r="N86" i="3"/>
  <c r="N85" i="3"/>
  <c r="N84" i="3"/>
  <c r="N83" i="3"/>
  <c r="N82" i="3"/>
  <c r="N81" i="3"/>
  <c r="N80" i="3"/>
  <c r="N66" i="3"/>
  <c r="N67" i="3" s="1"/>
  <c r="N68" i="3" s="1"/>
  <c r="N69" i="3" s="1"/>
  <c r="N70" i="3" s="1"/>
  <c r="N71" i="3" s="1"/>
  <c r="N72" i="3" s="1"/>
  <c r="N73" i="3" s="1"/>
  <c r="N74" i="3" s="1"/>
  <c r="N75" i="3" s="1"/>
  <c r="N76" i="3" s="1"/>
  <c r="N77" i="3" s="1"/>
  <c r="N78" i="3" s="1"/>
  <c r="N79" i="3" s="1"/>
  <c r="N65" i="3"/>
  <c r="N64" i="3"/>
  <c r="N63" i="3"/>
  <c r="N54" i="3"/>
  <c r="N55" i="3" s="1"/>
  <c r="N56" i="3" s="1"/>
  <c r="N57" i="3" s="1"/>
  <c r="N58" i="3" s="1"/>
  <c r="N59" i="3" s="1"/>
  <c r="N60" i="3" s="1"/>
  <c r="N61" i="3" s="1"/>
  <c r="N62" i="3" s="1"/>
  <c r="N53" i="3"/>
  <c r="N52" i="3"/>
  <c r="N51" i="3"/>
  <c r="N45" i="3"/>
  <c r="N46" i="3" s="1"/>
  <c r="N47" i="3" s="1"/>
  <c r="N48" i="3" s="1"/>
  <c r="N49" i="3" s="1"/>
  <c r="N50" i="3" s="1"/>
  <c r="N44" i="3"/>
  <c r="N40" i="3"/>
  <c r="N41" i="3" s="1"/>
  <c r="N42" i="3" s="1"/>
  <c r="N43" i="3" s="1"/>
  <c r="N39" i="3"/>
  <c r="N37" i="3"/>
  <c r="N38" i="3" s="1"/>
  <c r="N36" i="3"/>
  <c r="N23" i="3"/>
  <c r="N24" i="3" s="1"/>
  <c r="N25" i="3" s="1"/>
  <c r="N26" i="3" s="1"/>
  <c r="N27" i="3" s="1"/>
  <c r="N28" i="3" s="1"/>
  <c r="N29" i="3" s="1"/>
  <c r="N30" i="3" s="1"/>
  <c r="N31" i="3" s="1"/>
  <c r="N32" i="3" s="1"/>
  <c r="N33" i="3" s="1"/>
  <c r="N34" i="3" s="1"/>
  <c r="N35" i="3" s="1"/>
  <c r="N22" i="3"/>
  <c r="N17" i="3"/>
  <c r="N18" i="3" s="1"/>
  <c r="N19" i="3" s="1"/>
  <c r="N20" i="3" s="1"/>
  <c r="N21" i="3" s="1"/>
  <c r="N16" i="3"/>
  <c r="N13" i="3"/>
  <c r="N14" i="3" s="1"/>
  <c r="N15" i="3" s="1"/>
  <c r="N12" i="3"/>
  <c r="L4" i="10"/>
  <c r="N103" i="5" l="1"/>
  <c r="N102" i="5"/>
  <c r="N101" i="5"/>
  <c r="N100" i="5"/>
  <c r="N99" i="5"/>
  <c r="N98" i="5"/>
  <c r="N97" i="5"/>
  <c r="N96" i="5"/>
  <c r="N95" i="5"/>
  <c r="N94" i="5"/>
  <c r="N93" i="5"/>
  <c r="N92" i="5"/>
  <c r="N91" i="5"/>
  <c r="N90" i="5"/>
  <c r="N89" i="5"/>
  <c r="N88" i="5"/>
  <c r="N87" i="5"/>
  <c r="N86" i="5"/>
  <c r="N85" i="5"/>
  <c r="N84" i="5"/>
  <c r="N83" i="5"/>
  <c r="N82" i="5"/>
  <c r="N81" i="5"/>
  <c r="N80" i="5"/>
  <c r="N79" i="5"/>
  <c r="N78" i="5"/>
  <c r="N77" i="5"/>
  <c r="N76" i="5"/>
  <c r="N75" i="5"/>
  <c r="N74" i="5"/>
  <c r="N73" i="5"/>
  <c r="N72" i="5"/>
  <c r="N71" i="5"/>
  <c r="N70" i="5"/>
  <c r="N69" i="5"/>
  <c r="N68" i="5"/>
  <c r="N67" i="5"/>
  <c r="N66" i="5"/>
  <c r="N65" i="5"/>
  <c r="N64" i="5"/>
  <c r="N63" i="5"/>
  <c r="N62" i="5"/>
  <c r="N61" i="5"/>
  <c r="N60" i="5"/>
  <c r="N59" i="5"/>
  <c r="N58" i="5"/>
  <c r="N57" i="5"/>
  <c r="N56" i="5"/>
  <c r="N55" i="5"/>
  <c r="N54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J103" i="5"/>
  <c r="J102" i="5"/>
  <c r="J101" i="5"/>
  <c r="J100" i="5"/>
  <c r="J99" i="5"/>
  <c r="J98" i="5"/>
  <c r="J97" i="5"/>
  <c r="J96" i="5"/>
  <c r="J95" i="5"/>
  <c r="J94" i="5"/>
  <c r="J93" i="5"/>
  <c r="J92" i="5"/>
  <c r="J91" i="5"/>
  <c r="J90" i="5"/>
  <c r="J89" i="5"/>
  <c r="J88" i="5"/>
  <c r="J87" i="5"/>
  <c r="J86" i="5"/>
  <c r="J85" i="5"/>
  <c r="J84" i="5"/>
  <c r="J83" i="5"/>
  <c r="J82" i="5"/>
  <c r="J81" i="5"/>
  <c r="J80" i="5"/>
  <c r="J79" i="5"/>
  <c r="J78" i="5"/>
  <c r="J77" i="5"/>
  <c r="J76" i="5"/>
  <c r="J75" i="5"/>
  <c r="J74" i="5"/>
  <c r="J73" i="5"/>
  <c r="J72" i="5"/>
  <c r="J71" i="5"/>
  <c r="J70" i="5"/>
  <c r="J69" i="5"/>
  <c r="J68" i="5"/>
  <c r="J67" i="5"/>
  <c r="J66" i="5"/>
  <c r="J65" i="5"/>
  <c r="J64" i="5"/>
  <c r="J63" i="5"/>
  <c r="J62" i="5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D67" i="5"/>
  <c r="F67" i="5"/>
  <c r="F66" i="5"/>
  <c r="D66" i="5"/>
  <c r="E66" i="5"/>
  <c r="F65" i="5"/>
  <c r="D65" i="5"/>
  <c r="E65" i="5"/>
  <c r="F64" i="5"/>
  <c r="D64" i="5"/>
  <c r="E64" i="5"/>
  <c r="F63" i="5"/>
  <c r="D63" i="5"/>
  <c r="E63" i="5"/>
  <c r="F62" i="5"/>
  <c r="D62" i="5"/>
  <c r="E62" i="5"/>
  <c r="F61" i="5"/>
  <c r="D61" i="5"/>
  <c r="E61" i="5"/>
  <c r="F60" i="5"/>
  <c r="D60" i="5"/>
  <c r="E60" i="5"/>
  <c r="F59" i="5"/>
  <c r="D59" i="5"/>
  <c r="E59" i="5"/>
  <c r="F58" i="5"/>
  <c r="D58" i="5"/>
  <c r="E58" i="5"/>
  <c r="F57" i="5"/>
  <c r="D57" i="5"/>
  <c r="E57" i="5"/>
  <c r="F56" i="5"/>
  <c r="D56" i="5"/>
  <c r="E56" i="5"/>
  <c r="F55" i="5"/>
  <c r="D55" i="5"/>
  <c r="E55" i="5"/>
  <c r="F54" i="5"/>
  <c r="D54" i="5"/>
  <c r="E54" i="5"/>
  <c r="F53" i="5"/>
  <c r="D53" i="5"/>
  <c r="E53" i="5"/>
  <c r="F52" i="5"/>
  <c r="D52" i="5"/>
  <c r="E52" i="5"/>
  <c r="F51" i="5"/>
  <c r="D51" i="5"/>
  <c r="E51" i="5"/>
  <c r="F50" i="5"/>
  <c r="D50" i="5"/>
  <c r="E50" i="5"/>
  <c r="F49" i="5"/>
  <c r="D49" i="5"/>
  <c r="E49" i="5"/>
  <c r="F48" i="5"/>
  <c r="D48" i="5"/>
  <c r="E48" i="5"/>
  <c r="F47" i="5"/>
  <c r="D47" i="5"/>
  <c r="E47" i="5"/>
  <c r="F46" i="5"/>
  <c r="D46" i="5"/>
  <c r="E46" i="5"/>
  <c r="F45" i="5"/>
  <c r="D45" i="5"/>
  <c r="E45" i="5"/>
  <c r="F44" i="5"/>
  <c r="D44" i="5"/>
  <c r="E44" i="5"/>
  <c r="F43" i="5"/>
  <c r="D43" i="5"/>
  <c r="E43" i="5"/>
  <c r="F42" i="5"/>
  <c r="D42" i="5"/>
  <c r="E42" i="5"/>
  <c r="F41" i="5"/>
  <c r="D41" i="5"/>
  <c r="E41" i="5"/>
  <c r="F40" i="5"/>
  <c r="D40" i="5"/>
  <c r="E40" i="5"/>
  <c r="F39" i="5"/>
  <c r="D39" i="5"/>
  <c r="E39" i="5"/>
  <c r="F38" i="5"/>
  <c r="D38" i="5"/>
  <c r="E38" i="5"/>
  <c r="F37" i="5"/>
  <c r="D37" i="5"/>
  <c r="E37" i="5"/>
  <c r="F36" i="5"/>
  <c r="D36" i="5"/>
  <c r="E36" i="5"/>
  <c r="F35" i="5"/>
  <c r="D35" i="5"/>
  <c r="E35" i="5"/>
  <c r="F34" i="5"/>
  <c r="D34" i="5"/>
  <c r="E34" i="5"/>
  <c r="F33" i="5"/>
  <c r="D33" i="5"/>
  <c r="E33" i="5"/>
  <c r="F32" i="5"/>
  <c r="D32" i="5"/>
  <c r="E32" i="5"/>
  <c r="F31" i="5"/>
  <c r="D31" i="5"/>
  <c r="E31" i="5"/>
  <c r="F30" i="5"/>
  <c r="D30" i="5"/>
  <c r="E30" i="5"/>
  <c r="F29" i="5"/>
  <c r="D29" i="5"/>
  <c r="E29" i="5"/>
  <c r="F28" i="5"/>
  <c r="D28" i="5"/>
  <c r="E28" i="5"/>
  <c r="F27" i="5"/>
  <c r="D27" i="5"/>
  <c r="E27" i="5"/>
  <c r="F26" i="5"/>
  <c r="D26" i="5"/>
  <c r="E26" i="5"/>
  <c r="F25" i="5"/>
  <c r="D25" i="5"/>
  <c r="E25" i="5"/>
  <c r="F24" i="5"/>
  <c r="D24" i="5"/>
  <c r="E24" i="5"/>
  <c r="F23" i="5"/>
  <c r="D23" i="5"/>
  <c r="E23" i="5"/>
  <c r="F22" i="5"/>
  <c r="D22" i="5"/>
  <c r="E22" i="5"/>
  <c r="D20" i="5"/>
  <c r="D18" i="5"/>
  <c r="N18" i="5"/>
  <c r="J17" i="5"/>
  <c r="D16" i="5"/>
  <c r="N16" i="5"/>
  <c r="D14" i="5"/>
  <c r="N14" i="5"/>
  <c r="J13" i="5"/>
  <c r="D12" i="5"/>
  <c r="N12" i="5"/>
  <c r="J11" i="5"/>
  <c r="I22" i="5" l="1"/>
  <c r="I26" i="5"/>
  <c r="I30" i="5"/>
  <c r="I34" i="5"/>
  <c r="I38" i="5"/>
  <c r="I42" i="5"/>
  <c r="I46" i="5"/>
  <c r="I50" i="5"/>
  <c r="I54" i="5"/>
  <c r="I58" i="5"/>
  <c r="I62" i="5"/>
  <c r="I66" i="5"/>
  <c r="I25" i="5"/>
  <c r="I29" i="5"/>
  <c r="I33" i="5"/>
  <c r="I37" i="5"/>
  <c r="I41" i="5"/>
  <c r="I45" i="5"/>
  <c r="I49" i="5"/>
  <c r="I53" i="5"/>
  <c r="I57" i="5"/>
  <c r="I61" i="5"/>
  <c r="I65" i="5"/>
  <c r="I24" i="5"/>
  <c r="I28" i="5"/>
  <c r="I32" i="5"/>
  <c r="I36" i="5"/>
  <c r="I40" i="5"/>
  <c r="I44" i="5"/>
  <c r="I48" i="5"/>
  <c r="I52" i="5"/>
  <c r="I56" i="5"/>
  <c r="I60" i="5"/>
  <c r="I64" i="5"/>
  <c r="I23" i="5"/>
  <c r="I27" i="5"/>
  <c r="I31" i="5"/>
  <c r="I35" i="5"/>
  <c r="I39" i="5"/>
  <c r="I43" i="5"/>
  <c r="I47" i="5"/>
  <c r="I51" i="5"/>
  <c r="I55" i="5"/>
  <c r="I59" i="5"/>
  <c r="I63" i="5"/>
  <c r="I67" i="5"/>
  <c r="F13" i="5"/>
  <c r="E15" i="5"/>
  <c r="G15" i="5"/>
  <c r="F15" i="5"/>
  <c r="E19" i="5"/>
  <c r="G19" i="5"/>
  <c r="J15" i="5"/>
  <c r="J19" i="5"/>
  <c r="J20" i="5"/>
  <c r="N20" i="5"/>
  <c r="E11" i="5"/>
  <c r="G11" i="5"/>
  <c r="F11" i="5"/>
  <c r="E13" i="5"/>
  <c r="G13" i="5"/>
  <c r="E17" i="5"/>
  <c r="G17" i="5"/>
  <c r="F17" i="5"/>
  <c r="F19" i="5"/>
  <c r="E21" i="5"/>
  <c r="G21" i="5"/>
  <c r="F21" i="5"/>
  <c r="D11" i="5"/>
  <c r="E12" i="5"/>
  <c r="G12" i="5"/>
  <c r="F12" i="5"/>
  <c r="D13" i="5"/>
  <c r="E14" i="5"/>
  <c r="G14" i="5"/>
  <c r="F14" i="5"/>
  <c r="D15" i="5"/>
  <c r="E16" i="5"/>
  <c r="G16" i="5"/>
  <c r="F16" i="5"/>
  <c r="D17" i="5"/>
  <c r="E18" i="5"/>
  <c r="G18" i="5"/>
  <c r="F18" i="5"/>
  <c r="D19" i="5"/>
  <c r="E20" i="5"/>
  <c r="G20" i="5"/>
  <c r="F20" i="5"/>
  <c r="D21" i="5"/>
  <c r="J12" i="5"/>
  <c r="J14" i="5"/>
  <c r="J16" i="5"/>
  <c r="J18" i="5"/>
  <c r="J21" i="5"/>
  <c r="N11" i="5"/>
  <c r="N13" i="5"/>
  <c r="N15" i="5"/>
  <c r="N17" i="5"/>
  <c r="N19" i="5"/>
  <c r="N21" i="5"/>
  <c r="F68" i="5"/>
  <c r="D68" i="5"/>
  <c r="F69" i="5"/>
  <c r="D69" i="5"/>
  <c r="F70" i="5"/>
  <c r="D70" i="5"/>
  <c r="F71" i="5"/>
  <c r="D71" i="5"/>
  <c r="F72" i="5"/>
  <c r="D72" i="5"/>
  <c r="F73" i="5"/>
  <c r="D73" i="5"/>
  <c r="F74" i="5"/>
  <c r="D74" i="5"/>
  <c r="F75" i="5"/>
  <c r="D75" i="5"/>
  <c r="F76" i="5"/>
  <c r="D76" i="5"/>
  <c r="F77" i="5"/>
  <c r="D77" i="5"/>
  <c r="F78" i="5"/>
  <c r="D78" i="5"/>
  <c r="F79" i="5"/>
  <c r="D79" i="5"/>
  <c r="F80" i="5"/>
  <c r="D80" i="5"/>
  <c r="F81" i="5"/>
  <c r="D81" i="5"/>
  <c r="F82" i="5"/>
  <c r="D82" i="5"/>
  <c r="F83" i="5"/>
  <c r="D83" i="5"/>
  <c r="F84" i="5"/>
  <c r="D84" i="5"/>
  <c r="F85" i="5"/>
  <c r="D85" i="5"/>
  <c r="F86" i="5"/>
  <c r="D86" i="5"/>
  <c r="F87" i="5"/>
  <c r="D87" i="5"/>
  <c r="F88" i="5"/>
  <c r="D88" i="5"/>
  <c r="F89" i="5"/>
  <c r="D89" i="5"/>
  <c r="F90" i="5"/>
  <c r="D90" i="5"/>
  <c r="F91" i="5"/>
  <c r="D91" i="5"/>
  <c r="F92" i="5"/>
  <c r="D92" i="5"/>
  <c r="F93" i="5"/>
  <c r="D93" i="5"/>
  <c r="F94" i="5"/>
  <c r="D94" i="5"/>
  <c r="F95" i="5"/>
  <c r="D95" i="5"/>
  <c r="F96" i="5"/>
  <c r="D96" i="5"/>
  <c r="F97" i="5"/>
  <c r="D97" i="5"/>
  <c r="F98" i="5"/>
  <c r="D98" i="5"/>
  <c r="F99" i="5"/>
  <c r="D99" i="5"/>
  <c r="F100" i="5"/>
  <c r="D100" i="5"/>
  <c r="F101" i="5"/>
  <c r="D101" i="5"/>
  <c r="F102" i="5"/>
  <c r="D102" i="5"/>
  <c r="F103" i="5"/>
  <c r="D103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I100" i="5" l="1"/>
  <c r="I94" i="5"/>
  <c r="I88" i="5"/>
  <c r="I78" i="5"/>
  <c r="I21" i="5"/>
  <c r="K59" i="5"/>
  <c r="K43" i="5"/>
  <c r="K27" i="5"/>
  <c r="K56" i="5"/>
  <c r="K40" i="5"/>
  <c r="K24" i="5"/>
  <c r="K53" i="5"/>
  <c r="K37" i="5"/>
  <c r="K66" i="5"/>
  <c r="K50" i="5"/>
  <c r="K34" i="5"/>
  <c r="I102" i="5"/>
  <c r="I96" i="5"/>
  <c r="I90" i="5"/>
  <c r="I84" i="5"/>
  <c r="I80" i="5"/>
  <c r="I74" i="5"/>
  <c r="I72" i="5"/>
  <c r="I68" i="5"/>
  <c r="K55" i="5"/>
  <c r="K39" i="5"/>
  <c r="K23" i="5"/>
  <c r="K52" i="5"/>
  <c r="K36" i="5"/>
  <c r="K65" i="5"/>
  <c r="K49" i="5"/>
  <c r="K33" i="5"/>
  <c r="K62" i="5"/>
  <c r="K46" i="5"/>
  <c r="K30" i="5"/>
  <c r="I98" i="5"/>
  <c r="I92" i="5"/>
  <c r="I86" i="5"/>
  <c r="I82" i="5"/>
  <c r="I76" i="5"/>
  <c r="I70" i="5"/>
  <c r="I103" i="5"/>
  <c r="I101" i="5"/>
  <c r="I99" i="5"/>
  <c r="I97" i="5"/>
  <c r="I95" i="5"/>
  <c r="I93" i="5"/>
  <c r="I91" i="5"/>
  <c r="I89" i="5"/>
  <c r="I87" i="5"/>
  <c r="I85" i="5"/>
  <c r="I83" i="5"/>
  <c r="I81" i="5"/>
  <c r="I79" i="5"/>
  <c r="I77" i="5"/>
  <c r="I75" i="5"/>
  <c r="I73" i="5"/>
  <c r="I71" i="5"/>
  <c r="I69" i="5"/>
  <c r="K67" i="5"/>
  <c r="K51" i="5"/>
  <c r="K35" i="5"/>
  <c r="K64" i="5"/>
  <c r="K48" i="5"/>
  <c r="K32" i="5"/>
  <c r="K61" i="5"/>
  <c r="K45" i="5"/>
  <c r="K29" i="5"/>
  <c r="K58" i="5"/>
  <c r="K42" i="5"/>
  <c r="K26" i="5"/>
  <c r="K63" i="5"/>
  <c r="K47" i="5"/>
  <c r="K31" i="5"/>
  <c r="K60" i="5"/>
  <c r="K44" i="5"/>
  <c r="K28" i="5"/>
  <c r="K57" i="5"/>
  <c r="K41" i="5"/>
  <c r="K25" i="5"/>
  <c r="K54" i="5"/>
  <c r="K38" i="5"/>
  <c r="K22" i="5"/>
  <c r="I20" i="5"/>
  <c r="H3006" i="3"/>
  <c r="I3006" i="3" s="1"/>
  <c r="H498" i="3"/>
  <c r="I498" i="3" s="1"/>
  <c r="H497" i="3"/>
  <c r="I497" i="3" s="1"/>
  <c r="H496" i="3"/>
  <c r="I496" i="3" s="1"/>
  <c r="H495" i="3"/>
  <c r="I495" i="3" s="1"/>
  <c r="H494" i="3"/>
  <c r="I494" i="3" s="1"/>
  <c r="H493" i="3"/>
  <c r="I493" i="3" s="1"/>
  <c r="H492" i="3"/>
  <c r="I492" i="3" s="1"/>
  <c r="H491" i="3"/>
  <c r="I491" i="3" s="1"/>
  <c r="H490" i="3"/>
  <c r="I490" i="3" s="1"/>
  <c r="H489" i="3"/>
  <c r="I489" i="3" s="1"/>
  <c r="H488" i="3"/>
  <c r="I488" i="3" s="1"/>
  <c r="H487" i="3"/>
  <c r="I487" i="3" s="1"/>
  <c r="H486" i="3"/>
  <c r="I486" i="3" s="1"/>
  <c r="H485" i="3"/>
  <c r="I485" i="3" s="1"/>
  <c r="H484" i="3"/>
  <c r="I484" i="3" s="1"/>
  <c r="H483" i="3"/>
  <c r="I483" i="3" s="1"/>
  <c r="H482" i="3"/>
  <c r="I482" i="3" s="1"/>
  <c r="H481" i="3"/>
  <c r="I481" i="3" s="1"/>
  <c r="H480" i="3"/>
  <c r="I480" i="3" s="1"/>
  <c r="H479" i="3"/>
  <c r="I479" i="3" s="1"/>
  <c r="H478" i="3"/>
  <c r="I478" i="3" s="1"/>
  <c r="H477" i="3"/>
  <c r="I477" i="3" s="1"/>
  <c r="H476" i="3"/>
  <c r="I476" i="3" s="1"/>
  <c r="H475" i="3"/>
  <c r="I475" i="3" s="1"/>
  <c r="H474" i="3"/>
  <c r="I474" i="3" s="1"/>
  <c r="H473" i="3"/>
  <c r="I473" i="3" s="1"/>
  <c r="H472" i="3"/>
  <c r="I472" i="3" s="1"/>
  <c r="H471" i="3"/>
  <c r="I471" i="3" s="1"/>
  <c r="H470" i="3"/>
  <c r="I470" i="3" s="1"/>
  <c r="H469" i="3"/>
  <c r="I469" i="3" s="1"/>
  <c r="H468" i="3"/>
  <c r="I468" i="3" s="1"/>
  <c r="H467" i="3"/>
  <c r="I467" i="3" s="1"/>
  <c r="H466" i="3"/>
  <c r="I466" i="3" s="1"/>
  <c r="H465" i="3"/>
  <c r="I465" i="3" s="1"/>
  <c r="H464" i="3"/>
  <c r="I464" i="3" s="1"/>
  <c r="H463" i="3"/>
  <c r="I463" i="3" s="1"/>
  <c r="H462" i="3"/>
  <c r="I462" i="3" s="1"/>
  <c r="H461" i="3"/>
  <c r="I461" i="3" s="1"/>
  <c r="H460" i="3"/>
  <c r="I460" i="3" s="1"/>
  <c r="H459" i="3"/>
  <c r="I459" i="3" s="1"/>
  <c r="H458" i="3"/>
  <c r="I458" i="3" s="1"/>
  <c r="H457" i="3"/>
  <c r="I457" i="3" s="1"/>
  <c r="H456" i="3"/>
  <c r="I456" i="3" s="1"/>
  <c r="H455" i="3"/>
  <c r="I455" i="3" s="1"/>
  <c r="H454" i="3"/>
  <c r="I454" i="3" s="1"/>
  <c r="H453" i="3"/>
  <c r="I453" i="3" s="1"/>
  <c r="H452" i="3"/>
  <c r="I452" i="3" s="1"/>
  <c r="H451" i="3"/>
  <c r="I451" i="3" s="1"/>
  <c r="H450" i="3"/>
  <c r="I450" i="3" s="1"/>
  <c r="H449" i="3"/>
  <c r="I449" i="3" s="1"/>
  <c r="H448" i="3"/>
  <c r="I448" i="3" s="1"/>
  <c r="H447" i="3"/>
  <c r="I447" i="3" s="1"/>
  <c r="H446" i="3"/>
  <c r="I446" i="3" s="1"/>
  <c r="H445" i="3"/>
  <c r="I445" i="3" s="1"/>
  <c r="H444" i="3"/>
  <c r="I444" i="3" s="1"/>
  <c r="H443" i="3"/>
  <c r="I443" i="3" s="1"/>
  <c r="H442" i="3"/>
  <c r="I442" i="3" s="1"/>
  <c r="H441" i="3"/>
  <c r="I441" i="3" s="1"/>
  <c r="H440" i="3"/>
  <c r="I440" i="3" s="1"/>
  <c r="H439" i="3"/>
  <c r="I439" i="3" s="1"/>
  <c r="H438" i="3"/>
  <c r="I438" i="3" s="1"/>
  <c r="H437" i="3"/>
  <c r="I437" i="3" s="1"/>
  <c r="H436" i="3"/>
  <c r="I436" i="3" s="1"/>
  <c r="H435" i="3"/>
  <c r="I435" i="3" s="1"/>
  <c r="H434" i="3"/>
  <c r="I434" i="3" s="1"/>
  <c r="H433" i="3"/>
  <c r="I433" i="3" s="1"/>
  <c r="H432" i="3"/>
  <c r="I432" i="3" s="1"/>
  <c r="H431" i="3"/>
  <c r="I431" i="3" s="1"/>
  <c r="H430" i="3"/>
  <c r="I430" i="3" s="1"/>
  <c r="H429" i="3"/>
  <c r="I429" i="3" s="1"/>
  <c r="H428" i="3"/>
  <c r="I428" i="3" s="1"/>
  <c r="H427" i="3"/>
  <c r="I427" i="3" s="1"/>
  <c r="H426" i="3"/>
  <c r="I426" i="3" s="1"/>
  <c r="H425" i="3"/>
  <c r="I425" i="3" s="1"/>
  <c r="H424" i="3"/>
  <c r="I424" i="3" s="1"/>
  <c r="H423" i="3"/>
  <c r="I423" i="3" s="1"/>
  <c r="H422" i="3"/>
  <c r="I422" i="3" s="1"/>
  <c r="H421" i="3"/>
  <c r="I421" i="3" s="1"/>
  <c r="H420" i="3"/>
  <c r="I420" i="3" s="1"/>
  <c r="H419" i="3"/>
  <c r="I419" i="3" s="1"/>
  <c r="H418" i="3"/>
  <c r="I418" i="3" s="1"/>
  <c r="H417" i="3"/>
  <c r="I417" i="3" s="1"/>
  <c r="H416" i="3"/>
  <c r="I416" i="3" s="1"/>
  <c r="H415" i="3"/>
  <c r="I415" i="3" s="1"/>
  <c r="H414" i="3"/>
  <c r="I414" i="3" s="1"/>
  <c r="H413" i="3"/>
  <c r="I413" i="3" s="1"/>
  <c r="H412" i="3"/>
  <c r="I412" i="3" s="1"/>
  <c r="H411" i="3"/>
  <c r="I411" i="3" s="1"/>
  <c r="H410" i="3"/>
  <c r="I410" i="3" s="1"/>
  <c r="H409" i="3"/>
  <c r="I409" i="3" s="1"/>
  <c r="H408" i="3"/>
  <c r="I408" i="3" s="1"/>
  <c r="H407" i="3"/>
  <c r="I407" i="3" s="1"/>
  <c r="H406" i="3"/>
  <c r="I406" i="3" s="1"/>
  <c r="H405" i="3"/>
  <c r="I405" i="3" s="1"/>
  <c r="H404" i="3"/>
  <c r="I404" i="3" s="1"/>
  <c r="H403" i="3"/>
  <c r="I403" i="3" s="1"/>
  <c r="H402" i="3"/>
  <c r="I402" i="3" s="1"/>
  <c r="H401" i="3"/>
  <c r="I401" i="3" s="1"/>
  <c r="H400" i="3"/>
  <c r="I400" i="3" s="1"/>
  <c r="H399" i="3"/>
  <c r="I399" i="3" s="1"/>
  <c r="H398" i="3"/>
  <c r="I398" i="3" s="1"/>
  <c r="H397" i="3"/>
  <c r="I397" i="3" s="1"/>
  <c r="H396" i="3"/>
  <c r="I396" i="3" s="1"/>
  <c r="H395" i="3"/>
  <c r="I395" i="3" s="1"/>
  <c r="H394" i="3"/>
  <c r="I394" i="3" s="1"/>
  <c r="H393" i="3"/>
  <c r="I393" i="3" s="1"/>
  <c r="H392" i="3"/>
  <c r="I392" i="3" s="1"/>
  <c r="H391" i="3"/>
  <c r="I391" i="3" s="1"/>
  <c r="H390" i="3"/>
  <c r="I390" i="3" s="1"/>
  <c r="H389" i="3"/>
  <c r="I389" i="3" s="1"/>
  <c r="H388" i="3"/>
  <c r="I388" i="3" s="1"/>
  <c r="H387" i="3"/>
  <c r="I387" i="3" s="1"/>
  <c r="H386" i="3"/>
  <c r="I386" i="3" s="1"/>
  <c r="H385" i="3"/>
  <c r="I385" i="3" s="1"/>
  <c r="H384" i="3"/>
  <c r="I384" i="3" s="1"/>
  <c r="H383" i="3"/>
  <c r="I383" i="3" s="1"/>
  <c r="H382" i="3"/>
  <c r="I382" i="3" s="1"/>
  <c r="H381" i="3"/>
  <c r="I381" i="3" s="1"/>
  <c r="H380" i="3"/>
  <c r="I380" i="3" s="1"/>
  <c r="H379" i="3"/>
  <c r="I379" i="3" s="1"/>
  <c r="H378" i="3"/>
  <c r="I378" i="3" s="1"/>
  <c r="H377" i="3"/>
  <c r="I377" i="3" s="1"/>
  <c r="H376" i="3"/>
  <c r="I376" i="3" s="1"/>
  <c r="H375" i="3"/>
  <c r="I375" i="3" s="1"/>
  <c r="H374" i="3"/>
  <c r="I374" i="3" s="1"/>
  <c r="H373" i="3"/>
  <c r="I373" i="3" s="1"/>
  <c r="H372" i="3"/>
  <c r="I372" i="3" s="1"/>
  <c r="H371" i="3"/>
  <c r="I371" i="3" s="1"/>
  <c r="H370" i="3"/>
  <c r="I370" i="3" s="1"/>
  <c r="H369" i="3"/>
  <c r="I369" i="3" s="1"/>
  <c r="H368" i="3"/>
  <c r="I368" i="3" s="1"/>
  <c r="H367" i="3"/>
  <c r="I367" i="3" s="1"/>
  <c r="H366" i="3"/>
  <c r="I366" i="3" s="1"/>
  <c r="H365" i="3"/>
  <c r="I365" i="3" s="1"/>
  <c r="H364" i="3"/>
  <c r="I364" i="3" s="1"/>
  <c r="H363" i="3"/>
  <c r="I363" i="3" s="1"/>
  <c r="H362" i="3"/>
  <c r="I362" i="3" s="1"/>
  <c r="H361" i="3"/>
  <c r="I361" i="3" s="1"/>
  <c r="H360" i="3"/>
  <c r="I360" i="3" s="1"/>
  <c r="H359" i="3"/>
  <c r="I359" i="3" s="1"/>
  <c r="H358" i="3"/>
  <c r="I358" i="3" s="1"/>
  <c r="H357" i="3"/>
  <c r="I357" i="3" s="1"/>
  <c r="H356" i="3"/>
  <c r="I356" i="3" s="1"/>
  <c r="H355" i="3"/>
  <c r="I355" i="3" s="1"/>
  <c r="H354" i="3"/>
  <c r="I354" i="3" s="1"/>
  <c r="H353" i="3"/>
  <c r="I353" i="3" s="1"/>
  <c r="H352" i="3"/>
  <c r="I352" i="3" s="1"/>
  <c r="H351" i="3"/>
  <c r="I351" i="3" s="1"/>
  <c r="H350" i="3"/>
  <c r="I350" i="3" s="1"/>
  <c r="H349" i="3"/>
  <c r="I349" i="3" s="1"/>
  <c r="H348" i="3"/>
  <c r="I348" i="3" s="1"/>
  <c r="H347" i="3"/>
  <c r="I347" i="3" s="1"/>
  <c r="H346" i="3"/>
  <c r="I346" i="3" s="1"/>
  <c r="H345" i="3"/>
  <c r="I345" i="3" s="1"/>
  <c r="H344" i="3"/>
  <c r="I344" i="3" s="1"/>
  <c r="H343" i="3"/>
  <c r="I343" i="3" s="1"/>
  <c r="H342" i="3"/>
  <c r="I342" i="3" s="1"/>
  <c r="H341" i="3"/>
  <c r="I341" i="3" s="1"/>
  <c r="H340" i="3"/>
  <c r="I340" i="3" s="1"/>
  <c r="H339" i="3"/>
  <c r="I339" i="3" s="1"/>
  <c r="H338" i="3"/>
  <c r="I338" i="3" s="1"/>
  <c r="H337" i="3"/>
  <c r="I337" i="3" s="1"/>
  <c r="H336" i="3"/>
  <c r="I336" i="3" s="1"/>
  <c r="H335" i="3"/>
  <c r="I335" i="3" s="1"/>
  <c r="H334" i="3"/>
  <c r="I334" i="3" s="1"/>
  <c r="H333" i="3"/>
  <c r="I333" i="3" s="1"/>
  <c r="H332" i="3"/>
  <c r="I332" i="3" s="1"/>
  <c r="H331" i="3"/>
  <c r="I331" i="3" s="1"/>
  <c r="H330" i="3"/>
  <c r="I330" i="3" s="1"/>
  <c r="H329" i="3"/>
  <c r="I329" i="3" s="1"/>
  <c r="H328" i="3"/>
  <c r="I328" i="3" s="1"/>
  <c r="H327" i="3"/>
  <c r="I327" i="3" s="1"/>
  <c r="H326" i="3"/>
  <c r="I326" i="3" s="1"/>
  <c r="H325" i="3"/>
  <c r="I325" i="3" s="1"/>
  <c r="H324" i="3"/>
  <c r="I324" i="3" s="1"/>
  <c r="H323" i="3"/>
  <c r="I323" i="3" s="1"/>
  <c r="H322" i="3"/>
  <c r="I322" i="3" s="1"/>
  <c r="H321" i="3"/>
  <c r="I321" i="3" s="1"/>
  <c r="H320" i="3"/>
  <c r="I320" i="3" s="1"/>
  <c r="H319" i="3"/>
  <c r="I319" i="3" s="1"/>
  <c r="H318" i="3"/>
  <c r="I318" i="3" s="1"/>
  <c r="H317" i="3"/>
  <c r="I317" i="3" s="1"/>
  <c r="H316" i="3"/>
  <c r="I316" i="3" s="1"/>
  <c r="H315" i="3"/>
  <c r="I315" i="3" s="1"/>
  <c r="H314" i="3"/>
  <c r="I314" i="3" s="1"/>
  <c r="H313" i="3"/>
  <c r="I313" i="3" s="1"/>
  <c r="H312" i="3"/>
  <c r="I312" i="3" s="1"/>
  <c r="H311" i="3"/>
  <c r="I311" i="3" s="1"/>
  <c r="H310" i="3"/>
  <c r="I310" i="3" s="1"/>
  <c r="H309" i="3"/>
  <c r="I309" i="3" s="1"/>
  <c r="H308" i="3"/>
  <c r="I308" i="3" s="1"/>
  <c r="H307" i="3"/>
  <c r="I307" i="3" s="1"/>
  <c r="H306" i="3"/>
  <c r="I306" i="3" s="1"/>
  <c r="H305" i="3"/>
  <c r="I305" i="3" s="1"/>
  <c r="H304" i="3"/>
  <c r="I304" i="3" s="1"/>
  <c r="H303" i="3"/>
  <c r="I303" i="3" s="1"/>
  <c r="H302" i="3"/>
  <c r="I302" i="3" s="1"/>
  <c r="H301" i="3"/>
  <c r="I301" i="3" s="1"/>
  <c r="H300" i="3"/>
  <c r="I300" i="3" s="1"/>
  <c r="H299" i="3"/>
  <c r="I299" i="3" s="1"/>
  <c r="H298" i="3"/>
  <c r="I298" i="3" s="1"/>
  <c r="H297" i="3"/>
  <c r="I297" i="3" s="1"/>
  <c r="H296" i="3"/>
  <c r="I296" i="3" s="1"/>
  <c r="H295" i="3"/>
  <c r="I295" i="3" s="1"/>
  <c r="H294" i="3"/>
  <c r="I294" i="3" s="1"/>
  <c r="H293" i="3"/>
  <c r="I293" i="3" s="1"/>
  <c r="H292" i="3"/>
  <c r="I292" i="3" s="1"/>
  <c r="H291" i="3"/>
  <c r="I291" i="3" s="1"/>
  <c r="H290" i="3"/>
  <c r="I290" i="3" s="1"/>
  <c r="H289" i="3"/>
  <c r="I289" i="3" s="1"/>
  <c r="H288" i="3"/>
  <c r="I288" i="3" s="1"/>
  <c r="H287" i="3"/>
  <c r="I287" i="3" s="1"/>
  <c r="H286" i="3"/>
  <c r="I286" i="3" s="1"/>
  <c r="H285" i="3"/>
  <c r="I285" i="3" s="1"/>
  <c r="H284" i="3"/>
  <c r="I284" i="3" s="1"/>
  <c r="H283" i="3"/>
  <c r="I283" i="3" s="1"/>
  <c r="H282" i="3"/>
  <c r="I282" i="3" s="1"/>
  <c r="H281" i="3"/>
  <c r="I281" i="3" s="1"/>
  <c r="H280" i="3"/>
  <c r="I280" i="3" s="1"/>
  <c r="H279" i="3"/>
  <c r="I279" i="3" s="1"/>
  <c r="H278" i="3"/>
  <c r="I278" i="3" s="1"/>
  <c r="H277" i="3"/>
  <c r="I277" i="3" s="1"/>
  <c r="H276" i="3"/>
  <c r="I276" i="3" s="1"/>
  <c r="H275" i="3"/>
  <c r="I275" i="3" s="1"/>
  <c r="H274" i="3"/>
  <c r="I274" i="3" s="1"/>
  <c r="H273" i="3"/>
  <c r="I273" i="3" s="1"/>
  <c r="H272" i="3"/>
  <c r="I272" i="3" s="1"/>
  <c r="H271" i="3"/>
  <c r="I271" i="3" s="1"/>
  <c r="H270" i="3"/>
  <c r="I270" i="3" s="1"/>
  <c r="H269" i="3"/>
  <c r="I269" i="3" s="1"/>
  <c r="H268" i="3"/>
  <c r="I268" i="3" s="1"/>
  <c r="H267" i="3"/>
  <c r="I267" i="3" s="1"/>
  <c r="H266" i="3"/>
  <c r="I266" i="3" s="1"/>
  <c r="H265" i="3"/>
  <c r="I265" i="3" s="1"/>
  <c r="H264" i="3"/>
  <c r="I264" i="3" s="1"/>
  <c r="H263" i="3"/>
  <c r="I263" i="3" s="1"/>
  <c r="H262" i="3"/>
  <c r="I262" i="3" s="1"/>
  <c r="H261" i="3"/>
  <c r="I261" i="3" s="1"/>
  <c r="H260" i="3"/>
  <c r="I260" i="3" s="1"/>
  <c r="H259" i="3"/>
  <c r="I259" i="3" s="1"/>
  <c r="H258" i="3"/>
  <c r="I258" i="3" s="1"/>
  <c r="H257" i="3"/>
  <c r="I257" i="3" s="1"/>
  <c r="H256" i="3"/>
  <c r="I256" i="3" s="1"/>
  <c r="H255" i="3"/>
  <c r="I255" i="3" s="1"/>
  <c r="H254" i="3"/>
  <c r="I254" i="3" s="1"/>
  <c r="H253" i="3"/>
  <c r="I253" i="3" s="1"/>
  <c r="H252" i="3"/>
  <c r="I252" i="3" s="1"/>
  <c r="H251" i="3"/>
  <c r="I251" i="3" s="1"/>
  <c r="H250" i="3"/>
  <c r="I250" i="3" s="1"/>
  <c r="H249" i="3"/>
  <c r="I249" i="3" s="1"/>
  <c r="H248" i="3"/>
  <c r="I248" i="3" s="1"/>
  <c r="H247" i="3"/>
  <c r="I247" i="3" s="1"/>
  <c r="H246" i="3"/>
  <c r="I246" i="3" s="1"/>
  <c r="H245" i="3"/>
  <c r="I245" i="3" s="1"/>
  <c r="H244" i="3"/>
  <c r="I244" i="3" s="1"/>
  <c r="H243" i="3"/>
  <c r="I243" i="3" s="1"/>
  <c r="H242" i="3"/>
  <c r="I242" i="3" s="1"/>
  <c r="H241" i="3"/>
  <c r="I241" i="3" s="1"/>
  <c r="H240" i="3"/>
  <c r="I240" i="3" s="1"/>
  <c r="H239" i="3"/>
  <c r="I239" i="3" s="1"/>
  <c r="H238" i="3"/>
  <c r="I238" i="3" s="1"/>
  <c r="H237" i="3"/>
  <c r="I237" i="3" s="1"/>
  <c r="H236" i="3"/>
  <c r="I236" i="3" s="1"/>
  <c r="H235" i="3"/>
  <c r="I235" i="3" s="1"/>
  <c r="H234" i="3"/>
  <c r="I234" i="3" s="1"/>
  <c r="H233" i="3"/>
  <c r="I233" i="3" s="1"/>
  <c r="H232" i="3"/>
  <c r="I232" i="3" s="1"/>
  <c r="H231" i="3"/>
  <c r="I231" i="3" s="1"/>
  <c r="H230" i="3"/>
  <c r="I230" i="3" s="1"/>
  <c r="H229" i="3"/>
  <c r="I229" i="3" s="1"/>
  <c r="H228" i="3"/>
  <c r="I228" i="3" s="1"/>
  <c r="H227" i="3"/>
  <c r="I227" i="3" s="1"/>
  <c r="H226" i="3"/>
  <c r="I226" i="3" s="1"/>
  <c r="H225" i="3"/>
  <c r="I225" i="3" s="1"/>
  <c r="H224" i="3"/>
  <c r="I224" i="3" s="1"/>
  <c r="H223" i="3"/>
  <c r="I223" i="3" s="1"/>
  <c r="H222" i="3"/>
  <c r="I222" i="3" s="1"/>
  <c r="H221" i="3"/>
  <c r="I221" i="3" s="1"/>
  <c r="H220" i="3"/>
  <c r="I220" i="3" s="1"/>
  <c r="H219" i="3"/>
  <c r="I219" i="3" s="1"/>
  <c r="H218" i="3"/>
  <c r="I218" i="3" s="1"/>
  <c r="H217" i="3"/>
  <c r="I217" i="3" s="1"/>
  <c r="H216" i="3"/>
  <c r="I216" i="3" s="1"/>
  <c r="H215" i="3"/>
  <c r="I215" i="3" s="1"/>
  <c r="H214" i="3"/>
  <c r="I214" i="3" s="1"/>
  <c r="H213" i="3"/>
  <c r="I213" i="3" s="1"/>
  <c r="H212" i="3"/>
  <c r="I212" i="3" s="1"/>
  <c r="H211" i="3"/>
  <c r="I211" i="3" s="1"/>
  <c r="H210" i="3"/>
  <c r="I210" i="3" s="1"/>
  <c r="H209" i="3"/>
  <c r="I209" i="3" s="1"/>
  <c r="H208" i="3"/>
  <c r="I208" i="3" s="1"/>
  <c r="H207" i="3"/>
  <c r="I207" i="3" s="1"/>
  <c r="H206" i="3"/>
  <c r="I206" i="3" s="1"/>
  <c r="H205" i="3"/>
  <c r="I205" i="3" s="1"/>
  <c r="H204" i="3"/>
  <c r="I204" i="3" s="1"/>
  <c r="H203" i="3"/>
  <c r="I203" i="3" s="1"/>
  <c r="H202" i="3"/>
  <c r="I202" i="3" s="1"/>
  <c r="H201" i="3"/>
  <c r="I201" i="3" s="1"/>
  <c r="H200" i="3"/>
  <c r="I200" i="3" s="1"/>
  <c r="H199" i="3"/>
  <c r="I199" i="3" s="1"/>
  <c r="H198" i="3"/>
  <c r="I198" i="3" s="1"/>
  <c r="H197" i="3"/>
  <c r="I197" i="3" s="1"/>
  <c r="H196" i="3"/>
  <c r="I196" i="3" s="1"/>
  <c r="H195" i="3"/>
  <c r="I195" i="3" s="1"/>
  <c r="H194" i="3"/>
  <c r="I194" i="3" s="1"/>
  <c r="H193" i="3"/>
  <c r="I193" i="3" s="1"/>
  <c r="H192" i="3"/>
  <c r="I192" i="3" s="1"/>
  <c r="H191" i="3"/>
  <c r="I191" i="3" s="1"/>
  <c r="H190" i="3"/>
  <c r="I190" i="3" s="1"/>
  <c r="H189" i="3"/>
  <c r="I189" i="3" s="1"/>
  <c r="H188" i="3"/>
  <c r="I188" i="3" s="1"/>
  <c r="H187" i="3"/>
  <c r="I187" i="3" s="1"/>
  <c r="H186" i="3"/>
  <c r="I186" i="3" s="1"/>
  <c r="H185" i="3"/>
  <c r="I185" i="3" s="1"/>
  <c r="H184" i="3"/>
  <c r="I184" i="3" s="1"/>
  <c r="H183" i="3"/>
  <c r="I183" i="3" s="1"/>
  <c r="H182" i="3"/>
  <c r="I182" i="3" s="1"/>
  <c r="H181" i="3"/>
  <c r="I181" i="3" s="1"/>
  <c r="H180" i="3"/>
  <c r="I180" i="3" s="1"/>
  <c r="H179" i="3"/>
  <c r="I179" i="3" s="1"/>
  <c r="H178" i="3"/>
  <c r="I178" i="3" s="1"/>
  <c r="H177" i="3"/>
  <c r="I177" i="3" s="1"/>
  <c r="H176" i="3"/>
  <c r="I176" i="3" s="1"/>
  <c r="H175" i="3"/>
  <c r="I175" i="3" s="1"/>
  <c r="H174" i="3"/>
  <c r="I174" i="3" s="1"/>
  <c r="H173" i="3"/>
  <c r="I173" i="3" s="1"/>
  <c r="H172" i="3"/>
  <c r="I172" i="3" s="1"/>
  <c r="H171" i="3"/>
  <c r="I171" i="3" s="1"/>
  <c r="H170" i="3"/>
  <c r="I170" i="3" s="1"/>
  <c r="H169" i="3"/>
  <c r="I169" i="3" s="1"/>
  <c r="H168" i="3"/>
  <c r="I168" i="3" s="1"/>
  <c r="H167" i="3"/>
  <c r="I167" i="3" s="1"/>
  <c r="H166" i="3"/>
  <c r="I166" i="3" s="1"/>
  <c r="H165" i="3"/>
  <c r="I165" i="3" s="1"/>
  <c r="H164" i="3"/>
  <c r="I164" i="3" s="1"/>
  <c r="H163" i="3"/>
  <c r="I163" i="3" s="1"/>
  <c r="H162" i="3"/>
  <c r="I162" i="3" s="1"/>
  <c r="H161" i="3"/>
  <c r="I161" i="3" s="1"/>
  <c r="H160" i="3"/>
  <c r="I160" i="3" s="1"/>
  <c r="H159" i="3"/>
  <c r="I159" i="3" s="1"/>
  <c r="H158" i="3"/>
  <c r="I158" i="3" s="1"/>
  <c r="H157" i="3"/>
  <c r="I157" i="3" s="1"/>
  <c r="H156" i="3"/>
  <c r="I156" i="3" s="1"/>
  <c r="H155" i="3"/>
  <c r="I155" i="3" s="1"/>
  <c r="H154" i="3"/>
  <c r="I154" i="3" s="1"/>
  <c r="H153" i="3"/>
  <c r="I153" i="3" s="1"/>
  <c r="H152" i="3"/>
  <c r="I152" i="3" s="1"/>
  <c r="H151" i="3"/>
  <c r="I151" i="3" s="1"/>
  <c r="H150" i="3"/>
  <c r="I150" i="3" s="1"/>
  <c r="H149" i="3"/>
  <c r="I149" i="3" s="1"/>
  <c r="H148" i="3"/>
  <c r="I148" i="3" s="1"/>
  <c r="H147" i="3"/>
  <c r="I147" i="3" s="1"/>
  <c r="H146" i="3"/>
  <c r="I146" i="3" s="1"/>
  <c r="H145" i="3"/>
  <c r="I145" i="3" s="1"/>
  <c r="H144" i="3"/>
  <c r="I144" i="3" s="1"/>
  <c r="H143" i="3"/>
  <c r="I143" i="3" s="1"/>
  <c r="H142" i="3"/>
  <c r="I142" i="3" s="1"/>
  <c r="H141" i="3"/>
  <c r="I141" i="3" s="1"/>
  <c r="H140" i="3"/>
  <c r="I140" i="3" s="1"/>
  <c r="H139" i="3"/>
  <c r="I139" i="3" s="1"/>
  <c r="H138" i="3"/>
  <c r="I138" i="3" s="1"/>
  <c r="H137" i="3"/>
  <c r="I137" i="3" s="1"/>
  <c r="H136" i="3"/>
  <c r="I136" i="3" s="1"/>
  <c r="H135" i="3"/>
  <c r="I135" i="3" s="1"/>
  <c r="H134" i="3"/>
  <c r="I134" i="3" s="1"/>
  <c r="H133" i="3"/>
  <c r="I133" i="3" s="1"/>
  <c r="H132" i="3"/>
  <c r="I132" i="3" s="1"/>
  <c r="H131" i="3"/>
  <c r="I131" i="3" s="1"/>
  <c r="H130" i="3"/>
  <c r="I130" i="3" s="1"/>
  <c r="H129" i="3"/>
  <c r="I129" i="3" s="1"/>
  <c r="H128" i="3"/>
  <c r="I128" i="3" s="1"/>
  <c r="H127" i="3"/>
  <c r="I127" i="3" s="1"/>
  <c r="H126" i="3"/>
  <c r="I126" i="3" s="1"/>
  <c r="H125" i="3"/>
  <c r="I125" i="3" s="1"/>
  <c r="H124" i="3"/>
  <c r="I124" i="3" s="1"/>
  <c r="H123" i="3"/>
  <c r="I123" i="3" s="1"/>
  <c r="H122" i="3"/>
  <c r="I122" i="3" s="1"/>
  <c r="H121" i="3"/>
  <c r="I121" i="3" s="1"/>
  <c r="H120" i="3"/>
  <c r="I120" i="3" s="1"/>
  <c r="H119" i="3"/>
  <c r="I119" i="3" s="1"/>
  <c r="H118" i="3"/>
  <c r="I118" i="3" s="1"/>
  <c r="H117" i="3"/>
  <c r="I117" i="3" s="1"/>
  <c r="H116" i="3"/>
  <c r="I116" i="3" s="1"/>
  <c r="H115" i="3"/>
  <c r="I115" i="3" s="1"/>
  <c r="H114" i="3"/>
  <c r="I114" i="3" s="1"/>
  <c r="H113" i="3"/>
  <c r="I113" i="3" s="1"/>
  <c r="H112" i="3"/>
  <c r="I112" i="3" s="1"/>
  <c r="H111" i="3"/>
  <c r="I111" i="3" s="1"/>
  <c r="H110" i="3"/>
  <c r="I110" i="3" s="1"/>
  <c r="H109" i="3"/>
  <c r="I109" i="3" s="1"/>
  <c r="H108" i="3"/>
  <c r="I108" i="3" s="1"/>
  <c r="H107" i="3"/>
  <c r="I107" i="3" s="1"/>
  <c r="H106" i="3"/>
  <c r="I106" i="3" s="1"/>
  <c r="H105" i="3"/>
  <c r="I105" i="3" s="1"/>
  <c r="H104" i="3"/>
  <c r="I104" i="3" s="1"/>
  <c r="H103" i="3"/>
  <c r="I103" i="3" s="1"/>
  <c r="H102" i="3"/>
  <c r="I102" i="3" s="1"/>
  <c r="H101" i="3"/>
  <c r="I101" i="3" s="1"/>
  <c r="H100" i="3"/>
  <c r="I100" i="3" s="1"/>
  <c r="H99" i="3"/>
  <c r="I99" i="3" s="1"/>
  <c r="H98" i="3"/>
  <c r="I98" i="3" s="1"/>
  <c r="H97" i="3"/>
  <c r="I97" i="3" s="1"/>
  <c r="H96" i="3"/>
  <c r="I96" i="3" s="1"/>
  <c r="H95" i="3"/>
  <c r="I95" i="3" s="1"/>
  <c r="H94" i="3"/>
  <c r="I94" i="3" s="1"/>
  <c r="H93" i="3"/>
  <c r="I93" i="3" s="1"/>
  <c r="H92" i="3"/>
  <c r="I92" i="3" s="1"/>
  <c r="H91" i="3"/>
  <c r="I91" i="3" s="1"/>
  <c r="H90" i="3"/>
  <c r="I90" i="3" s="1"/>
  <c r="H89" i="3"/>
  <c r="I89" i="3" s="1"/>
  <c r="H88" i="3"/>
  <c r="I88" i="3" s="1"/>
  <c r="H87" i="3"/>
  <c r="I87" i="3" s="1"/>
  <c r="H86" i="3"/>
  <c r="I86" i="3" s="1"/>
  <c r="H85" i="3"/>
  <c r="I85" i="3" s="1"/>
  <c r="H84" i="3"/>
  <c r="I84" i="3" s="1"/>
  <c r="H83" i="3"/>
  <c r="I83" i="3" s="1"/>
  <c r="H82" i="3"/>
  <c r="I82" i="3" s="1"/>
  <c r="H81" i="3"/>
  <c r="I81" i="3" s="1"/>
  <c r="H80" i="3"/>
  <c r="I80" i="3" s="1"/>
  <c r="H79" i="3"/>
  <c r="I79" i="3" s="1"/>
  <c r="H78" i="3"/>
  <c r="I78" i="3" s="1"/>
  <c r="H77" i="3"/>
  <c r="I77" i="3" s="1"/>
  <c r="H76" i="3"/>
  <c r="I76" i="3" s="1"/>
  <c r="H75" i="3"/>
  <c r="I75" i="3" s="1"/>
  <c r="H74" i="3"/>
  <c r="I74" i="3" s="1"/>
  <c r="H73" i="3"/>
  <c r="I73" i="3" s="1"/>
  <c r="H72" i="3"/>
  <c r="I72" i="3" s="1"/>
  <c r="H71" i="3"/>
  <c r="I71" i="3" s="1"/>
  <c r="H70" i="3"/>
  <c r="I70" i="3" s="1"/>
  <c r="H69" i="3"/>
  <c r="I69" i="3" s="1"/>
  <c r="H68" i="3"/>
  <c r="I68" i="3" s="1"/>
  <c r="H67" i="3"/>
  <c r="I67" i="3" s="1"/>
  <c r="H66" i="3"/>
  <c r="I66" i="3" s="1"/>
  <c r="H65" i="3"/>
  <c r="I65" i="3" s="1"/>
  <c r="H64" i="3"/>
  <c r="I64" i="3" s="1"/>
  <c r="H63" i="3"/>
  <c r="I63" i="3" s="1"/>
  <c r="H62" i="3"/>
  <c r="I62" i="3" s="1"/>
  <c r="H61" i="3"/>
  <c r="I61" i="3" s="1"/>
  <c r="H60" i="3"/>
  <c r="I60" i="3" s="1"/>
  <c r="H59" i="3"/>
  <c r="I59" i="3" s="1"/>
  <c r="H58" i="3"/>
  <c r="I58" i="3" s="1"/>
  <c r="H57" i="3"/>
  <c r="I57" i="3" s="1"/>
  <c r="H56" i="3"/>
  <c r="I56" i="3" s="1"/>
  <c r="H55" i="3"/>
  <c r="I55" i="3" s="1"/>
  <c r="H54" i="3"/>
  <c r="I54" i="3" s="1"/>
  <c r="H53" i="3"/>
  <c r="I53" i="3" s="1"/>
  <c r="H52" i="3"/>
  <c r="I52" i="3" s="1"/>
  <c r="H51" i="3"/>
  <c r="I51" i="3" s="1"/>
  <c r="H50" i="3"/>
  <c r="I50" i="3" s="1"/>
  <c r="H49" i="3"/>
  <c r="I49" i="3" s="1"/>
  <c r="H48" i="3"/>
  <c r="I48" i="3" s="1"/>
  <c r="H47" i="3"/>
  <c r="I47" i="3" s="1"/>
  <c r="H46" i="3"/>
  <c r="I46" i="3" s="1"/>
  <c r="H45" i="3"/>
  <c r="I45" i="3" s="1"/>
  <c r="H44" i="3"/>
  <c r="I44" i="3" s="1"/>
  <c r="H43" i="3"/>
  <c r="I43" i="3" s="1"/>
  <c r="H42" i="3"/>
  <c r="I42" i="3" s="1"/>
  <c r="H41" i="3"/>
  <c r="I41" i="3" s="1"/>
  <c r="H40" i="3"/>
  <c r="I40" i="3" s="1"/>
  <c r="H39" i="3"/>
  <c r="I39" i="3" s="1"/>
  <c r="H38" i="3"/>
  <c r="I38" i="3" s="1"/>
  <c r="H37" i="3"/>
  <c r="I37" i="3" s="1"/>
  <c r="H36" i="3"/>
  <c r="I36" i="3" s="1"/>
  <c r="H35" i="3"/>
  <c r="I35" i="3" s="1"/>
  <c r="H34" i="3"/>
  <c r="I34" i="3" s="1"/>
  <c r="H33" i="3"/>
  <c r="I33" i="3" s="1"/>
  <c r="H32" i="3"/>
  <c r="I32" i="3" s="1"/>
  <c r="H31" i="3"/>
  <c r="I31" i="3" s="1"/>
  <c r="H30" i="3"/>
  <c r="I30" i="3" s="1"/>
  <c r="H29" i="3"/>
  <c r="I29" i="3" s="1"/>
  <c r="H28" i="3"/>
  <c r="I28" i="3" s="1"/>
  <c r="H27" i="3"/>
  <c r="I27" i="3" s="1"/>
  <c r="H26" i="3"/>
  <c r="I26" i="3" s="1"/>
  <c r="H25" i="3"/>
  <c r="I25" i="3" s="1"/>
  <c r="H24" i="3"/>
  <c r="I24" i="3" s="1"/>
  <c r="H23" i="3"/>
  <c r="I23" i="3" s="1"/>
  <c r="H22" i="3"/>
  <c r="I22" i="3" s="1"/>
  <c r="H21" i="3"/>
  <c r="I21" i="3" s="1"/>
  <c r="H20" i="3"/>
  <c r="I20" i="3" s="1"/>
  <c r="H19" i="3"/>
  <c r="I19" i="3" s="1"/>
  <c r="H18" i="3"/>
  <c r="I18" i="3" s="1"/>
  <c r="H17" i="3"/>
  <c r="I17" i="3" s="1"/>
  <c r="H16" i="3"/>
  <c r="I16" i="3" s="1"/>
  <c r="H15" i="3"/>
  <c r="I15" i="3" s="1"/>
  <c r="H14" i="3"/>
  <c r="I14" i="3" s="1"/>
  <c r="H13" i="3"/>
  <c r="I13" i="3" s="1"/>
  <c r="H12" i="3"/>
  <c r="I12" i="3" s="1"/>
  <c r="H11" i="3"/>
  <c r="I11" i="3" s="1"/>
  <c r="H10" i="3"/>
  <c r="I10" i="3" s="1"/>
  <c r="H9" i="3"/>
  <c r="I9" i="3" s="1"/>
  <c r="H8" i="3"/>
  <c r="I8" i="3" s="1"/>
  <c r="H7" i="3"/>
  <c r="I7" i="3" s="1"/>
  <c r="F3006" i="3"/>
  <c r="G3006" i="3" s="1"/>
  <c r="F498" i="3"/>
  <c r="G498" i="3" s="1"/>
  <c r="F497" i="3"/>
  <c r="G497" i="3" s="1"/>
  <c r="F496" i="3"/>
  <c r="G496" i="3" s="1"/>
  <c r="F495" i="3"/>
  <c r="G495" i="3" s="1"/>
  <c r="F494" i="3"/>
  <c r="G494" i="3" s="1"/>
  <c r="F493" i="3"/>
  <c r="G493" i="3" s="1"/>
  <c r="F492" i="3"/>
  <c r="G492" i="3" s="1"/>
  <c r="F491" i="3"/>
  <c r="G491" i="3" s="1"/>
  <c r="F490" i="3"/>
  <c r="G490" i="3" s="1"/>
  <c r="F489" i="3"/>
  <c r="G489" i="3" s="1"/>
  <c r="F488" i="3"/>
  <c r="G488" i="3" s="1"/>
  <c r="F487" i="3"/>
  <c r="G487" i="3" s="1"/>
  <c r="F486" i="3"/>
  <c r="G486" i="3" s="1"/>
  <c r="F485" i="3"/>
  <c r="G485" i="3" s="1"/>
  <c r="F484" i="3"/>
  <c r="G484" i="3" s="1"/>
  <c r="F483" i="3"/>
  <c r="G483" i="3" s="1"/>
  <c r="F482" i="3"/>
  <c r="G482" i="3" s="1"/>
  <c r="F481" i="3"/>
  <c r="G481" i="3" s="1"/>
  <c r="F480" i="3"/>
  <c r="G480" i="3" s="1"/>
  <c r="F479" i="3"/>
  <c r="G479" i="3" s="1"/>
  <c r="F478" i="3"/>
  <c r="G478" i="3" s="1"/>
  <c r="F477" i="3"/>
  <c r="G477" i="3" s="1"/>
  <c r="F476" i="3"/>
  <c r="G476" i="3" s="1"/>
  <c r="F475" i="3"/>
  <c r="G475" i="3" s="1"/>
  <c r="F474" i="3"/>
  <c r="G474" i="3" s="1"/>
  <c r="F473" i="3"/>
  <c r="G473" i="3" s="1"/>
  <c r="F472" i="3"/>
  <c r="G472" i="3" s="1"/>
  <c r="F471" i="3"/>
  <c r="G471" i="3" s="1"/>
  <c r="F470" i="3"/>
  <c r="G470" i="3" s="1"/>
  <c r="F469" i="3"/>
  <c r="G469" i="3" s="1"/>
  <c r="F468" i="3"/>
  <c r="G468" i="3" s="1"/>
  <c r="F467" i="3"/>
  <c r="G467" i="3" s="1"/>
  <c r="F466" i="3"/>
  <c r="G466" i="3" s="1"/>
  <c r="F465" i="3"/>
  <c r="G465" i="3" s="1"/>
  <c r="F464" i="3"/>
  <c r="G464" i="3" s="1"/>
  <c r="F463" i="3"/>
  <c r="G463" i="3" s="1"/>
  <c r="F462" i="3"/>
  <c r="G462" i="3" s="1"/>
  <c r="F461" i="3"/>
  <c r="G461" i="3" s="1"/>
  <c r="F460" i="3"/>
  <c r="G460" i="3" s="1"/>
  <c r="F459" i="3"/>
  <c r="G459" i="3" s="1"/>
  <c r="F458" i="3"/>
  <c r="G458" i="3" s="1"/>
  <c r="F457" i="3"/>
  <c r="G457" i="3" s="1"/>
  <c r="F456" i="3"/>
  <c r="G456" i="3" s="1"/>
  <c r="F455" i="3"/>
  <c r="G455" i="3" s="1"/>
  <c r="F454" i="3"/>
  <c r="G454" i="3" s="1"/>
  <c r="F453" i="3"/>
  <c r="G453" i="3" s="1"/>
  <c r="F452" i="3"/>
  <c r="G452" i="3" s="1"/>
  <c r="F451" i="3"/>
  <c r="G451" i="3" s="1"/>
  <c r="F450" i="3"/>
  <c r="G450" i="3" s="1"/>
  <c r="F449" i="3"/>
  <c r="G449" i="3" s="1"/>
  <c r="F448" i="3"/>
  <c r="G448" i="3" s="1"/>
  <c r="F447" i="3"/>
  <c r="G447" i="3" s="1"/>
  <c r="F446" i="3"/>
  <c r="G446" i="3" s="1"/>
  <c r="F445" i="3"/>
  <c r="G445" i="3" s="1"/>
  <c r="F444" i="3"/>
  <c r="G444" i="3" s="1"/>
  <c r="F443" i="3"/>
  <c r="G443" i="3" s="1"/>
  <c r="F442" i="3"/>
  <c r="G442" i="3" s="1"/>
  <c r="F441" i="3"/>
  <c r="G441" i="3" s="1"/>
  <c r="F440" i="3"/>
  <c r="G440" i="3" s="1"/>
  <c r="F439" i="3"/>
  <c r="G439" i="3" s="1"/>
  <c r="F438" i="3"/>
  <c r="G438" i="3" s="1"/>
  <c r="F437" i="3"/>
  <c r="G437" i="3" s="1"/>
  <c r="F436" i="3"/>
  <c r="G436" i="3" s="1"/>
  <c r="F435" i="3"/>
  <c r="G435" i="3" s="1"/>
  <c r="F434" i="3"/>
  <c r="G434" i="3" s="1"/>
  <c r="F433" i="3"/>
  <c r="G433" i="3" s="1"/>
  <c r="F432" i="3"/>
  <c r="G432" i="3" s="1"/>
  <c r="F431" i="3"/>
  <c r="G431" i="3" s="1"/>
  <c r="F430" i="3"/>
  <c r="G430" i="3" s="1"/>
  <c r="F429" i="3"/>
  <c r="G429" i="3" s="1"/>
  <c r="F428" i="3"/>
  <c r="G428" i="3" s="1"/>
  <c r="F427" i="3"/>
  <c r="G427" i="3" s="1"/>
  <c r="F426" i="3"/>
  <c r="G426" i="3" s="1"/>
  <c r="F425" i="3"/>
  <c r="G425" i="3" s="1"/>
  <c r="F424" i="3"/>
  <c r="G424" i="3" s="1"/>
  <c r="F423" i="3"/>
  <c r="G423" i="3" s="1"/>
  <c r="F422" i="3"/>
  <c r="G422" i="3" s="1"/>
  <c r="F421" i="3"/>
  <c r="G421" i="3" s="1"/>
  <c r="F420" i="3"/>
  <c r="G420" i="3" s="1"/>
  <c r="F419" i="3"/>
  <c r="G419" i="3" s="1"/>
  <c r="F418" i="3"/>
  <c r="G418" i="3" s="1"/>
  <c r="F417" i="3"/>
  <c r="G417" i="3" s="1"/>
  <c r="F416" i="3"/>
  <c r="G416" i="3" s="1"/>
  <c r="F415" i="3"/>
  <c r="G415" i="3" s="1"/>
  <c r="F414" i="3"/>
  <c r="G414" i="3" s="1"/>
  <c r="F413" i="3"/>
  <c r="G413" i="3" s="1"/>
  <c r="F412" i="3"/>
  <c r="G412" i="3" s="1"/>
  <c r="F411" i="3"/>
  <c r="G411" i="3" s="1"/>
  <c r="F410" i="3"/>
  <c r="G410" i="3" s="1"/>
  <c r="F409" i="3"/>
  <c r="G409" i="3" s="1"/>
  <c r="F408" i="3"/>
  <c r="G408" i="3" s="1"/>
  <c r="F407" i="3"/>
  <c r="G407" i="3" s="1"/>
  <c r="F406" i="3"/>
  <c r="G406" i="3" s="1"/>
  <c r="F405" i="3"/>
  <c r="G405" i="3" s="1"/>
  <c r="F404" i="3"/>
  <c r="G404" i="3" s="1"/>
  <c r="F403" i="3"/>
  <c r="G403" i="3" s="1"/>
  <c r="F402" i="3"/>
  <c r="G402" i="3" s="1"/>
  <c r="F401" i="3"/>
  <c r="G401" i="3" s="1"/>
  <c r="F400" i="3"/>
  <c r="G400" i="3" s="1"/>
  <c r="F399" i="3"/>
  <c r="G399" i="3" s="1"/>
  <c r="F398" i="3"/>
  <c r="G398" i="3" s="1"/>
  <c r="F397" i="3"/>
  <c r="G397" i="3" s="1"/>
  <c r="F396" i="3"/>
  <c r="G396" i="3" s="1"/>
  <c r="F395" i="3"/>
  <c r="G395" i="3" s="1"/>
  <c r="F394" i="3"/>
  <c r="G394" i="3" s="1"/>
  <c r="F393" i="3"/>
  <c r="G393" i="3" s="1"/>
  <c r="F392" i="3"/>
  <c r="G392" i="3" s="1"/>
  <c r="F391" i="3"/>
  <c r="G391" i="3" s="1"/>
  <c r="F390" i="3"/>
  <c r="G390" i="3" s="1"/>
  <c r="F389" i="3"/>
  <c r="G389" i="3" s="1"/>
  <c r="F388" i="3"/>
  <c r="G388" i="3" s="1"/>
  <c r="F387" i="3"/>
  <c r="G387" i="3" s="1"/>
  <c r="F386" i="3"/>
  <c r="G386" i="3" s="1"/>
  <c r="F385" i="3"/>
  <c r="G385" i="3" s="1"/>
  <c r="F384" i="3"/>
  <c r="G384" i="3" s="1"/>
  <c r="F383" i="3"/>
  <c r="G383" i="3" s="1"/>
  <c r="F382" i="3"/>
  <c r="G382" i="3" s="1"/>
  <c r="F381" i="3"/>
  <c r="G381" i="3" s="1"/>
  <c r="F380" i="3"/>
  <c r="G380" i="3" s="1"/>
  <c r="F379" i="3"/>
  <c r="G379" i="3" s="1"/>
  <c r="F378" i="3"/>
  <c r="G378" i="3" s="1"/>
  <c r="F377" i="3"/>
  <c r="G377" i="3" s="1"/>
  <c r="F376" i="3"/>
  <c r="G376" i="3" s="1"/>
  <c r="F375" i="3"/>
  <c r="G375" i="3" s="1"/>
  <c r="F374" i="3"/>
  <c r="G374" i="3" s="1"/>
  <c r="F373" i="3"/>
  <c r="G373" i="3" s="1"/>
  <c r="F372" i="3"/>
  <c r="G372" i="3" s="1"/>
  <c r="F371" i="3"/>
  <c r="G371" i="3" s="1"/>
  <c r="F370" i="3"/>
  <c r="G370" i="3" s="1"/>
  <c r="F369" i="3"/>
  <c r="G369" i="3" s="1"/>
  <c r="F368" i="3"/>
  <c r="G368" i="3" s="1"/>
  <c r="F367" i="3"/>
  <c r="G367" i="3" s="1"/>
  <c r="F366" i="3"/>
  <c r="G366" i="3" s="1"/>
  <c r="F365" i="3"/>
  <c r="G365" i="3" s="1"/>
  <c r="F364" i="3"/>
  <c r="G364" i="3" s="1"/>
  <c r="F363" i="3"/>
  <c r="G363" i="3" s="1"/>
  <c r="F362" i="3"/>
  <c r="G362" i="3" s="1"/>
  <c r="F361" i="3"/>
  <c r="G361" i="3" s="1"/>
  <c r="F360" i="3"/>
  <c r="G360" i="3" s="1"/>
  <c r="F359" i="3"/>
  <c r="G359" i="3" s="1"/>
  <c r="F358" i="3"/>
  <c r="G358" i="3" s="1"/>
  <c r="F357" i="3"/>
  <c r="G357" i="3" s="1"/>
  <c r="F356" i="3"/>
  <c r="G356" i="3" s="1"/>
  <c r="F355" i="3"/>
  <c r="G355" i="3" s="1"/>
  <c r="F354" i="3"/>
  <c r="G354" i="3" s="1"/>
  <c r="F353" i="3"/>
  <c r="G353" i="3" s="1"/>
  <c r="F352" i="3"/>
  <c r="G352" i="3" s="1"/>
  <c r="F351" i="3"/>
  <c r="G351" i="3" s="1"/>
  <c r="F350" i="3"/>
  <c r="G350" i="3" s="1"/>
  <c r="F349" i="3"/>
  <c r="G349" i="3" s="1"/>
  <c r="F348" i="3"/>
  <c r="G348" i="3" s="1"/>
  <c r="F347" i="3"/>
  <c r="G347" i="3" s="1"/>
  <c r="F346" i="3"/>
  <c r="G346" i="3" s="1"/>
  <c r="F345" i="3"/>
  <c r="G345" i="3" s="1"/>
  <c r="F344" i="3"/>
  <c r="G344" i="3" s="1"/>
  <c r="F343" i="3"/>
  <c r="G343" i="3" s="1"/>
  <c r="F342" i="3"/>
  <c r="G342" i="3" s="1"/>
  <c r="F341" i="3"/>
  <c r="G341" i="3" s="1"/>
  <c r="F340" i="3"/>
  <c r="G340" i="3" s="1"/>
  <c r="F339" i="3"/>
  <c r="G339" i="3" s="1"/>
  <c r="F338" i="3"/>
  <c r="G338" i="3" s="1"/>
  <c r="F337" i="3"/>
  <c r="G337" i="3" s="1"/>
  <c r="F336" i="3"/>
  <c r="G336" i="3" s="1"/>
  <c r="F335" i="3"/>
  <c r="G335" i="3" s="1"/>
  <c r="F334" i="3"/>
  <c r="G334" i="3" s="1"/>
  <c r="F333" i="3"/>
  <c r="G333" i="3" s="1"/>
  <c r="F332" i="3"/>
  <c r="G332" i="3" s="1"/>
  <c r="F331" i="3"/>
  <c r="G331" i="3" s="1"/>
  <c r="F330" i="3"/>
  <c r="G330" i="3" s="1"/>
  <c r="F329" i="3"/>
  <c r="G329" i="3" s="1"/>
  <c r="F328" i="3"/>
  <c r="G328" i="3" s="1"/>
  <c r="F327" i="3"/>
  <c r="G327" i="3" s="1"/>
  <c r="F326" i="3"/>
  <c r="G326" i="3" s="1"/>
  <c r="F325" i="3"/>
  <c r="G325" i="3" s="1"/>
  <c r="F324" i="3"/>
  <c r="G324" i="3" s="1"/>
  <c r="F323" i="3"/>
  <c r="G323" i="3" s="1"/>
  <c r="F322" i="3"/>
  <c r="G322" i="3" s="1"/>
  <c r="F321" i="3"/>
  <c r="G321" i="3" s="1"/>
  <c r="F320" i="3"/>
  <c r="G320" i="3" s="1"/>
  <c r="F319" i="3"/>
  <c r="G319" i="3" s="1"/>
  <c r="F318" i="3"/>
  <c r="G318" i="3" s="1"/>
  <c r="F317" i="3"/>
  <c r="G317" i="3" s="1"/>
  <c r="F316" i="3"/>
  <c r="G316" i="3" s="1"/>
  <c r="F315" i="3"/>
  <c r="G315" i="3" s="1"/>
  <c r="F314" i="3"/>
  <c r="G314" i="3" s="1"/>
  <c r="F313" i="3"/>
  <c r="G313" i="3" s="1"/>
  <c r="F312" i="3"/>
  <c r="G312" i="3" s="1"/>
  <c r="F311" i="3"/>
  <c r="G311" i="3" s="1"/>
  <c r="F310" i="3"/>
  <c r="G310" i="3" s="1"/>
  <c r="F309" i="3"/>
  <c r="G309" i="3" s="1"/>
  <c r="F308" i="3"/>
  <c r="G308" i="3" s="1"/>
  <c r="F307" i="3"/>
  <c r="G307" i="3" s="1"/>
  <c r="F306" i="3"/>
  <c r="G306" i="3" s="1"/>
  <c r="F305" i="3"/>
  <c r="G305" i="3" s="1"/>
  <c r="F304" i="3"/>
  <c r="G304" i="3" s="1"/>
  <c r="F303" i="3"/>
  <c r="G303" i="3" s="1"/>
  <c r="F302" i="3"/>
  <c r="G302" i="3" s="1"/>
  <c r="F301" i="3"/>
  <c r="G301" i="3" s="1"/>
  <c r="F300" i="3"/>
  <c r="G300" i="3" s="1"/>
  <c r="F299" i="3"/>
  <c r="G299" i="3" s="1"/>
  <c r="F298" i="3"/>
  <c r="G298" i="3" s="1"/>
  <c r="F297" i="3"/>
  <c r="G297" i="3" s="1"/>
  <c r="F296" i="3"/>
  <c r="G296" i="3" s="1"/>
  <c r="F295" i="3"/>
  <c r="G295" i="3" s="1"/>
  <c r="F294" i="3"/>
  <c r="G294" i="3" s="1"/>
  <c r="F293" i="3"/>
  <c r="G293" i="3" s="1"/>
  <c r="F292" i="3"/>
  <c r="G292" i="3" s="1"/>
  <c r="F291" i="3"/>
  <c r="G291" i="3" s="1"/>
  <c r="F290" i="3"/>
  <c r="G290" i="3" s="1"/>
  <c r="F289" i="3"/>
  <c r="G289" i="3" s="1"/>
  <c r="F288" i="3"/>
  <c r="G288" i="3" s="1"/>
  <c r="F287" i="3"/>
  <c r="G287" i="3" s="1"/>
  <c r="F286" i="3"/>
  <c r="G286" i="3" s="1"/>
  <c r="F285" i="3"/>
  <c r="G285" i="3" s="1"/>
  <c r="F284" i="3"/>
  <c r="G284" i="3" s="1"/>
  <c r="F283" i="3"/>
  <c r="G283" i="3" s="1"/>
  <c r="F282" i="3"/>
  <c r="G282" i="3" s="1"/>
  <c r="F281" i="3"/>
  <c r="G281" i="3" s="1"/>
  <c r="F280" i="3"/>
  <c r="G280" i="3" s="1"/>
  <c r="F279" i="3"/>
  <c r="G279" i="3" s="1"/>
  <c r="F278" i="3"/>
  <c r="G278" i="3" s="1"/>
  <c r="F277" i="3"/>
  <c r="G277" i="3" s="1"/>
  <c r="F276" i="3"/>
  <c r="G276" i="3" s="1"/>
  <c r="F275" i="3"/>
  <c r="G275" i="3" s="1"/>
  <c r="F274" i="3"/>
  <c r="G274" i="3" s="1"/>
  <c r="F273" i="3"/>
  <c r="G273" i="3" s="1"/>
  <c r="F272" i="3"/>
  <c r="G272" i="3" s="1"/>
  <c r="F271" i="3"/>
  <c r="G271" i="3" s="1"/>
  <c r="F270" i="3"/>
  <c r="G270" i="3" s="1"/>
  <c r="F269" i="3"/>
  <c r="G269" i="3" s="1"/>
  <c r="F268" i="3"/>
  <c r="G268" i="3" s="1"/>
  <c r="F267" i="3"/>
  <c r="G267" i="3" s="1"/>
  <c r="F266" i="3"/>
  <c r="G266" i="3" s="1"/>
  <c r="F265" i="3"/>
  <c r="G265" i="3" s="1"/>
  <c r="F264" i="3"/>
  <c r="G264" i="3" s="1"/>
  <c r="F263" i="3"/>
  <c r="G263" i="3" s="1"/>
  <c r="F262" i="3"/>
  <c r="G262" i="3" s="1"/>
  <c r="F261" i="3"/>
  <c r="G261" i="3" s="1"/>
  <c r="F260" i="3"/>
  <c r="G260" i="3" s="1"/>
  <c r="F259" i="3"/>
  <c r="G259" i="3" s="1"/>
  <c r="F258" i="3"/>
  <c r="G258" i="3" s="1"/>
  <c r="F257" i="3"/>
  <c r="G257" i="3" s="1"/>
  <c r="F256" i="3"/>
  <c r="G256" i="3" s="1"/>
  <c r="F255" i="3"/>
  <c r="G255" i="3" s="1"/>
  <c r="F254" i="3"/>
  <c r="G254" i="3" s="1"/>
  <c r="F253" i="3"/>
  <c r="G253" i="3" s="1"/>
  <c r="F252" i="3"/>
  <c r="G252" i="3" s="1"/>
  <c r="F251" i="3"/>
  <c r="G251" i="3" s="1"/>
  <c r="F250" i="3"/>
  <c r="G250" i="3" s="1"/>
  <c r="F249" i="3"/>
  <c r="G249" i="3" s="1"/>
  <c r="F248" i="3"/>
  <c r="G248" i="3" s="1"/>
  <c r="F247" i="3"/>
  <c r="G247" i="3" s="1"/>
  <c r="F246" i="3"/>
  <c r="G246" i="3" s="1"/>
  <c r="F245" i="3"/>
  <c r="G245" i="3" s="1"/>
  <c r="F244" i="3"/>
  <c r="G244" i="3" s="1"/>
  <c r="F243" i="3"/>
  <c r="G243" i="3" s="1"/>
  <c r="F242" i="3"/>
  <c r="G242" i="3" s="1"/>
  <c r="F241" i="3"/>
  <c r="G241" i="3" s="1"/>
  <c r="F240" i="3"/>
  <c r="G240" i="3" s="1"/>
  <c r="F239" i="3"/>
  <c r="G239" i="3" s="1"/>
  <c r="F238" i="3"/>
  <c r="G238" i="3" s="1"/>
  <c r="F237" i="3"/>
  <c r="G237" i="3" s="1"/>
  <c r="F236" i="3"/>
  <c r="G236" i="3" s="1"/>
  <c r="F235" i="3"/>
  <c r="G235" i="3" s="1"/>
  <c r="F234" i="3"/>
  <c r="G234" i="3" s="1"/>
  <c r="F233" i="3"/>
  <c r="G233" i="3" s="1"/>
  <c r="F232" i="3"/>
  <c r="G232" i="3" s="1"/>
  <c r="F231" i="3"/>
  <c r="G231" i="3" s="1"/>
  <c r="F230" i="3"/>
  <c r="G230" i="3" s="1"/>
  <c r="F229" i="3"/>
  <c r="G229" i="3" s="1"/>
  <c r="F228" i="3"/>
  <c r="G228" i="3" s="1"/>
  <c r="F227" i="3"/>
  <c r="G227" i="3" s="1"/>
  <c r="F226" i="3"/>
  <c r="G226" i="3" s="1"/>
  <c r="F225" i="3"/>
  <c r="G225" i="3" s="1"/>
  <c r="F224" i="3"/>
  <c r="G224" i="3" s="1"/>
  <c r="F223" i="3"/>
  <c r="G223" i="3" s="1"/>
  <c r="F222" i="3"/>
  <c r="G222" i="3" s="1"/>
  <c r="F221" i="3"/>
  <c r="G221" i="3" s="1"/>
  <c r="F220" i="3"/>
  <c r="G220" i="3" s="1"/>
  <c r="F219" i="3"/>
  <c r="G219" i="3" s="1"/>
  <c r="F218" i="3"/>
  <c r="G218" i="3" s="1"/>
  <c r="F217" i="3"/>
  <c r="G217" i="3" s="1"/>
  <c r="F216" i="3"/>
  <c r="G216" i="3" s="1"/>
  <c r="F215" i="3"/>
  <c r="G215" i="3" s="1"/>
  <c r="F214" i="3"/>
  <c r="G214" i="3" s="1"/>
  <c r="F213" i="3"/>
  <c r="G213" i="3" s="1"/>
  <c r="F212" i="3"/>
  <c r="G212" i="3" s="1"/>
  <c r="F211" i="3"/>
  <c r="G211" i="3" s="1"/>
  <c r="F210" i="3"/>
  <c r="G210" i="3" s="1"/>
  <c r="F209" i="3"/>
  <c r="G209" i="3" s="1"/>
  <c r="F208" i="3"/>
  <c r="G208" i="3" s="1"/>
  <c r="F207" i="3"/>
  <c r="G207" i="3" s="1"/>
  <c r="F206" i="3"/>
  <c r="G206" i="3" s="1"/>
  <c r="F205" i="3"/>
  <c r="G205" i="3" s="1"/>
  <c r="F204" i="3"/>
  <c r="G204" i="3" s="1"/>
  <c r="F203" i="3"/>
  <c r="G203" i="3" s="1"/>
  <c r="F202" i="3"/>
  <c r="G202" i="3" s="1"/>
  <c r="F201" i="3"/>
  <c r="G201" i="3" s="1"/>
  <c r="F200" i="3"/>
  <c r="G200" i="3" s="1"/>
  <c r="F199" i="3"/>
  <c r="G199" i="3" s="1"/>
  <c r="F198" i="3"/>
  <c r="G198" i="3" s="1"/>
  <c r="F197" i="3"/>
  <c r="G197" i="3" s="1"/>
  <c r="F196" i="3"/>
  <c r="G196" i="3" s="1"/>
  <c r="F195" i="3"/>
  <c r="G195" i="3" s="1"/>
  <c r="F194" i="3"/>
  <c r="G194" i="3" s="1"/>
  <c r="F193" i="3"/>
  <c r="G193" i="3" s="1"/>
  <c r="F192" i="3"/>
  <c r="G192" i="3" s="1"/>
  <c r="F191" i="3"/>
  <c r="G191" i="3" s="1"/>
  <c r="F190" i="3"/>
  <c r="G190" i="3" s="1"/>
  <c r="F189" i="3"/>
  <c r="G189" i="3" s="1"/>
  <c r="F188" i="3"/>
  <c r="G188" i="3" s="1"/>
  <c r="F187" i="3"/>
  <c r="G187" i="3" s="1"/>
  <c r="F186" i="3"/>
  <c r="G186" i="3" s="1"/>
  <c r="F185" i="3"/>
  <c r="G185" i="3" s="1"/>
  <c r="F184" i="3"/>
  <c r="G184" i="3" s="1"/>
  <c r="F183" i="3"/>
  <c r="G183" i="3" s="1"/>
  <c r="F182" i="3"/>
  <c r="G182" i="3" s="1"/>
  <c r="F181" i="3"/>
  <c r="G181" i="3" s="1"/>
  <c r="F180" i="3"/>
  <c r="G180" i="3" s="1"/>
  <c r="F179" i="3"/>
  <c r="G179" i="3" s="1"/>
  <c r="F178" i="3"/>
  <c r="G178" i="3" s="1"/>
  <c r="F177" i="3"/>
  <c r="G177" i="3" s="1"/>
  <c r="F176" i="3"/>
  <c r="G176" i="3" s="1"/>
  <c r="F175" i="3"/>
  <c r="G175" i="3" s="1"/>
  <c r="F174" i="3"/>
  <c r="G174" i="3" s="1"/>
  <c r="F173" i="3"/>
  <c r="G173" i="3" s="1"/>
  <c r="F172" i="3"/>
  <c r="G172" i="3" s="1"/>
  <c r="F171" i="3"/>
  <c r="G171" i="3" s="1"/>
  <c r="F170" i="3"/>
  <c r="G170" i="3" s="1"/>
  <c r="F169" i="3"/>
  <c r="G169" i="3" s="1"/>
  <c r="F168" i="3"/>
  <c r="G168" i="3" s="1"/>
  <c r="F167" i="3"/>
  <c r="G167" i="3" s="1"/>
  <c r="F166" i="3"/>
  <c r="G166" i="3" s="1"/>
  <c r="F165" i="3"/>
  <c r="G165" i="3" s="1"/>
  <c r="F164" i="3"/>
  <c r="G164" i="3" s="1"/>
  <c r="F163" i="3"/>
  <c r="G163" i="3" s="1"/>
  <c r="F162" i="3"/>
  <c r="G162" i="3" s="1"/>
  <c r="F161" i="3"/>
  <c r="G161" i="3" s="1"/>
  <c r="F160" i="3"/>
  <c r="G160" i="3" s="1"/>
  <c r="F159" i="3"/>
  <c r="G159" i="3" s="1"/>
  <c r="F158" i="3"/>
  <c r="G158" i="3" s="1"/>
  <c r="F157" i="3"/>
  <c r="G157" i="3" s="1"/>
  <c r="F156" i="3"/>
  <c r="G156" i="3" s="1"/>
  <c r="F155" i="3"/>
  <c r="G155" i="3" s="1"/>
  <c r="F154" i="3"/>
  <c r="G154" i="3" s="1"/>
  <c r="F153" i="3"/>
  <c r="G153" i="3" s="1"/>
  <c r="F152" i="3"/>
  <c r="G152" i="3" s="1"/>
  <c r="F151" i="3"/>
  <c r="G151" i="3" s="1"/>
  <c r="F150" i="3"/>
  <c r="G150" i="3" s="1"/>
  <c r="F149" i="3"/>
  <c r="G149" i="3" s="1"/>
  <c r="F148" i="3"/>
  <c r="G148" i="3" s="1"/>
  <c r="F147" i="3"/>
  <c r="G147" i="3" s="1"/>
  <c r="F146" i="3"/>
  <c r="G146" i="3" s="1"/>
  <c r="F145" i="3"/>
  <c r="G145" i="3" s="1"/>
  <c r="F144" i="3"/>
  <c r="G144" i="3" s="1"/>
  <c r="F143" i="3"/>
  <c r="G143" i="3" s="1"/>
  <c r="F142" i="3"/>
  <c r="G142" i="3" s="1"/>
  <c r="F141" i="3"/>
  <c r="G141" i="3" s="1"/>
  <c r="F140" i="3"/>
  <c r="G140" i="3" s="1"/>
  <c r="F139" i="3"/>
  <c r="G139" i="3" s="1"/>
  <c r="F138" i="3"/>
  <c r="G138" i="3" s="1"/>
  <c r="F137" i="3"/>
  <c r="G137" i="3" s="1"/>
  <c r="F136" i="3"/>
  <c r="G136" i="3" s="1"/>
  <c r="F135" i="3"/>
  <c r="G135" i="3" s="1"/>
  <c r="F134" i="3"/>
  <c r="G134" i="3" s="1"/>
  <c r="F133" i="3"/>
  <c r="G133" i="3" s="1"/>
  <c r="F132" i="3"/>
  <c r="G132" i="3" s="1"/>
  <c r="F131" i="3"/>
  <c r="G131" i="3" s="1"/>
  <c r="F130" i="3"/>
  <c r="G130" i="3" s="1"/>
  <c r="F129" i="3"/>
  <c r="G129" i="3" s="1"/>
  <c r="F128" i="3"/>
  <c r="G128" i="3" s="1"/>
  <c r="F127" i="3"/>
  <c r="G127" i="3" s="1"/>
  <c r="F126" i="3"/>
  <c r="G126" i="3" s="1"/>
  <c r="F125" i="3"/>
  <c r="G125" i="3" s="1"/>
  <c r="F124" i="3"/>
  <c r="G124" i="3" s="1"/>
  <c r="F123" i="3"/>
  <c r="G123" i="3" s="1"/>
  <c r="F122" i="3"/>
  <c r="G122" i="3" s="1"/>
  <c r="F121" i="3"/>
  <c r="G121" i="3" s="1"/>
  <c r="F120" i="3"/>
  <c r="G120" i="3" s="1"/>
  <c r="F119" i="3"/>
  <c r="G119" i="3" s="1"/>
  <c r="F118" i="3"/>
  <c r="G118" i="3" s="1"/>
  <c r="F117" i="3"/>
  <c r="G117" i="3" s="1"/>
  <c r="F116" i="3"/>
  <c r="G116" i="3" s="1"/>
  <c r="F115" i="3"/>
  <c r="G115" i="3" s="1"/>
  <c r="F114" i="3"/>
  <c r="G114" i="3" s="1"/>
  <c r="F113" i="3"/>
  <c r="G113" i="3" s="1"/>
  <c r="F112" i="3"/>
  <c r="G112" i="3" s="1"/>
  <c r="F111" i="3"/>
  <c r="G111" i="3" s="1"/>
  <c r="F110" i="3"/>
  <c r="G110" i="3" s="1"/>
  <c r="F109" i="3"/>
  <c r="G109" i="3" s="1"/>
  <c r="F108" i="3"/>
  <c r="G108" i="3" s="1"/>
  <c r="F107" i="3"/>
  <c r="G107" i="3" s="1"/>
  <c r="F106" i="3"/>
  <c r="G106" i="3" s="1"/>
  <c r="F105" i="3"/>
  <c r="G105" i="3" s="1"/>
  <c r="F104" i="3"/>
  <c r="G104" i="3" s="1"/>
  <c r="F103" i="3"/>
  <c r="G103" i="3" s="1"/>
  <c r="F102" i="3"/>
  <c r="G102" i="3" s="1"/>
  <c r="F101" i="3"/>
  <c r="G101" i="3" s="1"/>
  <c r="F100" i="3"/>
  <c r="G100" i="3" s="1"/>
  <c r="F99" i="3"/>
  <c r="G99" i="3" s="1"/>
  <c r="F98" i="3"/>
  <c r="G98" i="3" s="1"/>
  <c r="F97" i="3"/>
  <c r="G97" i="3" s="1"/>
  <c r="F96" i="3"/>
  <c r="G96" i="3" s="1"/>
  <c r="F95" i="3"/>
  <c r="G95" i="3" s="1"/>
  <c r="F94" i="3"/>
  <c r="G94" i="3" s="1"/>
  <c r="F93" i="3"/>
  <c r="G93" i="3" s="1"/>
  <c r="F92" i="3"/>
  <c r="G92" i="3" s="1"/>
  <c r="F91" i="3"/>
  <c r="G91" i="3" s="1"/>
  <c r="F90" i="3"/>
  <c r="G90" i="3" s="1"/>
  <c r="F89" i="3"/>
  <c r="G89" i="3" s="1"/>
  <c r="F88" i="3"/>
  <c r="G88" i="3" s="1"/>
  <c r="F87" i="3"/>
  <c r="G87" i="3" s="1"/>
  <c r="F86" i="3"/>
  <c r="G86" i="3" s="1"/>
  <c r="F85" i="3"/>
  <c r="G85" i="3" s="1"/>
  <c r="F84" i="3"/>
  <c r="G84" i="3" s="1"/>
  <c r="F83" i="3"/>
  <c r="G83" i="3" s="1"/>
  <c r="F82" i="3"/>
  <c r="G82" i="3" s="1"/>
  <c r="F81" i="3"/>
  <c r="G81" i="3" s="1"/>
  <c r="F80" i="3"/>
  <c r="G80" i="3" s="1"/>
  <c r="F79" i="3"/>
  <c r="G79" i="3" s="1"/>
  <c r="F78" i="3"/>
  <c r="G78" i="3" s="1"/>
  <c r="F77" i="3"/>
  <c r="G77" i="3" s="1"/>
  <c r="F76" i="3"/>
  <c r="G76" i="3" s="1"/>
  <c r="F75" i="3"/>
  <c r="G75" i="3" s="1"/>
  <c r="F74" i="3"/>
  <c r="G74" i="3" s="1"/>
  <c r="F73" i="3"/>
  <c r="G73" i="3" s="1"/>
  <c r="F72" i="3"/>
  <c r="G72" i="3" s="1"/>
  <c r="F71" i="3"/>
  <c r="G71" i="3" s="1"/>
  <c r="F70" i="3"/>
  <c r="G70" i="3" s="1"/>
  <c r="F69" i="3"/>
  <c r="G69" i="3" s="1"/>
  <c r="F68" i="3"/>
  <c r="G68" i="3" s="1"/>
  <c r="F67" i="3"/>
  <c r="G67" i="3" s="1"/>
  <c r="F66" i="3"/>
  <c r="G66" i="3" s="1"/>
  <c r="F65" i="3"/>
  <c r="G65" i="3" s="1"/>
  <c r="F64" i="3"/>
  <c r="G64" i="3" s="1"/>
  <c r="F63" i="3"/>
  <c r="G63" i="3" s="1"/>
  <c r="F62" i="3"/>
  <c r="G62" i="3" s="1"/>
  <c r="F61" i="3"/>
  <c r="G61" i="3" s="1"/>
  <c r="F60" i="3"/>
  <c r="G60" i="3" s="1"/>
  <c r="F59" i="3"/>
  <c r="G59" i="3" s="1"/>
  <c r="F58" i="3"/>
  <c r="G58" i="3" s="1"/>
  <c r="F57" i="3"/>
  <c r="G57" i="3" s="1"/>
  <c r="F56" i="3"/>
  <c r="G56" i="3" s="1"/>
  <c r="F55" i="3"/>
  <c r="G55" i="3" s="1"/>
  <c r="F54" i="3"/>
  <c r="G54" i="3" s="1"/>
  <c r="F53" i="3"/>
  <c r="G53" i="3" s="1"/>
  <c r="F52" i="3"/>
  <c r="G52" i="3" s="1"/>
  <c r="F51" i="3"/>
  <c r="G51" i="3" s="1"/>
  <c r="F50" i="3"/>
  <c r="G50" i="3" s="1"/>
  <c r="F49" i="3"/>
  <c r="G49" i="3" s="1"/>
  <c r="F48" i="3"/>
  <c r="G48" i="3" s="1"/>
  <c r="F47" i="3"/>
  <c r="G47" i="3" s="1"/>
  <c r="F46" i="3"/>
  <c r="G46" i="3" s="1"/>
  <c r="F45" i="3"/>
  <c r="G45" i="3" s="1"/>
  <c r="F44" i="3"/>
  <c r="G44" i="3" s="1"/>
  <c r="F43" i="3"/>
  <c r="G43" i="3" s="1"/>
  <c r="F42" i="3"/>
  <c r="G42" i="3" s="1"/>
  <c r="F41" i="3"/>
  <c r="G41" i="3" s="1"/>
  <c r="F40" i="3"/>
  <c r="G40" i="3" s="1"/>
  <c r="F39" i="3"/>
  <c r="G39" i="3" s="1"/>
  <c r="F38" i="3"/>
  <c r="G38" i="3" s="1"/>
  <c r="F37" i="3"/>
  <c r="G37" i="3" s="1"/>
  <c r="F36" i="3"/>
  <c r="G36" i="3" s="1"/>
  <c r="F35" i="3"/>
  <c r="G35" i="3" s="1"/>
  <c r="F34" i="3"/>
  <c r="G34" i="3" s="1"/>
  <c r="F33" i="3"/>
  <c r="G33" i="3" s="1"/>
  <c r="F32" i="3"/>
  <c r="G32" i="3" s="1"/>
  <c r="F31" i="3"/>
  <c r="G31" i="3" s="1"/>
  <c r="F30" i="3"/>
  <c r="G30" i="3" s="1"/>
  <c r="F29" i="3"/>
  <c r="G29" i="3" s="1"/>
  <c r="F28" i="3"/>
  <c r="G28" i="3" s="1"/>
  <c r="F27" i="3"/>
  <c r="G27" i="3" s="1"/>
  <c r="F26" i="3"/>
  <c r="G26" i="3" s="1"/>
  <c r="F25" i="3"/>
  <c r="G25" i="3" s="1"/>
  <c r="F24" i="3"/>
  <c r="G24" i="3" s="1"/>
  <c r="F23" i="3"/>
  <c r="G23" i="3" s="1"/>
  <c r="F22" i="3"/>
  <c r="G22" i="3" s="1"/>
  <c r="F21" i="3"/>
  <c r="G21" i="3" s="1"/>
  <c r="F20" i="3"/>
  <c r="G20" i="3" s="1"/>
  <c r="F19" i="3"/>
  <c r="G19" i="3" s="1"/>
  <c r="F18" i="3"/>
  <c r="G18" i="3" s="1"/>
  <c r="F17" i="3"/>
  <c r="G17" i="3" s="1"/>
  <c r="F16" i="3"/>
  <c r="G16" i="3" s="1"/>
  <c r="F15" i="3"/>
  <c r="G15" i="3" s="1"/>
  <c r="F14" i="3"/>
  <c r="G14" i="3" s="1"/>
  <c r="F13" i="3"/>
  <c r="G13" i="3" s="1"/>
  <c r="F12" i="3"/>
  <c r="G12" i="3" s="1"/>
  <c r="F11" i="3"/>
  <c r="G11" i="3" s="1"/>
  <c r="F10" i="3"/>
  <c r="G10" i="3" s="1"/>
  <c r="F9" i="3"/>
  <c r="G9" i="3" s="1"/>
  <c r="K78" i="5" l="1"/>
  <c r="K94" i="5"/>
  <c r="K71" i="5"/>
  <c r="K75" i="5"/>
  <c r="K79" i="5"/>
  <c r="K83" i="5"/>
  <c r="K87" i="5"/>
  <c r="K91" i="5"/>
  <c r="K95" i="5"/>
  <c r="K99" i="5"/>
  <c r="K103" i="5"/>
  <c r="K76" i="5"/>
  <c r="K86" i="5"/>
  <c r="K98" i="5"/>
  <c r="K68" i="5"/>
  <c r="K74" i="5"/>
  <c r="K84" i="5"/>
  <c r="K96" i="5"/>
  <c r="K88" i="5"/>
  <c r="K100" i="5"/>
  <c r="K69" i="5"/>
  <c r="K73" i="5"/>
  <c r="K77" i="5"/>
  <c r="K81" i="5"/>
  <c r="K85" i="5"/>
  <c r="K89" i="5"/>
  <c r="K93" i="5"/>
  <c r="K97" i="5"/>
  <c r="K101" i="5"/>
  <c r="K70" i="5"/>
  <c r="K82" i="5"/>
  <c r="K92" i="5"/>
  <c r="K72" i="5"/>
  <c r="K80" i="5"/>
  <c r="K90" i="5"/>
  <c r="K102" i="5"/>
  <c r="K21" i="5"/>
  <c r="K20" i="5"/>
  <c r="B4" i="12"/>
  <c r="B11" i="12"/>
  <c r="B12" i="12" s="1"/>
  <c r="B13" i="12" s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l="1"/>
  <c r="B107" i="12" s="1"/>
  <c r="B108" i="12" s="1"/>
  <c r="B109" i="12" s="1"/>
  <c r="B4" i="7"/>
  <c r="B2" i="7"/>
  <c r="B4" i="11"/>
  <c r="B2" i="11"/>
  <c r="D10" i="29" l="1"/>
  <c r="L44" i="12"/>
  <c r="F44" i="12"/>
  <c r="I44" i="12"/>
  <c r="H44" i="12"/>
  <c r="K44" i="12"/>
  <c r="E44" i="12"/>
  <c r="L76" i="12"/>
  <c r="F76" i="12"/>
  <c r="I76" i="12"/>
  <c r="H76" i="12"/>
  <c r="K76" i="12"/>
  <c r="E76" i="12"/>
  <c r="L100" i="12"/>
  <c r="F100" i="12"/>
  <c r="I100" i="12"/>
  <c r="H100" i="12"/>
  <c r="K100" i="12"/>
  <c r="E100" i="12"/>
  <c r="L29" i="12"/>
  <c r="F29" i="12"/>
  <c r="I29" i="12"/>
  <c r="K29" i="12"/>
  <c r="H29" i="12"/>
  <c r="E29" i="12"/>
  <c r="L53" i="12"/>
  <c r="F53" i="12"/>
  <c r="I53" i="12"/>
  <c r="K53" i="12"/>
  <c r="H53" i="12"/>
  <c r="E53" i="12"/>
  <c r="L77" i="12"/>
  <c r="F77" i="12"/>
  <c r="I77" i="12"/>
  <c r="K77" i="12"/>
  <c r="H77" i="12"/>
  <c r="E77" i="12"/>
  <c r="L101" i="12"/>
  <c r="F101" i="12"/>
  <c r="I101" i="12"/>
  <c r="K101" i="12"/>
  <c r="H101" i="12"/>
  <c r="E101" i="12"/>
  <c r="H14" i="12"/>
  <c r="K14" i="12"/>
  <c r="E14" i="12"/>
  <c r="I14" i="12"/>
  <c r="F14" i="12"/>
  <c r="L14" i="12"/>
  <c r="L30" i="12"/>
  <c r="I30" i="12"/>
  <c r="F30" i="12"/>
  <c r="K30" i="12"/>
  <c r="E30" i="12"/>
  <c r="H30" i="12"/>
  <c r="L54" i="12"/>
  <c r="I54" i="12"/>
  <c r="F54" i="12"/>
  <c r="K54" i="12"/>
  <c r="E54" i="12"/>
  <c r="H54" i="12"/>
  <c r="L70" i="12"/>
  <c r="I70" i="12"/>
  <c r="F70" i="12"/>
  <c r="K70" i="12"/>
  <c r="E70" i="12"/>
  <c r="H70" i="12"/>
  <c r="L86" i="12"/>
  <c r="I86" i="12"/>
  <c r="F86" i="12"/>
  <c r="K86" i="12"/>
  <c r="E86" i="12"/>
  <c r="H86" i="12"/>
  <c r="L102" i="12"/>
  <c r="I102" i="12"/>
  <c r="F102" i="12"/>
  <c r="K102" i="12"/>
  <c r="E102" i="12"/>
  <c r="H102" i="12"/>
  <c r="H15" i="12"/>
  <c r="K15" i="12"/>
  <c r="E15" i="12"/>
  <c r="I15" i="12"/>
  <c r="F15" i="12"/>
  <c r="L15" i="12"/>
  <c r="L23" i="12"/>
  <c r="I23" i="12"/>
  <c r="F23" i="12"/>
  <c r="H23" i="12"/>
  <c r="K23" i="12"/>
  <c r="E23" i="12"/>
  <c r="L31" i="12"/>
  <c r="I31" i="12"/>
  <c r="F31" i="12"/>
  <c r="H31" i="12"/>
  <c r="K31" i="12"/>
  <c r="E31" i="12"/>
  <c r="L39" i="12"/>
  <c r="I39" i="12"/>
  <c r="F39" i="12"/>
  <c r="H39" i="12"/>
  <c r="K39" i="12"/>
  <c r="E39" i="12"/>
  <c r="L47" i="12"/>
  <c r="I47" i="12"/>
  <c r="F47" i="12"/>
  <c r="H47" i="12"/>
  <c r="K47" i="12"/>
  <c r="E47" i="12"/>
  <c r="L55" i="12"/>
  <c r="I55" i="12"/>
  <c r="F55" i="12"/>
  <c r="H55" i="12"/>
  <c r="K55" i="12"/>
  <c r="E55" i="12"/>
  <c r="L63" i="12"/>
  <c r="I63" i="12"/>
  <c r="F63" i="12"/>
  <c r="H63" i="12"/>
  <c r="K63" i="12"/>
  <c r="E63" i="12"/>
  <c r="L71" i="12"/>
  <c r="I71" i="12"/>
  <c r="F71" i="12"/>
  <c r="H71" i="12"/>
  <c r="K71" i="12"/>
  <c r="E71" i="12"/>
  <c r="L79" i="12"/>
  <c r="I79" i="12"/>
  <c r="F79" i="12"/>
  <c r="H79" i="12"/>
  <c r="K79" i="12"/>
  <c r="E79" i="12"/>
  <c r="L87" i="12"/>
  <c r="I87" i="12"/>
  <c r="F87" i="12"/>
  <c r="H87" i="12"/>
  <c r="K87" i="12"/>
  <c r="E87" i="12"/>
  <c r="L95" i="12"/>
  <c r="I95" i="12"/>
  <c r="F95" i="12"/>
  <c r="H95" i="12"/>
  <c r="K95" i="12"/>
  <c r="E95" i="12"/>
  <c r="L103" i="12"/>
  <c r="I103" i="12"/>
  <c r="F103" i="12"/>
  <c r="H103" i="12"/>
  <c r="K103" i="12"/>
  <c r="E103" i="12"/>
  <c r="I107" i="12"/>
  <c r="F107" i="12"/>
  <c r="L107" i="12"/>
  <c r="H107" i="12"/>
  <c r="K107" i="12"/>
  <c r="E107" i="12"/>
  <c r="I106" i="12"/>
  <c r="L106" i="12"/>
  <c r="F106" i="12"/>
  <c r="K106" i="12"/>
  <c r="E106" i="12"/>
  <c r="H106" i="12"/>
  <c r="K12" i="12"/>
  <c r="H12" i="12"/>
  <c r="E12" i="12"/>
  <c r="I12" i="12"/>
  <c r="F12" i="12"/>
  <c r="L12" i="12"/>
  <c r="L36" i="12"/>
  <c r="F36" i="12"/>
  <c r="I36" i="12"/>
  <c r="H36" i="12"/>
  <c r="K36" i="12"/>
  <c r="E36" i="12"/>
  <c r="L60" i="12"/>
  <c r="F60" i="12"/>
  <c r="I60" i="12"/>
  <c r="H60" i="12"/>
  <c r="K60" i="12"/>
  <c r="E60" i="12"/>
  <c r="L84" i="12"/>
  <c r="F84" i="12"/>
  <c r="I84" i="12"/>
  <c r="H84" i="12"/>
  <c r="K84" i="12"/>
  <c r="E84" i="12"/>
  <c r="K13" i="12"/>
  <c r="E13" i="12"/>
  <c r="H13" i="12"/>
  <c r="I13" i="12"/>
  <c r="L13" i="12"/>
  <c r="F13" i="12"/>
  <c r="L37" i="12"/>
  <c r="F37" i="12"/>
  <c r="I37" i="12"/>
  <c r="K37" i="12"/>
  <c r="H37" i="12"/>
  <c r="E37" i="12"/>
  <c r="L61" i="12"/>
  <c r="F61" i="12"/>
  <c r="I61" i="12"/>
  <c r="K61" i="12"/>
  <c r="H61" i="12"/>
  <c r="E61" i="12"/>
  <c r="L85" i="12"/>
  <c r="F85" i="12"/>
  <c r="I85" i="12"/>
  <c r="K85" i="12"/>
  <c r="H85" i="12"/>
  <c r="E85" i="12"/>
  <c r="L22" i="12"/>
  <c r="I22" i="12"/>
  <c r="F22" i="12"/>
  <c r="K22" i="12"/>
  <c r="E22" i="12"/>
  <c r="H22" i="12"/>
  <c r="L38" i="12"/>
  <c r="I38" i="12"/>
  <c r="F38" i="12"/>
  <c r="K38" i="12"/>
  <c r="E38" i="12"/>
  <c r="H38" i="12"/>
  <c r="L46" i="12"/>
  <c r="I46" i="12"/>
  <c r="F46" i="12"/>
  <c r="K46" i="12"/>
  <c r="E46" i="12"/>
  <c r="H46" i="12"/>
  <c r="L62" i="12"/>
  <c r="I62" i="12"/>
  <c r="F62" i="12"/>
  <c r="K62" i="12"/>
  <c r="E62" i="12"/>
  <c r="H62" i="12"/>
  <c r="L78" i="12"/>
  <c r="I78" i="12"/>
  <c r="F78" i="12"/>
  <c r="K78" i="12"/>
  <c r="E78" i="12"/>
  <c r="H78" i="12"/>
  <c r="L94" i="12"/>
  <c r="I94" i="12"/>
  <c r="F94" i="12"/>
  <c r="K94" i="12"/>
  <c r="E94" i="12"/>
  <c r="H94" i="12"/>
  <c r="K16" i="12"/>
  <c r="E16" i="12"/>
  <c r="H16" i="12"/>
  <c r="F16" i="12"/>
  <c r="I16" i="12"/>
  <c r="L16" i="12"/>
  <c r="L24" i="12"/>
  <c r="F24" i="12"/>
  <c r="I24" i="12"/>
  <c r="H24" i="12"/>
  <c r="K24" i="12"/>
  <c r="E24" i="12"/>
  <c r="L32" i="12"/>
  <c r="F32" i="12"/>
  <c r="I32" i="12"/>
  <c r="H32" i="12"/>
  <c r="K32" i="12"/>
  <c r="E32" i="12"/>
  <c r="L40" i="12"/>
  <c r="F40" i="12"/>
  <c r="I40" i="12"/>
  <c r="H40" i="12"/>
  <c r="K40" i="12"/>
  <c r="E40" i="12"/>
  <c r="L48" i="12"/>
  <c r="F48" i="12"/>
  <c r="I48" i="12"/>
  <c r="H48" i="12"/>
  <c r="K48" i="12"/>
  <c r="E48" i="12"/>
  <c r="L56" i="12"/>
  <c r="F56" i="12"/>
  <c r="I56" i="12"/>
  <c r="H56" i="12"/>
  <c r="K56" i="12"/>
  <c r="E56" i="12"/>
  <c r="L64" i="12"/>
  <c r="F64" i="12"/>
  <c r="I64" i="12"/>
  <c r="H64" i="12"/>
  <c r="K64" i="12"/>
  <c r="E64" i="12"/>
  <c r="L72" i="12"/>
  <c r="F72" i="12"/>
  <c r="I72" i="12"/>
  <c r="H72" i="12"/>
  <c r="K72" i="12"/>
  <c r="E72" i="12"/>
  <c r="L80" i="12"/>
  <c r="F80" i="12"/>
  <c r="I80" i="12"/>
  <c r="H80" i="12"/>
  <c r="K80" i="12"/>
  <c r="E80" i="12"/>
  <c r="L88" i="12"/>
  <c r="F88" i="12"/>
  <c r="I88" i="12"/>
  <c r="H88" i="12"/>
  <c r="K88" i="12"/>
  <c r="E88" i="12"/>
  <c r="L96" i="12"/>
  <c r="F96" i="12"/>
  <c r="I96" i="12"/>
  <c r="H96" i="12"/>
  <c r="K96" i="12"/>
  <c r="E96" i="12"/>
  <c r="L104" i="12"/>
  <c r="F104" i="12"/>
  <c r="I104" i="12"/>
  <c r="H104" i="12"/>
  <c r="E104" i="12"/>
  <c r="K104" i="12"/>
  <c r="K17" i="12"/>
  <c r="E17" i="12"/>
  <c r="H17" i="12"/>
  <c r="I17" i="12"/>
  <c r="L17" i="12"/>
  <c r="F17" i="12"/>
  <c r="L25" i="12"/>
  <c r="F25" i="12"/>
  <c r="I25" i="12"/>
  <c r="K25" i="12"/>
  <c r="E25" i="12"/>
  <c r="H25" i="12"/>
  <c r="L33" i="12"/>
  <c r="F33" i="12"/>
  <c r="I33" i="12"/>
  <c r="K33" i="12"/>
  <c r="E33" i="12"/>
  <c r="H33" i="12"/>
  <c r="L41" i="12"/>
  <c r="F41" i="12"/>
  <c r="I41" i="12"/>
  <c r="K41" i="12"/>
  <c r="E41" i="12"/>
  <c r="H41" i="12"/>
  <c r="L49" i="12"/>
  <c r="F49" i="12"/>
  <c r="I49" i="12"/>
  <c r="K49" i="12"/>
  <c r="E49" i="12"/>
  <c r="H49" i="12"/>
  <c r="L57" i="12"/>
  <c r="F57" i="12"/>
  <c r="I57" i="12"/>
  <c r="K57" i="12"/>
  <c r="E57" i="12"/>
  <c r="H57" i="12"/>
  <c r="L65" i="12"/>
  <c r="F65" i="12"/>
  <c r="I65" i="12"/>
  <c r="K65" i="12"/>
  <c r="E65" i="12"/>
  <c r="H65" i="12"/>
  <c r="L73" i="12"/>
  <c r="F73" i="12"/>
  <c r="I73" i="12"/>
  <c r="K73" i="12"/>
  <c r="E73" i="12"/>
  <c r="H73" i="12"/>
  <c r="L81" i="12"/>
  <c r="F81" i="12"/>
  <c r="I81" i="12"/>
  <c r="K81" i="12"/>
  <c r="E81" i="12"/>
  <c r="H81" i="12"/>
  <c r="L89" i="12"/>
  <c r="F89" i="12"/>
  <c r="I89" i="12"/>
  <c r="K89" i="12"/>
  <c r="E89" i="12"/>
  <c r="H89" i="12"/>
  <c r="L97" i="12"/>
  <c r="F97" i="12"/>
  <c r="I97" i="12"/>
  <c r="K97" i="12"/>
  <c r="E97" i="12"/>
  <c r="H97" i="12"/>
  <c r="L105" i="12"/>
  <c r="F105" i="12"/>
  <c r="I105" i="12"/>
  <c r="K105" i="12"/>
  <c r="E105" i="12"/>
  <c r="H105" i="12"/>
  <c r="L109" i="12"/>
  <c r="F109" i="12"/>
  <c r="I109" i="12"/>
  <c r="K109" i="12"/>
  <c r="H109" i="12"/>
  <c r="E109" i="12"/>
  <c r="L108" i="12"/>
  <c r="F108" i="12"/>
  <c r="I108" i="12"/>
  <c r="H108" i="12"/>
  <c r="K108" i="12"/>
  <c r="E108" i="12"/>
  <c r="L28" i="12"/>
  <c r="F28" i="12"/>
  <c r="I28" i="12"/>
  <c r="H28" i="12"/>
  <c r="K28" i="12"/>
  <c r="E28" i="12"/>
  <c r="L52" i="12"/>
  <c r="F52" i="12"/>
  <c r="I52" i="12"/>
  <c r="H52" i="12"/>
  <c r="K52" i="12"/>
  <c r="E52" i="12"/>
  <c r="L68" i="12"/>
  <c r="F68" i="12"/>
  <c r="I68" i="12"/>
  <c r="H68" i="12"/>
  <c r="K68" i="12"/>
  <c r="E68" i="12"/>
  <c r="L92" i="12"/>
  <c r="F92" i="12"/>
  <c r="I92" i="12"/>
  <c r="H92" i="12"/>
  <c r="K92" i="12"/>
  <c r="E92" i="12"/>
  <c r="L21" i="12"/>
  <c r="F21" i="12"/>
  <c r="I21" i="12"/>
  <c r="K21" i="12"/>
  <c r="H21" i="12"/>
  <c r="E21" i="12"/>
  <c r="L45" i="12"/>
  <c r="F45" i="12"/>
  <c r="I45" i="12"/>
  <c r="K45" i="12"/>
  <c r="H45" i="12"/>
  <c r="E45" i="12"/>
  <c r="L69" i="12"/>
  <c r="F69" i="12"/>
  <c r="I69" i="12"/>
  <c r="K69" i="12"/>
  <c r="H69" i="12"/>
  <c r="E69" i="12"/>
  <c r="L93" i="12"/>
  <c r="F93" i="12"/>
  <c r="I93" i="12"/>
  <c r="K93" i="12"/>
  <c r="H93" i="12"/>
  <c r="E93" i="12"/>
  <c r="K10" i="12"/>
  <c r="E10" i="12"/>
  <c r="H10" i="12"/>
  <c r="F10" i="12"/>
  <c r="I10" i="12"/>
  <c r="L10" i="12"/>
  <c r="H18" i="12"/>
  <c r="K18" i="12"/>
  <c r="E18" i="12"/>
  <c r="F18" i="12"/>
  <c r="L18" i="12"/>
  <c r="I18" i="12"/>
  <c r="I26" i="12"/>
  <c r="L26" i="12"/>
  <c r="F26" i="12"/>
  <c r="K26" i="12"/>
  <c r="E26" i="12"/>
  <c r="H26" i="12"/>
  <c r="I34" i="12"/>
  <c r="L34" i="12"/>
  <c r="F34" i="12"/>
  <c r="K34" i="12"/>
  <c r="E34" i="12"/>
  <c r="H34" i="12"/>
  <c r="I42" i="12"/>
  <c r="L42" i="12"/>
  <c r="F42" i="12"/>
  <c r="K42" i="12"/>
  <c r="E42" i="12"/>
  <c r="H42" i="12"/>
  <c r="I50" i="12"/>
  <c r="L50" i="12"/>
  <c r="F50" i="12"/>
  <c r="K50" i="12"/>
  <c r="E50" i="12"/>
  <c r="H50" i="12"/>
  <c r="I58" i="12"/>
  <c r="L58" i="12"/>
  <c r="F58" i="12"/>
  <c r="K58" i="12"/>
  <c r="E58" i="12"/>
  <c r="H58" i="12"/>
  <c r="I66" i="12"/>
  <c r="L66" i="12"/>
  <c r="F66" i="12"/>
  <c r="K66" i="12"/>
  <c r="E66" i="12"/>
  <c r="H66" i="12"/>
  <c r="I74" i="12"/>
  <c r="L74" i="12"/>
  <c r="F74" i="12"/>
  <c r="K74" i="12"/>
  <c r="E74" i="12"/>
  <c r="H74" i="12"/>
  <c r="I82" i="12"/>
  <c r="L82" i="12"/>
  <c r="F82" i="12"/>
  <c r="K82" i="12"/>
  <c r="E82" i="12"/>
  <c r="H82" i="12"/>
  <c r="I90" i="12"/>
  <c r="L90" i="12"/>
  <c r="F90" i="12"/>
  <c r="K90" i="12"/>
  <c r="E90" i="12"/>
  <c r="H90" i="12"/>
  <c r="I98" i="12"/>
  <c r="L98" i="12"/>
  <c r="F98" i="12"/>
  <c r="K98" i="12"/>
  <c r="E98" i="12"/>
  <c r="H98" i="12"/>
  <c r="H11" i="12"/>
  <c r="K11" i="12"/>
  <c r="E11" i="12"/>
  <c r="I11" i="12"/>
  <c r="L11" i="12"/>
  <c r="F11" i="12"/>
  <c r="H19" i="12"/>
  <c r="K19" i="12"/>
  <c r="E19" i="12"/>
  <c r="F19" i="12"/>
  <c r="L19" i="12"/>
  <c r="I19" i="12"/>
  <c r="I27" i="12"/>
  <c r="F27" i="12"/>
  <c r="L27" i="12"/>
  <c r="H27" i="12"/>
  <c r="K27" i="12"/>
  <c r="E27" i="12"/>
  <c r="I35" i="12"/>
  <c r="L35" i="12"/>
  <c r="F35" i="12"/>
  <c r="H35" i="12"/>
  <c r="K35" i="12"/>
  <c r="E35" i="12"/>
  <c r="I43" i="12"/>
  <c r="F43" i="12"/>
  <c r="L43" i="12"/>
  <c r="H43" i="12"/>
  <c r="K43" i="12"/>
  <c r="E43" i="12"/>
  <c r="I51" i="12"/>
  <c r="L51" i="12"/>
  <c r="F51" i="12"/>
  <c r="H51" i="12"/>
  <c r="K51" i="12"/>
  <c r="E51" i="12"/>
  <c r="I59" i="12"/>
  <c r="L59" i="12"/>
  <c r="F59" i="12"/>
  <c r="H59" i="12"/>
  <c r="K59" i="12"/>
  <c r="E59" i="12"/>
  <c r="I67" i="12"/>
  <c r="L67" i="12"/>
  <c r="F67" i="12"/>
  <c r="H67" i="12"/>
  <c r="K67" i="12"/>
  <c r="E67" i="12"/>
  <c r="I75" i="12"/>
  <c r="F75" i="12"/>
  <c r="L75" i="12"/>
  <c r="H75" i="12"/>
  <c r="K75" i="12"/>
  <c r="E75" i="12"/>
  <c r="I83" i="12"/>
  <c r="L83" i="12"/>
  <c r="F83" i="12"/>
  <c r="H83" i="12"/>
  <c r="K83" i="12"/>
  <c r="E83" i="12"/>
  <c r="I91" i="12"/>
  <c r="L91" i="12"/>
  <c r="F91" i="12"/>
  <c r="H91" i="12"/>
  <c r="K91" i="12"/>
  <c r="E91" i="12"/>
  <c r="I99" i="12"/>
  <c r="L99" i="12"/>
  <c r="F99" i="12"/>
  <c r="H99" i="12"/>
  <c r="K99" i="12"/>
  <c r="E99" i="12"/>
  <c r="F20" i="12"/>
  <c r="L20" i="12"/>
  <c r="I20" i="12"/>
  <c r="E20" i="12"/>
  <c r="H20" i="12"/>
  <c r="K20" i="12"/>
  <c r="D107" i="12"/>
  <c r="P107" i="12" s="1"/>
  <c r="D106" i="12"/>
  <c r="P106" i="12" s="1"/>
  <c r="D109" i="12"/>
  <c r="P109" i="12" s="1"/>
  <c r="D108" i="12"/>
  <c r="P108" i="12" s="1"/>
  <c r="D10" i="12"/>
  <c r="P10" i="12" s="1"/>
  <c r="D14" i="12"/>
  <c r="P14" i="12" s="1"/>
  <c r="D18" i="12"/>
  <c r="P18" i="12" s="1"/>
  <c r="D22" i="12"/>
  <c r="P22" i="12" s="1"/>
  <c r="D26" i="12"/>
  <c r="P26" i="12" s="1"/>
  <c r="D30" i="12"/>
  <c r="P30" i="12" s="1"/>
  <c r="D34" i="12"/>
  <c r="P34" i="12" s="1"/>
  <c r="D38" i="12"/>
  <c r="P38" i="12" s="1"/>
  <c r="D42" i="12"/>
  <c r="P42" i="12" s="1"/>
  <c r="D46" i="12"/>
  <c r="P46" i="12" s="1"/>
  <c r="D50" i="12"/>
  <c r="P50" i="12" s="1"/>
  <c r="D54" i="12"/>
  <c r="P54" i="12" s="1"/>
  <c r="D58" i="12"/>
  <c r="P58" i="12" s="1"/>
  <c r="D62" i="12"/>
  <c r="P62" i="12" s="1"/>
  <c r="D66" i="12"/>
  <c r="P66" i="12" s="1"/>
  <c r="D70" i="12"/>
  <c r="P70" i="12" s="1"/>
  <c r="D74" i="12"/>
  <c r="P74" i="12" s="1"/>
  <c r="D78" i="12"/>
  <c r="P78" i="12" s="1"/>
  <c r="D82" i="12"/>
  <c r="P82" i="12" s="1"/>
  <c r="D86" i="12"/>
  <c r="P86" i="12" s="1"/>
  <c r="D90" i="12"/>
  <c r="P90" i="12" s="1"/>
  <c r="D94" i="12"/>
  <c r="P94" i="12" s="1"/>
  <c r="D98" i="12"/>
  <c r="P98" i="12" s="1"/>
  <c r="D102" i="12"/>
  <c r="P102" i="12" s="1"/>
  <c r="D11" i="12"/>
  <c r="P11" i="12" s="1"/>
  <c r="D15" i="12"/>
  <c r="P15" i="12" s="1"/>
  <c r="D19" i="12"/>
  <c r="P19" i="12" s="1"/>
  <c r="D23" i="12"/>
  <c r="P23" i="12" s="1"/>
  <c r="D27" i="12"/>
  <c r="P27" i="12" s="1"/>
  <c r="D31" i="12"/>
  <c r="P31" i="12" s="1"/>
  <c r="D35" i="12"/>
  <c r="P35" i="12" s="1"/>
  <c r="D39" i="12"/>
  <c r="P39" i="12" s="1"/>
  <c r="D43" i="12"/>
  <c r="P43" i="12" s="1"/>
  <c r="D47" i="12"/>
  <c r="P47" i="12" s="1"/>
  <c r="D51" i="12"/>
  <c r="P51" i="12" s="1"/>
  <c r="D55" i="12"/>
  <c r="P55" i="12" s="1"/>
  <c r="D59" i="12"/>
  <c r="P59" i="12" s="1"/>
  <c r="D63" i="12"/>
  <c r="P63" i="12" s="1"/>
  <c r="D67" i="12"/>
  <c r="P67" i="12" s="1"/>
  <c r="D71" i="12"/>
  <c r="P71" i="12" s="1"/>
  <c r="D75" i="12"/>
  <c r="P75" i="12" s="1"/>
  <c r="D79" i="12"/>
  <c r="P79" i="12" s="1"/>
  <c r="D83" i="12"/>
  <c r="P83" i="12" s="1"/>
  <c r="D87" i="12"/>
  <c r="P87" i="12" s="1"/>
  <c r="D91" i="12"/>
  <c r="P91" i="12" s="1"/>
  <c r="D95" i="12"/>
  <c r="P95" i="12" s="1"/>
  <c r="D99" i="12"/>
  <c r="P99" i="12" s="1"/>
  <c r="D103" i="12"/>
  <c r="P103" i="12" s="1"/>
  <c r="D12" i="12"/>
  <c r="P12" i="12" s="1"/>
  <c r="D16" i="12"/>
  <c r="P16" i="12" s="1"/>
  <c r="D20" i="12"/>
  <c r="P20" i="12" s="1"/>
  <c r="D24" i="12"/>
  <c r="P24" i="12" s="1"/>
  <c r="D28" i="12"/>
  <c r="P28" i="12" s="1"/>
  <c r="D32" i="12"/>
  <c r="P32" i="12" s="1"/>
  <c r="D36" i="12"/>
  <c r="P36" i="12" s="1"/>
  <c r="D40" i="12"/>
  <c r="P40" i="12" s="1"/>
  <c r="D44" i="12"/>
  <c r="P44" i="12" s="1"/>
  <c r="D48" i="12"/>
  <c r="P48" i="12" s="1"/>
  <c r="D52" i="12"/>
  <c r="P52" i="12" s="1"/>
  <c r="D56" i="12"/>
  <c r="P56" i="12" s="1"/>
  <c r="D60" i="12"/>
  <c r="P60" i="12" s="1"/>
  <c r="D64" i="12"/>
  <c r="P64" i="12" s="1"/>
  <c r="D68" i="12"/>
  <c r="P68" i="12" s="1"/>
  <c r="D72" i="12"/>
  <c r="P72" i="12" s="1"/>
  <c r="D76" i="12"/>
  <c r="P76" i="12" s="1"/>
  <c r="D80" i="12"/>
  <c r="P80" i="12" s="1"/>
  <c r="D84" i="12"/>
  <c r="P84" i="12" s="1"/>
  <c r="D88" i="12"/>
  <c r="P88" i="12" s="1"/>
  <c r="D92" i="12"/>
  <c r="P92" i="12" s="1"/>
  <c r="D96" i="12"/>
  <c r="P96" i="12" s="1"/>
  <c r="D100" i="12"/>
  <c r="P100" i="12" s="1"/>
  <c r="D104" i="12"/>
  <c r="P104" i="12" s="1"/>
  <c r="D13" i="12"/>
  <c r="P13" i="12" s="1"/>
  <c r="D17" i="12"/>
  <c r="P17" i="12" s="1"/>
  <c r="D21" i="12"/>
  <c r="P21" i="12" s="1"/>
  <c r="D25" i="12"/>
  <c r="P25" i="12" s="1"/>
  <c r="D29" i="12"/>
  <c r="P29" i="12" s="1"/>
  <c r="D33" i="12"/>
  <c r="P33" i="12" s="1"/>
  <c r="D37" i="12"/>
  <c r="P37" i="12" s="1"/>
  <c r="D41" i="12"/>
  <c r="P41" i="12" s="1"/>
  <c r="D45" i="12"/>
  <c r="P45" i="12" s="1"/>
  <c r="D49" i="12"/>
  <c r="P49" i="12" s="1"/>
  <c r="D53" i="12"/>
  <c r="P53" i="12" s="1"/>
  <c r="D57" i="12"/>
  <c r="P57" i="12" s="1"/>
  <c r="D61" i="12"/>
  <c r="P61" i="12" s="1"/>
  <c r="D65" i="12"/>
  <c r="P65" i="12" s="1"/>
  <c r="D69" i="12"/>
  <c r="P69" i="12" s="1"/>
  <c r="D73" i="12"/>
  <c r="P73" i="12" s="1"/>
  <c r="D77" i="12"/>
  <c r="P77" i="12" s="1"/>
  <c r="D81" i="12"/>
  <c r="P81" i="12" s="1"/>
  <c r="D85" i="12"/>
  <c r="P85" i="12" s="1"/>
  <c r="D89" i="12"/>
  <c r="P89" i="12" s="1"/>
  <c r="D93" i="12"/>
  <c r="P93" i="12" s="1"/>
  <c r="D97" i="12"/>
  <c r="P97" i="12" s="1"/>
  <c r="D101" i="12"/>
  <c r="P101" i="12" s="1"/>
  <c r="D105" i="12"/>
  <c r="P105" i="12" s="1"/>
  <c r="B7" i="7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B61" i="7" s="1"/>
  <c r="B62" i="7" s="1"/>
  <c r="B63" i="7" s="1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76" i="7" s="1"/>
  <c r="B77" i="7" s="1"/>
  <c r="B78" i="7" s="1"/>
  <c r="B79" i="7" s="1"/>
  <c r="B80" i="7" s="1"/>
  <c r="B81" i="7" s="1"/>
  <c r="B82" i="7" s="1"/>
  <c r="B83" i="7" s="1"/>
  <c r="B84" i="7" s="1"/>
  <c r="B85" i="7" s="1"/>
  <c r="B86" i="7" s="1"/>
  <c r="B87" i="7" s="1"/>
  <c r="B88" i="7" s="1"/>
  <c r="B89" i="7" s="1"/>
  <c r="B90" i="7" s="1"/>
  <c r="B91" i="7" s="1"/>
  <c r="B92" i="7" s="1"/>
  <c r="B93" i="7" s="1"/>
  <c r="B94" i="7" s="1"/>
  <c r="B95" i="7" s="1"/>
  <c r="B96" i="7" s="1"/>
  <c r="B97" i="7" s="1"/>
  <c r="B98" i="7" s="1"/>
  <c r="B99" i="7" s="1"/>
  <c r="B100" i="7" s="1"/>
  <c r="B101" i="7" s="1"/>
  <c r="B102" i="7" s="1"/>
  <c r="B103" i="7" s="1"/>
  <c r="B104" i="7" s="1"/>
  <c r="B105" i="7" s="1"/>
  <c r="B7" i="11"/>
  <c r="B8" i="11" s="1"/>
  <c r="B9" i="11" s="1"/>
  <c r="B10" i="11" s="1"/>
  <c r="B11" i="11" s="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38" i="11" s="1"/>
  <c r="B39" i="11" s="1"/>
  <c r="B40" i="11" s="1"/>
  <c r="B41" i="11" s="1"/>
  <c r="B42" i="11" s="1"/>
  <c r="B43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74" i="11" s="1"/>
  <c r="B75" i="11" s="1"/>
  <c r="B76" i="11" s="1"/>
  <c r="B77" i="11" s="1"/>
  <c r="B78" i="11" s="1"/>
  <c r="B79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O54" i="12" l="1"/>
  <c r="R54" i="12" s="1"/>
  <c r="I6" i="12"/>
  <c r="K6" i="12"/>
  <c r="H6" i="12"/>
  <c r="L6" i="12"/>
  <c r="O86" i="12"/>
  <c r="R86" i="12" s="1"/>
  <c r="O47" i="12"/>
  <c r="R47" i="12" s="1"/>
  <c r="O31" i="12"/>
  <c r="R31" i="12" s="1"/>
  <c r="N39" i="12"/>
  <c r="N23" i="12"/>
  <c r="N101" i="12"/>
  <c r="O101" i="12"/>
  <c r="R101" i="12" s="1"/>
  <c r="N53" i="12"/>
  <c r="O53" i="12"/>
  <c r="R53" i="12" s="1"/>
  <c r="N87" i="12"/>
  <c r="N71" i="12"/>
  <c r="N55" i="12"/>
  <c r="O78" i="12"/>
  <c r="R78" i="12" s="1"/>
  <c r="O46" i="12"/>
  <c r="R46" i="12" s="1"/>
  <c r="O22" i="12"/>
  <c r="R22" i="12" s="1"/>
  <c r="O95" i="12"/>
  <c r="R95" i="12" s="1"/>
  <c r="O79" i="12"/>
  <c r="R79" i="12" s="1"/>
  <c r="O63" i="12"/>
  <c r="R63" i="12" s="1"/>
  <c r="O100" i="12"/>
  <c r="R100" i="12" s="1"/>
  <c r="N98" i="12"/>
  <c r="N82" i="12"/>
  <c r="N66" i="12"/>
  <c r="N50" i="12"/>
  <c r="N34" i="12"/>
  <c r="N89" i="12"/>
  <c r="N57" i="12"/>
  <c r="N25" i="12"/>
  <c r="N104" i="12"/>
  <c r="O99" i="12"/>
  <c r="R99" i="12" s="1"/>
  <c r="O67" i="12"/>
  <c r="R67" i="12" s="1"/>
  <c r="O35" i="12"/>
  <c r="R35" i="12" s="1"/>
  <c r="O82" i="12"/>
  <c r="R82" i="12" s="1"/>
  <c r="O50" i="12"/>
  <c r="R50" i="12" s="1"/>
  <c r="N97" i="12"/>
  <c r="N81" i="12"/>
  <c r="N65" i="12"/>
  <c r="N49" i="12"/>
  <c r="N33" i="12"/>
  <c r="N56" i="12"/>
  <c r="O56" i="12"/>
  <c r="R56" i="12" s="1"/>
  <c r="N40" i="12"/>
  <c r="O40" i="12"/>
  <c r="R40" i="12" s="1"/>
  <c r="N24" i="12"/>
  <c r="O24" i="12"/>
  <c r="R24" i="12" s="1"/>
  <c r="N85" i="12"/>
  <c r="O85" i="12"/>
  <c r="R85" i="12" s="1"/>
  <c r="O37" i="12"/>
  <c r="R37" i="12" s="1"/>
  <c r="N84" i="12"/>
  <c r="O84" i="12"/>
  <c r="R84" i="12" s="1"/>
  <c r="O36" i="12"/>
  <c r="R36" i="12" s="1"/>
  <c r="N103" i="12"/>
  <c r="O44" i="12"/>
  <c r="R44" i="12" s="1"/>
  <c r="N107" i="12"/>
  <c r="N95" i="12"/>
  <c r="N79" i="12"/>
  <c r="N63" i="12"/>
  <c r="N47" i="12"/>
  <c r="N31" i="12"/>
  <c r="N29" i="12"/>
  <c r="N76" i="12"/>
  <c r="O94" i="12"/>
  <c r="R94" i="12" s="1"/>
  <c r="N78" i="12"/>
  <c r="O62" i="12"/>
  <c r="R62" i="12" s="1"/>
  <c r="N46" i="12"/>
  <c r="O38" i="12"/>
  <c r="R38" i="12" s="1"/>
  <c r="O106" i="12"/>
  <c r="R106" i="12" s="1"/>
  <c r="O103" i="12"/>
  <c r="R103" i="12" s="1"/>
  <c r="O87" i="12"/>
  <c r="R87" i="12" s="1"/>
  <c r="O71" i="12"/>
  <c r="R71" i="12" s="1"/>
  <c r="O55" i="12"/>
  <c r="R55" i="12" s="1"/>
  <c r="O39" i="12"/>
  <c r="R39" i="12" s="1"/>
  <c r="O23" i="12"/>
  <c r="R23" i="12" s="1"/>
  <c r="O102" i="12"/>
  <c r="R102" i="12" s="1"/>
  <c r="N86" i="12"/>
  <c r="O70" i="12"/>
  <c r="R70" i="12" s="1"/>
  <c r="N54" i="12"/>
  <c r="O30" i="12"/>
  <c r="R30" i="12" s="1"/>
  <c r="N93" i="12"/>
  <c r="N92" i="12"/>
  <c r="O52" i="12"/>
  <c r="R52" i="12" s="1"/>
  <c r="O108" i="12"/>
  <c r="R108" i="12" s="1"/>
  <c r="O105" i="12"/>
  <c r="R105" i="12" s="1"/>
  <c r="O89" i="12"/>
  <c r="R89" i="12" s="1"/>
  <c r="O73" i="12"/>
  <c r="R73" i="12" s="1"/>
  <c r="O57" i="12"/>
  <c r="R57" i="12" s="1"/>
  <c r="O41" i="12"/>
  <c r="R41" i="12" s="1"/>
  <c r="O25" i="12"/>
  <c r="R25" i="12" s="1"/>
  <c r="O104" i="12"/>
  <c r="R104" i="12" s="1"/>
  <c r="N88" i="12"/>
  <c r="O88" i="12"/>
  <c r="R88" i="12" s="1"/>
  <c r="N72" i="12"/>
  <c r="O72" i="12"/>
  <c r="R72" i="12" s="1"/>
  <c r="N62" i="12"/>
  <c r="N106" i="12"/>
  <c r="N102" i="12"/>
  <c r="N70" i="12"/>
  <c r="N30" i="12"/>
  <c r="Q53" i="12"/>
  <c r="N91" i="12"/>
  <c r="O75" i="12"/>
  <c r="N59" i="12"/>
  <c r="O43" i="12"/>
  <c r="R43" i="12" s="1"/>
  <c r="N27" i="12"/>
  <c r="O27" i="12"/>
  <c r="R27" i="12" s="1"/>
  <c r="N69" i="12"/>
  <c r="O69" i="12"/>
  <c r="R69" i="12" s="1"/>
  <c r="O68" i="12"/>
  <c r="R68" i="12" s="1"/>
  <c r="N28" i="12"/>
  <c r="N109" i="12"/>
  <c r="O109" i="12"/>
  <c r="R109" i="12" s="1"/>
  <c r="O97" i="12"/>
  <c r="R97" i="12" s="1"/>
  <c r="O81" i="12"/>
  <c r="R81" i="12" s="1"/>
  <c r="O65" i="12"/>
  <c r="R65" i="12" s="1"/>
  <c r="O49" i="12"/>
  <c r="R49" i="12" s="1"/>
  <c r="O33" i="12"/>
  <c r="R33" i="12" s="1"/>
  <c r="N96" i="12"/>
  <c r="O96" i="12"/>
  <c r="R96" i="12" s="1"/>
  <c r="N80" i="12"/>
  <c r="O80" i="12"/>
  <c r="R80" i="12" s="1"/>
  <c r="N64" i="12"/>
  <c r="O64" i="12"/>
  <c r="R64" i="12" s="1"/>
  <c r="N48" i="12"/>
  <c r="O48" i="12"/>
  <c r="R48" i="12" s="1"/>
  <c r="N32" i="12"/>
  <c r="O32" i="12"/>
  <c r="R32" i="12" s="1"/>
  <c r="N61" i="12"/>
  <c r="O61" i="12"/>
  <c r="R61" i="12" s="1"/>
  <c r="N60" i="12"/>
  <c r="O60" i="12"/>
  <c r="R60" i="12" s="1"/>
  <c r="O107" i="12"/>
  <c r="R107" i="12" s="1"/>
  <c r="O77" i="12"/>
  <c r="R77" i="12" s="1"/>
  <c r="O29" i="12"/>
  <c r="R29" i="12" s="1"/>
  <c r="O76" i="12"/>
  <c r="R76" i="12" s="1"/>
  <c r="O83" i="12"/>
  <c r="N75" i="12"/>
  <c r="R75" i="12"/>
  <c r="O51" i="12"/>
  <c r="N43" i="12"/>
  <c r="O98" i="12"/>
  <c r="O66" i="12"/>
  <c r="O34" i="12"/>
  <c r="N21" i="12"/>
  <c r="O21" i="12"/>
  <c r="N52" i="12"/>
  <c r="Q52" i="12"/>
  <c r="O91" i="12"/>
  <c r="N83" i="12"/>
  <c r="O59" i="12"/>
  <c r="N51" i="12"/>
  <c r="N90" i="12"/>
  <c r="O74" i="12"/>
  <c r="N58" i="12"/>
  <c r="O42" i="12"/>
  <c r="N26" i="12"/>
  <c r="N45" i="12"/>
  <c r="O45" i="12"/>
  <c r="N108" i="12"/>
  <c r="N68" i="12"/>
  <c r="Q47" i="12"/>
  <c r="N99" i="12"/>
  <c r="N67" i="12"/>
  <c r="N35" i="12"/>
  <c r="O90" i="12"/>
  <c r="N74" i="12"/>
  <c r="O58" i="12"/>
  <c r="N42" i="12"/>
  <c r="O26" i="12"/>
  <c r="O93" i="12"/>
  <c r="O92" i="12"/>
  <c r="O28" i="12"/>
  <c r="Q40" i="12"/>
  <c r="Q95" i="12"/>
  <c r="N105" i="12"/>
  <c r="N73" i="12"/>
  <c r="N41" i="12"/>
  <c r="N94" i="12"/>
  <c r="N37" i="12"/>
  <c r="N100" i="12"/>
  <c r="N36" i="12"/>
  <c r="Q54" i="12"/>
  <c r="N22" i="12"/>
  <c r="N77" i="12"/>
  <c r="N44" i="12"/>
  <c r="Q56" i="12"/>
  <c r="Q78" i="12"/>
  <c r="N38" i="12"/>
  <c r="Q96" i="12"/>
  <c r="Q55" i="12"/>
  <c r="Q86" i="12"/>
  <c r="F6" i="29"/>
  <c r="O15" i="12"/>
  <c r="O17" i="12"/>
  <c r="O14" i="12"/>
  <c r="O13" i="12"/>
  <c r="N13" i="12"/>
  <c r="O12" i="12"/>
  <c r="N20" i="12"/>
  <c r="N18" i="12"/>
  <c r="O16" i="12"/>
  <c r="O20" i="12"/>
  <c r="R20" i="12" s="1"/>
  <c r="O19" i="12"/>
  <c r="O11" i="12"/>
  <c r="O10" i="12"/>
  <c r="N16" i="12"/>
  <c r="O18" i="12"/>
  <c r="N10" i="12"/>
  <c r="N11" i="12"/>
  <c r="N12" i="12"/>
  <c r="N19" i="12"/>
  <c r="N15" i="12"/>
  <c r="N17" i="12"/>
  <c r="N14" i="12"/>
  <c r="M11" i="5"/>
  <c r="M12" i="5" s="1"/>
  <c r="M13" i="5" s="1"/>
  <c r="M14" i="5" s="1"/>
  <c r="M15" i="5" s="1"/>
  <c r="M16" i="5" s="1"/>
  <c r="M17" i="5" s="1"/>
  <c r="M18" i="5" s="1"/>
  <c r="M19" i="5" s="1"/>
  <c r="M20" i="5" s="1"/>
  <c r="M21" i="5" s="1"/>
  <c r="M22" i="5" s="1"/>
  <c r="M23" i="5" s="1"/>
  <c r="M24" i="5" s="1"/>
  <c r="M25" i="5" s="1"/>
  <c r="M26" i="5" s="1"/>
  <c r="M27" i="5" s="1"/>
  <c r="M28" i="5" s="1"/>
  <c r="M29" i="5" s="1"/>
  <c r="M30" i="5" s="1"/>
  <c r="M31" i="5" s="1"/>
  <c r="M32" i="5" s="1"/>
  <c r="M33" i="5" s="1"/>
  <c r="M34" i="5" s="1"/>
  <c r="M35" i="5" s="1"/>
  <c r="M36" i="5" s="1"/>
  <c r="M37" i="5" s="1"/>
  <c r="M38" i="5" s="1"/>
  <c r="M39" i="5" s="1"/>
  <c r="M40" i="5" s="1"/>
  <c r="M41" i="5" s="1"/>
  <c r="M42" i="5" s="1"/>
  <c r="M43" i="5" s="1"/>
  <c r="M44" i="5" s="1"/>
  <c r="M45" i="5" s="1"/>
  <c r="M46" i="5" s="1"/>
  <c r="M47" i="5" s="1"/>
  <c r="M48" i="5" s="1"/>
  <c r="M49" i="5" s="1"/>
  <c r="M50" i="5" s="1"/>
  <c r="M51" i="5" s="1"/>
  <c r="M52" i="5" s="1"/>
  <c r="M53" i="5" s="1"/>
  <c r="M54" i="5" s="1"/>
  <c r="M55" i="5" s="1"/>
  <c r="M56" i="5" s="1"/>
  <c r="M57" i="5" s="1"/>
  <c r="M58" i="5" s="1"/>
  <c r="M59" i="5" s="1"/>
  <c r="M60" i="5" s="1"/>
  <c r="M61" i="5" s="1"/>
  <c r="M62" i="5" s="1"/>
  <c r="M63" i="5" s="1"/>
  <c r="M64" i="5" s="1"/>
  <c r="M65" i="5" s="1"/>
  <c r="M66" i="5" s="1"/>
  <c r="M67" i="5" s="1"/>
  <c r="M68" i="5" s="1"/>
  <c r="M69" i="5" s="1"/>
  <c r="M70" i="5" s="1"/>
  <c r="M71" i="5" s="1"/>
  <c r="M72" i="5" s="1"/>
  <c r="M73" i="5" s="1"/>
  <c r="M74" i="5" s="1"/>
  <c r="M75" i="5" s="1"/>
  <c r="M76" i="5" s="1"/>
  <c r="M77" i="5" s="1"/>
  <c r="M78" i="5" s="1"/>
  <c r="M79" i="5" s="1"/>
  <c r="M80" i="5" s="1"/>
  <c r="M81" i="5" s="1"/>
  <c r="M82" i="5" s="1"/>
  <c r="M83" i="5" s="1"/>
  <c r="M84" i="5" s="1"/>
  <c r="M85" i="5" s="1"/>
  <c r="M86" i="5" s="1"/>
  <c r="M87" i="5" s="1"/>
  <c r="M88" i="5" s="1"/>
  <c r="M89" i="5" s="1"/>
  <c r="M90" i="5" s="1"/>
  <c r="M91" i="5" s="1"/>
  <c r="M92" i="5" s="1"/>
  <c r="M93" i="5" s="1"/>
  <c r="M94" i="5" s="1"/>
  <c r="M95" i="5" s="1"/>
  <c r="M96" i="5" s="1"/>
  <c r="M97" i="5" s="1"/>
  <c r="M98" i="5" s="1"/>
  <c r="M99" i="5" s="1"/>
  <c r="M100" i="5" s="1"/>
  <c r="M101" i="5" s="1"/>
  <c r="M102" i="5" s="1"/>
  <c r="M103" i="5" s="1"/>
  <c r="Q68" i="12" l="1"/>
  <c r="Q100" i="12"/>
  <c r="Q33" i="12"/>
  <c r="Q31" i="12"/>
  <c r="Q39" i="12"/>
  <c r="Q35" i="12"/>
  <c r="Q87" i="12"/>
  <c r="Q24" i="12"/>
  <c r="Q69" i="12"/>
  <c r="Q65" i="12"/>
  <c r="Q20" i="12"/>
  <c r="Q15" i="12"/>
  <c r="R15" i="12" s="1"/>
  <c r="Q22" i="12"/>
  <c r="Q32" i="12"/>
  <c r="Q106" i="12"/>
  <c r="Q64" i="12"/>
  <c r="Q62" i="12"/>
  <c r="Q67" i="12"/>
  <c r="Q44" i="12"/>
  <c r="Q36" i="12"/>
  <c r="Q77" i="12"/>
  <c r="Q37" i="12"/>
  <c r="Q41" i="12"/>
  <c r="Q105" i="12"/>
  <c r="Q81" i="12"/>
  <c r="Q30" i="12"/>
  <c r="Q27" i="12"/>
  <c r="Q71" i="12"/>
  <c r="Q102" i="12"/>
  <c r="Q99" i="12"/>
  <c r="Q61" i="12"/>
  <c r="Q88" i="12"/>
  <c r="Q101" i="12"/>
  <c r="Q63" i="12"/>
  <c r="Q46" i="12"/>
  <c r="Q108" i="12"/>
  <c r="Q50" i="12"/>
  <c r="Q73" i="12"/>
  <c r="Q60" i="12"/>
  <c r="Q109" i="12"/>
  <c r="Q57" i="12"/>
  <c r="Q103" i="12"/>
  <c r="Q104" i="12"/>
  <c r="Q70" i="12"/>
  <c r="Q29" i="12"/>
  <c r="Q49" i="12"/>
  <c r="Q75" i="12"/>
  <c r="Q25" i="12"/>
  <c r="Q79" i="12"/>
  <c r="Q84" i="12"/>
  <c r="Q72" i="12"/>
  <c r="Q89" i="12"/>
  <c r="Q23" i="12"/>
  <c r="Q97" i="12"/>
  <c r="Q76" i="12"/>
  <c r="Q85" i="12"/>
  <c r="Q107" i="12"/>
  <c r="Q80" i="12"/>
  <c r="Q82" i="12"/>
  <c r="Q43" i="12"/>
  <c r="Q48" i="12"/>
  <c r="Q94" i="12"/>
  <c r="Q38" i="12"/>
  <c r="R92" i="12"/>
  <c r="Q92" i="12"/>
  <c r="R98" i="12"/>
  <c r="Q98" i="12"/>
  <c r="R91" i="12"/>
  <c r="Q91" i="12"/>
  <c r="R51" i="12"/>
  <c r="Q51" i="12"/>
  <c r="R93" i="12"/>
  <c r="Q93" i="12"/>
  <c r="R45" i="12"/>
  <c r="Q45" i="12"/>
  <c r="R42" i="12"/>
  <c r="Q42" i="12"/>
  <c r="R74" i="12"/>
  <c r="Q74" i="12"/>
  <c r="R34" i="12"/>
  <c r="Q34" i="12"/>
  <c r="R83" i="12"/>
  <c r="Q83" i="12"/>
  <c r="R28" i="12"/>
  <c r="Q28" i="12"/>
  <c r="R26" i="12"/>
  <c r="Q26" i="12"/>
  <c r="R58" i="12"/>
  <c r="Q58" i="12"/>
  <c r="R90" i="12"/>
  <c r="Q90" i="12"/>
  <c r="R59" i="12"/>
  <c r="Q59" i="12"/>
  <c r="R21" i="12"/>
  <c r="Q21" i="12"/>
  <c r="R66" i="12"/>
  <c r="Q66" i="12"/>
  <c r="Q17" i="12"/>
  <c r="R17" i="12" s="1"/>
  <c r="G6" i="29"/>
  <c r="Q13" i="12"/>
  <c r="R13" i="12" s="1"/>
  <c r="Q14" i="12"/>
  <c r="R14" i="12" s="1"/>
  <c r="Q12" i="12"/>
  <c r="R12" i="12" s="1"/>
  <c r="Q16" i="12"/>
  <c r="R16" i="12" s="1"/>
  <c r="O6" i="12"/>
  <c r="Q18" i="12"/>
  <c r="R18" i="12" s="1"/>
  <c r="Q19" i="12"/>
  <c r="R19" i="12" s="1"/>
  <c r="Q11" i="12"/>
  <c r="R11" i="12" s="1"/>
  <c r="Q10" i="12"/>
  <c r="R10" i="12" s="1"/>
  <c r="N6" i="12"/>
  <c r="M104" i="5"/>
  <c r="M105" i="5" s="1"/>
  <c r="M106" i="5" s="1"/>
  <c r="M107" i="5" s="1"/>
  <c r="M108" i="5" s="1"/>
  <c r="M109" i="5" s="1"/>
  <c r="B7" i="4"/>
  <c r="F10" i="5" l="1"/>
  <c r="G10" i="5" l="1"/>
  <c r="N10" i="5"/>
  <c r="D10" i="5"/>
  <c r="E10" i="5"/>
  <c r="J10" i="5"/>
  <c r="F6" i="5" l="1"/>
  <c r="E6" i="12" l="1"/>
  <c r="O6" i="5"/>
  <c r="H11" i="4"/>
  <c r="P6" i="12" l="1"/>
  <c r="F6" i="12"/>
  <c r="K3006" i="3"/>
  <c r="B3006" i="3"/>
  <c r="C3006" i="3" s="1"/>
  <c r="K498" i="3"/>
  <c r="B498" i="3"/>
  <c r="C498" i="3" s="1"/>
  <c r="K497" i="3"/>
  <c r="B497" i="3"/>
  <c r="C497" i="3" s="1"/>
  <c r="K496" i="3"/>
  <c r="B496" i="3"/>
  <c r="C496" i="3" s="1"/>
  <c r="K495" i="3"/>
  <c r="B495" i="3"/>
  <c r="C495" i="3" s="1"/>
  <c r="K494" i="3"/>
  <c r="B494" i="3"/>
  <c r="C494" i="3" s="1"/>
  <c r="K493" i="3"/>
  <c r="B493" i="3"/>
  <c r="C493" i="3" s="1"/>
  <c r="K492" i="3"/>
  <c r="B492" i="3"/>
  <c r="C492" i="3" s="1"/>
  <c r="K491" i="3"/>
  <c r="B491" i="3"/>
  <c r="C491" i="3" s="1"/>
  <c r="K490" i="3"/>
  <c r="B490" i="3"/>
  <c r="C490" i="3" s="1"/>
  <c r="K489" i="3"/>
  <c r="B489" i="3"/>
  <c r="C489" i="3" s="1"/>
  <c r="K488" i="3"/>
  <c r="B488" i="3"/>
  <c r="C488" i="3" s="1"/>
  <c r="K487" i="3"/>
  <c r="B487" i="3"/>
  <c r="C487" i="3" s="1"/>
  <c r="K486" i="3"/>
  <c r="B486" i="3"/>
  <c r="C486" i="3" s="1"/>
  <c r="K485" i="3"/>
  <c r="B485" i="3"/>
  <c r="C485" i="3" s="1"/>
  <c r="K484" i="3"/>
  <c r="B484" i="3"/>
  <c r="C484" i="3" s="1"/>
  <c r="K483" i="3"/>
  <c r="B483" i="3"/>
  <c r="C483" i="3" s="1"/>
  <c r="K482" i="3"/>
  <c r="B482" i="3"/>
  <c r="C482" i="3" s="1"/>
  <c r="K481" i="3"/>
  <c r="B481" i="3"/>
  <c r="C481" i="3" s="1"/>
  <c r="K480" i="3"/>
  <c r="B480" i="3"/>
  <c r="C480" i="3" s="1"/>
  <c r="K479" i="3"/>
  <c r="B479" i="3"/>
  <c r="C479" i="3" s="1"/>
  <c r="K478" i="3"/>
  <c r="B478" i="3"/>
  <c r="C478" i="3" s="1"/>
  <c r="K477" i="3"/>
  <c r="B477" i="3"/>
  <c r="C477" i="3" s="1"/>
  <c r="K476" i="3"/>
  <c r="B476" i="3"/>
  <c r="C476" i="3" s="1"/>
  <c r="K475" i="3"/>
  <c r="B475" i="3"/>
  <c r="C475" i="3" s="1"/>
  <c r="K474" i="3"/>
  <c r="B474" i="3"/>
  <c r="C474" i="3" s="1"/>
  <c r="K473" i="3"/>
  <c r="B473" i="3"/>
  <c r="C473" i="3" s="1"/>
  <c r="K472" i="3"/>
  <c r="B472" i="3"/>
  <c r="C472" i="3" s="1"/>
  <c r="K471" i="3"/>
  <c r="B471" i="3"/>
  <c r="C471" i="3" s="1"/>
  <c r="K470" i="3"/>
  <c r="B470" i="3"/>
  <c r="C470" i="3" s="1"/>
  <c r="K469" i="3"/>
  <c r="B469" i="3"/>
  <c r="C469" i="3" s="1"/>
  <c r="K468" i="3"/>
  <c r="B468" i="3"/>
  <c r="C468" i="3" s="1"/>
  <c r="K467" i="3"/>
  <c r="B467" i="3"/>
  <c r="C467" i="3" s="1"/>
  <c r="K466" i="3"/>
  <c r="B466" i="3"/>
  <c r="C466" i="3" s="1"/>
  <c r="K465" i="3"/>
  <c r="B465" i="3"/>
  <c r="C465" i="3" s="1"/>
  <c r="K464" i="3"/>
  <c r="B464" i="3"/>
  <c r="C464" i="3" s="1"/>
  <c r="K463" i="3"/>
  <c r="B463" i="3"/>
  <c r="C463" i="3" s="1"/>
  <c r="K462" i="3"/>
  <c r="B462" i="3"/>
  <c r="C462" i="3" s="1"/>
  <c r="K461" i="3"/>
  <c r="B461" i="3"/>
  <c r="C461" i="3" s="1"/>
  <c r="K460" i="3"/>
  <c r="B460" i="3"/>
  <c r="C460" i="3" s="1"/>
  <c r="K459" i="3"/>
  <c r="B459" i="3"/>
  <c r="C459" i="3" s="1"/>
  <c r="K458" i="3"/>
  <c r="B458" i="3"/>
  <c r="C458" i="3" s="1"/>
  <c r="K457" i="3"/>
  <c r="B457" i="3"/>
  <c r="C457" i="3" s="1"/>
  <c r="K456" i="3"/>
  <c r="B456" i="3"/>
  <c r="C456" i="3" s="1"/>
  <c r="K455" i="3"/>
  <c r="B455" i="3"/>
  <c r="C455" i="3" s="1"/>
  <c r="K454" i="3"/>
  <c r="B454" i="3"/>
  <c r="C454" i="3" s="1"/>
  <c r="K453" i="3"/>
  <c r="B453" i="3"/>
  <c r="C453" i="3" s="1"/>
  <c r="K452" i="3"/>
  <c r="B452" i="3"/>
  <c r="C452" i="3" s="1"/>
  <c r="K451" i="3"/>
  <c r="B451" i="3"/>
  <c r="C451" i="3" s="1"/>
  <c r="K450" i="3"/>
  <c r="B450" i="3"/>
  <c r="C450" i="3" s="1"/>
  <c r="K449" i="3"/>
  <c r="B449" i="3"/>
  <c r="C449" i="3" s="1"/>
  <c r="K448" i="3"/>
  <c r="B448" i="3"/>
  <c r="C448" i="3" s="1"/>
  <c r="K447" i="3"/>
  <c r="B447" i="3"/>
  <c r="C447" i="3" s="1"/>
  <c r="K446" i="3"/>
  <c r="B446" i="3"/>
  <c r="C446" i="3" s="1"/>
  <c r="K445" i="3"/>
  <c r="B445" i="3"/>
  <c r="C445" i="3" s="1"/>
  <c r="K444" i="3"/>
  <c r="B444" i="3"/>
  <c r="C444" i="3" s="1"/>
  <c r="K443" i="3"/>
  <c r="B443" i="3"/>
  <c r="C443" i="3" s="1"/>
  <c r="K442" i="3"/>
  <c r="B442" i="3"/>
  <c r="C442" i="3" s="1"/>
  <c r="K441" i="3"/>
  <c r="B441" i="3"/>
  <c r="C441" i="3" s="1"/>
  <c r="K440" i="3"/>
  <c r="B440" i="3"/>
  <c r="C440" i="3" s="1"/>
  <c r="K439" i="3"/>
  <c r="B439" i="3"/>
  <c r="C439" i="3" s="1"/>
  <c r="K438" i="3"/>
  <c r="B438" i="3"/>
  <c r="C438" i="3" s="1"/>
  <c r="K437" i="3"/>
  <c r="B437" i="3"/>
  <c r="C437" i="3" s="1"/>
  <c r="K436" i="3"/>
  <c r="B436" i="3"/>
  <c r="C436" i="3" s="1"/>
  <c r="K435" i="3"/>
  <c r="B435" i="3"/>
  <c r="C435" i="3" s="1"/>
  <c r="K434" i="3"/>
  <c r="B434" i="3"/>
  <c r="C434" i="3" s="1"/>
  <c r="K433" i="3"/>
  <c r="B433" i="3"/>
  <c r="C433" i="3" s="1"/>
  <c r="K432" i="3"/>
  <c r="B432" i="3"/>
  <c r="C432" i="3" s="1"/>
  <c r="K431" i="3"/>
  <c r="B431" i="3"/>
  <c r="C431" i="3" s="1"/>
  <c r="K430" i="3"/>
  <c r="B430" i="3"/>
  <c r="C430" i="3" s="1"/>
  <c r="K429" i="3"/>
  <c r="B429" i="3"/>
  <c r="C429" i="3" s="1"/>
  <c r="K428" i="3"/>
  <c r="B428" i="3"/>
  <c r="C428" i="3" s="1"/>
  <c r="K427" i="3"/>
  <c r="B427" i="3"/>
  <c r="C427" i="3" s="1"/>
  <c r="K426" i="3"/>
  <c r="B426" i="3"/>
  <c r="C426" i="3" s="1"/>
  <c r="K425" i="3"/>
  <c r="B425" i="3"/>
  <c r="C425" i="3" s="1"/>
  <c r="K424" i="3"/>
  <c r="B424" i="3"/>
  <c r="C424" i="3" s="1"/>
  <c r="K423" i="3"/>
  <c r="B423" i="3"/>
  <c r="C423" i="3" s="1"/>
  <c r="K422" i="3"/>
  <c r="B422" i="3"/>
  <c r="C422" i="3" s="1"/>
  <c r="K421" i="3"/>
  <c r="B421" i="3"/>
  <c r="C421" i="3" s="1"/>
  <c r="K420" i="3"/>
  <c r="B420" i="3"/>
  <c r="C420" i="3" s="1"/>
  <c r="K419" i="3"/>
  <c r="B419" i="3"/>
  <c r="C419" i="3" s="1"/>
  <c r="K418" i="3"/>
  <c r="B418" i="3"/>
  <c r="C418" i="3" s="1"/>
  <c r="K417" i="3"/>
  <c r="B417" i="3"/>
  <c r="C417" i="3" s="1"/>
  <c r="K416" i="3"/>
  <c r="B416" i="3"/>
  <c r="C416" i="3" s="1"/>
  <c r="K415" i="3"/>
  <c r="B415" i="3"/>
  <c r="C415" i="3" s="1"/>
  <c r="K414" i="3"/>
  <c r="B414" i="3"/>
  <c r="C414" i="3" s="1"/>
  <c r="K413" i="3"/>
  <c r="B413" i="3"/>
  <c r="C413" i="3" s="1"/>
  <c r="K412" i="3"/>
  <c r="B412" i="3"/>
  <c r="C412" i="3" s="1"/>
  <c r="K411" i="3"/>
  <c r="B411" i="3"/>
  <c r="C411" i="3" s="1"/>
  <c r="K410" i="3"/>
  <c r="B410" i="3"/>
  <c r="C410" i="3" s="1"/>
  <c r="K409" i="3"/>
  <c r="B409" i="3"/>
  <c r="C409" i="3" s="1"/>
  <c r="K408" i="3"/>
  <c r="B408" i="3"/>
  <c r="C408" i="3" s="1"/>
  <c r="K407" i="3"/>
  <c r="B407" i="3"/>
  <c r="C407" i="3" s="1"/>
  <c r="K406" i="3"/>
  <c r="B406" i="3"/>
  <c r="C406" i="3" s="1"/>
  <c r="K405" i="3"/>
  <c r="B405" i="3"/>
  <c r="C405" i="3" s="1"/>
  <c r="K404" i="3"/>
  <c r="B404" i="3"/>
  <c r="C404" i="3" s="1"/>
  <c r="K403" i="3"/>
  <c r="B403" i="3"/>
  <c r="C403" i="3" s="1"/>
  <c r="K402" i="3"/>
  <c r="B402" i="3"/>
  <c r="C402" i="3" s="1"/>
  <c r="K401" i="3"/>
  <c r="B401" i="3"/>
  <c r="C401" i="3" s="1"/>
  <c r="K400" i="3"/>
  <c r="B400" i="3"/>
  <c r="C400" i="3" s="1"/>
  <c r="K399" i="3"/>
  <c r="B399" i="3"/>
  <c r="C399" i="3" s="1"/>
  <c r="K398" i="3"/>
  <c r="B398" i="3"/>
  <c r="C398" i="3" s="1"/>
  <c r="K397" i="3"/>
  <c r="B397" i="3"/>
  <c r="C397" i="3" s="1"/>
  <c r="K396" i="3"/>
  <c r="B396" i="3"/>
  <c r="C396" i="3" s="1"/>
  <c r="K395" i="3"/>
  <c r="B395" i="3"/>
  <c r="C395" i="3" s="1"/>
  <c r="K394" i="3"/>
  <c r="B394" i="3"/>
  <c r="C394" i="3" s="1"/>
  <c r="K393" i="3"/>
  <c r="B393" i="3"/>
  <c r="C393" i="3" s="1"/>
  <c r="K392" i="3"/>
  <c r="B392" i="3"/>
  <c r="C392" i="3" s="1"/>
  <c r="K391" i="3"/>
  <c r="B391" i="3"/>
  <c r="C391" i="3" s="1"/>
  <c r="K390" i="3"/>
  <c r="B390" i="3"/>
  <c r="C390" i="3" s="1"/>
  <c r="K389" i="3"/>
  <c r="B389" i="3"/>
  <c r="C389" i="3" s="1"/>
  <c r="K388" i="3"/>
  <c r="B388" i="3"/>
  <c r="C388" i="3" s="1"/>
  <c r="K387" i="3"/>
  <c r="B387" i="3"/>
  <c r="C387" i="3" s="1"/>
  <c r="K386" i="3"/>
  <c r="B386" i="3"/>
  <c r="C386" i="3" s="1"/>
  <c r="K385" i="3"/>
  <c r="B385" i="3"/>
  <c r="C385" i="3" s="1"/>
  <c r="K384" i="3"/>
  <c r="B384" i="3"/>
  <c r="C384" i="3" s="1"/>
  <c r="K383" i="3"/>
  <c r="B383" i="3"/>
  <c r="C383" i="3" s="1"/>
  <c r="K382" i="3"/>
  <c r="B382" i="3"/>
  <c r="C382" i="3" s="1"/>
  <c r="K381" i="3"/>
  <c r="B381" i="3"/>
  <c r="C381" i="3" s="1"/>
  <c r="K380" i="3"/>
  <c r="B380" i="3"/>
  <c r="C380" i="3" s="1"/>
  <c r="K379" i="3"/>
  <c r="B379" i="3"/>
  <c r="C379" i="3" s="1"/>
  <c r="K378" i="3"/>
  <c r="B378" i="3"/>
  <c r="C378" i="3" s="1"/>
  <c r="K377" i="3"/>
  <c r="B377" i="3"/>
  <c r="C377" i="3" s="1"/>
  <c r="K376" i="3"/>
  <c r="B376" i="3"/>
  <c r="C376" i="3" s="1"/>
  <c r="K375" i="3"/>
  <c r="B375" i="3"/>
  <c r="C375" i="3" s="1"/>
  <c r="K374" i="3"/>
  <c r="B374" i="3"/>
  <c r="C374" i="3" s="1"/>
  <c r="K373" i="3"/>
  <c r="B373" i="3"/>
  <c r="C373" i="3" s="1"/>
  <c r="K372" i="3"/>
  <c r="B372" i="3"/>
  <c r="C372" i="3" s="1"/>
  <c r="K371" i="3"/>
  <c r="B371" i="3"/>
  <c r="C371" i="3" s="1"/>
  <c r="K370" i="3"/>
  <c r="B370" i="3"/>
  <c r="C370" i="3" s="1"/>
  <c r="K369" i="3"/>
  <c r="B369" i="3"/>
  <c r="C369" i="3" s="1"/>
  <c r="K368" i="3"/>
  <c r="B368" i="3"/>
  <c r="C368" i="3" s="1"/>
  <c r="K367" i="3"/>
  <c r="B367" i="3"/>
  <c r="C367" i="3" s="1"/>
  <c r="K366" i="3"/>
  <c r="B366" i="3"/>
  <c r="C366" i="3" s="1"/>
  <c r="K365" i="3"/>
  <c r="B365" i="3"/>
  <c r="C365" i="3" s="1"/>
  <c r="K364" i="3"/>
  <c r="B364" i="3"/>
  <c r="C364" i="3" s="1"/>
  <c r="K363" i="3"/>
  <c r="B363" i="3"/>
  <c r="C363" i="3" s="1"/>
  <c r="K362" i="3"/>
  <c r="B362" i="3"/>
  <c r="C362" i="3" s="1"/>
  <c r="K361" i="3"/>
  <c r="B361" i="3"/>
  <c r="C361" i="3" s="1"/>
  <c r="K360" i="3"/>
  <c r="B360" i="3"/>
  <c r="C360" i="3" s="1"/>
  <c r="K359" i="3"/>
  <c r="B359" i="3"/>
  <c r="C359" i="3" s="1"/>
  <c r="K358" i="3"/>
  <c r="B358" i="3"/>
  <c r="C358" i="3" s="1"/>
  <c r="K357" i="3"/>
  <c r="B357" i="3"/>
  <c r="C357" i="3" s="1"/>
  <c r="K356" i="3"/>
  <c r="B356" i="3"/>
  <c r="C356" i="3" s="1"/>
  <c r="K355" i="3"/>
  <c r="B355" i="3"/>
  <c r="C355" i="3" s="1"/>
  <c r="K354" i="3"/>
  <c r="B354" i="3"/>
  <c r="C354" i="3" s="1"/>
  <c r="K353" i="3"/>
  <c r="B353" i="3"/>
  <c r="C353" i="3" s="1"/>
  <c r="K352" i="3"/>
  <c r="B352" i="3"/>
  <c r="C352" i="3" s="1"/>
  <c r="K351" i="3"/>
  <c r="B351" i="3"/>
  <c r="C351" i="3" s="1"/>
  <c r="K350" i="3"/>
  <c r="B350" i="3"/>
  <c r="C350" i="3" s="1"/>
  <c r="K349" i="3"/>
  <c r="B349" i="3"/>
  <c r="C349" i="3" s="1"/>
  <c r="K348" i="3"/>
  <c r="B348" i="3"/>
  <c r="C348" i="3" s="1"/>
  <c r="K347" i="3"/>
  <c r="B347" i="3"/>
  <c r="C347" i="3" s="1"/>
  <c r="K346" i="3"/>
  <c r="B346" i="3"/>
  <c r="C346" i="3" s="1"/>
  <c r="K345" i="3"/>
  <c r="B345" i="3"/>
  <c r="C345" i="3" s="1"/>
  <c r="K344" i="3"/>
  <c r="B344" i="3"/>
  <c r="C344" i="3" s="1"/>
  <c r="K343" i="3"/>
  <c r="B343" i="3"/>
  <c r="C343" i="3" s="1"/>
  <c r="K342" i="3"/>
  <c r="B342" i="3"/>
  <c r="C342" i="3" s="1"/>
  <c r="K341" i="3"/>
  <c r="B341" i="3"/>
  <c r="C341" i="3" s="1"/>
  <c r="K340" i="3"/>
  <c r="B340" i="3"/>
  <c r="C340" i="3" s="1"/>
  <c r="K339" i="3"/>
  <c r="B339" i="3"/>
  <c r="C339" i="3" s="1"/>
  <c r="K338" i="3"/>
  <c r="B338" i="3"/>
  <c r="C338" i="3" s="1"/>
  <c r="K337" i="3"/>
  <c r="B337" i="3"/>
  <c r="C337" i="3" s="1"/>
  <c r="K336" i="3"/>
  <c r="B336" i="3"/>
  <c r="C336" i="3" s="1"/>
  <c r="K335" i="3"/>
  <c r="B335" i="3"/>
  <c r="C335" i="3" s="1"/>
  <c r="K334" i="3"/>
  <c r="B334" i="3"/>
  <c r="C334" i="3" s="1"/>
  <c r="K333" i="3"/>
  <c r="B333" i="3"/>
  <c r="C333" i="3" s="1"/>
  <c r="K332" i="3"/>
  <c r="B332" i="3"/>
  <c r="C332" i="3" s="1"/>
  <c r="K331" i="3"/>
  <c r="B331" i="3"/>
  <c r="C331" i="3" s="1"/>
  <c r="K330" i="3"/>
  <c r="B330" i="3"/>
  <c r="C330" i="3" s="1"/>
  <c r="K329" i="3"/>
  <c r="B329" i="3"/>
  <c r="C329" i="3" s="1"/>
  <c r="K328" i="3"/>
  <c r="B328" i="3"/>
  <c r="C328" i="3" s="1"/>
  <c r="K327" i="3"/>
  <c r="B327" i="3"/>
  <c r="C327" i="3" s="1"/>
  <c r="K326" i="3"/>
  <c r="B326" i="3"/>
  <c r="C326" i="3" s="1"/>
  <c r="K325" i="3"/>
  <c r="B325" i="3"/>
  <c r="C325" i="3" s="1"/>
  <c r="K324" i="3"/>
  <c r="B324" i="3"/>
  <c r="C324" i="3" s="1"/>
  <c r="K323" i="3"/>
  <c r="B323" i="3"/>
  <c r="C323" i="3" s="1"/>
  <c r="K322" i="3"/>
  <c r="B322" i="3"/>
  <c r="C322" i="3" s="1"/>
  <c r="K321" i="3"/>
  <c r="B321" i="3"/>
  <c r="C321" i="3" s="1"/>
  <c r="K320" i="3"/>
  <c r="B320" i="3"/>
  <c r="C320" i="3" s="1"/>
  <c r="K319" i="3"/>
  <c r="B319" i="3"/>
  <c r="C319" i="3" s="1"/>
  <c r="K318" i="3"/>
  <c r="B318" i="3"/>
  <c r="C318" i="3" s="1"/>
  <c r="K317" i="3"/>
  <c r="B317" i="3"/>
  <c r="C317" i="3" s="1"/>
  <c r="K316" i="3"/>
  <c r="B316" i="3"/>
  <c r="C316" i="3" s="1"/>
  <c r="K315" i="3"/>
  <c r="B315" i="3"/>
  <c r="C315" i="3" s="1"/>
  <c r="K314" i="3"/>
  <c r="B314" i="3"/>
  <c r="C314" i="3" s="1"/>
  <c r="K313" i="3"/>
  <c r="B313" i="3"/>
  <c r="C313" i="3" s="1"/>
  <c r="K312" i="3"/>
  <c r="B312" i="3"/>
  <c r="C312" i="3" s="1"/>
  <c r="K311" i="3"/>
  <c r="B311" i="3"/>
  <c r="C311" i="3" s="1"/>
  <c r="K310" i="3"/>
  <c r="B310" i="3"/>
  <c r="C310" i="3" s="1"/>
  <c r="K309" i="3"/>
  <c r="B309" i="3"/>
  <c r="C309" i="3" s="1"/>
  <c r="K308" i="3"/>
  <c r="B308" i="3"/>
  <c r="C308" i="3" s="1"/>
  <c r="K307" i="3"/>
  <c r="B307" i="3"/>
  <c r="C307" i="3" s="1"/>
  <c r="K306" i="3"/>
  <c r="B306" i="3"/>
  <c r="C306" i="3" s="1"/>
  <c r="K305" i="3"/>
  <c r="B305" i="3"/>
  <c r="C305" i="3" s="1"/>
  <c r="K304" i="3"/>
  <c r="B304" i="3"/>
  <c r="C304" i="3" s="1"/>
  <c r="K303" i="3"/>
  <c r="B303" i="3"/>
  <c r="C303" i="3" s="1"/>
  <c r="K302" i="3"/>
  <c r="B302" i="3"/>
  <c r="C302" i="3" s="1"/>
  <c r="K301" i="3"/>
  <c r="B301" i="3"/>
  <c r="C301" i="3" s="1"/>
  <c r="K300" i="3"/>
  <c r="B300" i="3"/>
  <c r="C300" i="3" s="1"/>
  <c r="K299" i="3"/>
  <c r="B299" i="3"/>
  <c r="C299" i="3" s="1"/>
  <c r="K298" i="3"/>
  <c r="B298" i="3"/>
  <c r="C298" i="3" s="1"/>
  <c r="K297" i="3"/>
  <c r="B297" i="3"/>
  <c r="C297" i="3" s="1"/>
  <c r="K296" i="3"/>
  <c r="B296" i="3"/>
  <c r="C296" i="3" s="1"/>
  <c r="K295" i="3"/>
  <c r="B295" i="3"/>
  <c r="C295" i="3" s="1"/>
  <c r="K294" i="3"/>
  <c r="B294" i="3"/>
  <c r="C294" i="3" s="1"/>
  <c r="K293" i="3"/>
  <c r="B293" i="3"/>
  <c r="C293" i="3" s="1"/>
  <c r="K292" i="3"/>
  <c r="B292" i="3"/>
  <c r="C292" i="3" s="1"/>
  <c r="K291" i="3"/>
  <c r="B291" i="3"/>
  <c r="C291" i="3" s="1"/>
  <c r="K290" i="3"/>
  <c r="B290" i="3"/>
  <c r="C290" i="3" s="1"/>
  <c r="K289" i="3"/>
  <c r="B289" i="3"/>
  <c r="C289" i="3" s="1"/>
  <c r="K288" i="3"/>
  <c r="B288" i="3"/>
  <c r="C288" i="3" s="1"/>
  <c r="K287" i="3"/>
  <c r="B287" i="3"/>
  <c r="C287" i="3" s="1"/>
  <c r="K286" i="3"/>
  <c r="B286" i="3"/>
  <c r="C286" i="3" s="1"/>
  <c r="K285" i="3"/>
  <c r="B285" i="3"/>
  <c r="C285" i="3" s="1"/>
  <c r="K284" i="3"/>
  <c r="B284" i="3"/>
  <c r="C284" i="3" s="1"/>
  <c r="K283" i="3"/>
  <c r="B283" i="3"/>
  <c r="C283" i="3" s="1"/>
  <c r="K282" i="3"/>
  <c r="B282" i="3"/>
  <c r="C282" i="3" s="1"/>
  <c r="K281" i="3"/>
  <c r="B281" i="3"/>
  <c r="C281" i="3" s="1"/>
  <c r="K280" i="3"/>
  <c r="B280" i="3"/>
  <c r="C280" i="3" s="1"/>
  <c r="K279" i="3"/>
  <c r="B279" i="3"/>
  <c r="C279" i="3" s="1"/>
  <c r="K278" i="3"/>
  <c r="B278" i="3"/>
  <c r="C278" i="3" s="1"/>
  <c r="K277" i="3"/>
  <c r="B277" i="3"/>
  <c r="C277" i="3" s="1"/>
  <c r="K276" i="3"/>
  <c r="B276" i="3"/>
  <c r="C276" i="3" s="1"/>
  <c r="K275" i="3"/>
  <c r="B275" i="3"/>
  <c r="C275" i="3" s="1"/>
  <c r="K274" i="3"/>
  <c r="B274" i="3"/>
  <c r="C274" i="3" s="1"/>
  <c r="K273" i="3"/>
  <c r="B273" i="3"/>
  <c r="C273" i="3" s="1"/>
  <c r="K272" i="3"/>
  <c r="B272" i="3"/>
  <c r="C272" i="3" s="1"/>
  <c r="K271" i="3"/>
  <c r="B271" i="3"/>
  <c r="C271" i="3" s="1"/>
  <c r="K270" i="3"/>
  <c r="B270" i="3"/>
  <c r="C270" i="3" s="1"/>
  <c r="K269" i="3"/>
  <c r="B269" i="3"/>
  <c r="C269" i="3" s="1"/>
  <c r="K268" i="3"/>
  <c r="B268" i="3"/>
  <c r="C268" i="3" s="1"/>
  <c r="K267" i="3"/>
  <c r="B267" i="3"/>
  <c r="C267" i="3" s="1"/>
  <c r="K266" i="3"/>
  <c r="B266" i="3"/>
  <c r="C266" i="3" s="1"/>
  <c r="K265" i="3"/>
  <c r="B265" i="3"/>
  <c r="C265" i="3" s="1"/>
  <c r="K264" i="3"/>
  <c r="B264" i="3"/>
  <c r="C264" i="3" s="1"/>
  <c r="K263" i="3"/>
  <c r="B263" i="3"/>
  <c r="C263" i="3" s="1"/>
  <c r="K262" i="3"/>
  <c r="B262" i="3"/>
  <c r="C262" i="3" s="1"/>
  <c r="K261" i="3"/>
  <c r="B261" i="3"/>
  <c r="C261" i="3" s="1"/>
  <c r="K260" i="3"/>
  <c r="B260" i="3"/>
  <c r="C260" i="3" s="1"/>
  <c r="K259" i="3"/>
  <c r="B259" i="3"/>
  <c r="C259" i="3" s="1"/>
  <c r="K258" i="3"/>
  <c r="B258" i="3"/>
  <c r="C258" i="3" s="1"/>
  <c r="K257" i="3"/>
  <c r="B257" i="3"/>
  <c r="C257" i="3" s="1"/>
  <c r="K256" i="3"/>
  <c r="B256" i="3"/>
  <c r="C256" i="3" s="1"/>
  <c r="K255" i="3"/>
  <c r="B255" i="3"/>
  <c r="C255" i="3" s="1"/>
  <c r="K254" i="3"/>
  <c r="B254" i="3"/>
  <c r="C254" i="3" s="1"/>
  <c r="K253" i="3"/>
  <c r="B253" i="3"/>
  <c r="C253" i="3" s="1"/>
  <c r="K252" i="3"/>
  <c r="B252" i="3"/>
  <c r="C252" i="3" s="1"/>
  <c r="K251" i="3"/>
  <c r="B251" i="3"/>
  <c r="C251" i="3" s="1"/>
  <c r="K250" i="3"/>
  <c r="B250" i="3"/>
  <c r="C250" i="3" s="1"/>
  <c r="K249" i="3"/>
  <c r="B249" i="3"/>
  <c r="C249" i="3" s="1"/>
  <c r="K248" i="3"/>
  <c r="B248" i="3"/>
  <c r="C248" i="3" s="1"/>
  <c r="K247" i="3"/>
  <c r="B247" i="3"/>
  <c r="C247" i="3" s="1"/>
  <c r="K246" i="3"/>
  <c r="B246" i="3"/>
  <c r="C246" i="3" s="1"/>
  <c r="K245" i="3"/>
  <c r="B245" i="3"/>
  <c r="C245" i="3" s="1"/>
  <c r="K244" i="3"/>
  <c r="B244" i="3"/>
  <c r="C244" i="3" s="1"/>
  <c r="K243" i="3"/>
  <c r="B243" i="3"/>
  <c r="C243" i="3" s="1"/>
  <c r="K242" i="3"/>
  <c r="B242" i="3"/>
  <c r="C242" i="3" s="1"/>
  <c r="K241" i="3"/>
  <c r="B241" i="3"/>
  <c r="C241" i="3" s="1"/>
  <c r="K240" i="3"/>
  <c r="B240" i="3"/>
  <c r="C240" i="3" s="1"/>
  <c r="K239" i="3"/>
  <c r="B239" i="3"/>
  <c r="C239" i="3" s="1"/>
  <c r="K238" i="3"/>
  <c r="B238" i="3"/>
  <c r="C238" i="3" s="1"/>
  <c r="K237" i="3"/>
  <c r="B237" i="3"/>
  <c r="C237" i="3" s="1"/>
  <c r="K236" i="3"/>
  <c r="B236" i="3"/>
  <c r="C236" i="3" s="1"/>
  <c r="K235" i="3"/>
  <c r="B235" i="3"/>
  <c r="C235" i="3" s="1"/>
  <c r="K234" i="3"/>
  <c r="B234" i="3"/>
  <c r="C234" i="3" s="1"/>
  <c r="K233" i="3"/>
  <c r="B233" i="3"/>
  <c r="C233" i="3" s="1"/>
  <c r="K232" i="3"/>
  <c r="B232" i="3"/>
  <c r="C232" i="3" s="1"/>
  <c r="K231" i="3"/>
  <c r="B231" i="3"/>
  <c r="C231" i="3" s="1"/>
  <c r="K230" i="3"/>
  <c r="B230" i="3"/>
  <c r="C230" i="3" s="1"/>
  <c r="K229" i="3"/>
  <c r="B229" i="3"/>
  <c r="C229" i="3" s="1"/>
  <c r="K228" i="3"/>
  <c r="B228" i="3"/>
  <c r="C228" i="3" s="1"/>
  <c r="K227" i="3"/>
  <c r="B227" i="3"/>
  <c r="C227" i="3" s="1"/>
  <c r="K226" i="3"/>
  <c r="B226" i="3"/>
  <c r="C226" i="3" s="1"/>
  <c r="K225" i="3"/>
  <c r="B225" i="3"/>
  <c r="C225" i="3" s="1"/>
  <c r="K224" i="3"/>
  <c r="B224" i="3"/>
  <c r="C224" i="3" s="1"/>
  <c r="K223" i="3"/>
  <c r="B223" i="3"/>
  <c r="C223" i="3" s="1"/>
  <c r="K222" i="3"/>
  <c r="B222" i="3"/>
  <c r="C222" i="3" s="1"/>
  <c r="K221" i="3"/>
  <c r="B221" i="3"/>
  <c r="C221" i="3" s="1"/>
  <c r="K220" i="3"/>
  <c r="B220" i="3"/>
  <c r="C220" i="3" s="1"/>
  <c r="K219" i="3"/>
  <c r="B219" i="3"/>
  <c r="C219" i="3" s="1"/>
  <c r="K218" i="3"/>
  <c r="B218" i="3"/>
  <c r="C218" i="3" s="1"/>
  <c r="K217" i="3"/>
  <c r="B217" i="3"/>
  <c r="C217" i="3" s="1"/>
  <c r="K216" i="3"/>
  <c r="B216" i="3"/>
  <c r="C216" i="3" s="1"/>
  <c r="K215" i="3"/>
  <c r="B215" i="3"/>
  <c r="C215" i="3" s="1"/>
  <c r="K214" i="3"/>
  <c r="B214" i="3"/>
  <c r="C214" i="3" s="1"/>
  <c r="K213" i="3"/>
  <c r="B213" i="3"/>
  <c r="C213" i="3" s="1"/>
  <c r="K212" i="3"/>
  <c r="B212" i="3"/>
  <c r="C212" i="3" s="1"/>
  <c r="K211" i="3"/>
  <c r="B211" i="3"/>
  <c r="C211" i="3" s="1"/>
  <c r="K210" i="3"/>
  <c r="B210" i="3"/>
  <c r="C210" i="3" s="1"/>
  <c r="K209" i="3"/>
  <c r="B209" i="3"/>
  <c r="C209" i="3" s="1"/>
  <c r="K208" i="3"/>
  <c r="B208" i="3"/>
  <c r="C208" i="3" s="1"/>
  <c r="K207" i="3"/>
  <c r="B207" i="3"/>
  <c r="C207" i="3" s="1"/>
  <c r="K206" i="3"/>
  <c r="B206" i="3"/>
  <c r="C206" i="3" s="1"/>
  <c r="K205" i="3"/>
  <c r="B205" i="3"/>
  <c r="C205" i="3" s="1"/>
  <c r="K204" i="3"/>
  <c r="B204" i="3"/>
  <c r="C204" i="3" s="1"/>
  <c r="K203" i="3"/>
  <c r="B203" i="3"/>
  <c r="C203" i="3" s="1"/>
  <c r="K202" i="3"/>
  <c r="B202" i="3"/>
  <c r="C202" i="3" s="1"/>
  <c r="K201" i="3"/>
  <c r="B201" i="3"/>
  <c r="C201" i="3" s="1"/>
  <c r="K200" i="3"/>
  <c r="B200" i="3"/>
  <c r="C200" i="3" s="1"/>
  <c r="K199" i="3"/>
  <c r="B199" i="3"/>
  <c r="C199" i="3" s="1"/>
  <c r="K198" i="3"/>
  <c r="B198" i="3"/>
  <c r="C198" i="3" s="1"/>
  <c r="K197" i="3"/>
  <c r="B197" i="3"/>
  <c r="C197" i="3" s="1"/>
  <c r="K196" i="3"/>
  <c r="B196" i="3"/>
  <c r="C196" i="3" s="1"/>
  <c r="K195" i="3"/>
  <c r="B195" i="3"/>
  <c r="C195" i="3" s="1"/>
  <c r="K194" i="3"/>
  <c r="B194" i="3"/>
  <c r="C194" i="3" s="1"/>
  <c r="K193" i="3"/>
  <c r="B193" i="3"/>
  <c r="C193" i="3" s="1"/>
  <c r="K192" i="3"/>
  <c r="B192" i="3"/>
  <c r="C192" i="3" s="1"/>
  <c r="K191" i="3"/>
  <c r="B191" i="3"/>
  <c r="C191" i="3" s="1"/>
  <c r="K190" i="3"/>
  <c r="B190" i="3"/>
  <c r="C190" i="3" s="1"/>
  <c r="K189" i="3"/>
  <c r="B189" i="3"/>
  <c r="C189" i="3" s="1"/>
  <c r="K188" i="3"/>
  <c r="B188" i="3"/>
  <c r="C188" i="3" s="1"/>
  <c r="K187" i="3"/>
  <c r="B187" i="3"/>
  <c r="C187" i="3" s="1"/>
  <c r="K186" i="3"/>
  <c r="B186" i="3"/>
  <c r="C186" i="3" s="1"/>
  <c r="K185" i="3"/>
  <c r="B185" i="3"/>
  <c r="C185" i="3" s="1"/>
  <c r="K184" i="3"/>
  <c r="B184" i="3"/>
  <c r="C184" i="3" s="1"/>
  <c r="K183" i="3"/>
  <c r="B183" i="3"/>
  <c r="C183" i="3" s="1"/>
  <c r="K182" i="3"/>
  <c r="B182" i="3"/>
  <c r="C182" i="3" s="1"/>
  <c r="K181" i="3"/>
  <c r="B181" i="3"/>
  <c r="C181" i="3" s="1"/>
  <c r="K180" i="3"/>
  <c r="B180" i="3"/>
  <c r="C180" i="3" s="1"/>
  <c r="K179" i="3"/>
  <c r="B179" i="3"/>
  <c r="C179" i="3" s="1"/>
  <c r="K178" i="3"/>
  <c r="B178" i="3"/>
  <c r="C178" i="3" s="1"/>
  <c r="K177" i="3"/>
  <c r="B177" i="3"/>
  <c r="C177" i="3" s="1"/>
  <c r="K176" i="3"/>
  <c r="B176" i="3"/>
  <c r="C176" i="3" s="1"/>
  <c r="K175" i="3"/>
  <c r="B175" i="3"/>
  <c r="C175" i="3" s="1"/>
  <c r="K174" i="3"/>
  <c r="B174" i="3"/>
  <c r="C174" i="3" s="1"/>
  <c r="K173" i="3"/>
  <c r="B173" i="3"/>
  <c r="C173" i="3" s="1"/>
  <c r="K172" i="3"/>
  <c r="B172" i="3"/>
  <c r="C172" i="3" s="1"/>
  <c r="K171" i="3"/>
  <c r="B171" i="3"/>
  <c r="C171" i="3" s="1"/>
  <c r="K170" i="3"/>
  <c r="B170" i="3"/>
  <c r="C170" i="3" s="1"/>
  <c r="K169" i="3"/>
  <c r="B169" i="3"/>
  <c r="C169" i="3" s="1"/>
  <c r="K168" i="3"/>
  <c r="B168" i="3"/>
  <c r="C168" i="3" s="1"/>
  <c r="K167" i="3"/>
  <c r="B167" i="3"/>
  <c r="C167" i="3" s="1"/>
  <c r="K166" i="3"/>
  <c r="B166" i="3"/>
  <c r="C166" i="3" s="1"/>
  <c r="K165" i="3"/>
  <c r="B165" i="3"/>
  <c r="C165" i="3" s="1"/>
  <c r="K164" i="3"/>
  <c r="B164" i="3"/>
  <c r="C164" i="3" s="1"/>
  <c r="K163" i="3"/>
  <c r="B163" i="3"/>
  <c r="C163" i="3" s="1"/>
  <c r="K162" i="3"/>
  <c r="B162" i="3"/>
  <c r="C162" i="3" s="1"/>
  <c r="K161" i="3"/>
  <c r="B161" i="3"/>
  <c r="C161" i="3" s="1"/>
  <c r="K160" i="3"/>
  <c r="B160" i="3"/>
  <c r="C160" i="3" s="1"/>
  <c r="K159" i="3"/>
  <c r="B159" i="3"/>
  <c r="C159" i="3" s="1"/>
  <c r="K158" i="3"/>
  <c r="B158" i="3"/>
  <c r="C158" i="3" s="1"/>
  <c r="K157" i="3"/>
  <c r="B157" i="3"/>
  <c r="C157" i="3" s="1"/>
  <c r="K156" i="3"/>
  <c r="B156" i="3"/>
  <c r="C156" i="3" s="1"/>
  <c r="K155" i="3"/>
  <c r="B155" i="3"/>
  <c r="C155" i="3" s="1"/>
  <c r="K154" i="3"/>
  <c r="B154" i="3"/>
  <c r="C154" i="3" s="1"/>
  <c r="K153" i="3"/>
  <c r="B153" i="3"/>
  <c r="C153" i="3" s="1"/>
  <c r="K152" i="3"/>
  <c r="B152" i="3"/>
  <c r="C152" i="3" s="1"/>
  <c r="K151" i="3"/>
  <c r="B151" i="3"/>
  <c r="C151" i="3" s="1"/>
  <c r="K150" i="3"/>
  <c r="B150" i="3"/>
  <c r="C150" i="3" s="1"/>
  <c r="K149" i="3"/>
  <c r="B149" i="3"/>
  <c r="C149" i="3" s="1"/>
  <c r="K148" i="3"/>
  <c r="B148" i="3"/>
  <c r="C148" i="3" s="1"/>
  <c r="K147" i="3"/>
  <c r="B147" i="3"/>
  <c r="C147" i="3" s="1"/>
  <c r="K146" i="3"/>
  <c r="B146" i="3"/>
  <c r="C146" i="3" s="1"/>
  <c r="K145" i="3"/>
  <c r="B145" i="3"/>
  <c r="C145" i="3" s="1"/>
  <c r="K144" i="3"/>
  <c r="B144" i="3"/>
  <c r="C144" i="3" s="1"/>
  <c r="K143" i="3"/>
  <c r="B143" i="3"/>
  <c r="C143" i="3" s="1"/>
  <c r="K142" i="3"/>
  <c r="B142" i="3"/>
  <c r="C142" i="3" s="1"/>
  <c r="K141" i="3"/>
  <c r="B141" i="3"/>
  <c r="C141" i="3" s="1"/>
  <c r="K140" i="3"/>
  <c r="B140" i="3"/>
  <c r="C140" i="3" s="1"/>
  <c r="K139" i="3"/>
  <c r="B139" i="3"/>
  <c r="C139" i="3" s="1"/>
  <c r="K138" i="3"/>
  <c r="B138" i="3"/>
  <c r="C138" i="3" s="1"/>
  <c r="K137" i="3"/>
  <c r="B137" i="3"/>
  <c r="C137" i="3" s="1"/>
  <c r="K136" i="3"/>
  <c r="B136" i="3"/>
  <c r="C136" i="3" s="1"/>
  <c r="K135" i="3"/>
  <c r="B135" i="3"/>
  <c r="C135" i="3" s="1"/>
  <c r="K134" i="3"/>
  <c r="B134" i="3"/>
  <c r="C134" i="3" s="1"/>
  <c r="K133" i="3"/>
  <c r="B133" i="3"/>
  <c r="C133" i="3" s="1"/>
  <c r="K132" i="3"/>
  <c r="B132" i="3"/>
  <c r="C132" i="3" s="1"/>
  <c r="K131" i="3"/>
  <c r="B131" i="3"/>
  <c r="C131" i="3" s="1"/>
  <c r="K130" i="3"/>
  <c r="B130" i="3"/>
  <c r="C130" i="3" s="1"/>
  <c r="K129" i="3"/>
  <c r="B129" i="3"/>
  <c r="C129" i="3" s="1"/>
  <c r="K128" i="3"/>
  <c r="B128" i="3"/>
  <c r="C128" i="3" s="1"/>
  <c r="K127" i="3"/>
  <c r="B127" i="3"/>
  <c r="C127" i="3" s="1"/>
  <c r="K126" i="3"/>
  <c r="B126" i="3"/>
  <c r="C126" i="3" s="1"/>
  <c r="K125" i="3"/>
  <c r="B125" i="3"/>
  <c r="C125" i="3" s="1"/>
  <c r="K124" i="3"/>
  <c r="B124" i="3"/>
  <c r="C124" i="3" s="1"/>
  <c r="K123" i="3"/>
  <c r="B123" i="3"/>
  <c r="C123" i="3" s="1"/>
  <c r="K122" i="3"/>
  <c r="B122" i="3"/>
  <c r="C122" i="3" s="1"/>
  <c r="K121" i="3"/>
  <c r="B121" i="3"/>
  <c r="C121" i="3" s="1"/>
  <c r="K120" i="3"/>
  <c r="B120" i="3"/>
  <c r="C120" i="3" s="1"/>
  <c r="K119" i="3"/>
  <c r="B119" i="3"/>
  <c r="C119" i="3" s="1"/>
  <c r="K118" i="3"/>
  <c r="B118" i="3"/>
  <c r="C118" i="3" s="1"/>
  <c r="K117" i="3"/>
  <c r="B117" i="3"/>
  <c r="C117" i="3" s="1"/>
  <c r="K116" i="3"/>
  <c r="B116" i="3"/>
  <c r="C116" i="3" s="1"/>
  <c r="K115" i="3"/>
  <c r="B115" i="3"/>
  <c r="C115" i="3" s="1"/>
  <c r="K114" i="3"/>
  <c r="B114" i="3"/>
  <c r="C114" i="3" s="1"/>
  <c r="K113" i="3"/>
  <c r="B113" i="3"/>
  <c r="C113" i="3" s="1"/>
  <c r="K112" i="3"/>
  <c r="B112" i="3"/>
  <c r="C112" i="3" s="1"/>
  <c r="K111" i="3"/>
  <c r="B111" i="3"/>
  <c r="C111" i="3" s="1"/>
  <c r="K110" i="3"/>
  <c r="B110" i="3"/>
  <c r="C110" i="3" s="1"/>
  <c r="K109" i="3"/>
  <c r="B109" i="3"/>
  <c r="C109" i="3" s="1"/>
  <c r="K108" i="3"/>
  <c r="B108" i="3"/>
  <c r="C108" i="3" s="1"/>
  <c r="K107" i="3"/>
  <c r="B107" i="3"/>
  <c r="C107" i="3" s="1"/>
  <c r="K106" i="3"/>
  <c r="B106" i="3"/>
  <c r="C106" i="3" s="1"/>
  <c r="K105" i="3"/>
  <c r="B105" i="3"/>
  <c r="C105" i="3" s="1"/>
  <c r="K104" i="3"/>
  <c r="B104" i="3"/>
  <c r="C104" i="3" s="1"/>
  <c r="K103" i="3"/>
  <c r="B103" i="3"/>
  <c r="C103" i="3" s="1"/>
  <c r="K102" i="3"/>
  <c r="B102" i="3"/>
  <c r="C102" i="3" s="1"/>
  <c r="K101" i="3"/>
  <c r="B101" i="3"/>
  <c r="C101" i="3" s="1"/>
  <c r="K100" i="3"/>
  <c r="B100" i="3"/>
  <c r="C100" i="3" s="1"/>
  <c r="K99" i="3"/>
  <c r="B99" i="3"/>
  <c r="C99" i="3" s="1"/>
  <c r="K98" i="3"/>
  <c r="B98" i="3"/>
  <c r="C98" i="3" s="1"/>
  <c r="K97" i="3"/>
  <c r="B97" i="3"/>
  <c r="C97" i="3" s="1"/>
  <c r="K96" i="3"/>
  <c r="B96" i="3"/>
  <c r="C96" i="3" s="1"/>
  <c r="K95" i="3"/>
  <c r="B95" i="3"/>
  <c r="C95" i="3" s="1"/>
  <c r="K94" i="3"/>
  <c r="B94" i="3"/>
  <c r="C94" i="3" s="1"/>
  <c r="K93" i="3"/>
  <c r="B93" i="3"/>
  <c r="C93" i="3" s="1"/>
  <c r="K92" i="3"/>
  <c r="B92" i="3"/>
  <c r="C92" i="3" s="1"/>
  <c r="K91" i="3"/>
  <c r="B91" i="3"/>
  <c r="C91" i="3" s="1"/>
  <c r="K90" i="3"/>
  <c r="B90" i="3"/>
  <c r="C90" i="3" s="1"/>
  <c r="K89" i="3"/>
  <c r="B89" i="3"/>
  <c r="C89" i="3" s="1"/>
  <c r="K88" i="3"/>
  <c r="B88" i="3"/>
  <c r="C88" i="3" s="1"/>
  <c r="K87" i="3"/>
  <c r="B87" i="3"/>
  <c r="C87" i="3" s="1"/>
  <c r="K86" i="3"/>
  <c r="B86" i="3"/>
  <c r="C86" i="3" s="1"/>
  <c r="K85" i="3"/>
  <c r="B85" i="3"/>
  <c r="C85" i="3" s="1"/>
  <c r="K84" i="3"/>
  <c r="B84" i="3"/>
  <c r="C84" i="3" s="1"/>
  <c r="K83" i="3"/>
  <c r="B83" i="3"/>
  <c r="C83" i="3" s="1"/>
  <c r="K82" i="3"/>
  <c r="B82" i="3"/>
  <c r="C82" i="3" s="1"/>
  <c r="K81" i="3"/>
  <c r="B81" i="3"/>
  <c r="C81" i="3" s="1"/>
  <c r="K80" i="3"/>
  <c r="B80" i="3"/>
  <c r="C80" i="3" s="1"/>
  <c r="B79" i="3"/>
  <c r="C79" i="3" s="1"/>
  <c r="B78" i="3"/>
  <c r="C78" i="3" s="1"/>
  <c r="B77" i="3"/>
  <c r="C77" i="3" s="1"/>
  <c r="B76" i="3"/>
  <c r="C76" i="3" s="1"/>
  <c r="B75" i="3"/>
  <c r="C75" i="3" s="1"/>
  <c r="B74" i="3"/>
  <c r="C74" i="3" s="1"/>
  <c r="B73" i="3"/>
  <c r="C73" i="3" s="1"/>
  <c r="B72" i="3"/>
  <c r="C72" i="3" s="1"/>
  <c r="B71" i="3"/>
  <c r="C71" i="3" s="1"/>
  <c r="B70" i="3"/>
  <c r="C70" i="3" s="1"/>
  <c r="B69" i="3"/>
  <c r="C69" i="3" s="1"/>
  <c r="B68" i="3"/>
  <c r="C68" i="3" s="1"/>
  <c r="B67" i="3"/>
  <c r="C67" i="3" s="1"/>
  <c r="B66" i="3"/>
  <c r="C66" i="3" s="1"/>
  <c r="B65" i="3"/>
  <c r="C65" i="3" s="1"/>
  <c r="B64" i="3"/>
  <c r="C64" i="3" s="1"/>
  <c r="B63" i="3"/>
  <c r="C63" i="3" s="1"/>
  <c r="B62" i="3"/>
  <c r="C62" i="3" s="1"/>
  <c r="B61" i="3"/>
  <c r="C61" i="3" s="1"/>
  <c r="B60" i="3"/>
  <c r="C60" i="3" s="1"/>
  <c r="B59" i="3"/>
  <c r="C59" i="3" s="1"/>
  <c r="B58" i="3"/>
  <c r="C58" i="3" s="1"/>
  <c r="B57" i="3"/>
  <c r="C57" i="3" s="1"/>
  <c r="B56" i="3"/>
  <c r="C56" i="3" s="1"/>
  <c r="B55" i="3"/>
  <c r="C55" i="3" s="1"/>
  <c r="B54" i="3"/>
  <c r="C54" i="3" s="1"/>
  <c r="B53" i="3"/>
  <c r="C53" i="3" s="1"/>
  <c r="B52" i="3"/>
  <c r="C52" i="3" s="1"/>
  <c r="B51" i="3"/>
  <c r="C51" i="3" s="1"/>
  <c r="B50" i="3"/>
  <c r="C50" i="3" s="1"/>
  <c r="B49" i="3"/>
  <c r="C49" i="3" s="1"/>
  <c r="B48" i="3"/>
  <c r="C48" i="3" s="1"/>
  <c r="B47" i="3"/>
  <c r="C47" i="3" s="1"/>
  <c r="B46" i="3"/>
  <c r="C46" i="3" s="1"/>
  <c r="B45" i="3"/>
  <c r="C45" i="3" s="1"/>
  <c r="B44" i="3"/>
  <c r="C44" i="3" s="1"/>
  <c r="B43" i="3"/>
  <c r="C43" i="3" s="1"/>
  <c r="B42" i="3"/>
  <c r="C42" i="3" s="1"/>
  <c r="B41" i="3"/>
  <c r="C41" i="3" s="1"/>
  <c r="B40" i="3"/>
  <c r="C40" i="3" s="1"/>
  <c r="B39" i="3"/>
  <c r="C39" i="3" s="1"/>
  <c r="B38" i="3"/>
  <c r="C38" i="3" s="1"/>
  <c r="B37" i="3"/>
  <c r="C37" i="3" s="1"/>
  <c r="B36" i="3"/>
  <c r="C36" i="3" s="1"/>
  <c r="B35" i="3"/>
  <c r="C35" i="3" s="1"/>
  <c r="B34" i="3"/>
  <c r="C34" i="3" s="1"/>
  <c r="B33" i="3"/>
  <c r="C33" i="3" s="1"/>
  <c r="B32" i="3"/>
  <c r="C32" i="3" s="1"/>
  <c r="B31" i="3"/>
  <c r="C31" i="3" s="1"/>
  <c r="B30" i="3"/>
  <c r="C30" i="3" s="1"/>
  <c r="B29" i="3"/>
  <c r="C29" i="3" s="1"/>
  <c r="B28" i="3"/>
  <c r="C28" i="3" s="1"/>
  <c r="B27" i="3"/>
  <c r="C27" i="3" s="1"/>
  <c r="B26" i="3"/>
  <c r="C26" i="3" s="1"/>
  <c r="B25" i="3"/>
  <c r="C25" i="3" s="1"/>
  <c r="B24" i="3"/>
  <c r="C24" i="3" s="1"/>
  <c r="B23" i="3"/>
  <c r="C23" i="3" s="1"/>
  <c r="B22" i="3"/>
  <c r="C22" i="3" s="1"/>
  <c r="B21" i="3"/>
  <c r="C21" i="3" s="1"/>
  <c r="B20" i="3"/>
  <c r="C20" i="3" s="1"/>
  <c r="B19" i="3"/>
  <c r="C19" i="3" s="1"/>
  <c r="B18" i="3"/>
  <c r="C18" i="3" s="1"/>
  <c r="B17" i="3"/>
  <c r="C17" i="3" s="1"/>
  <c r="B16" i="3"/>
  <c r="C16" i="3" s="1"/>
  <c r="B15" i="3"/>
  <c r="C15" i="3" s="1"/>
  <c r="B10" i="3"/>
  <c r="C10" i="3" s="1"/>
  <c r="B11" i="3"/>
  <c r="C11" i="3" s="1"/>
  <c r="B12" i="3"/>
  <c r="C12" i="3" s="1"/>
  <c r="B13" i="3"/>
  <c r="C13" i="3" s="1"/>
  <c r="B14" i="3"/>
  <c r="C14" i="3" s="1"/>
  <c r="B9" i="3"/>
  <c r="C9" i="3" s="1"/>
  <c r="B8" i="3"/>
  <c r="C8" i="3" s="1"/>
  <c r="B7" i="3"/>
  <c r="C7" i="3" s="1"/>
  <c r="N8" i="3"/>
  <c r="N9" i="3" s="1"/>
  <c r="N10" i="3" s="1"/>
  <c r="N11" i="3" s="1"/>
  <c r="K7" i="3"/>
  <c r="K8" i="3" s="1"/>
  <c r="K9" i="3" s="1"/>
  <c r="K10" i="3" s="1"/>
  <c r="K11" i="3" s="1"/>
  <c r="K12" i="3" s="1"/>
  <c r="K13" i="3" s="1"/>
  <c r="K14" i="3" s="1"/>
  <c r="K15" i="3" s="1"/>
  <c r="K16" i="3" s="1"/>
  <c r="K17" i="3" s="1"/>
  <c r="K18" i="3" s="1"/>
  <c r="K19" i="3" s="1"/>
  <c r="K20" i="3" s="1"/>
  <c r="K21" i="3" s="1"/>
  <c r="K22" i="3" s="1"/>
  <c r="K23" i="3" s="1"/>
  <c r="K24" i="3" s="1"/>
  <c r="K25" i="3" s="1"/>
  <c r="K26" i="3" s="1"/>
  <c r="K27" i="3" s="1"/>
  <c r="K28" i="3" s="1"/>
  <c r="K29" i="3" s="1"/>
  <c r="K30" i="3" s="1"/>
  <c r="K31" i="3" s="1"/>
  <c r="K32" i="3" s="1"/>
  <c r="K33" i="3" s="1"/>
  <c r="K34" i="3" s="1"/>
  <c r="K35" i="3" s="1"/>
  <c r="K36" i="3" s="1"/>
  <c r="K37" i="3" s="1"/>
  <c r="K38" i="3" s="1"/>
  <c r="K39" i="3" s="1"/>
  <c r="K40" i="3" s="1"/>
  <c r="K41" i="3" s="1"/>
  <c r="K42" i="3" s="1"/>
  <c r="K43" i="3" s="1"/>
  <c r="K44" i="3" s="1"/>
  <c r="K45" i="3" s="1"/>
  <c r="K46" i="3" s="1"/>
  <c r="K47" i="3" s="1"/>
  <c r="K48" i="3" s="1"/>
  <c r="K49" i="3" s="1"/>
  <c r="K50" i="3" s="1"/>
  <c r="K51" i="3" s="1"/>
  <c r="K52" i="3" s="1"/>
  <c r="K53" i="3" s="1"/>
  <c r="K54" i="3" s="1"/>
  <c r="K55" i="3" s="1"/>
  <c r="K56" i="3" s="1"/>
  <c r="K57" i="3" s="1"/>
  <c r="K58" i="3" s="1"/>
  <c r="K59" i="3" s="1"/>
  <c r="K60" i="3" s="1"/>
  <c r="K61" i="3" s="1"/>
  <c r="K62" i="3" s="1"/>
  <c r="K63" i="3" s="1"/>
  <c r="K64" i="3" s="1"/>
  <c r="K65" i="3" s="1"/>
  <c r="K66" i="3" s="1"/>
  <c r="K67" i="3" s="1"/>
  <c r="K68" i="3" s="1"/>
  <c r="K69" i="3" s="1"/>
  <c r="K70" i="3" s="1"/>
  <c r="K71" i="3" s="1"/>
  <c r="K72" i="3" s="1"/>
  <c r="K73" i="3" s="1"/>
  <c r="K74" i="3" s="1"/>
  <c r="K75" i="3" s="1"/>
  <c r="K76" i="3" s="1"/>
  <c r="K77" i="3" s="1"/>
  <c r="K78" i="3" s="1"/>
  <c r="K79" i="3" s="1"/>
  <c r="S3006" i="3"/>
  <c r="S498" i="3"/>
  <c r="S497" i="3"/>
  <c r="S496" i="3"/>
  <c r="S495" i="3"/>
  <c r="S494" i="3"/>
  <c r="S493" i="3"/>
  <c r="S492" i="3"/>
  <c r="S491" i="3"/>
  <c r="S490" i="3"/>
  <c r="S489" i="3"/>
  <c r="S488" i="3"/>
  <c r="S487" i="3"/>
  <c r="S486" i="3"/>
  <c r="S485" i="3"/>
  <c r="S484" i="3"/>
  <c r="S483" i="3"/>
  <c r="S482" i="3"/>
  <c r="S481" i="3"/>
  <c r="S480" i="3"/>
  <c r="S479" i="3"/>
  <c r="S478" i="3"/>
  <c r="S477" i="3"/>
  <c r="S476" i="3"/>
  <c r="S475" i="3"/>
  <c r="S474" i="3"/>
  <c r="S473" i="3"/>
  <c r="S472" i="3"/>
  <c r="S471" i="3"/>
  <c r="S470" i="3"/>
  <c r="S469" i="3"/>
  <c r="S468" i="3"/>
  <c r="S467" i="3"/>
  <c r="S466" i="3"/>
  <c r="S465" i="3"/>
  <c r="S464" i="3"/>
  <c r="S463" i="3"/>
  <c r="S462" i="3"/>
  <c r="S461" i="3"/>
  <c r="S460" i="3"/>
  <c r="S459" i="3"/>
  <c r="S458" i="3"/>
  <c r="S457" i="3"/>
  <c r="S456" i="3"/>
  <c r="S455" i="3"/>
  <c r="S454" i="3"/>
  <c r="S453" i="3"/>
  <c r="S452" i="3"/>
  <c r="S451" i="3"/>
  <c r="S450" i="3"/>
  <c r="S449" i="3"/>
  <c r="S448" i="3"/>
  <c r="S447" i="3"/>
  <c r="S446" i="3"/>
  <c r="S445" i="3"/>
  <c r="S444" i="3"/>
  <c r="S443" i="3"/>
  <c r="S442" i="3"/>
  <c r="S441" i="3"/>
  <c r="S440" i="3"/>
  <c r="S439" i="3"/>
  <c r="S438" i="3"/>
  <c r="S437" i="3"/>
  <c r="S436" i="3"/>
  <c r="S435" i="3"/>
  <c r="S434" i="3"/>
  <c r="S433" i="3"/>
  <c r="S432" i="3"/>
  <c r="S431" i="3"/>
  <c r="S430" i="3"/>
  <c r="S429" i="3"/>
  <c r="S428" i="3"/>
  <c r="S427" i="3"/>
  <c r="S426" i="3"/>
  <c r="S425" i="3"/>
  <c r="S424" i="3"/>
  <c r="S423" i="3"/>
  <c r="S422" i="3"/>
  <c r="S421" i="3"/>
  <c r="S420" i="3"/>
  <c r="S419" i="3"/>
  <c r="S418" i="3"/>
  <c r="S417" i="3"/>
  <c r="S416" i="3"/>
  <c r="S415" i="3"/>
  <c r="S414" i="3"/>
  <c r="S413" i="3"/>
  <c r="S412" i="3"/>
  <c r="S411" i="3"/>
  <c r="S410" i="3"/>
  <c r="S409" i="3"/>
  <c r="S408" i="3"/>
  <c r="S407" i="3"/>
  <c r="S406" i="3"/>
  <c r="S405" i="3"/>
  <c r="S404" i="3"/>
  <c r="S403" i="3"/>
  <c r="S402" i="3"/>
  <c r="S401" i="3"/>
  <c r="S400" i="3"/>
  <c r="S399" i="3"/>
  <c r="S398" i="3"/>
  <c r="S397" i="3"/>
  <c r="S396" i="3"/>
  <c r="S395" i="3"/>
  <c r="S394" i="3"/>
  <c r="S393" i="3"/>
  <c r="S392" i="3"/>
  <c r="S391" i="3"/>
  <c r="S390" i="3"/>
  <c r="S389" i="3"/>
  <c r="S388" i="3"/>
  <c r="S387" i="3"/>
  <c r="S386" i="3"/>
  <c r="S385" i="3"/>
  <c r="S384" i="3"/>
  <c r="S383" i="3"/>
  <c r="S382" i="3"/>
  <c r="S381" i="3"/>
  <c r="S380" i="3"/>
  <c r="S379" i="3"/>
  <c r="S378" i="3"/>
  <c r="S377" i="3"/>
  <c r="S376" i="3"/>
  <c r="S375" i="3"/>
  <c r="S374" i="3"/>
  <c r="S373" i="3"/>
  <c r="S372" i="3"/>
  <c r="S371" i="3"/>
  <c r="S370" i="3"/>
  <c r="S369" i="3"/>
  <c r="S368" i="3"/>
  <c r="S367" i="3"/>
  <c r="S366" i="3"/>
  <c r="S365" i="3"/>
  <c r="S364" i="3"/>
  <c r="S363" i="3"/>
  <c r="S362" i="3"/>
  <c r="S361" i="3"/>
  <c r="S360" i="3"/>
  <c r="S359" i="3"/>
  <c r="S358" i="3"/>
  <c r="S357" i="3"/>
  <c r="S356" i="3"/>
  <c r="S355" i="3"/>
  <c r="S354" i="3"/>
  <c r="S353" i="3"/>
  <c r="S352" i="3"/>
  <c r="S351" i="3"/>
  <c r="S350" i="3"/>
  <c r="S349" i="3"/>
  <c r="S348" i="3"/>
  <c r="S347" i="3"/>
  <c r="S346" i="3"/>
  <c r="S345" i="3"/>
  <c r="S344" i="3"/>
  <c r="S343" i="3"/>
  <c r="S342" i="3"/>
  <c r="S341" i="3"/>
  <c r="S340" i="3"/>
  <c r="S339" i="3"/>
  <c r="S338" i="3"/>
  <c r="S337" i="3"/>
  <c r="S336" i="3"/>
  <c r="S335" i="3"/>
  <c r="S334" i="3"/>
  <c r="S333" i="3"/>
  <c r="S332" i="3"/>
  <c r="S331" i="3"/>
  <c r="S330" i="3"/>
  <c r="S329" i="3"/>
  <c r="S328" i="3"/>
  <c r="S327" i="3"/>
  <c r="S326" i="3"/>
  <c r="S325" i="3"/>
  <c r="S324" i="3"/>
  <c r="S323" i="3"/>
  <c r="S322" i="3"/>
  <c r="S321" i="3"/>
  <c r="S320" i="3"/>
  <c r="S319" i="3"/>
  <c r="S318" i="3"/>
  <c r="S317" i="3"/>
  <c r="S316" i="3"/>
  <c r="S315" i="3"/>
  <c r="S314" i="3"/>
  <c r="S313" i="3"/>
  <c r="S312" i="3"/>
  <c r="S311" i="3"/>
  <c r="S310" i="3"/>
  <c r="S309" i="3"/>
  <c r="S308" i="3"/>
  <c r="S307" i="3"/>
  <c r="S306" i="3"/>
  <c r="S305" i="3"/>
  <c r="S304" i="3"/>
  <c r="S303" i="3"/>
  <c r="S302" i="3"/>
  <c r="S301" i="3"/>
  <c r="S300" i="3"/>
  <c r="S299" i="3"/>
  <c r="S298" i="3"/>
  <c r="S297" i="3"/>
  <c r="S296" i="3"/>
  <c r="S295" i="3"/>
  <c r="S294" i="3"/>
  <c r="S293" i="3"/>
  <c r="S292" i="3"/>
  <c r="S291" i="3"/>
  <c r="S290" i="3"/>
  <c r="S289" i="3"/>
  <c r="S288" i="3"/>
  <c r="S287" i="3"/>
  <c r="S286" i="3"/>
  <c r="S285" i="3"/>
  <c r="S284" i="3"/>
  <c r="S283" i="3"/>
  <c r="S282" i="3"/>
  <c r="S281" i="3"/>
  <c r="S280" i="3"/>
  <c r="S279" i="3"/>
  <c r="S278" i="3"/>
  <c r="S277" i="3"/>
  <c r="S276" i="3"/>
  <c r="S275" i="3"/>
  <c r="S274" i="3"/>
  <c r="S273" i="3"/>
  <c r="S272" i="3"/>
  <c r="S271" i="3"/>
  <c r="S270" i="3"/>
  <c r="S269" i="3"/>
  <c r="S268" i="3"/>
  <c r="S267" i="3"/>
  <c r="S266" i="3"/>
  <c r="S265" i="3"/>
  <c r="S264" i="3"/>
  <c r="S263" i="3"/>
  <c r="S262" i="3"/>
  <c r="S261" i="3"/>
  <c r="S260" i="3"/>
  <c r="S259" i="3"/>
  <c r="S258" i="3"/>
  <c r="S257" i="3"/>
  <c r="S256" i="3"/>
  <c r="S255" i="3"/>
  <c r="S254" i="3"/>
  <c r="S253" i="3"/>
  <c r="S252" i="3"/>
  <c r="S251" i="3"/>
  <c r="S250" i="3"/>
  <c r="S249" i="3"/>
  <c r="S248" i="3"/>
  <c r="S247" i="3"/>
  <c r="S246" i="3"/>
  <c r="S245" i="3"/>
  <c r="S244" i="3"/>
  <c r="S243" i="3"/>
  <c r="S242" i="3"/>
  <c r="S241" i="3"/>
  <c r="S240" i="3"/>
  <c r="S239" i="3"/>
  <c r="S238" i="3"/>
  <c r="S237" i="3"/>
  <c r="S236" i="3"/>
  <c r="S235" i="3"/>
  <c r="S234" i="3"/>
  <c r="S233" i="3"/>
  <c r="S232" i="3"/>
  <c r="S231" i="3"/>
  <c r="S230" i="3"/>
  <c r="S229" i="3"/>
  <c r="S228" i="3"/>
  <c r="S227" i="3"/>
  <c r="S226" i="3"/>
  <c r="S225" i="3"/>
  <c r="S224" i="3"/>
  <c r="S223" i="3"/>
  <c r="S222" i="3"/>
  <c r="S221" i="3"/>
  <c r="S220" i="3"/>
  <c r="S219" i="3"/>
  <c r="S218" i="3"/>
  <c r="S217" i="3"/>
  <c r="S216" i="3"/>
  <c r="S215" i="3"/>
  <c r="S214" i="3"/>
  <c r="S213" i="3"/>
  <c r="S212" i="3"/>
  <c r="S211" i="3"/>
  <c r="S210" i="3"/>
  <c r="S209" i="3"/>
  <c r="S208" i="3"/>
  <c r="S207" i="3"/>
  <c r="S206" i="3"/>
  <c r="S205" i="3"/>
  <c r="S204" i="3"/>
  <c r="S203" i="3"/>
  <c r="S202" i="3"/>
  <c r="S201" i="3"/>
  <c r="S200" i="3"/>
  <c r="S199" i="3"/>
  <c r="S198" i="3"/>
  <c r="S197" i="3"/>
  <c r="S196" i="3"/>
  <c r="S195" i="3"/>
  <c r="S194" i="3"/>
  <c r="S193" i="3"/>
  <c r="S192" i="3"/>
  <c r="S191" i="3"/>
  <c r="S190" i="3"/>
  <c r="S189" i="3"/>
  <c r="S188" i="3"/>
  <c r="S187" i="3"/>
  <c r="S186" i="3"/>
  <c r="S185" i="3"/>
  <c r="S184" i="3"/>
  <c r="S183" i="3"/>
  <c r="S182" i="3"/>
  <c r="S181" i="3"/>
  <c r="S180" i="3"/>
  <c r="S179" i="3"/>
  <c r="S178" i="3"/>
  <c r="S177" i="3"/>
  <c r="S176" i="3"/>
  <c r="S175" i="3"/>
  <c r="S174" i="3"/>
  <c r="S173" i="3"/>
  <c r="S172" i="3"/>
  <c r="S171" i="3"/>
  <c r="S170" i="3"/>
  <c r="S169" i="3"/>
  <c r="S168" i="3"/>
  <c r="S167" i="3"/>
  <c r="S166" i="3"/>
  <c r="S165" i="3"/>
  <c r="S164" i="3"/>
  <c r="S163" i="3"/>
  <c r="S162" i="3"/>
  <c r="S161" i="3"/>
  <c r="S160" i="3"/>
  <c r="S159" i="3"/>
  <c r="S158" i="3"/>
  <c r="S157" i="3"/>
  <c r="S156" i="3"/>
  <c r="S155" i="3"/>
  <c r="S154" i="3"/>
  <c r="S153" i="3"/>
  <c r="S152" i="3"/>
  <c r="S151" i="3"/>
  <c r="S150" i="3"/>
  <c r="S149" i="3"/>
  <c r="S148" i="3"/>
  <c r="S147" i="3"/>
  <c r="S146" i="3"/>
  <c r="S145" i="3"/>
  <c r="S144" i="3"/>
  <c r="S143" i="3"/>
  <c r="S142" i="3"/>
  <c r="S141" i="3"/>
  <c r="S140" i="3"/>
  <c r="S139" i="3"/>
  <c r="S138" i="3"/>
  <c r="S137" i="3"/>
  <c r="S136" i="3"/>
  <c r="S135" i="3"/>
  <c r="S134" i="3"/>
  <c r="S133" i="3"/>
  <c r="S132" i="3"/>
  <c r="S131" i="3"/>
  <c r="S130" i="3"/>
  <c r="S129" i="3"/>
  <c r="S128" i="3"/>
  <c r="S127" i="3"/>
  <c r="S126" i="3"/>
  <c r="S125" i="3"/>
  <c r="S124" i="3"/>
  <c r="S123" i="3"/>
  <c r="S122" i="3"/>
  <c r="S121" i="3"/>
  <c r="S120" i="3"/>
  <c r="S119" i="3"/>
  <c r="S118" i="3"/>
  <c r="S117" i="3"/>
  <c r="S116" i="3"/>
  <c r="S115" i="3"/>
  <c r="S114" i="3"/>
  <c r="S113" i="3"/>
  <c r="S112" i="3"/>
  <c r="S111" i="3"/>
  <c r="S110" i="3"/>
  <c r="S109" i="3"/>
  <c r="S108" i="3"/>
  <c r="S107" i="3"/>
  <c r="S106" i="3"/>
  <c r="S105" i="3"/>
  <c r="S104" i="3"/>
  <c r="S103" i="3"/>
  <c r="S102" i="3"/>
  <c r="S101" i="3"/>
  <c r="S100" i="3"/>
  <c r="S99" i="3"/>
  <c r="S98" i="3"/>
  <c r="S97" i="3"/>
  <c r="S96" i="3"/>
  <c r="S95" i="3"/>
  <c r="S94" i="3"/>
  <c r="S93" i="3"/>
  <c r="S92" i="3"/>
  <c r="S91" i="3"/>
  <c r="S90" i="3"/>
  <c r="S89" i="3"/>
  <c r="S88" i="3"/>
  <c r="S87" i="3"/>
  <c r="S86" i="3"/>
  <c r="S85" i="3"/>
  <c r="S84" i="3"/>
  <c r="S83" i="3"/>
  <c r="S82" i="3"/>
  <c r="S81" i="3"/>
  <c r="S80" i="3"/>
  <c r="S79" i="3"/>
  <c r="S78" i="3"/>
  <c r="S77" i="3"/>
  <c r="S76" i="3"/>
  <c r="S75" i="3"/>
  <c r="S74" i="3"/>
  <c r="S73" i="3"/>
  <c r="S72" i="3"/>
  <c r="S71" i="3"/>
  <c r="S70" i="3"/>
  <c r="S69" i="3"/>
  <c r="S68" i="3"/>
  <c r="S67" i="3"/>
  <c r="S66" i="3"/>
  <c r="S65" i="3"/>
  <c r="S64" i="3"/>
  <c r="S63" i="3"/>
  <c r="S62" i="3"/>
  <c r="S61" i="3"/>
  <c r="S60" i="3"/>
  <c r="S59" i="3"/>
  <c r="S58" i="3"/>
  <c r="S57" i="3"/>
  <c r="S56" i="3"/>
  <c r="S55" i="3"/>
  <c r="S54" i="3"/>
  <c r="S53" i="3"/>
  <c r="S52" i="3"/>
  <c r="S51" i="3"/>
  <c r="S50" i="3"/>
  <c r="S49" i="3"/>
  <c r="S48" i="3"/>
  <c r="S47" i="3"/>
  <c r="S46" i="3"/>
  <c r="S45" i="3"/>
  <c r="S44" i="3"/>
  <c r="S43" i="3"/>
  <c r="S42" i="3"/>
  <c r="S41" i="3"/>
  <c r="S40" i="3"/>
  <c r="S39" i="3"/>
  <c r="S38" i="3"/>
  <c r="S37" i="3"/>
  <c r="S36" i="3"/>
  <c r="S35" i="3"/>
  <c r="S34" i="3"/>
  <c r="S33" i="3"/>
  <c r="S32" i="3"/>
  <c r="S31" i="3"/>
  <c r="S30" i="3"/>
  <c r="S29" i="3"/>
  <c r="S28" i="3"/>
  <c r="S27" i="3"/>
  <c r="S26" i="3"/>
  <c r="S25" i="3"/>
  <c r="S24" i="3"/>
  <c r="S23" i="3"/>
  <c r="S22" i="3"/>
  <c r="S21" i="3"/>
  <c r="S20" i="3"/>
  <c r="S19" i="3"/>
  <c r="S18" i="3"/>
  <c r="S17" i="3"/>
  <c r="S16" i="3"/>
  <c r="S15" i="3"/>
  <c r="S14" i="3"/>
  <c r="S13" i="3"/>
  <c r="S12" i="3"/>
  <c r="S11" i="3"/>
  <c r="S10" i="3"/>
  <c r="S9" i="3"/>
  <c r="S8" i="3"/>
  <c r="S7" i="3"/>
  <c r="G12" i="4" l="1"/>
  <c r="F12" i="4"/>
  <c r="D12" i="4"/>
  <c r="C12" i="4"/>
  <c r="E12" i="4"/>
  <c r="L7" i="3"/>
  <c r="M7" i="3" s="1"/>
  <c r="L8" i="3"/>
  <c r="M8" i="3" s="1"/>
  <c r="L9" i="3"/>
  <c r="M9" i="3" s="1"/>
  <c r="L14" i="3"/>
  <c r="M14" i="3" s="1"/>
  <c r="L13" i="3"/>
  <c r="M13" i="3" s="1"/>
  <c r="L12" i="3"/>
  <c r="M12" i="3" s="1"/>
  <c r="L11" i="3"/>
  <c r="M11" i="3" s="1"/>
  <c r="L10" i="3"/>
  <c r="M10" i="3" s="1"/>
  <c r="L55" i="3"/>
  <c r="M55" i="3" s="1"/>
  <c r="L56" i="3"/>
  <c r="M56" i="3" s="1"/>
  <c r="L57" i="3"/>
  <c r="M57" i="3" s="1"/>
  <c r="L58" i="3"/>
  <c r="M58" i="3" s="1"/>
  <c r="L59" i="3"/>
  <c r="M59" i="3" s="1"/>
  <c r="L60" i="3"/>
  <c r="M60" i="3" s="1"/>
  <c r="L61" i="3"/>
  <c r="M61" i="3" s="1"/>
  <c r="L62" i="3"/>
  <c r="M62" i="3" s="1"/>
  <c r="L63" i="3"/>
  <c r="M63" i="3" s="1"/>
  <c r="L64" i="3"/>
  <c r="M64" i="3" s="1"/>
  <c r="L65" i="3"/>
  <c r="M65" i="3" s="1"/>
  <c r="L66" i="3"/>
  <c r="M66" i="3" s="1"/>
  <c r="L15" i="3"/>
  <c r="M15" i="3" s="1"/>
  <c r="L16" i="3"/>
  <c r="M16" i="3" s="1"/>
  <c r="L17" i="3"/>
  <c r="M17" i="3" s="1"/>
  <c r="L18" i="3"/>
  <c r="M18" i="3" s="1"/>
  <c r="L19" i="3"/>
  <c r="M19" i="3" s="1"/>
  <c r="L20" i="3"/>
  <c r="M20" i="3" s="1"/>
  <c r="L21" i="3"/>
  <c r="M21" i="3" s="1"/>
  <c r="L22" i="3"/>
  <c r="M22" i="3" s="1"/>
  <c r="L23" i="3"/>
  <c r="M23" i="3" s="1"/>
  <c r="L24" i="3"/>
  <c r="M24" i="3" s="1"/>
  <c r="L25" i="3"/>
  <c r="M25" i="3" s="1"/>
  <c r="L26" i="3"/>
  <c r="M26" i="3" s="1"/>
  <c r="L27" i="3"/>
  <c r="M27" i="3" s="1"/>
  <c r="L28" i="3"/>
  <c r="M28" i="3" s="1"/>
  <c r="L29" i="3"/>
  <c r="M29" i="3" s="1"/>
  <c r="L30" i="3"/>
  <c r="M30" i="3" s="1"/>
  <c r="L31" i="3"/>
  <c r="M31" i="3" s="1"/>
  <c r="L32" i="3"/>
  <c r="M32" i="3" s="1"/>
  <c r="L33" i="3"/>
  <c r="M33" i="3" s="1"/>
  <c r="L34" i="3"/>
  <c r="M34" i="3" s="1"/>
  <c r="L35" i="3"/>
  <c r="M35" i="3" s="1"/>
  <c r="L36" i="3"/>
  <c r="M36" i="3" s="1"/>
  <c r="L37" i="3"/>
  <c r="M37" i="3" s="1"/>
  <c r="L38" i="3"/>
  <c r="M38" i="3" s="1"/>
  <c r="L39" i="3"/>
  <c r="M39" i="3" s="1"/>
  <c r="L40" i="3"/>
  <c r="M40" i="3" s="1"/>
  <c r="L41" i="3"/>
  <c r="M41" i="3" s="1"/>
  <c r="L42" i="3"/>
  <c r="M42" i="3" s="1"/>
  <c r="L43" i="3"/>
  <c r="M43" i="3" s="1"/>
  <c r="L44" i="3"/>
  <c r="M44" i="3" s="1"/>
  <c r="L45" i="3"/>
  <c r="M45" i="3" s="1"/>
  <c r="L46" i="3"/>
  <c r="M46" i="3" s="1"/>
  <c r="L47" i="3"/>
  <c r="M47" i="3" s="1"/>
  <c r="L48" i="3"/>
  <c r="M48" i="3" s="1"/>
  <c r="L49" i="3"/>
  <c r="M49" i="3" s="1"/>
  <c r="L50" i="3"/>
  <c r="M50" i="3" s="1"/>
  <c r="L51" i="3"/>
  <c r="M51" i="3" s="1"/>
  <c r="L52" i="3"/>
  <c r="M52" i="3" s="1"/>
  <c r="L53" i="3"/>
  <c r="M53" i="3" s="1"/>
  <c r="L54" i="3"/>
  <c r="M54" i="3" s="1"/>
  <c r="Q6" i="12"/>
  <c r="R6" i="12" s="1"/>
  <c r="B4" i="5"/>
  <c r="B4" i="4"/>
  <c r="P4" i="3"/>
  <c r="C22" i="25" l="1"/>
  <c r="S22" i="25" s="1"/>
  <c r="C22" i="10"/>
  <c r="S22" i="10" s="1"/>
  <c r="C20" i="30"/>
  <c r="S20" i="30" s="1"/>
  <c r="C20" i="25"/>
  <c r="S20" i="25" s="1"/>
  <c r="C19" i="30"/>
  <c r="S19" i="30" s="1"/>
  <c r="C23" i="25"/>
  <c r="S23" i="25" s="1"/>
  <c r="C19" i="10"/>
  <c r="S19" i="10" s="1"/>
  <c r="C21" i="30"/>
  <c r="S21" i="30" s="1"/>
  <c r="C21" i="25"/>
  <c r="S21" i="25" s="1"/>
  <c r="C21" i="10"/>
  <c r="S21" i="10" s="1"/>
  <c r="C20" i="10"/>
  <c r="S20" i="10" s="1"/>
  <c r="C19" i="25"/>
  <c r="S19" i="25" s="1"/>
  <c r="C23" i="10"/>
  <c r="S23" i="10" s="1"/>
  <c r="G20" i="30"/>
  <c r="B13" i="30"/>
  <c r="G23" i="25"/>
  <c r="E22" i="25"/>
  <c r="G19" i="25"/>
  <c r="G22" i="10"/>
  <c r="E21" i="10"/>
  <c r="E19" i="10"/>
  <c r="G21" i="30"/>
  <c r="E20" i="30"/>
  <c r="G20" i="25"/>
  <c r="U20" i="25" s="1"/>
  <c r="E23" i="25"/>
  <c r="B13" i="25"/>
  <c r="G23" i="10"/>
  <c r="E22" i="10"/>
  <c r="G19" i="10"/>
  <c r="E21" i="30"/>
  <c r="E19" i="30"/>
  <c r="G21" i="25"/>
  <c r="E20" i="25"/>
  <c r="G20" i="10"/>
  <c r="E23" i="10"/>
  <c r="B13" i="10"/>
  <c r="G19" i="30"/>
  <c r="U19" i="30" s="1"/>
  <c r="E21" i="25"/>
  <c r="G21" i="10"/>
  <c r="G22" i="25"/>
  <c r="E19" i="25"/>
  <c r="E20" i="10"/>
  <c r="L67" i="3"/>
  <c r="M67" i="3" s="1"/>
  <c r="H12" i="4"/>
  <c r="P2" i="3"/>
  <c r="B2" i="2"/>
  <c r="U20" i="30" l="1"/>
  <c r="U21" i="30"/>
  <c r="U20" i="10"/>
  <c r="U19" i="25"/>
  <c r="U23" i="25"/>
  <c r="U22" i="10"/>
  <c r="U22" i="25"/>
  <c r="U21" i="10"/>
  <c r="U19" i="10"/>
  <c r="U23" i="10"/>
  <c r="U21" i="25"/>
  <c r="Z13" i="25"/>
  <c r="R13" i="25"/>
  <c r="Z13" i="30"/>
  <c r="R13" i="30"/>
  <c r="R13" i="10"/>
  <c r="Z13" i="10"/>
  <c r="B15" i="30"/>
  <c r="B16" i="30"/>
  <c r="B14" i="30"/>
  <c r="J13" i="30"/>
  <c r="H21" i="30"/>
  <c r="H20" i="30"/>
  <c r="H19" i="30"/>
  <c r="H21" i="25"/>
  <c r="H22" i="25"/>
  <c r="H19" i="25"/>
  <c r="H23" i="25"/>
  <c r="B16" i="25"/>
  <c r="B14" i="25"/>
  <c r="B15" i="25"/>
  <c r="J13" i="25"/>
  <c r="H20" i="25"/>
  <c r="L68" i="3"/>
  <c r="M68" i="3" s="1"/>
  <c r="L73" i="3"/>
  <c r="M73" i="3" s="1"/>
  <c r="L77" i="3"/>
  <c r="M77" i="3" s="1"/>
  <c r="L81" i="3"/>
  <c r="M81" i="3" s="1"/>
  <c r="L85" i="3"/>
  <c r="M85" i="3" s="1"/>
  <c r="L89" i="3"/>
  <c r="M89" i="3" s="1"/>
  <c r="L93" i="3"/>
  <c r="M93" i="3" s="1"/>
  <c r="L97" i="3"/>
  <c r="M97" i="3" s="1"/>
  <c r="L101" i="3"/>
  <c r="M101" i="3" s="1"/>
  <c r="L105" i="3"/>
  <c r="M105" i="3" s="1"/>
  <c r="L109" i="3"/>
  <c r="M109" i="3" s="1"/>
  <c r="L113" i="3"/>
  <c r="M113" i="3" s="1"/>
  <c r="L117" i="3"/>
  <c r="M117" i="3" s="1"/>
  <c r="L121" i="3"/>
  <c r="M121" i="3" s="1"/>
  <c r="L125" i="3"/>
  <c r="M125" i="3" s="1"/>
  <c r="L129" i="3"/>
  <c r="M129" i="3" s="1"/>
  <c r="L133" i="3"/>
  <c r="M133" i="3" s="1"/>
  <c r="L137" i="3"/>
  <c r="M137" i="3" s="1"/>
  <c r="L141" i="3"/>
  <c r="M141" i="3" s="1"/>
  <c r="L145" i="3"/>
  <c r="M145" i="3" s="1"/>
  <c r="L149" i="3"/>
  <c r="M149" i="3" s="1"/>
  <c r="L153" i="3"/>
  <c r="M153" i="3" s="1"/>
  <c r="L157" i="3"/>
  <c r="M157" i="3" s="1"/>
  <c r="L161" i="3"/>
  <c r="M161" i="3" s="1"/>
  <c r="L165" i="3"/>
  <c r="M165" i="3" s="1"/>
  <c r="L169" i="3"/>
  <c r="M169" i="3" s="1"/>
  <c r="L173" i="3"/>
  <c r="M173" i="3" s="1"/>
  <c r="L177" i="3"/>
  <c r="M177" i="3" s="1"/>
  <c r="L181" i="3"/>
  <c r="M181" i="3" s="1"/>
  <c r="L185" i="3"/>
  <c r="M185" i="3" s="1"/>
  <c r="L189" i="3"/>
  <c r="M189" i="3" s="1"/>
  <c r="L193" i="3"/>
  <c r="M193" i="3" s="1"/>
  <c r="L197" i="3"/>
  <c r="M197" i="3" s="1"/>
  <c r="L201" i="3"/>
  <c r="M201" i="3" s="1"/>
  <c r="L205" i="3"/>
  <c r="M205" i="3" s="1"/>
  <c r="L209" i="3"/>
  <c r="M209" i="3" s="1"/>
  <c r="L213" i="3"/>
  <c r="M213" i="3" s="1"/>
  <c r="L217" i="3"/>
  <c r="M217" i="3" s="1"/>
  <c r="L221" i="3"/>
  <c r="M221" i="3" s="1"/>
  <c r="L225" i="3"/>
  <c r="M225" i="3" s="1"/>
  <c r="L229" i="3"/>
  <c r="M229" i="3" s="1"/>
  <c r="L233" i="3"/>
  <c r="M233" i="3" s="1"/>
  <c r="L237" i="3"/>
  <c r="M237" i="3" s="1"/>
  <c r="L241" i="3"/>
  <c r="M241" i="3" s="1"/>
  <c r="L245" i="3"/>
  <c r="M245" i="3" s="1"/>
  <c r="L249" i="3"/>
  <c r="M249" i="3" s="1"/>
  <c r="L253" i="3"/>
  <c r="M253" i="3" s="1"/>
  <c r="L257" i="3"/>
  <c r="M257" i="3" s="1"/>
  <c r="L261" i="3"/>
  <c r="M261" i="3" s="1"/>
  <c r="L265" i="3"/>
  <c r="M265" i="3" s="1"/>
  <c r="L269" i="3"/>
  <c r="M269" i="3" s="1"/>
  <c r="L273" i="3"/>
  <c r="M273" i="3" s="1"/>
  <c r="L277" i="3"/>
  <c r="M277" i="3" s="1"/>
  <c r="L281" i="3"/>
  <c r="M281" i="3" s="1"/>
  <c r="L285" i="3"/>
  <c r="M285" i="3" s="1"/>
  <c r="L289" i="3"/>
  <c r="M289" i="3" s="1"/>
  <c r="L293" i="3"/>
  <c r="M293" i="3" s="1"/>
  <c r="L297" i="3"/>
  <c r="M297" i="3" s="1"/>
  <c r="L301" i="3"/>
  <c r="M301" i="3" s="1"/>
  <c r="L305" i="3"/>
  <c r="M305" i="3" s="1"/>
  <c r="L309" i="3"/>
  <c r="M309" i="3" s="1"/>
  <c r="L313" i="3"/>
  <c r="M313" i="3" s="1"/>
  <c r="L317" i="3"/>
  <c r="M317" i="3" s="1"/>
  <c r="L321" i="3"/>
  <c r="M321" i="3" s="1"/>
  <c r="L325" i="3"/>
  <c r="M325" i="3" s="1"/>
  <c r="L329" i="3"/>
  <c r="M329" i="3" s="1"/>
  <c r="L333" i="3"/>
  <c r="M333" i="3" s="1"/>
  <c r="L337" i="3"/>
  <c r="M337" i="3" s="1"/>
  <c r="L341" i="3"/>
  <c r="M341" i="3" s="1"/>
  <c r="L345" i="3"/>
  <c r="M345" i="3" s="1"/>
  <c r="L349" i="3"/>
  <c r="M349" i="3" s="1"/>
  <c r="L353" i="3"/>
  <c r="M353" i="3" s="1"/>
  <c r="L357" i="3"/>
  <c r="M357" i="3" s="1"/>
  <c r="L361" i="3"/>
  <c r="M361" i="3" s="1"/>
  <c r="L365" i="3"/>
  <c r="M365" i="3" s="1"/>
  <c r="L369" i="3"/>
  <c r="M369" i="3" s="1"/>
  <c r="L373" i="3"/>
  <c r="M373" i="3" s="1"/>
  <c r="L377" i="3"/>
  <c r="M377" i="3" s="1"/>
  <c r="L381" i="3"/>
  <c r="M381" i="3" s="1"/>
  <c r="L385" i="3"/>
  <c r="M385" i="3" s="1"/>
  <c r="L389" i="3"/>
  <c r="M389" i="3" s="1"/>
  <c r="L393" i="3"/>
  <c r="M393" i="3" s="1"/>
  <c r="L397" i="3"/>
  <c r="M397" i="3" s="1"/>
  <c r="L401" i="3"/>
  <c r="M401" i="3" s="1"/>
  <c r="L405" i="3"/>
  <c r="M405" i="3" s="1"/>
  <c r="L409" i="3"/>
  <c r="M409" i="3" s="1"/>
  <c r="L413" i="3"/>
  <c r="M413" i="3" s="1"/>
  <c r="L417" i="3"/>
  <c r="M417" i="3" s="1"/>
  <c r="L421" i="3"/>
  <c r="M421" i="3" s="1"/>
  <c r="L425" i="3"/>
  <c r="M425" i="3" s="1"/>
  <c r="L429" i="3"/>
  <c r="M429" i="3" s="1"/>
  <c r="L433" i="3"/>
  <c r="M433" i="3" s="1"/>
  <c r="L437" i="3"/>
  <c r="M437" i="3" s="1"/>
  <c r="L441" i="3"/>
  <c r="M441" i="3" s="1"/>
  <c r="L445" i="3"/>
  <c r="M445" i="3" s="1"/>
  <c r="L449" i="3"/>
  <c r="M449" i="3" s="1"/>
  <c r="L453" i="3"/>
  <c r="M453" i="3" s="1"/>
  <c r="L457" i="3"/>
  <c r="M457" i="3" s="1"/>
  <c r="L461" i="3"/>
  <c r="M461" i="3" s="1"/>
  <c r="L465" i="3"/>
  <c r="M465" i="3" s="1"/>
  <c r="L469" i="3"/>
  <c r="M469" i="3" s="1"/>
  <c r="L473" i="3"/>
  <c r="M473" i="3" s="1"/>
  <c r="L477" i="3"/>
  <c r="M477" i="3" s="1"/>
  <c r="L481" i="3"/>
  <c r="M481" i="3" s="1"/>
  <c r="L485" i="3"/>
  <c r="M485" i="3" s="1"/>
  <c r="L489" i="3"/>
  <c r="M489" i="3" s="1"/>
  <c r="L493" i="3"/>
  <c r="M493" i="3" s="1"/>
  <c r="L497" i="3"/>
  <c r="M497" i="3" s="1"/>
  <c r="L268" i="3"/>
  <c r="M268" i="3" s="1"/>
  <c r="L272" i="3"/>
  <c r="M272" i="3" s="1"/>
  <c r="L276" i="3"/>
  <c r="M276" i="3" s="1"/>
  <c r="L280" i="3"/>
  <c r="M280" i="3" s="1"/>
  <c r="L284" i="3"/>
  <c r="M284" i="3" s="1"/>
  <c r="L288" i="3"/>
  <c r="M288" i="3" s="1"/>
  <c r="L292" i="3"/>
  <c r="M292" i="3" s="1"/>
  <c r="L296" i="3"/>
  <c r="M296" i="3" s="1"/>
  <c r="L300" i="3"/>
  <c r="M300" i="3" s="1"/>
  <c r="L304" i="3"/>
  <c r="M304" i="3" s="1"/>
  <c r="L308" i="3"/>
  <c r="M308" i="3" s="1"/>
  <c r="L312" i="3"/>
  <c r="M312" i="3" s="1"/>
  <c r="L316" i="3"/>
  <c r="M316" i="3" s="1"/>
  <c r="L320" i="3"/>
  <c r="M320" i="3" s="1"/>
  <c r="L324" i="3"/>
  <c r="M324" i="3" s="1"/>
  <c r="L328" i="3"/>
  <c r="M328" i="3" s="1"/>
  <c r="L332" i="3"/>
  <c r="M332" i="3" s="1"/>
  <c r="L336" i="3"/>
  <c r="M336" i="3" s="1"/>
  <c r="L340" i="3"/>
  <c r="M340" i="3" s="1"/>
  <c r="L344" i="3"/>
  <c r="M344" i="3" s="1"/>
  <c r="L348" i="3"/>
  <c r="M348" i="3" s="1"/>
  <c r="L352" i="3"/>
  <c r="M352" i="3" s="1"/>
  <c r="L356" i="3"/>
  <c r="M356" i="3" s="1"/>
  <c r="L360" i="3"/>
  <c r="M360" i="3" s="1"/>
  <c r="L364" i="3"/>
  <c r="M364" i="3" s="1"/>
  <c r="L368" i="3"/>
  <c r="M368" i="3" s="1"/>
  <c r="L372" i="3"/>
  <c r="M372" i="3" s="1"/>
  <c r="L376" i="3"/>
  <c r="M376" i="3" s="1"/>
  <c r="L380" i="3"/>
  <c r="M380" i="3" s="1"/>
  <c r="L384" i="3"/>
  <c r="M384" i="3" s="1"/>
  <c r="L388" i="3"/>
  <c r="M388" i="3" s="1"/>
  <c r="L392" i="3"/>
  <c r="M392" i="3" s="1"/>
  <c r="L396" i="3"/>
  <c r="M396" i="3" s="1"/>
  <c r="L400" i="3"/>
  <c r="M400" i="3" s="1"/>
  <c r="L404" i="3"/>
  <c r="M404" i="3" s="1"/>
  <c r="L408" i="3"/>
  <c r="M408" i="3" s="1"/>
  <c r="L412" i="3"/>
  <c r="M412" i="3" s="1"/>
  <c r="L416" i="3"/>
  <c r="M416" i="3" s="1"/>
  <c r="L420" i="3"/>
  <c r="M420" i="3" s="1"/>
  <c r="L424" i="3"/>
  <c r="M424" i="3" s="1"/>
  <c r="L428" i="3"/>
  <c r="M428" i="3" s="1"/>
  <c r="L432" i="3"/>
  <c r="M432" i="3" s="1"/>
  <c r="L436" i="3"/>
  <c r="M436" i="3" s="1"/>
  <c r="L440" i="3"/>
  <c r="M440" i="3" s="1"/>
  <c r="L444" i="3"/>
  <c r="M444" i="3" s="1"/>
  <c r="L448" i="3"/>
  <c r="M448" i="3" s="1"/>
  <c r="L452" i="3"/>
  <c r="M452" i="3" s="1"/>
  <c r="L456" i="3"/>
  <c r="M456" i="3" s="1"/>
  <c r="L460" i="3"/>
  <c r="M460" i="3" s="1"/>
  <c r="L464" i="3"/>
  <c r="M464" i="3" s="1"/>
  <c r="L468" i="3"/>
  <c r="M468" i="3" s="1"/>
  <c r="L472" i="3"/>
  <c r="M472" i="3" s="1"/>
  <c r="L476" i="3"/>
  <c r="M476" i="3" s="1"/>
  <c r="L480" i="3"/>
  <c r="M480" i="3" s="1"/>
  <c r="L484" i="3"/>
  <c r="M484" i="3" s="1"/>
  <c r="L488" i="3"/>
  <c r="M488" i="3" s="1"/>
  <c r="L492" i="3"/>
  <c r="M492" i="3" s="1"/>
  <c r="L496" i="3"/>
  <c r="M496" i="3" s="1"/>
  <c r="L70" i="3"/>
  <c r="M70" i="3" s="1"/>
  <c r="L78" i="3"/>
  <c r="M78" i="3" s="1"/>
  <c r="L86" i="3"/>
  <c r="M86" i="3" s="1"/>
  <c r="L94" i="3"/>
  <c r="M94" i="3" s="1"/>
  <c r="L102" i="3"/>
  <c r="M102" i="3" s="1"/>
  <c r="L110" i="3"/>
  <c r="M110" i="3" s="1"/>
  <c r="L118" i="3"/>
  <c r="M118" i="3" s="1"/>
  <c r="L126" i="3"/>
  <c r="M126" i="3" s="1"/>
  <c r="L134" i="3"/>
  <c r="M134" i="3" s="1"/>
  <c r="L142" i="3"/>
  <c r="M142" i="3" s="1"/>
  <c r="L150" i="3"/>
  <c r="M150" i="3" s="1"/>
  <c r="L158" i="3"/>
  <c r="M158" i="3" s="1"/>
  <c r="L166" i="3"/>
  <c r="M166" i="3" s="1"/>
  <c r="L174" i="3"/>
  <c r="M174" i="3" s="1"/>
  <c r="L182" i="3"/>
  <c r="M182" i="3" s="1"/>
  <c r="L190" i="3"/>
  <c r="M190" i="3" s="1"/>
  <c r="L198" i="3"/>
  <c r="M198" i="3" s="1"/>
  <c r="L206" i="3"/>
  <c r="M206" i="3" s="1"/>
  <c r="L214" i="3"/>
  <c r="M214" i="3" s="1"/>
  <c r="L222" i="3"/>
  <c r="M222" i="3" s="1"/>
  <c r="L230" i="3"/>
  <c r="M230" i="3" s="1"/>
  <c r="L238" i="3"/>
  <c r="M238" i="3" s="1"/>
  <c r="L246" i="3"/>
  <c r="M246" i="3" s="1"/>
  <c r="L254" i="3"/>
  <c r="M254" i="3" s="1"/>
  <c r="L262" i="3"/>
  <c r="M262" i="3" s="1"/>
  <c r="L71" i="3"/>
  <c r="L79" i="3"/>
  <c r="M79" i="3" s="1"/>
  <c r="L87" i="3"/>
  <c r="M87" i="3" s="1"/>
  <c r="L95" i="3"/>
  <c r="M95" i="3" s="1"/>
  <c r="L103" i="3"/>
  <c r="M103" i="3" s="1"/>
  <c r="L111" i="3"/>
  <c r="M111" i="3" s="1"/>
  <c r="L119" i="3"/>
  <c r="M119" i="3" s="1"/>
  <c r="L127" i="3"/>
  <c r="M127" i="3" s="1"/>
  <c r="L135" i="3"/>
  <c r="M135" i="3" s="1"/>
  <c r="L143" i="3"/>
  <c r="M143" i="3" s="1"/>
  <c r="L151" i="3"/>
  <c r="M151" i="3" s="1"/>
  <c r="L159" i="3"/>
  <c r="M159" i="3" s="1"/>
  <c r="L167" i="3"/>
  <c r="M167" i="3" s="1"/>
  <c r="L175" i="3"/>
  <c r="M175" i="3" s="1"/>
  <c r="L183" i="3"/>
  <c r="M183" i="3" s="1"/>
  <c r="L191" i="3"/>
  <c r="M191" i="3" s="1"/>
  <c r="L199" i="3"/>
  <c r="M199" i="3" s="1"/>
  <c r="L207" i="3"/>
  <c r="M207" i="3" s="1"/>
  <c r="L215" i="3"/>
  <c r="M215" i="3" s="1"/>
  <c r="L223" i="3"/>
  <c r="M223" i="3" s="1"/>
  <c r="L231" i="3"/>
  <c r="M231" i="3" s="1"/>
  <c r="L239" i="3"/>
  <c r="M239" i="3" s="1"/>
  <c r="L247" i="3"/>
  <c r="M247" i="3" s="1"/>
  <c r="L255" i="3"/>
  <c r="M255" i="3" s="1"/>
  <c r="L263" i="3"/>
  <c r="M263" i="3" s="1"/>
  <c r="L271" i="3"/>
  <c r="M271" i="3" s="1"/>
  <c r="L279" i="3"/>
  <c r="M279" i="3" s="1"/>
  <c r="L287" i="3"/>
  <c r="M287" i="3" s="1"/>
  <c r="L295" i="3"/>
  <c r="M295" i="3" s="1"/>
  <c r="L303" i="3"/>
  <c r="M303" i="3" s="1"/>
  <c r="L311" i="3"/>
  <c r="M311" i="3" s="1"/>
  <c r="L319" i="3"/>
  <c r="M319" i="3" s="1"/>
  <c r="L327" i="3"/>
  <c r="M327" i="3" s="1"/>
  <c r="L335" i="3"/>
  <c r="M335" i="3" s="1"/>
  <c r="L343" i="3"/>
  <c r="M343" i="3" s="1"/>
  <c r="L351" i="3"/>
  <c r="M351" i="3" s="1"/>
  <c r="L359" i="3"/>
  <c r="M359" i="3" s="1"/>
  <c r="L367" i="3"/>
  <c r="M367" i="3" s="1"/>
  <c r="L375" i="3"/>
  <c r="M375" i="3" s="1"/>
  <c r="L383" i="3"/>
  <c r="M383" i="3" s="1"/>
  <c r="L391" i="3"/>
  <c r="M391" i="3" s="1"/>
  <c r="L399" i="3"/>
  <c r="M399" i="3" s="1"/>
  <c r="L407" i="3"/>
  <c r="M407" i="3" s="1"/>
  <c r="L415" i="3"/>
  <c r="M415" i="3" s="1"/>
  <c r="L423" i="3"/>
  <c r="M423" i="3" s="1"/>
  <c r="L431" i="3"/>
  <c r="M431" i="3" s="1"/>
  <c r="L439" i="3"/>
  <c r="M439" i="3" s="1"/>
  <c r="L447" i="3"/>
  <c r="M447" i="3" s="1"/>
  <c r="L455" i="3"/>
  <c r="M455" i="3" s="1"/>
  <c r="L463" i="3"/>
  <c r="M463" i="3" s="1"/>
  <c r="L471" i="3"/>
  <c r="M471" i="3" s="1"/>
  <c r="L479" i="3"/>
  <c r="M479" i="3" s="1"/>
  <c r="L487" i="3"/>
  <c r="M487" i="3" s="1"/>
  <c r="L495" i="3"/>
  <c r="M495" i="3" s="1"/>
  <c r="L274" i="3"/>
  <c r="M274" i="3" s="1"/>
  <c r="L282" i="3"/>
  <c r="M282" i="3" s="1"/>
  <c r="L290" i="3"/>
  <c r="M290" i="3" s="1"/>
  <c r="L298" i="3"/>
  <c r="M298" i="3" s="1"/>
  <c r="L306" i="3"/>
  <c r="M306" i="3" s="1"/>
  <c r="L314" i="3"/>
  <c r="M314" i="3" s="1"/>
  <c r="L322" i="3"/>
  <c r="M322" i="3" s="1"/>
  <c r="L330" i="3"/>
  <c r="M330" i="3" s="1"/>
  <c r="L338" i="3"/>
  <c r="M338" i="3" s="1"/>
  <c r="L346" i="3"/>
  <c r="M346" i="3" s="1"/>
  <c r="L354" i="3"/>
  <c r="M354" i="3" s="1"/>
  <c r="L362" i="3"/>
  <c r="M362" i="3" s="1"/>
  <c r="L370" i="3"/>
  <c r="M370" i="3" s="1"/>
  <c r="L378" i="3"/>
  <c r="M378" i="3" s="1"/>
  <c r="L386" i="3"/>
  <c r="M386" i="3" s="1"/>
  <c r="L394" i="3"/>
  <c r="M394" i="3" s="1"/>
  <c r="L402" i="3"/>
  <c r="M402" i="3" s="1"/>
  <c r="L410" i="3"/>
  <c r="M410" i="3" s="1"/>
  <c r="L418" i="3"/>
  <c r="M418" i="3" s="1"/>
  <c r="L426" i="3"/>
  <c r="M426" i="3" s="1"/>
  <c r="L434" i="3"/>
  <c r="M434" i="3" s="1"/>
  <c r="L442" i="3"/>
  <c r="M442" i="3" s="1"/>
  <c r="L450" i="3"/>
  <c r="M450" i="3" s="1"/>
  <c r="L458" i="3"/>
  <c r="M458" i="3" s="1"/>
  <c r="L466" i="3"/>
  <c r="M466" i="3" s="1"/>
  <c r="L474" i="3"/>
  <c r="M474" i="3" s="1"/>
  <c r="L482" i="3"/>
  <c r="M482" i="3" s="1"/>
  <c r="L490" i="3"/>
  <c r="M490" i="3" s="1"/>
  <c r="L498" i="3"/>
  <c r="M498" i="3" s="1"/>
  <c r="L3006" i="3"/>
  <c r="M3006" i="3" s="1"/>
  <c r="B11" i="5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4" i="5" s="1"/>
  <c r="B55" i="5" s="1"/>
  <c r="B56" i="5" s="1"/>
  <c r="B57" i="5" s="1"/>
  <c r="B58" i="5" s="1"/>
  <c r="B59" i="5" s="1"/>
  <c r="B60" i="5" s="1"/>
  <c r="B61" i="5" s="1"/>
  <c r="B62" i="5" s="1"/>
  <c r="B63" i="5" s="1"/>
  <c r="B64" i="5" s="1"/>
  <c r="B65" i="5" s="1"/>
  <c r="B66" i="5" s="1"/>
  <c r="B67" i="5" s="1"/>
  <c r="B68" i="5" s="1"/>
  <c r="B69" i="5" s="1"/>
  <c r="B70" i="5" s="1"/>
  <c r="B71" i="5" s="1"/>
  <c r="B72" i="5" s="1"/>
  <c r="B73" i="5" s="1"/>
  <c r="B74" i="5" s="1"/>
  <c r="B75" i="5" s="1"/>
  <c r="B76" i="5" s="1"/>
  <c r="B77" i="5" s="1"/>
  <c r="B78" i="5" s="1"/>
  <c r="B79" i="5" s="1"/>
  <c r="B80" i="5" s="1"/>
  <c r="B81" i="5" s="1"/>
  <c r="B82" i="5" s="1"/>
  <c r="B83" i="5" s="1"/>
  <c r="B84" i="5" s="1"/>
  <c r="B85" i="5" s="1"/>
  <c r="B86" i="5" s="1"/>
  <c r="B87" i="5" s="1"/>
  <c r="B88" i="5" s="1"/>
  <c r="B89" i="5" s="1"/>
  <c r="B90" i="5" s="1"/>
  <c r="B91" i="5" s="1"/>
  <c r="B92" i="5" s="1"/>
  <c r="B93" i="5" s="1"/>
  <c r="B94" i="5" s="1"/>
  <c r="B95" i="5" s="1"/>
  <c r="B96" i="5" s="1"/>
  <c r="B97" i="5" s="1"/>
  <c r="B98" i="5" s="1"/>
  <c r="B99" i="5" s="1"/>
  <c r="B100" i="5" s="1"/>
  <c r="B101" i="5" s="1"/>
  <c r="B102" i="5" s="1"/>
  <c r="B103" i="5" s="1"/>
  <c r="B13" i="4"/>
  <c r="J14" i="30" l="1"/>
  <c r="R14" i="30"/>
  <c r="Z14" i="30"/>
  <c r="J15" i="25"/>
  <c r="R15" i="25"/>
  <c r="Z15" i="25"/>
  <c r="J16" i="30"/>
  <c r="Z16" i="30"/>
  <c r="R16" i="30"/>
  <c r="J14" i="25"/>
  <c r="R14" i="25"/>
  <c r="Z14" i="25"/>
  <c r="J15" i="30"/>
  <c r="R15" i="30"/>
  <c r="Z15" i="30"/>
  <c r="J16" i="25"/>
  <c r="Z16" i="25"/>
  <c r="R16" i="25"/>
  <c r="F13" i="4"/>
  <c r="G13" i="4"/>
  <c r="E13" i="4"/>
  <c r="C13" i="4"/>
  <c r="D13" i="4"/>
  <c r="B104" i="5"/>
  <c r="B105" i="5" s="1"/>
  <c r="B106" i="5" s="1"/>
  <c r="B107" i="5" s="1"/>
  <c r="B108" i="5" s="1"/>
  <c r="B109" i="5" s="1"/>
  <c r="M71" i="3"/>
  <c r="I10" i="5"/>
  <c r="G6" i="5"/>
  <c r="I18" i="5"/>
  <c r="I11" i="5"/>
  <c r="I15" i="5"/>
  <c r="I19" i="5"/>
  <c r="H6" i="5"/>
  <c r="I16" i="5"/>
  <c r="L69" i="3"/>
  <c r="M69" i="3" s="1"/>
  <c r="L260" i="3"/>
  <c r="M260" i="3" s="1"/>
  <c r="L252" i="3"/>
  <c r="M252" i="3" s="1"/>
  <c r="L244" i="3"/>
  <c r="M244" i="3" s="1"/>
  <c r="L236" i="3"/>
  <c r="M236" i="3" s="1"/>
  <c r="L228" i="3"/>
  <c r="M228" i="3" s="1"/>
  <c r="L220" i="3"/>
  <c r="M220" i="3" s="1"/>
  <c r="L212" i="3"/>
  <c r="M212" i="3" s="1"/>
  <c r="L204" i="3"/>
  <c r="M204" i="3" s="1"/>
  <c r="L196" i="3"/>
  <c r="M196" i="3" s="1"/>
  <c r="L188" i="3"/>
  <c r="M188" i="3" s="1"/>
  <c r="L180" i="3"/>
  <c r="M180" i="3" s="1"/>
  <c r="L172" i="3"/>
  <c r="M172" i="3" s="1"/>
  <c r="L164" i="3"/>
  <c r="M164" i="3" s="1"/>
  <c r="L156" i="3"/>
  <c r="M156" i="3" s="1"/>
  <c r="L148" i="3"/>
  <c r="M148" i="3" s="1"/>
  <c r="L140" i="3"/>
  <c r="M140" i="3" s="1"/>
  <c r="L132" i="3"/>
  <c r="M132" i="3" s="1"/>
  <c r="L124" i="3"/>
  <c r="M124" i="3" s="1"/>
  <c r="L116" i="3"/>
  <c r="M116" i="3" s="1"/>
  <c r="L108" i="3"/>
  <c r="M108" i="3" s="1"/>
  <c r="L100" i="3"/>
  <c r="M100" i="3" s="1"/>
  <c r="L92" i="3"/>
  <c r="M92" i="3" s="1"/>
  <c r="L84" i="3"/>
  <c r="M84" i="3" s="1"/>
  <c r="L76" i="3"/>
  <c r="M76" i="3" s="1"/>
  <c r="L494" i="3"/>
  <c r="M494" i="3" s="1"/>
  <c r="L486" i="3"/>
  <c r="M486" i="3" s="1"/>
  <c r="L478" i="3"/>
  <c r="M478" i="3" s="1"/>
  <c r="L470" i="3"/>
  <c r="M470" i="3" s="1"/>
  <c r="L462" i="3"/>
  <c r="M462" i="3" s="1"/>
  <c r="L454" i="3"/>
  <c r="M454" i="3" s="1"/>
  <c r="L446" i="3"/>
  <c r="M446" i="3" s="1"/>
  <c r="L438" i="3"/>
  <c r="M438" i="3" s="1"/>
  <c r="L430" i="3"/>
  <c r="M430" i="3" s="1"/>
  <c r="L422" i="3"/>
  <c r="M422" i="3" s="1"/>
  <c r="L414" i="3"/>
  <c r="M414" i="3" s="1"/>
  <c r="L406" i="3"/>
  <c r="M406" i="3" s="1"/>
  <c r="L398" i="3"/>
  <c r="M398" i="3" s="1"/>
  <c r="L390" i="3"/>
  <c r="M390" i="3" s="1"/>
  <c r="L382" i="3"/>
  <c r="M382" i="3" s="1"/>
  <c r="L374" i="3"/>
  <c r="M374" i="3" s="1"/>
  <c r="L366" i="3"/>
  <c r="M366" i="3" s="1"/>
  <c r="L358" i="3"/>
  <c r="M358" i="3" s="1"/>
  <c r="L350" i="3"/>
  <c r="M350" i="3" s="1"/>
  <c r="L342" i="3"/>
  <c r="M342" i="3" s="1"/>
  <c r="L334" i="3"/>
  <c r="M334" i="3" s="1"/>
  <c r="L326" i="3"/>
  <c r="M326" i="3" s="1"/>
  <c r="L318" i="3"/>
  <c r="M318" i="3" s="1"/>
  <c r="L310" i="3"/>
  <c r="M310" i="3" s="1"/>
  <c r="L302" i="3"/>
  <c r="M302" i="3" s="1"/>
  <c r="L294" i="3"/>
  <c r="M294" i="3" s="1"/>
  <c r="L286" i="3"/>
  <c r="M286" i="3" s="1"/>
  <c r="L278" i="3"/>
  <c r="M278" i="3" s="1"/>
  <c r="L270" i="3"/>
  <c r="M270" i="3" s="1"/>
  <c r="L491" i="3"/>
  <c r="M491" i="3" s="1"/>
  <c r="L483" i="3"/>
  <c r="M483" i="3" s="1"/>
  <c r="L475" i="3"/>
  <c r="M475" i="3" s="1"/>
  <c r="L467" i="3"/>
  <c r="M467" i="3" s="1"/>
  <c r="L459" i="3"/>
  <c r="M459" i="3" s="1"/>
  <c r="L451" i="3"/>
  <c r="M451" i="3" s="1"/>
  <c r="L443" i="3"/>
  <c r="M443" i="3" s="1"/>
  <c r="L435" i="3"/>
  <c r="M435" i="3" s="1"/>
  <c r="L427" i="3"/>
  <c r="M427" i="3" s="1"/>
  <c r="L419" i="3"/>
  <c r="M419" i="3" s="1"/>
  <c r="L411" i="3"/>
  <c r="M411" i="3" s="1"/>
  <c r="L403" i="3"/>
  <c r="M403" i="3" s="1"/>
  <c r="L395" i="3"/>
  <c r="M395" i="3" s="1"/>
  <c r="L387" i="3"/>
  <c r="M387" i="3" s="1"/>
  <c r="L379" i="3"/>
  <c r="M379" i="3" s="1"/>
  <c r="L371" i="3"/>
  <c r="M371" i="3" s="1"/>
  <c r="L363" i="3"/>
  <c r="M363" i="3" s="1"/>
  <c r="L355" i="3"/>
  <c r="M355" i="3" s="1"/>
  <c r="L347" i="3"/>
  <c r="M347" i="3" s="1"/>
  <c r="L339" i="3"/>
  <c r="M339" i="3" s="1"/>
  <c r="L331" i="3"/>
  <c r="M331" i="3" s="1"/>
  <c r="L323" i="3"/>
  <c r="M323" i="3" s="1"/>
  <c r="L315" i="3"/>
  <c r="M315" i="3" s="1"/>
  <c r="L307" i="3"/>
  <c r="M307" i="3" s="1"/>
  <c r="L299" i="3"/>
  <c r="M299" i="3" s="1"/>
  <c r="L291" i="3"/>
  <c r="M291" i="3" s="1"/>
  <c r="L283" i="3"/>
  <c r="M283" i="3" s="1"/>
  <c r="L275" i="3"/>
  <c r="M275" i="3" s="1"/>
  <c r="L267" i="3"/>
  <c r="M267" i="3" s="1"/>
  <c r="L259" i="3"/>
  <c r="M259" i="3" s="1"/>
  <c r="L251" i="3"/>
  <c r="M251" i="3" s="1"/>
  <c r="L243" i="3"/>
  <c r="M243" i="3" s="1"/>
  <c r="L235" i="3"/>
  <c r="M235" i="3" s="1"/>
  <c r="L227" i="3"/>
  <c r="M227" i="3" s="1"/>
  <c r="L219" i="3"/>
  <c r="M219" i="3" s="1"/>
  <c r="L211" i="3"/>
  <c r="M211" i="3" s="1"/>
  <c r="L203" i="3"/>
  <c r="M203" i="3" s="1"/>
  <c r="L195" i="3"/>
  <c r="M195" i="3" s="1"/>
  <c r="L187" i="3"/>
  <c r="M187" i="3" s="1"/>
  <c r="L179" i="3"/>
  <c r="M179" i="3" s="1"/>
  <c r="L171" i="3"/>
  <c r="M171" i="3" s="1"/>
  <c r="L163" i="3"/>
  <c r="M163" i="3" s="1"/>
  <c r="L155" i="3"/>
  <c r="M155" i="3" s="1"/>
  <c r="L147" i="3"/>
  <c r="M147" i="3" s="1"/>
  <c r="L139" i="3"/>
  <c r="M139" i="3" s="1"/>
  <c r="L131" i="3"/>
  <c r="M131" i="3" s="1"/>
  <c r="L123" i="3"/>
  <c r="M123" i="3" s="1"/>
  <c r="L115" i="3"/>
  <c r="M115" i="3" s="1"/>
  <c r="L107" i="3"/>
  <c r="M107" i="3" s="1"/>
  <c r="L99" i="3"/>
  <c r="M99" i="3" s="1"/>
  <c r="L91" i="3"/>
  <c r="M91" i="3" s="1"/>
  <c r="L83" i="3"/>
  <c r="M83" i="3" s="1"/>
  <c r="L75" i="3"/>
  <c r="M75" i="3" s="1"/>
  <c r="L266" i="3"/>
  <c r="M266" i="3" s="1"/>
  <c r="L258" i="3"/>
  <c r="M258" i="3" s="1"/>
  <c r="L250" i="3"/>
  <c r="M250" i="3" s="1"/>
  <c r="L242" i="3"/>
  <c r="M242" i="3" s="1"/>
  <c r="L234" i="3"/>
  <c r="M234" i="3" s="1"/>
  <c r="L226" i="3"/>
  <c r="M226" i="3" s="1"/>
  <c r="L218" i="3"/>
  <c r="M218" i="3" s="1"/>
  <c r="L210" i="3"/>
  <c r="M210" i="3" s="1"/>
  <c r="L202" i="3"/>
  <c r="M202" i="3" s="1"/>
  <c r="L194" i="3"/>
  <c r="M194" i="3" s="1"/>
  <c r="L186" i="3"/>
  <c r="M186" i="3" s="1"/>
  <c r="L178" i="3"/>
  <c r="M178" i="3" s="1"/>
  <c r="L170" i="3"/>
  <c r="M170" i="3" s="1"/>
  <c r="L162" i="3"/>
  <c r="M162" i="3" s="1"/>
  <c r="L154" i="3"/>
  <c r="M154" i="3" s="1"/>
  <c r="L146" i="3"/>
  <c r="M146" i="3" s="1"/>
  <c r="L138" i="3"/>
  <c r="M138" i="3" s="1"/>
  <c r="L130" i="3"/>
  <c r="M130" i="3" s="1"/>
  <c r="L122" i="3"/>
  <c r="M122" i="3" s="1"/>
  <c r="L114" i="3"/>
  <c r="M114" i="3" s="1"/>
  <c r="L106" i="3"/>
  <c r="M106" i="3" s="1"/>
  <c r="L98" i="3"/>
  <c r="M98" i="3" s="1"/>
  <c r="L90" i="3"/>
  <c r="M90" i="3" s="1"/>
  <c r="L82" i="3"/>
  <c r="M82" i="3" s="1"/>
  <c r="L74" i="3"/>
  <c r="M74" i="3" s="1"/>
  <c r="L264" i="3"/>
  <c r="M264" i="3" s="1"/>
  <c r="L256" i="3"/>
  <c r="M256" i="3" s="1"/>
  <c r="L248" i="3"/>
  <c r="M248" i="3" s="1"/>
  <c r="L240" i="3"/>
  <c r="M240" i="3" s="1"/>
  <c r="L232" i="3"/>
  <c r="M232" i="3" s="1"/>
  <c r="L224" i="3"/>
  <c r="M224" i="3" s="1"/>
  <c r="L216" i="3"/>
  <c r="M216" i="3" s="1"/>
  <c r="L208" i="3"/>
  <c r="M208" i="3" s="1"/>
  <c r="L200" i="3"/>
  <c r="M200" i="3" s="1"/>
  <c r="L192" i="3"/>
  <c r="M192" i="3" s="1"/>
  <c r="L184" i="3"/>
  <c r="M184" i="3" s="1"/>
  <c r="L176" i="3"/>
  <c r="M176" i="3" s="1"/>
  <c r="L168" i="3"/>
  <c r="M168" i="3" s="1"/>
  <c r="L160" i="3"/>
  <c r="M160" i="3" s="1"/>
  <c r="L152" i="3"/>
  <c r="M152" i="3" s="1"/>
  <c r="L144" i="3"/>
  <c r="M144" i="3" s="1"/>
  <c r="L136" i="3"/>
  <c r="M136" i="3" s="1"/>
  <c r="L128" i="3"/>
  <c r="M128" i="3" s="1"/>
  <c r="L120" i="3"/>
  <c r="M120" i="3" s="1"/>
  <c r="L112" i="3"/>
  <c r="M112" i="3" s="1"/>
  <c r="L104" i="3"/>
  <c r="M104" i="3" s="1"/>
  <c r="L96" i="3"/>
  <c r="M96" i="3" s="1"/>
  <c r="L88" i="3"/>
  <c r="M88" i="3" s="1"/>
  <c r="L80" i="3"/>
  <c r="M80" i="3" s="1"/>
  <c r="L72" i="3"/>
  <c r="M72" i="3" s="1"/>
  <c r="I14" i="5"/>
  <c r="I13" i="5"/>
  <c r="I17" i="5"/>
  <c r="I12" i="5"/>
  <c r="B14" i="4"/>
  <c r="B7" i="2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G25" i="10" l="1"/>
  <c r="C27" i="10"/>
  <c r="S27" i="10" s="1"/>
  <c r="O20" i="10"/>
  <c r="C28" i="10"/>
  <c r="S28" i="10" s="1"/>
  <c r="C23" i="30"/>
  <c r="S23" i="30" s="1"/>
  <c r="K27" i="25"/>
  <c r="AA27" i="25" s="1"/>
  <c r="AC27" i="25" s="1"/>
  <c r="K28" i="30"/>
  <c r="O22" i="30"/>
  <c r="G28" i="10"/>
  <c r="O25" i="30"/>
  <c r="E24" i="10"/>
  <c r="K23" i="30"/>
  <c r="O28" i="30"/>
  <c r="C22" i="30"/>
  <c r="S22" i="30" s="1"/>
  <c r="M19" i="10"/>
  <c r="K27" i="30"/>
  <c r="M21" i="30"/>
  <c r="C24" i="25"/>
  <c r="S24" i="25" s="1"/>
  <c r="U24" i="25" s="1"/>
  <c r="O24" i="30"/>
  <c r="K20" i="30"/>
  <c r="K19" i="30"/>
  <c r="AA19" i="30" s="1"/>
  <c r="AC19" i="30" s="1"/>
  <c r="G27" i="10"/>
  <c r="O20" i="30"/>
  <c r="K20" i="25"/>
  <c r="AA20" i="25" s="1"/>
  <c r="AC20" i="25" s="1"/>
  <c r="C24" i="30"/>
  <c r="S24" i="30" s="1"/>
  <c r="E28" i="10"/>
  <c r="K22" i="10"/>
  <c r="AA22" i="10" s="1"/>
  <c r="AC22" i="10" s="1"/>
  <c r="E27" i="10"/>
  <c r="E27" i="30"/>
  <c r="C25" i="25"/>
  <c r="S25" i="25" s="1"/>
  <c r="U25" i="25" s="1"/>
  <c r="E25" i="10"/>
  <c r="C26" i="30"/>
  <c r="S26" i="30" s="1"/>
  <c r="K27" i="10"/>
  <c r="AA27" i="10" s="1"/>
  <c r="AC27" i="10" s="1"/>
  <c r="M28" i="30"/>
  <c r="C26" i="25"/>
  <c r="S26" i="25" s="1"/>
  <c r="U26" i="25" s="1"/>
  <c r="C28" i="25"/>
  <c r="S28" i="25" s="1"/>
  <c r="U28" i="25" s="1"/>
  <c r="M21" i="10"/>
  <c r="K25" i="30"/>
  <c r="K25" i="10"/>
  <c r="AA25" i="10" s="1"/>
  <c r="AC25" i="10" s="1"/>
  <c r="K24" i="30"/>
  <c r="K26" i="30"/>
  <c r="K19" i="25"/>
  <c r="AA19" i="25" s="1"/>
  <c r="AC19" i="25" s="1"/>
  <c r="O21" i="30"/>
  <c r="K26" i="25"/>
  <c r="AA26" i="25" s="1"/>
  <c r="AC26" i="25" s="1"/>
  <c r="G24" i="10"/>
  <c r="K28" i="10"/>
  <c r="AA28" i="10" s="1"/>
  <c r="AC28" i="10" s="1"/>
  <c r="O27" i="30"/>
  <c r="M20" i="10"/>
  <c r="M20" i="30"/>
  <c r="C25" i="30"/>
  <c r="S25" i="30" s="1"/>
  <c r="C27" i="25"/>
  <c r="S27" i="25" s="1"/>
  <c r="U27" i="25" s="1"/>
  <c r="M23" i="30"/>
  <c r="C28" i="30"/>
  <c r="S28" i="30" s="1"/>
  <c r="K22" i="25"/>
  <c r="AA22" i="25" s="1"/>
  <c r="AC22" i="25" s="1"/>
  <c r="K22" i="30"/>
  <c r="K24" i="25"/>
  <c r="AA24" i="25" s="1"/>
  <c r="AC24" i="25" s="1"/>
  <c r="K19" i="10"/>
  <c r="AA19" i="10" s="1"/>
  <c r="O21" i="10"/>
  <c r="M25" i="30"/>
  <c r="C24" i="10"/>
  <c r="S24" i="10" s="1"/>
  <c r="K25" i="25"/>
  <c r="AA25" i="25" s="1"/>
  <c r="AC25" i="25" s="1"/>
  <c r="C26" i="10"/>
  <c r="S26" i="10" s="1"/>
  <c r="G26" i="10"/>
  <c r="K21" i="25"/>
  <c r="AA21" i="25" s="1"/>
  <c r="AC21" i="25" s="1"/>
  <c r="O23" i="30"/>
  <c r="K24" i="10"/>
  <c r="AA24" i="10" s="1"/>
  <c r="AC24" i="10" s="1"/>
  <c r="O19" i="10"/>
  <c r="C27" i="30"/>
  <c r="S27" i="30" s="1"/>
  <c r="M24" i="30"/>
  <c r="C25" i="10"/>
  <c r="S25" i="10" s="1"/>
  <c r="U25" i="10" s="1"/>
  <c r="K23" i="25"/>
  <c r="AA23" i="25" s="1"/>
  <c r="AC23" i="25" s="1"/>
  <c r="M19" i="30"/>
  <c r="M22" i="30"/>
  <c r="K21" i="10"/>
  <c r="AA21" i="10" s="1"/>
  <c r="E26" i="10"/>
  <c r="O26" i="30"/>
  <c r="K20" i="10"/>
  <c r="AA20" i="10" s="1"/>
  <c r="K23" i="10"/>
  <c r="AA23" i="10" s="1"/>
  <c r="AC23" i="10" s="1"/>
  <c r="M27" i="30"/>
  <c r="O19" i="30"/>
  <c r="K26" i="10"/>
  <c r="AA26" i="10" s="1"/>
  <c r="AC26" i="10" s="1"/>
  <c r="K21" i="30"/>
  <c r="K28" i="25"/>
  <c r="AA28" i="25" s="1"/>
  <c r="AC28" i="25" s="1"/>
  <c r="M26" i="30"/>
  <c r="G14" i="4"/>
  <c r="F14" i="4"/>
  <c r="D14" i="4"/>
  <c r="C14" i="4"/>
  <c r="E14" i="4"/>
  <c r="G23" i="30"/>
  <c r="G27" i="25"/>
  <c r="O25" i="10"/>
  <c r="M19" i="25"/>
  <c r="E25" i="30"/>
  <c r="M26" i="10"/>
  <c r="O23" i="25"/>
  <c r="M28" i="10"/>
  <c r="E26" i="30"/>
  <c r="G28" i="30"/>
  <c r="E25" i="25"/>
  <c r="G26" i="25"/>
  <c r="O24" i="10"/>
  <c r="M20" i="25"/>
  <c r="O22" i="25"/>
  <c r="O21" i="25"/>
  <c r="O20" i="25"/>
  <c r="M23" i="25"/>
  <c r="O26" i="25"/>
  <c r="E23" i="30"/>
  <c r="M27" i="10"/>
  <c r="E28" i="25"/>
  <c r="E22" i="30"/>
  <c r="O26" i="10"/>
  <c r="M25" i="10"/>
  <c r="G27" i="30"/>
  <c r="M24" i="25"/>
  <c r="O24" i="25"/>
  <c r="M21" i="25"/>
  <c r="G25" i="25"/>
  <c r="O25" i="25"/>
  <c r="M28" i="25"/>
  <c r="M27" i="25"/>
  <c r="G28" i="25"/>
  <c r="E24" i="30"/>
  <c r="E27" i="25"/>
  <c r="O19" i="25"/>
  <c r="G24" i="30"/>
  <c r="O28" i="10"/>
  <c r="G22" i="30"/>
  <c r="M25" i="25"/>
  <c r="G24" i="25"/>
  <c r="E24" i="25"/>
  <c r="O27" i="10"/>
  <c r="O23" i="10"/>
  <c r="O28" i="25"/>
  <c r="M22" i="10"/>
  <c r="E26" i="25"/>
  <c r="M26" i="25"/>
  <c r="M22" i="25"/>
  <c r="O27" i="25"/>
  <c r="M24" i="10"/>
  <c r="M23" i="10"/>
  <c r="G26" i="30"/>
  <c r="G25" i="30"/>
  <c r="E28" i="30"/>
  <c r="O22" i="10"/>
  <c r="L22" i="25"/>
  <c r="L28" i="25"/>
  <c r="L23" i="25"/>
  <c r="L27" i="25"/>
  <c r="L26" i="25"/>
  <c r="L21" i="25"/>
  <c r="L25" i="25"/>
  <c r="L20" i="25"/>
  <c r="L24" i="25"/>
  <c r="B101" i="2"/>
  <c r="B102" i="2" s="1"/>
  <c r="B103" i="2" s="1"/>
  <c r="B104" i="2" s="1"/>
  <c r="B105" i="2" s="1"/>
  <c r="K13" i="5"/>
  <c r="K16" i="5"/>
  <c r="Q6" i="5"/>
  <c r="K19" i="5"/>
  <c r="K11" i="5"/>
  <c r="K18" i="5"/>
  <c r="P6" i="5"/>
  <c r="K12" i="5"/>
  <c r="K17" i="5"/>
  <c r="K14" i="5"/>
  <c r="K15" i="5"/>
  <c r="K10" i="5"/>
  <c r="I6" i="5"/>
  <c r="H13" i="4"/>
  <c r="B15" i="4"/>
  <c r="U27" i="10" l="1"/>
  <c r="U22" i="30"/>
  <c r="U28" i="10"/>
  <c r="U25" i="30"/>
  <c r="U26" i="10"/>
  <c r="AC20" i="10"/>
  <c r="U24" i="10"/>
  <c r="U23" i="30"/>
  <c r="P26" i="30"/>
  <c r="AA26" i="30"/>
  <c r="AC26" i="30" s="1"/>
  <c r="P24" i="30"/>
  <c r="AA24" i="30"/>
  <c r="AC24" i="30" s="1"/>
  <c r="P20" i="30"/>
  <c r="AA20" i="30"/>
  <c r="AC20" i="30" s="1"/>
  <c r="P27" i="30"/>
  <c r="AA27" i="30"/>
  <c r="AC27" i="30" s="1"/>
  <c r="P23" i="30"/>
  <c r="AA23" i="30"/>
  <c r="AC23" i="30" s="1"/>
  <c r="AC19" i="10"/>
  <c r="P22" i="30"/>
  <c r="AA22" i="30"/>
  <c r="AC22" i="30" s="1"/>
  <c r="P28" i="30"/>
  <c r="AA28" i="30"/>
  <c r="AC28" i="30" s="1"/>
  <c r="U26" i="30"/>
  <c r="U24" i="30"/>
  <c r="U27" i="30"/>
  <c r="U28" i="30"/>
  <c r="P21" i="30"/>
  <c r="AA21" i="30"/>
  <c r="AC21" i="30" s="1"/>
  <c r="AC21" i="10"/>
  <c r="P25" i="30"/>
  <c r="AA25" i="30"/>
  <c r="AC25" i="30" s="1"/>
  <c r="F15" i="4"/>
  <c r="G15" i="4"/>
  <c r="E15" i="4"/>
  <c r="D15" i="4"/>
  <c r="C15" i="4"/>
  <c r="H22" i="30"/>
  <c r="H25" i="30"/>
  <c r="H24" i="30"/>
  <c r="P19" i="30"/>
  <c r="G30" i="30"/>
  <c r="H23" i="30"/>
  <c r="H27" i="30"/>
  <c r="O30" i="30"/>
  <c r="H28" i="30"/>
  <c r="H26" i="30"/>
  <c r="P22" i="25"/>
  <c r="H24" i="25"/>
  <c r="P23" i="25"/>
  <c r="H25" i="25"/>
  <c r="H26" i="25"/>
  <c r="H28" i="25"/>
  <c r="P26" i="25"/>
  <c r="P19" i="25"/>
  <c r="G30" i="25"/>
  <c r="P25" i="25"/>
  <c r="P24" i="25"/>
  <c r="P28" i="25"/>
  <c r="P21" i="25"/>
  <c r="H27" i="25"/>
  <c r="P20" i="25"/>
  <c r="O30" i="25"/>
  <c r="P27" i="25"/>
  <c r="B15" i="10"/>
  <c r="B14" i="10"/>
  <c r="B16" i="10"/>
  <c r="H14" i="4"/>
  <c r="H21" i="10"/>
  <c r="H23" i="10"/>
  <c r="H19" i="10"/>
  <c r="J13" i="10"/>
  <c r="H22" i="10"/>
  <c r="P22" i="10"/>
  <c r="P24" i="10"/>
  <c r="H25" i="10"/>
  <c r="P23" i="10"/>
  <c r="P25" i="10"/>
  <c r="H24" i="10"/>
  <c r="P20" i="10"/>
  <c r="P21" i="10"/>
  <c r="H20" i="10"/>
  <c r="G30" i="10"/>
  <c r="O30" i="10"/>
  <c r="R6" i="5"/>
  <c r="P26" i="10"/>
  <c r="H27" i="10"/>
  <c r="H26" i="10"/>
  <c r="H28" i="10"/>
  <c r="P28" i="10"/>
  <c r="P27" i="10"/>
  <c r="P19" i="10"/>
  <c r="B16" i="4"/>
  <c r="J16" i="10" l="1"/>
  <c r="Z16" i="10"/>
  <c r="R16" i="10"/>
  <c r="J14" i="10"/>
  <c r="R14" i="10"/>
  <c r="Z14" i="10"/>
  <c r="J15" i="10"/>
  <c r="R15" i="10"/>
  <c r="Z15" i="10"/>
  <c r="F16" i="4"/>
  <c r="G16" i="4"/>
  <c r="D16" i="4"/>
  <c r="E16" i="4"/>
  <c r="C16" i="4"/>
  <c r="H30" i="30"/>
  <c r="P30" i="30"/>
  <c r="H30" i="25"/>
  <c r="P30" i="25"/>
  <c r="H15" i="4"/>
  <c r="H30" i="10"/>
  <c r="P30" i="10"/>
  <c r="B17" i="4"/>
  <c r="H31" i="30" l="1"/>
  <c r="H34" i="30" s="1"/>
  <c r="H31" i="25"/>
  <c r="H34" i="25" s="1"/>
  <c r="B2" i="10"/>
  <c r="F17" i="4"/>
  <c r="G17" i="4"/>
  <c r="D17" i="4"/>
  <c r="C17" i="4"/>
  <c r="E17" i="4"/>
  <c r="B2" i="30"/>
  <c r="P31" i="30"/>
  <c r="P34" i="30" s="1"/>
  <c r="P31" i="25"/>
  <c r="P34" i="25" s="1"/>
  <c r="B2" i="25"/>
  <c r="H16" i="4"/>
  <c r="H31" i="10"/>
  <c r="H34" i="10" s="1"/>
  <c r="P31" i="10"/>
  <c r="P34" i="10" s="1"/>
  <c r="B18" i="4"/>
  <c r="G18" i="4" l="1"/>
  <c r="F18" i="4"/>
  <c r="D18" i="4"/>
  <c r="E18" i="4"/>
  <c r="C18" i="4"/>
  <c r="H17" i="4"/>
  <c r="B19" i="4"/>
  <c r="G19" i="4" l="1"/>
  <c r="F19" i="4"/>
  <c r="D19" i="4"/>
  <c r="C19" i="4"/>
  <c r="E19" i="4"/>
  <c r="H18" i="4"/>
  <c r="B20" i="4"/>
  <c r="F20" i="4" l="1"/>
  <c r="G20" i="4"/>
  <c r="E20" i="4"/>
  <c r="D20" i="4"/>
  <c r="C20" i="4"/>
  <c r="H19" i="4"/>
  <c r="B21" i="4"/>
  <c r="G21" i="4" l="1"/>
  <c r="F21" i="4"/>
  <c r="E21" i="4"/>
  <c r="D21" i="4"/>
  <c r="C21" i="4"/>
  <c r="H20" i="4"/>
  <c r="B22" i="4"/>
  <c r="G22" i="4" l="1"/>
  <c r="F22" i="4"/>
  <c r="D22" i="4"/>
  <c r="E22" i="4"/>
  <c r="C22" i="4"/>
  <c r="H21" i="4"/>
  <c r="B23" i="4"/>
  <c r="F23" i="4" l="1"/>
  <c r="G23" i="4"/>
  <c r="C23" i="4"/>
  <c r="D23" i="4"/>
  <c r="E23" i="4"/>
  <c r="H22" i="4"/>
  <c r="B24" i="4"/>
  <c r="F24" i="4" l="1"/>
  <c r="G24" i="4"/>
  <c r="C24" i="4"/>
  <c r="D24" i="4"/>
  <c r="E24" i="4"/>
  <c r="H23" i="4"/>
  <c r="B25" i="4"/>
  <c r="G25" i="4" l="1"/>
  <c r="F25" i="4"/>
  <c r="D25" i="4"/>
  <c r="C25" i="4"/>
  <c r="E25" i="4"/>
  <c r="H24" i="4"/>
  <c r="B26" i="4"/>
  <c r="G26" i="4" l="1"/>
  <c r="E26" i="4"/>
  <c r="F26" i="4"/>
  <c r="D26" i="4"/>
  <c r="C26" i="4"/>
  <c r="H25" i="4"/>
  <c r="B27" i="4"/>
  <c r="F27" i="4" l="1"/>
  <c r="G27" i="4"/>
  <c r="C27" i="4"/>
  <c r="E27" i="4"/>
  <c r="D27" i="4"/>
  <c r="H26" i="4"/>
  <c r="B28" i="4"/>
  <c r="C28" i="4" l="1"/>
  <c r="F28" i="4"/>
  <c r="G28" i="4"/>
  <c r="E28" i="4"/>
  <c r="D28" i="4"/>
  <c r="H27" i="4"/>
  <c r="B29" i="4"/>
  <c r="F29" i="4" l="1"/>
  <c r="G29" i="4"/>
  <c r="E29" i="4"/>
  <c r="D29" i="4"/>
  <c r="C29" i="4"/>
  <c r="H28" i="4"/>
  <c r="B30" i="4"/>
  <c r="G30" i="4" l="1"/>
  <c r="F30" i="4"/>
  <c r="C30" i="4"/>
  <c r="E30" i="4"/>
  <c r="D30" i="4"/>
  <c r="H29" i="4"/>
  <c r="B31" i="4"/>
  <c r="F31" i="4" l="1"/>
  <c r="G31" i="4"/>
  <c r="D31" i="4"/>
  <c r="E31" i="4"/>
  <c r="C31" i="4"/>
  <c r="H30" i="4"/>
  <c r="B32" i="4"/>
  <c r="F32" i="4" l="1"/>
  <c r="G32" i="4"/>
  <c r="E32" i="4"/>
  <c r="C32" i="4"/>
  <c r="D32" i="4"/>
  <c r="H31" i="4"/>
  <c r="B33" i="4"/>
  <c r="G33" i="4" l="1"/>
  <c r="F33" i="4"/>
  <c r="E33" i="4"/>
  <c r="D33" i="4"/>
  <c r="C33" i="4"/>
  <c r="H32" i="4"/>
  <c r="B34" i="4"/>
  <c r="E34" i="4" l="1"/>
  <c r="G34" i="4"/>
  <c r="F34" i="4"/>
  <c r="D34" i="4"/>
  <c r="C34" i="4"/>
  <c r="H33" i="4"/>
  <c r="B35" i="4"/>
  <c r="G35" i="4" l="1"/>
  <c r="F35" i="4"/>
  <c r="D35" i="4"/>
  <c r="E35" i="4"/>
  <c r="C35" i="4"/>
  <c r="H34" i="4"/>
  <c r="B36" i="4"/>
  <c r="G36" i="4" l="1"/>
  <c r="C36" i="4"/>
  <c r="F36" i="4"/>
  <c r="E36" i="4"/>
  <c r="D36" i="4"/>
  <c r="H35" i="4"/>
  <c r="B37" i="4"/>
  <c r="F37" i="4" l="1"/>
  <c r="G37" i="4"/>
  <c r="C37" i="4"/>
  <c r="E37" i="4"/>
  <c r="D37" i="4"/>
  <c r="H36" i="4"/>
  <c r="B38" i="4"/>
  <c r="G38" i="4" l="1"/>
  <c r="F38" i="4"/>
  <c r="D38" i="4"/>
  <c r="C38" i="4"/>
  <c r="E38" i="4"/>
  <c r="H37" i="4"/>
  <c r="B39" i="4"/>
  <c r="F39" i="4" l="1"/>
  <c r="D39" i="4"/>
  <c r="G39" i="4"/>
  <c r="C39" i="4"/>
  <c r="E39" i="4"/>
  <c r="H38" i="4"/>
  <c r="B40" i="4"/>
  <c r="F40" i="4" l="1"/>
  <c r="G40" i="4"/>
  <c r="C40" i="4"/>
  <c r="E40" i="4"/>
  <c r="D40" i="4"/>
  <c r="H39" i="4"/>
  <c r="B41" i="4"/>
  <c r="F41" i="4" l="1"/>
  <c r="G41" i="4"/>
  <c r="D41" i="4"/>
  <c r="C41" i="4"/>
  <c r="E41" i="4"/>
  <c r="H40" i="4"/>
  <c r="B42" i="4"/>
  <c r="G42" i="4" l="1"/>
  <c r="F42" i="4"/>
  <c r="E42" i="4"/>
  <c r="D42" i="4"/>
  <c r="C42" i="4"/>
  <c r="H41" i="4"/>
  <c r="B43" i="4"/>
  <c r="G43" i="4" l="1"/>
  <c r="F43" i="4"/>
  <c r="D43" i="4"/>
  <c r="C43" i="4"/>
  <c r="E43" i="4"/>
  <c r="H42" i="4"/>
  <c r="B44" i="4"/>
  <c r="F44" i="4" l="1"/>
  <c r="C44" i="4"/>
  <c r="G44" i="4"/>
  <c r="E44" i="4"/>
  <c r="D44" i="4"/>
  <c r="H43" i="4"/>
  <c r="B45" i="4"/>
  <c r="F45" i="4" l="1"/>
  <c r="G45" i="4"/>
  <c r="E45" i="4"/>
  <c r="D45" i="4"/>
  <c r="C45" i="4"/>
  <c r="H44" i="4"/>
  <c r="B46" i="4"/>
  <c r="G46" i="4" l="1"/>
  <c r="F46" i="4"/>
  <c r="E46" i="4"/>
  <c r="C46" i="4"/>
  <c r="D46" i="4"/>
  <c r="H45" i="4"/>
  <c r="B47" i="4"/>
  <c r="F47" i="4" l="1"/>
  <c r="G47" i="4"/>
  <c r="D47" i="4"/>
  <c r="C47" i="4"/>
  <c r="E47" i="4"/>
  <c r="H46" i="4"/>
  <c r="B48" i="4"/>
  <c r="G48" i="4" l="1"/>
  <c r="F48" i="4"/>
  <c r="E48" i="4"/>
  <c r="C48" i="4"/>
  <c r="D48" i="4"/>
  <c r="H47" i="4"/>
  <c r="B49" i="4"/>
  <c r="G49" i="4" l="1"/>
  <c r="F49" i="4"/>
  <c r="E49" i="4"/>
  <c r="D49" i="4"/>
  <c r="C49" i="4"/>
  <c r="H48" i="4"/>
  <c r="B50" i="4"/>
  <c r="E50" i="4" l="1"/>
  <c r="G50" i="4"/>
  <c r="F50" i="4"/>
  <c r="D50" i="4"/>
  <c r="C50" i="4"/>
  <c r="H49" i="4"/>
  <c r="B51" i="4"/>
  <c r="F51" i="4" l="1"/>
  <c r="G51" i="4"/>
  <c r="D51" i="4"/>
  <c r="E51" i="4"/>
  <c r="C51" i="4"/>
  <c r="H50" i="4"/>
  <c r="B52" i="4"/>
  <c r="G52" i="4" l="1"/>
  <c r="F52" i="4"/>
  <c r="C52" i="4"/>
  <c r="E52" i="4"/>
  <c r="D52" i="4"/>
  <c r="H51" i="4"/>
  <c r="B53" i="4"/>
  <c r="G53" i="4" l="1"/>
  <c r="F53" i="4"/>
  <c r="D53" i="4"/>
  <c r="C53" i="4"/>
  <c r="E53" i="4"/>
  <c r="H52" i="4"/>
  <c r="B54" i="4"/>
  <c r="G54" i="4" l="1"/>
  <c r="F54" i="4"/>
  <c r="E54" i="4"/>
  <c r="D54" i="4"/>
  <c r="C54" i="4"/>
  <c r="H53" i="4"/>
  <c r="B55" i="4"/>
  <c r="F55" i="4" l="1"/>
  <c r="D55" i="4"/>
  <c r="G55" i="4"/>
  <c r="C55" i="4"/>
  <c r="E55" i="4"/>
  <c r="H54" i="4"/>
  <c r="B56" i="4"/>
  <c r="G56" i="4" l="1"/>
  <c r="F56" i="4"/>
  <c r="C56" i="4"/>
  <c r="E56" i="4"/>
  <c r="D56" i="4"/>
  <c r="H55" i="4"/>
  <c r="B57" i="4"/>
  <c r="G57" i="4" l="1"/>
  <c r="F57" i="4"/>
  <c r="D57" i="4"/>
  <c r="C57" i="4"/>
  <c r="E57" i="4"/>
  <c r="H56" i="4"/>
  <c r="B58" i="4"/>
  <c r="G58" i="4" l="1"/>
  <c r="F58" i="4"/>
  <c r="E58" i="4"/>
  <c r="D58" i="4"/>
  <c r="C58" i="4"/>
  <c r="H57" i="4"/>
  <c r="B59" i="4"/>
  <c r="G59" i="4" l="1"/>
  <c r="F59" i="4"/>
  <c r="C59" i="4"/>
  <c r="D59" i="4"/>
  <c r="E59" i="4"/>
  <c r="H58" i="4"/>
  <c r="B60" i="4"/>
  <c r="C60" i="4" l="1"/>
  <c r="G60" i="4"/>
  <c r="F60" i="4"/>
  <c r="E60" i="4"/>
  <c r="D60" i="4"/>
  <c r="H59" i="4"/>
  <c r="B61" i="4"/>
  <c r="F61" i="4" l="1"/>
  <c r="G61" i="4"/>
  <c r="E61" i="4"/>
  <c r="C61" i="4"/>
  <c r="D61" i="4"/>
  <c r="H60" i="4"/>
  <c r="B62" i="4"/>
  <c r="G62" i="4" l="1"/>
  <c r="F62" i="4"/>
  <c r="C62" i="4"/>
  <c r="E62" i="4"/>
  <c r="D62" i="4"/>
  <c r="H61" i="4"/>
  <c r="B63" i="4"/>
  <c r="F63" i="4" l="1"/>
  <c r="G63" i="4"/>
  <c r="D63" i="4"/>
  <c r="E63" i="4"/>
  <c r="C63" i="4"/>
  <c r="H62" i="4"/>
  <c r="B64" i="4"/>
  <c r="G64" i="4" l="1"/>
  <c r="F64" i="4"/>
  <c r="C64" i="4"/>
  <c r="E64" i="4"/>
  <c r="D64" i="4"/>
  <c r="H63" i="4"/>
  <c r="B65" i="4"/>
  <c r="G65" i="4" l="1"/>
  <c r="F65" i="4"/>
  <c r="E65" i="4"/>
  <c r="D65" i="4"/>
  <c r="C65" i="4"/>
  <c r="H64" i="4"/>
  <c r="B66" i="4"/>
  <c r="E66" i="4" l="1"/>
  <c r="G66" i="4"/>
  <c r="F66" i="4"/>
  <c r="D66" i="4"/>
  <c r="C66" i="4"/>
  <c r="H65" i="4"/>
  <c r="B67" i="4"/>
  <c r="F67" i="4" l="1"/>
  <c r="G67" i="4"/>
  <c r="D67" i="4"/>
  <c r="C67" i="4"/>
  <c r="E67" i="4"/>
  <c r="H66" i="4"/>
  <c r="B68" i="4"/>
  <c r="E68" i="4" l="1"/>
  <c r="G68" i="4"/>
  <c r="F68" i="4"/>
  <c r="C68" i="4"/>
  <c r="D68" i="4"/>
  <c r="H67" i="4"/>
  <c r="B69" i="4"/>
  <c r="C69" i="4" l="1"/>
  <c r="F69" i="4"/>
  <c r="G69" i="4"/>
  <c r="D69" i="4"/>
  <c r="E69" i="4"/>
  <c r="H68" i="4"/>
  <c r="B70" i="4"/>
  <c r="G70" i="4" l="1"/>
  <c r="F70" i="4"/>
  <c r="C70" i="4"/>
  <c r="D70" i="4"/>
  <c r="E70" i="4"/>
  <c r="H69" i="4"/>
  <c r="B71" i="4"/>
  <c r="F71" i="4" l="1"/>
  <c r="D71" i="4"/>
  <c r="G71" i="4"/>
  <c r="E71" i="4"/>
  <c r="C71" i="4"/>
  <c r="H70" i="4"/>
  <c r="B72" i="4"/>
  <c r="E72" i="4" l="1"/>
  <c r="D72" i="4"/>
  <c r="G72" i="4"/>
  <c r="F72" i="4"/>
  <c r="C72" i="4"/>
  <c r="H71" i="4"/>
  <c r="B73" i="4"/>
  <c r="D73" i="4" l="1"/>
  <c r="G73" i="4"/>
  <c r="F73" i="4"/>
  <c r="C73" i="4"/>
  <c r="E73" i="4"/>
  <c r="H72" i="4"/>
  <c r="B74" i="4"/>
  <c r="G74" i="4" l="1"/>
  <c r="F74" i="4"/>
  <c r="E74" i="4"/>
  <c r="C74" i="4"/>
  <c r="D74" i="4"/>
  <c r="H73" i="4"/>
  <c r="B75" i="4"/>
  <c r="E75" i="4" l="1"/>
  <c r="F75" i="4"/>
  <c r="C75" i="4"/>
  <c r="G75" i="4"/>
  <c r="D75" i="4"/>
  <c r="H74" i="4"/>
  <c r="B76" i="4"/>
  <c r="C76" i="4" l="1"/>
  <c r="G76" i="4"/>
  <c r="F76" i="4"/>
  <c r="E76" i="4"/>
  <c r="D76" i="4"/>
  <c r="H75" i="4"/>
  <c r="B77" i="4"/>
  <c r="F77" i="4" l="1"/>
  <c r="G77" i="4"/>
  <c r="D77" i="4"/>
  <c r="C77" i="4"/>
  <c r="E77" i="4"/>
  <c r="H76" i="4"/>
  <c r="B78" i="4"/>
  <c r="G78" i="4" l="1"/>
  <c r="F78" i="4"/>
  <c r="C78" i="4"/>
  <c r="E78" i="4"/>
  <c r="D78" i="4"/>
  <c r="H77" i="4"/>
  <c r="B79" i="4"/>
  <c r="F79" i="4" l="1"/>
  <c r="G79" i="4"/>
  <c r="D79" i="4"/>
  <c r="E79" i="4"/>
  <c r="C79" i="4"/>
  <c r="H78" i="4"/>
  <c r="B80" i="4"/>
  <c r="D80" i="4" l="1"/>
  <c r="G80" i="4"/>
  <c r="F80" i="4"/>
  <c r="E80" i="4"/>
  <c r="C80" i="4"/>
  <c r="H79" i="4"/>
  <c r="B81" i="4"/>
  <c r="E81" i="4" l="1"/>
  <c r="D81" i="4"/>
  <c r="F81" i="4"/>
  <c r="G81" i="4"/>
  <c r="C81" i="4"/>
  <c r="H80" i="4"/>
  <c r="B82" i="4"/>
  <c r="E82" i="4" l="1"/>
  <c r="C82" i="4"/>
  <c r="G82" i="4"/>
  <c r="F82" i="4"/>
  <c r="D82" i="4"/>
  <c r="H81" i="4"/>
  <c r="B83" i="4"/>
  <c r="G83" i="4" l="1"/>
  <c r="F83" i="4"/>
  <c r="E83" i="4"/>
  <c r="C83" i="4"/>
  <c r="D83" i="4"/>
  <c r="H82" i="4"/>
  <c r="B84" i="4"/>
  <c r="E84" i="4" l="1"/>
  <c r="G84" i="4"/>
  <c r="F84" i="4"/>
  <c r="C84" i="4"/>
  <c r="D84" i="4"/>
  <c r="H83" i="4"/>
  <c r="B85" i="4"/>
  <c r="G85" i="4" l="1"/>
  <c r="C85" i="4"/>
  <c r="F85" i="4"/>
  <c r="D85" i="4"/>
  <c r="E85" i="4"/>
  <c r="H84" i="4"/>
  <c r="B86" i="4"/>
  <c r="G86" i="4" l="1"/>
  <c r="F86" i="4"/>
  <c r="C86" i="4"/>
  <c r="E86" i="4"/>
  <c r="D86" i="4"/>
  <c r="H85" i="4"/>
  <c r="B87" i="4"/>
  <c r="F87" i="4" l="1"/>
  <c r="D87" i="4"/>
  <c r="G87" i="4"/>
  <c r="E87" i="4"/>
  <c r="C87" i="4"/>
  <c r="H86" i="4"/>
  <c r="B88" i="4"/>
  <c r="E88" i="4" l="1"/>
  <c r="D88" i="4"/>
  <c r="G88" i="4"/>
  <c r="F88" i="4"/>
  <c r="C88" i="4"/>
  <c r="H87" i="4"/>
  <c r="B89" i="4"/>
  <c r="G89" i="4" l="1"/>
  <c r="D89" i="4"/>
  <c r="C89" i="4"/>
  <c r="F89" i="4"/>
  <c r="E89" i="4"/>
  <c r="H88" i="4"/>
  <c r="B90" i="4"/>
  <c r="G90" i="4" l="1"/>
  <c r="F90" i="4"/>
  <c r="E90" i="4"/>
  <c r="C90" i="4"/>
  <c r="D90" i="4"/>
  <c r="H89" i="4"/>
  <c r="B91" i="4"/>
  <c r="E91" i="4" l="1"/>
  <c r="F91" i="4"/>
  <c r="G91" i="4"/>
  <c r="C91" i="4"/>
  <c r="D91" i="4"/>
  <c r="H90" i="4"/>
  <c r="B92" i="4"/>
  <c r="C92" i="4" l="1"/>
  <c r="G92" i="4"/>
  <c r="F92" i="4"/>
  <c r="E92" i="4"/>
  <c r="D92" i="4"/>
  <c r="H91" i="4"/>
  <c r="B93" i="4"/>
  <c r="F93" i="4" l="1"/>
  <c r="D93" i="4"/>
  <c r="C93" i="4"/>
  <c r="G93" i="4"/>
  <c r="E93" i="4"/>
  <c r="H92" i="4"/>
  <c r="B94" i="4"/>
  <c r="G94" i="4" l="1"/>
  <c r="F94" i="4"/>
  <c r="C94" i="4"/>
  <c r="D94" i="4"/>
  <c r="E94" i="4"/>
  <c r="H93" i="4"/>
  <c r="B95" i="4"/>
  <c r="F95" i="4" l="1"/>
  <c r="G95" i="4"/>
  <c r="E95" i="4"/>
  <c r="D95" i="4"/>
  <c r="C95" i="4"/>
  <c r="H94" i="4"/>
  <c r="B96" i="4"/>
  <c r="D96" i="4" l="1"/>
  <c r="G96" i="4"/>
  <c r="F96" i="4"/>
  <c r="E96" i="4"/>
  <c r="C96" i="4"/>
  <c r="H95" i="4"/>
  <c r="B97" i="4"/>
  <c r="B98" i="4" s="1"/>
  <c r="D98" i="4" l="1"/>
  <c r="G98" i="4"/>
  <c r="C98" i="4"/>
  <c r="E98" i="4"/>
  <c r="B99" i="4"/>
  <c r="F98" i="4"/>
  <c r="G97" i="4"/>
  <c r="D97" i="4"/>
  <c r="F97" i="4"/>
  <c r="C97" i="4"/>
  <c r="E97" i="4"/>
  <c r="H96" i="4"/>
  <c r="H98" i="4" l="1"/>
  <c r="B100" i="4"/>
  <c r="C99" i="4"/>
  <c r="E99" i="4"/>
  <c r="F99" i="4"/>
  <c r="D99" i="4"/>
  <c r="G99" i="4"/>
  <c r="H97" i="4"/>
  <c r="H99" i="4" l="1"/>
  <c r="D100" i="4"/>
  <c r="F100" i="4"/>
  <c r="G100" i="4"/>
  <c r="B101" i="4"/>
  <c r="C100" i="4"/>
  <c r="E100" i="4"/>
  <c r="H100" i="4" l="1"/>
  <c r="G101" i="4"/>
  <c r="E101" i="4"/>
  <c r="C101" i="4"/>
  <c r="D101" i="4"/>
  <c r="F101" i="4"/>
  <c r="B102" i="4"/>
  <c r="H101" i="4" l="1"/>
  <c r="F102" i="4"/>
  <c r="C102" i="4"/>
  <c r="D102" i="4"/>
  <c r="B103" i="4"/>
  <c r="G102" i="4"/>
  <c r="E102" i="4"/>
  <c r="G103" i="4" l="1"/>
  <c r="B104" i="4"/>
  <c r="C103" i="4"/>
  <c r="E103" i="4"/>
  <c r="F103" i="4"/>
  <c r="D103" i="4"/>
  <c r="H102" i="4"/>
  <c r="G6" i="15"/>
  <c r="H6" i="15" s="1"/>
  <c r="H103" i="4" l="1"/>
  <c r="E104" i="4"/>
  <c r="D104" i="4"/>
  <c r="F104" i="4"/>
  <c r="G104" i="4"/>
  <c r="B105" i="4"/>
  <c r="C104" i="4"/>
  <c r="H104" i="4" l="1"/>
  <c r="G105" i="4"/>
  <c r="E105" i="4"/>
  <c r="C105" i="4"/>
  <c r="D105" i="4"/>
  <c r="F105" i="4"/>
  <c r="B106" i="4"/>
  <c r="H105" i="4" l="1"/>
  <c r="D106" i="4"/>
  <c r="B107" i="4"/>
  <c r="G106" i="4"/>
  <c r="E106" i="4"/>
  <c r="C106" i="4"/>
  <c r="F106" i="4"/>
  <c r="H106" i="4" l="1"/>
  <c r="D107" i="4"/>
  <c r="F107" i="4"/>
  <c r="G107" i="4"/>
  <c r="B108" i="4"/>
  <c r="C107" i="4"/>
  <c r="E107" i="4"/>
  <c r="H107" i="4" l="1"/>
  <c r="D108" i="4"/>
  <c r="F108" i="4"/>
  <c r="B109" i="4"/>
  <c r="C108" i="4"/>
  <c r="E108" i="4"/>
  <c r="G108" i="4"/>
  <c r="B110" i="4" l="1"/>
  <c r="G109" i="4"/>
  <c r="E109" i="4"/>
  <c r="C109" i="4"/>
  <c r="D109" i="4"/>
  <c r="F109" i="4"/>
  <c r="H108" i="4"/>
  <c r="H109" i="4" l="1"/>
  <c r="C110" i="4"/>
  <c r="F110" i="4"/>
  <c r="D110" i="4"/>
  <c r="B111" i="4"/>
  <c r="G110" i="4"/>
  <c r="E110" i="4"/>
  <c r="G111" i="4" l="1"/>
  <c r="B112" i="4"/>
  <c r="C111" i="4"/>
  <c r="E111" i="4"/>
  <c r="F111" i="4"/>
  <c r="D111" i="4"/>
  <c r="H110" i="4"/>
  <c r="H111" i="4" l="1"/>
  <c r="D112" i="4"/>
  <c r="F112" i="4"/>
  <c r="G112" i="4"/>
  <c r="B113" i="4"/>
  <c r="C112" i="4"/>
  <c r="E112" i="4"/>
  <c r="G113" i="4" l="1"/>
  <c r="E113" i="4"/>
  <c r="D113" i="4"/>
  <c r="C113" i="4"/>
  <c r="F113" i="4"/>
  <c r="B114" i="4"/>
  <c r="H112" i="4"/>
  <c r="H113" i="4" l="1"/>
  <c r="F114" i="4"/>
  <c r="D114" i="4"/>
  <c r="B115" i="4"/>
  <c r="G114" i="4"/>
  <c r="E114" i="4"/>
  <c r="C114" i="4"/>
  <c r="B116" i="4" l="1"/>
  <c r="C115" i="4"/>
  <c r="E115" i="4"/>
  <c r="F115" i="4"/>
  <c r="D115" i="4"/>
  <c r="G115" i="4"/>
  <c r="H114" i="4"/>
  <c r="H115" i="4" l="1"/>
  <c r="D116" i="4"/>
  <c r="F116" i="4"/>
  <c r="G116" i="4"/>
  <c r="B117" i="4"/>
  <c r="C116" i="4"/>
  <c r="E116" i="4"/>
  <c r="H116" i="4" l="1"/>
  <c r="G117" i="4"/>
  <c r="E117" i="4"/>
  <c r="C117" i="4"/>
  <c r="D117" i="4"/>
  <c r="F117" i="4"/>
  <c r="B118" i="4"/>
  <c r="H117" i="4" l="1"/>
  <c r="F118" i="4"/>
  <c r="D118" i="4"/>
  <c r="B119" i="4"/>
  <c r="G118" i="4"/>
  <c r="E118" i="4"/>
  <c r="C118" i="4"/>
  <c r="G119" i="4" l="1"/>
  <c r="B120" i="4"/>
  <c r="C119" i="4"/>
  <c r="D119" i="4"/>
  <c r="E119" i="4"/>
  <c r="F119" i="4"/>
  <c r="H118" i="4"/>
  <c r="H119" i="4" l="1"/>
  <c r="D120" i="4"/>
  <c r="F120" i="4"/>
  <c r="G120" i="4"/>
  <c r="B121" i="4"/>
  <c r="C120" i="4"/>
  <c r="E120" i="4"/>
  <c r="G121" i="4" l="1"/>
  <c r="E121" i="4"/>
  <c r="B122" i="4"/>
  <c r="C121" i="4"/>
  <c r="D121" i="4"/>
  <c r="F121" i="4"/>
  <c r="H120" i="4"/>
  <c r="H121" i="4" l="1"/>
  <c r="F122" i="4"/>
  <c r="D122" i="4"/>
  <c r="B123" i="4"/>
  <c r="G122" i="4"/>
  <c r="E122" i="4"/>
  <c r="C122" i="4"/>
  <c r="D123" i="4" l="1"/>
  <c r="B124" i="4"/>
  <c r="E123" i="4"/>
  <c r="G123" i="4"/>
  <c r="C123" i="4"/>
  <c r="F123" i="4"/>
  <c r="H122" i="4"/>
  <c r="H123" i="4" l="1"/>
  <c r="D124" i="4"/>
  <c r="B125" i="4"/>
  <c r="E124" i="4"/>
  <c r="F124" i="4"/>
  <c r="G124" i="4"/>
  <c r="C124" i="4"/>
  <c r="G125" i="4" l="1"/>
  <c r="E125" i="4"/>
  <c r="C125" i="4"/>
  <c r="D125" i="4"/>
  <c r="F125" i="4"/>
  <c r="B126" i="4"/>
  <c r="H124" i="4"/>
  <c r="H125" i="4" l="1"/>
  <c r="D126" i="4"/>
  <c r="B127" i="4"/>
  <c r="G126" i="4"/>
  <c r="E126" i="4"/>
  <c r="F126" i="4"/>
  <c r="C126" i="4"/>
  <c r="G127" i="4" l="1"/>
  <c r="B128" i="4"/>
  <c r="C127" i="4"/>
  <c r="E127" i="4"/>
  <c r="F127" i="4"/>
  <c r="D127" i="4"/>
  <c r="H126" i="4"/>
  <c r="H127" i="4" l="1"/>
  <c r="E128" i="4"/>
  <c r="D128" i="4"/>
  <c r="F128" i="4"/>
  <c r="G128" i="4"/>
  <c r="B129" i="4"/>
  <c r="C128" i="4"/>
  <c r="H128" i="4" l="1"/>
  <c r="G129" i="4"/>
  <c r="E129" i="4"/>
  <c r="C129" i="4"/>
  <c r="D129" i="4"/>
  <c r="B130" i="4"/>
  <c r="F129" i="4"/>
  <c r="H129" i="4" l="1"/>
  <c r="F130" i="4"/>
  <c r="D130" i="4"/>
  <c r="B131" i="4"/>
  <c r="C130" i="4"/>
  <c r="G130" i="4"/>
  <c r="E130" i="4"/>
  <c r="G131" i="4" l="1"/>
  <c r="B132" i="4"/>
  <c r="C131" i="4"/>
  <c r="E131" i="4"/>
  <c r="F131" i="4"/>
  <c r="D131" i="4"/>
  <c r="H130" i="4"/>
  <c r="H131" i="4" l="1"/>
  <c r="D132" i="4"/>
  <c r="G132" i="4"/>
  <c r="B133" i="4"/>
  <c r="C132" i="4"/>
  <c r="E132" i="4"/>
  <c r="F132" i="4"/>
  <c r="H132" i="4" l="1"/>
  <c r="F133" i="4"/>
  <c r="B134" i="4"/>
  <c r="G133" i="4"/>
  <c r="E133" i="4"/>
  <c r="C133" i="4"/>
  <c r="D133" i="4"/>
  <c r="C134" i="4" l="1"/>
  <c r="F134" i="4"/>
  <c r="D134" i="4"/>
  <c r="B135" i="4"/>
  <c r="G134" i="4"/>
  <c r="E134" i="4"/>
  <c r="H133" i="4"/>
  <c r="H134" i="4" l="1"/>
  <c r="G135" i="4"/>
  <c r="B136" i="4"/>
  <c r="C135" i="4"/>
  <c r="E135" i="4"/>
  <c r="F135" i="4"/>
  <c r="D135" i="4"/>
  <c r="H135" i="4" l="1"/>
  <c r="D136" i="4"/>
  <c r="F136" i="4"/>
  <c r="G136" i="4"/>
  <c r="E136" i="4"/>
  <c r="B137" i="4"/>
  <c r="C136" i="4"/>
  <c r="H136" i="4" l="1"/>
  <c r="G137" i="4"/>
  <c r="E137" i="4"/>
  <c r="C137" i="4"/>
  <c r="D137" i="4"/>
  <c r="B138" i="4"/>
  <c r="F137" i="4"/>
  <c r="H137" i="4" l="1"/>
  <c r="F138" i="4"/>
  <c r="C138" i="4"/>
  <c r="D138" i="4"/>
  <c r="B139" i="4"/>
  <c r="G138" i="4"/>
  <c r="E138" i="4"/>
  <c r="B140" i="4" l="1"/>
  <c r="C139" i="4"/>
  <c r="E139" i="4"/>
  <c r="F139" i="4"/>
  <c r="G139" i="4"/>
  <c r="D139" i="4"/>
  <c r="H138" i="4"/>
  <c r="H139" i="4" l="1"/>
  <c r="E140" i="4"/>
  <c r="C140" i="4"/>
  <c r="D140" i="4"/>
  <c r="F140" i="4"/>
  <c r="G140" i="4"/>
  <c r="B141" i="4"/>
  <c r="H140" i="4" l="1"/>
  <c r="G141" i="4"/>
  <c r="E141" i="4"/>
  <c r="C141" i="4"/>
  <c r="D141" i="4"/>
  <c r="F141" i="4"/>
  <c r="B142" i="4"/>
  <c r="H141" i="4" l="1"/>
  <c r="C142" i="4"/>
  <c r="B143" i="4"/>
  <c r="E142" i="4"/>
  <c r="F142" i="4"/>
  <c r="D142" i="4"/>
  <c r="G142" i="4"/>
  <c r="H142" i="4" l="1"/>
  <c r="D143" i="4"/>
  <c r="E143" i="4"/>
  <c r="G143" i="4"/>
  <c r="B144" i="4"/>
  <c r="C143" i="4"/>
  <c r="F143" i="4"/>
  <c r="H143" i="4" l="1"/>
  <c r="F144" i="4"/>
  <c r="G144" i="4"/>
  <c r="B145" i="4"/>
  <c r="C144" i="4"/>
  <c r="E144" i="4"/>
  <c r="D144" i="4"/>
  <c r="G145" i="4" l="1"/>
  <c r="E145" i="4"/>
  <c r="C145" i="4"/>
  <c r="D145" i="4"/>
  <c r="B146" i="4"/>
  <c r="F145" i="4"/>
  <c r="H144" i="4"/>
  <c r="H145" i="4" l="1"/>
  <c r="F146" i="4"/>
  <c r="E146" i="4"/>
  <c r="D146" i="4"/>
  <c r="B147" i="4"/>
  <c r="C146" i="4"/>
  <c r="G146" i="4"/>
  <c r="G147" i="4" l="1"/>
  <c r="B148" i="4"/>
  <c r="C147" i="4"/>
  <c r="D147" i="4"/>
  <c r="E147" i="4"/>
  <c r="F147" i="4"/>
  <c r="H146" i="4"/>
  <c r="H147" i="4" l="1"/>
  <c r="D148" i="4"/>
  <c r="F148" i="4"/>
  <c r="G148" i="4"/>
  <c r="E148" i="4"/>
  <c r="B149" i="4"/>
  <c r="C148" i="4"/>
  <c r="H148" i="4" l="1"/>
  <c r="B150" i="4"/>
  <c r="G149" i="4"/>
  <c r="E149" i="4"/>
  <c r="C149" i="4"/>
  <c r="D149" i="4"/>
  <c r="F149" i="4"/>
  <c r="H149" i="4" l="1"/>
  <c r="F150" i="4"/>
  <c r="D150" i="4"/>
  <c r="B151" i="4"/>
  <c r="G150" i="4"/>
  <c r="E150" i="4"/>
  <c r="C150" i="4"/>
  <c r="B152" i="4" l="1"/>
  <c r="C151" i="4"/>
  <c r="E151" i="4"/>
  <c r="F151" i="4"/>
  <c r="D151" i="4"/>
  <c r="G151" i="4"/>
  <c r="H150" i="4"/>
  <c r="H151" i="4" l="1"/>
  <c r="D152" i="4"/>
  <c r="F152" i="4"/>
  <c r="G152" i="4"/>
  <c r="B153" i="4"/>
  <c r="C152" i="4"/>
  <c r="E152" i="4"/>
  <c r="H152" i="4" l="1"/>
  <c r="B154" i="4"/>
  <c r="G153" i="4"/>
  <c r="E153" i="4"/>
  <c r="C153" i="4"/>
  <c r="D153" i="4"/>
  <c r="F153" i="4"/>
  <c r="H153" i="4" l="1"/>
  <c r="D154" i="4"/>
  <c r="B155" i="4"/>
  <c r="G154" i="4"/>
  <c r="E154" i="4"/>
  <c r="C154" i="4"/>
  <c r="F154" i="4"/>
  <c r="H154" i="4" l="1"/>
  <c r="G155" i="4"/>
  <c r="B156" i="4"/>
  <c r="C155" i="4"/>
  <c r="E155" i="4"/>
  <c r="F155" i="4"/>
  <c r="D155" i="4"/>
  <c r="H155" i="4" l="1"/>
  <c r="D156" i="4"/>
  <c r="F156" i="4"/>
  <c r="G156" i="4"/>
  <c r="B157" i="4"/>
  <c r="C156" i="4"/>
  <c r="E156" i="4"/>
  <c r="B158" i="4" l="1"/>
  <c r="G157" i="4"/>
  <c r="E157" i="4"/>
  <c r="C157" i="4"/>
  <c r="D157" i="4"/>
  <c r="F157" i="4"/>
  <c r="H156" i="4"/>
  <c r="H157" i="4" l="1"/>
  <c r="D158" i="4"/>
  <c r="B159" i="4"/>
  <c r="G158" i="4"/>
  <c r="E158" i="4"/>
  <c r="C158" i="4"/>
  <c r="F158" i="4"/>
  <c r="H158" i="4" l="1"/>
  <c r="B160" i="4"/>
  <c r="C159" i="4"/>
  <c r="E159" i="4"/>
  <c r="F159" i="4"/>
  <c r="D159" i="4"/>
  <c r="G159" i="4"/>
  <c r="D160" i="4" l="1"/>
  <c r="F160" i="4"/>
  <c r="G160" i="4"/>
  <c r="E160" i="4"/>
  <c r="B161" i="4"/>
  <c r="C160" i="4"/>
  <c r="H159" i="4"/>
  <c r="H160" i="4" l="1"/>
  <c r="G161" i="4"/>
  <c r="E161" i="4"/>
  <c r="C161" i="4"/>
  <c r="D161" i="4"/>
  <c r="F161" i="4"/>
  <c r="B162" i="4"/>
  <c r="H161" i="4" l="1"/>
  <c r="D162" i="4"/>
  <c r="G162" i="4"/>
  <c r="E162" i="4"/>
  <c r="C162" i="4"/>
  <c r="F162" i="4"/>
  <c r="B163" i="4"/>
  <c r="H162" i="4" l="1"/>
  <c r="G163" i="4"/>
  <c r="E163" i="4"/>
  <c r="F163" i="4"/>
  <c r="B164" i="4"/>
  <c r="C163" i="4"/>
  <c r="D163" i="4"/>
  <c r="H163" i="4" l="1"/>
  <c r="E164" i="4"/>
  <c r="D164" i="4"/>
  <c r="F164" i="4"/>
  <c r="G164" i="4"/>
  <c r="B165" i="4"/>
  <c r="C164" i="4"/>
  <c r="H164" i="4" l="1"/>
  <c r="D165" i="4"/>
  <c r="C165" i="4"/>
  <c r="E165" i="4"/>
  <c r="B166" i="4"/>
  <c r="F165" i="4"/>
  <c r="G165" i="4"/>
  <c r="H165" i="4" l="1"/>
  <c r="B167" i="4"/>
  <c r="G166" i="4"/>
  <c r="D166" i="4"/>
  <c r="E166" i="4"/>
  <c r="F166" i="4"/>
  <c r="C166" i="4"/>
  <c r="H166" i="4" l="1"/>
  <c r="E167" i="4"/>
  <c r="C167" i="4"/>
  <c r="G167" i="4"/>
  <c r="F167" i="4"/>
  <c r="B168" i="4"/>
  <c r="D167" i="4"/>
  <c r="G168" i="4" l="1"/>
  <c r="B169" i="4"/>
  <c r="F168" i="4"/>
  <c r="E168" i="4"/>
  <c r="C168" i="4"/>
  <c r="D168" i="4"/>
  <c r="H167" i="4"/>
  <c r="H168" i="4" l="1"/>
  <c r="C169" i="4"/>
  <c r="F169" i="4"/>
  <c r="B170" i="4"/>
  <c r="D169" i="4"/>
  <c r="G169" i="4"/>
  <c r="E169" i="4"/>
  <c r="G170" i="4" l="1"/>
  <c r="F170" i="4"/>
  <c r="E170" i="4"/>
  <c r="D170" i="4"/>
  <c r="C170" i="4"/>
  <c r="B171" i="4"/>
  <c r="H169" i="4"/>
  <c r="B172" i="4" l="1"/>
  <c r="G171" i="4"/>
  <c r="C171" i="4"/>
  <c r="E171" i="4"/>
  <c r="F171" i="4"/>
  <c r="D171" i="4"/>
  <c r="H170" i="4"/>
  <c r="H171" i="4" l="1"/>
  <c r="B173" i="4"/>
  <c r="E172" i="4"/>
  <c r="G172" i="4"/>
  <c r="D172" i="4"/>
  <c r="C172" i="4"/>
  <c r="F172" i="4"/>
  <c r="H172" i="4" l="1"/>
  <c r="G173" i="4"/>
  <c r="D173" i="4"/>
  <c r="F173" i="4"/>
  <c r="C173" i="4"/>
  <c r="B174" i="4"/>
  <c r="E173" i="4"/>
  <c r="H173" i="4" l="1"/>
  <c r="F174" i="4"/>
  <c r="B175" i="4"/>
  <c r="D174" i="4"/>
  <c r="G174" i="4"/>
  <c r="E174" i="4"/>
  <c r="C174" i="4"/>
  <c r="D175" i="4" l="1"/>
  <c r="F175" i="4"/>
  <c r="C175" i="4"/>
  <c r="B176" i="4"/>
  <c r="E175" i="4"/>
  <c r="G175" i="4"/>
  <c r="H174" i="4"/>
  <c r="G176" i="4" l="1"/>
  <c r="F176" i="4"/>
  <c r="C176" i="4"/>
  <c r="E176" i="4"/>
  <c r="D176" i="4"/>
  <c r="B177" i="4"/>
  <c r="H175" i="4"/>
  <c r="E177" i="4" l="1"/>
  <c r="D177" i="4"/>
  <c r="B178" i="4"/>
  <c r="G177" i="4"/>
  <c r="C177" i="4"/>
  <c r="F177" i="4"/>
  <c r="H176" i="4"/>
  <c r="D178" i="4" l="1"/>
  <c r="B179" i="4"/>
  <c r="C178" i="4"/>
  <c r="F178" i="4"/>
  <c r="E178" i="4"/>
  <c r="G178" i="4"/>
  <c r="H177" i="4"/>
  <c r="H178" i="4" l="1"/>
  <c r="C179" i="4"/>
  <c r="B180" i="4"/>
  <c r="E179" i="4"/>
  <c r="D179" i="4"/>
  <c r="F179" i="4"/>
  <c r="G179" i="4"/>
  <c r="H179" i="4" l="1"/>
  <c r="G180" i="4"/>
  <c r="B181" i="4"/>
  <c r="E180" i="4"/>
  <c r="C180" i="4"/>
  <c r="D180" i="4"/>
  <c r="F180" i="4"/>
  <c r="H180" i="4" l="1"/>
  <c r="B182" i="4"/>
  <c r="D181" i="4"/>
  <c r="C181" i="4"/>
  <c r="F181" i="4"/>
  <c r="E181" i="4"/>
  <c r="G181" i="4"/>
  <c r="B183" i="4" l="1"/>
  <c r="G182" i="4"/>
  <c r="D182" i="4"/>
  <c r="E182" i="4"/>
  <c r="F182" i="4"/>
  <c r="C182" i="4"/>
  <c r="H181" i="4"/>
  <c r="H182" i="4" l="1"/>
  <c r="C183" i="4"/>
  <c r="G183" i="4"/>
  <c r="E183" i="4"/>
  <c r="F183" i="4"/>
  <c r="D183" i="4"/>
  <c r="B184" i="4"/>
  <c r="H183" i="4" l="1"/>
  <c r="B185" i="4"/>
  <c r="G184" i="4"/>
  <c r="E184" i="4"/>
  <c r="C184" i="4"/>
  <c r="D184" i="4"/>
  <c r="F184" i="4"/>
  <c r="H184" i="4" l="1"/>
  <c r="C185" i="4"/>
  <c r="B186" i="4"/>
  <c r="G185" i="4"/>
  <c r="E185" i="4"/>
  <c r="F185" i="4"/>
  <c r="D185" i="4"/>
  <c r="D186" i="4" l="1"/>
  <c r="B187" i="4"/>
  <c r="F186" i="4"/>
  <c r="C186" i="4"/>
  <c r="G186" i="4"/>
  <c r="E186" i="4"/>
  <c r="H185" i="4"/>
  <c r="H186" i="4" l="1"/>
  <c r="G187" i="4"/>
  <c r="D187" i="4"/>
  <c r="F187" i="4"/>
  <c r="E187" i="4"/>
  <c r="C187" i="4"/>
  <c r="B188" i="4"/>
  <c r="H187" i="4" l="1"/>
  <c r="F188" i="4"/>
  <c r="G188" i="4"/>
  <c r="C188" i="4"/>
  <c r="D188" i="4"/>
  <c r="E188" i="4"/>
  <c r="B189" i="4"/>
  <c r="G189" i="4" l="1"/>
  <c r="C189" i="4"/>
  <c r="D189" i="4"/>
  <c r="B190" i="4"/>
  <c r="F189" i="4"/>
  <c r="E189" i="4"/>
  <c r="H188" i="4"/>
  <c r="H189" i="4" l="1"/>
  <c r="G190" i="4"/>
  <c r="F190" i="4"/>
  <c r="D190" i="4"/>
  <c r="B191" i="4"/>
  <c r="C190" i="4"/>
  <c r="E190" i="4"/>
  <c r="H190" i="4" l="1"/>
  <c r="B192" i="4"/>
  <c r="C191" i="4"/>
  <c r="D191" i="4"/>
  <c r="F191" i="4"/>
  <c r="G191" i="4"/>
  <c r="E191" i="4"/>
  <c r="H191" i="4" l="1"/>
  <c r="B193" i="4"/>
  <c r="G192" i="4"/>
  <c r="C192" i="4"/>
  <c r="D192" i="4"/>
  <c r="F192" i="4"/>
  <c r="E192" i="4"/>
  <c r="H192" i="4" l="1"/>
  <c r="C193" i="4"/>
  <c r="E193" i="4"/>
  <c r="B194" i="4"/>
  <c r="G193" i="4"/>
  <c r="F193" i="4"/>
  <c r="D193" i="4"/>
  <c r="H193" i="4" l="1"/>
  <c r="D194" i="4"/>
  <c r="B195" i="4"/>
  <c r="F194" i="4"/>
  <c r="C194" i="4"/>
  <c r="G194" i="4"/>
  <c r="E194" i="4"/>
  <c r="H194" i="4" l="1"/>
  <c r="G195" i="4"/>
  <c r="D195" i="4"/>
  <c r="E195" i="4"/>
  <c r="C195" i="4"/>
  <c r="B196" i="4"/>
  <c r="F195" i="4"/>
  <c r="H195" i="4" l="1"/>
  <c r="F196" i="4"/>
  <c r="C196" i="4"/>
  <c r="D196" i="4"/>
  <c r="E196" i="4"/>
  <c r="G196" i="4"/>
  <c r="B197" i="4"/>
  <c r="E197" i="4" l="1"/>
  <c r="C197" i="4"/>
  <c r="G197" i="4"/>
  <c r="D197" i="4"/>
  <c r="F197" i="4"/>
  <c r="B198" i="4"/>
  <c r="H196" i="4"/>
  <c r="E198" i="4" l="1"/>
  <c r="D198" i="4"/>
  <c r="G198" i="4"/>
  <c r="F198" i="4"/>
  <c r="C198" i="4"/>
  <c r="B199" i="4"/>
  <c r="H197" i="4"/>
  <c r="H198" i="4" l="1"/>
  <c r="B200" i="4"/>
  <c r="F199" i="4"/>
  <c r="E199" i="4"/>
  <c r="D199" i="4"/>
  <c r="G199" i="4"/>
  <c r="C199" i="4"/>
  <c r="H199" i="4" l="1"/>
  <c r="C200" i="4"/>
  <c r="D200" i="4"/>
  <c r="E200" i="4"/>
  <c r="G200" i="4"/>
  <c r="F200" i="4"/>
  <c r="B201" i="4"/>
  <c r="H200" i="4" l="1"/>
  <c r="G201" i="4"/>
  <c r="D201" i="4"/>
  <c r="C201" i="4"/>
  <c r="F201" i="4"/>
  <c r="E201" i="4"/>
  <c r="B202" i="4"/>
  <c r="H201" i="4" l="1"/>
  <c r="E202" i="4"/>
  <c r="D202" i="4"/>
  <c r="G202" i="4"/>
  <c r="F202" i="4"/>
  <c r="C202" i="4"/>
  <c r="B203" i="4"/>
  <c r="H202" i="4" l="1"/>
  <c r="B204" i="4"/>
  <c r="F203" i="4"/>
  <c r="E203" i="4"/>
  <c r="D203" i="4"/>
  <c r="C203" i="4"/>
  <c r="G203" i="4"/>
  <c r="H203" i="4" l="1"/>
  <c r="C204" i="4"/>
  <c r="F204" i="4"/>
  <c r="B205" i="4"/>
  <c r="G204" i="4"/>
  <c r="D204" i="4"/>
  <c r="E204" i="4"/>
  <c r="H204" i="4" l="1"/>
  <c r="G205" i="4"/>
  <c r="D205" i="4"/>
  <c r="C205" i="4"/>
  <c r="F205" i="4"/>
  <c r="B206" i="4"/>
  <c r="E205" i="4"/>
  <c r="H205" i="4" l="1"/>
  <c r="E206" i="4"/>
  <c r="D206" i="4"/>
  <c r="G206" i="4"/>
  <c r="F206" i="4"/>
  <c r="C206" i="4"/>
  <c r="B207" i="4"/>
  <c r="H206" i="4" l="1"/>
  <c r="B208" i="4"/>
  <c r="F207" i="4"/>
  <c r="E207" i="4"/>
  <c r="D207" i="4"/>
  <c r="G207" i="4"/>
  <c r="C207" i="4"/>
  <c r="H207" i="4" l="1"/>
  <c r="C208" i="4"/>
  <c r="F208" i="4"/>
  <c r="B209" i="4"/>
  <c r="D208" i="4"/>
  <c r="E208" i="4"/>
  <c r="G208" i="4"/>
  <c r="G209" i="4" l="1"/>
  <c r="D209" i="4"/>
  <c r="C209" i="4"/>
  <c r="F209" i="4"/>
  <c r="E209" i="4"/>
  <c r="B210" i="4"/>
  <c r="H208" i="4"/>
  <c r="H209" i="4" l="1"/>
  <c r="E210" i="4"/>
  <c r="D210" i="4"/>
  <c r="C210" i="4"/>
  <c r="B211" i="4"/>
  <c r="F210" i="4"/>
  <c r="G210" i="4"/>
  <c r="B212" i="4" l="1"/>
  <c r="F211" i="4"/>
  <c r="E211" i="4"/>
  <c r="D211" i="4"/>
  <c r="G211" i="4"/>
  <c r="C211" i="4"/>
  <c r="H210" i="4"/>
  <c r="H211" i="4" l="1"/>
  <c r="G212" i="4"/>
  <c r="F212" i="4"/>
  <c r="C212" i="4"/>
  <c r="B213" i="4"/>
  <c r="E212" i="4"/>
  <c r="D212" i="4"/>
  <c r="H212" i="4" l="1"/>
  <c r="B214" i="4"/>
  <c r="G213" i="4"/>
  <c r="E213" i="4"/>
  <c r="C213" i="4"/>
  <c r="D213" i="4"/>
  <c r="F213" i="4"/>
  <c r="H213" i="4" l="1"/>
  <c r="F214" i="4"/>
  <c r="D214" i="4"/>
  <c r="B215" i="4"/>
  <c r="C214" i="4"/>
  <c r="G214" i="4"/>
  <c r="E214" i="4"/>
  <c r="G215" i="4" l="1"/>
  <c r="B216" i="4"/>
  <c r="C215" i="4"/>
  <c r="E215" i="4"/>
  <c r="F215" i="4"/>
  <c r="D215" i="4"/>
  <c r="H214" i="4"/>
  <c r="H215" i="4" l="1"/>
  <c r="D216" i="4"/>
  <c r="F216" i="4"/>
  <c r="G216" i="4"/>
  <c r="E216" i="4"/>
  <c r="B217" i="4"/>
  <c r="C216" i="4"/>
  <c r="H216" i="4" l="1"/>
  <c r="G217" i="4"/>
  <c r="E217" i="4"/>
  <c r="C217" i="4"/>
  <c r="D217" i="4"/>
  <c r="F217" i="4"/>
  <c r="B218" i="4"/>
  <c r="H217" i="4" l="1"/>
  <c r="F218" i="4"/>
  <c r="D218" i="4"/>
  <c r="B219" i="4"/>
  <c r="C218" i="4"/>
  <c r="G218" i="4"/>
  <c r="E218" i="4"/>
  <c r="G219" i="4" l="1"/>
  <c r="B220" i="4"/>
  <c r="C219" i="4"/>
  <c r="E219" i="4"/>
  <c r="F219" i="4"/>
  <c r="D219" i="4"/>
  <c r="H218" i="4"/>
  <c r="H219" i="4" l="1"/>
  <c r="D220" i="4"/>
  <c r="F220" i="4"/>
  <c r="G220" i="4"/>
  <c r="E220" i="4"/>
  <c r="B221" i="4"/>
  <c r="C220" i="4"/>
  <c r="H220" i="4" l="1"/>
  <c r="G221" i="4"/>
  <c r="E221" i="4"/>
  <c r="C221" i="4"/>
  <c r="D221" i="4"/>
  <c r="F221" i="4"/>
  <c r="B222" i="4"/>
  <c r="H221" i="4" l="1"/>
  <c r="F222" i="4"/>
  <c r="D222" i="4"/>
  <c r="B223" i="4"/>
  <c r="G222" i="4"/>
  <c r="E222" i="4"/>
  <c r="C222" i="4"/>
  <c r="G223" i="4" l="1"/>
  <c r="B224" i="4"/>
  <c r="C223" i="4"/>
  <c r="E223" i="4"/>
  <c r="F223" i="4"/>
  <c r="D223" i="4"/>
  <c r="H222" i="4"/>
  <c r="H223" i="4" l="1"/>
  <c r="B225" i="4"/>
  <c r="C224" i="4"/>
  <c r="D224" i="4"/>
  <c r="E224" i="4"/>
  <c r="F224" i="4"/>
  <c r="G224" i="4"/>
  <c r="H224" i="4" l="1"/>
  <c r="F225" i="4"/>
  <c r="G225" i="4"/>
  <c r="E225" i="4"/>
  <c r="C225" i="4"/>
  <c r="B226" i="4"/>
  <c r="D225" i="4"/>
  <c r="H225" i="4" l="1"/>
  <c r="D226" i="4"/>
  <c r="B227" i="4"/>
  <c r="G226" i="4"/>
  <c r="E226" i="4"/>
  <c r="C226" i="4"/>
  <c r="F226" i="4"/>
  <c r="H226" i="4" l="1"/>
  <c r="C227" i="4"/>
  <c r="F227" i="4"/>
  <c r="D227" i="4"/>
  <c r="E227" i="4"/>
  <c r="G227" i="4"/>
  <c r="B228" i="4"/>
  <c r="B229" i="4" l="1"/>
  <c r="C228" i="4"/>
  <c r="E228" i="4"/>
  <c r="D228" i="4"/>
  <c r="F228" i="4"/>
  <c r="G228" i="4"/>
  <c r="H227" i="4"/>
  <c r="H228" i="4" l="1"/>
  <c r="F229" i="4"/>
  <c r="B230" i="4"/>
  <c r="G229" i="4"/>
  <c r="E229" i="4"/>
  <c r="C229" i="4"/>
  <c r="D229" i="4"/>
  <c r="G230" i="4" l="1"/>
  <c r="E230" i="4"/>
  <c r="D230" i="4"/>
  <c r="C230" i="4"/>
  <c r="F230" i="4"/>
  <c r="B231" i="4"/>
  <c r="H229" i="4"/>
  <c r="H230" i="4" l="1"/>
  <c r="C231" i="4"/>
  <c r="F231" i="4"/>
  <c r="D231" i="4"/>
  <c r="B232" i="4"/>
  <c r="G231" i="4"/>
  <c r="E231" i="4"/>
  <c r="H231" i="4" l="1"/>
  <c r="B233" i="4"/>
  <c r="C232" i="4"/>
  <c r="E232" i="4"/>
  <c r="D232" i="4"/>
  <c r="F232" i="4"/>
  <c r="G232" i="4"/>
  <c r="H232" i="4" l="1"/>
  <c r="G233" i="4"/>
  <c r="E233" i="4"/>
  <c r="C233" i="4"/>
  <c r="F233" i="4"/>
  <c r="B234" i="4"/>
  <c r="D233" i="4"/>
  <c r="H233" i="4" l="1"/>
  <c r="C234" i="4"/>
  <c r="G234" i="4"/>
  <c r="F234" i="4"/>
  <c r="D234" i="4"/>
  <c r="B235" i="4"/>
  <c r="E234" i="4"/>
  <c r="H234" i="4" l="1"/>
  <c r="B236" i="4"/>
  <c r="C235" i="4"/>
  <c r="E235" i="4"/>
  <c r="F235" i="4"/>
  <c r="D235" i="4"/>
  <c r="G235" i="4"/>
  <c r="F236" i="4" l="1"/>
  <c r="G236" i="4"/>
  <c r="B237" i="4"/>
  <c r="C236" i="4"/>
  <c r="E236" i="4"/>
  <c r="D236" i="4"/>
  <c r="H235" i="4"/>
  <c r="H236" i="4" l="1"/>
  <c r="F237" i="4"/>
  <c r="B238" i="4"/>
  <c r="G237" i="4"/>
  <c r="E237" i="4"/>
  <c r="D237" i="4"/>
  <c r="C237" i="4"/>
  <c r="G238" i="4" l="1"/>
  <c r="E238" i="4"/>
  <c r="C238" i="4"/>
  <c r="F238" i="4"/>
  <c r="D238" i="4"/>
  <c r="B239" i="4"/>
  <c r="H237" i="4"/>
  <c r="H238" i="4" l="1"/>
  <c r="E239" i="4"/>
  <c r="F239" i="4"/>
  <c r="D239" i="4"/>
  <c r="G239" i="4"/>
  <c r="B240" i="4"/>
  <c r="C239" i="4"/>
  <c r="H239" i="4" l="1"/>
  <c r="B241" i="4"/>
  <c r="C240" i="4"/>
  <c r="E240" i="4"/>
  <c r="D240" i="4"/>
  <c r="F240" i="4"/>
  <c r="G240" i="4"/>
  <c r="H240" i="4" l="1"/>
  <c r="C241" i="4"/>
  <c r="D241" i="4"/>
  <c r="G241" i="4"/>
  <c r="F241" i="4"/>
  <c r="B242" i="4"/>
  <c r="E241" i="4"/>
  <c r="G242" i="4" l="1"/>
  <c r="E242" i="4"/>
  <c r="C242" i="4"/>
  <c r="F242" i="4"/>
  <c r="D242" i="4"/>
  <c r="B243" i="4"/>
  <c r="H241" i="4"/>
  <c r="H242" i="4" l="1"/>
  <c r="D243" i="4"/>
  <c r="B244" i="4"/>
  <c r="E243" i="4"/>
  <c r="G243" i="4"/>
  <c r="F243" i="4"/>
  <c r="C243" i="4"/>
  <c r="B245" i="4" l="1"/>
  <c r="C244" i="4"/>
  <c r="E244" i="4"/>
  <c r="D244" i="4"/>
  <c r="F244" i="4"/>
  <c r="G244" i="4"/>
  <c r="H243" i="4"/>
  <c r="H244" i="4" l="1"/>
  <c r="C245" i="4"/>
  <c r="F245" i="4"/>
  <c r="B246" i="4"/>
  <c r="E245" i="4"/>
  <c r="G245" i="4"/>
  <c r="D245" i="4"/>
  <c r="G246" i="4" l="1"/>
  <c r="E246" i="4"/>
  <c r="C246" i="4"/>
  <c r="F246" i="4"/>
  <c r="D246" i="4"/>
  <c r="B247" i="4"/>
  <c r="H245" i="4"/>
  <c r="H246" i="4" l="1"/>
  <c r="B248" i="4"/>
  <c r="C247" i="4"/>
  <c r="E247" i="4"/>
  <c r="D247" i="4"/>
  <c r="G247" i="4"/>
  <c r="F247" i="4"/>
  <c r="H247" i="4" l="1"/>
  <c r="B249" i="4"/>
  <c r="C248" i="4"/>
  <c r="E248" i="4"/>
  <c r="D248" i="4"/>
  <c r="F248" i="4"/>
  <c r="G248" i="4"/>
  <c r="H248" i="4" l="1"/>
  <c r="D249" i="4"/>
  <c r="B250" i="4"/>
  <c r="G249" i="4"/>
  <c r="E249" i="4"/>
  <c r="C249" i="4"/>
  <c r="F249" i="4"/>
  <c r="H249" i="4" l="1"/>
  <c r="D250" i="4"/>
  <c r="G250" i="4"/>
  <c r="C250" i="4"/>
  <c r="B251" i="4"/>
  <c r="E250" i="4"/>
  <c r="F250" i="4"/>
  <c r="H250" i="4" l="1"/>
  <c r="E251" i="4"/>
  <c r="F251" i="4"/>
  <c r="D251" i="4"/>
  <c r="G251" i="4"/>
  <c r="B252" i="4"/>
  <c r="C251" i="4"/>
  <c r="H251" i="4" l="1"/>
  <c r="E252" i="4"/>
  <c r="D252" i="4"/>
  <c r="G252" i="4"/>
  <c r="B253" i="4"/>
  <c r="C252" i="4"/>
  <c r="F252" i="4"/>
  <c r="H252" i="4" l="1"/>
  <c r="F253" i="4"/>
  <c r="B254" i="4"/>
  <c r="G253" i="4"/>
  <c r="E253" i="4"/>
  <c r="C253" i="4"/>
  <c r="D253" i="4"/>
  <c r="H253" i="4" l="1"/>
  <c r="G254" i="4"/>
  <c r="E254" i="4"/>
  <c r="C254" i="4"/>
  <c r="F254" i="4"/>
  <c r="B255" i="4"/>
  <c r="D254" i="4"/>
  <c r="H254" i="4" l="1"/>
  <c r="B256" i="4"/>
  <c r="C255" i="4"/>
  <c r="G255" i="4"/>
  <c r="E255" i="4"/>
  <c r="F255" i="4"/>
  <c r="D255" i="4"/>
  <c r="H255" i="4" l="1"/>
  <c r="E256" i="4"/>
  <c r="D256" i="4"/>
  <c r="F256" i="4"/>
  <c r="G256" i="4"/>
  <c r="B257" i="4"/>
  <c r="C256" i="4"/>
  <c r="H256" i="4" l="1"/>
  <c r="C257" i="4"/>
  <c r="D257" i="4"/>
  <c r="F257" i="4"/>
  <c r="B258" i="4"/>
  <c r="G257" i="4"/>
  <c r="E257" i="4"/>
  <c r="G258" i="4" l="1"/>
  <c r="E258" i="4"/>
  <c r="C258" i="4"/>
  <c r="F258" i="4"/>
  <c r="D258" i="4"/>
  <c r="B259" i="4"/>
  <c r="H257" i="4"/>
  <c r="H258" i="4" l="1"/>
  <c r="E259" i="4"/>
  <c r="D259" i="4"/>
  <c r="G259" i="4"/>
  <c r="B260" i="4"/>
  <c r="C259" i="4"/>
  <c r="F259" i="4"/>
  <c r="H259" i="4" l="1"/>
  <c r="E260" i="4"/>
  <c r="D260" i="4"/>
  <c r="F260" i="4"/>
  <c r="G260" i="4"/>
  <c r="B261" i="4"/>
  <c r="C260" i="4"/>
  <c r="H260" i="4" l="1"/>
  <c r="F261" i="4"/>
  <c r="B262" i="4"/>
  <c r="G261" i="4"/>
  <c r="E261" i="4"/>
  <c r="C261" i="4"/>
  <c r="D261" i="4"/>
  <c r="G262" i="4" l="1"/>
  <c r="F262" i="4"/>
  <c r="D262" i="4"/>
  <c r="B263" i="4"/>
  <c r="E262" i="4"/>
  <c r="C262" i="4"/>
  <c r="H261" i="4"/>
  <c r="H262" i="4" l="1"/>
  <c r="E263" i="4"/>
  <c r="F263" i="4"/>
  <c r="D263" i="4"/>
  <c r="C263" i="4"/>
  <c r="G263" i="4"/>
  <c r="B264" i="4"/>
  <c r="E264" i="4" l="1"/>
  <c r="D264" i="4"/>
  <c r="B265" i="4"/>
  <c r="C264" i="4"/>
  <c r="F264" i="4"/>
  <c r="G264" i="4"/>
  <c r="H263" i="4"/>
  <c r="H264" i="4" l="1"/>
  <c r="C265" i="4"/>
  <c r="D265" i="4"/>
  <c r="F265" i="4"/>
  <c r="B266" i="4"/>
  <c r="G265" i="4"/>
  <c r="E265" i="4"/>
  <c r="H265" i="4" l="1"/>
  <c r="C266" i="4"/>
  <c r="F266" i="4"/>
  <c r="D266" i="4"/>
  <c r="B267" i="4"/>
  <c r="G266" i="4"/>
  <c r="E266" i="4"/>
  <c r="H266" i="4" l="1"/>
  <c r="E267" i="4"/>
  <c r="F267" i="4"/>
  <c r="G267" i="4"/>
  <c r="D267" i="4"/>
  <c r="B268" i="4"/>
  <c r="C267" i="4"/>
  <c r="H267" i="4" l="1"/>
  <c r="C268" i="4"/>
  <c r="F268" i="4"/>
  <c r="G268" i="4"/>
  <c r="B269" i="4"/>
  <c r="E268" i="4"/>
  <c r="D268" i="4"/>
  <c r="H268" i="4" l="1"/>
  <c r="C269" i="4"/>
  <c r="D269" i="4"/>
  <c r="F269" i="4"/>
  <c r="G269" i="4"/>
  <c r="B270" i="4"/>
  <c r="E269" i="4"/>
  <c r="H269" i="4" l="1"/>
  <c r="C270" i="4"/>
  <c r="B271" i="4"/>
  <c r="D270" i="4"/>
  <c r="F270" i="4"/>
  <c r="G270" i="4"/>
  <c r="E270" i="4"/>
  <c r="H270" i="4" l="1"/>
  <c r="E271" i="4"/>
  <c r="F271" i="4"/>
  <c r="D271" i="4"/>
  <c r="C271" i="4"/>
  <c r="G271" i="4"/>
  <c r="B272" i="4"/>
  <c r="F272" i="4" l="1"/>
  <c r="B273" i="4"/>
  <c r="C272" i="4"/>
  <c r="D272" i="4"/>
  <c r="G272" i="4"/>
  <c r="E272" i="4"/>
  <c r="H271" i="4"/>
  <c r="C273" i="4" l="1"/>
  <c r="D273" i="4"/>
  <c r="F273" i="4"/>
  <c r="E273" i="4"/>
  <c r="B274" i="4"/>
  <c r="G273" i="4"/>
  <c r="H272" i="4"/>
  <c r="H273" i="4" l="1"/>
  <c r="E274" i="4"/>
  <c r="F274" i="4"/>
  <c r="B275" i="4"/>
  <c r="C274" i="4"/>
  <c r="D274" i="4"/>
  <c r="G274" i="4"/>
  <c r="E275" i="4" l="1"/>
  <c r="D275" i="4"/>
  <c r="C275" i="4"/>
  <c r="G275" i="4"/>
  <c r="F275" i="4"/>
  <c r="B276" i="4"/>
  <c r="H274" i="4"/>
  <c r="C276" i="4" l="1"/>
  <c r="E276" i="4"/>
  <c r="F276" i="4"/>
  <c r="D276" i="4"/>
  <c r="G276" i="4"/>
  <c r="B277" i="4"/>
  <c r="H275" i="4"/>
  <c r="H276" i="4" l="1"/>
  <c r="G277" i="4"/>
  <c r="D277" i="4"/>
  <c r="C277" i="4"/>
  <c r="F277" i="4"/>
  <c r="E277" i="4"/>
  <c r="B278" i="4"/>
  <c r="H277" i="4" l="1"/>
  <c r="G278" i="4"/>
  <c r="C278" i="4"/>
  <c r="D278" i="4"/>
  <c r="F278" i="4"/>
  <c r="B279" i="4"/>
  <c r="E278" i="4"/>
  <c r="H278" i="4" l="1"/>
  <c r="E279" i="4"/>
  <c r="C279" i="4"/>
  <c r="G279" i="4"/>
  <c r="D279" i="4"/>
  <c r="F279" i="4"/>
  <c r="B280" i="4"/>
  <c r="H279" i="4" l="1"/>
  <c r="E280" i="4"/>
  <c r="D280" i="4"/>
  <c r="F280" i="4"/>
  <c r="C280" i="4"/>
  <c r="G280" i="4"/>
  <c r="B281" i="4"/>
  <c r="H280" i="4" l="1"/>
  <c r="C281" i="4"/>
  <c r="D281" i="4"/>
  <c r="F281" i="4"/>
  <c r="B282" i="4"/>
  <c r="G281" i="4"/>
  <c r="E281" i="4"/>
  <c r="H281" i="4" l="1"/>
  <c r="D282" i="4"/>
  <c r="E282" i="4"/>
  <c r="G282" i="4"/>
  <c r="B283" i="4"/>
  <c r="C282" i="4"/>
  <c r="F282" i="4"/>
  <c r="H282" i="4" l="1"/>
  <c r="D283" i="4"/>
  <c r="C283" i="4"/>
  <c r="B284" i="4"/>
  <c r="G283" i="4"/>
  <c r="E283" i="4"/>
  <c r="F283" i="4"/>
  <c r="E284" i="4" l="1"/>
  <c r="C284" i="4"/>
  <c r="F284" i="4"/>
  <c r="G284" i="4"/>
  <c r="B285" i="4"/>
  <c r="D284" i="4"/>
  <c r="H283" i="4"/>
  <c r="H284" i="4" l="1"/>
  <c r="F285" i="4"/>
  <c r="C285" i="4"/>
  <c r="G285" i="4"/>
  <c r="B286" i="4"/>
  <c r="D285" i="4"/>
  <c r="E285" i="4"/>
  <c r="H285" i="4" l="1"/>
  <c r="C286" i="4"/>
  <c r="B287" i="4"/>
  <c r="F286" i="4"/>
  <c r="E286" i="4"/>
  <c r="D286" i="4"/>
  <c r="G286" i="4"/>
  <c r="H286" i="4" l="1"/>
  <c r="C287" i="4"/>
  <c r="D287" i="4"/>
  <c r="G287" i="4"/>
  <c r="B288" i="4"/>
  <c r="E287" i="4"/>
  <c r="F287" i="4"/>
  <c r="H287" i="4" l="1"/>
  <c r="D288" i="4"/>
  <c r="F288" i="4"/>
  <c r="G288" i="4"/>
  <c r="C288" i="4"/>
  <c r="B289" i="4"/>
  <c r="E288" i="4"/>
  <c r="H288" i="4" l="1"/>
  <c r="B290" i="4"/>
  <c r="C289" i="4"/>
  <c r="E289" i="4"/>
  <c r="D289" i="4"/>
  <c r="F289" i="4"/>
  <c r="G289" i="4"/>
  <c r="H289" i="4" l="1"/>
  <c r="F290" i="4"/>
  <c r="D290" i="4"/>
  <c r="B291" i="4"/>
  <c r="G290" i="4"/>
  <c r="E290" i="4"/>
  <c r="C290" i="4"/>
  <c r="D291" i="4" l="1"/>
  <c r="B292" i="4"/>
  <c r="G291" i="4"/>
  <c r="E291" i="4"/>
  <c r="C291" i="4"/>
  <c r="F291" i="4"/>
  <c r="H290" i="4"/>
  <c r="H291" i="4" l="1"/>
  <c r="B293" i="4"/>
  <c r="C292" i="4"/>
  <c r="D292" i="4"/>
  <c r="G292" i="4"/>
  <c r="E292" i="4"/>
  <c r="F292" i="4"/>
  <c r="H292" i="4" l="1"/>
  <c r="G293" i="4"/>
  <c r="B294" i="4"/>
  <c r="C293" i="4"/>
  <c r="E293" i="4"/>
  <c r="D293" i="4"/>
  <c r="F293" i="4"/>
  <c r="H293" i="4" l="1"/>
  <c r="D294" i="4"/>
  <c r="F294" i="4"/>
  <c r="C294" i="4"/>
  <c r="B295" i="4"/>
  <c r="E294" i="4"/>
  <c r="G294" i="4"/>
  <c r="H294" i="4" l="1"/>
  <c r="G295" i="4"/>
  <c r="E295" i="4"/>
  <c r="C295" i="4"/>
  <c r="F295" i="4"/>
  <c r="D295" i="4"/>
  <c r="B296" i="4"/>
  <c r="H295" i="4" l="1"/>
  <c r="E296" i="4"/>
  <c r="F296" i="4"/>
  <c r="D296" i="4"/>
  <c r="G296" i="4"/>
  <c r="C296" i="4"/>
  <c r="B297" i="4"/>
  <c r="F297" i="4" l="1"/>
  <c r="B298" i="4"/>
  <c r="C297" i="4"/>
  <c r="E297" i="4"/>
  <c r="G297" i="4"/>
  <c r="D297" i="4"/>
  <c r="H296" i="4"/>
  <c r="F298" i="4" l="1"/>
  <c r="E298" i="4"/>
  <c r="D298" i="4"/>
  <c r="B299" i="4"/>
  <c r="G298" i="4"/>
  <c r="C298" i="4"/>
  <c r="H297" i="4"/>
  <c r="D299" i="4" l="1"/>
  <c r="C299" i="4"/>
  <c r="G299" i="4"/>
  <c r="F299" i="4"/>
  <c r="B300" i="4"/>
  <c r="E299" i="4"/>
  <c r="H298" i="4"/>
  <c r="H299" i="4" l="1"/>
  <c r="F300" i="4"/>
  <c r="D300" i="4"/>
  <c r="G300" i="4"/>
  <c r="B301" i="4"/>
  <c r="C300" i="4"/>
  <c r="E300" i="4"/>
  <c r="H300" i="4" l="1"/>
  <c r="F301" i="4"/>
  <c r="G301" i="4"/>
  <c r="B302" i="4"/>
  <c r="C301" i="4"/>
  <c r="E301" i="4"/>
  <c r="D301" i="4"/>
  <c r="F302" i="4" l="1"/>
  <c r="G302" i="4"/>
  <c r="C302" i="4"/>
  <c r="B303" i="4"/>
  <c r="E302" i="4"/>
  <c r="D302" i="4"/>
  <c r="H301" i="4"/>
  <c r="H302" i="4" l="1"/>
  <c r="D303" i="4"/>
  <c r="B304" i="4"/>
  <c r="G303" i="4"/>
  <c r="E303" i="4"/>
  <c r="C303" i="4"/>
  <c r="F303" i="4"/>
  <c r="H303" i="4" l="1"/>
  <c r="E304" i="4"/>
  <c r="F304" i="4"/>
  <c r="B305" i="4"/>
  <c r="C304" i="4"/>
  <c r="D304" i="4"/>
  <c r="G304" i="4"/>
  <c r="H304" i="4" l="1"/>
  <c r="E305" i="4"/>
  <c r="D305" i="4"/>
  <c r="F305" i="4"/>
  <c r="B306" i="4"/>
  <c r="C305" i="4"/>
  <c r="G305" i="4"/>
  <c r="H305" i="4" l="1"/>
  <c r="B307" i="4"/>
  <c r="G306" i="4"/>
  <c r="E306" i="4"/>
  <c r="C306" i="4"/>
  <c r="D306" i="4"/>
  <c r="F306" i="4"/>
  <c r="H306" i="4" l="1"/>
  <c r="D307" i="4"/>
  <c r="B308" i="4"/>
  <c r="E307" i="4"/>
  <c r="C307" i="4"/>
  <c r="F307" i="4"/>
  <c r="G307" i="4"/>
  <c r="H307" i="4" l="1"/>
  <c r="B309" i="4"/>
  <c r="C308" i="4"/>
  <c r="D308" i="4"/>
  <c r="E308" i="4"/>
  <c r="F308" i="4"/>
  <c r="G308" i="4"/>
  <c r="H308" i="4" l="1"/>
  <c r="B310" i="4"/>
  <c r="C309" i="4"/>
  <c r="G309" i="4"/>
  <c r="E309" i="4"/>
  <c r="D309" i="4"/>
  <c r="F309" i="4"/>
  <c r="H309" i="4" l="1"/>
  <c r="F310" i="4"/>
  <c r="B311" i="4"/>
  <c r="G310" i="4"/>
  <c r="E310" i="4"/>
  <c r="C310" i="4"/>
  <c r="D310" i="4"/>
  <c r="C311" i="4" l="1"/>
  <c r="F311" i="4"/>
  <c r="D311" i="4"/>
  <c r="G311" i="4"/>
  <c r="B312" i="4"/>
  <c r="E311" i="4"/>
  <c r="H310" i="4"/>
  <c r="H311" i="4" l="1"/>
  <c r="E312" i="4"/>
  <c r="F312" i="4"/>
  <c r="D312" i="4"/>
  <c r="G312" i="4"/>
  <c r="C312" i="4"/>
  <c r="B313" i="4"/>
  <c r="H312" i="4" l="1"/>
  <c r="E313" i="4"/>
  <c r="D313" i="4"/>
  <c r="F313" i="4"/>
  <c r="G313" i="4"/>
  <c r="B314" i="4"/>
  <c r="C313" i="4"/>
  <c r="H313" i="4" l="1"/>
  <c r="B315" i="4"/>
  <c r="G314" i="4"/>
  <c r="E314" i="4"/>
  <c r="D314" i="4"/>
  <c r="F314" i="4"/>
  <c r="C314" i="4"/>
  <c r="H314" i="4" l="1"/>
  <c r="G315" i="4"/>
  <c r="E315" i="4"/>
  <c r="C315" i="4"/>
  <c r="F315" i="4"/>
  <c r="D315" i="4"/>
  <c r="B316" i="4"/>
  <c r="H315" i="4" l="1"/>
  <c r="E316" i="4"/>
  <c r="F316" i="4"/>
  <c r="D316" i="4"/>
  <c r="G316" i="4"/>
  <c r="B317" i="4"/>
  <c r="C316" i="4"/>
  <c r="H316" i="4" l="1"/>
  <c r="B318" i="4"/>
  <c r="C317" i="4"/>
  <c r="E317" i="4"/>
  <c r="F317" i="4"/>
  <c r="G317" i="4"/>
  <c r="D317" i="4"/>
  <c r="H317" i="4" l="1"/>
  <c r="B319" i="4"/>
  <c r="G318" i="4"/>
  <c r="C318" i="4"/>
  <c r="F318" i="4"/>
  <c r="E318" i="4"/>
  <c r="D318" i="4"/>
  <c r="H318" i="4" l="1"/>
  <c r="G319" i="4"/>
  <c r="C319" i="4"/>
  <c r="E319" i="4"/>
  <c r="F319" i="4"/>
  <c r="D319" i="4"/>
  <c r="B320" i="4"/>
  <c r="H319" i="4" l="1"/>
  <c r="E320" i="4"/>
  <c r="F320" i="4"/>
  <c r="B321" i="4"/>
  <c r="D320" i="4"/>
  <c r="G320" i="4"/>
  <c r="C320" i="4"/>
  <c r="B322" i="4" l="1"/>
  <c r="C321" i="4"/>
  <c r="E321" i="4"/>
  <c r="D321" i="4"/>
  <c r="F321" i="4"/>
  <c r="G321" i="4"/>
  <c r="H320" i="4"/>
  <c r="H321" i="4" l="1"/>
  <c r="F322" i="4"/>
  <c r="C322" i="4"/>
  <c r="B323" i="4"/>
  <c r="G322" i="4"/>
  <c r="E322" i="4"/>
  <c r="D322" i="4"/>
  <c r="D323" i="4" l="1"/>
  <c r="B324" i="4"/>
  <c r="E323" i="4"/>
  <c r="G323" i="4"/>
  <c r="C323" i="4"/>
  <c r="F323" i="4"/>
  <c r="H322" i="4"/>
  <c r="H323" i="4" l="1"/>
  <c r="B325" i="4"/>
  <c r="E324" i="4"/>
  <c r="F324" i="4"/>
  <c r="D324" i="4"/>
  <c r="G324" i="4"/>
  <c r="C324" i="4"/>
  <c r="H324" i="4" l="1"/>
  <c r="B326" i="4"/>
  <c r="C325" i="4"/>
  <c r="E325" i="4"/>
  <c r="G325" i="4"/>
  <c r="D325" i="4"/>
  <c r="F325" i="4"/>
  <c r="H325" i="4" l="1"/>
  <c r="C326" i="4"/>
  <c r="D326" i="4"/>
  <c r="F326" i="4"/>
  <c r="B327" i="4"/>
  <c r="G326" i="4"/>
  <c r="E326" i="4"/>
  <c r="E327" i="4" l="1"/>
  <c r="C327" i="4"/>
  <c r="D327" i="4"/>
  <c r="F327" i="4"/>
  <c r="B328" i="4"/>
  <c r="G327" i="4"/>
  <c r="H326" i="4"/>
  <c r="H327" i="4" l="1"/>
  <c r="E328" i="4"/>
  <c r="F328" i="4"/>
  <c r="D328" i="4"/>
  <c r="G328" i="4"/>
  <c r="B329" i="4"/>
  <c r="C328" i="4"/>
  <c r="H328" i="4" l="1"/>
  <c r="B330" i="4"/>
  <c r="C329" i="4"/>
  <c r="E329" i="4"/>
  <c r="D329" i="4"/>
  <c r="F329" i="4"/>
  <c r="G329" i="4"/>
  <c r="H329" i="4" l="1"/>
  <c r="C330" i="4"/>
  <c r="D330" i="4"/>
  <c r="F330" i="4"/>
  <c r="B331" i="4"/>
  <c r="G330" i="4"/>
  <c r="E330" i="4"/>
  <c r="H330" i="4" l="1"/>
  <c r="G331" i="4"/>
  <c r="E331" i="4"/>
  <c r="C331" i="4"/>
  <c r="F331" i="4"/>
  <c r="B332" i="4"/>
  <c r="D331" i="4"/>
  <c r="H331" i="4" l="1"/>
  <c r="D332" i="4"/>
  <c r="G332" i="4"/>
  <c r="B333" i="4"/>
  <c r="C332" i="4"/>
  <c r="E332" i="4"/>
  <c r="F332" i="4"/>
  <c r="H332" i="4" l="1"/>
  <c r="B334" i="4"/>
  <c r="C333" i="4"/>
  <c r="E333" i="4"/>
  <c r="G333" i="4"/>
  <c r="D333" i="4"/>
  <c r="F333" i="4"/>
  <c r="H333" i="4" l="1"/>
  <c r="F334" i="4"/>
  <c r="G334" i="4"/>
  <c r="E334" i="4"/>
  <c r="C334" i="4"/>
  <c r="D334" i="4"/>
  <c r="B335" i="4"/>
  <c r="H334" i="4" l="1"/>
  <c r="D335" i="4"/>
  <c r="B336" i="4"/>
  <c r="G335" i="4"/>
  <c r="E335" i="4"/>
  <c r="F335" i="4"/>
  <c r="C335" i="4"/>
  <c r="H335" i="4" l="1"/>
  <c r="F336" i="4"/>
  <c r="G336" i="4"/>
  <c r="D336" i="4"/>
  <c r="B337" i="4"/>
  <c r="C336" i="4"/>
  <c r="E336" i="4"/>
  <c r="F337" i="4" l="1"/>
  <c r="G337" i="4"/>
  <c r="B338" i="4"/>
  <c r="C337" i="4"/>
  <c r="E337" i="4"/>
  <c r="D337" i="4"/>
  <c r="H336" i="4"/>
  <c r="C338" i="4" l="1"/>
  <c r="D338" i="4"/>
  <c r="F338" i="4"/>
  <c r="B339" i="4"/>
  <c r="G338" i="4"/>
  <c r="E338" i="4"/>
  <c r="H337" i="4"/>
  <c r="G339" i="4" l="1"/>
  <c r="E339" i="4"/>
  <c r="C339" i="4"/>
  <c r="F339" i="4"/>
  <c r="D339" i="4"/>
  <c r="B340" i="4"/>
  <c r="H338" i="4"/>
  <c r="H339" i="4" l="1"/>
  <c r="G340" i="4"/>
  <c r="B341" i="4"/>
  <c r="E340" i="4"/>
  <c r="F340" i="4"/>
  <c r="C340" i="4"/>
  <c r="D340" i="4"/>
  <c r="H340" i="4" l="1"/>
  <c r="B342" i="4"/>
  <c r="C341" i="4"/>
  <c r="E341" i="4"/>
  <c r="F341" i="4"/>
  <c r="G341" i="4"/>
  <c r="D341" i="4"/>
  <c r="H341" i="4" l="1"/>
  <c r="F342" i="4"/>
  <c r="B343" i="4"/>
  <c r="G342" i="4"/>
  <c r="C342" i="4"/>
  <c r="E342" i="4"/>
  <c r="D342" i="4"/>
  <c r="D343" i="4" l="1"/>
  <c r="G343" i="4"/>
  <c r="C343" i="4"/>
  <c r="F343" i="4"/>
  <c r="B344" i="4"/>
  <c r="E343" i="4"/>
  <c r="H342" i="4"/>
  <c r="H343" i="4" l="1"/>
  <c r="F344" i="4"/>
  <c r="D344" i="4"/>
  <c r="E344" i="4"/>
  <c r="G344" i="4"/>
  <c r="B345" i="4"/>
  <c r="C344" i="4"/>
  <c r="F345" i="4" l="1"/>
  <c r="B346" i="4"/>
  <c r="C345" i="4"/>
  <c r="E345" i="4"/>
  <c r="D345" i="4"/>
  <c r="G345" i="4"/>
  <c r="H344" i="4"/>
  <c r="F346" i="4" l="1"/>
  <c r="G346" i="4"/>
  <c r="C346" i="4"/>
  <c r="B347" i="4"/>
  <c r="E346" i="4"/>
  <c r="D346" i="4"/>
  <c r="H345" i="4"/>
  <c r="D347" i="4" l="1"/>
  <c r="B348" i="4"/>
  <c r="G347" i="4"/>
  <c r="E347" i="4"/>
  <c r="C347" i="4"/>
  <c r="F347" i="4"/>
  <c r="H346" i="4"/>
  <c r="H347" i="4" l="1"/>
  <c r="D348" i="4"/>
  <c r="E348" i="4"/>
  <c r="F348" i="4"/>
  <c r="G348" i="4"/>
  <c r="B349" i="4"/>
  <c r="C348" i="4"/>
  <c r="H348" i="4" l="1"/>
  <c r="F349" i="4"/>
  <c r="C349" i="4"/>
  <c r="B350" i="4"/>
  <c r="G349" i="4"/>
  <c r="E349" i="4"/>
  <c r="D349" i="4"/>
  <c r="H349" i="4" l="1"/>
  <c r="E350" i="4"/>
  <c r="F350" i="4"/>
  <c r="B351" i="4"/>
  <c r="C350" i="4"/>
  <c r="D350" i="4"/>
  <c r="G350" i="4"/>
  <c r="E351" i="4" l="1"/>
  <c r="D351" i="4"/>
  <c r="C351" i="4"/>
  <c r="G351" i="4"/>
  <c r="B352" i="4"/>
  <c r="F351" i="4"/>
  <c r="H350" i="4"/>
  <c r="H351" i="4" l="1"/>
  <c r="F352" i="4"/>
  <c r="D352" i="4"/>
  <c r="G352" i="4"/>
  <c r="C352" i="4"/>
  <c r="B353" i="4"/>
  <c r="E352" i="4"/>
  <c r="G353" i="4" l="1"/>
  <c r="D353" i="4"/>
  <c r="C353" i="4"/>
  <c r="F353" i="4"/>
  <c r="E353" i="4"/>
  <c r="B354" i="4"/>
  <c r="H352" i="4"/>
  <c r="H353" i="4" l="1"/>
  <c r="D354" i="4"/>
  <c r="F354" i="4"/>
  <c r="B355" i="4"/>
  <c r="C354" i="4"/>
  <c r="G354" i="4"/>
  <c r="E354" i="4"/>
  <c r="B356" i="4" l="1"/>
  <c r="D355" i="4"/>
  <c r="E355" i="4"/>
  <c r="C355" i="4"/>
  <c r="G355" i="4"/>
  <c r="F355" i="4"/>
  <c r="H354" i="4"/>
  <c r="H355" i="4" l="1"/>
  <c r="F356" i="4"/>
  <c r="C356" i="4"/>
  <c r="E356" i="4"/>
  <c r="G356" i="4"/>
  <c r="B357" i="4"/>
  <c r="D356" i="4"/>
  <c r="C357" i="4" l="1"/>
  <c r="G357" i="4"/>
  <c r="F357" i="4"/>
  <c r="E357" i="4"/>
  <c r="B358" i="4"/>
  <c r="D357" i="4"/>
  <c r="H356" i="4"/>
  <c r="H357" i="4" l="1"/>
  <c r="C358" i="4"/>
  <c r="E358" i="4"/>
  <c r="D358" i="4"/>
  <c r="B359" i="4"/>
  <c r="G358" i="4"/>
  <c r="F358" i="4"/>
  <c r="B360" i="4" l="1"/>
  <c r="F359" i="4"/>
  <c r="E359" i="4"/>
  <c r="C359" i="4"/>
  <c r="D359" i="4"/>
  <c r="G359" i="4"/>
  <c r="H358" i="4"/>
  <c r="H359" i="4" l="1"/>
  <c r="E360" i="4"/>
  <c r="D360" i="4"/>
  <c r="F360" i="4"/>
  <c r="B361" i="4"/>
  <c r="C360" i="4"/>
  <c r="G360" i="4"/>
  <c r="H360" i="4" l="1"/>
  <c r="F361" i="4"/>
  <c r="G361" i="4"/>
  <c r="B362" i="4"/>
  <c r="C361" i="4"/>
  <c r="D361" i="4"/>
  <c r="E361" i="4"/>
  <c r="B363" i="4" l="1"/>
  <c r="D362" i="4"/>
  <c r="C362" i="4"/>
  <c r="F362" i="4"/>
  <c r="G362" i="4"/>
  <c r="E362" i="4"/>
  <c r="H361" i="4"/>
  <c r="H362" i="4" l="1"/>
  <c r="B364" i="4"/>
  <c r="C363" i="4"/>
  <c r="E363" i="4"/>
  <c r="G363" i="4"/>
  <c r="D363" i="4"/>
  <c r="F363" i="4"/>
  <c r="H363" i="4" l="1"/>
  <c r="E364" i="4"/>
  <c r="C364" i="4"/>
  <c r="F364" i="4"/>
  <c r="G364" i="4"/>
  <c r="B365" i="4"/>
  <c r="D364" i="4"/>
  <c r="H364" i="4" l="1"/>
  <c r="G365" i="4"/>
  <c r="D365" i="4"/>
  <c r="C365" i="4"/>
  <c r="B366" i="4"/>
  <c r="F365" i="4"/>
  <c r="E365" i="4"/>
  <c r="H365" i="4" l="1"/>
  <c r="C366" i="4"/>
  <c r="B367" i="4"/>
  <c r="G366" i="4"/>
  <c r="F366" i="4"/>
  <c r="E366" i="4"/>
  <c r="D366" i="4"/>
  <c r="H366" i="4" l="1"/>
  <c r="G367" i="4"/>
  <c r="B368" i="4"/>
  <c r="F367" i="4"/>
  <c r="E367" i="4"/>
  <c r="C367" i="4"/>
  <c r="D367" i="4"/>
  <c r="H367" i="4" l="1"/>
  <c r="E368" i="4"/>
  <c r="G368" i="4"/>
  <c r="D368" i="4"/>
  <c r="B369" i="4"/>
  <c r="C368" i="4"/>
  <c r="F368" i="4"/>
  <c r="H368" i="4" l="1"/>
  <c r="C369" i="4"/>
  <c r="E369" i="4"/>
  <c r="F369" i="4"/>
  <c r="D369" i="4"/>
  <c r="G369" i="4"/>
  <c r="B370" i="4"/>
  <c r="H369" i="4" l="1"/>
  <c r="C370" i="4"/>
  <c r="E370" i="4"/>
  <c r="B371" i="4"/>
  <c r="G370" i="4"/>
  <c r="D370" i="4"/>
  <c r="F370" i="4"/>
  <c r="H370" i="4" l="1"/>
  <c r="D371" i="4"/>
  <c r="C371" i="4"/>
  <c r="F371" i="4"/>
  <c r="B372" i="4"/>
  <c r="G371" i="4"/>
  <c r="E371" i="4"/>
  <c r="E372" i="4" l="1"/>
  <c r="G372" i="4"/>
  <c r="F372" i="4"/>
  <c r="C372" i="4"/>
  <c r="B373" i="4"/>
  <c r="D372" i="4"/>
  <c r="H371" i="4"/>
  <c r="H372" i="4" l="1"/>
  <c r="B374" i="4"/>
  <c r="G373" i="4"/>
  <c r="E373" i="4"/>
  <c r="F373" i="4"/>
  <c r="C373" i="4"/>
  <c r="D373" i="4"/>
  <c r="H373" i="4" l="1"/>
  <c r="D374" i="4"/>
  <c r="C374" i="4"/>
  <c r="G374" i="4"/>
  <c r="B375" i="4"/>
  <c r="F374" i="4"/>
  <c r="E374" i="4"/>
  <c r="E375" i="4" l="1"/>
  <c r="D375" i="4"/>
  <c r="G375" i="4"/>
  <c r="C375" i="4"/>
  <c r="B376" i="4"/>
  <c r="F375" i="4"/>
  <c r="H374" i="4"/>
  <c r="H375" i="4" l="1"/>
  <c r="D376" i="4"/>
  <c r="G376" i="4"/>
  <c r="B377" i="4"/>
  <c r="F376" i="4"/>
  <c r="C376" i="4"/>
  <c r="E376" i="4"/>
  <c r="H376" i="4" l="1"/>
  <c r="E377" i="4"/>
  <c r="C377" i="4"/>
  <c r="B378" i="4"/>
  <c r="G377" i="4"/>
  <c r="F377" i="4"/>
  <c r="D377" i="4"/>
  <c r="E378" i="4" l="1"/>
  <c r="G378" i="4"/>
  <c r="B379" i="4"/>
  <c r="D378" i="4"/>
  <c r="F378" i="4"/>
  <c r="C378" i="4"/>
  <c r="H377" i="4"/>
  <c r="B380" i="4" l="1"/>
  <c r="D379" i="4"/>
  <c r="F379" i="4"/>
  <c r="G379" i="4"/>
  <c r="C379" i="4"/>
  <c r="E379" i="4"/>
  <c r="H378" i="4"/>
  <c r="H379" i="4" l="1"/>
  <c r="G380" i="4"/>
  <c r="C380" i="4"/>
  <c r="F380" i="4"/>
  <c r="E380" i="4"/>
  <c r="D380" i="4"/>
  <c r="B381" i="4"/>
  <c r="H380" i="4" l="1"/>
  <c r="C381" i="4"/>
  <c r="B382" i="4"/>
  <c r="E381" i="4"/>
  <c r="G381" i="4"/>
  <c r="F381" i="4"/>
  <c r="D381" i="4"/>
  <c r="H381" i="4" l="1"/>
  <c r="F382" i="4"/>
  <c r="C382" i="4"/>
  <c r="B383" i="4"/>
  <c r="G382" i="4"/>
  <c r="D382" i="4"/>
  <c r="E382" i="4"/>
  <c r="H382" i="4" l="1"/>
  <c r="C383" i="4"/>
  <c r="E383" i="4"/>
  <c r="D383" i="4"/>
  <c r="G383" i="4"/>
  <c r="B384" i="4"/>
  <c r="F383" i="4"/>
  <c r="H383" i="4" l="1"/>
  <c r="G384" i="4"/>
  <c r="D384" i="4"/>
  <c r="E384" i="4"/>
  <c r="C384" i="4"/>
  <c r="B385" i="4"/>
  <c r="F384" i="4"/>
  <c r="H384" i="4" l="1"/>
  <c r="C385" i="4"/>
  <c r="F385" i="4"/>
  <c r="B386" i="4"/>
  <c r="E385" i="4"/>
  <c r="G385" i="4"/>
  <c r="D385" i="4"/>
  <c r="F386" i="4" l="1"/>
  <c r="G386" i="4"/>
  <c r="D386" i="4"/>
  <c r="E386" i="4"/>
  <c r="B387" i="4"/>
  <c r="C386" i="4"/>
  <c r="H385" i="4"/>
  <c r="H386" i="4" l="1"/>
  <c r="B388" i="4"/>
  <c r="F387" i="4"/>
  <c r="D387" i="4"/>
  <c r="G387" i="4"/>
  <c r="C387" i="4"/>
  <c r="E387" i="4"/>
  <c r="H387" i="4" l="1"/>
  <c r="C388" i="4"/>
  <c r="D388" i="4"/>
  <c r="B389" i="4"/>
  <c r="G388" i="4"/>
  <c r="E388" i="4"/>
  <c r="F388" i="4"/>
  <c r="H388" i="4" l="1"/>
  <c r="E389" i="4"/>
  <c r="B390" i="4"/>
  <c r="G389" i="4"/>
  <c r="F389" i="4"/>
  <c r="C389" i="4"/>
  <c r="D389" i="4"/>
  <c r="H389" i="4" l="1"/>
  <c r="D390" i="4"/>
  <c r="E390" i="4"/>
  <c r="F390" i="4"/>
  <c r="C390" i="4"/>
  <c r="B391" i="4"/>
  <c r="G390" i="4"/>
  <c r="H390" i="4" l="1"/>
  <c r="C391" i="4"/>
  <c r="E391" i="4"/>
  <c r="D391" i="4"/>
  <c r="G391" i="4"/>
  <c r="B392" i="4"/>
  <c r="F391" i="4"/>
  <c r="H391" i="4" l="1"/>
  <c r="C392" i="4"/>
  <c r="B393" i="4"/>
  <c r="F392" i="4"/>
  <c r="G392" i="4"/>
  <c r="D392" i="4"/>
  <c r="E392" i="4"/>
  <c r="C393" i="4" l="1"/>
  <c r="F393" i="4"/>
  <c r="D393" i="4"/>
  <c r="B394" i="4"/>
  <c r="E393" i="4"/>
  <c r="G393" i="4"/>
  <c r="H392" i="4"/>
  <c r="H393" i="4" l="1"/>
  <c r="D394" i="4"/>
  <c r="B395" i="4"/>
  <c r="F394" i="4"/>
  <c r="G394" i="4"/>
  <c r="E394" i="4"/>
  <c r="C394" i="4"/>
  <c r="H394" i="4" l="1"/>
  <c r="B396" i="4"/>
  <c r="F395" i="4"/>
  <c r="E395" i="4"/>
  <c r="D395" i="4"/>
  <c r="C395" i="4"/>
  <c r="G395" i="4"/>
  <c r="H395" i="4" l="1"/>
  <c r="B397" i="4"/>
  <c r="C396" i="4"/>
  <c r="D396" i="4"/>
  <c r="G396" i="4"/>
  <c r="F396" i="4"/>
  <c r="E396" i="4"/>
  <c r="H396" i="4" l="1"/>
  <c r="F397" i="4"/>
  <c r="B398" i="4"/>
  <c r="G397" i="4"/>
  <c r="C397" i="4"/>
  <c r="E397" i="4"/>
  <c r="D397" i="4"/>
  <c r="D398" i="4" l="1"/>
  <c r="G398" i="4"/>
  <c r="C398" i="4"/>
  <c r="F398" i="4"/>
  <c r="B399" i="4"/>
  <c r="E398" i="4"/>
  <c r="H397" i="4"/>
  <c r="H398" i="4" l="1"/>
  <c r="B400" i="4"/>
  <c r="C399" i="4"/>
  <c r="F399" i="4"/>
  <c r="D399" i="4"/>
  <c r="G399" i="4"/>
  <c r="E399" i="4"/>
  <c r="H399" i="4" l="1"/>
  <c r="D400" i="4"/>
  <c r="F400" i="4"/>
  <c r="G400" i="4"/>
  <c r="B401" i="4"/>
  <c r="C400" i="4"/>
  <c r="E400" i="4"/>
  <c r="H400" i="4" l="1"/>
  <c r="C401" i="4"/>
  <c r="F401" i="4"/>
  <c r="B402" i="4"/>
  <c r="E401" i="4"/>
  <c r="D401" i="4"/>
  <c r="G401" i="4"/>
  <c r="H401" i="4" l="1"/>
  <c r="G402" i="4"/>
  <c r="E402" i="4"/>
  <c r="C402" i="4"/>
  <c r="F402" i="4"/>
  <c r="D402" i="4"/>
  <c r="B403" i="4"/>
  <c r="H402" i="4" l="1"/>
  <c r="D403" i="4"/>
  <c r="F403" i="4"/>
  <c r="G403" i="4"/>
  <c r="B404" i="4"/>
  <c r="C403" i="4"/>
  <c r="E403" i="4"/>
  <c r="B405" i="4" l="1"/>
  <c r="C404" i="4"/>
  <c r="E404" i="4"/>
  <c r="F404" i="4"/>
  <c r="G404" i="4"/>
  <c r="D404" i="4"/>
  <c r="H403" i="4"/>
  <c r="H404" i="4" l="1"/>
  <c r="B406" i="4"/>
  <c r="G405" i="4"/>
  <c r="E405" i="4"/>
  <c r="C405" i="4"/>
  <c r="D405" i="4"/>
  <c r="F405" i="4"/>
  <c r="H405" i="4" l="1"/>
  <c r="C406" i="4"/>
  <c r="F406" i="4"/>
  <c r="D406" i="4"/>
  <c r="B407" i="4"/>
  <c r="G406" i="4"/>
  <c r="E406" i="4"/>
  <c r="B408" i="4" l="1"/>
  <c r="C407" i="4"/>
  <c r="E407" i="4"/>
  <c r="F407" i="4"/>
  <c r="G407" i="4"/>
  <c r="D407" i="4"/>
  <c r="H406" i="4"/>
  <c r="H407" i="4" l="1"/>
  <c r="E408" i="4"/>
  <c r="D408" i="4"/>
  <c r="F408" i="4"/>
  <c r="C408" i="4"/>
  <c r="B409" i="4"/>
  <c r="G408" i="4"/>
  <c r="H408" i="4" l="1"/>
  <c r="G409" i="4"/>
  <c r="E409" i="4"/>
  <c r="C409" i="4"/>
  <c r="D409" i="4"/>
  <c r="F409" i="4"/>
  <c r="B410" i="4"/>
  <c r="H409" i="4" l="1"/>
  <c r="D410" i="4"/>
  <c r="E410" i="4"/>
  <c r="F410" i="4"/>
  <c r="G410" i="4"/>
  <c r="B411" i="4"/>
  <c r="C410" i="4"/>
  <c r="H410" i="4" l="1"/>
  <c r="B412" i="4"/>
  <c r="C411" i="4"/>
  <c r="G411" i="4"/>
  <c r="E411" i="4"/>
  <c r="F411" i="4"/>
  <c r="D411" i="4"/>
  <c r="H411" i="4" l="1"/>
  <c r="F412" i="4"/>
  <c r="G412" i="4"/>
  <c r="D412" i="4"/>
  <c r="B413" i="4"/>
  <c r="C412" i="4"/>
  <c r="E412" i="4"/>
  <c r="H412" i="4" l="1"/>
  <c r="F413" i="4"/>
  <c r="G413" i="4"/>
  <c r="E413" i="4"/>
  <c r="C413" i="4"/>
  <c r="D413" i="4"/>
  <c r="B414" i="4"/>
  <c r="H413" i="4" l="1"/>
  <c r="G414" i="4"/>
  <c r="E414" i="4"/>
  <c r="C414" i="4"/>
  <c r="F414" i="4"/>
  <c r="D414" i="4"/>
  <c r="B415" i="4"/>
  <c r="H414" i="4" l="1"/>
  <c r="E415" i="4"/>
  <c r="F415" i="4"/>
  <c r="D415" i="4"/>
  <c r="G415" i="4"/>
  <c r="B416" i="4"/>
  <c r="C415" i="4"/>
  <c r="H415" i="4" l="1"/>
  <c r="E416" i="4"/>
  <c r="D416" i="4"/>
  <c r="F416" i="4"/>
  <c r="G416" i="4"/>
  <c r="B417" i="4"/>
  <c r="C416" i="4"/>
  <c r="H416" i="4" l="1"/>
  <c r="C417" i="4"/>
  <c r="D417" i="4"/>
  <c r="F417" i="4"/>
  <c r="B418" i="4"/>
  <c r="G417" i="4"/>
  <c r="E417" i="4"/>
  <c r="H417" i="4" l="1"/>
  <c r="D418" i="4"/>
  <c r="G418" i="4"/>
  <c r="E418" i="4"/>
  <c r="C418" i="4"/>
  <c r="F418" i="4"/>
  <c r="B419" i="4"/>
  <c r="H418" i="4" l="1"/>
  <c r="D419" i="4"/>
  <c r="G419" i="4"/>
  <c r="B420" i="4"/>
  <c r="C419" i="4"/>
  <c r="F419" i="4"/>
  <c r="E419" i="4"/>
  <c r="H419" i="4" l="1"/>
  <c r="F420" i="4"/>
  <c r="G420" i="4"/>
  <c r="B421" i="4"/>
  <c r="C420" i="4"/>
  <c r="E420" i="4"/>
  <c r="D420" i="4"/>
  <c r="H420" i="4" l="1"/>
  <c r="B422" i="4"/>
  <c r="G421" i="4"/>
  <c r="E421" i="4"/>
  <c r="C421" i="4"/>
  <c r="D421" i="4"/>
  <c r="F421" i="4"/>
  <c r="H421" i="4" l="1"/>
  <c r="G422" i="4"/>
  <c r="C422" i="4"/>
  <c r="F422" i="4"/>
  <c r="D422" i="4"/>
  <c r="B423" i="4"/>
  <c r="E422" i="4"/>
  <c r="H422" i="4" l="1"/>
  <c r="B424" i="4"/>
  <c r="C423" i="4"/>
  <c r="G423" i="4"/>
  <c r="E423" i="4"/>
  <c r="F423" i="4"/>
  <c r="D423" i="4"/>
  <c r="H423" i="4" l="1"/>
  <c r="F424" i="4"/>
  <c r="C424" i="4"/>
  <c r="B425" i="4"/>
  <c r="G424" i="4"/>
  <c r="E424" i="4"/>
  <c r="D424" i="4"/>
  <c r="H424" i="4" l="1"/>
  <c r="C425" i="4"/>
  <c r="D425" i="4"/>
  <c r="B426" i="4"/>
  <c r="F425" i="4"/>
  <c r="G425" i="4"/>
  <c r="E425" i="4"/>
  <c r="H425" i="4" l="1"/>
  <c r="B427" i="4"/>
  <c r="C426" i="4"/>
  <c r="D426" i="4"/>
  <c r="F426" i="4"/>
  <c r="E426" i="4"/>
  <c r="G426" i="4"/>
  <c r="H426" i="4" l="1"/>
  <c r="G427" i="4"/>
  <c r="B428" i="4"/>
  <c r="C427" i="4"/>
  <c r="E427" i="4"/>
  <c r="F427" i="4"/>
  <c r="D427" i="4"/>
  <c r="H427" i="4" l="1"/>
  <c r="F428" i="4"/>
  <c r="D428" i="4"/>
  <c r="G428" i="4"/>
  <c r="E428" i="4"/>
  <c r="B429" i="4"/>
  <c r="C428" i="4"/>
  <c r="E429" i="4" l="1"/>
  <c r="G429" i="4"/>
  <c r="B430" i="4"/>
  <c r="C429" i="4"/>
  <c r="D429" i="4"/>
  <c r="F429" i="4"/>
  <c r="H428" i="4"/>
  <c r="H429" i="4" l="1"/>
  <c r="D430" i="4"/>
  <c r="G430" i="4"/>
  <c r="E430" i="4"/>
  <c r="F430" i="4"/>
  <c r="B431" i="4"/>
  <c r="C430" i="4"/>
  <c r="H430" i="4" l="1"/>
  <c r="G431" i="4"/>
  <c r="D431" i="4"/>
  <c r="C431" i="4"/>
  <c r="B432" i="4"/>
  <c r="F431" i="4"/>
  <c r="E431" i="4"/>
  <c r="H431" i="4" l="1"/>
  <c r="F432" i="4"/>
  <c r="G432" i="4"/>
  <c r="E432" i="4"/>
  <c r="D432" i="4"/>
  <c r="B433" i="4"/>
  <c r="C432" i="4"/>
  <c r="G433" i="4" l="1"/>
  <c r="D433" i="4"/>
  <c r="C433" i="4"/>
  <c r="B434" i="4"/>
  <c r="F433" i="4"/>
  <c r="E433" i="4"/>
  <c r="H432" i="4"/>
  <c r="H433" i="4" l="1"/>
  <c r="G434" i="4"/>
  <c r="E434" i="4"/>
  <c r="F434" i="4"/>
  <c r="C434" i="4"/>
  <c r="D434" i="4"/>
  <c r="B435" i="4"/>
  <c r="H434" i="4" l="1"/>
  <c r="B436" i="4"/>
  <c r="C435" i="4"/>
  <c r="D435" i="4"/>
  <c r="E435" i="4"/>
  <c r="G435" i="4"/>
  <c r="F435" i="4"/>
  <c r="H435" i="4" l="1"/>
  <c r="D436" i="4"/>
  <c r="E436" i="4"/>
  <c r="F436" i="4"/>
  <c r="C436" i="4"/>
  <c r="B437" i="4"/>
  <c r="G436" i="4"/>
  <c r="H436" i="4" l="1"/>
  <c r="E437" i="4"/>
  <c r="D437" i="4"/>
  <c r="G437" i="4"/>
  <c r="C437" i="4"/>
  <c r="B438" i="4"/>
  <c r="F437" i="4"/>
  <c r="H437" i="4" l="1"/>
  <c r="F438" i="4"/>
  <c r="G438" i="4"/>
  <c r="D438" i="4"/>
  <c r="E438" i="4"/>
  <c r="C438" i="4"/>
  <c r="B439" i="4"/>
  <c r="C439" i="4" l="1"/>
  <c r="F439" i="4"/>
  <c r="G439" i="4"/>
  <c r="B440" i="4"/>
  <c r="E439" i="4"/>
  <c r="D439" i="4"/>
  <c r="H438" i="4"/>
  <c r="D440" i="4" l="1"/>
  <c r="B441" i="4"/>
  <c r="E440" i="4"/>
  <c r="C440" i="4"/>
  <c r="F440" i="4"/>
  <c r="G440" i="4"/>
  <c r="H439" i="4"/>
  <c r="H440" i="4" l="1"/>
  <c r="B442" i="4"/>
  <c r="E441" i="4"/>
  <c r="D441" i="4"/>
  <c r="F441" i="4"/>
  <c r="G441" i="4"/>
  <c r="C441" i="4"/>
  <c r="H441" i="4" l="1"/>
  <c r="D442" i="4"/>
  <c r="B443" i="4"/>
  <c r="F442" i="4"/>
  <c r="C442" i="4"/>
  <c r="G442" i="4"/>
  <c r="E442" i="4"/>
  <c r="H442" i="4" l="1"/>
  <c r="B444" i="4"/>
  <c r="G443" i="4"/>
  <c r="E443" i="4"/>
  <c r="F443" i="4"/>
  <c r="D443" i="4"/>
  <c r="C443" i="4"/>
  <c r="H443" i="4" l="1"/>
  <c r="F444" i="4"/>
  <c r="C444" i="4"/>
  <c r="B445" i="4"/>
  <c r="G444" i="4"/>
  <c r="E444" i="4"/>
  <c r="D444" i="4"/>
  <c r="C445" i="4" l="1"/>
  <c r="B446" i="4"/>
  <c r="F445" i="4"/>
  <c r="E445" i="4"/>
  <c r="D445" i="4"/>
  <c r="G445" i="4"/>
  <c r="H444" i="4"/>
  <c r="H445" i="4" l="1"/>
  <c r="B447" i="4"/>
  <c r="G446" i="4"/>
  <c r="E446" i="4"/>
  <c r="D446" i="4"/>
  <c r="F446" i="4"/>
  <c r="C446" i="4"/>
  <c r="H446" i="4" l="1"/>
  <c r="C447" i="4"/>
  <c r="D447" i="4"/>
  <c r="F447" i="4"/>
  <c r="B448" i="4"/>
  <c r="E447" i="4"/>
  <c r="G447" i="4"/>
  <c r="H447" i="4" l="1"/>
  <c r="C448" i="4"/>
  <c r="F448" i="4"/>
  <c r="D448" i="4"/>
  <c r="E448" i="4"/>
  <c r="G448" i="4"/>
  <c r="B449" i="4"/>
  <c r="B450" i="4" l="1"/>
  <c r="F449" i="4"/>
  <c r="E449" i="4"/>
  <c r="D449" i="4"/>
  <c r="G449" i="4"/>
  <c r="C449" i="4"/>
  <c r="H448" i="4"/>
  <c r="H449" i="4" l="1"/>
  <c r="F450" i="4"/>
  <c r="G450" i="4"/>
  <c r="E450" i="4"/>
  <c r="B451" i="4"/>
  <c r="C450" i="4"/>
  <c r="D450" i="4"/>
  <c r="H450" i="4" l="1"/>
  <c r="F451" i="4"/>
  <c r="B452" i="4"/>
  <c r="G451" i="4"/>
  <c r="C451" i="4"/>
  <c r="D451" i="4"/>
  <c r="E451" i="4"/>
  <c r="G452" i="4" l="1"/>
  <c r="E452" i="4"/>
  <c r="C452" i="4"/>
  <c r="F452" i="4"/>
  <c r="D452" i="4"/>
  <c r="B453" i="4"/>
  <c r="H451" i="4"/>
  <c r="H452" i="4" l="1"/>
  <c r="B454" i="4"/>
  <c r="C453" i="4"/>
  <c r="E453" i="4"/>
  <c r="F453" i="4"/>
  <c r="G453" i="4"/>
  <c r="D453" i="4"/>
  <c r="H453" i="4" l="1"/>
  <c r="B455" i="4"/>
  <c r="C454" i="4"/>
  <c r="E454" i="4"/>
  <c r="D454" i="4"/>
  <c r="F454" i="4"/>
  <c r="G454" i="4"/>
  <c r="H454" i="4" l="1"/>
  <c r="F455" i="4"/>
  <c r="B456" i="4"/>
  <c r="G455" i="4"/>
  <c r="E455" i="4"/>
  <c r="C455" i="4"/>
  <c r="D455" i="4"/>
  <c r="D456" i="4" l="1"/>
  <c r="B457" i="4"/>
  <c r="F456" i="4"/>
  <c r="G456" i="4"/>
  <c r="E456" i="4"/>
  <c r="C456" i="4"/>
  <c r="H455" i="4"/>
  <c r="H456" i="4" l="1"/>
  <c r="E457" i="4"/>
  <c r="F457" i="4"/>
  <c r="D457" i="4"/>
  <c r="G457" i="4"/>
  <c r="B458" i="4"/>
  <c r="C457" i="4"/>
  <c r="H457" i="4" l="1"/>
  <c r="B459" i="4"/>
  <c r="C458" i="4"/>
  <c r="E458" i="4"/>
  <c r="D458" i="4"/>
  <c r="F458" i="4"/>
  <c r="G458" i="4"/>
  <c r="H458" i="4" l="1"/>
  <c r="F459" i="4"/>
  <c r="B460" i="4"/>
  <c r="C459" i="4"/>
  <c r="D459" i="4"/>
  <c r="G459" i="4"/>
  <c r="E459" i="4"/>
  <c r="C460" i="4" l="1"/>
  <c r="F460" i="4"/>
  <c r="D460" i="4"/>
  <c r="B461" i="4"/>
  <c r="G460" i="4"/>
  <c r="E460" i="4"/>
  <c r="H459" i="4"/>
  <c r="E461" i="4" l="1"/>
  <c r="D461" i="4"/>
  <c r="G461" i="4"/>
  <c r="B462" i="4"/>
  <c r="C461" i="4"/>
  <c r="F461" i="4"/>
  <c r="H460" i="4"/>
  <c r="H461" i="4" l="1"/>
  <c r="G462" i="4"/>
  <c r="E462" i="4"/>
  <c r="D462" i="4"/>
  <c r="F462" i="4"/>
  <c r="C462" i="4"/>
  <c r="B463" i="4"/>
  <c r="H462" i="4" l="1"/>
  <c r="G463" i="4"/>
  <c r="C463" i="4"/>
  <c r="B464" i="4"/>
  <c r="F463" i="4"/>
  <c r="E463" i="4"/>
  <c r="D463" i="4"/>
  <c r="H463" i="4" l="1"/>
  <c r="E464" i="4"/>
  <c r="D464" i="4"/>
  <c r="B465" i="4"/>
  <c r="G464" i="4"/>
  <c r="F464" i="4"/>
  <c r="C464" i="4"/>
  <c r="G465" i="4" l="1"/>
  <c r="C465" i="4"/>
  <c r="D465" i="4"/>
  <c r="E465" i="4"/>
  <c r="B466" i="4"/>
  <c r="F465" i="4"/>
  <c r="H464" i="4"/>
  <c r="H465" i="4" l="1"/>
  <c r="F466" i="4"/>
  <c r="E466" i="4"/>
  <c r="C466" i="4"/>
  <c r="D466" i="4"/>
  <c r="G466" i="4"/>
  <c r="B467" i="4"/>
  <c r="G467" i="4" l="1"/>
  <c r="F467" i="4"/>
  <c r="C467" i="4"/>
  <c r="E467" i="4"/>
  <c r="B468" i="4"/>
  <c r="D467" i="4"/>
  <c r="H466" i="4"/>
  <c r="H467" i="4" l="1"/>
  <c r="D468" i="4"/>
  <c r="G468" i="4"/>
  <c r="E468" i="4"/>
  <c r="C468" i="4"/>
  <c r="F468" i="4"/>
  <c r="B469" i="4"/>
  <c r="H468" i="4" l="1"/>
  <c r="G469" i="4"/>
  <c r="F469" i="4"/>
  <c r="D469" i="4"/>
  <c r="E469" i="4"/>
  <c r="C469" i="4"/>
  <c r="B470" i="4"/>
  <c r="H469" i="4" l="1"/>
  <c r="C470" i="4"/>
  <c r="D470" i="4"/>
  <c r="B471" i="4"/>
  <c r="G470" i="4"/>
  <c r="E470" i="4"/>
  <c r="F470" i="4"/>
  <c r="E471" i="4" l="1"/>
  <c r="D471" i="4"/>
  <c r="G471" i="4"/>
  <c r="B472" i="4"/>
  <c r="C471" i="4"/>
  <c r="F471" i="4"/>
  <c r="H470" i="4"/>
  <c r="H471" i="4" l="1"/>
  <c r="C472" i="4"/>
  <c r="E472" i="4"/>
  <c r="D472" i="4"/>
  <c r="F472" i="4"/>
  <c r="G472" i="4"/>
  <c r="B473" i="4"/>
  <c r="H472" i="4" l="1"/>
  <c r="C473" i="4"/>
  <c r="D473" i="4"/>
  <c r="E473" i="4"/>
  <c r="F473" i="4"/>
  <c r="B474" i="4"/>
  <c r="G473" i="4"/>
  <c r="H473" i="4" l="1"/>
  <c r="D474" i="4"/>
  <c r="B475" i="4"/>
  <c r="F474" i="4"/>
  <c r="G474" i="4"/>
  <c r="E474" i="4"/>
  <c r="C474" i="4"/>
  <c r="H474" i="4" l="1"/>
  <c r="G475" i="4"/>
  <c r="B476" i="4"/>
  <c r="C475" i="4"/>
  <c r="E475" i="4"/>
  <c r="F475" i="4"/>
  <c r="D475" i="4"/>
  <c r="H475" i="4" l="1"/>
  <c r="E476" i="4"/>
  <c r="D476" i="4"/>
  <c r="F476" i="4"/>
  <c r="C476" i="4"/>
  <c r="B477" i="4"/>
  <c r="G476" i="4"/>
  <c r="H476" i="4" l="1"/>
  <c r="C477" i="4"/>
  <c r="D477" i="4"/>
  <c r="F477" i="4"/>
  <c r="B478" i="4"/>
  <c r="G477" i="4"/>
  <c r="E477" i="4"/>
  <c r="H477" i="4" l="1"/>
  <c r="D478" i="4"/>
  <c r="G478" i="4"/>
  <c r="C478" i="4"/>
  <c r="F478" i="4"/>
  <c r="E478" i="4"/>
  <c r="B479" i="4"/>
  <c r="H478" i="4" l="1"/>
  <c r="B480" i="4"/>
  <c r="C479" i="4"/>
  <c r="E479" i="4"/>
  <c r="F479" i="4"/>
  <c r="G479" i="4"/>
  <c r="D479" i="4"/>
  <c r="H479" i="4" l="1"/>
  <c r="B481" i="4"/>
  <c r="C480" i="4"/>
  <c r="E480" i="4"/>
  <c r="D480" i="4"/>
  <c r="F480" i="4"/>
  <c r="G480" i="4"/>
  <c r="H480" i="4" l="1"/>
  <c r="C481" i="4"/>
  <c r="D481" i="4"/>
  <c r="F481" i="4"/>
  <c r="B482" i="4"/>
  <c r="G481" i="4"/>
  <c r="E481" i="4"/>
  <c r="H481" i="4" l="1"/>
  <c r="E482" i="4"/>
  <c r="C482" i="4"/>
  <c r="F482" i="4"/>
  <c r="D482" i="4"/>
  <c r="B483" i="4"/>
  <c r="G482" i="4"/>
  <c r="H482" i="4" l="1"/>
  <c r="B484" i="4"/>
  <c r="C483" i="4"/>
  <c r="F483" i="4"/>
  <c r="D483" i="4"/>
  <c r="G483" i="4"/>
  <c r="E483" i="4"/>
  <c r="H483" i="4" l="1"/>
  <c r="D484" i="4"/>
  <c r="E484" i="4"/>
  <c r="F484" i="4"/>
  <c r="G484" i="4"/>
  <c r="B485" i="4"/>
  <c r="C484" i="4"/>
  <c r="H484" i="4" l="1"/>
  <c r="C485" i="4"/>
  <c r="D485" i="4"/>
  <c r="B486" i="4"/>
  <c r="E485" i="4"/>
  <c r="G485" i="4"/>
  <c r="F485" i="4"/>
  <c r="H485" i="4" l="1"/>
  <c r="D486" i="4"/>
  <c r="B487" i="4"/>
  <c r="G486" i="4"/>
  <c r="E486" i="4"/>
  <c r="C486" i="4"/>
  <c r="F486" i="4"/>
  <c r="H486" i="4" l="1"/>
  <c r="E487" i="4"/>
  <c r="F487" i="4"/>
  <c r="D487" i="4"/>
  <c r="G487" i="4"/>
  <c r="B488" i="4"/>
  <c r="C487" i="4"/>
  <c r="H487" i="4" l="1"/>
  <c r="F488" i="4"/>
  <c r="G488" i="4"/>
  <c r="D488" i="4"/>
  <c r="B489" i="4"/>
  <c r="C488" i="4"/>
  <c r="E488" i="4"/>
  <c r="F489" i="4" l="1"/>
  <c r="B490" i="4"/>
  <c r="G489" i="4"/>
  <c r="E489" i="4"/>
  <c r="C489" i="4"/>
  <c r="D489" i="4"/>
  <c r="H488" i="4"/>
  <c r="D490" i="4" l="1"/>
  <c r="B491" i="4"/>
  <c r="G490" i="4"/>
  <c r="E490" i="4"/>
  <c r="C490" i="4"/>
  <c r="F490" i="4"/>
  <c r="H489" i="4"/>
  <c r="H490" i="4" l="1"/>
  <c r="E491" i="4"/>
  <c r="G491" i="4"/>
  <c r="F491" i="4"/>
  <c r="D491" i="4"/>
  <c r="B492" i="4"/>
  <c r="C491" i="4"/>
  <c r="H491" i="4" l="1"/>
  <c r="B493" i="4"/>
  <c r="G492" i="4"/>
  <c r="D492" i="4"/>
  <c r="E492" i="4"/>
  <c r="C492" i="4"/>
  <c r="F492" i="4"/>
  <c r="H492" i="4" l="1"/>
  <c r="C493" i="4"/>
  <c r="D493" i="4"/>
  <c r="F493" i="4"/>
  <c r="G493" i="4"/>
  <c r="B494" i="4"/>
  <c r="E493" i="4"/>
  <c r="H493" i="4" l="1"/>
  <c r="G494" i="4"/>
  <c r="C494" i="4"/>
  <c r="F494" i="4"/>
  <c r="B495" i="4"/>
  <c r="D494" i="4"/>
  <c r="E494" i="4"/>
  <c r="H494" i="4" l="1"/>
  <c r="D495" i="4"/>
  <c r="G495" i="4"/>
  <c r="B496" i="4"/>
  <c r="C495" i="4"/>
  <c r="E495" i="4"/>
  <c r="F495" i="4"/>
  <c r="H495" i="4" l="1"/>
  <c r="D496" i="4"/>
  <c r="F496" i="4"/>
  <c r="G496" i="4"/>
  <c r="B497" i="4"/>
  <c r="C496" i="4"/>
  <c r="E496" i="4"/>
  <c r="F497" i="4" l="1"/>
  <c r="B498" i="4"/>
  <c r="G497" i="4"/>
  <c r="E497" i="4"/>
  <c r="C497" i="4"/>
  <c r="D497" i="4"/>
  <c r="H496" i="4"/>
  <c r="D498" i="4" l="1"/>
  <c r="B499" i="4"/>
  <c r="E498" i="4"/>
  <c r="G498" i="4"/>
  <c r="C498" i="4"/>
  <c r="F498" i="4"/>
  <c r="H497" i="4"/>
  <c r="H498" i="4" l="1"/>
  <c r="E499" i="4"/>
  <c r="F499" i="4"/>
  <c r="C499" i="4"/>
  <c r="D499" i="4"/>
  <c r="G499" i="4"/>
  <c r="B500" i="4"/>
  <c r="D500" i="4" l="1"/>
  <c r="E500" i="4"/>
  <c r="F500" i="4"/>
  <c r="G500" i="4"/>
  <c r="B501" i="4"/>
  <c r="C500" i="4"/>
  <c r="H499" i="4"/>
  <c r="H500" i="4" l="1"/>
  <c r="C501" i="4"/>
  <c r="D501" i="4"/>
  <c r="F501" i="4"/>
  <c r="B502" i="4"/>
  <c r="G501" i="4"/>
  <c r="E501" i="4"/>
  <c r="H501" i="4" l="1"/>
  <c r="G502" i="4"/>
  <c r="C502" i="4"/>
  <c r="F502" i="4"/>
  <c r="D502" i="4"/>
  <c r="B503" i="4"/>
  <c r="E502" i="4"/>
  <c r="H502" i="4" l="1"/>
  <c r="D503" i="4"/>
  <c r="F503" i="4"/>
  <c r="G503" i="4"/>
  <c r="B504" i="4"/>
  <c r="C503" i="4"/>
  <c r="E503" i="4"/>
  <c r="F504" i="4" l="1"/>
  <c r="E504" i="4"/>
  <c r="C504" i="4"/>
  <c r="D504" i="4"/>
  <c r="G504" i="4"/>
  <c r="B505" i="4"/>
  <c r="H503" i="4"/>
  <c r="C505" i="4" l="1"/>
  <c r="D505" i="4"/>
  <c r="B506" i="4"/>
  <c r="G505" i="4"/>
  <c r="F505" i="4"/>
  <c r="E505" i="4"/>
  <c r="H504" i="4"/>
  <c r="C506" i="4" l="1"/>
  <c r="F506" i="4"/>
  <c r="G506" i="4"/>
  <c r="E506" i="4"/>
  <c r="D506" i="4"/>
  <c r="B507" i="4"/>
  <c r="H505" i="4"/>
  <c r="H506" i="4" l="1"/>
  <c r="D507" i="4"/>
  <c r="G507" i="4"/>
  <c r="B508" i="4"/>
  <c r="C507" i="4"/>
  <c r="E507" i="4"/>
  <c r="F507" i="4"/>
  <c r="H507" i="4" l="1"/>
  <c r="D508" i="4"/>
  <c r="F508" i="4"/>
  <c r="C508" i="4"/>
  <c r="B509" i="4"/>
  <c r="G508" i="4"/>
  <c r="E508" i="4"/>
  <c r="H508" i="4" l="1"/>
  <c r="F509" i="4"/>
  <c r="B510" i="4"/>
  <c r="E509" i="4"/>
  <c r="D509" i="4"/>
  <c r="C509" i="4"/>
  <c r="G509" i="4"/>
  <c r="D510" i="4" l="1"/>
  <c r="E510" i="4"/>
  <c r="G510" i="4"/>
  <c r="B511" i="4"/>
  <c r="C510" i="4"/>
  <c r="F510" i="4"/>
  <c r="H509" i="4"/>
  <c r="H510" i="4" l="1"/>
  <c r="C511" i="4"/>
  <c r="G511" i="4"/>
  <c r="G7" i="4" s="1"/>
  <c r="E511" i="4"/>
  <c r="F511" i="4"/>
  <c r="D511" i="4"/>
  <c r="H511" i="4" l="1"/>
  <c r="F7" i="4"/>
  <c r="H7" i="4" s="1"/>
</calcChain>
</file>

<file path=xl/sharedStrings.xml><?xml version="1.0" encoding="utf-8"?>
<sst xmlns="http://schemas.openxmlformats.org/spreadsheetml/2006/main" count="1225" uniqueCount="373">
  <si>
    <t>DAFTAR PRODUK</t>
  </si>
  <si>
    <t>NO</t>
  </si>
  <si>
    <t>KODE PRODUK</t>
  </si>
  <si>
    <t>NAMA PRODUK</t>
  </si>
  <si>
    <t>STOK AWAL</t>
  </si>
  <si>
    <t>HARGA JUAL</t>
  </si>
  <si>
    <t>HARGA BELI</t>
  </si>
  <si>
    <t>KATEGORI</t>
  </si>
  <si>
    <t>SATUAN</t>
  </si>
  <si>
    <t>SUPPLIER</t>
  </si>
  <si>
    <t>JURNAL PERSEDIAAN BARANG</t>
  </si>
  <si>
    <t>TABEL BANTUAN (JANGAN DIUBAH)</t>
  </si>
  <si>
    <t>KODE</t>
  </si>
  <si>
    <t>TANGGAL</t>
  </si>
  <si>
    <t>NO BUKTI</t>
  </si>
  <si>
    <t>KETERANGAN</t>
  </si>
  <si>
    <t>MASUK</t>
  </si>
  <si>
    <t>KELUAR</t>
  </si>
  <si>
    <t>KARTU STOCK</t>
  </si>
  <si>
    <t>LAPORAN SISA STOCK</t>
  </si>
  <si>
    <t>AWAL</t>
  </si>
  <si>
    <t>AKHIR</t>
  </si>
  <si>
    <t>MINIMUM</t>
  </si>
  <si>
    <t>PERIODE</t>
  </si>
  <si>
    <t>NAMA</t>
  </si>
  <si>
    <t>PRODUK</t>
  </si>
  <si>
    <t>MUTASI BARANG</t>
  </si>
  <si>
    <t>STOK</t>
  </si>
  <si>
    <t>Stok Awal</t>
  </si>
  <si>
    <t>STOK MINIMUM</t>
  </si>
  <si>
    <t>P</t>
  </si>
  <si>
    <t>LEVEL STOK</t>
  </si>
  <si>
    <t>STOK AKHIR</t>
  </si>
  <si>
    <t>TOTAL</t>
  </si>
  <si>
    <t>LABA KOTOR</t>
  </si>
  <si>
    <t>( % )</t>
  </si>
  <si>
    <t>JUMLAH</t>
  </si>
  <si>
    <t>NAMA RESELLER</t>
  </si>
  <si>
    <t>PENJUALAN</t>
  </si>
  <si>
    <t>NO TELEPON</t>
  </si>
  <si>
    <t>PEMBELIAN</t>
  </si>
  <si>
    <t>RESELLER</t>
  </si>
  <si>
    <t>MUTASI LAIN-LAIN</t>
  </si>
  <si>
    <t>KODE 1</t>
  </si>
  <si>
    <t>KODE 2</t>
  </si>
  <si>
    <t>RESELLER 1</t>
  </si>
  <si>
    <t>RESELLER 2</t>
  </si>
  <si>
    <t>INVOICE</t>
  </si>
  <si>
    <t>LOGO</t>
  </si>
  <si>
    <t>Alamat Kantor Anda baris 1</t>
  </si>
  <si>
    <t>Alamat Kantor Anda baris 2</t>
  </si>
  <si>
    <t>No. Telepon Pertama dan Kedua</t>
  </si>
  <si>
    <t>Email : alamat-email@perusahaan.com</t>
  </si>
  <si>
    <t>Kepada :</t>
  </si>
  <si>
    <t>HARGA</t>
  </si>
  <si>
    <t>DISC</t>
  </si>
  <si>
    <t>Catatan :</t>
  </si>
  <si>
    <t>ONGKOS KIRIM</t>
  </si>
  <si>
    <t>Terima Kasih Atas Kepercayaan Anda untuk Membeli Produk Kami.</t>
  </si>
  <si>
    <t>Untuk melakukan pembayaran, silahkan transfer ke rekening  bank BCA no Rek: 450052102510 atau Bank Mandiri no Rek : 5241254122663 sebesar nominal yang tertera pada lembar invoice ini. Terima Kasih.</t>
  </si>
  <si>
    <t>ALAMAT BARIS 1</t>
  </si>
  <si>
    <t>ALAMAT BARIS 2</t>
  </si>
  <si>
    <t>BUKTI 1</t>
  </si>
  <si>
    <t>BUKTI 2</t>
  </si>
  <si>
    <t>Tanggal</t>
  </si>
  <si>
    <t>No. Invoice</t>
  </si>
  <si>
    <t>LEMBAR 2</t>
  </si>
  <si>
    <t>NO INVOICE</t>
  </si>
  <si>
    <t>No Invoice</t>
  </si>
  <si>
    <t>LAPORAN PENJUALAN RESELLER PER PRODUK</t>
  </si>
  <si>
    <t>LAPORAN PENJUALAN PRODUK PER RESELLER</t>
  </si>
  <si>
    <t>Januari</t>
  </si>
  <si>
    <t>Desember</t>
  </si>
  <si>
    <t>HM 001</t>
  </si>
  <si>
    <t>Boneka Beruang Besar</t>
  </si>
  <si>
    <t>buah</t>
  </si>
  <si>
    <t>Boneka</t>
  </si>
  <si>
    <t>Toko Mata Air Indah</t>
  </si>
  <si>
    <t>HM 002</t>
  </si>
  <si>
    <t>Kereta 5 gerbong</t>
  </si>
  <si>
    <t>Mainan</t>
  </si>
  <si>
    <t>Toko Alami Abadi</t>
  </si>
  <si>
    <t>HM 003</t>
  </si>
  <si>
    <t>Boneka Beruang Kecil</t>
  </si>
  <si>
    <t>HM 004</t>
  </si>
  <si>
    <t>Kereta 3 gerbong</t>
  </si>
  <si>
    <t>HM 005</t>
  </si>
  <si>
    <t>Payung anak Biru</t>
  </si>
  <si>
    <t>Accessories</t>
  </si>
  <si>
    <t>CV Pelita Payung</t>
  </si>
  <si>
    <t>HM 006</t>
  </si>
  <si>
    <t>Payung anak Merah</t>
  </si>
  <si>
    <t>HM 007</t>
  </si>
  <si>
    <t>Topi Panda</t>
  </si>
  <si>
    <t>CV My Star Kids</t>
  </si>
  <si>
    <t>HM 008</t>
  </si>
  <si>
    <t>Tas kecil Doraemon</t>
  </si>
  <si>
    <t>HM 009</t>
  </si>
  <si>
    <t>Jam tangan Hello Kitty</t>
  </si>
  <si>
    <t>HM 010</t>
  </si>
  <si>
    <t>Kacamata anak warna-warni</t>
  </si>
  <si>
    <t>Toko Mainan Anak A</t>
  </si>
  <si>
    <t>Jl. Pahlawan Raya III no 124</t>
  </si>
  <si>
    <t>Jakarta Barat, 12345</t>
  </si>
  <si>
    <t>085255811162</t>
  </si>
  <si>
    <t>Toko Mainan Anak B</t>
  </si>
  <si>
    <t>Jl. Kesatuan Indah IV no 77</t>
  </si>
  <si>
    <t>081825002540</t>
  </si>
  <si>
    <t>Toko Mainan Anak C</t>
  </si>
  <si>
    <t>Jl. Revolusi VII no 126</t>
  </si>
  <si>
    <t>Bekasi Selatan, 65236</t>
  </si>
  <si>
    <t>081754002122</t>
  </si>
  <si>
    <t>Toko Mainan Anak D</t>
  </si>
  <si>
    <t>Jl. Pahlawan I no 45</t>
  </si>
  <si>
    <t>Jakarta Selatan, 45125</t>
  </si>
  <si>
    <t>085252020162</t>
  </si>
  <si>
    <t>Toko Mainan Anak E</t>
  </si>
  <si>
    <t>Jl. Dinar Persada Kav 16 no 23</t>
  </si>
  <si>
    <t>Depok, 75221</t>
  </si>
  <si>
    <t>085341024119</t>
  </si>
  <si>
    <t>Toko Mainan Anak F</t>
  </si>
  <si>
    <t>Jl. Jend Sudirman II no 88</t>
  </si>
  <si>
    <t>Bekasi Utara 52200</t>
  </si>
  <si>
    <t>086341098878</t>
  </si>
  <si>
    <t>Toko Mainan Anak G</t>
  </si>
  <si>
    <t>Jl. Kemang Indah Giri blok C no 12</t>
  </si>
  <si>
    <t>Bogor, 17452</t>
  </si>
  <si>
    <t>087341036657</t>
  </si>
  <si>
    <t>Toko Mainan Anak H</t>
  </si>
  <si>
    <t>Jl. Raflesia Duri kav 7 no 9</t>
  </si>
  <si>
    <t>Jakarta Utara, 23456</t>
  </si>
  <si>
    <t>088341098412</t>
  </si>
  <si>
    <t>Toko Mainan Anak I</t>
  </si>
  <si>
    <t>Jl. Bumi Indah Persada no 56</t>
  </si>
  <si>
    <t>Jakarta Timur, 45678</t>
  </si>
  <si>
    <t>089341025818</t>
  </si>
  <si>
    <t>Toko Mainan Anak J</t>
  </si>
  <si>
    <t>Jl. Sekar Kayuringin no 68</t>
  </si>
  <si>
    <t>Jakarta Pusat, 74125</t>
  </si>
  <si>
    <t>081034102419</t>
  </si>
  <si>
    <t>085250811164</t>
  </si>
  <si>
    <t>082265600028</t>
  </si>
  <si>
    <t>081254000521</t>
  </si>
  <si>
    <t>082195002345</t>
  </si>
  <si>
    <t>082195002355</t>
  </si>
  <si>
    <t>082195002365</t>
  </si>
  <si>
    <t>082195002375</t>
  </si>
  <si>
    <t>082175002385</t>
  </si>
  <si>
    <t>082145002395</t>
  </si>
  <si>
    <t>082115023105</t>
  </si>
  <si>
    <t>PB 001</t>
  </si>
  <si>
    <t>R 001</t>
  </si>
  <si>
    <t>PB 002</t>
  </si>
  <si>
    <t>Penjualan ke Toko A</t>
  </si>
  <si>
    <t>Penjualan ke Toko B</t>
  </si>
  <si>
    <t>Penjualan ke Toko C</t>
  </si>
  <si>
    <t>Penjualan ke Toko D</t>
  </si>
  <si>
    <t>Pembelian dari CV Pelita Payung</t>
  </si>
  <si>
    <t>Penjualan ke Toko E</t>
  </si>
  <si>
    <t>Penjualan ke Toko F</t>
  </si>
  <si>
    <t>Retur Pembelian dari Toko A</t>
  </si>
  <si>
    <t>Penjualan ke Toko G</t>
  </si>
  <si>
    <t>Pembelian dari Toko Mata Air Indah</t>
  </si>
  <si>
    <t>Penjualan ke Toko H</t>
  </si>
  <si>
    <t>AGEN</t>
  </si>
  <si>
    <t>Agen A</t>
  </si>
  <si>
    <t>Agen B</t>
  </si>
  <si>
    <t>Agen C</t>
  </si>
  <si>
    <t>Agen D</t>
  </si>
  <si>
    <t>Agen E</t>
  </si>
  <si>
    <t>Agen F</t>
  </si>
  <si>
    <t>Agen G</t>
  </si>
  <si>
    <t>Agen H</t>
  </si>
  <si>
    <t>Agen I</t>
  </si>
  <si>
    <t>Agen J</t>
  </si>
  <si>
    <t>NAMA AGEN</t>
  </si>
  <si>
    <t>RETAILER</t>
  </si>
  <si>
    <t>NAMA RETAILER</t>
  </si>
  <si>
    <t>RETAILER 1</t>
  </si>
  <si>
    <t>RETAILER 2</t>
  </si>
  <si>
    <t>Nama Retailer A</t>
  </si>
  <si>
    <t>Nama Retailer B</t>
  </si>
  <si>
    <t>Nama Retailer C</t>
  </si>
  <si>
    <t>Nama Retailer D</t>
  </si>
  <si>
    <t>Nama Retailer E</t>
  </si>
  <si>
    <t>Nama Retailer F</t>
  </si>
  <si>
    <t>Nama Retailer G</t>
  </si>
  <si>
    <t>Nama Retailer H</t>
  </si>
  <si>
    <t>Nama Retailer I</t>
  </si>
  <si>
    <t>Nama Retailer J</t>
  </si>
  <si>
    <t>AGEN 1</t>
  </si>
  <si>
    <t>AGEN 2</t>
  </si>
  <si>
    <t>LAPORAN PENJUALAN PRODUK PER RETAILER</t>
  </si>
  <si>
    <t>PENJUALAN AGEN</t>
  </si>
  <si>
    <t>PENJUALAN RESELLER</t>
  </si>
  <si>
    <t>PENJUALAN RETAIL</t>
  </si>
  <si>
    <t>H JUAL</t>
  </si>
  <si>
    <t>H BELI</t>
  </si>
  <si>
    <t>JUAL</t>
  </si>
  <si>
    <t>JML</t>
  </si>
  <si>
    <t>HM 011</t>
  </si>
  <si>
    <t>Mainan Edukasi Bayi</t>
  </si>
  <si>
    <t>TOTAL HARGA</t>
  </si>
  <si>
    <t>LAPORAN PENJUALAN PRODUK PER AGEN</t>
  </si>
  <si>
    <t>LAPORAN PENJUALAN AGEN</t>
  </si>
  <si>
    <t>LAPORAN PENJUALAN PRODUK</t>
  </si>
  <si>
    <t>LAPORAN PENJUALAN RESELLER</t>
  </si>
  <si>
    <t>LAPORAN PENJUALAN RETAILER</t>
  </si>
  <si>
    <t>LAPORAN PEMBELIAN PRODUK</t>
  </si>
  <si>
    <t>LAPORAN PENJUALAN AGEN PER PRODUK</t>
  </si>
  <si>
    <t>Tangerang 25211</t>
  </si>
  <si>
    <t>PAKET BUNDLING HARGA LEBIH HEMAT</t>
  </si>
  <si>
    <t>PROGRAM STOK BARANG</t>
  </si>
  <si>
    <t>PROGRAM EXCEL AKUNTANSI</t>
  </si>
  <si>
    <t>PAKET HEMAT</t>
  </si>
  <si>
    <t>JASA</t>
  </si>
  <si>
    <t>DAGANG</t>
  </si>
  <si>
    <t>MANUFAKTUR</t>
  </si>
  <si>
    <t>STOK BARANG</t>
  </si>
  <si>
    <t>BUKU</t>
  </si>
  <si>
    <t>16 BONUS GRATIS</t>
  </si>
  <si>
    <t>HARGA TOTAL</t>
  </si>
  <si>
    <t>ANDA HEMAT</t>
  </si>
  <si>
    <t>HARGA PAKET</t>
  </si>
  <si>
    <t>Lengkap</t>
  </si>
  <si>
    <t>Standar</t>
  </si>
  <si>
    <t>KAS</t>
  </si>
  <si>
    <t>FITUR PROGRAM</t>
  </si>
  <si>
    <t>LENGKAP</t>
  </si>
  <si>
    <t>STANDAR</t>
  </si>
  <si>
    <t>HOME</t>
  </si>
  <si>
    <t>ADA</t>
  </si>
  <si>
    <t>Paket Nanas</t>
  </si>
  <si>
    <t>585.000</t>
  </si>
  <si>
    <t>385.000</t>
  </si>
  <si>
    <t>1.500.000</t>
  </si>
  <si>
    <t>2.470.000</t>
  </si>
  <si>
    <t>1.600.000</t>
  </si>
  <si>
    <t>870.000</t>
  </si>
  <si>
    <t>KODE AKUN</t>
  </si>
  <si>
    <t>Paket Strawberry</t>
  </si>
  <si>
    <t>185.000</t>
  </si>
  <si>
    <t>2.270.000</t>
  </si>
  <si>
    <t>670.000</t>
  </si>
  <si>
    <t>DAFTAR RESELLER</t>
  </si>
  <si>
    <t>-</t>
  </si>
  <si>
    <t>DAFTAR HUTANG PIUTANG</t>
  </si>
  <si>
    <t>Paket Jeruk</t>
  </si>
  <si>
    <t>PENYUSUTAN AKTIVA TETAP</t>
  </si>
  <si>
    <t>Paket Kiwi</t>
  </si>
  <si>
    <t>2.070.000</t>
  </si>
  <si>
    <t>470.000</t>
  </si>
  <si>
    <t>JURNAL</t>
  </si>
  <si>
    <t>JURNAL PENYUSUTAN AKTIVA TETAP</t>
  </si>
  <si>
    <t>Paket Jambu</t>
  </si>
  <si>
    <t>AYAT JURNAL PENYUSUAIAN (AJP)</t>
  </si>
  <si>
    <t>Paket Melon</t>
  </si>
  <si>
    <t>JURNAL UMUM</t>
  </si>
  <si>
    <t>Paket Mangga</t>
  </si>
  <si>
    <t>BUKU BESAR</t>
  </si>
  <si>
    <t>Paket Semangka</t>
  </si>
  <si>
    <t>HARGA POKOK PENJUALAN (HPP)</t>
  </si>
  <si>
    <t>Paket Apel</t>
  </si>
  <si>
    <t>HARGA POKOK PRODUKSI</t>
  </si>
  <si>
    <t>Paket Alpukat</t>
  </si>
  <si>
    <t>1.870.000</t>
  </si>
  <si>
    <t>270.000</t>
  </si>
  <si>
    <t>NERACA LAJUR</t>
  </si>
  <si>
    <t>Paket Anggur</t>
  </si>
  <si>
    <t>3.255.000</t>
  </si>
  <si>
    <t>1.800.000</t>
  </si>
  <si>
    <t>1.455.000</t>
  </si>
  <si>
    <t>LABA RUGI</t>
  </si>
  <si>
    <t>Paket Cherry</t>
  </si>
  <si>
    <t>2.655.000</t>
  </si>
  <si>
    <t>855.000</t>
  </si>
  <si>
    <t>NERACA</t>
  </si>
  <si>
    <t>NERACA PERBANDINGAN</t>
  </si>
  <si>
    <t>ARUS KAS</t>
  </si>
  <si>
    <t>BUKU BESAR HUTANG PIUTANG</t>
  </si>
  <si>
    <t>HUTANG PIUTANG JATUH TEMPO</t>
  </si>
  <si>
    <t>LAPORAN PIUTANG</t>
  </si>
  <si>
    <t>LAPORAN HUTANG</t>
  </si>
  <si>
    <t>REKONSILIASI BANK</t>
  </si>
  <si>
    <t>BONUS # 1 PROGRAM INVOICE DESAIN A</t>
  </si>
  <si>
    <t>BONUS # 2 PROGRAM INVOICE DESAIN B</t>
  </si>
  <si>
    <t>BONUS # 3 PROGRAM INVOICE DESAIN C</t>
  </si>
  <si>
    <t>BONUS # 4 PROGRAM INVOICE DESAIN D</t>
  </si>
  <si>
    <t>BONUS # 5 PROGRAM INVOICE DESAIN E</t>
  </si>
  <si>
    <t>BONUS # 6 PROGRAM PURCHASE ORDER DESAIN A</t>
  </si>
  <si>
    <t>BONUS # 7 PROGRAM PURCHASE ORDER DESAIN B</t>
  </si>
  <si>
    <t>BONUS # 8 PROGRAM PURCHASE ORDER DESAIN C</t>
  </si>
  <si>
    <t>BONUS # 9 PROGRAM PURCHASE ORDER DESAIN D</t>
  </si>
  <si>
    <t>BONUS # 10 PROGRAM PURCHASE ORDER DESAIN E</t>
  </si>
  <si>
    <t>BONUS # 11 PROGRAM BILLING STATEMENT</t>
  </si>
  <si>
    <t>BONUS # 12 PROGRAM CAR RENT SERVICE INVOICE</t>
  </si>
  <si>
    <t>BONUS # 13 PROGRAM KALKULATOR KREDIT ANUITAS</t>
  </si>
  <si>
    <t>BONUS # 14 PROGRAM KALKULATOR KREDIT FLAT</t>
  </si>
  <si>
    <t>BONUS # 15 PROGRAM THERMOMETER PENJUALAN</t>
  </si>
  <si>
    <t>BONUS # 16 PROGRAM KALKULATOR INFLASI</t>
  </si>
  <si>
    <t>HARGA PROGRAM SEUMUR HIDUP</t>
  </si>
  <si>
    <t>HARGA NORMAL</t>
  </si>
  <si>
    <t>Rp 770.000</t>
  </si>
  <si>
    <t>Rp 370.000</t>
  </si>
  <si>
    <t>Rp 1.170.000</t>
  </si>
  <si>
    <t>HARGA PROMO 50% STOK BARANG</t>
  </si>
  <si>
    <t>Rp 385.000</t>
  </si>
  <si>
    <t>Rp 185.000</t>
  </si>
  <si>
    <t>HARGA PROMO 50%</t>
  </si>
  <si>
    <t>Rp 585.000</t>
  </si>
  <si>
    <t>16 BONUS SEHARGA Rp. 1.500.000</t>
  </si>
  <si>
    <t>GRATIS</t>
  </si>
  <si>
    <t>Rp. 385.000</t>
  </si>
  <si>
    <t>Rp. 185.000</t>
  </si>
  <si>
    <t>Rp. 585.000</t>
  </si>
  <si>
    <t>PEMBELIAN PAKET BUNDLING HARGA HEMAT</t>
  </si>
  <si>
    <t>1. TRANSFER</t>
  </si>
  <si>
    <t>PROGRAM STOK BARANG VERSI LENGKAP</t>
  </si>
  <si>
    <t>PROGRAM AKUNTANSI VERSI LENGKAP + STOK BARANG LENGKAP</t>
  </si>
  <si>
    <t>TOTAL HARGA = Rp. 385.000 + 3 Digit Terakhir No HP</t>
  </si>
  <si>
    <t>TOTAL HARGA = Rp. 870.000 + 3 Digit Terakhir No HP</t>
  </si>
  <si>
    <r>
      <t xml:space="preserve">Contoh No HP : 0812 88899 </t>
    </r>
    <r>
      <rPr>
        <b/>
        <sz val="14"/>
        <rFont val="Calibri"/>
        <family val="2"/>
        <scheme val="minor"/>
      </rPr>
      <t>123</t>
    </r>
  </si>
  <si>
    <t>Jumlah yang di Transfer :</t>
  </si>
  <si>
    <t>Rp 385.000 + Rp 123 = Rp 385.123</t>
  </si>
  <si>
    <t>Rp 870.000 + Rp 123 = Rp 870.123</t>
  </si>
  <si>
    <t>Anda Hemat Rp 100.000</t>
  </si>
  <si>
    <t>NOMOR REKENING PEMBAYARAN</t>
  </si>
  <si>
    <t>BCA : 066 2941 652</t>
  </si>
  <si>
    <t>MANDIRI : 900 00 20 222 627</t>
  </si>
  <si>
    <t>BNI : 042 7132 273</t>
  </si>
  <si>
    <t>ATAS NAMA   : RITA YUNIARTI KHADIJAH</t>
  </si>
  <si>
    <t>2. KONFIRMASI</t>
  </si>
  <si>
    <t>Kirim Konfirmasi Pembayaran Anda dan alamat email Anda melalui :</t>
  </si>
  <si>
    <t>WA :    0852 1355 6300</t>
  </si>
  <si>
    <t>3. KIRIM</t>
  </si>
  <si>
    <t>Setelah konfirmasi pembayaran kami terima,</t>
  </si>
  <si>
    <t>Program Excel akan segera dikirim via email pada hari yang sama.</t>
  </si>
  <si>
    <t>HUBUNGI KAMI</t>
  </si>
  <si>
    <t>WA : 0852 1355 6300</t>
  </si>
  <si>
    <t>EMAIL : admin@programexcel.id</t>
  </si>
  <si>
    <t>https://www.programexcel.id/</t>
  </si>
  <si>
    <t>SILAHKAN DI BACA DAN DI MENGERTI DAHULU..</t>
  </si>
  <si>
    <r>
      <t xml:space="preserve">1. Pertama kali.. Silahkan </t>
    </r>
    <r>
      <rPr>
        <b/>
        <sz val="14"/>
        <rFont val="Candara"/>
        <family val="2"/>
      </rPr>
      <t>Klik</t>
    </r>
    <r>
      <rPr>
        <sz val="14"/>
        <rFont val="Candara"/>
        <family val="2"/>
      </rPr>
      <t xml:space="preserve"> </t>
    </r>
    <r>
      <rPr>
        <b/>
        <sz val="14"/>
        <rFont val="Candara"/>
        <family val="2"/>
      </rPr>
      <t>enable editing</t>
    </r>
    <r>
      <rPr>
        <sz val="14"/>
        <rFont val="Candara"/>
        <family val="2"/>
      </rPr>
      <t xml:space="preserve"> pada bagian atas berwarna kuning agar program excel ini bisa diedit.</t>
    </r>
  </si>
  <si>
    <r>
      <t xml:space="preserve">2. Mau Edit dan gonti-ganti angkanya? </t>
    </r>
    <r>
      <rPr>
        <b/>
        <sz val="14"/>
        <rFont val="Candara"/>
        <family val="2"/>
      </rPr>
      <t>Bagian yg bisa diedit adalah kolom yg berwarna putih.</t>
    </r>
    <r>
      <rPr>
        <sz val="14"/>
        <rFont val="Candara"/>
        <family val="2"/>
      </rPr>
      <t xml:space="preserve"> Kolom yang berwarna </t>
    </r>
    <r>
      <rPr>
        <b/>
        <sz val="14"/>
        <rFont val="Candara"/>
        <family val="2"/>
      </rPr>
      <t>kebiruan tidak bisa diedit</t>
    </r>
    <r>
      <rPr>
        <sz val="14"/>
        <rFont val="Candara"/>
        <family val="2"/>
      </rPr>
      <t xml:space="preserve"> karena merupakan rumus yang angkanya akan muncul otomatis.</t>
    </r>
  </si>
  <si>
    <r>
      <t xml:space="preserve">3. Binggung cara mulainya? Silahkan simak </t>
    </r>
    <r>
      <rPr>
        <b/>
        <sz val="14"/>
        <rFont val="Candara"/>
        <family val="2"/>
      </rPr>
      <t>video tutorial</t>
    </r>
    <r>
      <rPr>
        <sz val="14"/>
        <rFont val="Candara"/>
        <family val="2"/>
      </rPr>
      <t xml:space="preserve"> penggunaannya yang ada di bagian bawah tabel ini.</t>
    </r>
  </si>
  <si>
    <t>SIMAK VIDEO INI UNTUK MENGETAHUI BAGAIMANA CARA MENGGUNAKAN PROGRAM EXCEL ?</t>
  </si>
  <si>
    <t>TANGGAL KADALUARSA PROGRAM STOK BARANG INI ADALAH</t>
  </si>
  <si>
    <t>SEMUA BARIS BISA DITAMBAHKAN PADA PROGRAM EXCEL FULL VERSION SEUMUR HIDUP</t>
  </si>
  <si>
    <t>NAMA PERUSAHAAN ANDA</t>
  </si>
  <si>
    <t>DAFTAR AGEN</t>
  </si>
  <si>
    <t>DAFTAR RETAILER</t>
  </si>
  <si>
    <t>LAPORAN KARTU STOK OTOMATIS</t>
  </si>
  <si>
    <t>LAPORAN SISA STOK OTOMATIS</t>
  </si>
  <si>
    <t>16 BONUS GRATIS SEHARGA 1.5 JUTA</t>
  </si>
  <si>
    <t>TOTAL BELI</t>
  </si>
  <si>
    <t>TOTAL JUAL</t>
  </si>
  <si>
    <t>HARGA SISA STOK</t>
  </si>
  <si>
    <t>TOTAL HARGA STOK AWAL</t>
  </si>
  <si>
    <t>HARGA JUAL PER ITEM</t>
  </si>
  <si>
    <t>UANG MUKA</t>
  </si>
  <si>
    <t>SURAT JALAN</t>
  </si>
  <si>
    <t>Perhatian :
1. Surat Jalan ini adalah bukti resmi penerimaan barang
2. Surat Jalan ini bukan bukti penjualan
3. Surat Jalan ini dilengkapi INVOICE sebagai bukti penjualan</t>
  </si>
  <si>
    <t>Barang sudah diterima dalam keadaan baik dan cukup oleh :</t>
  </si>
  <si>
    <t>Penerima / Pembeli</t>
  </si>
  <si>
    <t>Pengiriman</t>
  </si>
  <si>
    <t>Petugas Gudang</t>
  </si>
  <si>
    <t>____________________________________</t>
  </si>
  <si>
    <t>__________________</t>
  </si>
  <si>
    <t>_____________________________</t>
  </si>
  <si>
    <t>INVOICE DAN SURAT JALAN OTOMATIS</t>
  </si>
  <si>
    <t>SAMPAI DENGAN</t>
  </si>
  <si>
    <t>SHEET INI TIDAK ADA PADA PROGRAM LISENSI BERBAYAR SEUMUR HIDUP</t>
  </si>
  <si>
    <t>CARA PEMBELIAN LISENSI SEUMUR HIDUP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</si>
</sst>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3" formatCode="_-* #,##0.00_-;\-* #,##0.00_-;_-* &quot;-&quot;??_-;_-@_-"/>
    <numFmt numFmtId="164" formatCode="_(* #,##0_);_(* \(#,##0\);_(* &quot;-&quot;??_);_(@_)"/>
    <numFmt numFmtId="165" formatCode="dd\ mmmm\ yyyy"/>
    <numFmt numFmtId="166" formatCode="_(* #,##0.0000_);_(* \(#,##0.0000\);_(* &quot;-&quot;??_);_(@_)"/>
    <numFmt numFmtId="167" formatCode="dd/mm/yy;@"/>
    <numFmt numFmtId="168" formatCode="_-&quot;Rp&quot;\.* #,##0_-;\-&quot;Rp&quot;* #,##0_-;_-&quot;Rp&quot;* &quot;-&quot;_-;_-@_-"/>
    <numFmt numFmtId="169" formatCode="0.0%"/>
    <numFmt numFmtId="170" formatCode="_(&quot;Rp.&quot;* #,##0_);_(&quot;Rp&quot;* \(#,##0\);_(&quot;Rp&quot;* &quot;-&quot;_);_(@_)"/>
    <numFmt numFmtId="171" formatCode="[$-421]dd\ mmmm\ yyyy;@"/>
    <numFmt numFmtId="172" formatCode="[$-421]dd\ mmm\ yy;@"/>
    <numFmt numFmtId="173" formatCode="_-* #,##0.00_-;\-* #,##0.00_-;_-* &quot;-&quot;??_-;_-@"/>
    <numFmt numFmtId="174" formatCode="_-* #,##0_-;\-* #,##0_-;_-* &quot;-&quot;??_-;_-@"/>
  </numFmts>
  <fonts count="9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Wingdings 2"/>
      <family val="1"/>
      <charset val="2"/>
    </font>
    <font>
      <b/>
      <sz val="14"/>
      <color theme="1"/>
      <name val="Wingdings 2"/>
      <family val="1"/>
      <charset val="2"/>
    </font>
    <font>
      <b/>
      <sz val="20"/>
      <color rgb="FF00206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4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26"/>
      <color theme="1"/>
      <name val="Calibri Light"/>
      <family val="2"/>
      <scheme val="major"/>
    </font>
    <font>
      <b/>
      <sz val="14"/>
      <color rgb="FFFFFF00"/>
      <name val="Cambria"/>
      <family val="1"/>
    </font>
    <font>
      <b/>
      <sz val="13"/>
      <color rgb="FFFFFF00"/>
      <name val="Cambria"/>
      <family val="1"/>
    </font>
    <font>
      <sz val="11"/>
      <color theme="1"/>
      <name val="Cambria"/>
      <family val="1"/>
    </font>
    <font>
      <b/>
      <sz val="13"/>
      <name val="Cambria"/>
      <family val="1"/>
    </font>
    <font>
      <sz val="13"/>
      <color theme="1"/>
      <name val="Cambria"/>
      <family val="1"/>
    </font>
    <font>
      <b/>
      <sz val="11"/>
      <name val="Calibri"/>
      <family val="2"/>
    </font>
    <font>
      <sz val="13"/>
      <name val="Calibri"/>
      <family val="2"/>
      <scheme val="minor"/>
    </font>
    <font>
      <sz val="13"/>
      <color rgb="FFC00000"/>
      <name val="Calibri"/>
      <family val="2"/>
      <scheme val="minor"/>
    </font>
    <font>
      <sz val="13"/>
      <color theme="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0"/>
      <color rgb="FFFF0000"/>
      <name val="Webdings"/>
      <family val="1"/>
      <charset val="2"/>
    </font>
    <font>
      <b/>
      <sz val="13"/>
      <color rgb="FFFFFF00"/>
      <name val="Calibri Light"/>
      <family val="1"/>
      <scheme val="major"/>
    </font>
    <font>
      <sz val="12"/>
      <color theme="1"/>
      <name val="Calibri"/>
      <family val="2"/>
      <charset val="1"/>
      <scheme val="minor"/>
    </font>
    <font>
      <b/>
      <sz val="13"/>
      <name val="Calibri Light"/>
      <family val="1"/>
      <scheme val="major"/>
    </font>
    <font>
      <b/>
      <sz val="11"/>
      <name val="Calibri Light"/>
      <family val="1"/>
      <scheme val="major"/>
    </font>
    <font>
      <b/>
      <sz val="12"/>
      <color theme="3"/>
      <name val="Calibri Light"/>
      <family val="1"/>
      <scheme val="major"/>
    </font>
    <font>
      <b/>
      <sz val="20"/>
      <color theme="3"/>
      <name val="Calibri Light"/>
      <family val="1"/>
      <scheme val="major"/>
    </font>
    <font>
      <sz val="13"/>
      <color theme="1"/>
      <name val="Calibri"/>
      <family val="2"/>
      <charset val="1"/>
      <scheme val="minor"/>
    </font>
    <font>
      <b/>
      <sz val="11"/>
      <color rgb="FFC00000"/>
      <name val="Calibri Light"/>
      <family val="1"/>
      <scheme val="major"/>
    </font>
    <font>
      <sz val="11"/>
      <color rgb="FFC00000"/>
      <name val="Calibri"/>
      <family val="2"/>
      <scheme val="minor"/>
    </font>
    <font>
      <b/>
      <strike/>
      <sz val="14"/>
      <color rgb="FFC00000"/>
      <name val="Calibri Light"/>
      <family val="1"/>
      <scheme val="major"/>
    </font>
    <font>
      <sz val="13"/>
      <color rgb="FFC00000"/>
      <name val="Calibri Light"/>
      <family val="1"/>
      <scheme val="major"/>
    </font>
    <font>
      <sz val="13"/>
      <color rgb="FFFF0000"/>
      <name val="Calibri Light"/>
      <family val="1"/>
      <scheme val="major"/>
    </font>
    <font>
      <b/>
      <sz val="14"/>
      <color theme="3"/>
      <name val="Calibri"/>
      <family val="2"/>
      <scheme val="minor"/>
    </font>
    <font>
      <b/>
      <sz val="13"/>
      <color theme="6" tint="-0.499984740745262"/>
      <name val="Calibri Light"/>
      <family val="1"/>
      <scheme val="major"/>
    </font>
    <font>
      <b/>
      <strike/>
      <sz val="13"/>
      <name val="Calibri Light"/>
      <family val="1"/>
      <scheme val="major"/>
    </font>
    <font>
      <b/>
      <sz val="14"/>
      <color rgb="FFFFFF00"/>
      <name val="Calibri Light"/>
      <family val="1"/>
      <scheme val="major"/>
    </font>
    <font>
      <b/>
      <sz val="14"/>
      <color theme="6" tint="-0.499984740745262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8"/>
      <name val="Calibri"/>
      <family val="2"/>
      <scheme val="minor"/>
    </font>
    <font>
      <sz val="14"/>
      <color rgb="FFFFFF00"/>
      <name val="Calibri"/>
      <family val="2"/>
      <scheme val="minor"/>
    </font>
    <font>
      <sz val="14"/>
      <color theme="1"/>
      <name val="Calibri"/>
      <family val="2"/>
      <charset val="1"/>
      <scheme val="minor"/>
    </font>
    <font>
      <sz val="16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name val="Calibri"/>
      <family val="2"/>
      <scheme val="minor"/>
    </font>
    <font>
      <sz val="15"/>
      <name val="Calibri"/>
      <family val="2"/>
      <scheme val="minor"/>
    </font>
    <font>
      <u/>
      <sz val="11"/>
      <name val="Calibri"/>
      <family val="2"/>
      <scheme val="minor"/>
    </font>
    <font>
      <b/>
      <sz val="8"/>
      <color rgb="FFC00000"/>
      <name val="Book Antiqua"/>
      <family val="1"/>
    </font>
    <font>
      <b/>
      <sz val="8"/>
      <color rgb="FFC00000"/>
      <name val="Calibri"/>
      <family val="2"/>
      <scheme val="minor"/>
    </font>
    <font>
      <sz val="14"/>
      <color theme="1"/>
      <name val="Calibri"/>
      <family val="2"/>
    </font>
    <font>
      <sz val="11"/>
      <color theme="1"/>
      <name val="Calibri Light"/>
      <family val="1"/>
      <scheme val="major"/>
    </font>
    <font>
      <b/>
      <u/>
      <sz val="18"/>
      <color rgb="FFC00000"/>
      <name val="Calibri Light"/>
      <family val="1"/>
      <scheme val="major"/>
    </font>
    <font>
      <sz val="14"/>
      <name val="Candara"/>
      <family val="2"/>
    </font>
    <font>
      <b/>
      <sz val="14"/>
      <name val="Candara"/>
      <family val="2"/>
    </font>
    <font>
      <b/>
      <sz val="12"/>
      <color theme="1"/>
      <name val="Calibri Light"/>
      <family val="1"/>
      <scheme val="major"/>
    </font>
    <font>
      <b/>
      <sz val="12"/>
      <name val="Calibri Light"/>
      <family val="1"/>
      <scheme val="major"/>
    </font>
    <font>
      <b/>
      <sz val="12"/>
      <name val="Cambria"/>
      <family val="1"/>
    </font>
    <font>
      <b/>
      <sz val="14"/>
      <color rgb="FFFF0000"/>
      <name val="Cambria"/>
      <family val="1"/>
    </font>
    <font>
      <sz val="12"/>
      <name val="Calibri"/>
      <family val="2"/>
    </font>
    <font>
      <sz val="8"/>
      <color rgb="FFFF0000"/>
      <name val="Calibri"/>
      <family val="2"/>
      <scheme val="minor"/>
    </font>
    <font>
      <b/>
      <sz val="40"/>
      <color theme="6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0"/>
      <name val="Calibri Light"/>
      <family val="1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3EFF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465926084170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EC6"/>
        <bgColor indexed="64"/>
      </patternFill>
    </fill>
    <fill>
      <patternFill patternType="solid">
        <fgColor theme="6" tint="-0.249977111117893"/>
        <bgColor indexed="64"/>
      </patternFill>
    </fill>
  </fills>
  <borders count="8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/>
      </bottom>
      <diagonal/>
    </border>
    <border>
      <left style="thin">
        <color theme="0"/>
      </left>
      <right style="thin">
        <color theme="0"/>
      </right>
      <top/>
      <bottom style="thin">
        <color theme="4"/>
      </bottom>
      <diagonal/>
    </border>
    <border>
      <left style="double">
        <color theme="4"/>
      </left>
      <right/>
      <top style="double">
        <color theme="4"/>
      </top>
      <bottom style="double">
        <color theme="4"/>
      </bottom>
      <diagonal/>
    </border>
    <border>
      <left/>
      <right/>
      <top style="double">
        <color theme="4"/>
      </top>
      <bottom style="double">
        <color theme="4"/>
      </bottom>
      <diagonal/>
    </border>
    <border>
      <left/>
      <right style="double">
        <color theme="4"/>
      </right>
      <top style="double">
        <color theme="4"/>
      </top>
      <bottom style="double">
        <color theme="4"/>
      </bottom>
      <diagonal/>
    </border>
    <border>
      <left style="thin">
        <color theme="0"/>
      </left>
      <right/>
      <top style="thin">
        <color theme="4"/>
      </top>
      <bottom style="thin">
        <color theme="0"/>
      </bottom>
      <diagonal/>
    </border>
    <border>
      <left/>
      <right/>
      <top style="thin">
        <color theme="4"/>
      </top>
      <bottom style="thin">
        <color theme="0"/>
      </bottom>
      <diagonal/>
    </border>
    <border>
      <left/>
      <right style="thin">
        <color theme="0"/>
      </right>
      <top style="thin">
        <color theme="4"/>
      </top>
      <bottom style="thin">
        <color theme="0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/>
      <right/>
      <top/>
      <bottom style="thick">
        <color theme="1"/>
      </bottom>
      <diagonal/>
    </border>
    <border>
      <left/>
      <right/>
      <top style="thick">
        <color theme="1"/>
      </top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24994659260841701"/>
      </left>
      <right style="thin">
        <color theme="0"/>
      </right>
      <top style="thin">
        <color theme="8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8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8" tint="-0.24994659260841701"/>
      </top>
      <bottom/>
      <diagonal/>
    </border>
    <border>
      <left style="thin">
        <color theme="0"/>
      </left>
      <right style="thin">
        <color theme="8" tint="-0.24994659260841701"/>
      </right>
      <top style="thin">
        <color theme="8" tint="-0.24994659260841701"/>
      </top>
      <bottom style="thin">
        <color theme="0"/>
      </bottom>
      <diagonal/>
    </border>
    <border>
      <left style="thin">
        <color theme="8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8" tint="-0.24994659260841701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8" tint="-0.24994659260841701"/>
      </left>
      <right style="thin">
        <color theme="0"/>
      </right>
      <top style="thin">
        <color theme="0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8" tint="-0.24994659260841701"/>
      </bottom>
      <diagonal/>
    </border>
    <border>
      <left style="thin">
        <color theme="0"/>
      </left>
      <right style="thin">
        <color theme="8" tint="-0.24994659260841701"/>
      </right>
      <top style="thin">
        <color theme="0"/>
      </top>
      <bottom style="thin">
        <color theme="8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/>
      <bottom/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/>
      <right/>
      <top style="medium">
        <color theme="3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ck">
        <color theme="1"/>
      </top>
      <bottom/>
      <diagonal/>
    </border>
    <border>
      <left/>
      <right style="thin">
        <color theme="1"/>
      </right>
      <top style="thick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8" fillId="0" borderId="0" applyNumberFormat="0" applyFill="0" applyBorder="0" applyAlignment="0" applyProtection="0"/>
  </cellStyleXfs>
  <cellXfs count="400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164" fontId="0" fillId="0" borderId="3" xfId="1" applyNumberFormat="1" applyFont="1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3" xfId="1" applyNumberFormat="1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164" fontId="0" fillId="4" borderId="3" xfId="1" quotePrefix="1" applyNumberFormat="1" applyFont="1" applyFill="1" applyBorder="1" applyProtection="1">
      <protection hidden="1"/>
    </xf>
    <xf numFmtId="0" fontId="8" fillId="2" borderId="0" xfId="0" applyFont="1" applyFill="1" applyAlignment="1" applyProtection="1">
      <alignment vertical="center"/>
      <protection locked="0"/>
    </xf>
    <xf numFmtId="0" fontId="8" fillId="2" borderId="0" xfId="0" applyFont="1" applyFill="1" applyProtection="1">
      <protection locked="0"/>
    </xf>
    <xf numFmtId="41" fontId="7" fillId="4" borderId="12" xfId="2" quotePrefix="1" applyFont="1" applyFill="1" applyBorder="1" applyProtection="1">
      <protection hidden="1"/>
    </xf>
    <xf numFmtId="0" fontId="7" fillId="4" borderId="3" xfId="0" applyFont="1" applyFill="1" applyBorder="1" applyAlignment="1" applyProtection="1">
      <alignment horizontal="center"/>
      <protection hidden="1"/>
    </xf>
    <xf numFmtId="0" fontId="7" fillId="4" borderId="12" xfId="0" quotePrefix="1" applyFont="1" applyFill="1" applyBorder="1" applyAlignment="1" applyProtection="1">
      <alignment horizontal="center"/>
      <protection hidden="1"/>
    </xf>
    <xf numFmtId="43" fontId="7" fillId="4" borderId="12" xfId="1" quotePrefix="1" applyFont="1" applyFill="1" applyBorder="1" applyAlignment="1" applyProtection="1">
      <alignment horizontal="left"/>
      <protection hidden="1"/>
    </xf>
    <xf numFmtId="164" fontId="7" fillId="4" borderId="12" xfId="1" quotePrefix="1" applyNumberFormat="1" applyFont="1" applyFill="1" applyBorder="1" applyAlignment="1" applyProtection="1">
      <alignment horizontal="center"/>
      <protection hidden="1"/>
    </xf>
    <xf numFmtId="41" fontId="7" fillId="4" borderId="12" xfId="2" quotePrefix="1" applyFont="1" applyFill="1" applyBorder="1" applyAlignment="1" applyProtection="1">
      <alignment horizontal="left"/>
      <protection hidden="1"/>
    </xf>
    <xf numFmtId="164" fontId="0" fillId="4" borderId="3" xfId="1" quotePrefix="1" applyNumberFormat="1" applyFont="1" applyFill="1" applyBorder="1" applyAlignment="1" applyProtection="1">
      <alignment horizontal="left"/>
      <protection hidden="1"/>
    </xf>
    <xf numFmtId="164" fontId="0" fillId="4" borderId="3" xfId="1" applyNumberFormat="1" applyFont="1" applyFill="1" applyBorder="1" applyProtection="1">
      <protection hidden="1"/>
    </xf>
    <xf numFmtId="0" fontId="0" fillId="4" borderId="3" xfId="0" applyFill="1" applyBorder="1" applyAlignment="1" applyProtection="1">
      <alignment horizontal="center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64" fontId="0" fillId="4" borderId="3" xfId="1" quotePrefix="1" applyNumberFormat="1" applyFont="1" applyFill="1" applyBorder="1" applyAlignment="1" applyProtection="1">
      <alignment horizontal="center"/>
      <protection hidden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/>
      <protection locked="0"/>
    </xf>
    <xf numFmtId="164" fontId="7" fillId="4" borderId="3" xfId="1" applyNumberFormat="1" applyFont="1" applyFill="1" applyBorder="1" applyProtection="1">
      <protection locked="0"/>
    </xf>
    <xf numFmtId="164" fontId="7" fillId="4" borderId="3" xfId="1" applyNumberFormat="1" applyFont="1" applyFill="1" applyBorder="1" applyAlignment="1" applyProtection="1">
      <alignment horizont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164" fontId="13" fillId="4" borderId="3" xfId="1" quotePrefix="1" applyNumberFormat="1" applyFont="1" applyFill="1" applyBorder="1" applyAlignment="1" applyProtection="1">
      <alignment horizontal="center" vertical="center"/>
      <protection hidden="1"/>
    </xf>
    <xf numFmtId="0" fontId="14" fillId="0" borderId="3" xfId="0" applyFont="1" applyBorder="1" applyAlignment="1" applyProtection="1">
      <alignment horizontal="center" vertical="center"/>
      <protection locked="0"/>
    </xf>
    <xf numFmtId="41" fontId="0" fillId="2" borderId="0" xfId="2" applyFont="1" applyFill="1" applyAlignment="1" applyProtection="1">
      <alignment horizontal="right" vertical="center"/>
      <protection locked="0"/>
    </xf>
    <xf numFmtId="168" fontId="0" fillId="0" borderId="3" xfId="1" applyNumberFormat="1" applyFont="1" applyBorder="1" applyProtection="1">
      <protection locked="0"/>
    </xf>
    <xf numFmtId="168" fontId="0" fillId="0" borderId="3" xfId="0" applyNumberFormat="1" applyBorder="1" applyAlignment="1" applyProtection="1">
      <alignment horizontal="center"/>
      <protection locked="0"/>
    </xf>
    <xf numFmtId="164" fontId="4" fillId="3" borderId="7" xfId="1" quotePrefix="1" applyNumberFormat="1" applyFont="1" applyFill="1" applyBorder="1" applyAlignment="1" applyProtection="1">
      <alignment horizontal="center" vertical="center"/>
      <protection hidden="1"/>
    </xf>
    <xf numFmtId="41" fontId="4" fillId="3" borderId="7" xfId="1" quotePrefix="1" applyNumberFormat="1" applyFont="1" applyFill="1" applyBorder="1" applyAlignment="1" applyProtection="1">
      <alignment horizontal="center" vertical="center"/>
      <protection hidden="1"/>
    </xf>
    <xf numFmtId="0" fontId="0" fillId="5" borderId="0" xfId="0" applyFill="1" applyProtection="1">
      <protection locked="0"/>
    </xf>
    <xf numFmtId="41" fontId="0" fillId="0" borderId="0" xfId="2" applyFont="1" applyProtection="1">
      <protection locked="0"/>
    </xf>
    <xf numFmtId="165" fontId="2" fillId="2" borderId="0" xfId="0" quotePrefix="1" applyNumberFormat="1" applyFont="1" applyFill="1" applyAlignment="1" applyProtection="1">
      <alignment horizontal="center" vertical="top"/>
      <protection locked="0"/>
    </xf>
    <xf numFmtId="165" fontId="2" fillId="2" borderId="0" xfId="0" applyNumberFormat="1" applyFont="1" applyFill="1" applyAlignment="1" applyProtection="1">
      <alignment horizontal="center" vertical="top"/>
      <protection locked="0"/>
    </xf>
    <xf numFmtId="41" fontId="0" fillId="2" borderId="0" xfId="2" quotePrefix="1" applyFont="1" applyFill="1" applyBorder="1" applyAlignment="1" applyProtection="1">
      <alignment horizontal="right" vertical="center"/>
      <protection locked="0"/>
    </xf>
    <xf numFmtId="164" fontId="3" fillId="3" borderId="7" xfId="0" applyNumberFormat="1" applyFont="1" applyFill="1" applyBorder="1" applyAlignment="1" applyProtection="1">
      <alignment horizontal="center" vertical="center"/>
      <protection hidden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164" fontId="0" fillId="0" borderId="3" xfId="1" quotePrefix="1" applyNumberFormat="1" applyFont="1" applyBorder="1" applyAlignment="1" applyProtection="1">
      <alignment horizontal="center"/>
      <protection locked="0"/>
    </xf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164" fontId="4" fillId="3" borderId="7" xfId="0" applyNumberFormat="1" applyFont="1" applyFill="1" applyBorder="1" applyAlignment="1" applyProtection="1">
      <alignment horizontal="center" vertical="center"/>
      <protection hidden="1"/>
    </xf>
    <xf numFmtId="164" fontId="4" fillId="3" borderId="4" xfId="0" applyNumberFormat="1" applyFont="1" applyFill="1" applyBorder="1" applyAlignment="1" applyProtection="1">
      <alignment horizontal="center" vertical="center"/>
      <protection hidden="1"/>
    </xf>
    <xf numFmtId="169" fontId="4" fillId="3" borderId="7" xfId="3" quotePrefix="1" applyNumberFormat="1" applyFont="1" applyFill="1" applyBorder="1" applyAlignment="1" applyProtection="1">
      <alignment horizontal="center" vertical="center"/>
      <protection hidden="1"/>
    </xf>
    <xf numFmtId="0" fontId="15" fillId="3" borderId="7" xfId="0" applyFont="1" applyFill="1" applyBorder="1" applyAlignment="1" applyProtection="1">
      <alignment horizontal="center" vertical="center" wrapText="1"/>
      <protection hidden="1"/>
    </xf>
    <xf numFmtId="0" fontId="16" fillId="5" borderId="7" xfId="0" quotePrefix="1" applyFont="1" applyFill="1" applyBorder="1" applyAlignment="1" applyProtection="1">
      <alignment horizontal="center"/>
      <protection hidden="1"/>
    </xf>
    <xf numFmtId="167" fontId="16" fillId="5" borderId="7" xfId="0" quotePrefix="1" applyNumberFormat="1" applyFont="1" applyFill="1" applyBorder="1" applyAlignment="1" applyProtection="1">
      <alignment horizontal="center"/>
      <protection hidden="1"/>
    </xf>
    <xf numFmtId="43" fontId="0" fillId="0" borderId="3" xfId="1" applyFont="1" applyFill="1" applyBorder="1" applyProtection="1">
      <protection locked="0"/>
    </xf>
    <xf numFmtId="43" fontId="0" fillId="0" borderId="27" xfId="1" applyFont="1" applyFill="1" applyBorder="1" applyProtection="1">
      <protection locked="0"/>
    </xf>
    <xf numFmtId="164" fontId="0" fillId="0" borderId="3" xfId="1" applyNumberFormat="1" applyFont="1" applyFill="1" applyBorder="1" applyProtection="1">
      <protection locked="0"/>
    </xf>
    <xf numFmtId="164" fontId="0" fillId="6" borderId="3" xfId="1" quotePrefix="1" applyNumberFormat="1" applyFont="1" applyFill="1" applyBorder="1" applyProtection="1">
      <protection hidden="1"/>
    </xf>
    <xf numFmtId="41" fontId="0" fillId="0" borderId="27" xfId="2" applyFont="1" applyFill="1" applyBorder="1" applyProtection="1">
      <protection locked="0"/>
    </xf>
    <xf numFmtId="0" fontId="15" fillId="3" borderId="4" xfId="0" applyFont="1" applyFill="1" applyBorder="1" applyAlignment="1" applyProtection="1">
      <alignment vertical="center"/>
      <protection hidden="1"/>
    </xf>
    <xf numFmtId="0" fontId="15" fillId="3" borderId="5" xfId="0" applyFont="1" applyFill="1" applyBorder="1" applyAlignment="1" applyProtection="1">
      <alignment vertical="center"/>
      <protection hidden="1"/>
    </xf>
    <xf numFmtId="0" fontId="15" fillId="3" borderId="6" xfId="0" applyFont="1" applyFill="1" applyBorder="1" applyAlignment="1" applyProtection="1">
      <alignment vertical="center"/>
      <protection hidden="1"/>
    </xf>
    <xf numFmtId="0" fontId="18" fillId="0" borderId="0" xfId="0" applyFont="1" applyAlignment="1" applyProtection="1">
      <alignment horizontal="right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Protection="1">
      <protection locked="0"/>
    </xf>
    <xf numFmtId="0" fontId="0" fillId="0" borderId="28" xfId="0" applyBorder="1" applyProtection="1">
      <protection locked="0"/>
    </xf>
    <xf numFmtId="0" fontId="19" fillId="0" borderId="0" xfId="0" applyFont="1" applyProtection="1">
      <protection locked="0"/>
    </xf>
    <xf numFmtId="0" fontId="0" fillId="0" borderId="32" xfId="0" applyBorder="1" applyProtection="1">
      <protection locked="0"/>
    </xf>
    <xf numFmtId="164" fontId="0" fillId="0" borderId="32" xfId="1" applyNumberFormat="1" applyFont="1" applyBorder="1" applyProtection="1">
      <protection locked="0"/>
    </xf>
    <xf numFmtId="0" fontId="19" fillId="7" borderId="33" xfId="0" applyFont="1" applyFill="1" applyBorder="1" applyAlignment="1" applyProtection="1">
      <alignment vertical="center"/>
      <protection locked="0"/>
    </xf>
    <xf numFmtId="0" fontId="0" fillId="7" borderId="33" xfId="0" applyFill="1" applyBorder="1" applyAlignment="1" applyProtection="1">
      <alignment vertical="center"/>
      <protection locked="0"/>
    </xf>
    <xf numFmtId="0" fontId="2" fillId="7" borderId="33" xfId="0" applyFont="1" applyFill="1" applyBorder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9" fontId="2" fillId="0" borderId="0" xfId="3" applyFont="1" applyAlignment="1" applyProtection="1">
      <alignment horizontal="right" vertical="center"/>
      <protection locked="0"/>
    </xf>
    <xf numFmtId="170" fontId="2" fillId="0" borderId="0" xfId="0" applyNumberFormat="1" applyFont="1" applyAlignment="1" applyProtection="1">
      <alignment horizontal="center" vertical="center"/>
      <protection locked="0"/>
    </xf>
    <xf numFmtId="169" fontId="0" fillId="4" borderId="3" xfId="3" quotePrefix="1" applyNumberFormat="1" applyFont="1" applyFill="1" applyBorder="1" applyAlignment="1" applyProtection="1">
      <alignment horizontal="center"/>
      <protection hidden="1"/>
    </xf>
    <xf numFmtId="0" fontId="0" fillId="0" borderId="3" xfId="1" quotePrefix="1" applyNumberFormat="1" applyFont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9" fontId="2" fillId="0" borderId="0" xfId="3" applyFont="1" applyFill="1" applyAlignment="1" applyProtection="1">
      <alignment horizontal="right" vertical="center"/>
      <protection locked="0"/>
    </xf>
    <xf numFmtId="9" fontId="2" fillId="0" borderId="0" xfId="3" applyFont="1" applyFill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left"/>
      <protection locked="0"/>
    </xf>
    <xf numFmtId="170" fontId="2" fillId="7" borderId="0" xfId="1" quotePrefix="1" applyNumberFormat="1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right"/>
      <protection locked="0"/>
    </xf>
    <xf numFmtId="170" fontId="2" fillId="0" borderId="0" xfId="1" quotePrefix="1" applyNumberFormat="1" applyFont="1" applyFill="1" applyAlignment="1" applyProtection="1">
      <alignment horizontal="center" vertical="center"/>
      <protection hidden="1"/>
    </xf>
    <xf numFmtId="0" fontId="7" fillId="0" borderId="35" xfId="0" applyFont="1" applyBorder="1" applyAlignment="1" applyProtection="1">
      <alignment horizontal="center" vertical="center"/>
      <protection locked="0"/>
    </xf>
    <xf numFmtId="41" fontId="0" fillId="0" borderId="0" xfId="2" applyFont="1" applyAlignment="1" applyProtection="1">
      <alignment horizontal="right" vertical="center"/>
      <protection locked="0"/>
    </xf>
    <xf numFmtId="0" fontId="17" fillId="0" borderId="0" xfId="0" applyFont="1" applyAlignment="1" applyProtection="1">
      <alignment vertical="top"/>
      <protection locked="0"/>
    </xf>
    <xf numFmtId="0" fontId="21" fillId="0" borderId="0" xfId="0" applyFont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0" fontId="3" fillId="0" borderId="36" xfId="0" applyFont="1" applyBorder="1"/>
    <xf numFmtId="0" fontId="3" fillId="0" borderId="0" xfId="0" applyFont="1"/>
    <xf numFmtId="0" fontId="3" fillId="0" borderId="37" xfId="0" applyFont="1" applyBorder="1"/>
    <xf numFmtId="0" fontId="6" fillId="2" borderId="0" xfId="0" applyFont="1" applyFill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164" fontId="0" fillId="0" borderId="3" xfId="1" applyNumberFormat="1" applyFont="1" applyBorder="1" applyAlignment="1" applyProtection="1">
      <alignment horizontal="center"/>
      <protection locked="0"/>
    </xf>
    <xf numFmtId="0" fontId="25" fillId="0" borderId="0" xfId="0" applyFont="1" applyAlignment="1" applyProtection="1">
      <alignment horizontal="left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0" fillId="0" borderId="0" xfId="1" applyNumberFormat="1" applyFont="1" applyFill="1" applyAlignment="1" applyProtection="1">
      <alignment horizontal="center" vertical="center"/>
      <protection hidden="1"/>
    </xf>
    <xf numFmtId="0" fontId="20" fillId="7" borderId="0" xfId="0" applyFont="1" applyFill="1" applyAlignment="1" applyProtection="1">
      <alignment horizontal="center" vertical="center"/>
      <protection hidden="1"/>
    </xf>
    <xf numFmtId="0" fontId="8" fillId="7" borderId="0" xfId="0" applyFont="1" applyFill="1" applyAlignment="1" applyProtection="1">
      <alignment vertical="center"/>
      <protection hidden="1"/>
    </xf>
    <xf numFmtId="0" fontId="0" fillId="7" borderId="0" xfId="1" applyNumberFormat="1" applyFont="1" applyFill="1" applyAlignment="1" applyProtection="1">
      <alignment horizontal="center" vertical="center"/>
      <protection hidden="1"/>
    </xf>
    <xf numFmtId="170" fontId="2" fillId="7" borderId="33" xfId="0" applyNumberFormat="1" applyFont="1" applyFill="1" applyBorder="1" applyAlignment="1" applyProtection="1">
      <alignment horizontal="center" vertical="center"/>
      <protection hidden="1"/>
    </xf>
    <xf numFmtId="170" fontId="2" fillId="0" borderId="0" xfId="0" applyNumberFormat="1" applyFont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horizontal="center"/>
      <protection locked="0"/>
    </xf>
    <xf numFmtId="165" fontId="2" fillId="2" borderId="2" xfId="0" quotePrefix="1" applyNumberFormat="1" applyFont="1" applyFill="1" applyBorder="1" applyAlignment="1" applyProtection="1">
      <alignment horizontal="center" vertical="top"/>
      <protection locked="0"/>
    </xf>
    <xf numFmtId="0" fontId="2" fillId="2" borderId="0" xfId="3" quotePrefix="1" applyNumberFormat="1" applyFont="1" applyFill="1" applyBorder="1" applyAlignment="1" applyProtection="1">
      <alignment horizontal="center" vertical="top"/>
      <protection locked="0"/>
    </xf>
    <xf numFmtId="0" fontId="8" fillId="0" borderId="0" xfId="0" applyFont="1" applyProtection="1">
      <protection locked="0"/>
    </xf>
    <xf numFmtId="0" fontId="7" fillId="2" borderId="0" xfId="0" applyFont="1" applyFill="1" applyProtection="1">
      <protection locked="0"/>
    </xf>
    <xf numFmtId="41" fontId="0" fillId="2" borderId="0" xfId="2" quotePrefix="1" applyFont="1" applyFill="1" applyBorder="1" applyAlignment="1" applyProtection="1">
      <alignment horizontal="right" vertical="top"/>
      <protection locked="0"/>
    </xf>
    <xf numFmtId="165" fontId="0" fillId="2" borderId="2" xfId="0" quotePrefix="1" applyNumberFormat="1" applyFill="1" applyBorder="1" applyAlignment="1" applyProtection="1">
      <alignment horizontal="right" vertical="top"/>
      <protection locked="0"/>
    </xf>
    <xf numFmtId="0" fontId="12" fillId="3" borderId="13" xfId="0" applyFont="1" applyFill="1" applyBorder="1" applyAlignment="1" applyProtection="1">
      <alignment horizontal="center"/>
      <protection hidden="1"/>
    </xf>
    <xf numFmtId="172" fontId="0" fillId="0" borderId="3" xfId="0" applyNumberFormat="1" applyBorder="1" applyAlignment="1" applyProtection="1">
      <alignment horizontal="center"/>
      <protection locked="0"/>
    </xf>
    <xf numFmtId="172" fontId="7" fillId="4" borderId="3" xfId="0" applyNumberFormat="1" applyFont="1" applyFill="1" applyBorder="1" applyAlignment="1" applyProtection="1">
      <alignment horizontal="center"/>
      <protection locked="0"/>
    </xf>
    <xf numFmtId="172" fontId="7" fillId="4" borderId="12" xfId="0" quotePrefix="1" applyNumberFormat="1" applyFont="1" applyFill="1" applyBorder="1" applyAlignment="1" applyProtection="1">
      <alignment horizontal="center"/>
      <protection hidden="1"/>
    </xf>
    <xf numFmtId="0" fontId="23" fillId="0" borderId="0" xfId="0" applyFont="1" applyProtection="1">
      <protection hidden="1"/>
    </xf>
    <xf numFmtId="0" fontId="4" fillId="8" borderId="30" xfId="0" applyFont="1" applyFill="1" applyBorder="1" applyAlignment="1" applyProtection="1">
      <alignment horizontal="center" vertical="center"/>
      <protection locked="0"/>
    </xf>
    <xf numFmtId="0" fontId="4" fillId="8" borderId="31" xfId="0" applyFont="1" applyFill="1" applyBorder="1" applyAlignment="1" applyProtection="1">
      <alignment horizontal="center" vertical="center"/>
      <protection locked="0"/>
    </xf>
    <xf numFmtId="170" fontId="22" fillId="8" borderId="0" xfId="0" applyNumberFormat="1" applyFont="1" applyFill="1" applyAlignment="1" applyProtection="1">
      <alignment vertical="center"/>
      <protection locked="0"/>
    </xf>
    <xf numFmtId="0" fontId="4" fillId="3" borderId="13" xfId="0" applyFont="1" applyFill="1" applyBorder="1" applyAlignment="1" applyProtection="1">
      <alignment horizontal="center" vertical="center" wrapText="1"/>
      <protection locked="0"/>
    </xf>
    <xf numFmtId="164" fontId="16" fillId="5" borderId="7" xfId="0" quotePrefix="1" applyNumberFormat="1" applyFont="1" applyFill="1" applyBorder="1" applyAlignment="1" applyProtection="1">
      <alignment horizontal="center"/>
      <protection hidden="1"/>
    </xf>
    <xf numFmtId="0" fontId="3" fillId="0" borderId="24" xfId="0" applyFont="1" applyBorder="1"/>
    <xf numFmtId="0" fontId="3" fillId="0" borderId="25" xfId="0" applyFont="1" applyBorder="1"/>
    <xf numFmtId="0" fontId="3" fillId="0" borderId="26" xfId="0" applyFont="1" applyBorder="1"/>
    <xf numFmtId="0" fontId="29" fillId="7" borderId="0" xfId="0" applyFont="1" applyFill="1" applyAlignment="1">
      <alignment vertical="center"/>
    </xf>
    <xf numFmtId="0" fontId="0" fillId="7" borderId="0" xfId="0" applyFill="1" applyAlignment="1">
      <alignment vertical="center"/>
    </xf>
    <xf numFmtId="0" fontId="29" fillId="7" borderId="0" xfId="0" applyFont="1" applyFill="1" applyAlignment="1">
      <alignment vertical="top"/>
    </xf>
    <xf numFmtId="0" fontId="0" fillId="7" borderId="0" xfId="0" applyFill="1"/>
    <xf numFmtId="0" fontId="32" fillId="10" borderId="46" xfId="0" applyFont="1" applyFill="1" applyBorder="1" applyAlignment="1">
      <alignment horizontal="center"/>
    </xf>
    <xf numFmtId="0" fontId="33" fillId="7" borderId="0" xfId="0" applyFont="1" applyFill="1" applyAlignment="1">
      <alignment vertical="center"/>
    </xf>
    <xf numFmtId="0" fontId="34" fillId="7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41" fontId="32" fillId="9" borderId="51" xfId="2" applyFont="1" applyFill="1" applyBorder="1" applyAlignment="1" applyProtection="1">
      <alignment horizontal="center" vertical="center"/>
    </xf>
    <xf numFmtId="0" fontId="35" fillId="7" borderId="0" xfId="0" applyFont="1" applyFill="1"/>
    <xf numFmtId="0" fontId="32" fillId="9" borderId="51" xfId="0" applyFont="1" applyFill="1" applyBorder="1" applyAlignment="1">
      <alignment horizontal="center" vertical="center"/>
    </xf>
    <xf numFmtId="41" fontId="32" fillId="10" borderId="51" xfId="2" applyFont="1" applyFill="1" applyBorder="1" applyAlignment="1" applyProtection="1">
      <alignment horizontal="center" vertical="center"/>
    </xf>
    <xf numFmtId="0" fontId="32" fillId="10" borderId="51" xfId="0" applyFont="1" applyFill="1" applyBorder="1" applyAlignment="1">
      <alignment horizontal="center" vertical="center"/>
    </xf>
    <xf numFmtId="41" fontId="19" fillId="0" borderId="56" xfId="2" applyFont="1" applyBorder="1" applyAlignment="1">
      <alignment vertical="center"/>
    </xf>
    <xf numFmtId="41" fontId="36" fillId="11" borderId="56" xfId="2" applyFont="1" applyFill="1" applyBorder="1" applyAlignment="1" applyProtection="1">
      <alignment horizontal="center" vertical="center"/>
    </xf>
    <xf numFmtId="41" fontId="19" fillId="7" borderId="0" xfId="2" applyFont="1" applyFill="1" applyAlignment="1">
      <alignment horizontal="center" vertical="center"/>
    </xf>
    <xf numFmtId="41" fontId="19" fillId="0" borderId="56" xfId="2" applyFont="1" applyFill="1" applyBorder="1" applyAlignment="1" applyProtection="1">
      <alignment vertical="center"/>
    </xf>
    <xf numFmtId="41" fontId="19" fillId="7" borderId="0" xfId="2" applyFont="1" applyFill="1" applyBorder="1" applyAlignment="1" applyProtection="1">
      <alignment horizontal="center" vertical="center"/>
    </xf>
    <xf numFmtId="173" fontId="37" fillId="0" borderId="57" xfId="0" applyNumberFormat="1" applyFont="1" applyBorder="1" applyAlignment="1">
      <alignment horizontal="center" vertical="center"/>
    </xf>
    <xf numFmtId="0" fontId="37" fillId="0" borderId="57" xfId="0" applyFont="1" applyBorder="1" applyAlignment="1">
      <alignment horizontal="center" vertical="center"/>
    </xf>
    <xf numFmtId="174" fontId="37" fillId="0" borderId="57" xfId="0" quotePrefix="1" applyNumberFormat="1" applyFont="1" applyBorder="1" applyAlignment="1">
      <alignment horizontal="center" vertical="center"/>
    </xf>
    <xf numFmtId="0" fontId="37" fillId="0" borderId="57" xfId="0" quotePrefix="1" applyFont="1" applyBorder="1" applyAlignment="1">
      <alignment horizontal="center" vertical="center"/>
    </xf>
    <xf numFmtId="0" fontId="38" fillId="0" borderId="57" xfId="0" quotePrefix="1" applyFont="1" applyBorder="1" applyAlignment="1">
      <alignment horizontal="center" vertical="center"/>
    </xf>
    <xf numFmtId="0" fontId="39" fillId="0" borderId="57" xfId="0" quotePrefix="1" applyFont="1" applyBorder="1" applyAlignment="1">
      <alignment horizontal="center" vertical="center"/>
    </xf>
    <xf numFmtId="0" fontId="9" fillId="0" borderId="57" xfId="0" quotePrefix="1" applyFont="1" applyBorder="1" applyAlignment="1">
      <alignment horizontal="center" vertical="center"/>
    </xf>
    <xf numFmtId="173" fontId="37" fillId="12" borderId="57" xfId="0" applyNumberFormat="1" applyFont="1" applyFill="1" applyBorder="1" applyAlignment="1">
      <alignment horizontal="center" vertical="center"/>
    </xf>
    <xf numFmtId="0" fontId="37" fillId="12" borderId="57" xfId="0" applyFont="1" applyFill="1" applyBorder="1" applyAlignment="1">
      <alignment horizontal="center" vertical="center"/>
    </xf>
    <xf numFmtId="174" fontId="37" fillId="12" borderId="57" xfId="0" quotePrefix="1" applyNumberFormat="1" applyFont="1" applyFill="1" applyBorder="1" applyAlignment="1">
      <alignment horizontal="center" vertical="center"/>
    </xf>
    <xf numFmtId="0" fontId="37" fillId="12" borderId="57" xfId="0" quotePrefix="1" applyFont="1" applyFill="1" applyBorder="1" applyAlignment="1">
      <alignment horizontal="center" vertical="center"/>
    </xf>
    <xf numFmtId="0" fontId="38" fillId="12" borderId="57" xfId="0" quotePrefix="1" applyFont="1" applyFill="1" applyBorder="1" applyAlignment="1">
      <alignment horizontal="center" vertical="center"/>
    </xf>
    <xf numFmtId="0" fontId="39" fillId="12" borderId="57" xfId="0" quotePrefix="1" applyFont="1" applyFill="1" applyBorder="1" applyAlignment="1">
      <alignment horizontal="center" vertical="center"/>
    </xf>
    <xf numFmtId="0" fontId="9" fillId="12" borderId="57" xfId="0" quotePrefix="1" applyFont="1" applyFill="1" applyBorder="1" applyAlignment="1">
      <alignment horizontal="center" vertical="center"/>
    </xf>
    <xf numFmtId="173" fontId="37" fillId="12" borderId="58" xfId="0" applyNumberFormat="1" applyFont="1" applyFill="1" applyBorder="1" applyAlignment="1">
      <alignment horizontal="center" vertical="center"/>
    </xf>
    <xf numFmtId="0" fontId="37" fillId="12" borderId="58" xfId="0" applyFont="1" applyFill="1" applyBorder="1" applyAlignment="1">
      <alignment horizontal="center" vertical="center"/>
    </xf>
    <xf numFmtId="174" fontId="37" fillId="12" borderId="58" xfId="0" quotePrefix="1" applyNumberFormat="1" applyFont="1" applyFill="1" applyBorder="1" applyAlignment="1">
      <alignment horizontal="center" vertical="center"/>
    </xf>
    <xf numFmtId="0" fontId="37" fillId="12" borderId="58" xfId="0" quotePrefix="1" applyFont="1" applyFill="1" applyBorder="1" applyAlignment="1">
      <alignment horizontal="center" vertical="center"/>
    </xf>
    <xf numFmtId="0" fontId="38" fillId="12" borderId="58" xfId="0" quotePrefix="1" applyFont="1" applyFill="1" applyBorder="1" applyAlignment="1">
      <alignment horizontal="center" vertical="center"/>
    </xf>
    <xf numFmtId="0" fontId="39" fillId="12" borderId="58" xfId="0" quotePrefix="1" applyFont="1" applyFill="1" applyBorder="1" applyAlignment="1">
      <alignment horizontal="center" vertical="center"/>
    </xf>
    <xf numFmtId="0" fontId="9" fillId="12" borderId="58" xfId="0" quotePrefix="1" applyFont="1" applyFill="1" applyBorder="1" applyAlignment="1">
      <alignment horizontal="center" vertical="center"/>
    </xf>
    <xf numFmtId="41" fontId="40" fillId="11" borderId="56" xfId="2" applyFont="1" applyFill="1" applyBorder="1" applyAlignment="1">
      <alignment horizontal="center" vertical="center"/>
    </xf>
    <xf numFmtId="41" fontId="41" fillId="11" borderId="56" xfId="2" applyFont="1" applyFill="1" applyBorder="1" applyAlignment="1">
      <alignment horizontal="center" vertical="center"/>
    </xf>
    <xf numFmtId="0" fontId="42" fillId="9" borderId="56" xfId="0" applyFont="1" applyFill="1" applyBorder="1" applyAlignment="1">
      <alignment horizontal="center" vertical="center"/>
    </xf>
    <xf numFmtId="0" fontId="43" fillId="7" borderId="0" xfId="0" applyFont="1" applyFill="1"/>
    <xf numFmtId="0" fontId="42" fillId="9" borderId="51" xfId="0" applyFont="1" applyFill="1" applyBorder="1" applyAlignment="1">
      <alignment horizontal="center" vertical="center"/>
    </xf>
    <xf numFmtId="0" fontId="44" fillId="7" borderId="0" xfId="0" applyFont="1" applyFill="1" applyAlignment="1">
      <alignment horizontal="center" vertical="center"/>
    </xf>
    <xf numFmtId="0" fontId="42" fillId="10" borderId="56" xfId="0" applyFont="1" applyFill="1" applyBorder="1" applyAlignment="1">
      <alignment horizontal="center" vertical="center"/>
    </xf>
    <xf numFmtId="0" fontId="42" fillId="10" borderId="51" xfId="0" applyFont="1" applyFill="1" applyBorder="1" applyAlignment="1">
      <alignment horizontal="center" vertical="center"/>
    </xf>
    <xf numFmtId="41" fontId="19" fillId="11" borderId="56" xfId="2" applyFont="1" applyFill="1" applyBorder="1" applyAlignment="1">
      <alignment horizontal="center" vertical="center"/>
    </xf>
    <xf numFmtId="0" fontId="46" fillId="7" borderId="0" xfId="0" applyFont="1" applyFill="1" applyAlignment="1">
      <alignment horizontal="center" vertical="center"/>
    </xf>
    <xf numFmtId="0" fontId="47" fillId="0" borderId="0" xfId="0" applyFont="1" applyAlignment="1">
      <alignment horizontal="center" vertical="center"/>
    </xf>
    <xf numFmtId="41" fontId="42" fillId="9" borderId="51" xfId="2" applyFont="1" applyFill="1" applyBorder="1" applyAlignment="1" applyProtection="1">
      <alignment horizontal="center" vertical="center"/>
    </xf>
    <xf numFmtId="0" fontId="48" fillId="7" borderId="0" xfId="0" applyFont="1" applyFill="1"/>
    <xf numFmtId="41" fontId="42" fillId="10" borderId="51" xfId="2" applyFont="1" applyFill="1" applyBorder="1" applyAlignment="1" applyProtection="1">
      <alignment horizontal="center" vertical="center"/>
    </xf>
    <xf numFmtId="41" fontId="49" fillId="12" borderId="56" xfId="2" applyFont="1" applyFill="1" applyBorder="1" applyAlignment="1" applyProtection="1">
      <alignment vertical="center"/>
    </xf>
    <xf numFmtId="0" fontId="50" fillId="7" borderId="0" xfId="0" applyFont="1" applyFill="1" applyAlignment="1">
      <alignment vertical="center"/>
    </xf>
    <xf numFmtId="41" fontId="51" fillId="12" borderId="56" xfId="2" applyFont="1" applyFill="1" applyBorder="1" applyAlignment="1" applyProtection="1">
      <alignment horizontal="center" vertical="center"/>
    </xf>
    <xf numFmtId="0" fontId="52" fillId="7" borderId="0" xfId="0" applyFont="1" applyFill="1" applyAlignment="1">
      <alignment horizontal="center" vertical="center"/>
    </xf>
    <xf numFmtId="0" fontId="28" fillId="7" borderId="0" xfId="0" applyFont="1" applyFill="1" applyAlignment="1">
      <alignment vertical="center"/>
    </xf>
    <xf numFmtId="41" fontId="19" fillId="12" borderId="56" xfId="2" applyFont="1" applyFill="1" applyBorder="1" applyAlignment="1" applyProtection="1">
      <alignment vertical="center"/>
    </xf>
    <xf numFmtId="0" fontId="53" fillId="7" borderId="0" xfId="0" applyFont="1" applyFill="1" applyAlignment="1">
      <alignment horizontal="center" vertical="center"/>
    </xf>
    <xf numFmtId="0" fontId="28" fillId="0" borderId="0" xfId="0" applyFont="1" applyAlignment="1">
      <alignment vertical="center"/>
    </xf>
    <xf numFmtId="41" fontId="45" fillId="12" borderId="56" xfId="2" applyFont="1" applyFill="1" applyBorder="1" applyAlignment="1" applyProtection="1">
      <alignment vertical="center"/>
    </xf>
    <xf numFmtId="41" fontId="44" fillId="12" borderId="56" xfId="2" applyFont="1" applyFill="1" applyBorder="1" applyAlignment="1" applyProtection="1">
      <alignment horizontal="center" vertical="center"/>
    </xf>
    <xf numFmtId="0" fontId="54" fillId="7" borderId="0" xfId="0" applyFont="1" applyFill="1" applyAlignment="1">
      <alignment vertical="center"/>
    </xf>
    <xf numFmtId="0" fontId="55" fillId="7" borderId="0" xfId="0" applyFont="1" applyFill="1" applyAlignment="1">
      <alignment horizontal="center" vertical="center"/>
    </xf>
    <xf numFmtId="41" fontId="56" fillId="12" borderId="56" xfId="2" applyFont="1" applyFill="1" applyBorder="1" applyAlignment="1" applyProtection="1">
      <alignment horizontal="center" vertical="center"/>
    </xf>
    <xf numFmtId="0" fontId="54" fillId="0" borderId="0" xfId="0" applyFont="1" applyAlignment="1">
      <alignment vertical="center"/>
    </xf>
    <xf numFmtId="41" fontId="42" fillId="9" borderId="56" xfId="2" applyFont="1" applyFill="1" applyBorder="1" applyAlignment="1" applyProtection="1">
      <alignment horizontal="center" vertical="center"/>
    </xf>
    <xf numFmtId="41" fontId="57" fillId="9" borderId="56" xfId="2" applyFont="1" applyFill="1" applyBorder="1" applyAlignment="1" applyProtection="1">
      <alignment horizontal="center" vertical="center"/>
    </xf>
    <xf numFmtId="0" fontId="58" fillId="7" borderId="0" xfId="0" applyFont="1" applyFill="1" applyAlignment="1">
      <alignment vertical="center"/>
    </xf>
    <xf numFmtId="41" fontId="42" fillId="10" borderId="56" xfId="2" applyFont="1" applyFill="1" applyBorder="1" applyAlignment="1" applyProtection="1">
      <alignment horizontal="center" vertical="center"/>
    </xf>
    <xf numFmtId="41" fontId="57" fillId="10" borderId="56" xfId="2" applyFont="1" applyFill="1" applyBorder="1" applyAlignment="1" applyProtection="1">
      <alignment horizontal="center" vertical="center"/>
    </xf>
    <xf numFmtId="0" fontId="58" fillId="0" borderId="0" xfId="0" applyFont="1" applyAlignment="1">
      <alignment vertical="center"/>
    </xf>
    <xf numFmtId="0" fontId="60" fillId="2" borderId="0" xfId="0" applyFont="1" applyFill="1" applyAlignment="1">
      <alignment vertical="center"/>
    </xf>
    <xf numFmtId="0" fontId="61" fillId="2" borderId="0" xfId="0" applyFont="1" applyFill="1" applyAlignment="1">
      <alignment horizontal="center" vertical="center"/>
    </xf>
    <xf numFmtId="0" fontId="61" fillId="2" borderId="0" xfId="0" applyFont="1" applyFill="1" applyAlignment="1">
      <alignment vertical="center"/>
    </xf>
    <xf numFmtId="0" fontId="63" fillId="2" borderId="0" xfId="0" applyFont="1" applyFill="1" applyAlignment="1">
      <alignment horizontal="center" vertical="center"/>
    </xf>
    <xf numFmtId="0" fontId="64" fillId="7" borderId="0" xfId="0" applyFont="1" applyFill="1"/>
    <xf numFmtId="0" fontId="64" fillId="0" borderId="0" xfId="0" applyFont="1"/>
    <xf numFmtId="0" fontId="66" fillId="7" borderId="0" xfId="0" applyFont="1" applyFill="1"/>
    <xf numFmtId="0" fontId="67" fillId="7" borderId="0" xfId="0" applyFont="1" applyFill="1"/>
    <xf numFmtId="0" fontId="67" fillId="0" borderId="0" xfId="0" applyFont="1"/>
    <xf numFmtId="0" fontId="69" fillId="2" borderId="0" xfId="4" applyFont="1" applyFill="1" applyAlignment="1" applyProtection="1">
      <alignment vertical="center"/>
    </xf>
    <xf numFmtId="0" fontId="70" fillId="0" borderId="62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63" xfId="0" applyFont="1" applyBorder="1" applyAlignment="1">
      <alignment horizontal="center" vertical="center"/>
    </xf>
    <xf numFmtId="0" fontId="71" fillId="0" borderId="64" xfId="4" applyFont="1" applyFill="1" applyBorder="1" applyAlignment="1">
      <alignment vertical="center"/>
    </xf>
    <xf numFmtId="0" fontId="71" fillId="0" borderId="65" xfId="4" applyFont="1" applyFill="1" applyBorder="1" applyAlignment="1">
      <alignment vertical="center"/>
    </xf>
    <xf numFmtId="0" fontId="71" fillId="0" borderId="66" xfId="4" applyFont="1" applyFill="1" applyBorder="1" applyAlignment="1">
      <alignment vertical="center"/>
    </xf>
    <xf numFmtId="0" fontId="73" fillId="7" borderId="0" xfId="0" applyFont="1" applyFill="1" applyAlignment="1">
      <alignment horizontal="center" vertical="top"/>
    </xf>
    <xf numFmtId="0" fontId="74" fillId="0" borderId="0" xfId="0" applyFont="1" applyAlignment="1">
      <alignment horizontal="center"/>
    </xf>
    <xf numFmtId="0" fontId="74" fillId="0" borderId="0" xfId="0" applyFont="1"/>
    <xf numFmtId="0" fontId="75" fillId="0" borderId="0" xfId="0" applyFont="1"/>
    <xf numFmtId="0" fontId="0" fillId="2" borderId="0" xfId="0" applyFill="1"/>
    <xf numFmtId="0" fontId="76" fillId="2" borderId="68" xfId="0" applyFont="1" applyFill="1" applyBorder="1" applyAlignment="1" applyProtection="1">
      <alignment horizontal="center" vertical="center"/>
      <protection locked="0"/>
    </xf>
    <xf numFmtId="0" fontId="77" fillId="2" borderId="70" xfId="0" applyFont="1" applyFill="1" applyBorder="1" applyAlignment="1" applyProtection="1">
      <alignment vertical="top" wrapText="1"/>
      <protection locked="0"/>
    </xf>
    <xf numFmtId="41" fontId="0" fillId="13" borderId="41" xfId="2" applyFont="1" applyFill="1" applyBorder="1" applyAlignment="1" applyProtection="1">
      <alignment horizontal="center" vertical="center"/>
    </xf>
    <xf numFmtId="41" fontId="19" fillId="13" borderId="42" xfId="2" applyFont="1" applyFill="1" applyBorder="1" applyAlignment="1" applyProtection="1">
      <alignment horizontal="center" vertical="center" wrapText="1"/>
    </xf>
    <xf numFmtId="41" fontId="0" fillId="13" borderId="43" xfId="2" applyFont="1" applyFill="1" applyBorder="1" applyAlignment="1" applyProtection="1">
      <alignment vertical="center"/>
    </xf>
    <xf numFmtId="0" fontId="80" fillId="13" borderId="71" xfId="0" applyFont="1" applyFill="1" applyBorder="1"/>
    <xf numFmtId="0" fontId="81" fillId="13" borderId="42" xfId="0" applyFont="1" applyFill="1" applyBorder="1" applyAlignment="1">
      <alignment horizontal="center" vertical="center"/>
    </xf>
    <xf numFmtId="0" fontId="80" fillId="13" borderId="73" xfId="0" applyFont="1" applyFill="1" applyBorder="1"/>
    <xf numFmtId="0" fontId="80" fillId="13" borderId="74" xfId="0" applyFont="1" applyFill="1" applyBorder="1"/>
    <xf numFmtId="171" fontId="82" fillId="0" borderId="56" xfId="0" applyNumberFormat="1" applyFont="1" applyBorder="1" applyAlignment="1">
      <alignment horizontal="center" vertical="center"/>
    </xf>
    <xf numFmtId="0" fontId="80" fillId="13" borderId="75" xfId="0" applyFont="1" applyFill="1" applyBorder="1"/>
    <xf numFmtId="0" fontId="84" fillId="2" borderId="0" xfId="0" applyFont="1" applyFill="1" applyProtection="1">
      <protection locked="0"/>
    </xf>
    <xf numFmtId="0" fontId="4" fillId="3" borderId="38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164" fontId="0" fillId="0" borderId="27" xfId="1" applyNumberFormat="1" applyFont="1" applyFill="1" applyBorder="1" applyProtection="1">
      <protection locked="0"/>
    </xf>
    <xf numFmtId="41" fontId="0" fillId="6" borderId="27" xfId="2" quotePrefix="1" applyFont="1" applyFill="1" applyBorder="1" applyProtection="1">
      <protection hidden="1"/>
    </xf>
    <xf numFmtId="0" fontId="2" fillId="7" borderId="33" xfId="0" applyFont="1" applyFill="1" applyBorder="1" applyAlignment="1" applyProtection="1">
      <alignment horizontal="center" vertical="center"/>
      <protection hidden="1"/>
    </xf>
    <xf numFmtId="171" fontId="7" fillId="0" borderId="35" xfId="0" applyNumberFormat="1" applyFont="1" applyBorder="1" applyAlignment="1" applyProtection="1">
      <alignment horizontal="center" vertical="center"/>
      <protection hidden="1"/>
    </xf>
    <xf numFmtId="0" fontId="7" fillId="0" borderId="35" xfId="0" applyFont="1" applyBorder="1" applyAlignment="1" applyProtection="1">
      <alignment horizontal="center" vertical="center"/>
      <protection hidden="1"/>
    </xf>
    <xf numFmtId="0" fontId="8" fillId="0" borderId="0" xfId="0" quotePrefix="1" applyFont="1" applyAlignment="1" applyProtection="1">
      <alignment vertical="center"/>
      <protection hidden="1"/>
    </xf>
    <xf numFmtId="0" fontId="20" fillId="0" borderId="0" xfId="0" quotePrefix="1" applyFont="1" applyAlignment="1" applyProtection="1">
      <alignment vertical="center"/>
      <protection hidden="1"/>
    </xf>
    <xf numFmtId="0" fontId="20" fillId="7" borderId="0" xfId="0" quotePrefix="1" applyFont="1" applyFill="1" applyAlignment="1" applyProtection="1">
      <alignment vertical="center"/>
      <protection hidden="1"/>
    </xf>
    <xf numFmtId="170" fontId="22" fillId="8" borderId="0" xfId="0" quotePrefix="1" applyNumberFormat="1" applyFont="1" applyFill="1" applyAlignment="1" applyProtection="1">
      <alignment vertical="center"/>
      <protection hidden="1"/>
    </xf>
    <xf numFmtId="0" fontId="18" fillId="0" borderId="0" xfId="0" quotePrefix="1" applyFont="1" applyAlignment="1" applyProtection="1">
      <alignment horizontal="left"/>
      <protection locked="0"/>
    </xf>
    <xf numFmtId="171" fontId="7" fillId="0" borderId="35" xfId="0" quotePrefix="1" applyNumberFormat="1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7" borderId="0" xfId="0" applyFont="1" applyFill="1" applyAlignment="1" applyProtection="1">
      <alignment horizontal="center" vertical="center"/>
      <protection hidden="1"/>
    </xf>
    <xf numFmtId="0" fontId="19" fillId="0" borderId="79" xfId="0" applyFont="1" applyBorder="1" applyAlignment="1" applyProtection="1">
      <alignment vertical="center"/>
      <protection locked="0"/>
    </xf>
    <xf numFmtId="0" fontId="19" fillId="0" borderId="33" xfId="0" applyFont="1" applyBorder="1" applyAlignment="1" applyProtection="1">
      <alignment vertical="center"/>
      <protection locked="0"/>
    </xf>
    <xf numFmtId="0" fontId="0" fillId="0" borderId="80" xfId="0" applyBorder="1" applyAlignment="1" applyProtection="1">
      <alignment vertical="center"/>
      <protection locked="0"/>
    </xf>
    <xf numFmtId="0" fontId="21" fillId="0" borderId="81" xfId="0" applyFont="1" applyBorder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21" fillId="0" borderId="82" xfId="0" applyFont="1" applyBorder="1" applyAlignment="1" applyProtection="1">
      <alignment horizontal="left" vertical="center"/>
      <protection locked="0"/>
    </xf>
    <xf numFmtId="0" fontId="21" fillId="0" borderId="83" xfId="0" applyFont="1" applyBorder="1" applyAlignment="1" applyProtection="1">
      <alignment horizontal="left" vertical="center"/>
      <protection locked="0"/>
    </xf>
    <xf numFmtId="0" fontId="21" fillId="0" borderId="84" xfId="0" applyFont="1" applyBorder="1" applyAlignment="1" applyProtection="1">
      <alignment horizontal="left" vertical="center"/>
      <protection locked="0"/>
    </xf>
    <xf numFmtId="0" fontId="21" fillId="0" borderId="85" xfId="0" applyFont="1" applyBorder="1" applyAlignment="1" applyProtection="1">
      <alignment horizontal="left" vertical="center"/>
      <protection locked="0"/>
    </xf>
    <xf numFmtId="0" fontId="87" fillId="0" borderId="0" xfId="0" applyFont="1" applyAlignment="1" applyProtection="1">
      <alignment horizontal="left" vertical="center"/>
      <protection locked="0"/>
    </xf>
    <xf numFmtId="0" fontId="21" fillId="0" borderId="86" xfId="0" applyFont="1" applyBorder="1" applyAlignment="1" applyProtection="1">
      <alignment vertical="top"/>
      <protection locked="0"/>
    </xf>
    <xf numFmtId="0" fontId="18" fillId="0" borderId="86" xfId="0" applyFont="1" applyBorder="1" applyAlignment="1" applyProtection="1">
      <alignment horizontal="left" vertical="center"/>
      <protection locked="0"/>
    </xf>
    <xf numFmtId="0" fontId="18" fillId="0" borderId="86" xfId="3" applyNumberFormat="1" applyFont="1" applyBorder="1" applyAlignment="1" applyProtection="1">
      <alignment horizontal="left" vertical="center"/>
      <protection locked="0"/>
    </xf>
    <xf numFmtId="0" fontId="61" fillId="0" borderId="0" xfId="0" applyFont="1" applyAlignment="1" applyProtection="1">
      <alignment horizontal="left"/>
      <protection locked="0"/>
    </xf>
    <xf numFmtId="0" fontId="21" fillId="0" borderId="0" xfId="0" applyFont="1" applyProtection="1">
      <protection locked="0"/>
    </xf>
    <xf numFmtId="0" fontId="23" fillId="0" borderId="0" xfId="0" applyFont="1" applyProtection="1">
      <protection locked="0"/>
    </xf>
    <xf numFmtId="0" fontId="60" fillId="0" borderId="0" xfId="0" quotePrefix="1" applyFont="1" applyAlignment="1" applyProtection="1">
      <alignment horizontal="left"/>
      <protection hidden="1"/>
    </xf>
    <xf numFmtId="41" fontId="0" fillId="0" borderId="0" xfId="2" applyFont="1" applyFill="1" applyAlignment="1" applyProtection="1">
      <alignment horizontal="right" vertical="center"/>
      <protection locked="0"/>
    </xf>
    <xf numFmtId="0" fontId="7" fillId="0" borderId="35" xfId="0" quotePrefix="1" applyFont="1" applyBorder="1" applyAlignment="1" applyProtection="1">
      <alignment horizontal="center" vertical="center"/>
      <protection hidden="1"/>
    </xf>
    <xf numFmtId="0" fontId="8" fillId="7" borderId="0" xfId="0" quotePrefix="1" applyFont="1" applyFill="1" applyAlignment="1" applyProtection="1">
      <alignment vertical="center"/>
      <protection hidden="1"/>
    </xf>
    <xf numFmtId="0" fontId="24" fillId="7" borderId="0" xfId="0" applyFont="1" applyFill="1" applyAlignment="1">
      <alignment vertical="top"/>
    </xf>
    <xf numFmtId="0" fontId="77" fillId="2" borderId="69" xfId="0" applyFont="1" applyFill="1" applyBorder="1" applyAlignment="1" applyProtection="1">
      <alignment horizontal="left" vertical="top" wrapText="1"/>
      <protection locked="0"/>
    </xf>
    <xf numFmtId="0" fontId="79" fillId="13" borderId="71" xfId="0" applyFont="1" applyFill="1" applyBorder="1" applyAlignment="1">
      <alignment horizontal="center" vertical="center"/>
    </xf>
    <xf numFmtId="0" fontId="79" fillId="13" borderId="72" xfId="0" applyFont="1" applyFill="1" applyBorder="1" applyAlignment="1">
      <alignment horizontal="center" vertical="center"/>
    </xf>
    <xf numFmtId="0" fontId="79" fillId="13" borderId="73" xfId="0" applyFont="1" applyFill="1" applyBorder="1" applyAlignment="1">
      <alignment horizontal="center" vertical="center"/>
    </xf>
    <xf numFmtId="0" fontId="83" fillId="13" borderId="74" xfId="0" quotePrefix="1" applyFont="1" applyFill="1" applyBorder="1" applyAlignment="1" applyProtection="1">
      <alignment horizontal="center"/>
      <protection hidden="1"/>
    </xf>
    <xf numFmtId="0" fontId="83" fillId="13" borderId="0" xfId="0" applyFont="1" applyFill="1" applyAlignment="1" applyProtection="1">
      <alignment horizontal="center"/>
      <protection hidden="1"/>
    </xf>
    <xf numFmtId="0" fontId="83" fillId="13" borderId="75" xfId="0" applyFont="1" applyFill="1" applyBorder="1" applyAlignment="1" applyProtection="1">
      <alignment horizontal="center"/>
      <protection hidden="1"/>
    </xf>
    <xf numFmtId="0" fontId="83" fillId="13" borderId="76" xfId="0" quotePrefix="1" applyFont="1" applyFill="1" applyBorder="1" applyAlignment="1" applyProtection="1">
      <alignment horizontal="center" vertical="top" wrapText="1"/>
      <protection hidden="1"/>
    </xf>
    <xf numFmtId="0" fontId="83" fillId="13" borderId="77" xfId="0" applyFont="1" applyFill="1" applyBorder="1" applyAlignment="1" applyProtection="1">
      <alignment horizontal="center" vertical="top" wrapText="1"/>
      <protection hidden="1"/>
    </xf>
    <xf numFmtId="0" fontId="83" fillId="13" borderId="78" xfId="0" applyFont="1" applyFill="1" applyBorder="1" applyAlignment="1" applyProtection="1">
      <alignment horizontal="center" vertical="top" wrapText="1"/>
      <protection hidden="1"/>
    </xf>
    <xf numFmtId="0" fontId="10" fillId="3" borderId="15" xfId="0" applyFont="1" applyFill="1" applyBorder="1" applyAlignment="1" applyProtection="1">
      <alignment horizontal="center" vertical="center"/>
      <protection locked="0"/>
    </xf>
    <xf numFmtId="0" fontId="10" fillId="3" borderId="16" xfId="0" applyFont="1" applyFill="1" applyBorder="1" applyAlignment="1" applyProtection="1">
      <alignment horizontal="center" vertical="center"/>
      <protection locked="0"/>
    </xf>
    <xf numFmtId="0" fontId="10" fillId="3" borderId="17" xfId="0" applyFont="1" applyFill="1" applyBorder="1" applyAlignment="1" applyProtection="1">
      <alignment horizontal="center" vertical="center"/>
      <protection locked="0"/>
    </xf>
    <xf numFmtId="0" fontId="11" fillId="3" borderId="3" xfId="0" applyFont="1" applyFill="1" applyBorder="1" applyAlignment="1" applyProtection="1">
      <alignment horizontal="center" vertical="center"/>
      <protection locked="0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66" fillId="0" borderId="62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63" xfId="0" applyFont="1" applyBorder="1" applyAlignment="1">
      <alignment horizontal="center" vertical="center"/>
    </xf>
    <xf numFmtId="0" fontId="72" fillId="7" borderId="67" xfId="0" applyFont="1" applyFill="1" applyBorder="1" applyAlignment="1">
      <alignment horizontal="center" vertical="top"/>
    </xf>
    <xf numFmtId="0" fontId="61" fillId="2" borderId="0" xfId="0" applyFont="1" applyFill="1" applyAlignment="1">
      <alignment horizontal="center" vertical="center" wrapText="1"/>
    </xf>
    <xf numFmtId="0" fontId="59" fillId="9" borderId="59" xfId="0" applyFont="1" applyFill="1" applyBorder="1" applyAlignment="1">
      <alignment horizontal="center" vertical="center"/>
    </xf>
    <xf numFmtId="0" fontId="59" fillId="9" borderId="60" xfId="0" applyFont="1" applyFill="1" applyBorder="1" applyAlignment="1">
      <alignment horizontal="center" vertical="center"/>
    </xf>
    <xf numFmtId="0" fontId="59" fillId="9" borderId="61" xfId="0" applyFont="1" applyFill="1" applyBorder="1" applyAlignment="1">
      <alignment horizontal="center" vertical="center"/>
    </xf>
    <xf numFmtId="0" fontId="61" fillId="0" borderId="62" xfId="4" applyFont="1" applyFill="1" applyBorder="1" applyAlignment="1">
      <alignment horizontal="center" vertical="center"/>
    </xf>
    <xf numFmtId="0" fontId="61" fillId="0" borderId="0" xfId="4" applyFont="1" applyFill="1" applyBorder="1" applyAlignment="1">
      <alignment horizontal="center" vertical="center"/>
    </xf>
    <xf numFmtId="0" fontId="61" fillId="0" borderId="63" xfId="4" applyFont="1" applyFill="1" applyBorder="1" applyAlignment="1">
      <alignment horizontal="center" vertical="center"/>
    </xf>
    <xf numFmtId="0" fontId="61" fillId="2" borderId="0" xfId="4" quotePrefix="1" applyFont="1" applyFill="1" applyAlignment="1" applyProtection="1">
      <alignment horizontal="center"/>
    </xf>
    <xf numFmtId="0" fontId="59" fillId="9" borderId="0" xfId="0" applyFont="1" applyFill="1" applyAlignment="1">
      <alignment horizontal="center" vertical="center"/>
    </xf>
    <xf numFmtId="0" fontId="59" fillId="10" borderId="0" xfId="0" applyFont="1" applyFill="1" applyAlignment="1">
      <alignment horizontal="center" vertical="center"/>
    </xf>
    <xf numFmtId="0" fontId="61" fillId="2" borderId="0" xfId="0" applyFont="1" applyFill="1" applyAlignment="1">
      <alignment horizontal="center" vertical="center"/>
    </xf>
    <xf numFmtId="0" fontId="61" fillId="2" borderId="0" xfId="0" quotePrefix="1" applyFont="1" applyFill="1" applyAlignment="1">
      <alignment horizontal="center"/>
    </xf>
    <xf numFmtId="0" fontId="65" fillId="2" borderId="0" xfId="0" applyFont="1" applyFill="1" applyAlignment="1">
      <alignment horizontal="center" vertical="center"/>
    </xf>
    <xf numFmtId="0" fontId="89" fillId="9" borderId="0" xfId="0" applyFont="1" applyFill="1" applyAlignment="1">
      <alignment horizontal="center" vertical="center"/>
    </xf>
    <xf numFmtId="0" fontId="89" fillId="10" borderId="0" xfId="0" applyFont="1" applyFill="1" applyAlignment="1">
      <alignment horizontal="center" vertical="center"/>
    </xf>
    <xf numFmtId="0" fontId="60" fillId="2" borderId="0" xfId="0" applyFont="1" applyFill="1" applyAlignment="1">
      <alignment horizontal="center" vertical="center"/>
    </xf>
    <xf numFmtId="0" fontId="62" fillId="2" borderId="0" xfId="0" applyFont="1" applyFill="1" applyAlignment="1">
      <alignment horizontal="center" vertical="center"/>
    </xf>
    <xf numFmtId="0" fontId="32" fillId="10" borderId="45" xfId="0" applyFont="1" applyFill="1" applyBorder="1" applyAlignment="1">
      <alignment horizontal="center" vertical="center" wrapText="1"/>
    </xf>
    <xf numFmtId="0" fontId="32" fillId="10" borderId="7" xfId="0" applyFont="1" applyFill="1" applyBorder="1" applyAlignment="1">
      <alignment horizontal="center" vertical="center" wrapText="1"/>
    </xf>
    <xf numFmtId="0" fontId="32" fillId="10" borderId="53" xfId="0" applyFont="1" applyFill="1" applyBorder="1" applyAlignment="1">
      <alignment horizontal="center" vertical="center" wrapText="1"/>
    </xf>
    <xf numFmtId="0" fontId="32" fillId="10" borderId="47" xfId="0" applyFont="1" applyFill="1" applyBorder="1" applyAlignment="1">
      <alignment horizontal="center" vertical="center" wrapText="1"/>
    </xf>
    <xf numFmtId="0" fontId="32" fillId="10" borderId="50" xfId="0" applyFont="1" applyFill="1" applyBorder="1" applyAlignment="1">
      <alignment horizontal="center" vertical="center" wrapText="1"/>
    </xf>
    <xf numFmtId="0" fontId="32" fillId="10" borderId="55" xfId="0" applyFont="1" applyFill="1" applyBorder="1" applyAlignment="1">
      <alignment horizontal="center" vertical="center" wrapText="1"/>
    </xf>
    <xf numFmtId="0" fontId="32" fillId="10" borderId="7" xfId="0" applyFont="1" applyFill="1" applyBorder="1" applyAlignment="1">
      <alignment horizontal="center" vertical="center"/>
    </xf>
    <xf numFmtId="0" fontId="32" fillId="10" borderId="53" xfId="0" applyFont="1" applyFill="1" applyBorder="1" applyAlignment="1">
      <alignment horizontal="center" vertical="center"/>
    </xf>
    <xf numFmtId="0" fontId="32" fillId="10" borderId="49" xfId="0" applyFont="1" applyFill="1" applyBorder="1" applyAlignment="1">
      <alignment horizontal="center" vertical="top"/>
    </xf>
    <xf numFmtId="0" fontId="32" fillId="10" borderId="54" xfId="0" applyFont="1" applyFill="1" applyBorder="1" applyAlignment="1">
      <alignment horizontal="center" vertical="top"/>
    </xf>
    <xf numFmtId="0" fontId="30" fillId="7" borderId="0" xfId="0" applyFont="1" applyFill="1" applyAlignment="1">
      <alignment horizontal="center" vertical="center"/>
    </xf>
    <xf numFmtId="0" fontId="31" fillId="9" borderId="41" xfId="0" applyFont="1" applyFill="1" applyBorder="1" applyAlignment="1">
      <alignment horizontal="center" vertical="center"/>
    </xf>
    <xf numFmtId="0" fontId="31" fillId="9" borderId="42" xfId="0" applyFont="1" applyFill="1" applyBorder="1" applyAlignment="1">
      <alignment horizontal="center" vertical="center"/>
    </xf>
    <xf numFmtId="0" fontId="31" fillId="9" borderId="43" xfId="0" applyFont="1" applyFill="1" applyBorder="1" applyAlignment="1">
      <alignment horizontal="center" vertical="center"/>
    </xf>
    <xf numFmtId="0" fontId="31" fillId="10" borderId="41" xfId="0" applyFont="1" applyFill="1" applyBorder="1" applyAlignment="1">
      <alignment horizontal="center" vertical="center"/>
    </xf>
    <xf numFmtId="0" fontId="31" fillId="10" borderId="42" xfId="0" applyFont="1" applyFill="1" applyBorder="1" applyAlignment="1">
      <alignment horizontal="center" vertical="center"/>
    </xf>
    <xf numFmtId="0" fontId="31" fillId="10" borderId="43" xfId="0" applyFont="1" applyFill="1" applyBorder="1" applyAlignment="1">
      <alignment horizontal="center" vertical="center"/>
    </xf>
    <xf numFmtId="0" fontId="32" fillId="10" borderId="44" xfId="0" applyFont="1" applyFill="1" applyBorder="1" applyAlignment="1">
      <alignment horizontal="center" vertical="center" wrapText="1"/>
    </xf>
    <xf numFmtId="0" fontId="32" fillId="10" borderId="48" xfId="0" applyFont="1" applyFill="1" applyBorder="1" applyAlignment="1">
      <alignment horizontal="center" vertical="center" wrapText="1"/>
    </xf>
    <xf numFmtId="0" fontId="32" fillId="10" borderId="52" xfId="0" applyFont="1" applyFill="1" applyBorder="1" applyAlignment="1">
      <alignment horizontal="center" vertical="center" wrapText="1"/>
    </xf>
    <xf numFmtId="0" fontId="32" fillId="10" borderId="45" xfId="0" applyFont="1" applyFill="1" applyBorder="1" applyAlignment="1">
      <alignment horizontal="center" vertical="center"/>
    </xf>
    <xf numFmtId="0" fontId="5" fillId="2" borderId="0" xfId="0" applyFont="1" applyFill="1" applyAlignment="1" applyProtection="1">
      <alignment horizontal="center"/>
      <protection hidden="1"/>
    </xf>
    <xf numFmtId="0" fontId="6" fillId="2" borderId="0" xfId="0" applyFont="1" applyFill="1" applyAlignment="1" applyProtection="1">
      <alignment horizontal="center" vertical="top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4" fillId="3" borderId="38" xfId="0" applyFont="1" applyFill="1" applyBorder="1" applyAlignment="1" applyProtection="1">
      <alignment horizontal="center" vertical="center" wrapText="1"/>
      <protection locked="0"/>
    </xf>
    <xf numFmtId="0" fontId="4" fillId="3" borderId="39" xfId="0" applyFont="1" applyFill="1" applyBorder="1" applyAlignment="1" applyProtection="1">
      <alignment horizontal="center" vertical="center" wrapText="1"/>
      <protection locked="0"/>
    </xf>
    <xf numFmtId="0" fontId="4" fillId="3" borderId="40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/>
      <protection hidden="1"/>
    </xf>
    <xf numFmtId="0" fontId="6" fillId="2" borderId="0" xfId="0" applyFont="1" applyFill="1" applyAlignment="1" applyProtection="1">
      <alignment horizontal="center"/>
      <protection locked="0"/>
    </xf>
    <xf numFmtId="165" fontId="2" fillId="2" borderId="2" xfId="0" quotePrefix="1" applyNumberFormat="1" applyFont="1" applyFill="1" applyBorder="1" applyAlignment="1" applyProtection="1">
      <alignment horizontal="center" vertical="top"/>
      <protection hidden="1"/>
    </xf>
    <xf numFmtId="165" fontId="2" fillId="2" borderId="0" xfId="0" quotePrefix="1" applyNumberFormat="1" applyFont="1" applyFill="1" applyAlignment="1" applyProtection="1">
      <alignment horizontal="center" vertical="top"/>
      <protection hidden="1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5" fontId="2" fillId="2" borderId="0" xfId="0" applyNumberFormat="1" applyFont="1" applyFill="1" applyAlignment="1" applyProtection="1">
      <alignment horizontal="center" vertical="top"/>
      <protection hidden="1"/>
    </xf>
    <xf numFmtId="166" fontId="3" fillId="3" borderId="18" xfId="1" quotePrefix="1" applyNumberFormat="1" applyFont="1" applyFill="1" applyBorder="1" applyAlignment="1" applyProtection="1">
      <alignment horizontal="center" vertical="center"/>
      <protection hidden="1"/>
    </xf>
    <xf numFmtId="166" fontId="3" fillId="3" borderId="19" xfId="1" quotePrefix="1" applyNumberFormat="1" applyFont="1" applyFill="1" applyBorder="1" applyAlignment="1" applyProtection="1">
      <alignment horizontal="center" vertical="center"/>
      <protection hidden="1"/>
    </xf>
    <xf numFmtId="166" fontId="3" fillId="3" borderId="20" xfId="1" quotePrefix="1" applyNumberFormat="1" applyFont="1" applyFill="1" applyBorder="1" applyAlignment="1" applyProtection="1">
      <alignment horizontal="center" vertical="center"/>
      <protection hidden="1"/>
    </xf>
    <xf numFmtId="0" fontId="9" fillId="0" borderId="9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4" fillId="3" borderId="13" xfId="0" applyFont="1" applyFill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88" fillId="0" borderId="0" xfId="0" applyFont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horizontal="center"/>
      <protection locked="0"/>
    </xf>
    <xf numFmtId="0" fontId="0" fillId="7" borderId="0" xfId="1" applyNumberFormat="1" applyFont="1" applyFill="1" applyAlignment="1" applyProtection="1">
      <alignment horizontal="left" vertical="center"/>
      <protection hidden="1"/>
    </xf>
    <xf numFmtId="0" fontId="86" fillId="0" borderId="79" xfId="0" applyFont="1" applyBorder="1" applyAlignment="1" applyProtection="1">
      <alignment horizontal="left" vertical="center" wrapText="1"/>
      <protection locked="0"/>
    </xf>
    <xf numFmtId="0" fontId="86" fillId="0" borderId="33" xfId="0" applyFont="1" applyBorder="1" applyAlignment="1" applyProtection="1">
      <alignment horizontal="left" vertical="center" wrapText="1"/>
      <protection locked="0"/>
    </xf>
    <xf numFmtId="0" fontId="86" fillId="0" borderId="80" xfId="0" applyFont="1" applyBorder="1" applyAlignment="1" applyProtection="1">
      <alignment horizontal="left" vertical="center" wrapText="1"/>
      <protection locked="0"/>
    </xf>
    <xf numFmtId="0" fontId="86" fillId="0" borderId="81" xfId="0" applyFont="1" applyBorder="1" applyAlignment="1" applyProtection="1">
      <alignment horizontal="left" vertical="center" wrapText="1"/>
      <protection locked="0"/>
    </xf>
    <xf numFmtId="0" fontId="86" fillId="0" borderId="0" xfId="0" applyFont="1" applyAlignment="1" applyProtection="1">
      <alignment horizontal="left" vertical="center" wrapText="1"/>
      <protection locked="0"/>
    </xf>
    <xf numFmtId="0" fontId="86" fillId="0" borderId="82" xfId="0" applyFont="1" applyBorder="1" applyAlignment="1" applyProtection="1">
      <alignment horizontal="left" vertical="center" wrapText="1"/>
      <protection locked="0"/>
    </xf>
    <xf numFmtId="0" fontId="86" fillId="0" borderId="83" xfId="0" applyFont="1" applyBorder="1" applyAlignment="1" applyProtection="1">
      <alignment horizontal="left" vertical="center" wrapText="1"/>
      <protection locked="0"/>
    </xf>
    <xf numFmtId="0" fontId="86" fillId="0" borderId="84" xfId="0" applyFont="1" applyBorder="1" applyAlignment="1" applyProtection="1">
      <alignment horizontal="left" vertical="center" wrapText="1"/>
      <protection locked="0"/>
    </xf>
    <xf numFmtId="0" fontId="86" fillId="0" borderId="85" xfId="0" applyFont="1" applyBorder="1" applyAlignment="1" applyProtection="1">
      <alignment horizontal="left" vertical="center" wrapText="1"/>
      <protection locked="0"/>
    </xf>
    <xf numFmtId="0" fontId="8" fillId="7" borderId="0" xfId="0" quotePrefix="1" applyFont="1" applyFill="1" applyAlignment="1" applyProtection="1">
      <alignment horizontal="left" vertical="center"/>
      <protection hidden="1"/>
    </xf>
    <xf numFmtId="0" fontId="0" fillId="7" borderId="0" xfId="1" quotePrefix="1" applyNumberFormat="1" applyFont="1" applyFill="1" applyAlignment="1" applyProtection="1">
      <alignment horizontal="center" vertical="center"/>
      <protection hidden="1"/>
    </xf>
    <xf numFmtId="0" fontId="8" fillId="0" borderId="0" xfId="0" quotePrefix="1" applyFont="1" applyAlignment="1" applyProtection="1">
      <alignment horizontal="left" vertical="center"/>
      <protection hidden="1"/>
    </xf>
    <xf numFmtId="0" fontId="0" fillId="0" borderId="0" xfId="1" quotePrefix="1" applyNumberFormat="1" applyFont="1" applyFill="1" applyAlignment="1" applyProtection="1">
      <alignment horizontal="center" vertical="center"/>
      <protection hidden="1"/>
    </xf>
    <xf numFmtId="0" fontId="0" fillId="0" borderId="0" xfId="1" applyNumberFormat="1" applyFont="1" applyFill="1" applyAlignment="1" applyProtection="1">
      <alignment horizontal="left" vertical="center"/>
      <protection hidden="1"/>
    </xf>
    <xf numFmtId="0" fontId="4" fillId="14" borderId="31" xfId="0" applyFont="1" applyFill="1" applyBorder="1" applyAlignment="1" applyProtection="1">
      <alignment horizontal="center" vertical="center"/>
      <protection locked="0"/>
    </xf>
    <xf numFmtId="0" fontId="4" fillId="14" borderId="0" xfId="0" applyFont="1" applyFill="1" applyAlignment="1" applyProtection="1">
      <alignment horizontal="center" vertical="center"/>
      <protection locked="0"/>
    </xf>
    <xf numFmtId="0" fontId="4" fillId="14" borderId="29" xfId="0" applyFont="1" applyFill="1" applyBorder="1" applyAlignment="1" applyProtection="1">
      <alignment horizontal="center" vertical="center"/>
      <protection locked="0"/>
    </xf>
    <xf numFmtId="0" fontId="4" fillId="14" borderId="30" xfId="0" applyFont="1" applyFill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/>
      <protection locked="0"/>
    </xf>
    <xf numFmtId="0" fontId="85" fillId="0" borderId="0" xfId="0" applyFont="1" applyAlignment="1" applyProtection="1">
      <alignment horizontal="center" vertical="top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20" fillId="0" borderId="34" xfId="0" quotePrefix="1" applyFont="1" applyBorder="1" applyAlignment="1" applyProtection="1">
      <alignment horizontal="left"/>
      <protection hidden="1"/>
    </xf>
    <xf numFmtId="0" fontId="20" fillId="0" borderId="34" xfId="0" applyFont="1" applyBorder="1" applyAlignment="1" applyProtection="1">
      <alignment horizontal="left"/>
      <protection hidden="1"/>
    </xf>
    <xf numFmtId="0" fontId="0" fillId="0" borderId="0" xfId="0" quotePrefix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4" fillId="8" borderId="31" xfId="0" applyFont="1" applyFill="1" applyBorder="1" applyAlignment="1" applyProtection="1">
      <alignment horizontal="center" vertical="center"/>
      <protection locked="0"/>
    </xf>
    <xf numFmtId="0" fontId="4" fillId="8" borderId="29" xfId="0" applyFont="1" applyFill="1" applyBorder="1" applyAlignment="1" applyProtection="1">
      <alignment horizontal="center" vertical="center"/>
      <protection locked="0"/>
    </xf>
    <xf numFmtId="0" fontId="22" fillId="8" borderId="0" xfId="0" applyFont="1" applyFill="1" applyAlignment="1" applyProtection="1">
      <alignment horizontal="right" vertical="center"/>
      <protection locked="0"/>
    </xf>
    <xf numFmtId="0" fontId="17" fillId="0" borderId="0" xfId="0" applyFont="1" applyAlignment="1" applyProtection="1">
      <alignment horizontal="right" vertical="top"/>
      <protection locked="0"/>
    </xf>
    <xf numFmtId="170" fontId="0" fillId="7" borderId="0" xfId="1" quotePrefix="1" applyNumberFormat="1" applyFont="1" applyFill="1" applyAlignment="1" applyProtection="1">
      <alignment horizontal="center" vertical="center"/>
      <protection hidden="1"/>
    </xf>
    <xf numFmtId="170" fontId="0" fillId="0" borderId="0" xfId="1" quotePrefix="1" applyNumberFormat="1" applyFont="1" applyFill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left" vertical="top" wrapText="1"/>
      <protection locked="0"/>
    </xf>
    <xf numFmtId="0" fontId="4" fillId="8" borderId="30" xfId="0" applyFont="1" applyFill="1" applyBorder="1" applyAlignment="1" applyProtection="1">
      <alignment horizontal="center" vertical="center"/>
      <protection locked="0"/>
    </xf>
    <xf numFmtId="0" fontId="4" fillId="3" borderId="38" xfId="0" applyFont="1" applyFill="1" applyBorder="1" applyAlignment="1" applyProtection="1">
      <alignment horizontal="center" vertical="center"/>
      <protection locked="0"/>
    </xf>
    <xf numFmtId="0" fontId="4" fillId="3" borderId="40" xfId="0" applyFont="1" applyFill="1" applyBorder="1" applyAlignment="1" applyProtection="1">
      <alignment horizontal="center" vertical="center"/>
      <protection locked="0"/>
    </xf>
    <xf numFmtId="0" fontId="4" fillId="3" borderId="39" xfId="0" applyFont="1" applyFill="1" applyBorder="1" applyAlignment="1" applyProtection="1">
      <alignment horizontal="center" vertical="center"/>
      <protection locked="0"/>
    </xf>
    <xf numFmtId="165" fontId="20" fillId="0" borderId="9" xfId="0" quotePrefix="1" applyNumberFormat="1" applyFont="1" applyBorder="1" applyAlignment="1" applyProtection="1">
      <alignment horizontal="center" vertical="center"/>
      <protection locked="0"/>
    </xf>
    <xf numFmtId="165" fontId="20" fillId="0" borderId="11" xfId="0" quotePrefix="1" applyNumberFormat="1" applyFont="1" applyBorder="1" applyAlignment="1" applyProtection="1">
      <alignment horizontal="center" vertical="center"/>
      <protection locked="0"/>
    </xf>
    <xf numFmtId="165" fontId="20" fillId="0" borderId="10" xfId="0" quotePrefix="1" applyNumberFormat="1" applyFont="1" applyBorder="1" applyAlignment="1" applyProtection="1">
      <alignment horizontal="center" vertical="center"/>
      <protection locked="0"/>
    </xf>
    <xf numFmtId="165" fontId="26" fillId="0" borderId="9" xfId="0" quotePrefix="1" applyNumberFormat="1" applyFont="1" applyBorder="1" applyAlignment="1" applyProtection="1">
      <alignment horizontal="center" vertical="center"/>
      <protection locked="0"/>
    </xf>
    <xf numFmtId="165" fontId="26" fillId="0" borderId="10" xfId="0" quotePrefix="1" applyNumberFormat="1" applyFont="1" applyBorder="1" applyAlignment="1" applyProtection="1">
      <alignment horizontal="center" vertical="center"/>
      <protection locked="0"/>
    </xf>
    <xf numFmtId="165" fontId="27" fillId="3" borderId="7" xfId="0" quotePrefix="1" applyNumberFormat="1" applyFont="1" applyFill="1" applyBorder="1" applyAlignment="1" applyProtection="1">
      <alignment horizontal="center" vertical="center"/>
      <protection hidden="1"/>
    </xf>
  </cellXfs>
  <cellStyles count="5">
    <cellStyle name="Comma" xfId="1" builtinId="3"/>
    <cellStyle name="Comma [0]" xfId="2" builtinId="6"/>
    <cellStyle name="Hyperlink" xfId="4" builtinId="8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E3EF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Penjualan Reseller'!B8"/><Relationship Id="rId13" Type="http://schemas.openxmlformats.org/officeDocument/2006/relationships/hyperlink" Target="#Agen!B5"/><Relationship Id="rId18" Type="http://schemas.openxmlformats.org/officeDocument/2006/relationships/hyperlink" Target="#'Agen Per Produk'!B6"/><Relationship Id="rId3" Type="http://schemas.openxmlformats.org/officeDocument/2006/relationships/hyperlink" Target="#'Pembelian Produk'!B8"/><Relationship Id="rId21" Type="http://schemas.openxmlformats.org/officeDocument/2006/relationships/hyperlink" Target="https://www.programexcel.id/tutorial-stok-barang-lengkap" TargetMode="External"/><Relationship Id="rId7" Type="http://schemas.openxmlformats.org/officeDocument/2006/relationships/hyperlink" Target="#'Penjualan Agen'!B8"/><Relationship Id="rId12" Type="http://schemas.openxmlformats.org/officeDocument/2006/relationships/hyperlink" Target="#'Penjualan Produk'!B8"/><Relationship Id="rId17" Type="http://schemas.openxmlformats.org/officeDocument/2006/relationships/hyperlink" Target="#'Produk Per Reseller'!B6"/><Relationship Id="rId2" Type="http://schemas.openxmlformats.org/officeDocument/2006/relationships/hyperlink" Target="#'Kartu Stok'!B6"/><Relationship Id="rId16" Type="http://schemas.openxmlformats.org/officeDocument/2006/relationships/hyperlink" Target="#'Produk Per Agen'!B6"/><Relationship Id="rId20" Type="http://schemas.openxmlformats.org/officeDocument/2006/relationships/hyperlink" Target="#'Invoice &amp; Surat Jalan Retailer'!A1"/><Relationship Id="rId1" Type="http://schemas.openxmlformats.org/officeDocument/2006/relationships/hyperlink" Target="#Jurnal!P5"/><Relationship Id="rId6" Type="http://schemas.openxmlformats.org/officeDocument/2006/relationships/hyperlink" Target="#'Penjualan Retailer'!B8"/><Relationship Id="rId11" Type="http://schemas.openxmlformats.org/officeDocument/2006/relationships/hyperlink" Target="#'Sisa Stok'!B8"/><Relationship Id="rId5" Type="http://schemas.openxmlformats.org/officeDocument/2006/relationships/hyperlink" Target="#'Invoice &amp; Surat Jalan Reseller'!A1"/><Relationship Id="rId15" Type="http://schemas.openxmlformats.org/officeDocument/2006/relationships/hyperlink" Target="#Retailer!B5"/><Relationship Id="rId10" Type="http://schemas.openxmlformats.org/officeDocument/2006/relationships/hyperlink" Target="#Produk!B4"/><Relationship Id="rId19" Type="http://schemas.openxmlformats.org/officeDocument/2006/relationships/hyperlink" Target="#'Reseller Per Produk'!B6"/><Relationship Id="rId4" Type="http://schemas.openxmlformats.org/officeDocument/2006/relationships/hyperlink" Target="#'Invoice &amp; Surat Jalan Agen'!A1"/><Relationship Id="rId9" Type="http://schemas.openxmlformats.org/officeDocument/2006/relationships/hyperlink" Target="#'Produk Per Retailer'!B6"/><Relationship Id="rId14" Type="http://schemas.openxmlformats.org/officeDocument/2006/relationships/hyperlink" Target="#Reseller!B5"/><Relationship Id="rId22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Home!B9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28577</xdr:colOff>
      <xdr:row>56</xdr:row>
      <xdr:rowOff>209550</xdr:rowOff>
    </xdr:from>
    <xdr:to>
      <xdr:col>1</xdr:col>
      <xdr:colOff>466725</xdr:colOff>
      <xdr:row>58</xdr:row>
      <xdr:rowOff>180975</xdr:rowOff>
    </xdr:to>
    <xdr:sp macro="" textlink="">
      <xdr:nvSpPr>
        <xdr:cNvPr id="3" name="8-Point Star 11">
          <a:extLst>
            <a:ext uri="{FF2B5EF4-FFF2-40B4-BE49-F238E27FC236}">
              <a16:creationId xmlns:a16="http://schemas.microsoft.com/office/drawing/2014/main" id="{BC263FFA-69BC-418D-87EB-7A388635D10F}"/>
            </a:ext>
          </a:extLst>
        </xdr:cNvPr>
        <xdr:cNvSpPr/>
      </xdr:nvSpPr>
      <xdr:spPr>
        <a:xfrm>
          <a:off x="981077" y="19754850"/>
          <a:ext cx="438148" cy="495300"/>
        </a:xfrm>
        <a:prstGeom prst="star8">
          <a:avLst/>
        </a:prstGeom>
        <a:solidFill>
          <a:srgbClr val="FFFF00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d-ID" sz="1600" b="1">
              <a:solidFill>
                <a:sysClr val="windowText" lastClr="000000"/>
              </a:solidFill>
              <a:latin typeface="Monotype Corsiva" panose="03010101010201010101" pitchFamily="66" charset="0"/>
            </a:rPr>
            <a:t>1</a:t>
          </a:r>
        </a:p>
      </xdr:txBody>
    </xdr:sp>
    <xdr:clientData/>
  </xdr:twoCellAnchor>
  <xdr:twoCellAnchor>
    <xdr:from>
      <xdr:col>0</xdr:col>
      <xdr:colOff>1885950</xdr:colOff>
      <xdr:row>53</xdr:row>
      <xdr:rowOff>200026</xdr:rowOff>
    </xdr:from>
    <xdr:to>
      <xdr:col>1</xdr:col>
      <xdr:colOff>1905000</xdr:colOff>
      <xdr:row>55</xdr:row>
      <xdr:rowOff>209550</xdr:rowOff>
    </xdr:to>
    <xdr:sp macro="" textlink="">
      <xdr:nvSpPr>
        <xdr:cNvPr id="4" name="Chevron 1">
          <a:extLst>
            <a:ext uri="{FF2B5EF4-FFF2-40B4-BE49-F238E27FC236}">
              <a16:creationId xmlns:a16="http://schemas.microsoft.com/office/drawing/2014/main" id="{E7E0BA43-7B2B-4C3A-AEA1-A02C9D10524B}"/>
            </a:ext>
          </a:extLst>
        </xdr:cNvPr>
        <xdr:cNvSpPr/>
      </xdr:nvSpPr>
      <xdr:spPr>
        <a:xfrm>
          <a:off x="952500" y="19030951"/>
          <a:ext cx="1905000" cy="485774"/>
        </a:xfrm>
        <a:prstGeom prst="chevron">
          <a:avLst/>
        </a:prstGeom>
        <a:solidFill>
          <a:schemeClr val="accent5">
            <a:lumMod val="50000"/>
          </a:schemeClr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1200" b="0">
              <a:solidFill>
                <a:schemeClr val="bg1"/>
              </a:solidFill>
            </a:rPr>
            <a:t>LANGKAH </a:t>
          </a:r>
          <a:r>
            <a:rPr lang="id-ID" sz="1200" b="0" baseline="0">
              <a:solidFill>
                <a:schemeClr val="bg1"/>
              </a:solidFill>
            </a:rPr>
            <a:t>1 -</a:t>
          </a:r>
          <a:r>
            <a:rPr lang="id-ID" sz="1200" b="0">
              <a:solidFill>
                <a:schemeClr val="bg1"/>
              </a:solidFill>
            </a:rPr>
            <a:t> </a:t>
          </a:r>
          <a:r>
            <a:rPr lang="id-ID" sz="1200" b="1">
              <a:solidFill>
                <a:srgbClr val="FFFF00"/>
              </a:solidFill>
            </a:rPr>
            <a:t>TRANSFER</a:t>
          </a:r>
        </a:p>
      </xdr:txBody>
    </xdr:sp>
    <xdr:clientData/>
  </xdr:twoCellAnchor>
  <xdr:twoCellAnchor>
    <xdr:from>
      <xdr:col>1</xdr:col>
      <xdr:colOff>1876423</xdr:colOff>
      <xdr:row>53</xdr:row>
      <xdr:rowOff>190501</xdr:rowOff>
    </xdr:from>
    <xdr:to>
      <xdr:col>3</xdr:col>
      <xdr:colOff>555271</xdr:colOff>
      <xdr:row>55</xdr:row>
      <xdr:rowOff>200025</xdr:rowOff>
    </xdr:to>
    <xdr:sp macro="" textlink="">
      <xdr:nvSpPr>
        <xdr:cNvPr id="5" name="Chevron 2">
          <a:extLst>
            <a:ext uri="{FF2B5EF4-FFF2-40B4-BE49-F238E27FC236}">
              <a16:creationId xmlns:a16="http://schemas.microsoft.com/office/drawing/2014/main" id="{523BAB80-AE82-4CDB-B412-833205151FB1}"/>
            </a:ext>
          </a:extLst>
        </xdr:cNvPr>
        <xdr:cNvSpPr/>
      </xdr:nvSpPr>
      <xdr:spPr>
        <a:xfrm>
          <a:off x="2828923" y="19021426"/>
          <a:ext cx="2088798" cy="485774"/>
        </a:xfrm>
        <a:prstGeom prst="chevron">
          <a:avLst/>
        </a:prstGeom>
        <a:solidFill>
          <a:schemeClr val="accent5">
            <a:lumMod val="75000"/>
          </a:schemeClr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1200" b="0">
              <a:solidFill>
                <a:schemeClr val="bg1"/>
              </a:solidFill>
            </a:rPr>
            <a:t>LANGKAH 2 - </a:t>
          </a:r>
          <a:r>
            <a:rPr lang="id-ID" sz="1200" b="1">
              <a:solidFill>
                <a:srgbClr val="FFFF00"/>
              </a:solidFill>
            </a:rPr>
            <a:t>KONFIRMASI</a:t>
          </a:r>
        </a:p>
      </xdr:txBody>
    </xdr:sp>
    <xdr:clientData/>
  </xdr:twoCellAnchor>
  <xdr:twoCellAnchor>
    <xdr:from>
      <xdr:col>3</xdr:col>
      <xdr:colOff>514349</xdr:colOff>
      <xdr:row>53</xdr:row>
      <xdr:rowOff>190501</xdr:rowOff>
    </xdr:from>
    <xdr:to>
      <xdr:col>6</xdr:col>
      <xdr:colOff>0</xdr:colOff>
      <xdr:row>55</xdr:row>
      <xdr:rowOff>200025</xdr:rowOff>
    </xdr:to>
    <xdr:sp macro="" textlink="">
      <xdr:nvSpPr>
        <xdr:cNvPr id="6" name="Chevron 3">
          <a:extLst>
            <a:ext uri="{FF2B5EF4-FFF2-40B4-BE49-F238E27FC236}">
              <a16:creationId xmlns:a16="http://schemas.microsoft.com/office/drawing/2014/main" id="{4822F4E2-7483-449E-A568-6306582758EE}"/>
            </a:ext>
          </a:extLst>
        </xdr:cNvPr>
        <xdr:cNvSpPr/>
      </xdr:nvSpPr>
      <xdr:spPr>
        <a:xfrm>
          <a:off x="4876799" y="19021426"/>
          <a:ext cx="2228851" cy="485774"/>
        </a:xfrm>
        <a:prstGeom prst="chevron">
          <a:avLst/>
        </a:prstGeom>
        <a:solidFill>
          <a:schemeClr val="accent5"/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1200" b="0">
              <a:solidFill>
                <a:schemeClr val="bg1"/>
              </a:solidFill>
            </a:rPr>
            <a:t>LANGKAH</a:t>
          </a:r>
          <a:r>
            <a:rPr lang="id-ID" sz="1200" b="0" baseline="0">
              <a:solidFill>
                <a:schemeClr val="bg1"/>
              </a:solidFill>
            </a:rPr>
            <a:t> </a:t>
          </a:r>
          <a:r>
            <a:rPr lang="id-ID" sz="1200" b="0">
              <a:solidFill>
                <a:schemeClr val="bg1"/>
              </a:solidFill>
            </a:rPr>
            <a:t>3 - </a:t>
          </a:r>
          <a:r>
            <a:rPr lang="id-ID" sz="1200" b="1">
              <a:solidFill>
                <a:srgbClr val="FFFF00"/>
              </a:solidFill>
            </a:rPr>
            <a:t>KIRIM</a:t>
          </a:r>
        </a:p>
      </xdr:txBody>
    </xdr:sp>
    <xdr:clientData/>
  </xdr:twoCellAnchor>
  <xdr:twoCellAnchor>
    <xdr:from>
      <xdr:col>1</xdr:col>
      <xdr:colOff>28577</xdr:colOff>
      <xdr:row>74</xdr:row>
      <xdr:rowOff>219075</xdr:rowOff>
    </xdr:from>
    <xdr:to>
      <xdr:col>1</xdr:col>
      <xdr:colOff>466725</xdr:colOff>
      <xdr:row>76</xdr:row>
      <xdr:rowOff>190500</xdr:rowOff>
    </xdr:to>
    <xdr:sp macro="" textlink="">
      <xdr:nvSpPr>
        <xdr:cNvPr id="7" name="8-Point Star 4">
          <a:extLst>
            <a:ext uri="{FF2B5EF4-FFF2-40B4-BE49-F238E27FC236}">
              <a16:creationId xmlns:a16="http://schemas.microsoft.com/office/drawing/2014/main" id="{C8DE7DF1-A59F-4D1A-A3A6-A370C4B063A8}"/>
            </a:ext>
          </a:extLst>
        </xdr:cNvPr>
        <xdr:cNvSpPr/>
      </xdr:nvSpPr>
      <xdr:spPr>
        <a:xfrm>
          <a:off x="981077" y="24955500"/>
          <a:ext cx="438148" cy="542925"/>
        </a:xfrm>
        <a:prstGeom prst="star8">
          <a:avLst/>
        </a:prstGeom>
        <a:solidFill>
          <a:srgbClr val="FFFF00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600" b="1">
              <a:solidFill>
                <a:sysClr val="windowText" lastClr="000000"/>
              </a:solidFill>
              <a:latin typeface="Monotype Corsiva" panose="03010101010201010101" pitchFamily="66" charset="0"/>
            </a:rPr>
            <a:t>2</a:t>
          </a:r>
          <a:endParaRPr lang="id-ID" sz="1600" b="1">
            <a:solidFill>
              <a:sysClr val="windowText" lastClr="000000"/>
            </a:solidFill>
            <a:latin typeface="Monotype Corsiva" panose="03010101010201010101" pitchFamily="66" charset="0"/>
          </a:endParaRPr>
        </a:p>
      </xdr:txBody>
    </xdr:sp>
    <xdr:clientData/>
  </xdr:twoCellAnchor>
  <xdr:twoCellAnchor>
    <xdr:from>
      <xdr:col>1</xdr:col>
      <xdr:colOff>28577</xdr:colOff>
      <xdr:row>81</xdr:row>
      <xdr:rowOff>209550</xdr:rowOff>
    </xdr:from>
    <xdr:to>
      <xdr:col>1</xdr:col>
      <xdr:colOff>466725</xdr:colOff>
      <xdr:row>83</xdr:row>
      <xdr:rowOff>180975</xdr:rowOff>
    </xdr:to>
    <xdr:sp macro="" textlink="">
      <xdr:nvSpPr>
        <xdr:cNvPr id="8" name="8-Point Star 4">
          <a:extLst>
            <a:ext uri="{FF2B5EF4-FFF2-40B4-BE49-F238E27FC236}">
              <a16:creationId xmlns:a16="http://schemas.microsoft.com/office/drawing/2014/main" id="{4E8F6C05-E97F-422F-A65B-046D8160E180}"/>
            </a:ext>
          </a:extLst>
        </xdr:cNvPr>
        <xdr:cNvSpPr/>
      </xdr:nvSpPr>
      <xdr:spPr>
        <a:xfrm>
          <a:off x="981077" y="26946225"/>
          <a:ext cx="438148" cy="542925"/>
        </a:xfrm>
        <a:prstGeom prst="star8">
          <a:avLst/>
        </a:prstGeom>
        <a:solidFill>
          <a:srgbClr val="FFFF00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600" b="1">
              <a:solidFill>
                <a:sysClr val="windowText" lastClr="000000"/>
              </a:solidFill>
              <a:latin typeface="Monotype Corsiva" panose="03010101010201010101" pitchFamily="66" charset="0"/>
            </a:rPr>
            <a:t>3</a:t>
          </a:r>
          <a:endParaRPr lang="id-ID" sz="1600" b="1">
            <a:solidFill>
              <a:sysClr val="windowText" lastClr="000000"/>
            </a:solidFill>
            <a:latin typeface="Monotype Corsiva" panose="03010101010201010101" pitchFamily="66" charset="0"/>
          </a:endParaRPr>
        </a:p>
      </xdr:txBody>
    </xdr:sp>
    <xdr:clientData/>
  </xdr:twoCellAnchor>
  <xdr:twoCellAnchor>
    <xdr:from>
      <xdr:col>7</xdr:col>
      <xdr:colOff>28577</xdr:colOff>
      <xdr:row>56</xdr:row>
      <xdr:rowOff>209550</xdr:rowOff>
    </xdr:from>
    <xdr:to>
      <xdr:col>7</xdr:col>
      <xdr:colOff>466725</xdr:colOff>
      <xdr:row>58</xdr:row>
      <xdr:rowOff>180975</xdr:rowOff>
    </xdr:to>
    <xdr:sp macro="" textlink="">
      <xdr:nvSpPr>
        <xdr:cNvPr id="9" name="8-Point Star 22">
          <a:extLst>
            <a:ext uri="{FF2B5EF4-FFF2-40B4-BE49-F238E27FC236}">
              <a16:creationId xmlns:a16="http://schemas.microsoft.com/office/drawing/2014/main" id="{20A9AFD9-9564-4636-B843-813F45D1209B}"/>
            </a:ext>
          </a:extLst>
        </xdr:cNvPr>
        <xdr:cNvSpPr/>
      </xdr:nvSpPr>
      <xdr:spPr>
        <a:xfrm>
          <a:off x="8086727" y="19754850"/>
          <a:ext cx="438148" cy="495300"/>
        </a:xfrm>
        <a:prstGeom prst="star8">
          <a:avLst/>
        </a:prstGeom>
        <a:solidFill>
          <a:srgbClr val="FFFF00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id-ID" sz="1600" b="1">
              <a:solidFill>
                <a:sysClr val="windowText" lastClr="000000"/>
              </a:solidFill>
              <a:latin typeface="Monotype Corsiva" panose="03010101010201010101" pitchFamily="66" charset="0"/>
            </a:rPr>
            <a:t>1</a:t>
          </a:r>
        </a:p>
      </xdr:txBody>
    </xdr:sp>
    <xdr:clientData/>
  </xdr:twoCellAnchor>
  <xdr:twoCellAnchor>
    <xdr:from>
      <xdr:col>6</xdr:col>
      <xdr:colOff>1885950</xdr:colOff>
      <xdr:row>53</xdr:row>
      <xdr:rowOff>200026</xdr:rowOff>
    </xdr:from>
    <xdr:to>
      <xdr:col>7</xdr:col>
      <xdr:colOff>1905000</xdr:colOff>
      <xdr:row>55</xdr:row>
      <xdr:rowOff>209550</xdr:rowOff>
    </xdr:to>
    <xdr:sp macro="" textlink="">
      <xdr:nvSpPr>
        <xdr:cNvPr id="10" name="Chevron 1">
          <a:extLst>
            <a:ext uri="{FF2B5EF4-FFF2-40B4-BE49-F238E27FC236}">
              <a16:creationId xmlns:a16="http://schemas.microsoft.com/office/drawing/2014/main" id="{8A2CE440-3E14-476F-837B-93363E48A09A}"/>
            </a:ext>
          </a:extLst>
        </xdr:cNvPr>
        <xdr:cNvSpPr/>
      </xdr:nvSpPr>
      <xdr:spPr>
        <a:xfrm>
          <a:off x="8058150" y="19030951"/>
          <a:ext cx="1905000" cy="485774"/>
        </a:xfrm>
        <a:prstGeom prst="chevron">
          <a:avLst/>
        </a:prstGeom>
        <a:solidFill>
          <a:schemeClr val="accent5">
            <a:lumMod val="50000"/>
          </a:schemeClr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1200" b="0">
              <a:solidFill>
                <a:schemeClr val="bg1"/>
              </a:solidFill>
            </a:rPr>
            <a:t>LANGKAH </a:t>
          </a:r>
          <a:r>
            <a:rPr lang="id-ID" sz="1200" b="0" baseline="0">
              <a:solidFill>
                <a:schemeClr val="bg1"/>
              </a:solidFill>
            </a:rPr>
            <a:t>1 -</a:t>
          </a:r>
          <a:r>
            <a:rPr lang="id-ID" sz="1200" b="0">
              <a:solidFill>
                <a:schemeClr val="bg1"/>
              </a:solidFill>
            </a:rPr>
            <a:t> </a:t>
          </a:r>
          <a:r>
            <a:rPr lang="id-ID" sz="1200" b="1">
              <a:solidFill>
                <a:srgbClr val="FFFF00"/>
              </a:solidFill>
            </a:rPr>
            <a:t>TRANSFER</a:t>
          </a:r>
        </a:p>
      </xdr:txBody>
    </xdr:sp>
    <xdr:clientData/>
  </xdr:twoCellAnchor>
  <xdr:twoCellAnchor>
    <xdr:from>
      <xdr:col>7</xdr:col>
      <xdr:colOff>1876423</xdr:colOff>
      <xdr:row>53</xdr:row>
      <xdr:rowOff>190501</xdr:rowOff>
    </xdr:from>
    <xdr:to>
      <xdr:col>9</xdr:col>
      <xdr:colOff>555271</xdr:colOff>
      <xdr:row>55</xdr:row>
      <xdr:rowOff>200025</xdr:rowOff>
    </xdr:to>
    <xdr:sp macro="" textlink="">
      <xdr:nvSpPr>
        <xdr:cNvPr id="11" name="Chevron 2">
          <a:extLst>
            <a:ext uri="{FF2B5EF4-FFF2-40B4-BE49-F238E27FC236}">
              <a16:creationId xmlns:a16="http://schemas.microsoft.com/office/drawing/2014/main" id="{0748BEAD-8C28-4AE6-A45F-29A238948C7E}"/>
            </a:ext>
          </a:extLst>
        </xdr:cNvPr>
        <xdr:cNvSpPr/>
      </xdr:nvSpPr>
      <xdr:spPr>
        <a:xfrm>
          <a:off x="9934573" y="19021426"/>
          <a:ext cx="2088798" cy="485774"/>
        </a:xfrm>
        <a:prstGeom prst="chevron">
          <a:avLst/>
        </a:prstGeom>
        <a:solidFill>
          <a:schemeClr val="accent5">
            <a:lumMod val="75000"/>
          </a:schemeClr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1200" b="0">
              <a:solidFill>
                <a:schemeClr val="bg1"/>
              </a:solidFill>
            </a:rPr>
            <a:t>LANGKAH 2 - </a:t>
          </a:r>
          <a:r>
            <a:rPr lang="id-ID" sz="1200" b="1">
              <a:solidFill>
                <a:srgbClr val="FFFF00"/>
              </a:solidFill>
            </a:rPr>
            <a:t>KONFIRMASI</a:t>
          </a:r>
        </a:p>
      </xdr:txBody>
    </xdr:sp>
    <xdr:clientData/>
  </xdr:twoCellAnchor>
  <xdr:twoCellAnchor>
    <xdr:from>
      <xdr:col>9</xdr:col>
      <xdr:colOff>514349</xdr:colOff>
      <xdr:row>53</xdr:row>
      <xdr:rowOff>190501</xdr:rowOff>
    </xdr:from>
    <xdr:to>
      <xdr:col>12</xdr:col>
      <xdr:colOff>0</xdr:colOff>
      <xdr:row>55</xdr:row>
      <xdr:rowOff>200025</xdr:rowOff>
    </xdr:to>
    <xdr:sp macro="" textlink="">
      <xdr:nvSpPr>
        <xdr:cNvPr id="12" name="Chevron 3">
          <a:extLst>
            <a:ext uri="{FF2B5EF4-FFF2-40B4-BE49-F238E27FC236}">
              <a16:creationId xmlns:a16="http://schemas.microsoft.com/office/drawing/2014/main" id="{04D766C4-AC9C-4D9C-8D0F-F6F3E6F86F8C}"/>
            </a:ext>
          </a:extLst>
        </xdr:cNvPr>
        <xdr:cNvSpPr/>
      </xdr:nvSpPr>
      <xdr:spPr>
        <a:xfrm>
          <a:off x="11982449" y="19021426"/>
          <a:ext cx="2228851" cy="485774"/>
        </a:xfrm>
        <a:prstGeom prst="chevron">
          <a:avLst/>
        </a:prstGeom>
        <a:solidFill>
          <a:schemeClr val="accent5"/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d-ID" sz="1200" b="0">
              <a:solidFill>
                <a:schemeClr val="bg1"/>
              </a:solidFill>
            </a:rPr>
            <a:t>LANGKAH</a:t>
          </a:r>
          <a:r>
            <a:rPr lang="id-ID" sz="1200" b="0" baseline="0">
              <a:solidFill>
                <a:schemeClr val="bg1"/>
              </a:solidFill>
            </a:rPr>
            <a:t> </a:t>
          </a:r>
          <a:r>
            <a:rPr lang="id-ID" sz="1200" b="0">
              <a:solidFill>
                <a:schemeClr val="bg1"/>
              </a:solidFill>
            </a:rPr>
            <a:t>3 - </a:t>
          </a:r>
          <a:r>
            <a:rPr lang="id-ID" sz="1200" b="1">
              <a:solidFill>
                <a:srgbClr val="FFFF00"/>
              </a:solidFill>
            </a:rPr>
            <a:t>KIRIM</a:t>
          </a:r>
        </a:p>
      </xdr:txBody>
    </xdr:sp>
    <xdr:clientData/>
  </xdr:twoCellAnchor>
  <xdr:twoCellAnchor>
    <xdr:from>
      <xdr:col>7</xdr:col>
      <xdr:colOff>28577</xdr:colOff>
      <xdr:row>74</xdr:row>
      <xdr:rowOff>219075</xdr:rowOff>
    </xdr:from>
    <xdr:to>
      <xdr:col>7</xdr:col>
      <xdr:colOff>466725</xdr:colOff>
      <xdr:row>76</xdr:row>
      <xdr:rowOff>190500</xdr:rowOff>
    </xdr:to>
    <xdr:sp macro="" textlink="">
      <xdr:nvSpPr>
        <xdr:cNvPr id="13" name="8-Point Star 4">
          <a:extLst>
            <a:ext uri="{FF2B5EF4-FFF2-40B4-BE49-F238E27FC236}">
              <a16:creationId xmlns:a16="http://schemas.microsoft.com/office/drawing/2014/main" id="{3B48E7AD-9A0A-4AE4-8EDA-2A35A3601E10}"/>
            </a:ext>
          </a:extLst>
        </xdr:cNvPr>
        <xdr:cNvSpPr/>
      </xdr:nvSpPr>
      <xdr:spPr>
        <a:xfrm>
          <a:off x="8086727" y="24955500"/>
          <a:ext cx="438148" cy="542925"/>
        </a:xfrm>
        <a:prstGeom prst="star8">
          <a:avLst/>
        </a:prstGeom>
        <a:solidFill>
          <a:srgbClr val="FFFF00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600" b="1">
              <a:solidFill>
                <a:sysClr val="windowText" lastClr="000000"/>
              </a:solidFill>
              <a:latin typeface="Monotype Corsiva" panose="03010101010201010101" pitchFamily="66" charset="0"/>
            </a:rPr>
            <a:t>2</a:t>
          </a:r>
          <a:endParaRPr lang="id-ID" sz="1600" b="1">
            <a:solidFill>
              <a:sysClr val="windowText" lastClr="000000"/>
            </a:solidFill>
            <a:latin typeface="Monotype Corsiva" panose="03010101010201010101" pitchFamily="66" charset="0"/>
          </a:endParaRPr>
        </a:p>
      </xdr:txBody>
    </xdr:sp>
    <xdr:clientData/>
  </xdr:twoCellAnchor>
  <xdr:twoCellAnchor>
    <xdr:from>
      <xdr:col>7</xdr:col>
      <xdr:colOff>28577</xdr:colOff>
      <xdr:row>81</xdr:row>
      <xdr:rowOff>209550</xdr:rowOff>
    </xdr:from>
    <xdr:to>
      <xdr:col>7</xdr:col>
      <xdr:colOff>466725</xdr:colOff>
      <xdr:row>83</xdr:row>
      <xdr:rowOff>180975</xdr:rowOff>
    </xdr:to>
    <xdr:sp macro="" textlink="">
      <xdr:nvSpPr>
        <xdr:cNvPr id="14" name="8-Point Star 4">
          <a:extLst>
            <a:ext uri="{FF2B5EF4-FFF2-40B4-BE49-F238E27FC236}">
              <a16:creationId xmlns:a16="http://schemas.microsoft.com/office/drawing/2014/main" id="{9577C3AF-697C-436C-A725-3F61F7426ADE}"/>
            </a:ext>
          </a:extLst>
        </xdr:cNvPr>
        <xdr:cNvSpPr/>
      </xdr:nvSpPr>
      <xdr:spPr>
        <a:xfrm>
          <a:off x="8086727" y="26946225"/>
          <a:ext cx="438148" cy="542925"/>
        </a:xfrm>
        <a:prstGeom prst="star8">
          <a:avLst/>
        </a:prstGeom>
        <a:solidFill>
          <a:srgbClr val="FFFF00"/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600" b="1">
              <a:solidFill>
                <a:sysClr val="windowText" lastClr="000000"/>
              </a:solidFill>
              <a:latin typeface="Monotype Corsiva" panose="03010101010201010101" pitchFamily="66" charset="0"/>
            </a:rPr>
            <a:t>3</a:t>
          </a:r>
          <a:endParaRPr lang="id-ID" sz="1600" b="1">
            <a:solidFill>
              <a:sysClr val="windowText" lastClr="000000"/>
            </a:solidFill>
            <a:latin typeface="Monotype Corsiva" panose="03010101010201010101" pitchFamily="66" charset="0"/>
          </a:endParaRPr>
        </a:p>
      </xdr:txBody>
    </xdr:sp>
    <xdr:clientData/>
  </xdr:twoCellAnchor>
  <xdr:twoCellAnchor editAs="oneCell">
    <xdr:from>
      <xdr:col>7</xdr:col>
      <xdr:colOff>1905000</xdr:colOff>
      <xdr:row>0</xdr:row>
      <xdr:rowOff>57150</xdr:rowOff>
    </xdr:from>
    <xdr:to>
      <xdr:col>7</xdr:col>
      <xdr:colOff>1905000</xdr:colOff>
      <xdr:row>6</xdr:row>
      <xdr:rowOff>48108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348DCF4-B4C9-40CE-97AB-6D1B7847F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3150" y="57150"/>
          <a:ext cx="2124074" cy="1133958"/>
        </a:xfrm>
        <a:prstGeom prst="rect">
          <a:avLst/>
        </a:prstGeom>
      </xdr:spPr>
    </xdr:pic>
    <xdr:clientData/>
  </xdr:twoCellAnchor>
  <xdr:twoCellAnchor editAs="oneCell">
    <xdr:from>
      <xdr:col>1</xdr:col>
      <xdr:colOff>1885950</xdr:colOff>
      <xdr:row>0</xdr:row>
      <xdr:rowOff>57150</xdr:rowOff>
    </xdr:from>
    <xdr:to>
      <xdr:col>3</xdr:col>
      <xdr:colOff>600074</xdr:colOff>
      <xdr:row>1</xdr:row>
      <xdr:rowOff>714858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710F2D1F-C001-4A8E-A482-5D8F14C2D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57150"/>
          <a:ext cx="2124074" cy="1133958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1905000</xdr:colOff>
      <xdr:row>0</xdr:row>
      <xdr:rowOff>57150</xdr:rowOff>
    </xdr:from>
    <xdr:to>
      <xdr:col>9</xdr:col>
      <xdr:colOff>619124</xdr:colOff>
      <xdr:row>1</xdr:row>
      <xdr:rowOff>714858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65531046-F663-45A4-969C-1F6CBE757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3150" y="57150"/>
          <a:ext cx="2124074" cy="113395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504825</xdr:colOff>
      <xdr:row>1</xdr:row>
      <xdr:rowOff>38100</xdr:rowOff>
    </xdr:from>
    <xdr:to>
      <xdr:col>33</xdr:col>
      <xdr:colOff>1438274</xdr:colOff>
      <xdr:row>3</xdr:row>
      <xdr:rowOff>19051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BDB916-E162-464D-BC3F-6FE2BDC68771}"/>
            </a:ext>
          </a:extLst>
        </xdr:cNvPr>
        <xdr:cNvSpPr/>
      </xdr:nvSpPr>
      <xdr:spPr>
        <a:xfrm>
          <a:off x="38109525" y="228600"/>
          <a:ext cx="933449" cy="266701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504825</xdr:colOff>
      <xdr:row>1</xdr:row>
      <xdr:rowOff>38100</xdr:rowOff>
    </xdr:from>
    <xdr:to>
      <xdr:col>33</xdr:col>
      <xdr:colOff>1438274</xdr:colOff>
      <xdr:row>3</xdr:row>
      <xdr:rowOff>19051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1863B9-1FB1-408F-A5EB-235E463020CC}"/>
            </a:ext>
          </a:extLst>
        </xdr:cNvPr>
        <xdr:cNvSpPr/>
      </xdr:nvSpPr>
      <xdr:spPr>
        <a:xfrm>
          <a:off x="38109525" y="228600"/>
          <a:ext cx="933449" cy="266701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504825</xdr:colOff>
      <xdr:row>1</xdr:row>
      <xdr:rowOff>38100</xdr:rowOff>
    </xdr:from>
    <xdr:to>
      <xdr:col>33</xdr:col>
      <xdr:colOff>1438274</xdr:colOff>
      <xdr:row>3</xdr:row>
      <xdr:rowOff>19051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1D72D7-6B92-4E0A-8FFC-A6BF05997241}"/>
            </a:ext>
          </a:extLst>
        </xdr:cNvPr>
        <xdr:cNvSpPr/>
      </xdr:nvSpPr>
      <xdr:spPr>
        <a:xfrm>
          <a:off x="38109525" y="228600"/>
          <a:ext cx="933449" cy="266701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495300</xdr:colOff>
      <xdr:row>1</xdr:row>
      <xdr:rowOff>161925</xdr:rowOff>
    </xdr:from>
    <xdr:to>
      <xdr:col>8</xdr:col>
      <xdr:colOff>1438275</xdr:colOff>
      <xdr:row>2</xdr:row>
      <xdr:rowOff>190501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C075D3-B2D1-4095-9E6F-5808766F6E22}"/>
            </a:ext>
          </a:extLst>
        </xdr:cNvPr>
        <xdr:cNvSpPr/>
      </xdr:nvSpPr>
      <xdr:spPr>
        <a:xfrm>
          <a:off x="9401175" y="209550"/>
          <a:ext cx="942975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495300</xdr:colOff>
      <xdr:row>1</xdr:row>
      <xdr:rowOff>161925</xdr:rowOff>
    </xdr:from>
    <xdr:to>
      <xdr:col>19</xdr:col>
      <xdr:colOff>1428749</xdr:colOff>
      <xdr:row>2</xdr:row>
      <xdr:rowOff>190501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F0382C-1F68-4884-BAC8-BF01C5F0DCDF}"/>
            </a:ext>
          </a:extLst>
        </xdr:cNvPr>
        <xdr:cNvSpPr/>
      </xdr:nvSpPr>
      <xdr:spPr>
        <a:xfrm>
          <a:off x="16135350" y="209550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495300</xdr:colOff>
      <xdr:row>1</xdr:row>
      <xdr:rowOff>161925</xdr:rowOff>
    </xdr:from>
    <xdr:to>
      <xdr:col>9</xdr:col>
      <xdr:colOff>1428749</xdr:colOff>
      <xdr:row>2</xdr:row>
      <xdr:rowOff>190501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7CA5C4-0867-445C-A4E1-03505CBF6BD9}"/>
            </a:ext>
          </a:extLst>
        </xdr:cNvPr>
        <xdr:cNvSpPr/>
      </xdr:nvSpPr>
      <xdr:spPr>
        <a:xfrm>
          <a:off x="7924800" y="209550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495300</xdr:colOff>
      <xdr:row>1</xdr:row>
      <xdr:rowOff>161925</xdr:rowOff>
    </xdr:from>
    <xdr:to>
      <xdr:col>10</xdr:col>
      <xdr:colOff>1428749</xdr:colOff>
      <xdr:row>2</xdr:row>
      <xdr:rowOff>190501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ACB0D5-5B28-4214-9BC1-A4FFDE12939C}"/>
            </a:ext>
          </a:extLst>
        </xdr:cNvPr>
        <xdr:cNvSpPr/>
      </xdr:nvSpPr>
      <xdr:spPr>
        <a:xfrm>
          <a:off x="8343900" y="209550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495300</xdr:colOff>
      <xdr:row>1</xdr:row>
      <xdr:rowOff>161925</xdr:rowOff>
    </xdr:from>
    <xdr:to>
      <xdr:col>9</xdr:col>
      <xdr:colOff>1428749</xdr:colOff>
      <xdr:row>2</xdr:row>
      <xdr:rowOff>190501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44DF12-2D1F-4BE3-9C97-B873E8687338}"/>
            </a:ext>
          </a:extLst>
        </xdr:cNvPr>
        <xdr:cNvSpPr/>
      </xdr:nvSpPr>
      <xdr:spPr>
        <a:xfrm>
          <a:off x="8401050" y="209550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495300</xdr:colOff>
      <xdr:row>1</xdr:row>
      <xdr:rowOff>161925</xdr:rowOff>
    </xdr:from>
    <xdr:to>
      <xdr:col>9</xdr:col>
      <xdr:colOff>1428749</xdr:colOff>
      <xdr:row>2</xdr:row>
      <xdr:rowOff>190501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678D8A-D2BB-4AE8-A718-FC3B8E22BFBB}"/>
            </a:ext>
          </a:extLst>
        </xdr:cNvPr>
        <xdr:cNvSpPr/>
      </xdr:nvSpPr>
      <xdr:spPr>
        <a:xfrm>
          <a:off x="8343900" y="209550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495300</xdr:colOff>
      <xdr:row>1</xdr:row>
      <xdr:rowOff>161925</xdr:rowOff>
    </xdr:from>
    <xdr:to>
      <xdr:col>10</xdr:col>
      <xdr:colOff>1428749</xdr:colOff>
      <xdr:row>2</xdr:row>
      <xdr:rowOff>190501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C835F7-7E8A-4522-94F4-4AF88CCB8818}"/>
            </a:ext>
          </a:extLst>
        </xdr:cNvPr>
        <xdr:cNvSpPr/>
      </xdr:nvSpPr>
      <xdr:spPr>
        <a:xfrm>
          <a:off x="8343900" y="209550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161924</xdr:colOff>
      <xdr:row>8</xdr:row>
      <xdr:rowOff>266700</xdr:rowOff>
    </xdr:from>
    <xdr:to>
      <xdr:col>1</xdr:col>
      <xdr:colOff>2324100</xdr:colOff>
      <xdr:row>8</xdr:row>
      <xdr:rowOff>609600</xdr:rowOff>
    </xdr:to>
    <xdr:sp macro="" textlink="">
      <xdr:nvSpPr>
        <xdr:cNvPr id="12" name="Rounded Rectangle 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37FA19-32B5-4F80-B876-32173C6E5627}"/>
            </a:ext>
          </a:extLst>
        </xdr:cNvPr>
        <xdr:cNvSpPr/>
      </xdr:nvSpPr>
      <xdr:spPr>
        <a:xfrm>
          <a:off x="1590674" y="3552825"/>
          <a:ext cx="2162176" cy="342900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JURNAL</a:t>
          </a:r>
        </a:p>
      </xdr:txBody>
    </xdr:sp>
    <xdr:clientData/>
  </xdr:twoCellAnchor>
  <xdr:twoCellAnchor>
    <xdr:from>
      <xdr:col>2</xdr:col>
      <xdr:colOff>104774</xdr:colOff>
      <xdr:row>8</xdr:row>
      <xdr:rowOff>266700</xdr:rowOff>
    </xdr:from>
    <xdr:to>
      <xdr:col>2</xdr:col>
      <xdr:colOff>2266950</xdr:colOff>
      <xdr:row>8</xdr:row>
      <xdr:rowOff>609600</xdr:rowOff>
    </xdr:to>
    <xdr:sp macro="" textlink="">
      <xdr:nvSpPr>
        <xdr:cNvPr id="21" name="Rounded Rectangle 1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333CB7-2F7F-4FB9-92AA-8493889F5E9C}"/>
            </a:ext>
          </a:extLst>
        </xdr:cNvPr>
        <xdr:cNvSpPr/>
      </xdr:nvSpPr>
      <xdr:spPr>
        <a:xfrm>
          <a:off x="3914774" y="3552825"/>
          <a:ext cx="2162176" cy="342900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KARTU</a:t>
          </a:r>
          <a:r>
            <a:rPr lang="en-US" sz="1200" b="0" baseline="0"/>
            <a:t> STOK</a:t>
          </a:r>
          <a:endParaRPr lang="en-US" sz="1200" b="0"/>
        </a:p>
      </xdr:txBody>
    </xdr:sp>
    <xdr:clientData/>
  </xdr:twoCellAnchor>
  <xdr:twoCellAnchor>
    <xdr:from>
      <xdr:col>3</xdr:col>
      <xdr:colOff>57149</xdr:colOff>
      <xdr:row>8</xdr:row>
      <xdr:rowOff>276225</xdr:rowOff>
    </xdr:from>
    <xdr:to>
      <xdr:col>3</xdr:col>
      <xdr:colOff>2219325</xdr:colOff>
      <xdr:row>8</xdr:row>
      <xdr:rowOff>619125</xdr:rowOff>
    </xdr:to>
    <xdr:sp macro="" textlink="">
      <xdr:nvSpPr>
        <xdr:cNvPr id="22" name="Rounded Rectangle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CCB2A4-45F9-4135-9405-5EE76C542092}"/>
            </a:ext>
          </a:extLst>
        </xdr:cNvPr>
        <xdr:cNvSpPr/>
      </xdr:nvSpPr>
      <xdr:spPr>
        <a:xfrm>
          <a:off x="6248399" y="3562350"/>
          <a:ext cx="2162176" cy="342900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PEMBELIAN PRODUK</a:t>
          </a:r>
        </a:p>
      </xdr:txBody>
    </xdr:sp>
    <xdr:clientData/>
  </xdr:twoCellAnchor>
  <xdr:twoCellAnchor>
    <xdr:from>
      <xdr:col>1</xdr:col>
      <xdr:colOff>161924</xdr:colOff>
      <xdr:row>12</xdr:row>
      <xdr:rowOff>247650</xdr:rowOff>
    </xdr:from>
    <xdr:to>
      <xdr:col>1</xdr:col>
      <xdr:colOff>2324100</xdr:colOff>
      <xdr:row>12</xdr:row>
      <xdr:rowOff>590550</xdr:rowOff>
    </xdr:to>
    <xdr:sp macro="" textlink="">
      <xdr:nvSpPr>
        <xdr:cNvPr id="23" name="Rounded Rectangle 1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96C42F-9E2E-4EC4-8DA3-9C1360B7B2B8}"/>
            </a:ext>
          </a:extLst>
        </xdr:cNvPr>
        <xdr:cNvSpPr/>
      </xdr:nvSpPr>
      <xdr:spPr>
        <a:xfrm>
          <a:off x="1590674" y="6010275"/>
          <a:ext cx="2162176" cy="342900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050" b="0"/>
            <a:t>INVOICE &amp; SURAT JALAN AGEN</a:t>
          </a:r>
        </a:p>
      </xdr:txBody>
    </xdr:sp>
    <xdr:clientData/>
  </xdr:twoCellAnchor>
  <xdr:twoCellAnchor>
    <xdr:from>
      <xdr:col>2</xdr:col>
      <xdr:colOff>104774</xdr:colOff>
      <xdr:row>12</xdr:row>
      <xdr:rowOff>247650</xdr:rowOff>
    </xdr:from>
    <xdr:to>
      <xdr:col>2</xdr:col>
      <xdr:colOff>2266950</xdr:colOff>
      <xdr:row>12</xdr:row>
      <xdr:rowOff>590550</xdr:rowOff>
    </xdr:to>
    <xdr:sp macro="" textlink="">
      <xdr:nvSpPr>
        <xdr:cNvPr id="24" name="Rounded Rectangle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802B62B-DC94-4B2E-ABBC-A63BF9E41412}"/>
            </a:ext>
          </a:extLst>
        </xdr:cNvPr>
        <xdr:cNvSpPr/>
      </xdr:nvSpPr>
      <xdr:spPr>
        <a:xfrm>
          <a:off x="3914774" y="6010275"/>
          <a:ext cx="2162176" cy="342900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050" b="0"/>
            <a:t>INVOICE &amp; SURAT JALAN RESELLER</a:t>
          </a:r>
        </a:p>
      </xdr:txBody>
    </xdr:sp>
    <xdr:clientData/>
  </xdr:twoCellAnchor>
  <xdr:twoCellAnchor>
    <xdr:from>
      <xdr:col>3</xdr:col>
      <xdr:colOff>57149</xdr:colOff>
      <xdr:row>13</xdr:row>
      <xdr:rowOff>114300</xdr:rowOff>
    </xdr:from>
    <xdr:to>
      <xdr:col>3</xdr:col>
      <xdr:colOff>2219325</xdr:colOff>
      <xdr:row>13</xdr:row>
      <xdr:rowOff>457200</xdr:rowOff>
    </xdr:to>
    <xdr:sp macro="" textlink="">
      <xdr:nvSpPr>
        <xdr:cNvPr id="25" name="Rounded Rectangle 1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1E8D43E-6A89-4953-8819-6387F9973F02}"/>
            </a:ext>
          </a:extLst>
        </xdr:cNvPr>
        <xdr:cNvSpPr/>
      </xdr:nvSpPr>
      <xdr:spPr>
        <a:xfrm>
          <a:off x="6248399" y="6638925"/>
          <a:ext cx="2162176" cy="342900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PENJUALAN</a:t>
          </a:r>
          <a:r>
            <a:rPr lang="en-US" sz="1200" b="0" baseline="0"/>
            <a:t> RETAILER</a:t>
          </a:r>
          <a:endParaRPr lang="en-US" sz="1200" b="0"/>
        </a:p>
      </xdr:txBody>
    </xdr:sp>
    <xdr:clientData/>
  </xdr:twoCellAnchor>
  <xdr:twoCellAnchor>
    <xdr:from>
      <xdr:col>1</xdr:col>
      <xdr:colOff>161924</xdr:colOff>
      <xdr:row>13</xdr:row>
      <xdr:rowOff>114300</xdr:rowOff>
    </xdr:from>
    <xdr:to>
      <xdr:col>1</xdr:col>
      <xdr:colOff>2324100</xdr:colOff>
      <xdr:row>13</xdr:row>
      <xdr:rowOff>457200</xdr:rowOff>
    </xdr:to>
    <xdr:sp macro="" textlink="">
      <xdr:nvSpPr>
        <xdr:cNvPr id="26" name="Rounded Rectangle 1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408E090-232F-401B-B37E-548B3669621A}"/>
            </a:ext>
          </a:extLst>
        </xdr:cNvPr>
        <xdr:cNvSpPr/>
      </xdr:nvSpPr>
      <xdr:spPr>
        <a:xfrm>
          <a:off x="1590674" y="6638925"/>
          <a:ext cx="2162176" cy="342900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PENJUALAN</a:t>
          </a:r>
          <a:r>
            <a:rPr lang="en-US" sz="1200" b="0" baseline="0"/>
            <a:t> AGEN</a:t>
          </a:r>
          <a:endParaRPr lang="en-US" sz="1200" b="0"/>
        </a:p>
      </xdr:txBody>
    </xdr:sp>
    <xdr:clientData/>
  </xdr:twoCellAnchor>
  <xdr:twoCellAnchor>
    <xdr:from>
      <xdr:col>2</xdr:col>
      <xdr:colOff>104774</xdr:colOff>
      <xdr:row>13</xdr:row>
      <xdr:rowOff>114300</xdr:rowOff>
    </xdr:from>
    <xdr:to>
      <xdr:col>2</xdr:col>
      <xdr:colOff>2266950</xdr:colOff>
      <xdr:row>13</xdr:row>
      <xdr:rowOff>457200</xdr:rowOff>
    </xdr:to>
    <xdr:sp macro="" textlink="">
      <xdr:nvSpPr>
        <xdr:cNvPr id="27" name="Rounded Rectangle 1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3872DF5-7E94-4086-A013-C8D3C30B05CA}"/>
            </a:ext>
          </a:extLst>
        </xdr:cNvPr>
        <xdr:cNvSpPr/>
      </xdr:nvSpPr>
      <xdr:spPr>
        <a:xfrm>
          <a:off x="3914774" y="6638925"/>
          <a:ext cx="2162176" cy="342900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PENJUALAN</a:t>
          </a:r>
          <a:r>
            <a:rPr lang="en-US" sz="1200" b="0" baseline="0"/>
            <a:t> RESELLER</a:t>
          </a:r>
          <a:endParaRPr lang="en-US" sz="1200" b="0"/>
        </a:p>
      </xdr:txBody>
    </xdr:sp>
    <xdr:clientData/>
  </xdr:twoCellAnchor>
  <xdr:twoCellAnchor>
    <xdr:from>
      <xdr:col>3</xdr:col>
      <xdr:colOff>57149</xdr:colOff>
      <xdr:row>13</xdr:row>
      <xdr:rowOff>752475</xdr:rowOff>
    </xdr:from>
    <xdr:to>
      <xdr:col>3</xdr:col>
      <xdr:colOff>2219325</xdr:colOff>
      <xdr:row>14</xdr:row>
      <xdr:rowOff>333375</xdr:rowOff>
    </xdr:to>
    <xdr:sp macro="" textlink="">
      <xdr:nvSpPr>
        <xdr:cNvPr id="28" name="Rounded Rectangle 1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7762851-F103-49BE-B5C4-7EB42FB4F9A1}"/>
            </a:ext>
          </a:extLst>
        </xdr:cNvPr>
        <xdr:cNvSpPr/>
      </xdr:nvSpPr>
      <xdr:spPr>
        <a:xfrm>
          <a:off x="6248399" y="7277100"/>
          <a:ext cx="2162176" cy="342900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PRODUK PER</a:t>
          </a:r>
          <a:r>
            <a:rPr lang="en-US" sz="1200" b="0" baseline="0"/>
            <a:t> RETAILER</a:t>
          </a:r>
          <a:endParaRPr lang="en-US" sz="1200" b="0"/>
        </a:p>
      </xdr:txBody>
    </xdr:sp>
    <xdr:clientData/>
  </xdr:twoCellAnchor>
  <xdr:twoCellAnchor>
    <xdr:from>
      <xdr:col>1</xdr:col>
      <xdr:colOff>161924</xdr:colOff>
      <xdr:row>9</xdr:row>
      <xdr:rowOff>142875</xdr:rowOff>
    </xdr:from>
    <xdr:to>
      <xdr:col>1</xdr:col>
      <xdr:colOff>2324100</xdr:colOff>
      <xdr:row>9</xdr:row>
      <xdr:rowOff>485775</xdr:rowOff>
    </xdr:to>
    <xdr:sp macro="" textlink="">
      <xdr:nvSpPr>
        <xdr:cNvPr id="16" name="Rounded Rectangle 1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38E7A3E-5736-4055-9B34-020F1ECE3AE3}"/>
            </a:ext>
          </a:extLst>
        </xdr:cNvPr>
        <xdr:cNvSpPr/>
      </xdr:nvSpPr>
      <xdr:spPr>
        <a:xfrm>
          <a:off x="1590674" y="4191000"/>
          <a:ext cx="2162176" cy="342900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PRODUK</a:t>
          </a:r>
        </a:p>
      </xdr:txBody>
    </xdr:sp>
    <xdr:clientData/>
  </xdr:twoCellAnchor>
  <xdr:twoCellAnchor>
    <xdr:from>
      <xdr:col>2</xdr:col>
      <xdr:colOff>104774</xdr:colOff>
      <xdr:row>9</xdr:row>
      <xdr:rowOff>142875</xdr:rowOff>
    </xdr:from>
    <xdr:to>
      <xdr:col>2</xdr:col>
      <xdr:colOff>2266950</xdr:colOff>
      <xdr:row>9</xdr:row>
      <xdr:rowOff>485775</xdr:rowOff>
    </xdr:to>
    <xdr:sp macro="" textlink="">
      <xdr:nvSpPr>
        <xdr:cNvPr id="17" name="Rounded Rectangle 1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7A07AC4-6095-4B7F-A93E-7222FB8F050A}"/>
            </a:ext>
          </a:extLst>
        </xdr:cNvPr>
        <xdr:cNvSpPr/>
      </xdr:nvSpPr>
      <xdr:spPr>
        <a:xfrm>
          <a:off x="3914774" y="4191000"/>
          <a:ext cx="2162176" cy="342900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SISA STOK</a:t>
          </a:r>
        </a:p>
      </xdr:txBody>
    </xdr:sp>
    <xdr:clientData/>
  </xdr:twoCellAnchor>
  <xdr:twoCellAnchor>
    <xdr:from>
      <xdr:col>3</xdr:col>
      <xdr:colOff>57149</xdr:colOff>
      <xdr:row>9</xdr:row>
      <xdr:rowOff>152400</xdr:rowOff>
    </xdr:from>
    <xdr:to>
      <xdr:col>3</xdr:col>
      <xdr:colOff>2219325</xdr:colOff>
      <xdr:row>9</xdr:row>
      <xdr:rowOff>495300</xdr:rowOff>
    </xdr:to>
    <xdr:sp macro="" textlink="">
      <xdr:nvSpPr>
        <xdr:cNvPr id="18" name="Rounded Rectangle 18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BE0085AD-AB13-4E68-AB44-878B91600836}"/>
            </a:ext>
          </a:extLst>
        </xdr:cNvPr>
        <xdr:cNvSpPr/>
      </xdr:nvSpPr>
      <xdr:spPr>
        <a:xfrm>
          <a:off x="6248399" y="4200525"/>
          <a:ext cx="2162176" cy="342900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PENJUALAN PRODUK</a:t>
          </a:r>
        </a:p>
      </xdr:txBody>
    </xdr:sp>
    <xdr:clientData/>
  </xdr:twoCellAnchor>
  <xdr:twoCellAnchor>
    <xdr:from>
      <xdr:col>1</xdr:col>
      <xdr:colOff>161924</xdr:colOff>
      <xdr:row>11</xdr:row>
      <xdr:rowOff>381000</xdr:rowOff>
    </xdr:from>
    <xdr:to>
      <xdr:col>1</xdr:col>
      <xdr:colOff>2324100</xdr:colOff>
      <xdr:row>11</xdr:row>
      <xdr:rowOff>723900</xdr:rowOff>
    </xdr:to>
    <xdr:sp macro="" textlink="">
      <xdr:nvSpPr>
        <xdr:cNvPr id="19" name="Rounded Rectangle 1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D73530F-AD9E-4FBE-A572-D594F02AD3C0}"/>
            </a:ext>
          </a:extLst>
        </xdr:cNvPr>
        <xdr:cNvSpPr/>
      </xdr:nvSpPr>
      <xdr:spPr>
        <a:xfrm>
          <a:off x="1590674" y="5381625"/>
          <a:ext cx="2162176" cy="342900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AGEN</a:t>
          </a:r>
        </a:p>
      </xdr:txBody>
    </xdr:sp>
    <xdr:clientData/>
  </xdr:twoCellAnchor>
  <xdr:twoCellAnchor>
    <xdr:from>
      <xdr:col>2</xdr:col>
      <xdr:colOff>104774</xdr:colOff>
      <xdr:row>11</xdr:row>
      <xdr:rowOff>381000</xdr:rowOff>
    </xdr:from>
    <xdr:to>
      <xdr:col>2</xdr:col>
      <xdr:colOff>2266950</xdr:colOff>
      <xdr:row>11</xdr:row>
      <xdr:rowOff>723900</xdr:rowOff>
    </xdr:to>
    <xdr:sp macro="" textlink="">
      <xdr:nvSpPr>
        <xdr:cNvPr id="20" name="Rounded Rectangle 1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660A988-1920-46FB-9018-73375891B9DD}"/>
            </a:ext>
          </a:extLst>
        </xdr:cNvPr>
        <xdr:cNvSpPr/>
      </xdr:nvSpPr>
      <xdr:spPr>
        <a:xfrm>
          <a:off x="3914774" y="5381625"/>
          <a:ext cx="2162176" cy="342900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RESELLER</a:t>
          </a:r>
        </a:p>
      </xdr:txBody>
    </xdr:sp>
    <xdr:clientData/>
  </xdr:twoCellAnchor>
  <xdr:twoCellAnchor>
    <xdr:from>
      <xdr:col>3</xdr:col>
      <xdr:colOff>57149</xdr:colOff>
      <xdr:row>11</xdr:row>
      <xdr:rowOff>390525</xdr:rowOff>
    </xdr:from>
    <xdr:to>
      <xdr:col>3</xdr:col>
      <xdr:colOff>2219325</xdr:colOff>
      <xdr:row>11</xdr:row>
      <xdr:rowOff>733425</xdr:rowOff>
    </xdr:to>
    <xdr:sp macro="" textlink="">
      <xdr:nvSpPr>
        <xdr:cNvPr id="32" name="Rounded Rectangle 18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68318A16-1D40-4F01-A337-9BEA4F871F9E}"/>
            </a:ext>
          </a:extLst>
        </xdr:cNvPr>
        <xdr:cNvSpPr/>
      </xdr:nvSpPr>
      <xdr:spPr>
        <a:xfrm>
          <a:off x="6248399" y="5391150"/>
          <a:ext cx="2162176" cy="342900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RETAILER</a:t>
          </a:r>
        </a:p>
      </xdr:txBody>
    </xdr:sp>
    <xdr:clientData/>
  </xdr:twoCellAnchor>
  <xdr:twoCellAnchor>
    <xdr:from>
      <xdr:col>1</xdr:col>
      <xdr:colOff>161924</xdr:colOff>
      <xdr:row>13</xdr:row>
      <xdr:rowOff>752475</xdr:rowOff>
    </xdr:from>
    <xdr:to>
      <xdr:col>1</xdr:col>
      <xdr:colOff>2324100</xdr:colOff>
      <xdr:row>14</xdr:row>
      <xdr:rowOff>333375</xdr:rowOff>
    </xdr:to>
    <xdr:sp macro="" textlink="">
      <xdr:nvSpPr>
        <xdr:cNvPr id="33" name="Rounded Rectangle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A92BE43-159F-4DA6-B4B4-0F8DBD8E9697}"/>
            </a:ext>
          </a:extLst>
        </xdr:cNvPr>
        <xdr:cNvSpPr/>
      </xdr:nvSpPr>
      <xdr:spPr>
        <a:xfrm>
          <a:off x="1590674" y="7277100"/>
          <a:ext cx="2162176" cy="342900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PRODUK PER AGEN</a:t>
          </a:r>
        </a:p>
      </xdr:txBody>
    </xdr:sp>
    <xdr:clientData/>
  </xdr:twoCellAnchor>
  <xdr:twoCellAnchor>
    <xdr:from>
      <xdr:col>2</xdr:col>
      <xdr:colOff>104774</xdr:colOff>
      <xdr:row>13</xdr:row>
      <xdr:rowOff>752475</xdr:rowOff>
    </xdr:from>
    <xdr:to>
      <xdr:col>2</xdr:col>
      <xdr:colOff>2266950</xdr:colOff>
      <xdr:row>14</xdr:row>
      <xdr:rowOff>333375</xdr:rowOff>
    </xdr:to>
    <xdr:sp macro="" textlink="">
      <xdr:nvSpPr>
        <xdr:cNvPr id="34" name="Rounded Rectangle 18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9D6CEC41-4BAC-456E-8ECF-CCC3F6586BDC}"/>
            </a:ext>
          </a:extLst>
        </xdr:cNvPr>
        <xdr:cNvSpPr/>
      </xdr:nvSpPr>
      <xdr:spPr>
        <a:xfrm>
          <a:off x="3914774" y="7277100"/>
          <a:ext cx="2162176" cy="342900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 baseline="0"/>
            <a:t>PRODUK PER RESELLER</a:t>
          </a:r>
          <a:endParaRPr lang="en-US" sz="1200" b="0"/>
        </a:p>
      </xdr:txBody>
    </xdr:sp>
    <xdr:clientData/>
  </xdr:twoCellAnchor>
  <xdr:twoCellAnchor>
    <xdr:from>
      <xdr:col>1</xdr:col>
      <xdr:colOff>152399</xdr:colOff>
      <xdr:row>14</xdr:row>
      <xdr:rowOff>628650</xdr:rowOff>
    </xdr:from>
    <xdr:to>
      <xdr:col>1</xdr:col>
      <xdr:colOff>2314575</xdr:colOff>
      <xdr:row>15</xdr:row>
      <xdr:rowOff>209550</xdr:rowOff>
    </xdr:to>
    <xdr:sp macro="" textlink="">
      <xdr:nvSpPr>
        <xdr:cNvPr id="35" name="Rounded Rectangle 18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47825233-E003-4B38-A763-E64A3A4FE23E}"/>
            </a:ext>
          </a:extLst>
        </xdr:cNvPr>
        <xdr:cNvSpPr/>
      </xdr:nvSpPr>
      <xdr:spPr>
        <a:xfrm>
          <a:off x="1581149" y="7915275"/>
          <a:ext cx="2162176" cy="342900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AGEN PER PRODUK</a:t>
          </a:r>
        </a:p>
      </xdr:txBody>
    </xdr:sp>
    <xdr:clientData/>
  </xdr:twoCellAnchor>
  <xdr:twoCellAnchor>
    <xdr:from>
      <xdr:col>2</xdr:col>
      <xdr:colOff>95249</xdr:colOff>
      <xdr:row>14</xdr:row>
      <xdr:rowOff>628650</xdr:rowOff>
    </xdr:from>
    <xdr:to>
      <xdr:col>2</xdr:col>
      <xdr:colOff>2257425</xdr:colOff>
      <xdr:row>15</xdr:row>
      <xdr:rowOff>209550</xdr:rowOff>
    </xdr:to>
    <xdr:sp macro="" textlink="">
      <xdr:nvSpPr>
        <xdr:cNvPr id="36" name="Rounded Rectangle 18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85CC1B39-0464-450F-9679-D0757C81A528}"/>
            </a:ext>
          </a:extLst>
        </xdr:cNvPr>
        <xdr:cNvSpPr/>
      </xdr:nvSpPr>
      <xdr:spPr>
        <a:xfrm>
          <a:off x="3905249" y="7915275"/>
          <a:ext cx="2162176" cy="342900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RESELLER PER PRODUK</a:t>
          </a:r>
        </a:p>
      </xdr:txBody>
    </xdr:sp>
    <xdr:clientData/>
  </xdr:twoCellAnchor>
  <xdr:twoCellAnchor>
    <xdr:from>
      <xdr:col>3</xdr:col>
      <xdr:colOff>57149</xdr:colOff>
      <xdr:row>12</xdr:row>
      <xdr:rowOff>247650</xdr:rowOff>
    </xdr:from>
    <xdr:to>
      <xdr:col>3</xdr:col>
      <xdr:colOff>2219325</xdr:colOff>
      <xdr:row>12</xdr:row>
      <xdr:rowOff>590550</xdr:rowOff>
    </xdr:to>
    <xdr:sp macro="" textlink="">
      <xdr:nvSpPr>
        <xdr:cNvPr id="30" name="Rounded Rectangle 18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B42BF783-5751-4E9C-86F2-6E9CBF9F122A}"/>
            </a:ext>
          </a:extLst>
        </xdr:cNvPr>
        <xdr:cNvSpPr/>
      </xdr:nvSpPr>
      <xdr:spPr>
        <a:xfrm>
          <a:off x="6248399" y="6010275"/>
          <a:ext cx="2162176" cy="342900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050" b="0"/>
            <a:t>INVOICE &amp; SURAT JALAN</a:t>
          </a:r>
          <a:r>
            <a:rPr lang="en-US" sz="1050" b="0" baseline="0"/>
            <a:t> RETAILER</a:t>
          </a:r>
          <a:endParaRPr lang="en-US" sz="1050" b="0"/>
        </a:p>
      </xdr:txBody>
    </xdr:sp>
    <xdr:clientData/>
  </xdr:twoCellAnchor>
  <xdr:twoCellAnchor>
    <xdr:from>
      <xdr:col>2</xdr:col>
      <xdr:colOff>323850</xdr:colOff>
      <xdr:row>18</xdr:row>
      <xdr:rowOff>276225</xdr:rowOff>
    </xdr:from>
    <xdr:to>
      <xdr:col>2</xdr:col>
      <xdr:colOff>1933574</xdr:colOff>
      <xdr:row>18</xdr:row>
      <xdr:rowOff>628651</xdr:rowOff>
    </xdr:to>
    <xdr:sp macro="" textlink="">
      <xdr:nvSpPr>
        <xdr:cNvPr id="37" name="Rounded Rectangle 35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4164CDEF-CA48-44BA-81E2-1A196FDF0102}"/>
            </a:ext>
          </a:extLst>
        </xdr:cNvPr>
        <xdr:cNvSpPr/>
      </xdr:nvSpPr>
      <xdr:spPr>
        <a:xfrm>
          <a:off x="4133850" y="10325100"/>
          <a:ext cx="1609724" cy="352426"/>
        </a:xfrm>
        <a:prstGeom prst="roundRect">
          <a:avLst>
            <a:gd name="adj" fmla="val 50000"/>
          </a:avLst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GB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VIDEO TUTORIAL</a:t>
          </a:r>
          <a:endParaRPr lang="en-ID" b="1">
            <a:solidFill>
              <a:schemeClr val="tx1"/>
            </a:solidFill>
            <a:effectLst/>
          </a:endParaRPr>
        </a:p>
      </xdr:txBody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5236260</xdr:colOff>
      <xdr:row>12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29FD0E-89CD-4929-AE05-757C1DDC6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0" y="3286125"/>
          <a:ext cx="5236260" cy="2476500"/>
        </a:xfrm>
        <a:prstGeom prst="rect">
          <a:avLst/>
        </a:prstGeom>
      </xdr:spPr>
    </xdr:pic>
    <xdr:clientData/>
  </xdr:twoCellAnchor>
  <xdr:twoCellAnchor>
    <xdr:from>
      <xdr:col>5</xdr:col>
      <xdr:colOff>1304925</xdr:colOff>
      <xdr:row>12</xdr:row>
      <xdr:rowOff>209550</xdr:rowOff>
    </xdr:from>
    <xdr:to>
      <xdr:col>5</xdr:col>
      <xdr:colOff>3848100</xdr:colOff>
      <xdr:row>12</xdr:row>
      <xdr:rowOff>561976</xdr:rowOff>
    </xdr:to>
    <xdr:sp macro="" textlink="">
      <xdr:nvSpPr>
        <xdr:cNvPr id="3" name="Rounded Rectangle 35">
          <a:extLst>
            <a:ext uri="{FF2B5EF4-FFF2-40B4-BE49-F238E27FC236}">
              <a16:creationId xmlns:a16="http://schemas.microsoft.com/office/drawing/2014/main" id="{F413DF7C-CB2E-4B29-B30A-8A0C31EB2060}"/>
            </a:ext>
          </a:extLst>
        </xdr:cNvPr>
        <xdr:cNvSpPr/>
      </xdr:nvSpPr>
      <xdr:spPr>
        <a:xfrm>
          <a:off x="10829925" y="5972175"/>
          <a:ext cx="2543175" cy="352426"/>
        </a:xfrm>
        <a:prstGeom prst="roundRect">
          <a:avLst>
            <a:gd name="adj" fmla="val 50000"/>
          </a:avLst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GB" sz="1100" b="1" baseline="0">
              <a:solidFill>
                <a:schemeClr val="bg1"/>
              </a:solidFill>
            </a:rPr>
            <a:t>PROGRAM EXCEL</a:t>
          </a:r>
          <a:r>
            <a:rPr lang="id-ID" sz="1100" b="1" baseline="0">
              <a:solidFill>
                <a:schemeClr val="bg1"/>
              </a:solidFill>
            </a:rPr>
            <a:t> SEUMUR HIDUP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495300</xdr:colOff>
      <xdr:row>1</xdr:row>
      <xdr:rowOff>161925</xdr:rowOff>
    </xdr:from>
    <xdr:to>
      <xdr:col>9</xdr:col>
      <xdr:colOff>1428749</xdr:colOff>
      <xdr:row>2</xdr:row>
      <xdr:rowOff>190501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C7C063-EA6F-452F-A2A5-7FC24A2E1D56}"/>
            </a:ext>
          </a:extLst>
        </xdr:cNvPr>
        <xdr:cNvSpPr/>
      </xdr:nvSpPr>
      <xdr:spPr>
        <a:xfrm>
          <a:off x="7924800" y="209550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495300</xdr:colOff>
      <xdr:row>1</xdr:row>
      <xdr:rowOff>161925</xdr:rowOff>
    </xdr:from>
    <xdr:to>
      <xdr:col>9</xdr:col>
      <xdr:colOff>1428749</xdr:colOff>
      <xdr:row>2</xdr:row>
      <xdr:rowOff>190501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1AF3F1-4C8A-4F0C-A3B0-9678031DCBE6}"/>
            </a:ext>
          </a:extLst>
        </xdr:cNvPr>
        <xdr:cNvSpPr/>
      </xdr:nvSpPr>
      <xdr:spPr>
        <a:xfrm>
          <a:off x="7924800" y="209550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495300</xdr:colOff>
      <xdr:row>1</xdr:row>
      <xdr:rowOff>161925</xdr:rowOff>
    </xdr:from>
    <xdr:to>
      <xdr:col>10</xdr:col>
      <xdr:colOff>1428749</xdr:colOff>
      <xdr:row>2</xdr:row>
      <xdr:rowOff>190501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E574D2-4568-4E26-9809-7644031C15C3}"/>
            </a:ext>
          </a:extLst>
        </xdr:cNvPr>
        <xdr:cNvSpPr/>
      </xdr:nvSpPr>
      <xdr:spPr>
        <a:xfrm>
          <a:off x="8343900" y="209550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485775</xdr:colOff>
      <xdr:row>1</xdr:row>
      <xdr:rowOff>161925</xdr:rowOff>
    </xdr:from>
    <xdr:to>
      <xdr:col>13</xdr:col>
      <xdr:colOff>1419224</xdr:colOff>
      <xdr:row>2</xdr:row>
      <xdr:rowOff>142876</xdr:rowOff>
    </xdr:to>
    <xdr:sp macro="" textlink="">
      <xdr:nvSpPr>
        <xdr:cNvPr id="4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BA87AC-88C9-4E74-973F-D8765496D2BC}"/>
            </a:ext>
          </a:extLst>
        </xdr:cNvPr>
        <xdr:cNvSpPr/>
      </xdr:nvSpPr>
      <xdr:spPr>
        <a:xfrm>
          <a:off x="11496675" y="209550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485775</xdr:colOff>
      <xdr:row>1</xdr:row>
      <xdr:rowOff>161925</xdr:rowOff>
    </xdr:from>
    <xdr:to>
      <xdr:col>6</xdr:col>
      <xdr:colOff>1419224</xdr:colOff>
      <xdr:row>2</xdr:row>
      <xdr:rowOff>142876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9A3A7B-14C2-4505-86ED-C67306A1AAFB}"/>
            </a:ext>
          </a:extLst>
        </xdr:cNvPr>
        <xdr:cNvSpPr/>
      </xdr:nvSpPr>
      <xdr:spPr>
        <a:xfrm>
          <a:off x="9972675" y="209550"/>
          <a:ext cx="933449" cy="266701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485775</xdr:colOff>
      <xdr:row>1</xdr:row>
      <xdr:rowOff>161925</xdr:rowOff>
    </xdr:from>
    <xdr:to>
      <xdr:col>6</xdr:col>
      <xdr:colOff>1419224</xdr:colOff>
      <xdr:row>2</xdr:row>
      <xdr:rowOff>142876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4E0425-8B3A-4729-8B45-85B74B8D3578}"/>
            </a:ext>
          </a:extLst>
        </xdr:cNvPr>
        <xdr:cNvSpPr/>
      </xdr:nvSpPr>
      <xdr:spPr>
        <a:xfrm>
          <a:off x="10925175" y="209550"/>
          <a:ext cx="933449" cy="266701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495300</xdr:colOff>
      <xdr:row>1</xdr:row>
      <xdr:rowOff>161925</xdr:rowOff>
    </xdr:from>
    <xdr:to>
      <xdr:col>6</xdr:col>
      <xdr:colOff>1428749</xdr:colOff>
      <xdr:row>2</xdr:row>
      <xdr:rowOff>142876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971BD1-1157-4D64-9D6C-7FF00ED3C315}"/>
            </a:ext>
          </a:extLst>
        </xdr:cNvPr>
        <xdr:cNvSpPr/>
      </xdr:nvSpPr>
      <xdr:spPr>
        <a:xfrm>
          <a:off x="6172200" y="209550"/>
          <a:ext cx="933449" cy="266701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504825</xdr:colOff>
      <xdr:row>1</xdr:row>
      <xdr:rowOff>161925</xdr:rowOff>
    </xdr:from>
    <xdr:to>
      <xdr:col>43</xdr:col>
      <xdr:colOff>1438274</xdr:colOff>
      <xdr:row>2</xdr:row>
      <xdr:rowOff>190501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4886F7-1AD0-40FD-8DDC-649885628C2C}"/>
            </a:ext>
          </a:extLst>
        </xdr:cNvPr>
        <xdr:cNvSpPr/>
      </xdr:nvSpPr>
      <xdr:spPr>
        <a:xfrm>
          <a:off x="38176200" y="209550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495300</xdr:colOff>
      <xdr:row>1</xdr:row>
      <xdr:rowOff>161925</xdr:rowOff>
    </xdr:from>
    <xdr:to>
      <xdr:col>8</xdr:col>
      <xdr:colOff>1428749</xdr:colOff>
      <xdr:row>2</xdr:row>
      <xdr:rowOff>190501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1DEF2B-6C13-4B9D-81D0-711FE32457D7}"/>
            </a:ext>
          </a:extLst>
        </xdr:cNvPr>
        <xdr:cNvSpPr/>
      </xdr:nvSpPr>
      <xdr:spPr>
        <a:xfrm>
          <a:off x="7820025" y="209550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495300</xdr:colOff>
      <xdr:row>1</xdr:row>
      <xdr:rowOff>161925</xdr:rowOff>
    </xdr:from>
    <xdr:to>
      <xdr:col>18</xdr:col>
      <xdr:colOff>1428749</xdr:colOff>
      <xdr:row>2</xdr:row>
      <xdr:rowOff>190501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61A155-3132-4F86-BD76-D84A5BD2A18B}"/>
            </a:ext>
          </a:extLst>
        </xdr:cNvPr>
        <xdr:cNvSpPr/>
      </xdr:nvSpPr>
      <xdr:spPr>
        <a:xfrm>
          <a:off x="9858375" y="209550"/>
          <a:ext cx="933449" cy="314326"/>
        </a:xfrm>
        <a:prstGeom prst="roundRect">
          <a:avLst/>
        </a:prstGeom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0"/>
            <a:t>HOME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oogle%20Drive%20(ritayuniarti)\AccEx\ACCEX%202020\PRODUK\5.%20Program%20Persediaan%20Barang\5A%20Program%20Persediaan%20Barang%20License\PERSEDIAAN%20BARANG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e"/>
      <sheetName val="Kode Barang"/>
      <sheetName val="Jurnal"/>
      <sheetName val="Kartu Stock"/>
      <sheetName val="Sisa Stock"/>
      <sheetName val="Kode_Barang"/>
      <sheetName val="Kartu_Stock"/>
      <sheetName val="Sisa_Stock"/>
    </sheetNames>
    <sheetDataSet>
      <sheetData sheetId="0" refreshError="1"/>
      <sheetData sheetId="1">
        <row r="6">
          <cell r="C6" t="str">
            <v>HM 001</v>
          </cell>
          <cell r="D6" t="str">
            <v>Boneka Beruang Besar</v>
          </cell>
          <cell r="E6">
            <v>315</v>
          </cell>
          <cell r="F6">
            <v>10</v>
          </cell>
          <cell r="G6">
            <v>65000</v>
          </cell>
          <cell r="H6">
            <v>40000</v>
          </cell>
          <cell r="I6" t="str">
            <v>buah</v>
          </cell>
          <cell r="J6" t="str">
            <v>A12</v>
          </cell>
          <cell r="K6" t="str">
            <v>Boneka</v>
          </cell>
          <cell r="L6" t="str">
            <v>Inesa</v>
          </cell>
          <cell r="M6" t="str">
            <v>Toko Mata Air Indah</v>
          </cell>
        </row>
        <row r="7">
          <cell r="C7" t="str">
            <v>HM 002</v>
          </cell>
          <cell r="D7" t="str">
            <v>Kereta 5 gerbong</v>
          </cell>
          <cell r="E7">
            <v>425</v>
          </cell>
          <cell r="F7">
            <v>10</v>
          </cell>
          <cell r="G7">
            <v>40000</v>
          </cell>
          <cell r="H7">
            <v>25000</v>
          </cell>
          <cell r="I7" t="str">
            <v>buah</v>
          </cell>
          <cell r="J7" t="str">
            <v>B04</v>
          </cell>
          <cell r="K7" t="str">
            <v>Mainan</v>
          </cell>
          <cell r="L7" t="str">
            <v>Moco</v>
          </cell>
          <cell r="M7" t="str">
            <v>Toko Alami Abadi</v>
          </cell>
        </row>
        <row r="8">
          <cell r="C8" t="str">
            <v>HM 003</v>
          </cell>
          <cell r="D8" t="str">
            <v>Boneka Beruang Kecil</v>
          </cell>
          <cell r="E8">
            <v>540</v>
          </cell>
          <cell r="F8">
            <v>15</v>
          </cell>
          <cell r="G8">
            <v>55000</v>
          </cell>
          <cell r="H8">
            <v>30000</v>
          </cell>
          <cell r="I8" t="str">
            <v>buah</v>
          </cell>
          <cell r="J8" t="str">
            <v>A13</v>
          </cell>
          <cell r="K8" t="str">
            <v>Boneka</v>
          </cell>
          <cell r="L8" t="str">
            <v>Inesa</v>
          </cell>
          <cell r="M8" t="str">
            <v>Toko Mata Air Indah</v>
          </cell>
        </row>
        <row r="9">
          <cell r="C9" t="str">
            <v>HM 004</v>
          </cell>
          <cell r="D9" t="str">
            <v>Kereta 3 gerbong</v>
          </cell>
          <cell r="E9">
            <v>630</v>
          </cell>
          <cell r="F9">
            <v>15</v>
          </cell>
          <cell r="G9">
            <v>30000</v>
          </cell>
          <cell r="H9">
            <v>17000</v>
          </cell>
          <cell r="I9" t="str">
            <v>buah</v>
          </cell>
          <cell r="J9" t="str">
            <v>B06</v>
          </cell>
          <cell r="K9" t="str">
            <v>Mainan</v>
          </cell>
          <cell r="L9" t="str">
            <v>Moco</v>
          </cell>
          <cell r="M9" t="str">
            <v>Toko Alami Abadi</v>
          </cell>
        </row>
        <row r="10">
          <cell r="C10" t="str">
            <v>HM 005</v>
          </cell>
          <cell r="D10" t="str">
            <v>Payung anak Biru</v>
          </cell>
          <cell r="E10">
            <v>130</v>
          </cell>
          <cell r="F10">
            <v>5</v>
          </cell>
          <cell r="G10">
            <v>35000</v>
          </cell>
          <cell r="H10">
            <v>20000</v>
          </cell>
          <cell r="I10" t="str">
            <v>buah</v>
          </cell>
          <cell r="J10" t="str">
            <v>A10</v>
          </cell>
          <cell r="K10" t="str">
            <v>Accessories</v>
          </cell>
          <cell r="L10" t="str">
            <v>Mufi</v>
          </cell>
          <cell r="M10" t="str">
            <v>CV Pelita Payung</v>
          </cell>
        </row>
        <row r="11">
          <cell r="C11" t="str">
            <v>HM 006</v>
          </cell>
          <cell r="D11" t="str">
            <v>Payung anak Merah</v>
          </cell>
          <cell r="E11">
            <v>97</v>
          </cell>
          <cell r="F11">
            <v>5</v>
          </cell>
          <cell r="G11">
            <v>35000</v>
          </cell>
          <cell r="H11">
            <v>20000</v>
          </cell>
          <cell r="I11" t="str">
            <v>buah</v>
          </cell>
          <cell r="J11" t="str">
            <v>A15</v>
          </cell>
          <cell r="K11" t="str">
            <v>Accessories</v>
          </cell>
          <cell r="L11" t="str">
            <v>Mufi</v>
          </cell>
          <cell r="M11" t="str">
            <v>CV Pelita Payung</v>
          </cell>
        </row>
        <row r="12">
          <cell r="C12" t="str">
            <v>HM 007</v>
          </cell>
          <cell r="D12" t="str">
            <v>Topi Panda</v>
          </cell>
          <cell r="E12">
            <v>241</v>
          </cell>
          <cell r="F12">
            <v>20</v>
          </cell>
          <cell r="G12">
            <v>25000</v>
          </cell>
          <cell r="H12">
            <v>14500</v>
          </cell>
          <cell r="I12" t="str">
            <v>buah</v>
          </cell>
          <cell r="J12" t="str">
            <v>B10</v>
          </cell>
          <cell r="K12" t="str">
            <v>Accessories</v>
          </cell>
          <cell r="L12" t="str">
            <v>My Star</v>
          </cell>
          <cell r="M12" t="str">
            <v>CV My Star Kids</v>
          </cell>
        </row>
        <row r="13">
          <cell r="C13" t="str">
            <v>HM 008</v>
          </cell>
          <cell r="D13" t="str">
            <v>Tas kecil Doraemon</v>
          </cell>
          <cell r="E13">
            <v>212</v>
          </cell>
          <cell r="F13">
            <v>10</v>
          </cell>
          <cell r="G13">
            <v>45000</v>
          </cell>
          <cell r="H13">
            <v>26000</v>
          </cell>
          <cell r="I13" t="str">
            <v>buah</v>
          </cell>
          <cell r="J13" t="str">
            <v>B12</v>
          </cell>
          <cell r="K13" t="str">
            <v>Accessories</v>
          </cell>
          <cell r="L13" t="str">
            <v>My Star</v>
          </cell>
          <cell r="M13" t="str">
            <v>CV My Star Kids</v>
          </cell>
        </row>
        <row r="14">
          <cell r="C14" t="str">
            <v>HM 009</v>
          </cell>
          <cell r="D14" t="str">
            <v>Jam tangan Hello Kitty</v>
          </cell>
          <cell r="E14">
            <v>178</v>
          </cell>
          <cell r="F14">
            <v>20</v>
          </cell>
          <cell r="G14">
            <v>42000</v>
          </cell>
          <cell r="H14">
            <v>24500</v>
          </cell>
          <cell r="I14" t="str">
            <v>buah</v>
          </cell>
          <cell r="J14" t="str">
            <v>A11</v>
          </cell>
          <cell r="K14" t="str">
            <v>Accessories</v>
          </cell>
          <cell r="L14" t="str">
            <v>Inesa</v>
          </cell>
          <cell r="M14" t="str">
            <v>Toko Mata Air Indah</v>
          </cell>
        </row>
        <row r="15">
          <cell r="C15" t="str">
            <v>HM 010</v>
          </cell>
          <cell r="D15" t="str">
            <v>Kacamata anak warna-warni</v>
          </cell>
          <cell r="E15">
            <v>85</v>
          </cell>
          <cell r="F15">
            <v>15</v>
          </cell>
          <cell r="G15">
            <v>32000</v>
          </cell>
          <cell r="H15">
            <v>18500</v>
          </cell>
          <cell r="I15" t="str">
            <v>buah</v>
          </cell>
          <cell r="J15" t="str">
            <v>A16</v>
          </cell>
          <cell r="K15" t="str">
            <v>Accessories</v>
          </cell>
          <cell r="L15" t="str">
            <v>Moco</v>
          </cell>
          <cell r="M15" t="str">
            <v>Toko Alami Abadi</v>
          </cell>
        </row>
      </sheetData>
      <sheetData sheetId="2" refreshError="1"/>
      <sheetData sheetId="3" refreshError="1"/>
      <sheetData sheetId="4" refreshError="1"/>
      <sheetData sheetId="5">
        <row r="6">
          <cell r="C6" t="str">
            <v>HM 001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94"/>
  <sheetViews>
    <sheetView showGridLines="0" workbookViewId="0">
      <selection activeCell="B3" sqref="B3:F3"/>
    </sheetView>
  </sheetViews>
  <sheetFormatPr defaultColWidth="0" defaultRowHeight="15" customHeight="1" zeroHeight="1" x14ac:dyDescent="0.35"/>
  <cols>
    <col min="1" max="1" width="14.26953125" customWidth="1"/>
    <col min="2" max="2" width="50" style="216" customWidth="1"/>
    <col min="3" max="3" width="1.1796875" style="216" customWidth="1"/>
    <col min="4" max="4" width="20" style="216" customWidth="1"/>
    <col min="5" max="5" width="1.1796875" style="216" customWidth="1"/>
    <col min="6" max="6" width="20" style="216" customWidth="1"/>
    <col min="7" max="7" width="14.26953125" style="216" customWidth="1"/>
    <col min="8" max="8" width="50" style="216" customWidth="1"/>
    <col min="9" max="9" width="1.1796875" style="216" customWidth="1"/>
    <col min="10" max="10" width="20" style="216" customWidth="1"/>
    <col min="11" max="11" width="1.1796875" style="216" customWidth="1"/>
    <col min="12" max="12" width="20" style="216" customWidth="1"/>
    <col min="13" max="13" width="14.26953125" style="216" customWidth="1"/>
    <col min="14" max="14" width="24.81640625" customWidth="1"/>
    <col min="15" max="23" width="12.81640625" customWidth="1"/>
    <col min="24" max="27" width="15.7265625" customWidth="1"/>
    <col min="28" max="29" width="14.26953125" style="216" customWidth="1"/>
    <col min="30" max="32" width="14.26953125" hidden="1" customWidth="1"/>
    <col min="33" max="16384" width="9.1796875" hidden="1"/>
  </cols>
  <sheetData>
    <row r="1" spans="1:29" ht="37.5" customHeight="1" x14ac:dyDescent="0.35">
      <c r="A1" s="266" t="s">
        <v>371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</row>
    <row r="2" spans="1:29" ht="60" customHeight="1" x14ac:dyDescent="0.35">
      <c r="A2" s="124"/>
      <c r="B2" s="124"/>
      <c r="C2" s="124"/>
      <c r="D2" s="124"/>
      <c r="E2" s="124"/>
      <c r="F2" s="124"/>
      <c r="G2" s="125"/>
      <c r="H2" s="126"/>
      <c r="I2" s="126"/>
      <c r="J2" s="126"/>
      <c r="K2" s="126"/>
      <c r="L2" s="126"/>
      <c r="M2" s="125"/>
      <c r="N2" s="315" t="s">
        <v>211</v>
      </c>
      <c r="O2" s="315"/>
      <c r="P2" s="315"/>
      <c r="Q2" s="315"/>
      <c r="R2" s="315"/>
      <c r="S2" s="315"/>
      <c r="T2" s="315"/>
      <c r="U2" s="315"/>
      <c r="V2" s="315"/>
      <c r="W2" s="315"/>
      <c r="X2" s="315"/>
      <c r="Y2" s="315"/>
      <c r="Z2" s="315"/>
      <c r="AA2" s="315"/>
      <c r="AB2" s="125"/>
      <c r="AC2" s="125"/>
    </row>
    <row r="3" spans="1:29" ht="33.75" customHeight="1" x14ac:dyDescent="0.35">
      <c r="A3" s="127"/>
      <c r="B3" s="316" t="s">
        <v>212</v>
      </c>
      <c r="C3" s="317"/>
      <c r="D3" s="317"/>
      <c r="E3" s="317"/>
      <c r="F3" s="318"/>
      <c r="G3" s="125"/>
      <c r="H3" s="319" t="s">
        <v>213</v>
      </c>
      <c r="I3" s="320"/>
      <c r="J3" s="320"/>
      <c r="K3" s="320"/>
      <c r="L3" s="321"/>
      <c r="M3" s="125"/>
      <c r="N3" s="322" t="s">
        <v>214</v>
      </c>
      <c r="O3" s="325" t="s">
        <v>215</v>
      </c>
      <c r="P3" s="325"/>
      <c r="Q3" s="325" t="s">
        <v>216</v>
      </c>
      <c r="R3" s="325"/>
      <c r="S3" s="325" t="s">
        <v>217</v>
      </c>
      <c r="T3" s="325"/>
      <c r="U3" s="325" t="s">
        <v>218</v>
      </c>
      <c r="V3" s="325"/>
      <c r="W3" s="128" t="s">
        <v>219</v>
      </c>
      <c r="X3" s="305" t="s">
        <v>220</v>
      </c>
      <c r="Y3" s="305" t="s">
        <v>221</v>
      </c>
      <c r="Z3" s="305" t="s">
        <v>222</v>
      </c>
      <c r="AA3" s="308" t="s">
        <v>223</v>
      </c>
      <c r="AB3" s="125"/>
      <c r="AC3" s="125"/>
    </row>
    <row r="4" spans="1:29" s="131" customFormat="1" ht="5.25" customHeight="1" x14ac:dyDescent="0.35">
      <c r="A4" s="127"/>
      <c r="B4" s="129"/>
      <c r="C4" s="129"/>
      <c r="D4" s="129"/>
      <c r="E4" s="129"/>
      <c r="F4" s="129"/>
      <c r="G4" s="125"/>
      <c r="H4" s="129"/>
      <c r="I4" s="129"/>
      <c r="J4" s="129"/>
      <c r="K4" s="130"/>
      <c r="L4" s="129"/>
      <c r="M4" s="125"/>
      <c r="N4" s="323"/>
      <c r="O4" s="311" t="s">
        <v>224</v>
      </c>
      <c r="P4" s="311" t="s">
        <v>225</v>
      </c>
      <c r="Q4" s="311" t="s">
        <v>224</v>
      </c>
      <c r="R4" s="311" t="s">
        <v>225</v>
      </c>
      <c r="S4" s="311" t="s">
        <v>224</v>
      </c>
      <c r="T4" s="311" t="s">
        <v>225</v>
      </c>
      <c r="U4" s="311" t="s">
        <v>224</v>
      </c>
      <c r="V4" s="311" t="s">
        <v>225</v>
      </c>
      <c r="W4" s="313" t="s">
        <v>226</v>
      </c>
      <c r="X4" s="306"/>
      <c r="Y4" s="306"/>
      <c r="Z4" s="306"/>
      <c r="AA4" s="309"/>
      <c r="AB4" s="125"/>
      <c r="AC4" s="125"/>
    </row>
    <row r="5" spans="1:29" s="131" customFormat="1" ht="26.25" customHeight="1" x14ac:dyDescent="0.35">
      <c r="A5" s="127"/>
      <c r="B5" s="132" t="s">
        <v>227</v>
      </c>
      <c r="C5" s="133"/>
      <c r="D5" s="134" t="s">
        <v>228</v>
      </c>
      <c r="E5" s="130"/>
      <c r="F5" s="134" t="s">
        <v>229</v>
      </c>
      <c r="G5" s="125"/>
      <c r="H5" s="135" t="s">
        <v>227</v>
      </c>
      <c r="I5" s="133"/>
      <c r="J5" s="136" t="s">
        <v>228</v>
      </c>
      <c r="K5" s="130"/>
      <c r="L5" s="136" t="s">
        <v>229</v>
      </c>
      <c r="M5" s="125"/>
      <c r="N5" s="324"/>
      <c r="O5" s="312"/>
      <c r="P5" s="312"/>
      <c r="Q5" s="312"/>
      <c r="R5" s="312"/>
      <c r="S5" s="312"/>
      <c r="T5" s="312"/>
      <c r="U5" s="312"/>
      <c r="V5" s="312"/>
      <c r="W5" s="314"/>
      <c r="X5" s="307"/>
      <c r="Y5" s="307"/>
      <c r="Z5" s="307"/>
      <c r="AA5" s="310"/>
      <c r="AB5" s="125"/>
      <c r="AC5" s="125"/>
    </row>
    <row r="6" spans="1:29" s="131" customFormat="1" ht="22.5" customHeight="1" x14ac:dyDescent="0.35">
      <c r="A6" s="127"/>
      <c r="B6" s="137" t="s">
        <v>230</v>
      </c>
      <c r="C6" s="125"/>
      <c r="D6" s="138" t="s">
        <v>231</v>
      </c>
      <c r="E6" s="139"/>
      <c r="F6" s="138" t="s">
        <v>231</v>
      </c>
      <c r="G6" s="125"/>
      <c r="H6" s="140" t="s">
        <v>230</v>
      </c>
      <c r="I6" s="125"/>
      <c r="J6" s="138" t="s">
        <v>231</v>
      </c>
      <c r="K6" s="141"/>
      <c r="L6" s="138" t="s">
        <v>231</v>
      </c>
      <c r="M6" s="125"/>
      <c r="N6" s="142" t="s">
        <v>232</v>
      </c>
      <c r="O6" s="143"/>
      <c r="P6" s="143"/>
      <c r="Q6" s="144" t="s">
        <v>233</v>
      </c>
      <c r="R6" s="143"/>
      <c r="S6" s="143"/>
      <c r="T6" s="143"/>
      <c r="U6" s="144" t="s">
        <v>234</v>
      </c>
      <c r="V6" s="143"/>
      <c r="W6" s="143"/>
      <c r="X6" s="145" t="s">
        <v>235</v>
      </c>
      <c r="Y6" s="146" t="s">
        <v>236</v>
      </c>
      <c r="Z6" s="147" t="s">
        <v>237</v>
      </c>
      <c r="AA6" s="148" t="s">
        <v>238</v>
      </c>
      <c r="AB6" s="125"/>
      <c r="AC6" s="125"/>
    </row>
    <row r="7" spans="1:29" s="131" customFormat="1" ht="22.5" customHeight="1" x14ac:dyDescent="0.35">
      <c r="A7" s="127"/>
      <c r="B7" s="137" t="s">
        <v>0</v>
      </c>
      <c r="C7" s="125"/>
      <c r="D7" s="138" t="s">
        <v>231</v>
      </c>
      <c r="E7" s="139"/>
      <c r="F7" s="138" t="s">
        <v>231</v>
      </c>
      <c r="G7" s="125"/>
      <c r="H7" s="140" t="s">
        <v>239</v>
      </c>
      <c r="I7" s="125"/>
      <c r="J7" s="138" t="s">
        <v>231</v>
      </c>
      <c r="K7" s="141"/>
      <c r="L7" s="138" t="s">
        <v>231</v>
      </c>
      <c r="M7" s="125"/>
      <c r="N7" s="149" t="s">
        <v>240</v>
      </c>
      <c r="O7" s="150"/>
      <c r="P7" s="150"/>
      <c r="Q7" s="151" t="s">
        <v>233</v>
      </c>
      <c r="R7" s="150"/>
      <c r="S7" s="150"/>
      <c r="T7" s="150"/>
      <c r="U7" s="150"/>
      <c r="V7" s="151" t="s">
        <v>241</v>
      </c>
      <c r="W7" s="150"/>
      <c r="X7" s="152" t="s">
        <v>235</v>
      </c>
      <c r="Y7" s="153" t="s">
        <v>242</v>
      </c>
      <c r="Z7" s="154" t="s">
        <v>237</v>
      </c>
      <c r="AA7" s="155" t="s">
        <v>243</v>
      </c>
      <c r="AB7" s="125"/>
      <c r="AC7" s="125"/>
    </row>
    <row r="8" spans="1:29" s="131" customFormat="1" ht="22.5" customHeight="1" x14ac:dyDescent="0.35">
      <c r="A8" s="127"/>
      <c r="B8" s="137" t="s">
        <v>349</v>
      </c>
      <c r="C8" s="125"/>
      <c r="D8" s="138" t="s">
        <v>231</v>
      </c>
      <c r="E8" s="139"/>
      <c r="F8" s="138" t="s">
        <v>245</v>
      </c>
      <c r="G8" s="125"/>
      <c r="H8" s="140" t="s">
        <v>246</v>
      </c>
      <c r="I8" s="125"/>
      <c r="J8" s="138" t="s">
        <v>231</v>
      </c>
      <c r="K8" s="141"/>
      <c r="L8" s="138" t="s">
        <v>245</v>
      </c>
      <c r="M8" s="125"/>
      <c r="N8" s="142" t="s">
        <v>247</v>
      </c>
      <c r="O8" s="143"/>
      <c r="P8" s="143"/>
      <c r="Q8" s="143"/>
      <c r="R8" s="144" t="s">
        <v>234</v>
      </c>
      <c r="S8" s="143"/>
      <c r="T8" s="143"/>
      <c r="U8" s="144" t="s">
        <v>234</v>
      </c>
      <c r="V8" s="143"/>
      <c r="W8" s="143"/>
      <c r="X8" s="145" t="s">
        <v>235</v>
      </c>
      <c r="Y8" s="146" t="s">
        <v>242</v>
      </c>
      <c r="Z8" s="147" t="s">
        <v>237</v>
      </c>
      <c r="AA8" s="148" t="s">
        <v>243</v>
      </c>
      <c r="AB8" s="125"/>
      <c r="AC8" s="125"/>
    </row>
    <row r="9" spans="1:29" s="131" customFormat="1" ht="22.5" customHeight="1" x14ac:dyDescent="0.35">
      <c r="A9" s="127"/>
      <c r="B9" s="137" t="s">
        <v>244</v>
      </c>
      <c r="C9" s="125"/>
      <c r="D9" s="138" t="s">
        <v>231</v>
      </c>
      <c r="E9" s="139"/>
      <c r="F9" s="138" t="s">
        <v>245</v>
      </c>
      <c r="G9" s="125"/>
      <c r="H9" s="140" t="s">
        <v>248</v>
      </c>
      <c r="I9" s="125"/>
      <c r="J9" s="138" t="s">
        <v>231</v>
      </c>
      <c r="K9" s="141"/>
      <c r="L9" s="138" t="s">
        <v>245</v>
      </c>
      <c r="M9" s="125"/>
      <c r="N9" s="149" t="s">
        <v>249</v>
      </c>
      <c r="O9" s="150"/>
      <c r="P9" s="150"/>
      <c r="Q9" s="150"/>
      <c r="R9" s="151" t="s">
        <v>234</v>
      </c>
      <c r="S9" s="150"/>
      <c r="T9" s="150"/>
      <c r="U9" s="150"/>
      <c r="V9" s="151" t="s">
        <v>241</v>
      </c>
      <c r="W9" s="150"/>
      <c r="X9" s="152" t="s">
        <v>235</v>
      </c>
      <c r="Y9" s="153" t="s">
        <v>250</v>
      </c>
      <c r="Z9" s="154" t="s">
        <v>237</v>
      </c>
      <c r="AA9" s="155" t="s">
        <v>251</v>
      </c>
      <c r="AB9" s="125"/>
      <c r="AC9" s="125"/>
    </row>
    <row r="10" spans="1:29" s="131" customFormat="1" ht="22.5" customHeight="1" x14ac:dyDescent="0.35">
      <c r="A10" s="127"/>
      <c r="B10" s="137" t="s">
        <v>350</v>
      </c>
      <c r="C10" s="125"/>
      <c r="D10" s="138" t="s">
        <v>231</v>
      </c>
      <c r="E10" s="139"/>
      <c r="F10" s="138" t="s">
        <v>245</v>
      </c>
      <c r="G10" s="125"/>
      <c r="H10" s="140" t="s">
        <v>253</v>
      </c>
      <c r="I10" s="125"/>
      <c r="J10" s="138" t="s">
        <v>231</v>
      </c>
      <c r="K10" s="141"/>
      <c r="L10" s="138" t="s">
        <v>245</v>
      </c>
      <c r="M10" s="125"/>
      <c r="N10" s="142" t="s">
        <v>254</v>
      </c>
      <c r="O10" s="143"/>
      <c r="P10" s="143"/>
      <c r="Q10" s="143"/>
      <c r="R10" s="143"/>
      <c r="S10" s="144" t="s">
        <v>233</v>
      </c>
      <c r="T10" s="143"/>
      <c r="U10" s="144" t="s">
        <v>234</v>
      </c>
      <c r="V10" s="143"/>
      <c r="W10" s="143"/>
      <c r="X10" s="145" t="s">
        <v>235</v>
      </c>
      <c r="Y10" s="146" t="s">
        <v>236</v>
      </c>
      <c r="Z10" s="147" t="s">
        <v>237</v>
      </c>
      <c r="AA10" s="148" t="s">
        <v>238</v>
      </c>
      <c r="AB10" s="125"/>
      <c r="AC10" s="125"/>
    </row>
    <row r="11" spans="1:29" s="131" customFormat="1" ht="22.5" customHeight="1" x14ac:dyDescent="0.35">
      <c r="A11" s="127"/>
      <c r="B11" s="137" t="s">
        <v>252</v>
      </c>
      <c r="C11" s="125"/>
      <c r="D11" s="138" t="s">
        <v>231</v>
      </c>
      <c r="E11" s="139"/>
      <c r="F11" s="138" t="s">
        <v>231</v>
      </c>
      <c r="G11" s="125"/>
      <c r="H11" s="140" t="s">
        <v>255</v>
      </c>
      <c r="I11" s="125"/>
      <c r="J11" s="138" t="s">
        <v>231</v>
      </c>
      <c r="K11" s="141"/>
      <c r="L11" s="138" t="s">
        <v>231</v>
      </c>
      <c r="M11" s="125"/>
      <c r="N11" s="149" t="s">
        <v>256</v>
      </c>
      <c r="O11" s="150"/>
      <c r="P11" s="150"/>
      <c r="Q11" s="150"/>
      <c r="R11" s="150"/>
      <c r="S11" s="151" t="s">
        <v>233</v>
      </c>
      <c r="T11" s="150"/>
      <c r="U11" s="150"/>
      <c r="V11" s="151" t="s">
        <v>241</v>
      </c>
      <c r="W11" s="150"/>
      <c r="X11" s="152" t="s">
        <v>235</v>
      </c>
      <c r="Y11" s="153" t="s">
        <v>242</v>
      </c>
      <c r="Z11" s="154" t="s">
        <v>237</v>
      </c>
      <c r="AA11" s="155" t="s">
        <v>243</v>
      </c>
      <c r="AB11" s="125"/>
      <c r="AC11" s="125"/>
    </row>
    <row r="12" spans="1:29" s="131" customFormat="1" ht="22.5" customHeight="1" x14ac:dyDescent="0.35">
      <c r="A12" s="127"/>
      <c r="B12" s="137" t="s">
        <v>351</v>
      </c>
      <c r="C12" s="125"/>
      <c r="D12" s="138" t="s">
        <v>231</v>
      </c>
      <c r="E12" s="139"/>
      <c r="F12" s="138" t="s">
        <v>231</v>
      </c>
      <c r="G12" s="125"/>
      <c r="H12" s="140" t="s">
        <v>257</v>
      </c>
      <c r="I12" s="125"/>
      <c r="J12" s="138" t="s">
        <v>231</v>
      </c>
      <c r="K12" s="141"/>
      <c r="L12" s="138" t="s">
        <v>231</v>
      </c>
      <c r="M12" s="125"/>
      <c r="N12" s="142" t="s">
        <v>258</v>
      </c>
      <c r="O12" s="143"/>
      <c r="P12" s="143"/>
      <c r="Q12" s="143"/>
      <c r="R12" s="143"/>
      <c r="S12" s="143"/>
      <c r="T12" s="144" t="s">
        <v>234</v>
      </c>
      <c r="U12" s="144" t="s">
        <v>234</v>
      </c>
      <c r="V12" s="143"/>
      <c r="W12" s="143"/>
      <c r="X12" s="145" t="s">
        <v>235</v>
      </c>
      <c r="Y12" s="146" t="s">
        <v>242</v>
      </c>
      <c r="Z12" s="147" t="s">
        <v>237</v>
      </c>
      <c r="AA12" s="148" t="s">
        <v>243</v>
      </c>
      <c r="AB12" s="125"/>
      <c r="AC12" s="125"/>
    </row>
    <row r="13" spans="1:29" s="131" customFormat="1" ht="22.5" customHeight="1" x14ac:dyDescent="0.35">
      <c r="A13" s="127"/>
      <c r="B13" s="137" t="s">
        <v>352</v>
      </c>
      <c r="C13" s="125"/>
      <c r="D13" s="138" t="s">
        <v>231</v>
      </c>
      <c r="E13" s="139"/>
      <c r="F13" s="138" t="s">
        <v>231</v>
      </c>
      <c r="G13" s="125"/>
      <c r="H13" s="140" t="s">
        <v>259</v>
      </c>
      <c r="I13" s="125"/>
      <c r="J13" s="138" t="s">
        <v>231</v>
      </c>
      <c r="K13" s="141"/>
      <c r="L13" s="138" t="s">
        <v>231</v>
      </c>
      <c r="M13" s="125"/>
      <c r="N13" s="149" t="s">
        <v>260</v>
      </c>
      <c r="O13" s="150"/>
      <c r="P13" s="150"/>
      <c r="Q13" s="150"/>
      <c r="R13" s="150"/>
      <c r="S13" s="150"/>
      <c r="T13" s="151" t="s">
        <v>234</v>
      </c>
      <c r="U13" s="150"/>
      <c r="V13" s="151" t="s">
        <v>241</v>
      </c>
      <c r="W13" s="150"/>
      <c r="X13" s="152" t="s">
        <v>235</v>
      </c>
      <c r="Y13" s="153" t="s">
        <v>250</v>
      </c>
      <c r="Z13" s="154" t="s">
        <v>237</v>
      </c>
      <c r="AA13" s="155" t="s">
        <v>251</v>
      </c>
      <c r="AB13" s="125"/>
      <c r="AC13" s="125"/>
    </row>
    <row r="14" spans="1:29" s="131" customFormat="1" ht="22.5" customHeight="1" x14ac:dyDescent="0.35">
      <c r="A14" s="127"/>
      <c r="B14" s="137" t="s">
        <v>369</v>
      </c>
      <c r="C14" s="125"/>
      <c r="D14" s="138" t="s">
        <v>231</v>
      </c>
      <c r="E14" s="139"/>
      <c r="F14" s="138" t="s">
        <v>245</v>
      </c>
      <c r="G14" s="125"/>
      <c r="H14" s="140" t="s">
        <v>261</v>
      </c>
      <c r="I14" s="125"/>
      <c r="J14" s="138" t="s">
        <v>231</v>
      </c>
      <c r="K14" s="141"/>
      <c r="L14" s="138" t="s">
        <v>231</v>
      </c>
      <c r="M14" s="125"/>
      <c r="N14" s="142" t="s">
        <v>262</v>
      </c>
      <c r="O14" s="143"/>
      <c r="P14" s="143"/>
      <c r="Q14" s="143"/>
      <c r="R14" s="143"/>
      <c r="S14" s="143"/>
      <c r="T14" s="143"/>
      <c r="U14" s="144" t="s">
        <v>234</v>
      </c>
      <c r="V14" s="143"/>
      <c r="W14" s="144" t="s">
        <v>241</v>
      </c>
      <c r="X14" s="145" t="s">
        <v>235</v>
      </c>
      <c r="Y14" s="146" t="s">
        <v>250</v>
      </c>
      <c r="Z14" s="147" t="s">
        <v>237</v>
      </c>
      <c r="AA14" s="148" t="s">
        <v>251</v>
      </c>
      <c r="AB14" s="125"/>
      <c r="AC14" s="125"/>
    </row>
    <row r="15" spans="1:29" s="131" customFormat="1" ht="22.5" customHeight="1" x14ac:dyDescent="0.35">
      <c r="A15" s="127"/>
      <c r="B15" s="137" t="s">
        <v>208</v>
      </c>
      <c r="C15" s="125"/>
      <c r="D15" s="138" t="s">
        <v>231</v>
      </c>
      <c r="E15" s="139"/>
      <c r="F15" s="138" t="s">
        <v>245</v>
      </c>
      <c r="G15" s="125"/>
      <c r="H15" s="140" t="s">
        <v>263</v>
      </c>
      <c r="I15" s="125"/>
      <c r="J15" s="138" t="s">
        <v>231</v>
      </c>
      <c r="K15" s="141"/>
      <c r="L15" s="138" t="s">
        <v>231</v>
      </c>
      <c r="M15" s="125"/>
      <c r="N15" s="149" t="s">
        <v>264</v>
      </c>
      <c r="O15" s="150"/>
      <c r="P15" s="150"/>
      <c r="Q15" s="150"/>
      <c r="R15" s="150"/>
      <c r="S15" s="150"/>
      <c r="T15" s="150"/>
      <c r="U15" s="150"/>
      <c r="V15" s="151" t="s">
        <v>241</v>
      </c>
      <c r="W15" s="151" t="s">
        <v>241</v>
      </c>
      <c r="X15" s="152" t="s">
        <v>235</v>
      </c>
      <c r="Y15" s="153" t="s">
        <v>265</v>
      </c>
      <c r="Z15" s="154" t="s">
        <v>237</v>
      </c>
      <c r="AA15" s="155" t="s">
        <v>266</v>
      </c>
      <c r="AB15" s="125"/>
      <c r="AC15" s="125"/>
    </row>
    <row r="16" spans="1:29" s="131" customFormat="1" ht="22.5" customHeight="1" x14ac:dyDescent="0.35">
      <c r="A16" s="127"/>
      <c r="B16" s="137" t="s">
        <v>205</v>
      </c>
      <c r="C16" s="125"/>
      <c r="D16" s="138" t="s">
        <v>231</v>
      </c>
      <c r="E16" s="139"/>
      <c r="F16" s="138" t="s">
        <v>231</v>
      </c>
      <c r="G16" s="125"/>
      <c r="H16" s="140" t="s">
        <v>267</v>
      </c>
      <c r="I16" s="125"/>
      <c r="J16" s="138" t="s">
        <v>231</v>
      </c>
      <c r="K16" s="141"/>
      <c r="L16" s="138" t="s">
        <v>231</v>
      </c>
      <c r="M16" s="125"/>
      <c r="N16" s="142" t="s">
        <v>268</v>
      </c>
      <c r="O16" s="144" t="s">
        <v>233</v>
      </c>
      <c r="P16" s="143"/>
      <c r="Q16" s="144" t="s">
        <v>233</v>
      </c>
      <c r="R16" s="143"/>
      <c r="S16" s="144" t="s">
        <v>233</v>
      </c>
      <c r="T16" s="143"/>
      <c r="U16" s="143"/>
      <c r="V16" s="143"/>
      <c r="W16" s="143"/>
      <c r="X16" s="145" t="s">
        <v>235</v>
      </c>
      <c r="Y16" s="146" t="s">
        <v>269</v>
      </c>
      <c r="Z16" s="147" t="s">
        <v>270</v>
      </c>
      <c r="AA16" s="148" t="s">
        <v>271</v>
      </c>
      <c r="AB16" s="125"/>
      <c r="AC16" s="125"/>
    </row>
    <row r="17" spans="1:29" s="131" customFormat="1" ht="22.5" customHeight="1" x14ac:dyDescent="0.35">
      <c r="A17" s="127"/>
      <c r="B17" s="137" t="s">
        <v>204</v>
      </c>
      <c r="C17" s="125"/>
      <c r="D17" s="138" t="s">
        <v>231</v>
      </c>
      <c r="E17" s="139"/>
      <c r="F17" s="138" t="s">
        <v>245</v>
      </c>
      <c r="G17" s="125"/>
      <c r="H17" s="140" t="s">
        <v>272</v>
      </c>
      <c r="I17" s="125"/>
      <c r="J17" s="138" t="s">
        <v>231</v>
      </c>
      <c r="K17" s="141"/>
      <c r="L17" s="138" t="s">
        <v>231</v>
      </c>
      <c r="M17" s="125"/>
      <c r="N17" s="156" t="s">
        <v>273</v>
      </c>
      <c r="O17" s="157"/>
      <c r="P17" s="158" t="s">
        <v>234</v>
      </c>
      <c r="Q17" s="157"/>
      <c r="R17" s="158" t="s">
        <v>234</v>
      </c>
      <c r="S17" s="157"/>
      <c r="T17" s="158" t="s">
        <v>234</v>
      </c>
      <c r="U17" s="157"/>
      <c r="V17" s="157"/>
      <c r="W17" s="157"/>
      <c r="X17" s="159" t="s">
        <v>235</v>
      </c>
      <c r="Y17" s="160" t="s">
        <v>274</v>
      </c>
      <c r="Z17" s="161" t="s">
        <v>270</v>
      </c>
      <c r="AA17" s="162" t="s">
        <v>275</v>
      </c>
      <c r="AB17" s="125"/>
      <c r="AC17" s="125"/>
    </row>
    <row r="18" spans="1:29" s="131" customFormat="1" ht="22.5" customHeight="1" x14ac:dyDescent="0.35">
      <c r="A18" s="127"/>
      <c r="B18" s="137" t="s">
        <v>203</v>
      </c>
      <c r="C18" s="125"/>
      <c r="D18" s="138" t="s">
        <v>231</v>
      </c>
      <c r="E18" s="139"/>
      <c r="F18" s="138" t="s">
        <v>245</v>
      </c>
      <c r="G18" s="125"/>
      <c r="H18" s="140" t="s">
        <v>276</v>
      </c>
      <c r="I18" s="125"/>
      <c r="J18" s="138" t="s">
        <v>231</v>
      </c>
      <c r="K18" s="141"/>
      <c r="L18" s="138" t="s">
        <v>231</v>
      </c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</row>
    <row r="19" spans="1:29" s="131" customFormat="1" ht="22.5" customHeight="1" x14ac:dyDescent="0.35">
      <c r="A19" s="127"/>
      <c r="B19" s="137" t="s">
        <v>209</v>
      </c>
      <c r="C19" s="125"/>
      <c r="D19" s="138" t="s">
        <v>231</v>
      </c>
      <c r="E19" s="139"/>
      <c r="F19" s="138" t="s">
        <v>245</v>
      </c>
      <c r="G19" s="125"/>
      <c r="H19" s="140" t="s">
        <v>277</v>
      </c>
      <c r="I19" s="125"/>
      <c r="J19" s="138" t="s">
        <v>231</v>
      </c>
      <c r="K19" s="141"/>
      <c r="L19" s="138" t="s">
        <v>245</v>
      </c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</row>
    <row r="20" spans="1:29" s="131" customFormat="1" ht="22.5" customHeight="1" x14ac:dyDescent="0.35">
      <c r="A20" s="127"/>
      <c r="B20" s="137" t="s">
        <v>206</v>
      </c>
      <c r="C20" s="125"/>
      <c r="D20" s="138" t="s">
        <v>231</v>
      </c>
      <c r="E20" s="139"/>
      <c r="F20" s="138" t="s">
        <v>245</v>
      </c>
      <c r="G20" s="125"/>
      <c r="H20" s="140" t="s">
        <v>278</v>
      </c>
      <c r="I20" s="125"/>
      <c r="J20" s="138" t="s">
        <v>231</v>
      </c>
      <c r="K20" s="141"/>
      <c r="L20" s="138" t="s">
        <v>245</v>
      </c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</row>
    <row r="21" spans="1:29" s="131" customFormat="1" ht="22.5" customHeight="1" x14ac:dyDescent="0.35">
      <c r="A21" s="127"/>
      <c r="B21" s="137" t="s">
        <v>70</v>
      </c>
      <c r="C21" s="125"/>
      <c r="D21" s="138" t="s">
        <v>231</v>
      </c>
      <c r="E21" s="139"/>
      <c r="F21" s="138" t="s">
        <v>245</v>
      </c>
      <c r="G21" s="125"/>
      <c r="H21" s="140" t="s">
        <v>279</v>
      </c>
      <c r="I21" s="125"/>
      <c r="J21" s="138" t="s">
        <v>231</v>
      </c>
      <c r="K21" s="141"/>
      <c r="L21" s="138" t="s">
        <v>245</v>
      </c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</row>
    <row r="22" spans="1:29" s="131" customFormat="1" ht="22.5" customHeight="1" x14ac:dyDescent="0.35">
      <c r="A22" s="127"/>
      <c r="B22" s="137" t="s">
        <v>69</v>
      </c>
      <c r="C22" s="125"/>
      <c r="D22" s="138" t="s">
        <v>231</v>
      </c>
      <c r="E22" s="139"/>
      <c r="F22" s="138" t="s">
        <v>245</v>
      </c>
      <c r="G22" s="125"/>
      <c r="H22" s="140" t="s">
        <v>280</v>
      </c>
      <c r="I22" s="125"/>
      <c r="J22" s="138" t="s">
        <v>231</v>
      </c>
      <c r="K22" s="141"/>
      <c r="L22" s="138" t="s">
        <v>245</v>
      </c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</row>
    <row r="23" spans="1:29" s="131" customFormat="1" ht="22.5" customHeight="1" x14ac:dyDescent="0.35">
      <c r="A23" s="127"/>
      <c r="B23" s="137" t="s">
        <v>207</v>
      </c>
      <c r="C23" s="125"/>
      <c r="D23" s="138" t="s">
        <v>231</v>
      </c>
      <c r="E23" s="139"/>
      <c r="F23" s="138" t="s">
        <v>245</v>
      </c>
      <c r="G23" s="125"/>
      <c r="H23" s="140" t="s">
        <v>281</v>
      </c>
      <c r="I23" s="125"/>
      <c r="J23" s="138" t="s">
        <v>231</v>
      </c>
      <c r="K23" s="141"/>
      <c r="L23" s="138" t="s">
        <v>245</v>
      </c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</row>
    <row r="24" spans="1:29" s="131" customFormat="1" ht="22.5" customHeight="1" x14ac:dyDescent="0.35">
      <c r="A24" s="127"/>
      <c r="B24" s="137" t="s">
        <v>192</v>
      </c>
      <c r="C24" s="125"/>
      <c r="D24" s="138" t="s">
        <v>231</v>
      </c>
      <c r="E24" s="139"/>
      <c r="F24" s="138" t="s">
        <v>245</v>
      </c>
      <c r="G24" s="125"/>
      <c r="H24" s="140" t="s">
        <v>282</v>
      </c>
      <c r="I24" s="125"/>
      <c r="J24" s="138" t="s">
        <v>231</v>
      </c>
      <c r="K24" s="141"/>
      <c r="L24" s="138" t="s">
        <v>245</v>
      </c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</row>
    <row r="25" spans="1:29" s="131" customFormat="1" ht="22.5" customHeight="1" x14ac:dyDescent="0.35">
      <c r="A25" s="127"/>
      <c r="B25" s="137"/>
      <c r="C25" s="125"/>
      <c r="D25" s="163"/>
      <c r="E25" s="139"/>
      <c r="F25" s="164"/>
      <c r="G25" s="125"/>
      <c r="H25" s="140" t="s">
        <v>283</v>
      </c>
      <c r="I25" s="125"/>
      <c r="J25" s="138" t="s">
        <v>231</v>
      </c>
      <c r="K25" s="141"/>
      <c r="L25" s="138" t="s">
        <v>245</v>
      </c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5"/>
      <c r="AB25" s="125"/>
      <c r="AC25" s="125"/>
    </row>
    <row r="26" spans="1:29" s="131" customFormat="1" ht="7.5" customHeight="1" x14ac:dyDescent="0.35">
      <c r="A26" s="127"/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5"/>
      <c r="AB26" s="125"/>
      <c r="AC26" s="125"/>
    </row>
    <row r="27" spans="1:29" ht="26.25" customHeight="1" x14ac:dyDescent="0.35">
      <c r="A27" s="127"/>
      <c r="B27" s="165" t="s">
        <v>353</v>
      </c>
      <c r="C27" s="166"/>
      <c r="D27" s="167" t="s">
        <v>228</v>
      </c>
      <c r="E27" s="168"/>
      <c r="F27" s="167" t="s">
        <v>229</v>
      </c>
      <c r="G27" s="125"/>
      <c r="H27" s="169" t="s">
        <v>353</v>
      </c>
      <c r="I27" s="166"/>
      <c r="J27" s="170" t="s">
        <v>228</v>
      </c>
      <c r="K27" s="168"/>
      <c r="L27" s="170" t="s">
        <v>229</v>
      </c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</row>
    <row r="28" spans="1:29" ht="22.5" customHeight="1" x14ac:dyDescent="0.35">
      <c r="A28" s="127"/>
      <c r="B28" s="137" t="s">
        <v>284</v>
      </c>
      <c r="C28" s="125"/>
      <c r="D28" s="171" t="s">
        <v>231</v>
      </c>
      <c r="E28" s="139"/>
      <c r="F28" s="171" t="s">
        <v>231</v>
      </c>
      <c r="G28" s="125"/>
      <c r="H28" s="137" t="s">
        <v>284</v>
      </c>
      <c r="I28" s="125"/>
      <c r="J28" s="171" t="s">
        <v>231</v>
      </c>
      <c r="K28" s="139"/>
      <c r="L28" s="171" t="s">
        <v>231</v>
      </c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</row>
    <row r="29" spans="1:29" ht="22.5" customHeight="1" x14ac:dyDescent="0.35">
      <c r="A29" s="127"/>
      <c r="B29" s="137" t="s">
        <v>285</v>
      </c>
      <c r="C29" s="125">
        <v>5</v>
      </c>
      <c r="D29" s="171" t="s">
        <v>231</v>
      </c>
      <c r="E29" s="139"/>
      <c r="F29" s="171" t="s">
        <v>231</v>
      </c>
      <c r="G29" s="125"/>
      <c r="H29" s="137" t="s">
        <v>285</v>
      </c>
      <c r="I29" s="125">
        <v>5</v>
      </c>
      <c r="J29" s="171" t="s">
        <v>231</v>
      </c>
      <c r="K29" s="139"/>
      <c r="L29" s="171" t="s">
        <v>231</v>
      </c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</row>
    <row r="30" spans="1:29" ht="22.5" customHeight="1" x14ac:dyDescent="0.35">
      <c r="A30" s="127"/>
      <c r="B30" s="137" t="s">
        <v>286</v>
      </c>
      <c r="C30" s="125"/>
      <c r="D30" s="171" t="s">
        <v>231</v>
      </c>
      <c r="E30" s="139"/>
      <c r="F30" s="171" t="s">
        <v>231</v>
      </c>
      <c r="G30" s="125"/>
      <c r="H30" s="137" t="s">
        <v>286</v>
      </c>
      <c r="I30" s="125"/>
      <c r="J30" s="171" t="s">
        <v>231</v>
      </c>
      <c r="K30" s="139"/>
      <c r="L30" s="171" t="s">
        <v>231</v>
      </c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5"/>
      <c r="AB30" s="125"/>
      <c r="AC30" s="125"/>
    </row>
    <row r="31" spans="1:29" ht="22.5" customHeight="1" x14ac:dyDescent="0.35">
      <c r="A31" s="127"/>
      <c r="B31" s="137" t="s">
        <v>287</v>
      </c>
      <c r="C31" s="125"/>
      <c r="D31" s="171" t="s">
        <v>231</v>
      </c>
      <c r="E31" s="139"/>
      <c r="F31" s="171" t="s">
        <v>231</v>
      </c>
      <c r="G31" s="125"/>
      <c r="H31" s="137" t="s">
        <v>287</v>
      </c>
      <c r="I31" s="125"/>
      <c r="J31" s="171" t="s">
        <v>231</v>
      </c>
      <c r="K31" s="139"/>
      <c r="L31" s="171" t="s">
        <v>231</v>
      </c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</row>
    <row r="32" spans="1:29" ht="22.5" customHeight="1" x14ac:dyDescent="0.35">
      <c r="A32" s="127"/>
      <c r="B32" s="137" t="s">
        <v>288</v>
      </c>
      <c r="C32" s="125"/>
      <c r="D32" s="171" t="s">
        <v>231</v>
      </c>
      <c r="E32" s="139"/>
      <c r="F32" s="171" t="s">
        <v>231</v>
      </c>
      <c r="G32" s="125"/>
      <c r="H32" s="137" t="s">
        <v>288</v>
      </c>
      <c r="I32" s="125"/>
      <c r="J32" s="171" t="s">
        <v>231</v>
      </c>
      <c r="K32" s="139"/>
      <c r="L32" s="171" t="s">
        <v>231</v>
      </c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</row>
    <row r="33" spans="1:33" ht="22.5" customHeight="1" x14ac:dyDescent="0.35">
      <c r="A33" s="127"/>
      <c r="B33" s="137" t="s">
        <v>289</v>
      </c>
      <c r="C33" s="125"/>
      <c r="D33" s="171" t="s">
        <v>231</v>
      </c>
      <c r="E33" s="139"/>
      <c r="F33" s="171" t="s">
        <v>231</v>
      </c>
      <c r="G33" s="125"/>
      <c r="H33" s="137" t="s">
        <v>289</v>
      </c>
      <c r="I33" s="125"/>
      <c r="J33" s="171" t="s">
        <v>231</v>
      </c>
      <c r="K33" s="139"/>
      <c r="L33" s="171" t="s">
        <v>231</v>
      </c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</row>
    <row r="34" spans="1:33" ht="22.5" customHeight="1" x14ac:dyDescent="0.35">
      <c r="A34" s="127"/>
      <c r="B34" s="137" t="s">
        <v>290</v>
      </c>
      <c r="C34" s="125"/>
      <c r="D34" s="171" t="s">
        <v>231</v>
      </c>
      <c r="E34" s="139"/>
      <c r="F34" s="171" t="s">
        <v>231</v>
      </c>
      <c r="G34" s="125"/>
      <c r="H34" s="137" t="s">
        <v>290</v>
      </c>
      <c r="I34" s="125"/>
      <c r="J34" s="171" t="s">
        <v>231</v>
      </c>
      <c r="K34" s="139"/>
      <c r="L34" s="171" t="s">
        <v>231</v>
      </c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</row>
    <row r="35" spans="1:33" ht="22.5" customHeight="1" x14ac:dyDescent="0.35">
      <c r="A35" s="127"/>
      <c r="B35" s="137" t="s">
        <v>291</v>
      </c>
      <c r="C35" s="125"/>
      <c r="D35" s="171" t="s">
        <v>231</v>
      </c>
      <c r="E35" s="139"/>
      <c r="F35" s="171" t="s">
        <v>231</v>
      </c>
      <c r="G35" s="125"/>
      <c r="H35" s="137" t="s">
        <v>291</v>
      </c>
      <c r="I35" s="125"/>
      <c r="J35" s="171" t="s">
        <v>231</v>
      </c>
      <c r="K35" s="139"/>
      <c r="L35" s="171" t="s">
        <v>231</v>
      </c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</row>
    <row r="36" spans="1:33" ht="22.5" customHeight="1" x14ac:dyDescent="0.35">
      <c r="A36" s="127"/>
      <c r="B36" s="137" t="s">
        <v>292</v>
      </c>
      <c r="C36" s="125"/>
      <c r="D36" s="171" t="s">
        <v>231</v>
      </c>
      <c r="E36" s="139"/>
      <c r="F36" s="171" t="s">
        <v>231</v>
      </c>
      <c r="G36" s="125"/>
      <c r="H36" s="137" t="s">
        <v>292</v>
      </c>
      <c r="I36" s="125"/>
      <c r="J36" s="171" t="s">
        <v>231</v>
      </c>
      <c r="K36" s="139"/>
      <c r="L36" s="171" t="s">
        <v>231</v>
      </c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</row>
    <row r="37" spans="1:33" ht="22.5" customHeight="1" x14ac:dyDescent="0.35">
      <c r="A37" s="127"/>
      <c r="B37" s="137" t="s">
        <v>293</v>
      </c>
      <c r="C37" s="125"/>
      <c r="D37" s="171" t="s">
        <v>231</v>
      </c>
      <c r="E37" s="139"/>
      <c r="F37" s="171" t="s">
        <v>231</v>
      </c>
      <c r="G37" s="125"/>
      <c r="H37" s="137" t="s">
        <v>293</v>
      </c>
      <c r="I37" s="125"/>
      <c r="J37" s="171" t="s">
        <v>231</v>
      </c>
      <c r="K37" s="139"/>
      <c r="L37" s="171" t="s">
        <v>231</v>
      </c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</row>
    <row r="38" spans="1:33" ht="22.5" customHeight="1" x14ac:dyDescent="0.35">
      <c r="A38" s="127"/>
      <c r="B38" s="137" t="s">
        <v>294</v>
      </c>
      <c r="C38" s="125"/>
      <c r="D38" s="171" t="s">
        <v>231</v>
      </c>
      <c r="E38" s="139"/>
      <c r="F38" s="171" t="s">
        <v>231</v>
      </c>
      <c r="G38" s="125"/>
      <c r="H38" s="137" t="s">
        <v>294</v>
      </c>
      <c r="I38" s="125"/>
      <c r="J38" s="171" t="s">
        <v>231</v>
      </c>
      <c r="K38" s="139"/>
      <c r="L38" s="171" t="s">
        <v>231</v>
      </c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</row>
    <row r="39" spans="1:33" ht="22.5" customHeight="1" x14ac:dyDescent="0.35">
      <c r="A39" s="127"/>
      <c r="B39" s="137" t="s">
        <v>295</v>
      </c>
      <c r="C39" s="125"/>
      <c r="D39" s="171" t="s">
        <v>231</v>
      </c>
      <c r="E39" s="139"/>
      <c r="F39" s="171" t="s">
        <v>231</v>
      </c>
      <c r="G39" s="125"/>
      <c r="H39" s="137" t="s">
        <v>295</v>
      </c>
      <c r="I39" s="125"/>
      <c r="J39" s="171" t="s">
        <v>231</v>
      </c>
      <c r="K39" s="139"/>
      <c r="L39" s="171" t="s">
        <v>231</v>
      </c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</row>
    <row r="40" spans="1:33" ht="22.5" customHeight="1" x14ac:dyDescent="0.35">
      <c r="A40" s="127"/>
      <c r="B40" s="137" t="s">
        <v>296</v>
      </c>
      <c r="C40" s="125"/>
      <c r="D40" s="171" t="s">
        <v>231</v>
      </c>
      <c r="E40" s="139"/>
      <c r="F40" s="171" t="s">
        <v>231</v>
      </c>
      <c r="G40" s="125"/>
      <c r="H40" s="137" t="s">
        <v>296</v>
      </c>
      <c r="I40" s="125"/>
      <c r="J40" s="171" t="s">
        <v>231</v>
      </c>
      <c r="K40" s="139"/>
      <c r="L40" s="171" t="s">
        <v>231</v>
      </c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5"/>
      <c r="AB40" s="125"/>
      <c r="AC40" s="125"/>
    </row>
    <row r="41" spans="1:33" ht="22.5" customHeight="1" x14ac:dyDescent="0.35">
      <c r="A41" s="127"/>
      <c r="B41" s="137" t="s">
        <v>297</v>
      </c>
      <c r="C41" s="125"/>
      <c r="D41" s="171" t="s">
        <v>231</v>
      </c>
      <c r="E41" s="139"/>
      <c r="F41" s="171" t="s">
        <v>231</v>
      </c>
      <c r="G41" s="125"/>
      <c r="H41" s="137" t="s">
        <v>297</v>
      </c>
      <c r="I41" s="125"/>
      <c r="J41" s="171" t="s">
        <v>231</v>
      </c>
      <c r="K41" s="139"/>
      <c r="L41" s="171" t="s">
        <v>231</v>
      </c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5"/>
      <c r="AB41" s="125"/>
      <c r="AC41" s="125"/>
    </row>
    <row r="42" spans="1:33" ht="22.5" customHeight="1" x14ac:dyDescent="0.35">
      <c r="A42" s="127"/>
      <c r="B42" s="137" t="s">
        <v>298</v>
      </c>
      <c r="C42" s="125"/>
      <c r="D42" s="171" t="s">
        <v>231</v>
      </c>
      <c r="E42" s="139"/>
      <c r="F42" s="171" t="s">
        <v>231</v>
      </c>
      <c r="G42" s="125"/>
      <c r="H42" s="137" t="s">
        <v>298</v>
      </c>
      <c r="I42" s="125"/>
      <c r="J42" s="171" t="s">
        <v>231</v>
      </c>
      <c r="K42" s="139"/>
      <c r="L42" s="171" t="s">
        <v>231</v>
      </c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</row>
    <row r="43" spans="1:33" ht="22.5" customHeight="1" x14ac:dyDescent="0.35">
      <c r="A43" s="127"/>
      <c r="B43" s="137" t="s">
        <v>299</v>
      </c>
      <c r="C43" s="125"/>
      <c r="D43" s="171" t="s">
        <v>231</v>
      </c>
      <c r="E43" s="139"/>
      <c r="F43" s="171" t="s">
        <v>231</v>
      </c>
      <c r="G43" s="125"/>
      <c r="H43" s="137" t="s">
        <v>299</v>
      </c>
      <c r="I43" s="125"/>
      <c r="J43" s="171" t="s">
        <v>231</v>
      </c>
      <c r="K43" s="139"/>
      <c r="L43" s="171" t="s">
        <v>231</v>
      </c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</row>
    <row r="44" spans="1:33" ht="7.5" customHeight="1" x14ac:dyDescent="0.35">
      <c r="A44" s="127"/>
      <c r="B44" s="172"/>
      <c r="C44" s="172"/>
      <c r="D44" s="172"/>
      <c r="E44" s="172"/>
      <c r="F44" s="172"/>
      <c r="G44" s="125"/>
      <c r="H44" s="172"/>
      <c r="I44" s="172"/>
      <c r="J44" s="172"/>
      <c r="K44" s="172"/>
      <c r="L44" s="172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  <c r="AD44" s="173"/>
      <c r="AE44" s="173"/>
      <c r="AF44" s="173"/>
      <c r="AG44" s="173"/>
    </row>
    <row r="45" spans="1:33" s="131" customFormat="1" ht="26.25" customHeight="1" x14ac:dyDescent="0.4">
      <c r="A45" s="127"/>
      <c r="B45" s="174" t="s">
        <v>300</v>
      </c>
      <c r="C45" s="175"/>
      <c r="D45" s="167" t="s">
        <v>228</v>
      </c>
      <c r="E45" s="168"/>
      <c r="F45" s="167" t="s">
        <v>229</v>
      </c>
      <c r="G45" s="125"/>
      <c r="H45" s="176" t="s">
        <v>300</v>
      </c>
      <c r="I45" s="175"/>
      <c r="J45" s="170" t="s">
        <v>228</v>
      </c>
      <c r="K45" s="168"/>
      <c r="L45" s="170" t="s">
        <v>229</v>
      </c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25"/>
      <c r="Y45" s="125"/>
      <c r="Z45" s="125"/>
      <c r="AA45" s="125"/>
      <c r="AB45" s="125"/>
      <c r="AC45" s="125"/>
    </row>
    <row r="46" spans="1:33" s="131" customFormat="1" ht="3.75" customHeight="1" x14ac:dyDescent="0.35">
      <c r="A46" s="127"/>
      <c r="B46" s="125"/>
      <c r="C46" s="125"/>
      <c r="D46" s="125"/>
      <c r="E46" s="168"/>
      <c r="F46" s="125"/>
      <c r="G46" s="125"/>
      <c r="H46" s="125"/>
      <c r="I46" s="125"/>
      <c r="J46" s="125"/>
      <c r="K46" s="168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</row>
    <row r="47" spans="1:33" s="184" customFormat="1" ht="26.25" customHeight="1" x14ac:dyDescent="0.35">
      <c r="A47" s="127"/>
      <c r="B47" s="177" t="s">
        <v>301</v>
      </c>
      <c r="C47" s="178"/>
      <c r="D47" s="179" t="s">
        <v>302</v>
      </c>
      <c r="E47" s="180"/>
      <c r="F47" s="179" t="s">
        <v>303</v>
      </c>
      <c r="G47" s="181"/>
      <c r="H47" s="182" t="s">
        <v>301</v>
      </c>
      <c r="I47" s="181"/>
      <c r="J47" s="179" t="s">
        <v>304</v>
      </c>
      <c r="K47" s="183"/>
      <c r="L47" s="179" t="s">
        <v>302</v>
      </c>
      <c r="M47" s="181"/>
      <c r="N47" s="181"/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  <c r="AA47" s="181"/>
      <c r="AB47" s="181"/>
      <c r="AC47" s="181"/>
    </row>
    <row r="48" spans="1:33" s="184" customFormat="1" ht="26.25" customHeight="1" x14ac:dyDescent="0.35">
      <c r="A48" s="127"/>
      <c r="B48" s="185" t="s">
        <v>305</v>
      </c>
      <c r="C48" s="181"/>
      <c r="D48" s="186" t="s">
        <v>306</v>
      </c>
      <c r="E48" s="183"/>
      <c r="F48" s="186" t="s">
        <v>307</v>
      </c>
      <c r="G48" s="181"/>
      <c r="H48" s="182" t="s">
        <v>308</v>
      </c>
      <c r="I48" s="181"/>
      <c r="J48" s="186" t="s">
        <v>309</v>
      </c>
      <c r="K48" s="183"/>
      <c r="L48" s="186" t="s">
        <v>306</v>
      </c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1"/>
      <c r="AB48" s="181"/>
      <c r="AC48" s="181"/>
    </row>
    <row r="49" spans="1:29" s="190" customFormat="1" ht="26.25" customHeight="1" x14ac:dyDescent="0.35">
      <c r="A49" s="127"/>
      <c r="B49" s="185" t="s">
        <v>310</v>
      </c>
      <c r="C49" s="187"/>
      <c r="D49" s="186" t="s">
        <v>311</v>
      </c>
      <c r="E49" s="188"/>
      <c r="F49" s="186" t="s">
        <v>311</v>
      </c>
      <c r="G49" s="187"/>
      <c r="H49" s="182" t="s">
        <v>310</v>
      </c>
      <c r="I49" s="187"/>
      <c r="J49" s="189" t="s">
        <v>311</v>
      </c>
      <c r="K49" s="188"/>
      <c r="L49" s="189" t="s">
        <v>311</v>
      </c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</row>
    <row r="50" spans="1:29" s="190" customFormat="1" ht="3.75" customHeight="1" x14ac:dyDescent="0.35">
      <c r="A50" s="127"/>
      <c r="B50" s="187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</row>
    <row r="51" spans="1:29" s="196" customFormat="1" ht="30" customHeight="1" x14ac:dyDescent="0.35">
      <c r="A51" s="127"/>
      <c r="B51" s="191" t="s">
        <v>202</v>
      </c>
      <c r="C51" s="187"/>
      <c r="D51" s="192" t="s">
        <v>312</v>
      </c>
      <c r="E51" s="188"/>
      <c r="F51" s="192" t="s">
        <v>313</v>
      </c>
      <c r="G51" s="193"/>
      <c r="H51" s="194" t="s">
        <v>202</v>
      </c>
      <c r="I51" s="187"/>
      <c r="J51" s="195" t="s">
        <v>314</v>
      </c>
      <c r="K51" s="188"/>
      <c r="L51" s="195" t="s">
        <v>312</v>
      </c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</row>
    <row r="52" spans="1:29" ht="52.5" customHeight="1" x14ac:dyDescent="0.35">
      <c r="A52" s="127"/>
      <c r="B52" s="127"/>
      <c r="C52" s="127"/>
      <c r="D52" s="127"/>
      <c r="E52" s="127"/>
      <c r="F52" s="127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</row>
    <row r="53" spans="1:29" ht="37.5" customHeight="1" x14ac:dyDescent="0.35">
      <c r="A53" s="127"/>
      <c r="B53" s="301" t="s">
        <v>372</v>
      </c>
      <c r="C53" s="301"/>
      <c r="D53" s="301"/>
      <c r="E53" s="301"/>
      <c r="F53" s="301"/>
      <c r="G53" s="193"/>
      <c r="H53" s="302" t="s">
        <v>315</v>
      </c>
      <c r="I53" s="302"/>
      <c r="J53" s="302"/>
      <c r="K53" s="302"/>
      <c r="L53" s="302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</row>
    <row r="54" spans="1:29" ht="18.75" customHeight="1" x14ac:dyDescent="0.35">
      <c r="A54" s="127"/>
      <c r="B54" s="127"/>
      <c r="C54" s="127"/>
      <c r="D54" s="127"/>
      <c r="E54" s="127"/>
      <c r="F54" s="127"/>
      <c r="G54" s="193"/>
      <c r="H54" s="127"/>
      <c r="I54" s="127"/>
      <c r="J54" s="127"/>
      <c r="K54" s="127"/>
      <c r="L54" s="127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</row>
    <row r="55" spans="1:29" ht="18.75" customHeight="1" x14ac:dyDescent="0.35">
      <c r="A55" s="127"/>
      <c r="B55" s="127"/>
      <c r="C55" s="127"/>
      <c r="D55" s="127"/>
      <c r="E55" s="127"/>
      <c r="F55" s="127"/>
      <c r="G55" s="193"/>
      <c r="H55" s="127"/>
      <c r="I55" s="127"/>
      <c r="J55" s="127"/>
      <c r="K55" s="127"/>
      <c r="L55" s="127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</row>
    <row r="56" spans="1:29" ht="18.75" customHeight="1" x14ac:dyDescent="0.35">
      <c r="A56" s="127"/>
      <c r="B56" s="127"/>
      <c r="C56" s="127"/>
      <c r="D56" s="127"/>
      <c r="E56" s="127"/>
      <c r="F56" s="127"/>
      <c r="G56" s="193"/>
      <c r="H56" s="127"/>
      <c r="I56" s="127"/>
      <c r="J56" s="127"/>
      <c r="K56" s="127"/>
      <c r="L56" s="127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</row>
    <row r="57" spans="1:29" ht="18.75" customHeight="1" x14ac:dyDescent="0.35">
      <c r="A57" s="127"/>
      <c r="B57" s="127"/>
      <c r="C57" s="127"/>
      <c r="D57" s="127"/>
      <c r="E57" s="127"/>
      <c r="F57" s="127"/>
      <c r="G57" s="193"/>
      <c r="H57" s="127"/>
      <c r="I57" s="127"/>
      <c r="J57" s="127"/>
      <c r="K57" s="127"/>
      <c r="L57" s="127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</row>
    <row r="58" spans="1:29" ht="22.5" customHeight="1" x14ac:dyDescent="0.35">
      <c r="A58" s="127"/>
      <c r="B58" s="296" t="s">
        <v>316</v>
      </c>
      <c r="C58" s="296"/>
      <c r="D58" s="296"/>
      <c r="E58" s="296"/>
      <c r="F58" s="296"/>
      <c r="G58" s="193"/>
      <c r="H58" s="297" t="s">
        <v>316</v>
      </c>
      <c r="I58" s="297"/>
      <c r="J58" s="297"/>
      <c r="K58" s="297"/>
      <c r="L58" s="297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</row>
    <row r="59" spans="1:29" ht="22.5" customHeight="1" x14ac:dyDescent="0.35">
      <c r="A59" s="127"/>
      <c r="B59" s="197"/>
      <c r="C59" s="197"/>
      <c r="D59" s="197"/>
      <c r="E59" s="197"/>
      <c r="F59" s="197"/>
      <c r="G59" s="193"/>
      <c r="H59" s="298"/>
      <c r="I59" s="298"/>
      <c r="J59" s="298"/>
      <c r="K59" s="298"/>
      <c r="L59" s="298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</row>
    <row r="60" spans="1:29" ht="22.5" customHeight="1" x14ac:dyDescent="0.35">
      <c r="A60" s="127"/>
      <c r="B60" s="303" t="s">
        <v>317</v>
      </c>
      <c r="C60" s="303"/>
      <c r="D60" s="303"/>
      <c r="E60" s="303"/>
      <c r="F60" s="303"/>
      <c r="G60" s="193"/>
      <c r="H60" s="303" t="s">
        <v>318</v>
      </c>
      <c r="I60" s="303"/>
      <c r="J60" s="303"/>
      <c r="K60" s="303"/>
      <c r="L60" s="30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</row>
    <row r="61" spans="1:29" ht="22.5" customHeight="1" x14ac:dyDescent="0.35">
      <c r="A61" s="127"/>
      <c r="B61" s="298" t="s">
        <v>319</v>
      </c>
      <c r="C61" s="298"/>
      <c r="D61" s="298"/>
      <c r="E61" s="298"/>
      <c r="F61" s="298"/>
      <c r="G61" s="193"/>
      <c r="H61" s="298" t="s">
        <v>320</v>
      </c>
      <c r="I61" s="298"/>
      <c r="J61" s="298"/>
      <c r="K61" s="298"/>
      <c r="L61" s="298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</row>
    <row r="62" spans="1:29" ht="22.5" customHeight="1" x14ac:dyDescent="0.35">
      <c r="A62" s="127"/>
      <c r="B62" s="298" t="s">
        <v>321</v>
      </c>
      <c r="C62" s="298"/>
      <c r="D62" s="298"/>
      <c r="E62" s="298"/>
      <c r="F62" s="298"/>
      <c r="G62" s="193"/>
      <c r="H62" s="298" t="s">
        <v>321</v>
      </c>
      <c r="I62" s="298"/>
      <c r="J62" s="298"/>
      <c r="K62" s="298"/>
      <c r="L62" s="298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</row>
    <row r="63" spans="1:29" ht="22.5" customHeight="1" x14ac:dyDescent="0.35">
      <c r="A63" s="127"/>
      <c r="B63" s="198"/>
      <c r="C63" s="198"/>
      <c r="D63" s="198"/>
      <c r="E63" s="198"/>
      <c r="F63" s="198"/>
      <c r="G63" s="193"/>
      <c r="H63" s="198"/>
      <c r="I63" s="198"/>
      <c r="J63" s="198"/>
      <c r="K63" s="198"/>
      <c r="L63" s="198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</row>
    <row r="64" spans="1:29" ht="22.5" customHeight="1" x14ac:dyDescent="0.35">
      <c r="A64" s="127"/>
      <c r="B64" s="298" t="s">
        <v>322</v>
      </c>
      <c r="C64" s="298"/>
      <c r="D64" s="298"/>
      <c r="E64" s="298"/>
      <c r="F64" s="298"/>
      <c r="G64" s="193"/>
      <c r="H64" s="298" t="s">
        <v>322</v>
      </c>
      <c r="I64" s="298"/>
      <c r="J64" s="298"/>
      <c r="K64" s="298"/>
      <c r="L64" s="298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</row>
    <row r="65" spans="1:29" ht="30" customHeight="1" x14ac:dyDescent="0.35">
      <c r="A65" s="127"/>
      <c r="B65" s="304" t="s">
        <v>323</v>
      </c>
      <c r="C65" s="304"/>
      <c r="D65" s="304"/>
      <c r="E65" s="304"/>
      <c r="F65" s="304"/>
      <c r="G65" s="193"/>
      <c r="H65" s="304" t="s">
        <v>324</v>
      </c>
      <c r="I65" s="304"/>
      <c r="J65" s="304"/>
      <c r="K65" s="304"/>
      <c r="L65" s="304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</row>
    <row r="66" spans="1:29" ht="22.5" customHeight="1" x14ac:dyDescent="0.35">
      <c r="A66" s="127"/>
      <c r="B66" s="199"/>
      <c r="C66" s="199"/>
      <c r="D66" s="199"/>
      <c r="E66" s="199"/>
      <c r="F66" s="199"/>
      <c r="G66" s="193"/>
      <c r="H66" s="298" t="s">
        <v>325</v>
      </c>
      <c r="I66" s="298"/>
      <c r="J66" s="298"/>
      <c r="K66" s="298"/>
      <c r="L66" s="298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</row>
    <row r="67" spans="1:29" ht="22.5" customHeight="1" x14ac:dyDescent="0.35">
      <c r="A67" s="127"/>
      <c r="B67" s="199"/>
      <c r="C67" s="199"/>
      <c r="D67" s="199"/>
      <c r="E67" s="199"/>
      <c r="F67" s="199"/>
      <c r="G67" s="193"/>
      <c r="H67" s="198"/>
      <c r="I67" s="198"/>
      <c r="J67" s="198"/>
      <c r="K67" s="198"/>
      <c r="L67" s="198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</row>
    <row r="68" spans="1:29" ht="22.5" customHeight="1" x14ac:dyDescent="0.35">
      <c r="A68" s="127"/>
      <c r="B68" s="296" t="s">
        <v>326</v>
      </c>
      <c r="C68" s="296"/>
      <c r="D68" s="296"/>
      <c r="E68" s="296"/>
      <c r="F68" s="296"/>
      <c r="G68" s="193"/>
      <c r="H68" s="297" t="s">
        <v>326</v>
      </c>
      <c r="I68" s="297"/>
      <c r="J68" s="297"/>
      <c r="K68" s="297"/>
      <c r="L68" s="297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</row>
    <row r="69" spans="1:29" ht="22.5" customHeight="1" x14ac:dyDescent="0.35">
      <c r="A69" s="127"/>
      <c r="B69" s="200"/>
      <c r="C69" s="200"/>
      <c r="D69" s="200"/>
      <c r="E69" s="200"/>
      <c r="F69" s="200"/>
      <c r="G69" s="193"/>
      <c r="H69" s="200"/>
      <c r="I69" s="200"/>
      <c r="J69" s="200"/>
      <c r="K69" s="200"/>
      <c r="L69" s="200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</row>
    <row r="70" spans="1:29" s="202" customFormat="1" ht="22.5" customHeight="1" x14ac:dyDescent="0.45">
      <c r="A70" s="201"/>
      <c r="B70" s="300" t="s">
        <v>327</v>
      </c>
      <c r="C70" s="300"/>
      <c r="D70" s="300"/>
      <c r="E70" s="300"/>
      <c r="F70" s="300"/>
      <c r="G70" s="193"/>
      <c r="H70" s="300" t="s">
        <v>327</v>
      </c>
      <c r="I70" s="300"/>
      <c r="J70" s="300"/>
      <c r="K70" s="300"/>
      <c r="L70" s="300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</row>
    <row r="71" spans="1:29" s="202" customFormat="1" ht="22.5" customHeight="1" x14ac:dyDescent="0.45">
      <c r="A71" s="201"/>
      <c r="B71" s="300" t="s">
        <v>328</v>
      </c>
      <c r="C71" s="300"/>
      <c r="D71" s="300"/>
      <c r="E71" s="300"/>
      <c r="F71" s="300"/>
      <c r="G71" s="193"/>
      <c r="H71" s="300" t="s">
        <v>328</v>
      </c>
      <c r="I71" s="300"/>
      <c r="J71" s="300"/>
      <c r="K71" s="300"/>
      <c r="L71" s="300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</row>
    <row r="72" spans="1:29" s="202" customFormat="1" ht="22.5" customHeight="1" x14ac:dyDescent="0.45">
      <c r="A72" s="201"/>
      <c r="B72" s="300" t="s">
        <v>329</v>
      </c>
      <c r="C72" s="300"/>
      <c r="D72" s="300"/>
      <c r="E72" s="300"/>
      <c r="F72" s="300"/>
      <c r="G72" s="193"/>
      <c r="H72" s="300" t="s">
        <v>329</v>
      </c>
      <c r="I72" s="300"/>
      <c r="J72" s="300"/>
      <c r="K72" s="300"/>
      <c r="L72" s="300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</row>
    <row r="73" spans="1:29" s="202" customFormat="1" ht="22.5" customHeight="1" x14ac:dyDescent="0.45">
      <c r="A73" s="201"/>
      <c r="B73" s="300" t="s">
        <v>330</v>
      </c>
      <c r="C73" s="300"/>
      <c r="D73" s="300"/>
      <c r="E73" s="300"/>
      <c r="F73" s="300"/>
      <c r="G73" s="193"/>
      <c r="H73" s="300" t="s">
        <v>330</v>
      </c>
      <c r="I73" s="300"/>
      <c r="J73" s="300"/>
      <c r="K73" s="300"/>
      <c r="L73" s="300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</row>
    <row r="74" spans="1:29" ht="22.5" customHeight="1" x14ac:dyDescent="0.35">
      <c r="A74" s="127"/>
      <c r="B74" s="199"/>
      <c r="C74" s="199"/>
      <c r="D74" s="199"/>
      <c r="E74" s="199"/>
      <c r="F74" s="199"/>
      <c r="G74" s="193"/>
      <c r="H74" s="199"/>
      <c r="I74" s="199"/>
      <c r="J74" s="199"/>
      <c r="K74" s="199"/>
      <c r="L74" s="199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</row>
    <row r="75" spans="1:29" ht="22.5" customHeight="1" x14ac:dyDescent="0.45">
      <c r="A75" s="127"/>
      <c r="B75" s="203"/>
      <c r="C75" s="203"/>
      <c r="D75" s="203"/>
      <c r="E75" s="203"/>
      <c r="F75" s="203"/>
      <c r="G75" s="193"/>
      <c r="H75" s="203"/>
      <c r="I75" s="203"/>
      <c r="J75" s="203"/>
      <c r="K75" s="203"/>
      <c r="L75" s="20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</row>
    <row r="76" spans="1:29" ht="22.5" customHeight="1" x14ac:dyDescent="0.35">
      <c r="A76" s="127"/>
      <c r="B76" s="296" t="s">
        <v>331</v>
      </c>
      <c r="C76" s="296"/>
      <c r="D76" s="296"/>
      <c r="E76" s="296"/>
      <c r="F76" s="296"/>
      <c r="G76" s="193"/>
      <c r="H76" s="297" t="s">
        <v>331</v>
      </c>
      <c r="I76" s="297"/>
      <c r="J76" s="297"/>
      <c r="K76" s="297"/>
      <c r="L76" s="297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</row>
    <row r="77" spans="1:29" ht="22.5" customHeight="1" x14ac:dyDescent="0.35">
      <c r="A77" s="127"/>
      <c r="B77" s="298"/>
      <c r="C77" s="298"/>
      <c r="D77" s="298"/>
      <c r="E77" s="298"/>
      <c r="F77" s="298"/>
      <c r="G77" s="193"/>
      <c r="H77" s="298"/>
      <c r="I77" s="298"/>
      <c r="J77" s="298"/>
      <c r="K77" s="298"/>
      <c r="L77" s="298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</row>
    <row r="78" spans="1:29" ht="22.5" customHeight="1" x14ac:dyDescent="0.35">
      <c r="A78" s="127"/>
      <c r="B78" s="298" t="s">
        <v>332</v>
      </c>
      <c r="C78" s="298"/>
      <c r="D78" s="298"/>
      <c r="E78" s="298"/>
      <c r="F78" s="298"/>
      <c r="G78" s="193"/>
      <c r="H78" s="298" t="s">
        <v>332</v>
      </c>
      <c r="I78" s="298"/>
      <c r="J78" s="298"/>
      <c r="K78" s="298"/>
      <c r="L78" s="298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</row>
    <row r="79" spans="1:29" s="205" customFormat="1" ht="22.5" customHeight="1" x14ac:dyDescent="0.5">
      <c r="A79" s="204"/>
      <c r="B79" s="299" t="s">
        <v>333</v>
      </c>
      <c r="C79" s="299"/>
      <c r="D79" s="299"/>
      <c r="E79" s="299"/>
      <c r="F79" s="299"/>
      <c r="G79" s="193"/>
      <c r="H79" s="299" t="s">
        <v>333</v>
      </c>
      <c r="I79" s="299"/>
      <c r="J79" s="299"/>
      <c r="K79" s="299"/>
      <c r="L79" s="299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</row>
    <row r="80" spans="1:29" s="205" customFormat="1" ht="22.5" customHeight="1" x14ac:dyDescent="0.5">
      <c r="A80" s="204"/>
      <c r="B80" s="295"/>
      <c r="C80" s="295"/>
      <c r="D80" s="295"/>
      <c r="E80" s="295"/>
      <c r="F80" s="295"/>
      <c r="G80" s="193"/>
      <c r="H80" s="295"/>
      <c r="I80" s="295"/>
      <c r="J80" s="295"/>
      <c r="K80" s="295"/>
      <c r="L80" s="295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</row>
    <row r="81" spans="1:29" ht="22.5" customHeight="1" x14ac:dyDescent="0.35">
      <c r="A81" s="127"/>
      <c r="B81" s="199"/>
      <c r="C81" s="199"/>
      <c r="D81" s="199"/>
      <c r="E81" s="199"/>
      <c r="F81" s="199"/>
      <c r="G81" s="193"/>
      <c r="H81" s="199"/>
      <c r="I81" s="199"/>
      <c r="J81" s="199"/>
      <c r="K81" s="199"/>
      <c r="L81" s="199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</row>
    <row r="82" spans="1:29" ht="22.5" customHeight="1" x14ac:dyDescent="0.45">
      <c r="A82" s="127"/>
      <c r="B82" s="203"/>
      <c r="C82" s="203"/>
      <c r="D82" s="203"/>
      <c r="E82" s="203"/>
      <c r="F82" s="203"/>
      <c r="G82" s="193"/>
      <c r="H82" s="203"/>
      <c r="I82" s="203"/>
      <c r="J82" s="203"/>
      <c r="K82" s="203"/>
      <c r="L82" s="20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</row>
    <row r="83" spans="1:29" ht="22.5" customHeight="1" x14ac:dyDescent="0.35">
      <c r="A83" s="127"/>
      <c r="B83" s="296" t="s">
        <v>334</v>
      </c>
      <c r="C83" s="296"/>
      <c r="D83" s="296"/>
      <c r="E83" s="296"/>
      <c r="F83" s="296"/>
      <c r="G83" s="193"/>
      <c r="H83" s="297" t="s">
        <v>334</v>
      </c>
      <c r="I83" s="297"/>
      <c r="J83" s="297"/>
      <c r="K83" s="297"/>
      <c r="L83" s="297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</row>
    <row r="84" spans="1:29" ht="22.5" customHeight="1" x14ac:dyDescent="0.35">
      <c r="A84" s="127"/>
      <c r="B84" s="198"/>
      <c r="C84" s="198"/>
      <c r="D84" s="198"/>
      <c r="E84" s="198"/>
      <c r="F84" s="198"/>
      <c r="G84" s="193"/>
      <c r="H84" s="198"/>
      <c r="I84" s="198"/>
      <c r="J84" s="198"/>
      <c r="K84" s="198"/>
      <c r="L84" s="198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</row>
    <row r="85" spans="1:29" ht="22.5" customHeight="1" x14ac:dyDescent="0.35">
      <c r="A85" s="127"/>
      <c r="B85" s="288" t="s">
        <v>335</v>
      </c>
      <c r="C85" s="288"/>
      <c r="D85" s="288"/>
      <c r="E85" s="288"/>
      <c r="F85" s="288"/>
      <c r="G85" s="193"/>
      <c r="H85" s="288" t="s">
        <v>335</v>
      </c>
      <c r="I85" s="288"/>
      <c r="J85" s="288"/>
      <c r="K85" s="288"/>
      <c r="L85" s="288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</row>
    <row r="86" spans="1:29" ht="22.5" customHeight="1" x14ac:dyDescent="0.35">
      <c r="A86" s="127"/>
      <c r="B86" s="288" t="s">
        <v>336</v>
      </c>
      <c r="C86" s="288"/>
      <c r="D86" s="288"/>
      <c r="E86" s="288"/>
      <c r="F86" s="288"/>
      <c r="G86" s="193"/>
      <c r="H86" s="288" t="s">
        <v>336</v>
      </c>
      <c r="I86" s="288"/>
      <c r="J86" s="288"/>
      <c r="K86" s="288"/>
      <c r="L86" s="288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</row>
    <row r="87" spans="1:29" ht="22.5" customHeight="1" x14ac:dyDescent="0.35">
      <c r="A87" s="127"/>
      <c r="B87" s="206"/>
      <c r="C87" s="206"/>
      <c r="D87" s="206"/>
      <c r="E87" s="206"/>
      <c r="F87" s="206"/>
      <c r="G87" s="193"/>
      <c r="H87" s="206"/>
      <c r="I87" s="206"/>
      <c r="J87" s="206"/>
      <c r="K87" s="206"/>
      <c r="L87" s="206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</row>
    <row r="88" spans="1:29" ht="75" customHeight="1" thickBot="1" x14ac:dyDescent="0.4">
      <c r="A88" s="127"/>
      <c r="B88" s="127"/>
      <c r="C88" s="127"/>
      <c r="D88" s="127"/>
      <c r="E88" s="127"/>
      <c r="F88" s="127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</row>
    <row r="89" spans="1:29" ht="22.5" customHeight="1" thickBot="1" x14ac:dyDescent="0.4">
      <c r="A89" s="127"/>
      <c r="B89" s="289" t="s">
        <v>337</v>
      </c>
      <c r="C89" s="290"/>
      <c r="D89" s="290"/>
      <c r="E89" s="290"/>
      <c r="F89" s="291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</row>
    <row r="90" spans="1:29" ht="22.5" customHeight="1" x14ac:dyDescent="0.35">
      <c r="A90" s="127"/>
      <c r="B90" s="207"/>
      <c r="C90" s="208"/>
      <c r="D90" s="208"/>
      <c r="E90" s="208"/>
      <c r="F90" s="209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</row>
    <row r="91" spans="1:29" ht="22.5" customHeight="1" x14ac:dyDescent="0.35">
      <c r="A91" s="127"/>
      <c r="B91" s="292" t="s">
        <v>338</v>
      </c>
      <c r="C91" s="293"/>
      <c r="D91" s="293"/>
      <c r="E91" s="293"/>
      <c r="F91" s="294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</row>
    <row r="92" spans="1:29" ht="22.5" customHeight="1" x14ac:dyDescent="0.35">
      <c r="A92" s="127"/>
      <c r="B92" s="292" t="s">
        <v>339</v>
      </c>
      <c r="C92" s="293"/>
      <c r="D92" s="293"/>
      <c r="E92" s="293"/>
      <c r="F92" s="294"/>
      <c r="G92" s="193"/>
      <c r="H92" s="193"/>
      <c r="I92" s="193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</row>
    <row r="93" spans="1:29" ht="22.5" customHeight="1" x14ac:dyDescent="0.35">
      <c r="A93" s="127"/>
      <c r="B93" s="284" t="s">
        <v>340</v>
      </c>
      <c r="C93" s="285"/>
      <c r="D93" s="285"/>
      <c r="E93" s="285"/>
      <c r="F93" s="286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</row>
    <row r="94" spans="1:29" ht="22.5" customHeight="1" thickBot="1" x14ac:dyDescent="0.4">
      <c r="A94" s="127"/>
      <c r="B94" s="210"/>
      <c r="C94" s="211"/>
      <c r="D94" s="211"/>
      <c r="E94" s="211"/>
      <c r="F94" s="212"/>
      <c r="G94" s="193"/>
      <c r="H94" s="193"/>
      <c r="I94" s="193"/>
      <c r="J94" s="193"/>
      <c r="K94" s="193"/>
      <c r="L94" s="193"/>
      <c r="M94" s="193"/>
      <c r="N94" s="193"/>
      <c r="O94" s="193"/>
      <c r="P94" s="193"/>
      <c r="Q94" s="193"/>
      <c r="R94" s="193"/>
      <c r="S94" s="193"/>
      <c r="T94" s="193"/>
      <c r="U94" s="193"/>
      <c r="V94" s="193"/>
      <c r="W94" s="193"/>
      <c r="X94" s="193"/>
      <c r="Y94" s="193"/>
      <c r="Z94" s="193"/>
      <c r="AA94" s="193"/>
      <c r="AB94" s="193"/>
      <c r="AC94" s="193"/>
    </row>
    <row r="95" spans="1:29" ht="22.5" customHeight="1" x14ac:dyDescent="0.35">
      <c r="A95" s="127"/>
      <c r="B95" s="287"/>
      <c r="C95" s="287"/>
      <c r="D95" s="287"/>
      <c r="E95" s="287"/>
      <c r="F95" s="287"/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</row>
    <row r="96" spans="1:29" ht="150" customHeight="1" x14ac:dyDescent="0.35">
      <c r="A96" s="127"/>
      <c r="B96" s="213"/>
      <c r="C96" s="213"/>
      <c r="D96" s="213"/>
      <c r="E96" s="213"/>
      <c r="F96" s="213"/>
      <c r="G96" s="193"/>
      <c r="H96" s="193"/>
      <c r="I96" s="193"/>
      <c r="J96" s="193"/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  <c r="AA96" s="193"/>
      <c r="AB96" s="193"/>
      <c r="AC96" s="193"/>
    </row>
    <row r="97" spans="2:29" ht="18.5" hidden="1" x14ac:dyDescent="0.45">
      <c r="B97"/>
      <c r="C97"/>
      <c r="D97"/>
      <c r="E97"/>
      <c r="F97"/>
      <c r="G97"/>
      <c r="H97"/>
      <c r="I97"/>
      <c r="J97"/>
      <c r="K97"/>
      <c r="L97"/>
      <c r="M97"/>
      <c r="N97" s="214"/>
      <c r="O97" s="215"/>
      <c r="P97" s="215"/>
      <c r="Q97" s="215"/>
      <c r="R97" s="215"/>
      <c r="S97" s="215"/>
      <c r="T97" s="215"/>
      <c r="U97" s="215"/>
      <c r="V97" s="215"/>
      <c r="W97" s="215"/>
      <c r="X97" s="215"/>
      <c r="Y97" s="215"/>
      <c r="Z97" s="215"/>
      <c r="AA97" s="215"/>
      <c r="AB97"/>
      <c r="AC97"/>
    </row>
    <row r="98" spans="2:29" ht="18.5" hidden="1" x14ac:dyDescent="0.45">
      <c r="B98"/>
      <c r="C98"/>
      <c r="D98"/>
      <c r="E98"/>
      <c r="F98"/>
      <c r="G98"/>
      <c r="H98"/>
      <c r="I98"/>
      <c r="J98"/>
      <c r="K98"/>
      <c r="L98"/>
      <c r="M98"/>
      <c r="N98" s="214"/>
      <c r="O98" s="215"/>
      <c r="P98" s="215"/>
      <c r="Q98" s="215"/>
      <c r="R98" s="215"/>
      <c r="S98" s="215"/>
      <c r="T98" s="215"/>
      <c r="U98" s="215"/>
      <c r="V98" s="215"/>
      <c r="W98" s="215"/>
      <c r="X98" s="215"/>
      <c r="Y98" s="215"/>
      <c r="Z98" s="215"/>
      <c r="AA98" s="215"/>
      <c r="AB98"/>
      <c r="AC98"/>
    </row>
    <row r="99" spans="2:29" ht="18.5" hidden="1" x14ac:dyDescent="0.45">
      <c r="B99"/>
      <c r="C99"/>
      <c r="D99"/>
      <c r="E99"/>
      <c r="F99"/>
      <c r="G99"/>
      <c r="H99"/>
      <c r="I99"/>
      <c r="J99"/>
      <c r="K99"/>
      <c r="L99"/>
      <c r="M99"/>
      <c r="N99" s="214"/>
      <c r="O99" s="215"/>
      <c r="P99" s="215"/>
      <c r="Q99" s="215"/>
      <c r="R99" s="215"/>
      <c r="S99" s="215"/>
      <c r="T99" s="215"/>
      <c r="U99" s="215"/>
      <c r="V99" s="215"/>
      <c r="W99" s="215"/>
      <c r="X99" s="215"/>
      <c r="Y99" s="215"/>
      <c r="Z99" s="215"/>
      <c r="AA99" s="215"/>
      <c r="AB99"/>
      <c r="AC99"/>
    </row>
    <row r="100" spans="2:29" ht="18.5" hidden="1" x14ac:dyDescent="0.45">
      <c r="B100"/>
      <c r="C100"/>
      <c r="D100"/>
      <c r="E100"/>
      <c r="F100"/>
      <c r="G100"/>
      <c r="H100"/>
      <c r="I100"/>
      <c r="J100"/>
      <c r="K100"/>
      <c r="L100"/>
      <c r="M100"/>
      <c r="N100" s="214"/>
      <c r="O100" s="215"/>
      <c r="P100" s="215"/>
      <c r="Q100" s="215"/>
      <c r="R100" s="215"/>
      <c r="S100" s="215"/>
      <c r="T100" s="215"/>
      <c r="U100" s="215"/>
      <c r="V100" s="215"/>
      <c r="W100" s="215"/>
      <c r="X100" s="215"/>
      <c r="Y100" s="215"/>
      <c r="Z100" s="215"/>
      <c r="AA100" s="215"/>
      <c r="AB100"/>
      <c r="AC100"/>
    </row>
    <row r="101" spans="2:29" ht="18.5" hidden="1" x14ac:dyDescent="0.45">
      <c r="B101"/>
      <c r="C101"/>
      <c r="D101"/>
      <c r="E101"/>
      <c r="F101"/>
      <c r="G101"/>
      <c r="H101"/>
      <c r="I101"/>
      <c r="J101"/>
      <c r="K101"/>
      <c r="L101"/>
      <c r="M101"/>
      <c r="N101" s="214"/>
      <c r="O101" s="215"/>
      <c r="P101" s="215"/>
      <c r="Q101" s="215"/>
      <c r="R101" s="215"/>
      <c r="S101" s="215"/>
      <c r="T101" s="215"/>
      <c r="U101" s="215"/>
      <c r="V101" s="215"/>
      <c r="W101" s="215"/>
      <c r="X101" s="215"/>
      <c r="Y101" s="215"/>
      <c r="Z101" s="215"/>
      <c r="AA101" s="215"/>
      <c r="AB101"/>
      <c r="AC101"/>
    </row>
    <row r="102" spans="2:29" ht="18.5" hidden="1" x14ac:dyDescent="0.45">
      <c r="B102"/>
      <c r="C102"/>
      <c r="D102"/>
      <c r="E102"/>
      <c r="F102"/>
      <c r="G102"/>
      <c r="H102"/>
      <c r="I102"/>
      <c r="J102"/>
      <c r="K102"/>
      <c r="L102"/>
      <c r="M102"/>
      <c r="N102" s="214"/>
      <c r="O102" s="215"/>
      <c r="P102" s="215"/>
      <c r="Q102" s="215"/>
      <c r="R102" s="215"/>
      <c r="S102" s="215"/>
      <c r="T102" s="215"/>
      <c r="U102" s="215"/>
      <c r="V102" s="215"/>
      <c r="W102" s="215"/>
      <c r="X102" s="215"/>
      <c r="Y102" s="215"/>
      <c r="Z102" s="215"/>
      <c r="AA102" s="215"/>
      <c r="AB102"/>
      <c r="AC102"/>
    </row>
    <row r="103" spans="2:29" ht="18.5" hidden="1" x14ac:dyDescent="0.45">
      <c r="B103"/>
      <c r="C103"/>
      <c r="D103"/>
      <c r="E103"/>
      <c r="F103"/>
      <c r="G103"/>
      <c r="H103"/>
      <c r="I103"/>
      <c r="J103"/>
      <c r="K103"/>
      <c r="L103"/>
      <c r="M103"/>
      <c r="N103" s="214"/>
      <c r="O103" s="215"/>
      <c r="P103" s="215"/>
      <c r="Q103" s="215"/>
      <c r="R103" s="215"/>
      <c r="S103" s="215"/>
      <c r="T103" s="215"/>
      <c r="U103" s="215"/>
      <c r="V103" s="215"/>
      <c r="W103" s="215"/>
      <c r="X103" s="215"/>
      <c r="Y103" s="215"/>
      <c r="Z103" s="215"/>
      <c r="AA103" s="215"/>
      <c r="AB103"/>
      <c r="AC103"/>
    </row>
    <row r="104" spans="2:29" ht="18.5" hidden="1" x14ac:dyDescent="0.45">
      <c r="B104"/>
      <c r="C104"/>
      <c r="D104"/>
      <c r="E104"/>
      <c r="F104"/>
      <c r="G104"/>
      <c r="H104"/>
      <c r="I104"/>
      <c r="J104"/>
      <c r="K104"/>
      <c r="L104"/>
      <c r="M104"/>
      <c r="N104" s="214"/>
      <c r="O104" s="215"/>
      <c r="P104" s="215"/>
      <c r="Q104" s="215"/>
      <c r="R104" s="215"/>
      <c r="S104" s="215"/>
      <c r="T104" s="215"/>
      <c r="U104" s="215"/>
      <c r="V104" s="215"/>
      <c r="W104" s="215"/>
      <c r="X104" s="215"/>
      <c r="Y104" s="215"/>
      <c r="Z104" s="215"/>
      <c r="AA104" s="215"/>
      <c r="AB104"/>
      <c r="AC104"/>
    </row>
    <row r="105" spans="2:29" ht="18.5" hidden="1" x14ac:dyDescent="0.45">
      <c r="B105"/>
      <c r="C105"/>
      <c r="D105"/>
      <c r="E105"/>
      <c r="F105"/>
      <c r="G105"/>
      <c r="H105"/>
      <c r="I105"/>
      <c r="J105"/>
      <c r="K105"/>
      <c r="L105"/>
      <c r="M105"/>
      <c r="N105" s="214"/>
      <c r="O105" s="215"/>
      <c r="P105" s="215"/>
      <c r="Q105" s="215"/>
      <c r="R105" s="215"/>
      <c r="S105" s="215"/>
      <c r="T105" s="215"/>
      <c r="U105" s="215"/>
      <c r="V105" s="215"/>
      <c r="W105" s="215"/>
      <c r="X105" s="215"/>
      <c r="Y105" s="215"/>
      <c r="Z105" s="215"/>
      <c r="AA105" s="215"/>
      <c r="AB105"/>
      <c r="AC105"/>
    </row>
    <row r="106" spans="2:29" ht="18.5" hidden="1" x14ac:dyDescent="0.45">
      <c r="B106"/>
      <c r="C106"/>
      <c r="D106"/>
      <c r="E106"/>
      <c r="F106"/>
      <c r="G106"/>
      <c r="H106"/>
      <c r="I106"/>
      <c r="J106"/>
      <c r="K106"/>
      <c r="L106"/>
      <c r="M106"/>
      <c r="N106" s="214"/>
      <c r="O106" s="215"/>
      <c r="P106" s="215"/>
      <c r="Q106" s="215"/>
      <c r="R106" s="215"/>
      <c r="S106" s="215"/>
      <c r="T106" s="215"/>
      <c r="U106" s="215"/>
      <c r="V106" s="215"/>
      <c r="W106" s="215"/>
      <c r="X106" s="215"/>
      <c r="Y106" s="215"/>
      <c r="Z106" s="215"/>
      <c r="AA106" s="215"/>
      <c r="AB106"/>
      <c r="AC106"/>
    </row>
    <row r="107" spans="2:29" ht="18.5" hidden="1" x14ac:dyDescent="0.45">
      <c r="B107"/>
      <c r="C107"/>
      <c r="D107"/>
      <c r="E107"/>
      <c r="F107"/>
      <c r="G107"/>
      <c r="H107"/>
      <c r="I107"/>
      <c r="J107"/>
      <c r="K107"/>
      <c r="L107"/>
      <c r="M107"/>
      <c r="N107" s="214"/>
      <c r="O107" s="215"/>
      <c r="P107" s="215"/>
      <c r="Q107" s="215"/>
      <c r="R107" s="215"/>
      <c r="S107" s="215"/>
      <c r="T107" s="215"/>
      <c r="U107" s="215"/>
      <c r="V107" s="215"/>
      <c r="W107" s="215"/>
      <c r="X107" s="215"/>
      <c r="Y107" s="215"/>
      <c r="Z107" s="215"/>
      <c r="AA107" s="215"/>
      <c r="AB107"/>
      <c r="AC107"/>
    </row>
    <row r="108" spans="2:29" ht="18.5" hidden="1" x14ac:dyDescent="0.45">
      <c r="B108"/>
      <c r="C108"/>
      <c r="D108"/>
      <c r="E108"/>
      <c r="F108"/>
      <c r="G108"/>
      <c r="H108"/>
      <c r="I108"/>
      <c r="J108"/>
      <c r="K108"/>
      <c r="L108"/>
      <c r="M108"/>
      <c r="N108" s="214"/>
      <c r="O108" s="215"/>
      <c r="P108" s="215"/>
      <c r="Q108" s="215"/>
      <c r="R108" s="215"/>
      <c r="S108" s="215"/>
      <c r="T108" s="215"/>
      <c r="U108" s="215"/>
      <c r="V108" s="215"/>
      <c r="W108" s="215"/>
      <c r="X108" s="215"/>
      <c r="Y108" s="215"/>
      <c r="Z108" s="215"/>
      <c r="AA108" s="215"/>
      <c r="AB108"/>
      <c r="AC108"/>
    </row>
    <row r="109" spans="2:29" ht="18.5" hidden="1" x14ac:dyDescent="0.45">
      <c r="B109"/>
      <c r="C109"/>
      <c r="D109"/>
      <c r="E109"/>
      <c r="F109"/>
      <c r="G109"/>
      <c r="H109"/>
      <c r="I109"/>
      <c r="J109"/>
      <c r="K109"/>
      <c r="L109"/>
      <c r="M109"/>
      <c r="N109" s="214"/>
      <c r="O109" s="215"/>
      <c r="P109" s="215"/>
      <c r="Q109" s="215"/>
      <c r="R109" s="215"/>
      <c r="S109" s="215"/>
      <c r="T109" s="215"/>
      <c r="U109" s="215"/>
      <c r="V109" s="215"/>
      <c r="W109" s="215"/>
      <c r="X109" s="215"/>
      <c r="Y109" s="215"/>
      <c r="Z109" s="215"/>
      <c r="AA109" s="215"/>
      <c r="AB109"/>
      <c r="AC109"/>
    </row>
    <row r="110" spans="2:29" ht="18.5" hidden="1" x14ac:dyDescent="0.45">
      <c r="B110"/>
      <c r="C110"/>
      <c r="D110"/>
      <c r="E110"/>
      <c r="F110"/>
      <c r="G110"/>
      <c r="H110"/>
      <c r="I110"/>
      <c r="J110"/>
      <c r="K110"/>
      <c r="L110"/>
      <c r="M110"/>
      <c r="N110" s="214"/>
      <c r="O110" s="215"/>
      <c r="P110" s="215"/>
      <c r="Q110" s="215"/>
      <c r="R110" s="215"/>
      <c r="S110" s="215"/>
      <c r="T110" s="215"/>
      <c r="U110" s="215"/>
      <c r="V110" s="215"/>
      <c r="W110" s="215"/>
      <c r="X110" s="215"/>
      <c r="Y110" s="215"/>
      <c r="Z110" s="215"/>
      <c r="AA110" s="215"/>
      <c r="AB110"/>
      <c r="AC110"/>
    </row>
    <row r="111" spans="2:29" ht="18.5" hidden="1" x14ac:dyDescent="0.45">
      <c r="B111"/>
      <c r="C111"/>
      <c r="D111"/>
      <c r="E111"/>
      <c r="F111"/>
      <c r="G111"/>
      <c r="H111"/>
      <c r="I111"/>
      <c r="J111"/>
      <c r="K111"/>
      <c r="L111"/>
      <c r="M111"/>
      <c r="N111" s="214"/>
      <c r="O111" s="215"/>
      <c r="P111" s="215"/>
      <c r="Q111" s="215"/>
      <c r="R111" s="215"/>
      <c r="S111" s="215"/>
      <c r="T111" s="215"/>
      <c r="U111" s="215"/>
      <c r="V111" s="215"/>
      <c r="W111" s="215"/>
      <c r="X111" s="215"/>
      <c r="Y111" s="215"/>
      <c r="Z111" s="215"/>
      <c r="AA111" s="215"/>
      <c r="AB111"/>
      <c r="AC111"/>
    </row>
    <row r="112" spans="2:29" ht="18.5" hidden="1" x14ac:dyDescent="0.45">
      <c r="B112"/>
      <c r="C112"/>
      <c r="D112"/>
      <c r="E112"/>
      <c r="F112"/>
      <c r="G112"/>
      <c r="H112"/>
      <c r="I112"/>
      <c r="J112"/>
      <c r="K112"/>
      <c r="L112"/>
      <c r="M112"/>
      <c r="N112" s="214"/>
      <c r="O112" s="215"/>
      <c r="P112" s="215"/>
      <c r="Q112" s="215"/>
      <c r="R112" s="215"/>
      <c r="S112" s="215"/>
      <c r="T112" s="215"/>
      <c r="U112" s="215"/>
      <c r="V112" s="215"/>
      <c r="W112" s="215"/>
      <c r="X112" s="215"/>
      <c r="Y112" s="215"/>
      <c r="Z112" s="215"/>
      <c r="AA112" s="215"/>
      <c r="AB112"/>
      <c r="AC112"/>
    </row>
    <row r="113" spans="2:29" ht="18.5" hidden="1" x14ac:dyDescent="0.45">
      <c r="B113"/>
      <c r="C113"/>
      <c r="D113"/>
      <c r="E113"/>
      <c r="F113"/>
      <c r="G113"/>
      <c r="H113"/>
      <c r="I113"/>
      <c r="J113"/>
      <c r="K113"/>
      <c r="L113"/>
      <c r="M113"/>
      <c r="N113" s="214"/>
      <c r="O113" s="215"/>
      <c r="P113" s="215"/>
      <c r="Q113" s="215"/>
      <c r="R113" s="215"/>
      <c r="S113" s="215"/>
      <c r="T113" s="215"/>
      <c r="U113" s="215"/>
      <c r="V113" s="215"/>
      <c r="W113" s="215"/>
      <c r="X113" s="215"/>
      <c r="Y113" s="215"/>
      <c r="Z113" s="215"/>
      <c r="AA113" s="215"/>
      <c r="AB113"/>
      <c r="AC113"/>
    </row>
    <row r="114" spans="2:29" ht="18.5" hidden="1" x14ac:dyDescent="0.45">
      <c r="B114"/>
      <c r="C114"/>
      <c r="D114"/>
      <c r="E114"/>
      <c r="F114"/>
      <c r="G114"/>
      <c r="H114"/>
      <c r="I114"/>
      <c r="J114"/>
      <c r="K114"/>
      <c r="L114"/>
      <c r="M114"/>
      <c r="N114" s="214"/>
      <c r="O114" s="215"/>
      <c r="P114" s="215"/>
      <c r="Q114" s="215"/>
      <c r="R114" s="215"/>
      <c r="S114" s="215"/>
      <c r="T114" s="215"/>
      <c r="U114" s="215"/>
      <c r="V114" s="215"/>
      <c r="W114" s="215"/>
      <c r="X114" s="215"/>
      <c r="Y114" s="215"/>
      <c r="Z114" s="215"/>
      <c r="AA114" s="215"/>
      <c r="AB114"/>
      <c r="AC114"/>
    </row>
    <row r="115" spans="2:29" ht="18.5" hidden="1" x14ac:dyDescent="0.45">
      <c r="B115"/>
      <c r="C115"/>
      <c r="D115"/>
      <c r="E115"/>
      <c r="F115"/>
      <c r="G115"/>
      <c r="H115"/>
      <c r="I115"/>
      <c r="J115"/>
      <c r="K115"/>
      <c r="L115"/>
      <c r="M115"/>
      <c r="N115" s="214"/>
      <c r="O115" s="215"/>
      <c r="P115" s="215"/>
      <c r="Q115" s="215"/>
      <c r="R115" s="215"/>
      <c r="S115" s="215"/>
      <c r="T115" s="215"/>
      <c r="U115" s="215"/>
      <c r="V115" s="215"/>
      <c r="W115" s="215"/>
      <c r="X115" s="215"/>
      <c r="Y115" s="215"/>
      <c r="Z115" s="215"/>
      <c r="AA115" s="215"/>
      <c r="AB115"/>
      <c r="AC115"/>
    </row>
    <row r="116" spans="2:29" ht="18.5" hidden="1" x14ac:dyDescent="0.45">
      <c r="B116"/>
      <c r="C116"/>
      <c r="D116"/>
      <c r="E116"/>
      <c r="F116"/>
      <c r="G116"/>
      <c r="H116"/>
      <c r="I116"/>
      <c r="J116"/>
      <c r="K116"/>
      <c r="L116"/>
      <c r="M116"/>
      <c r="N116" s="214"/>
      <c r="O116" s="215"/>
      <c r="P116" s="215"/>
      <c r="Q116" s="215"/>
      <c r="R116" s="215"/>
      <c r="S116" s="215"/>
      <c r="T116" s="215"/>
      <c r="U116" s="215"/>
      <c r="V116" s="215"/>
      <c r="W116" s="215"/>
      <c r="X116" s="215"/>
      <c r="Y116" s="215"/>
      <c r="Z116" s="215"/>
      <c r="AA116" s="215"/>
      <c r="AB116"/>
      <c r="AC116"/>
    </row>
    <row r="117" spans="2:29" ht="18.5" hidden="1" x14ac:dyDescent="0.45">
      <c r="B117"/>
      <c r="C117"/>
      <c r="D117"/>
      <c r="E117"/>
      <c r="F117"/>
      <c r="G117"/>
      <c r="H117"/>
      <c r="I117"/>
      <c r="J117"/>
      <c r="K117"/>
      <c r="L117"/>
      <c r="M117"/>
      <c r="N117" s="214"/>
      <c r="O117" s="215"/>
      <c r="P117" s="215"/>
      <c r="Q117" s="215"/>
      <c r="R117" s="215"/>
      <c r="S117" s="215"/>
      <c r="T117" s="215"/>
      <c r="U117" s="215"/>
      <c r="V117" s="215"/>
      <c r="W117" s="215"/>
      <c r="X117" s="215"/>
      <c r="Y117" s="215"/>
      <c r="Z117" s="215"/>
      <c r="AA117" s="215"/>
      <c r="AB117"/>
      <c r="AC117"/>
    </row>
    <row r="118" spans="2:29" ht="18.5" hidden="1" x14ac:dyDescent="0.45">
      <c r="B118"/>
      <c r="C118"/>
      <c r="D118"/>
      <c r="E118"/>
      <c r="F118"/>
      <c r="G118"/>
      <c r="H118"/>
      <c r="I118"/>
      <c r="J118"/>
      <c r="K118"/>
      <c r="L118"/>
      <c r="M118"/>
      <c r="N118" s="214"/>
      <c r="O118" s="215"/>
      <c r="P118" s="215"/>
      <c r="Q118" s="215"/>
      <c r="R118" s="215"/>
      <c r="S118" s="215"/>
      <c r="T118" s="215"/>
      <c r="U118" s="215"/>
      <c r="V118" s="215"/>
      <c r="W118" s="215"/>
      <c r="X118" s="215"/>
      <c r="Y118" s="215"/>
      <c r="Z118" s="215"/>
      <c r="AA118" s="215"/>
      <c r="AB118"/>
      <c r="AC118"/>
    </row>
    <row r="119" spans="2:29" ht="18.5" hidden="1" x14ac:dyDescent="0.45">
      <c r="B119"/>
      <c r="C119"/>
      <c r="D119"/>
      <c r="E119"/>
      <c r="F119"/>
      <c r="G119"/>
      <c r="H119"/>
      <c r="I119"/>
      <c r="J119"/>
      <c r="K119"/>
      <c r="L119"/>
      <c r="M119"/>
      <c r="N119" s="214"/>
      <c r="O119" s="215"/>
      <c r="P119" s="215"/>
      <c r="Q119" s="215"/>
      <c r="R119" s="215"/>
      <c r="S119" s="215"/>
      <c r="T119" s="215"/>
      <c r="U119" s="215"/>
      <c r="V119" s="215"/>
      <c r="W119" s="215"/>
      <c r="X119" s="215"/>
      <c r="Y119" s="215"/>
      <c r="Z119" s="215"/>
      <c r="AA119" s="215"/>
      <c r="AB119"/>
      <c r="AC119"/>
    </row>
    <row r="120" spans="2:29" ht="18.5" hidden="1" x14ac:dyDescent="0.45">
      <c r="B120"/>
      <c r="C120"/>
      <c r="D120"/>
      <c r="E120"/>
      <c r="F120"/>
      <c r="G120"/>
      <c r="H120"/>
      <c r="I120"/>
      <c r="J120"/>
      <c r="K120"/>
      <c r="L120"/>
      <c r="M120"/>
      <c r="N120" s="214"/>
      <c r="O120" s="215"/>
      <c r="P120" s="215"/>
      <c r="Q120" s="215"/>
      <c r="R120" s="215"/>
      <c r="S120" s="215"/>
      <c r="T120" s="215"/>
      <c r="U120" s="215"/>
      <c r="V120" s="215"/>
      <c r="W120" s="215"/>
      <c r="X120" s="215"/>
      <c r="Y120" s="215"/>
      <c r="Z120" s="215"/>
      <c r="AA120" s="215"/>
      <c r="AB120"/>
      <c r="AC120"/>
    </row>
    <row r="121" spans="2:29" ht="18.5" hidden="1" x14ac:dyDescent="0.45">
      <c r="B121"/>
      <c r="C121"/>
      <c r="D121"/>
      <c r="E121"/>
      <c r="F121"/>
      <c r="G121"/>
      <c r="H121"/>
      <c r="I121"/>
      <c r="J121"/>
      <c r="K121"/>
      <c r="L121"/>
      <c r="M121"/>
      <c r="N121" s="214"/>
      <c r="O121" s="215"/>
      <c r="P121" s="215"/>
      <c r="Q121" s="215"/>
      <c r="R121" s="215"/>
      <c r="S121" s="215"/>
      <c r="T121" s="215"/>
      <c r="U121" s="215"/>
      <c r="V121" s="215"/>
      <c r="W121" s="215"/>
      <c r="X121" s="215"/>
      <c r="Y121" s="215"/>
      <c r="Z121" s="215"/>
      <c r="AA121" s="215"/>
      <c r="AB121"/>
      <c r="AC121"/>
    </row>
    <row r="122" spans="2:29" ht="18.5" hidden="1" x14ac:dyDescent="0.45">
      <c r="B122"/>
      <c r="C122"/>
      <c r="D122"/>
      <c r="E122"/>
      <c r="F122"/>
      <c r="G122"/>
      <c r="H122"/>
      <c r="I122"/>
      <c r="J122"/>
      <c r="K122"/>
      <c r="L122"/>
      <c r="M122"/>
      <c r="N122" s="214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/>
      <c r="AC122"/>
    </row>
    <row r="123" spans="2:29" ht="18.5" hidden="1" x14ac:dyDescent="0.45">
      <c r="B123"/>
      <c r="C123"/>
      <c r="D123"/>
      <c r="E123"/>
      <c r="F123"/>
      <c r="G123"/>
      <c r="H123"/>
      <c r="I123"/>
      <c r="J123"/>
      <c r="K123"/>
      <c r="L123"/>
      <c r="M123"/>
      <c r="N123" s="214"/>
      <c r="O123" s="215"/>
      <c r="P123" s="215"/>
      <c r="Q123" s="215"/>
      <c r="R123" s="215"/>
      <c r="S123" s="215"/>
      <c r="T123" s="215"/>
      <c r="U123" s="215"/>
      <c r="V123" s="215"/>
      <c r="W123" s="215"/>
      <c r="X123" s="215"/>
      <c r="Y123" s="215"/>
      <c r="Z123" s="215"/>
      <c r="AA123" s="215"/>
      <c r="AB123"/>
      <c r="AC123"/>
    </row>
    <row r="124" spans="2:29" ht="18.5" hidden="1" x14ac:dyDescent="0.45">
      <c r="B124"/>
      <c r="C124"/>
      <c r="D124"/>
      <c r="E124"/>
      <c r="F124"/>
      <c r="G124"/>
      <c r="H124"/>
      <c r="I124"/>
      <c r="J124"/>
      <c r="K124"/>
      <c r="L124"/>
      <c r="M124"/>
      <c r="N124" s="214"/>
      <c r="O124" s="215"/>
      <c r="P124" s="215"/>
      <c r="Q124" s="215"/>
      <c r="R124" s="215"/>
      <c r="S124" s="215"/>
      <c r="T124" s="215"/>
      <c r="U124" s="215"/>
      <c r="V124" s="215"/>
      <c r="W124" s="215"/>
      <c r="X124" s="215"/>
      <c r="Y124" s="215"/>
      <c r="Z124" s="215"/>
      <c r="AA124" s="215"/>
      <c r="AB124"/>
      <c r="AC124"/>
    </row>
    <row r="125" spans="2:29" ht="18.5" hidden="1" x14ac:dyDescent="0.45">
      <c r="B125"/>
      <c r="C125"/>
      <c r="D125"/>
      <c r="E125"/>
      <c r="F125"/>
      <c r="G125"/>
      <c r="H125"/>
      <c r="I125"/>
      <c r="J125"/>
      <c r="K125"/>
      <c r="L125"/>
      <c r="M125"/>
      <c r="N125" s="214"/>
      <c r="O125" s="215"/>
      <c r="P125" s="215"/>
      <c r="Q125" s="215"/>
      <c r="R125" s="215"/>
      <c r="S125" s="215"/>
      <c r="T125" s="215"/>
      <c r="U125" s="215"/>
      <c r="V125" s="215"/>
      <c r="W125" s="215"/>
      <c r="X125" s="215"/>
      <c r="Y125" s="215"/>
      <c r="Z125" s="215"/>
      <c r="AA125" s="215"/>
      <c r="AB125"/>
      <c r="AC125"/>
    </row>
    <row r="126" spans="2:29" ht="18.5" hidden="1" x14ac:dyDescent="0.45">
      <c r="B126"/>
      <c r="C126"/>
      <c r="D126"/>
      <c r="E126"/>
      <c r="F126"/>
      <c r="G126"/>
      <c r="H126"/>
      <c r="I126"/>
      <c r="J126"/>
      <c r="K126"/>
      <c r="L126"/>
      <c r="M126"/>
      <c r="N126" s="214"/>
      <c r="O126" s="215"/>
      <c r="P126" s="215"/>
      <c r="Q126" s="215"/>
      <c r="R126" s="215"/>
      <c r="S126" s="215"/>
      <c r="T126" s="215"/>
      <c r="U126" s="215"/>
      <c r="V126" s="215"/>
      <c r="W126" s="215"/>
      <c r="X126" s="215"/>
      <c r="Y126" s="215"/>
      <c r="Z126" s="215"/>
      <c r="AA126" s="215"/>
      <c r="AB126"/>
      <c r="AC126"/>
    </row>
    <row r="127" spans="2:29" ht="18.5" hidden="1" x14ac:dyDescent="0.45">
      <c r="B127"/>
      <c r="C127"/>
      <c r="D127"/>
      <c r="E127"/>
      <c r="F127"/>
      <c r="G127"/>
      <c r="H127"/>
      <c r="I127"/>
      <c r="J127"/>
      <c r="K127"/>
      <c r="L127"/>
      <c r="M127"/>
      <c r="N127" s="214"/>
      <c r="O127" s="215"/>
      <c r="P127" s="215"/>
      <c r="Q127" s="215"/>
      <c r="R127" s="215"/>
      <c r="S127" s="215"/>
      <c r="T127" s="215"/>
      <c r="U127" s="215"/>
      <c r="V127" s="215"/>
      <c r="W127" s="215"/>
      <c r="X127" s="215"/>
      <c r="Y127" s="215"/>
      <c r="Z127" s="215"/>
      <c r="AA127" s="215"/>
      <c r="AB127"/>
      <c r="AC127"/>
    </row>
    <row r="128" spans="2:29" ht="18.5" hidden="1" x14ac:dyDescent="0.45">
      <c r="B128"/>
      <c r="C128"/>
      <c r="D128"/>
      <c r="E128"/>
      <c r="F128"/>
      <c r="G128"/>
      <c r="H128"/>
      <c r="I128"/>
      <c r="J128"/>
      <c r="K128"/>
      <c r="L128"/>
      <c r="M128"/>
      <c r="N128" s="214"/>
      <c r="O128" s="215"/>
      <c r="P128" s="215"/>
      <c r="Q128" s="215"/>
      <c r="R128" s="215"/>
      <c r="S128" s="215"/>
      <c r="T128" s="215"/>
      <c r="U128" s="215"/>
      <c r="V128" s="215"/>
      <c r="W128" s="215"/>
      <c r="X128" s="215"/>
      <c r="Y128" s="215"/>
      <c r="Z128" s="215"/>
      <c r="AA128" s="215"/>
      <c r="AB128"/>
      <c r="AC128"/>
    </row>
    <row r="129" spans="2:29" ht="18.5" hidden="1" x14ac:dyDescent="0.45">
      <c r="B129"/>
      <c r="C129"/>
      <c r="D129"/>
      <c r="E129"/>
      <c r="F129"/>
      <c r="G129"/>
      <c r="H129"/>
      <c r="I129"/>
      <c r="J129"/>
      <c r="K129"/>
      <c r="L129"/>
      <c r="M129"/>
      <c r="N129" s="214"/>
      <c r="O129" s="215"/>
      <c r="P129" s="215"/>
      <c r="Q129" s="215"/>
      <c r="R129" s="215"/>
      <c r="S129" s="215"/>
      <c r="T129" s="215"/>
      <c r="U129" s="215"/>
      <c r="V129" s="215"/>
      <c r="W129" s="215"/>
      <c r="X129" s="215"/>
      <c r="Y129" s="215"/>
      <c r="Z129" s="215"/>
      <c r="AA129" s="215"/>
      <c r="AB129"/>
      <c r="AC129"/>
    </row>
    <row r="130" spans="2:29" ht="18.5" hidden="1" x14ac:dyDescent="0.45">
      <c r="B130"/>
      <c r="C130"/>
      <c r="D130"/>
      <c r="E130"/>
      <c r="F130"/>
      <c r="G130"/>
      <c r="H130"/>
      <c r="I130"/>
      <c r="J130"/>
      <c r="K130"/>
      <c r="L130"/>
      <c r="M130"/>
      <c r="N130" s="214"/>
      <c r="O130" s="215"/>
      <c r="P130" s="215"/>
      <c r="Q130" s="215"/>
      <c r="R130" s="215"/>
      <c r="S130" s="215"/>
      <c r="T130" s="215"/>
      <c r="U130" s="215"/>
      <c r="V130" s="215"/>
      <c r="W130" s="215"/>
      <c r="X130" s="215"/>
      <c r="Y130" s="215"/>
      <c r="Z130" s="215"/>
      <c r="AA130" s="215"/>
      <c r="AB130"/>
      <c r="AC130"/>
    </row>
    <row r="131" spans="2:29" ht="18.5" hidden="1" x14ac:dyDescent="0.45">
      <c r="B131"/>
      <c r="C131"/>
      <c r="D131"/>
      <c r="E131"/>
      <c r="F131"/>
      <c r="G131"/>
      <c r="H131"/>
      <c r="I131"/>
      <c r="J131"/>
      <c r="K131"/>
      <c r="L131"/>
      <c r="M131"/>
      <c r="N131" s="214"/>
      <c r="O131" s="215"/>
      <c r="P131" s="215"/>
      <c r="Q131" s="215"/>
      <c r="R131" s="215"/>
      <c r="S131" s="215"/>
      <c r="T131" s="215"/>
      <c r="U131" s="215"/>
      <c r="V131" s="215"/>
      <c r="W131" s="215"/>
      <c r="X131" s="215"/>
      <c r="Y131" s="215"/>
      <c r="Z131" s="215"/>
      <c r="AA131" s="215"/>
      <c r="AB131"/>
      <c r="AC131"/>
    </row>
    <row r="132" spans="2:29" ht="18.5" hidden="1" x14ac:dyDescent="0.45">
      <c r="B132"/>
      <c r="C132"/>
      <c r="D132"/>
      <c r="E132"/>
      <c r="F132"/>
      <c r="G132"/>
      <c r="H132"/>
      <c r="I132"/>
      <c r="J132"/>
      <c r="K132"/>
      <c r="L132"/>
      <c r="M132"/>
      <c r="N132" s="214"/>
      <c r="O132" s="215"/>
      <c r="P132" s="215"/>
      <c r="Q132" s="215"/>
      <c r="R132" s="215"/>
      <c r="S132" s="215"/>
      <c r="T132" s="215"/>
      <c r="U132" s="215"/>
      <c r="V132" s="215"/>
      <c r="W132" s="215"/>
      <c r="X132" s="215"/>
      <c r="Y132" s="215"/>
      <c r="Z132" s="215"/>
      <c r="AA132" s="215"/>
      <c r="AB132"/>
      <c r="AC132"/>
    </row>
    <row r="133" spans="2:29" ht="18.5" hidden="1" x14ac:dyDescent="0.45">
      <c r="B133"/>
      <c r="C133"/>
      <c r="D133"/>
      <c r="E133"/>
      <c r="F133"/>
      <c r="G133"/>
      <c r="H133"/>
      <c r="I133"/>
      <c r="J133"/>
      <c r="K133"/>
      <c r="L133"/>
      <c r="M133"/>
      <c r="N133" s="214"/>
      <c r="O133" s="215"/>
      <c r="P133" s="215"/>
      <c r="Q133" s="215"/>
      <c r="R133" s="215"/>
      <c r="S133" s="215"/>
      <c r="T133" s="215"/>
      <c r="U133" s="215"/>
      <c r="V133" s="215"/>
      <c r="W133" s="215"/>
      <c r="X133" s="215"/>
      <c r="Y133" s="215"/>
      <c r="Z133" s="215"/>
      <c r="AA133" s="215"/>
      <c r="AB133"/>
      <c r="AC133"/>
    </row>
    <row r="134" spans="2:29" ht="18.5" hidden="1" x14ac:dyDescent="0.45">
      <c r="B134"/>
      <c r="C134"/>
      <c r="D134"/>
      <c r="E134"/>
      <c r="F134"/>
      <c r="G134"/>
      <c r="H134"/>
      <c r="I134"/>
      <c r="J134"/>
      <c r="K134"/>
      <c r="L134"/>
      <c r="M134"/>
      <c r="N134" s="214"/>
      <c r="O134" s="215"/>
      <c r="P134" s="215"/>
      <c r="Q134" s="215"/>
      <c r="R134" s="215"/>
      <c r="S134" s="215"/>
      <c r="T134" s="215"/>
      <c r="U134" s="215"/>
      <c r="V134" s="215"/>
      <c r="W134" s="215"/>
      <c r="X134" s="215"/>
      <c r="Y134" s="215"/>
      <c r="Z134" s="215"/>
      <c r="AA134" s="215"/>
      <c r="AB134"/>
      <c r="AC134"/>
    </row>
    <row r="135" spans="2:29" ht="18.5" hidden="1" x14ac:dyDescent="0.45">
      <c r="B135"/>
      <c r="C135"/>
      <c r="D135"/>
      <c r="E135"/>
      <c r="F135"/>
      <c r="G135"/>
      <c r="H135"/>
      <c r="I135"/>
      <c r="J135"/>
      <c r="K135"/>
      <c r="L135"/>
      <c r="M135"/>
      <c r="N135" s="214"/>
      <c r="O135" s="215"/>
      <c r="P135" s="215"/>
      <c r="Q135" s="215"/>
      <c r="R135" s="215"/>
      <c r="S135" s="215"/>
      <c r="T135" s="215"/>
      <c r="U135" s="215"/>
      <c r="V135" s="215"/>
      <c r="W135" s="215"/>
      <c r="X135" s="215"/>
      <c r="Y135" s="215"/>
      <c r="Z135" s="215"/>
      <c r="AA135" s="215"/>
      <c r="AB135"/>
      <c r="AC135"/>
    </row>
    <row r="136" spans="2:29" ht="18.5" hidden="1" x14ac:dyDescent="0.45">
      <c r="B136"/>
      <c r="C136"/>
      <c r="D136"/>
      <c r="E136"/>
      <c r="F136"/>
      <c r="G136"/>
      <c r="H136"/>
      <c r="I136"/>
      <c r="J136"/>
      <c r="K136"/>
      <c r="L136"/>
      <c r="M136"/>
      <c r="N136" s="214"/>
      <c r="O136" s="215"/>
      <c r="P136" s="215"/>
      <c r="Q136" s="215"/>
      <c r="R136" s="215"/>
      <c r="S136" s="215"/>
      <c r="T136" s="215"/>
      <c r="U136" s="215"/>
      <c r="V136" s="215"/>
      <c r="W136" s="215"/>
      <c r="X136" s="215"/>
      <c r="Y136" s="215"/>
      <c r="Z136" s="215"/>
      <c r="AA136" s="215"/>
      <c r="AB136"/>
      <c r="AC136"/>
    </row>
    <row r="137" spans="2:29" ht="18.5" hidden="1" x14ac:dyDescent="0.45">
      <c r="B137"/>
      <c r="C137"/>
      <c r="D137"/>
      <c r="E137"/>
      <c r="F137"/>
      <c r="G137"/>
      <c r="H137"/>
      <c r="I137"/>
      <c r="J137"/>
      <c r="K137"/>
      <c r="L137"/>
      <c r="M137"/>
      <c r="N137" s="214"/>
      <c r="O137" s="215"/>
      <c r="P137" s="215"/>
      <c r="Q137" s="215"/>
      <c r="R137" s="215"/>
      <c r="S137" s="215"/>
      <c r="T137" s="215"/>
      <c r="U137" s="215"/>
      <c r="V137" s="215"/>
      <c r="W137" s="215"/>
      <c r="X137" s="215"/>
      <c r="Y137" s="215"/>
      <c r="Z137" s="215"/>
      <c r="AA137" s="215"/>
      <c r="AB137"/>
      <c r="AC137"/>
    </row>
    <row r="138" spans="2:29" ht="18.5" hidden="1" x14ac:dyDescent="0.45">
      <c r="B138"/>
      <c r="C138"/>
      <c r="D138"/>
      <c r="E138"/>
      <c r="F138"/>
      <c r="G138"/>
      <c r="H138"/>
      <c r="I138"/>
      <c r="J138"/>
      <c r="K138"/>
      <c r="L138"/>
      <c r="M138"/>
      <c r="N138" s="214"/>
      <c r="O138" s="215"/>
      <c r="P138" s="215"/>
      <c r="Q138" s="215"/>
      <c r="R138" s="215"/>
      <c r="S138" s="215"/>
      <c r="T138" s="215"/>
      <c r="U138" s="215"/>
      <c r="V138" s="215"/>
      <c r="W138" s="215"/>
      <c r="X138" s="215"/>
      <c r="Y138" s="215"/>
      <c r="Z138" s="215"/>
      <c r="AA138" s="215"/>
      <c r="AB138"/>
      <c r="AC138"/>
    </row>
    <row r="139" spans="2:29" ht="18.5" hidden="1" x14ac:dyDescent="0.45">
      <c r="B139"/>
      <c r="C139"/>
      <c r="D139"/>
      <c r="E139"/>
      <c r="F139"/>
      <c r="G139"/>
      <c r="H139"/>
      <c r="I139"/>
      <c r="J139"/>
      <c r="K139"/>
      <c r="L139"/>
      <c r="M139"/>
      <c r="N139" s="214"/>
      <c r="O139" s="215"/>
      <c r="P139" s="215"/>
      <c r="Q139" s="215"/>
      <c r="R139" s="215"/>
      <c r="S139" s="215"/>
      <c r="T139" s="215"/>
      <c r="U139" s="215"/>
      <c r="V139" s="215"/>
      <c r="W139" s="215"/>
      <c r="X139" s="215"/>
      <c r="Y139" s="215"/>
      <c r="Z139" s="215"/>
      <c r="AA139" s="215"/>
      <c r="AB139"/>
      <c r="AC139"/>
    </row>
    <row r="140" spans="2:29" ht="18.5" hidden="1" x14ac:dyDescent="0.45">
      <c r="B140"/>
      <c r="C140"/>
      <c r="D140"/>
      <c r="E140"/>
      <c r="F140"/>
      <c r="G140"/>
      <c r="H140"/>
      <c r="I140"/>
      <c r="J140"/>
      <c r="K140"/>
      <c r="L140"/>
      <c r="M140"/>
      <c r="N140" s="214"/>
      <c r="O140" s="215"/>
      <c r="P140" s="215"/>
      <c r="Q140" s="215"/>
      <c r="R140" s="215"/>
      <c r="S140" s="215"/>
      <c r="T140" s="215"/>
      <c r="U140" s="215"/>
      <c r="V140" s="215"/>
      <c r="W140" s="215"/>
      <c r="X140" s="215"/>
      <c r="Y140" s="215"/>
      <c r="Z140" s="215"/>
      <c r="AA140" s="215"/>
      <c r="AB140"/>
      <c r="AC140"/>
    </row>
    <row r="141" spans="2:29" ht="18.5" hidden="1" x14ac:dyDescent="0.45">
      <c r="B141"/>
      <c r="C141"/>
      <c r="D141"/>
      <c r="E141"/>
      <c r="F141"/>
      <c r="G141"/>
      <c r="H141"/>
      <c r="I141"/>
      <c r="J141"/>
      <c r="K141"/>
      <c r="L141"/>
      <c r="M141"/>
      <c r="N141" s="214"/>
      <c r="O141" s="215"/>
      <c r="P141" s="215"/>
      <c r="Q141" s="215"/>
      <c r="R141" s="215"/>
      <c r="S141" s="215"/>
      <c r="T141" s="215"/>
      <c r="U141" s="215"/>
      <c r="V141" s="215"/>
      <c r="W141" s="215"/>
      <c r="X141" s="215"/>
      <c r="Y141" s="215"/>
      <c r="Z141" s="215"/>
      <c r="AA141" s="215"/>
      <c r="AB141"/>
      <c r="AC141"/>
    </row>
    <row r="142" spans="2:29" ht="18.5" hidden="1" x14ac:dyDescent="0.45">
      <c r="B142"/>
      <c r="C142"/>
      <c r="D142"/>
      <c r="E142"/>
      <c r="F142"/>
      <c r="G142"/>
      <c r="H142"/>
      <c r="I142"/>
      <c r="J142"/>
      <c r="K142"/>
      <c r="L142"/>
      <c r="M142"/>
      <c r="N142" s="214"/>
      <c r="O142" s="215"/>
      <c r="P142" s="215"/>
      <c r="Q142" s="215"/>
      <c r="R142" s="215"/>
      <c r="S142" s="215"/>
      <c r="T142" s="215"/>
      <c r="U142" s="215"/>
      <c r="V142" s="215"/>
      <c r="W142" s="215"/>
      <c r="X142" s="215"/>
      <c r="Y142" s="215"/>
      <c r="Z142" s="215"/>
      <c r="AA142" s="215"/>
      <c r="AB142"/>
      <c r="AC142"/>
    </row>
    <row r="143" spans="2:29" ht="18.5" hidden="1" x14ac:dyDescent="0.45">
      <c r="B143"/>
      <c r="C143"/>
      <c r="D143"/>
      <c r="E143"/>
      <c r="F143"/>
      <c r="G143"/>
      <c r="H143"/>
      <c r="I143"/>
      <c r="J143"/>
      <c r="K143"/>
      <c r="L143"/>
      <c r="M143"/>
      <c r="N143" s="214"/>
      <c r="O143" s="215"/>
      <c r="P143" s="215"/>
      <c r="Q143" s="215"/>
      <c r="R143" s="215"/>
      <c r="S143" s="215"/>
      <c r="T143" s="215"/>
      <c r="U143" s="215"/>
      <c r="V143" s="215"/>
      <c r="W143" s="215"/>
      <c r="X143" s="215"/>
      <c r="Y143" s="215"/>
      <c r="Z143" s="215"/>
      <c r="AA143" s="215"/>
      <c r="AB143"/>
      <c r="AC143"/>
    </row>
    <row r="144" spans="2:29" ht="18.5" hidden="1" x14ac:dyDescent="0.45">
      <c r="B144"/>
      <c r="C144"/>
      <c r="D144"/>
      <c r="E144"/>
      <c r="F144"/>
      <c r="G144"/>
      <c r="H144"/>
      <c r="I144"/>
      <c r="J144"/>
      <c r="K144"/>
      <c r="L144"/>
      <c r="M144"/>
      <c r="N144" s="214"/>
      <c r="O144" s="215"/>
      <c r="P144" s="215"/>
      <c r="Q144" s="215"/>
      <c r="R144" s="215"/>
      <c r="S144" s="215"/>
      <c r="T144" s="215"/>
      <c r="U144" s="215"/>
      <c r="V144" s="215"/>
      <c r="W144" s="215"/>
      <c r="X144" s="215"/>
      <c r="Y144" s="215"/>
      <c r="Z144" s="215"/>
      <c r="AA144" s="215"/>
      <c r="AB144"/>
      <c r="AC144"/>
    </row>
    <row r="145" spans="2:29" ht="18.5" hidden="1" x14ac:dyDescent="0.45">
      <c r="B145"/>
      <c r="C145"/>
      <c r="D145"/>
      <c r="E145"/>
      <c r="F145"/>
      <c r="G145"/>
      <c r="H145"/>
      <c r="I145"/>
      <c r="J145"/>
      <c r="K145"/>
      <c r="L145"/>
      <c r="M145"/>
      <c r="N145" s="214"/>
      <c r="O145" s="215"/>
      <c r="P145" s="215"/>
      <c r="Q145" s="215"/>
      <c r="R145" s="215"/>
      <c r="S145" s="215"/>
      <c r="T145" s="215"/>
      <c r="U145" s="215"/>
      <c r="V145" s="215"/>
      <c r="W145" s="215"/>
      <c r="X145" s="215"/>
      <c r="Y145" s="215"/>
      <c r="Z145" s="215"/>
      <c r="AA145" s="215"/>
      <c r="AB145"/>
      <c r="AC145"/>
    </row>
    <row r="146" spans="2:29" ht="18.5" hidden="1" x14ac:dyDescent="0.45">
      <c r="B146"/>
      <c r="C146"/>
      <c r="D146"/>
      <c r="E146"/>
      <c r="F146"/>
      <c r="G146"/>
      <c r="H146"/>
      <c r="I146"/>
      <c r="J146"/>
      <c r="K146"/>
      <c r="L146"/>
      <c r="M146"/>
      <c r="N146" s="214"/>
      <c r="O146" s="215"/>
      <c r="P146" s="215"/>
      <c r="Q146" s="215"/>
      <c r="R146" s="215"/>
      <c r="S146" s="215"/>
      <c r="T146" s="215"/>
      <c r="U146" s="215"/>
      <c r="V146" s="215"/>
      <c r="W146" s="215"/>
      <c r="X146" s="215"/>
      <c r="Y146" s="215"/>
      <c r="Z146" s="215"/>
      <c r="AA146" s="215"/>
      <c r="AB146"/>
      <c r="AC146"/>
    </row>
    <row r="147" spans="2:29" ht="18.5" hidden="1" x14ac:dyDescent="0.45">
      <c r="B147"/>
      <c r="C147"/>
      <c r="D147"/>
      <c r="E147"/>
      <c r="F147"/>
      <c r="G147"/>
      <c r="H147"/>
      <c r="I147"/>
      <c r="J147"/>
      <c r="K147"/>
      <c r="L147"/>
      <c r="M147"/>
      <c r="N147" s="214"/>
      <c r="O147" s="215"/>
      <c r="P147" s="215"/>
      <c r="Q147" s="215"/>
      <c r="R147" s="215"/>
      <c r="S147" s="215"/>
      <c r="T147" s="215"/>
      <c r="U147" s="215"/>
      <c r="V147" s="215"/>
      <c r="W147" s="215"/>
      <c r="X147" s="215"/>
      <c r="Y147" s="215"/>
      <c r="Z147" s="215"/>
      <c r="AA147" s="215"/>
      <c r="AB147"/>
      <c r="AC147"/>
    </row>
    <row r="148" spans="2:29" ht="18.5" hidden="1" x14ac:dyDescent="0.45">
      <c r="B148"/>
      <c r="C148"/>
      <c r="D148"/>
      <c r="E148"/>
      <c r="F148"/>
      <c r="G148"/>
      <c r="H148"/>
      <c r="I148"/>
      <c r="J148"/>
      <c r="K148"/>
      <c r="L148"/>
      <c r="M148"/>
      <c r="N148" s="214"/>
      <c r="O148" s="215"/>
      <c r="P148" s="215"/>
      <c r="Q148" s="215"/>
      <c r="R148" s="215"/>
      <c r="S148" s="215"/>
      <c r="T148" s="215"/>
      <c r="U148" s="215"/>
      <c r="V148" s="215"/>
      <c r="W148" s="215"/>
      <c r="X148" s="215"/>
      <c r="Y148" s="215"/>
      <c r="Z148" s="215"/>
      <c r="AA148" s="215"/>
      <c r="AB148"/>
      <c r="AC148"/>
    </row>
    <row r="149" spans="2:29" ht="18.5" hidden="1" x14ac:dyDescent="0.45">
      <c r="B149"/>
      <c r="C149"/>
      <c r="D149"/>
      <c r="E149"/>
      <c r="F149"/>
      <c r="G149"/>
      <c r="H149"/>
      <c r="I149"/>
      <c r="J149"/>
      <c r="K149"/>
      <c r="L149"/>
      <c r="M149"/>
      <c r="N149" s="214"/>
      <c r="O149" s="215"/>
      <c r="P149" s="215"/>
      <c r="Q149" s="215"/>
      <c r="R149" s="215"/>
      <c r="S149" s="215"/>
      <c r="T149" s="215"/>
      <c r="U149" s="215"/>
      <c r="V149" s="215"/>
      <c r="W149" s="215"/>
      <c r="X149" s="215"/>
      <c r="Y149" s="215"/>
      <c r="Z149" s="215"/>
      <c r="AA149" s="215"/>
      <c r="AB149"/>
      <c r="AC149"/>
    </row>
    <row r="150" spans="2:29" ht="18.5" hidden="1" x14ac:dyDescent="0.45">
      <c r="B150"/>
      <c r="C150"/>
      <c r="D150"/>
      <c r="E150"/>
      <c r="F150"/>
      <c r="G150"/>
      <c r="H150"/>
      <c r="I150"/>
      <c r="J150"/>
      <c r="K150"/>
      <c r="L150"/>
      <c r="M150"/>
      <c r="N150" s="214"/>
      <c r="O150" s="215"/>
      <c r="P150" s="215"/>
      <c r="Q150" s="215"/>
      <c r="R150" s="215"/>
      <c r="S150" s="215"/>
      <c r="T150" s="215"/>
      <c r="U150" s="215"/>
      <c r="V150" s="215"/>
      <c r="W150" s="215"/>
      <c r="X150" s="215"/>
      <c r="Y150" s="215"/>
      <c r="Z150" s="215"/>
      <c r="AA150" s="215"/>
      <c r="AB150"/>
      <c r="AC150"/>
    </row>
    <row r="151" spans="2:29" ht="18.5" hidden="1" x14ac:dyDescent="0.45">
      <c r="B151"/>
      <c r="C151"/>
      <c r="D151"/>
      <c r="E151"/>
      <c r="F151"/>
      <c r="G151"/>
      <c r="H151"/>
      <c r="I151"/>
      <c r="J151"/>
      <c r="K151"/>
      <c r="L151"/>
      <c r="M151"/>
      <c r="N151" s="214"/>
      <c r="O151" s="215"/>
      <c r="P151" s="215"/>
      <c r="Q151" s="215"/>
      <c r="R151" s="215"/>
      <c r="S151" s="215"/>
      <c r="T151" s="215"/>
      <c r="U151" s="215"/>
      <c r="V151" s="215"/>
      <c r="W151" s="215"/>
      <c r="X151" s="215"/>
      <c r="Y151" s="215"/>
      <c r="Z151" s="215"/>
      <c r="AA151" s="215"/>
      <c r="AB151"/>
      <c r="AC151"/>
    </row>
    <row r="152" spans="2:29" ht="18.5" hidden="1" x14ac:dyDescent="0.45">
      <c r="B152"/>
      <c r="C152"/>
      <c r="D152"/>
      <c r="E152"/>
      <c r="F152"/>
      <c r="G152"/>
      <c r="H152"/>
      <c r="I152"/>
      <c r="J152"/>
      <c r="K152"/>
      <c r="L152"/>
      <c r="M152"/>
      <c r="N152" s="214"/>
      <c r="O152" s="215"/>
      <c r="P152" s="215"/>
      <c r="Q152" s="215"/>
      <c r="R152" s="215"/>
      <c r="S152" s="215"/>
      <c r="T152" s="215"/>
      <c r="U152" s="215"/>
      <c r="V152" s="215"/>
      <c r="W152" s="215"/>
      <c r="X152" s="215"/>
      <c r="Y152" s="215"/>
      <c r="Z152" s="215"/>
      <c r="AA152" s="215"/>
      <c r="AB152"/>
      <c r="AC152"/>
    </row>
    <row r="153" spans="2:29" ht="18.5" hidden="1" x14ac:dyDescent="0.45">
      <c r="B153"/>
      <c r="C153"/>
      <c r="D153"/>
      <c r="E153"/>
      <c r="F153"/>
      <c r="G153"/>
      <c r="H153"/>
      <c r="I153"/>
      <c r="J153"/>
      <c r="K153"/>
      <c r="L153"/>
      <c r="M153"/>
      <c r="N153" s="214"/>
      <c r="O153" s="215"/>
      <c r="P153" s="215"/>
      <c r="Q153" s="215"/>
      <c r="R153" s="215"/>
      <c r="S153" s="215"/>
      <c r="T153" s="215"/>
      <c r="U153" s="215"/>
      <c r="V153" s="215"/>
      <c r="W153" s="215"/>
      <c r="X153" s="215"/>
      <c r="Y153" s="215"/>
      <c r="Z153" s="215"/>
      <c r="AA153" s="215"/>
      <c r="AB153"/>
      <c r="AC153"/>
    </row>
    <row r="154" spans="2:29" ht="18.5" hidden="1" x14ac:dyDescent="0.45">
      <c r="B154"/>
      <c r="C154"/>
      <c r="D154"/>
      <c r="E154"/>
      <c r="F154"/>
      <c r="G154"/>
      <c r="H154"/>
      <c r="I154"/>
      <c r="J154"/>
      <c r="K154"/>
      <c r="L154"/>
      <c r="M154"/>
      <c r="N154" s="214"/>
      <c r="O154" s="215"/>
      <c r="P154" s="215"/>
      <c r="Q154" s="215"/>
      <c r="R154" s="215"/>
      <c r="S154" s="215"/>
      <c r="T154" s="215"/>
      <c r="U154" s="215"/>
      <c r="V154" s="215"/>
      <c r="W154" s="215"/>
      <c r="X154" s="215"/>
      <c r="Y154" s="215"/>
      <c r="Z154" s="215"/>
      <c r="AA154" s="215"/>
      <c r="AB154"/>
      <c r="AC154"/>
    </row>
    <row r="155" spans="2:29" ht="18.5" hidden="1" x14ac:dyDescent="0.45">
      <c r="B155"/>
      <c r="C155"/>
      <c r="D155"/>
      <c r="E155"/>
      <c r="F155"/>
      <c r="G155"/>
      <c r="H155"/>
      <c r="I155"/>
      <c r="J155"/>
      <c r="K155"/>
      <c r="L155"/>
      <c r="M155"/>
      <c r="N155" s="214"/>
      <c r="O155" s="215"/>
      <c r="P155" s="215"/>
      <c r="Q155" s="215"/>
      <c r="R155" s="215"/>
      <c r="S155" s="215"/>
      <c r="T155" s="215"/>
      <c r="U155" s="215"/>
      <c r="V155" s="215"/>
      <c r="W155" s="215"/>
      <c r="X155" s="215"/>
      <c r="Y155" s="215"/>
      <c r="Z155" s="215"/>
      <c r="AA155" s="215"/>
      <c r="AB155"/>
      <c r="AC155"/>
    </row>
    <row r="156" spans="2:29" ht="18.5" hidden="1" x14ac:dyDescent="0.45">
      <c r="B156"/>
      <c r="C156"/>
      <c r="D156"/>
      <c r="E156"/>
      <c r="F156"/>
      <c r="G156"/>
      <c r="H156"/>
      <c r="I156"/>
      <c r="J156"/>
      <c r="K156"/>
      <c r="L156"/>
      <c r="M156"/>
      <c r="N156" s="214"/>
      <c r="O156" s="215"/>
      <c r="P156" s="215"/>
      <c r="Q156" s="215"/>
      <c r="R156" s="215"/>
      <c r="S156" s="215"/>
      <c r="T156" s="215"/>
      <c r="U156" s="215"/>
      <c r="V156" s="215"/>
      <c r="W156" s="215"/>
      <c r="X156" s="215"/>
      <c r="Y156" s="215"/>
      <c r="Z156" s="215"/>
      <c r="AA156" s="215"/>
      <c r="AB156"/>
      <c r="AC156"/>
    </row>
    <row r="157" spans="2:29" ht="18.5" hidden="1" x14ac:dyDescent="0.45">
      <c r="B157"/>
      <c r="C157"/>
      <c r="D157"/>
      <c r="E157"/>
      <c r="F157"/>
      <c r="G157"/>
      <c r="H157"/>
      <c r="I157"/>
      <c r="J157"/>
      <c r="K157"/>
      <c r="L157"/>
      <c r="M157"/>
      <c r="N157" s="214"/>
      <c r="O157" s="215"/>
      <c r="P157" s="215"/>
      <c r="Q157" s="215"/>
      <c r="R157" s="215"/>
      <c r="S157" s="215"/>
      <c r="T157" s="215"/>
      <c r="U157" s="215"/>
      <c r="V157" s="215"/>
      <c r="W157" s="215"/>
      <c r="X157" s="215"/>
      <c r="Y157" s="215"/>
      <c r="Z157" s="215"/>
      <c r="AA157" s="215"/>
      <c r="AB157"/>
      <c r="AC157"/>
    </row>
    <row r="158" spans="2:29" ht="18.5" hidden="1" x14ac:dyDescent="0.45">
      <c r="B158"/>
      <c r="C158"/>
      <c r="D158"/>
      <c r="E158"/>
      <c r="F158"/>
      <c r="G158"/>
      <c r="H158"/>
      <c r="I158"/>
      <c r="J158"/>
      <c r="K158"/>
      <c r="L158"/>
      <c r="M158"/>
      <c r="N158" s="214"/>
      <c r="O158" s="215"/>
      <c r="P158" s="215"/>
      <c r="Q158" s="215"/>
      <c r="R158" s="215"/>
      <c r="S158" s="215"/>
      <c r="T158" s="215"/>
      <c r="U158" s="215"/>
      <c r="V158" s="215"/>
      <c r="W158" s="215"/>
      <c r="X158" s="215"/>
      <c r="Y158" s="215"/>
      <c r="Z158" s="215"/>
      <c r="AA158" s="215"/>
      <c r="AB158"/>
      <c r="AC158"/>
    </row>
    <row r="159" spans="2:29" ht="18.5" hidden="1" x14ac:dyDescent="0.45">
      <c r="B159"/>
      <c r="C159"/>
      <c r="D159"/>
      <c r="E159"/>
      <c r="F159"/>
      <c r="G159"/>
      <c r="H159"/>
      <c r="I159"/>
      <c r="J159"/>
      <c r="K159"/>
      <c r="L159"/>
      <c r="M159"/>
      <c r="N159" s="214"/>
      <c r="O159" s="215"/>
      <c r="P159" s="215"/>
      <c r="Q159" s="215"/>
      <c r="R159" s="215"/>
      <c r="S159" s="215"/>
      <c r="T159" s="215"/>
      <c r="U159" s="215"/>
      <c r="V159" s="215"/>
      <c r="W159" s="215"/>
      <c r="X159" s="215"/>
      <c r="Y159" s="215"/>
      <c r="Z159" s="215"/>
      <c r="AA159" s="215"/>
      <c r="AB159"/>
      <c r="AC159"/>
    </row>
    <row r="160" spans="2:29" ht="18.5" hidden="1" x14ac:dyDescent="0.45">
      <c r="B160"/>
      <c r="C160"/>
      <c r="D160"/>
      <c r="E160"/>
      <c r="F160"/>
      <c r="G160"/>
      <c r="H160"/>
      <c r="I160"/>
      <c r="J160"/>
      <c r="K160"/>
      <c r="L160"/>
      <c r="M160"/>
      <c r="N160" s="214"/>
      <c r="O160" s="215"/>
      <c r="P160" s="215"/>
      <c r="Q160" s="215"/>
      <c r="R160" s="215"/>
      <c r="S160" s="215"/>
      <c r="T160" s="215"/>
      <c r="U160" s="215"/>
      <c r="V160" s="215"/>
      <c r="W160" s="215"/>
      <c r="X160" s="215"/>
      <c r="Y160" s="215"/>
      <c r="Z160" s="215"/>
      <c r="AA160" s="215"/>
      <c r="AB160"/>
      <c r="AC160"/>
    </row>
    <row r="161" spans="2:29" ht="18.5" hidden="1" x14ac:dyDescent="0.45">
      <c r="B161"/>
      <c r="C161"/>
      <c r="D161"/>
      <c r="E161"/>
      <c r="F161"/>
      <c r="G161"/>
      <c r="H161"/>
      <c r="I161"/>
      <c r="J161"/>
      <c r="K161"/>
      <c r="L161"/>
      <c r="M161"/>
      <c r="N161" s="214"/>
      <c r="O161" s="215"/>
      <c r="P161" s="215"/>
      <c r="Q161" s="215"/>
      <c r="R161" s="215"/>
      <c r="S161" s="215"/>
      <c r="T161" s="215"/>
      <c r="U161" s="215"/>
      <c r="V161" s="215"/>
      <c r="W161" s="215"/>
      <c r="X161" s="215"/>
      <c r="Y161" s="215"/>
      <c r="Z161" s="215"/>
      <c r="AA161" s="215"/>
      <c r="AB161"/>
      <c r="AC161"/>
    </row>
    <row r="162" spans="2:29" ht="18.5" hidden="1" x14ac:dyDescent="0.45">
      <c r="B162"/>
      <c r="C162"/>
      <c r="D162"/>
      <c r="E162"/>
      <c r="F162"/>
      <c r="G162"/>
      <c r="H162"/>
      <c r="I162"/>
      <c r="J162"/>
      <c r="K162"/>
      <c r="L162"/>
      <c r="M162"/>
      <c r="N162" s="214"/>
      <c r="O162" s="215"/>
      <c r="P162" s="215"/>
      <c r="Q162" s="215"/>
      <c r="R162" s="215"/>
      <c r="S162" s="215"/>
      <c r="T162" s="215"/>
      <c r="U162" s="215"/>
      <c r="V162" s="215"/>
      <c r="W162" s="215"/>
      <c r="X162" s="215"/>
      <c r="Y162" s="215"/>
      <c r="Z162" s="215"/>
      <c r="AA162" s="215"/>
      <c r="AB162"/>
      <c r="AC162"/>
    </row>
    <row r="163" spans="2:29" ht="18.5" hidden="1" x14ac:dyDescent="0.45">
      <c r="B163"/>
      <c r="C163"/>
      <c r="D163"/>
      <c r="E163"/>
      <c r="F163"/>
      <c r="G163"/>
      <c r="H163"/>
      <c r="I163"/>
      <c r="J163"/>
      <c r="K163"/>
      <c r="L163"/>
      <c r="M163"/>
      <c r="N163" s="214"/>
      <c r="O163" s="215"/>
      <c r="P163" s="215"/>
      <c r="Q163" s="215"/>
      <c r="R163" s="215"/>
      <c r="S163" s="215"/>
      <c r="T163" s="215"/>
      <c r="U163" s="215"/>
      <c r="V163" s="215"/>
      <c r="W163" s="215"/>
      <c r="X163" s="215"/>
      <c r="Y163" s="215"/>
      <c r="Z163" s="215"/>
      <c r="AA163" s="215"/>
      <c r="AB163"/>
      <c r="AC163"/>
    </row>
    <row r="164" spans="2:29" ht="18.5" hidden="1" x14ac:dyDescent="0.45">
      <c r="B164"/>
      <c r="C164"/>
      <c r="D164"/>
      <c r="E164"/>
      <c r="F164"/>
      <c r="G164"/>
      <c r="H164"/>
      <c r="I164"/>
      <c r="J164"/>
      <c r="K164"/>
      <c r="L164"/>
      <c r="M164"/>
      <c r="N164" s="214"/>
      <c r="O164" s="215"/>
      <c r="P164" s="215"/>
      <c r="Q164" s="215"/>
      <c r="R164" s="215"/>
      <c r="S164" s="215"/>
      <c r="T164" s="215"/>
      <c r="U164" s="215"/>
      <c r="V164" s="215"/>
      <c r="W164" s="215"/>
      <c r="X164" s="215"/>
      <c r="Y164" s="215"/>
      <c r="Z164" s="215"/>
      <c r="AA164" s="215"/>
      <c r="AB164"/>
      <c r="AC164"/>
    </row>
    <row r="165" spans="2:29" ht="18.5" hidden="1" x14ac:dyDescent="0.45">
      <c r="B165"/>
      <c r="C165"/>
      <c r="D165"/>
      <c r="E165"/>
      <c r="F165"/>
      <c r="G165"/>
      <c r="H165"/>
      <c r="I165"/>
      <c r="J165"/>
      <c r="K165"/>
      <c r="L165"/>
      <c r="M165"/>
      <c r="N165" s="214"/>
      <c r="O165" s="215"/>
      <c r="P165" s="215"/>
      <c r="Q165" s="215"/>
      <c r="R165" s="215"/>
      <c r="S165" s="215"/>
      <c r="T165" s="215"/>
      <c r="U165" s="215"/>
      <c r="V165" s="215"/>
      <c r="W165" s="215"/>
      <c r="X165" s="215"/>
      <c r="Y165" s="215"/>
      <c r="Z165" s="215"/>
      <c r="AA165" s="215"/>
      <c r="AB165"/>
      <c r="AC165"/>
    </row>
    <row r="166" spans="2:29" ht="18.5" hidden="1" x14ac:dyDescent="0.45">
      <c r="B166"/>
      <c r="C166"/>
      <c r="D166"/>
      <c r="E166"/>
      <c r="F166"/>
      <c r="G166"/>
      <c r="H166"/>
      <c r="I166"/>
      <c r="J166"/>
      <c r="K166"/>
      <c r="L166"/>
      <c r="M166"/>
      <c r="N166" s="214"/>
      <c r="O166" s="215"/>
      <c r="P166" s="215"/>
      <c r="Q166" s="215"/>
      <c r="R166" s="215"/>
      <c r="S166" s="215"/>
      <c r="T166" s="215"/>
      <c r="U166" s="215"/>
      <c r="V166" s="215"/>
      <c r="W166" s="215"/>
      <c r="X166" s="215"/>
      <c r="Y166" s="215"/>
      <c r="Z166" s="215"/>
      <c r="AA166" s="215"/>
      <c r="AB166"/>
      <c r="AC166"/>
    </row>
    <row r="167" spans="2:29" ht="18.5" hidden="1" x14ac:dyDescent="0.45">
      <c r="B167"/>
      <c r="C167"/>
      <c r="D167"/>
      <c r="E167"/>
      <c r="F167"/>
      <c r="G167"/>
      <c r="H167"/>
      <c r="I167"/>
      <c r="J167"/>
      <c r="K167"/>
      <c r="L167"/>
      <c r="M167"/>
      <c r="N167" s="214"/>
      <c r="O167" s="215"/>
      <c r="P167" s="215"/>
      <c r="Q167" s="215"/>
      <c r="R167" s="215"/>
      <c r="S167" s="215"/>
      <c r="T167" s="215"/>
      <c r="U167" s="215"/>
      <c r="V167" s="215"/>
      <c r="W167" s="215"/>
      <c r="X167" s="215"/>
      <c r="Y167" s="215"/>
      <c r="Z167" s="215"/>
      <c r="AA167" s="215"/>
      <c r="AB167"/>
      <c r="AC167"/>
    </row>
    <row r="168" spans="2:29" ht="18.5" hidden="1" x14ac:dyDescent="0.45">
      <c r="B168"/>
      <c r="C168"/>
      <c r="D168"/>
      <c r="E168"/>
      <c r="F168"/>
      <c r="G168"/>
      <c r="H168"/>
      <c r="I168"/>
      <c r="J168"/>
      <c r="K168"/>
      <c r="L168"/>
      <c r="M168"/>
      <c r="N168" s="214"/>
      <c r="O168" s="215"/>
      <c r="P168" s="215"/>
      <c r="Q168" s="215"/>
      <c r="R168" s="215"/>
      <c r="S168" s="215"/>
      <c r="T168" s="215"/>
      <c r="U168" s="215"/>
      <c r="V168" s="215"/>
      <c r="W168" s="215"/>
      <c r="X168" s="215"/>
      <c r="Y168" s="215"/>
      <c r="Z168" s="215"/>
      <c r="AA168" s="215"/>
      <c r="AB168"/>
      <c r="AC168"/>
    </row>
    <row r="169" spans="2:29" ht="18.5" hidden="1" x14ac:dyDescent="0.45">
      <c r="B169"/>
      <c r="C169"/>
      <c r="D169"/>
      <c r="E169"/>
      <c r="F169"/>
      <c r="G169"/>
      <c r="H169"/>
      <c r="I169"/>
      <c r="J169"/>
      <c r="K169"/>
      <c r="L169"/>
      <c r="M169"/>
      <c r="N169" s="214"/>
      <c r="O169" s="215"/>
      <c r="P169" s="215"/>
      <c r="Q169" s="215"/>
      <c r="R169" s="215"/>
      <c r="S169" s="215"/>
      <c r="T169" s="215"/>
      <c r="U169" s="215"/>
      <c r="V169" s="215"/>
      <c r="W169" s="215"/>
      <c r="X169" s="215"/>
      <c r="Y169" s="215"/>
      <c r="Z169" s="215"/>
      <c r="AA169" s="215"/>
      <c r="AB169"/>
      <c r="AC169"/>
    </row>
    <row r="170" spans="2:29" ht="18.5" hidden="1" x14ac:dyDescent="0.45">
      <c r="B170"/>
      <c r="C170"/>
      <c r="D170"/>
      <c r="E170"/>
      <c r="F170"/>
      <c r="G170"/>
      <c r="H170"/>
      <c r="I170"/>
      <c r="J170"/>
      <c r="K170"/>
      <c r="L170"/>
      <c r="M170"/>
      <c r="N170" s="214"/>
      <c r="O170" s="215"/>
      <c r="P170" s="215"/>
      <c r="Q170" s="215"/>
      <c r="R170" s="215"/>
      <c r="S170" s="215"/>
      <c r="T170" s="215"/>
      <c r="U170" s="215"/>
      <c r="V170" s="215"/>
      <c r="W170" s="215"/>
      <c r="X170" s="215"/>
      <c r="Y170" s="215"/>
      <c r="Z170" s="215"/>
      <c r="AA170" s="215"/>
      <c r="AB170"/>
      <c r="AC170"/>
    </row>
    <row r="171" spans="2:29" ht="18.5" hidden="1" x14ac:dyDescent="0.45">
      <c r="B171"/>
      <c r="C171"/>
      <c r="D171"/>
      <c r="E171"/>
      <c r="F171"/>
      <c r="G171"/>
      <c r="H171"/>
      <c r="I171"/>
      <c r="J171"/>
      <c r="K171"/>
      <c r="L171"/>
      <c r="M171"/>
      <c r="N171" s="214"/>
      <c r="O171" s="215"/>
      <c r="P171" s="215"/>
      <c r="Q171" s="215"/>
      <c r="R171" s="215"/>
      <c r="S171" s="215"/>
      <c r="T171" s="215"/>
      <c r="U171" s="215"/>
      <c r="V171" s="215"/>
      <c r="W171" s="215"/>
      <c r="X171" s="215"/>
      <c r="Y171" s="215"/>
      <c r="Z171" s="215"/>
      <c r="AA171" s="215"/>
      <c r="AB171"/>
      <c r="AC171"/>
    </row>
    <row r="172" spans="2:29" ht="18.5" hidden="1" x14ac:dyDescent="0.45">
      <c r="B172"/>
      <c r="C172"/>
      <c r="D172"/>
      <c r="E172"/>
      <c r="F172"/>
      <c r="G172"/>
      <c r="H172"/>
      <c r="I172"/>
      <c r="J172"/>
      <c r="K172"/>
      <c r="L172"/>
      <c r="M172"/>
      <c r="N172" s="214"/>
      <c r="O172" s="215"/>
      <c r="P172" s="215"/>
      <c r="Q172" s="215"/>
      <c r="R172" s="215"/>
      <c r="S172" s="215"/>
      <c r="T172" s="215"/>
      <c r="U172" s="215"/>
      <c r="V172" s="215"/>
      <c r="W172" s="215"/>
      <c r="X172" s="215"/>
      <c r="Y172" s="215"/>
      <c r="Z172" s="215"/>
      <c r="AA172" s="215"/>
      <c r="AB172"/>
      <c r="AC172"/>
    </row>
    <row r="173" spans="2:29" ht="18.5" hidden="1" x14ac:dyDescent="0.45">
      <c r="B173"/>
      <c r="C173"/>
      <c r="D173"/>
      <c r="E173"/>
      <c r="F173"/>
      <c r="G173"/>
      <c r="H173"/>
      <c r="I173"/>
      <c r="J173"/>
      <c r="K173"/>
      <c r="L173"/>
      <c r="M173"/>
      <c r="N173" s="214"/>
      <c r="O173" s="215"/>
      <c r="P173" s="215"/>
      <c r="Q173" s="215"/>
      <c r="R173" s="215"/>
      <c r="S173" s="215"/>
      <c r="T173" s="215"/>
      <c r="U173" s="215"/>
      <c r="V173" s="215"/>
      <c r="W173" s="215"/>
      <c r="X173" s="215"/>
      <c r="Y173" s="215"/>
      <c r="Z173" s="215"/>
      <c r="AA173" s="215"/>
      <c r="AB173"/>
      <c r="AC173"/>
    </row>
    <row r="174" spans="2:29" ht="18.5" hidden="1" x14ac:dyDescent="0.45">
      <c r="B174"/>
      <c r="C174"/>
      <c r="D174"/>
      <c r="E174"/>
      <c r="F174"/>
      <c r="G174"/>
      <c r="H174"/>
      <c r="I174"/>
      <c r="J174"/>
      <c r="K174"/>
      <c r="L174"/>
      <c r="M174"/>
      <c r="N174" s="214"/>
      <c r="O174" s="215"/>
      <c r="P174" s="215"/>
      <c r="Q174" s="215"/>
      <c r="R174" s="215"/>
      <c r="S174" s="215"/>
      <c r="T174" s="215"/>
      <c r="U174" s="215"/>
      <c r="V174" s="215"/>
      <c r="W174" s="215"/>
      <c r="X174" s="215"/>
      <c r="Y174" s="215"/>
      <c r="Z174" s="215"/>
      <c r="AA174" s="215"/>
      <c r="AB174"/>
      <c r="AC174"/>
    </row>
    <row r="175" spans="2:29" ht="18.5" hidden="1" x14ac:dyDescent="0.45">
      <c r="B175"/>
      <c r="C175"/>
      <c r="D175"/>
      <c r="E175"/>
      <c r="F175"/>
      <c r="G175"/>
      <c r="H175"/>
      <c r="I175"/>
      <c r="J175"/>
      <c r="K175"/>
      <c r="L175"/>
      <c r="M175"/>
      <c r="N175" s="214"/>
      <c r="O175" s="215"/>
      <c r="P175" s="215"/>
      <c r="Q175" s="215"/>
      <c r="R175" s="215"/>
      <c r="S175" s="215"/>
      <c r="T175" s="215"/>
      <c r="U175" s="215"/>
      <c r="V175" s="215"/>
      <c r="W175" s="215"/>
      <c r="X175" s="215"/>
      <c r="Y175" s="215"/>
      <c r="Z175" s="215"/>
      <c r="AA175" s="215"/>
      <c r="AB175"/>
      <c r="AC175"/>
    </row>
    <row r="176" spans="2:29" ht="18.5" hidden="1" x14ac:dyDescent="0.45">
      <c r="B176"/>
      <c r="C176"/>
      <c r="D176"/>
      <c r="E176"/>
      <c r="F176"/>
      <c r="G176"/>
      <c r="H176"/>
      <c r="I176"/>
      <c r="J176"/>
      <c r="K176"/>
      <c r="L176"/>
      <c r="M176"/>
      <c r="N176" s="214"/>
      <c r="O176" s="215"/>
      <c r="P176" s="215"/>
      <c r="Q176" s="215"/>
      <c r="R176" s="215"/>
      <c r="S176" s="215"/>
      <c r="T176" s="215"/>
      <c r="U176" s="215"/>
      <c r="V176" s="215"/>
      <c r="W176" s="215"/>
      <c r="X176" s="215"/>
      <c r="Y176" s="215"/>
      <c r="Z176" s="215"/>
      <c r="AA176" s="215"/>
      <c r="AB176"/>
      <c r="AC176"/>
    </row>
    <row r="177" spans="2:29" ht="18.5" hidden="1" x14ac:dyDescent="0.45">
      <c r="B177"/>
      <c r="C177"/>
      <c r="D177"/>
      <c r="E177"/>
      <c r="F177"/>
      <c r="G177"/>
      <c r="H177"/>
      <c r="I177"/>
      <c r="J177"/>
      <c r="K177"/>
      <c r="L177"/>
      <c r="M177"/>
      <c r="N177" s="214"/>
      <c r="O177" s="215"/>
      <c r="P177" s="215"/>
      <c r="Q177" s="215"/>
      <c r="R177" s="215"/>
      <c r="S177" s="215"/>
      <c r="T177" s="215"/>
      <c r="U177" s="215"/>
      <c r="V177" s="215"/>
      <c r="W177" s="215"/>
      <c r="X177" s="215"/>
      <c r="Y177" s="215"/>
      <c r="Z177" s="215"/>
      <c r="AA177" s="215"/>
      <c r="AB177"/>
      <c r="AC177"/>
    </row>
    <row r="178" spans="2:29" ht="18.5" hidden="1" x14ac:dyDescent="0.45">
      <c r="B178"/>
      <c r="C178"/>
      <c r="D178"/>
      <c r="E178"/>
      <c r="F178"/>
      <c r="G178"/>
      <c r="H178"/>
      <c r="I178"/>
      <c r="J178"/>
      <c r="K178"/>
      <c r="L178"/>
      <c r="M178"/>
      <c r="N178" s="214"/>
      <c r="O178" s="215"/>
      <c r="P178" s="215"/>
      <c r="Q178" s="215"/>
      <c r="R178" s="215"/>
      <c r="S178" s="215"/>
      <c r="T178" s="215"/>
      <c r="U178" s="215"/>
      <c r="V178" s="215"/>
      <c r="W178" s="215"/>
      <c r="X178" s="215"/>
      <c r="Y178" s="215"/>
      <c r="Z178" s="215"/>
      <c r="AA178" s="215"/>
      <c r="AB178"/>
      <c r="AC178"/>
    </row>
    <row r="179" spans="2:29" ht="18.5" hidden="1" x14ac:dyDescent="0.45">
      <c r="B179"/>
      <c r="C179"/>
      <c r="D179"/>
      <c r="E179"/>
      <c r="F179"/>
      <c r="G179"/>
      <c r="H179"/>
      <c r="I179"/>
      <c r="J179"/>
      <c r="K179"/>
      <c r="L179"/>
      <c r="M179"/>
      <c r="N179" s="214"/>
      <c r="O179" s="215"/>
      <c r="P179" s="215"/>
      <c r="Q179" s="215"/>
      <c r="R179" s="215"/>
      <c r="S179" s="215"/>
      <c r="T179" s="215"/>
      <c r="U179" s="215"/>
      <c r="V179" s="215"/>
      <c r="W179" s="215"/>
      <c r="X179" s="215"/>
      <c r="Y179" s="215"/>
      <c r="Z179" s="215"/>
      <c r="AA179" s="215"/>
      <c r="AB179"/>
      <c r="AC179"/>
    </row>
    <row r="180" spans="2:29" ht="18.5" hidden="1" x14ac:dyDescent="0.45">
      <c r="B180"/>
      <c r="C180"/>
      <c r="D180"/>
      <c r="E180"/>
      <c r="F180"/>
      <c r="G180"/>
      <c r="H180"/>
      <c r="I180"/>
      <c r="J180"/>
      <c r="K180"/>
      <c r="L180"/>
      <c r="M180"/>
      <c r="N180" s="214"/>
      <c r="O180" s="215"/>
      <c r="P180" s="215"/>
      <c r="Q180" s="215"/>
      <c r="R180" s="215"/>
      <c r="S180" s="215"/>
      <c r="T180" s="215"/>
      <c r="U180" s="215"/>
      <c r="V180" s="215"/>
      <c r="W180" s="215"/>
      <c r="X180" s="215"/>
      <c r="Y180" s="215"/>
      <c r="Z180" s="215"/>
      <c r="AA180" s="215"/>
      <c r="AB180"/>
      <c r="AC180"/>
    </row>
    <row r="181" spans="2:29" ht="18.5" hidden="1" x14ac:dyDescent="0.45">
      <c r="B181"/>
      <c r="C181"/>
      <c r="D181"/>
      <c r="E181"/>
      <c r="F181"/>
      <c r="G181"/>
      <c r="H181"/>
      <c r="I181"/>
      <c r="J181"/>
      <c r="K181"/>
      <c r="L181"/>
      <c r="M181"/>
      <c r="N181" s="214"/>
      <c r="O181" s="215"/>
      <c r="P181" s="215"/>
      <c r="Q181" s="215"/>
      <c r="R181" s="215"/>
      <c r="S181" s="215"/>
      <c r="T181" s="215"/>
      <c r="U181" s="215"/>
      <c r="V181" s="215"/>
      <c r="W181" s="215"/>
      <c r="X181" s="215"/>
      <c r="Y181" s="215"/>
      <c r="Z181" s="215"/>
      <c r="AA181" s="215"/>
      <c r="AB181"/>
      <c r="AC181"/>
    </row>
    <row r="182" spans="2:29" ht="18.5" hidden="1" x14ac:dyDescent="0.45">
      <c r="B182"/>
      <c r="C182"/>
      <c r="D182"/>
      <c r="E182"/>
      <c r="F182"/>
      <c r="G182"/>
      <c r="H182"/>
      <c r="I182"/>
      <c r="J182"/>
      <c r="K182"/>
      <c r="L182"/>
      <c r="M182"/>
      <c r="N182" s="214"/>
      <c r="O182" s="215"/>
      <c r="P182" s="215"/>
      <c r="Q182" s="215"/>
      <c r="R182" s="215"/>
      <c r="S182" s="215"/>
      <c r="T182" s="215"/>
      <c r="U182" s="215"/>
      <c r="V182" s="215"/>
      <c r="W182" s="215"/>
      <c r="X182" s="215"/>
      <c r="Y182" s="215"/>
      <c r="Z182" s="215"/>
      <c r="AA182" s="215"/>
      <c r="AB182"/>
      <c r="AC182"/>
    </row>
    <row r="183" spans="2:29" ht="18.5" hidden="1" x14ac:dyDescent="0.45">
      <c r="B183"/>
      <c r="C183"/>
      <c r="D183"/>
      <c r="E183"/>
      <c r="F183"/>
      <c r="G183"/>
      <c r="H183"/>
      <c r="I183"/>
      <c r="J183"/>
      <c r="K183"/>
      <c r="L183"/>
      <c r="M183"/>
      <c r="N183" s="214"/>
      <c r="O183" s="215"/>
      <c r="P183" s="215"/>
      <c r="Q183" s="215"/>
      <c r="R183" s="215"/>
      <c r="S183" s="215"/>
      <c r="T183" s="215"/>
      <c r="U183" s="215"/>
      <c r="V183" s="215"/>
      <c r="W183" s="215"/>
      <c r="X183" s="215"/>
      <c r="Y183" s="215"/>
      <c r="Z183" s="215"/>
      <c r="AA183" s="215"/>
      <c r="AB183"/>
      <c r="AC183"/>
    </row>
    <row r="184" spans="2:29" ht="18.5" hidden="1" x14ac:dyDescent="0.45">
      <c r="B184"/>
      <c r="C184"/>
      <c r="D184"/>
      <c r="E184"/>
      <c r="F184"/>
      <c r="G184"/>
      <c r="H184"/>
      <c r="I184"/>
      <c r="J184"/>
      <c r="K184"/>
      <c r="L184"/>
      <c r="M184"/>
      <c r="N184" s="214"/>
      <c r="O184" s="215"/>
      <c r="P184" s="215"/>
      <c r="Q184" s="215"/>
      <c r="R184" s="215"/>
      <c r="S184" s="215"/>
      <c r="T184" s="215"/>
      <c r="U184" s="215"/>
      <c r="V184" s="215"/>
      <c r="W184" s="215"/>
      <c r="X184" s="215"/>
      <c r="Y184" s="215"/>
      <c r="Z184" s="215"/>
      <c r="AA184" s="215"/>
      <c r="AB184"/>
      <c r="AC184"/>
    </row>
    <row r="185" spans="2:29" ht="18.5" hidden="1" x14ac:dyDescent="0.45">
      <c r="B185"/>
      <c r="C185"/>
      <c r="D185"/>
      <c r="E185"/>
      <c r="F185"/>
      <c r="G185"/>
      <c r="H185"/>
      <c r="I185"/>
      <c r="J185"/>
      <c r="K185"/>
      <c r="L185"/>
      <c r="M185"/>
      <c r="N185" s="214"/>
      <c r="O185" s="215"/>
      <c r="P185" s="215"/>
      <c r="Q185" s="215"/>
      <c r="R185" s="215"/>
      <c r="S185" s="215"/>
      <c r="T185" s="215"/>
      <c r="U185" s="215"/>
      <c r="V185" s="215"/>
      <c r="W185" s="215"/>
      <c r="X185" s="215"/>
      <c r="Y185" s="215"/>
      <c r="Z185" s="215"/>
      <c r="AA185" s="215"/>
      <c r="AB185"/>
      <c r="AC185"/>
    </row>
    <row r="186" spans="2:29" ht="18.5" hidden="1" x14ac:dyDescent="0.45">
      <c r="B186"/>
      <c r="C186"/>
      <c r="D186"/>
      <c r="E186"/>
      <c r="F186"/>
      <c r="G186"/>
      <c r="H186"/>
      <c r="I186"/>
      <c r="J186"/>
      <c r="K186"/>
      <c r="L186"/>
      <c r="M186"/>
      <c r="N186" s="214"/>
      <c r="O186" s="215"/>
      <c r="P186" s="215"/>
      <c r="Q186" s="215"/>
      <c r="R186" s="215"/>
      <c r="S186" s="215"/>
      <c r="T186" s="215"/>
      <c r="U186" s="215"/>
      <c r="V186" s="215"/>
      <c r="W186" s="215"/>
      <c r="X186" s="215"/>
      <c r="Y186" s="215"/>
      <c r="Z186" s="215"/>
      <c r="AA186" s="215"/>
      <c r="AB186"/>
      <c r="AC186"/>
    </row>
    <row r="187" spans="2:29" ht="18.5" hidden="1" x14ac:dyDescent="0.45">
      <c r="B187"/>
      <c r="C187"/>
      <c r="D187"/>
      <c r="E187"/>
      <c r="F187"/>
      <c r="G187"/>
      <c r="H187"/>
      <c r="I187"/>
      <c r="J187"/>
      <c r="K187"/>
      <c r="L187"/>
      <c r="M187"/>
      <c r="N187" s="214"/>
      <c r="O187" s="215"/>
      <c r="P187" s="215"/>
      <c r="Q187" s="215"/>
      <c r="R187" s="215"/>
      <c r="S187" s="215"/>
      <c r="T187" s="215"/>
      <c r="U187" s="215"/>
      <c r="V187" s="215"/>
      <c r="W187" s="215"/>
      <c r="X187" s="215"/>
      <c r="Y187" s="215"/>
      <c r="Z187" s="215"/>
      <c r="AA187" s="215"/>
      <c r="AB187"/>
      <c r="AC187"/>
    </row>
    <row r="188" spans="2:29" ht="18.5" hidden="1" x14ac:dyDescent="0.45">
      <c r="B188"/>
      <c r="C188"/>
      <c r="D188"/>
      <c r="E188"/>
      <c r="F188"/>
      <c r="G188"/>
      <c r="H188"/>
      <c r="I188"/>
      <c r="J188"/>
      <c r="K188"/>
      <c r="L188"/>
      <c r="M188"/>
      <c r="N188" s="214"/>
      <c r="O188" s="215"/>
      <c r="P188" s="215"/>
      <c r="Q188" s="215"/>
      <c r="R188" s="215"/>
      <c r="S188" s="215"/>
      <c r="T188" s="215"/>
      <c r="U188" s="215"/>
      <c r="V188" s="215"/>
      <c r="W188" s="215"/>
      <c r="X188" s="215"/>
      <c r="Y188" s="215"/>
      <c r="Z188" s="215"/>
      <c r="AA188" s="215"/>
      <c r="AB188"/>
      <c r="AC188"/>
    </row>
    <row r="189" spans="2:29" ht="18.5" hidden="1" x14ac:dyDescent="0.45">
      <c r="B189"/>
      <c r="C189"/>
      <c r="D189"/>
      <c r="E189"/>
      <c r="F189"/>
      <c r="G189"/>
      <c r="H189"/>
      <c r="I189"/>
      <c r="J189"/>
      <c r="K189"/>
      <c r="L189"/>
      <c r="M189"/>
      <c r="N189" s="214"/>
      <c r="O189" s="215"/>
      <c r="P189" s="215"/>
      <c r="Q189" s="215"/>
      <c r="R189" s="215"/>
      <c r="S189" s="215"/>
      <c r="T189" s="215"/>
      <c r="U189" s="215"/>
      <c r="V189" s="215"/>
      <c r="W189" s="215"/>
      <c r="X189" s="215"/>
      <c r="Y189" s="215"/>
      <c r="Z189" s="215"/>
      <c r="AA189" s="215"/>
      <c r="AB189"/>
      <c r="AC189"/>
    </row>
    <row r="190" spans="2:29" ht="18.5" hidden="1" x14ac:dyDescent="0.45">
      <c r="B190"/>
      <c r="C190"/>
      <c r="D190"/>
      <c r="E190"/>
      <c r="F190"/>
      <c r="G190"/>
      <c r="H190"/>
      <c r="I190"/>
      <c r="J190"/>
      <c r="K190"/>
      <c r="L190"/>
      <c r="M190"/>
      <c r="N190" s="214"/>
      <c r="O190" s="215"/>
      <c r="P190" s="215"/>
      <c r="Q190" s="215"/>
      <c r="R190" s="215"/>
      <c r="S190" s="215"/>
      <c r="T190" s="215"/>
      <c r="U190" s="215"/>
      <c r="V190" s="215"/>
      <c r="W190" s="215"/>
      <c r="X190" s="215"/>
      <c r="Y190" s="215"/>
      <c r="Z190" s="215"/>
      <c r="AA190" s="215"/>
      <c r="AB190"/>
      <c r="AC190"/>
    </row>
    <row r="191" spans="2:29" ht="18.5" hidden="1" x14ac:dyDescent="0.45">
      <c r="B191"/>
      <c r="C191"/>
      <c r="D191"/>
      <c r="E191"/>
      <c r="F191"/>
      <c r="G191"/>
      <c r="H191"/>
      <c r="I191"/>
      <c r="J191"/>
      <c r="K191"/>
      <c r="L191"/>
      <c r="M191"/>
      <c r="N191" s="214"/>
      <c r="O191" s="215"/>
      <c r="P191" s="215"/>
      <c r="Q191" s="215"/>
      <c r="R191" s="215"/>
      <c r="S191" s="215"/>
      <c r="T191" s="215"/>
      <c r="U191" s="215"/>
      <c r="V191" s="215"/>
      <c r="W191" s="215"/>
      <c r="X191" s="215"/>
      <c r="Y191" s="215"/>
      <c r="Z191" s="215"/>
      <c r="AA191" s="215"/>
      <c r="AB191"/>
      <c r="AC191"/>
    </row>
    <row r="192" spans="2:29" ht="18.5" hidden="1" x14ac:dyDescent="0.45">
      <c r="B192"/>
      <c r="C192"/>
      <c r="D192"/>
      <c r="E192"/>
      <c r="F192"/>
      <c r="G192"/>
      <c r="H192"/>
      <c r="I192"/>
      <c r="J192"/>
      <c r="K192"/>
      <c r="L192"/>
      <c r="M192"/>
      <c r="N192" s="214"/>
      <c r="O192" s="215"/>
      <c r="P192" s="215"/>
      <c r="Q192" s="215"/>
      <c r="R192" s="215"/>
      <c r="S192" s="215"/>
      <c r="T192" s="215"/>
      <c r="U192" s="215"/>
      <c r="V192" s="215"/>
      <c r="W192" s="215"/>
      <c r="X192" s="215"/>
      <c r="Y192" s="215"/>
      <c r="Z192" s="215"/>
      <c r="AA192" s="215"/>
      <c r="AB192"/>
      <c r="AC192"/>
    </row>
    <row r="193" spans="2:29" ht="18.5" hidden="1" x14ac:dyDescent="0.45">
      <c r="B193"/>
      <c r="C193"/>
      <c r="D193"/>
      <c r="E193"/>
      <c r="F193"/>
      <c r="G193"/>
      <c r="H193"/>
      <c r="I193"/>
      <c r="J193"/>
      <c r="K193"/>
      <c r="L193"/>
      <c r="M193"/>
      <c r="N193" s="214"/>
      <c r="O193" s="215"/>
      <c r="P193" s="215"/>
      <c r="Q193" s="215"/>
      <c r="R193" s="215"/>
      <c r="S193" s="215"/>
      <c r="T193" s="215"/>
      <c r="U193" s="215"/>
      <c r="V193" s="215"/>
      <c r="W193" s="215"/>
      <c r="X193" s="215"/>
      <c r="Y193" s="215"/>
      <c r="Z193" s="215"/>
      <c r="AA193" s="215"/>
      <c r="AB193"/>
      <c r="AC193"/>
    </row>
    <row r="194" spans="2:29" ht="18.5" hidden="1" x14ac:dyDescent="0.45">
      <c r="B194"/>
      <c r="C194"/>
      <c r="D194"/>
      <c r="E194"/>
      <c r="F194"/>
      <c r="G194"/>
      <c r="H194"/>
      <c r="I194"/>
      <c r="J194"/>
      <c r="K194"/>
      <c r="L194"/>
      <c r="M194"/>
      <c r="N194" s="214"/>
      <c r="O194" s="215"/>
      <c r="P194" s="215"/>
      <c r="Q194" s="215"/>
      <c r="R194" s="215"/>
      <c r="S194" s="215"/>
      <c r="T194" s="215"/>
      <c r="U194" s="215"/>
      <c r="V194" s="215"/>
      <c r="W194" s="215"/>
      <c r="X194" s="215"/>
      <c r="Y194" s="215"/>
      <c r="Z194" s="215"/>
      <c r="AA194" s="215"/>
      <c r="AB194"/>
      <c r="AC194"/>
    </row>
    <row r="195" spans="2:29" ht="18.5" hidden="1" x14ac:dyDescent="0.45">
      <c r="B195"/>
      <c r="C195"/>
      <c r="D195"/>
      <c r="E195"/>
      <c r="F195"/>
      <c r="G195"/>
      <c r="H195"/>
      <c r="I195"/>
      <c r="J195"/>
      <c r="K195"/>
      <c r="L195"/>
      <c r="M195"/>
      <c r="N195" s="214"/>
      <c r="O195" s="215"/>
      <c r="P195" s="215"/>
      <c r="Q195" s="215"/>
      <c r="R195" s="215"/>
      <c r="S195" s="215"/>
      <c r="T195" s="215"/>
      <c r="U195" s="215"/>
      <c r="V195" s="215"/>
      <c r="W195" s="215"/>
      <c r="X195" s="215"/>
      <c r="Y195" s="215"/>
      <c r="Z195" s="215"/>
      <c r="AA195" s="215"/>
      <c r="AB195"/>
      <c r="AC195"/>
    </row>
    <row r="196" spans="2:29" ht="18.5" hidden="1" x14ac:dyDescent="0.45">
      <c r="B196"/>
      <c r="C196"/>
      <c r="D196"/>
      <c r="E196"/>
      <c r="F196"/>
      <c r="G196"/>
      <c r="H196"/>
      <c r="I196"/>
      <c r="J196"/>
      <c r="K196"/>
      <c r="L196"/>
      <c r="M196"/>
      <c r="N196" s="214"/>
      <c r="O196" s="215"/>
      <c r="P196" s="215"/>
      <c r="Q196" s="215"/>
      <c r="R196" s="215"/>
      <c r="S196" s="215"/>
      <c r="T196" s="215"/>
      <c r="U196" s="215"/>
      <c r="V196" s="215"/>
      <c r="W196" s="215"/>
      <c r="X196" s="215"/>
      <c r="Y196" s="215"/>
      <c r="Z196" s="215"/>
      <c r="AA196" s="215"/>
      <c r="AB196"/>
      <c r="AC196"/>
    </row>
    <row r="197" spans="2:29" ht="18.5" hidden="1" x14ac:dyDescent="0.45">
      <c r="B197"/>
      <c r="C197"/>
      <c r="D197"/>
      <c r="E197"/>
      <c r="F197"/>
      <c r="G197"/>
      <c r="H197"/>
      <c r="I197"/>
      <c r="J197"/>
      <c r="K197"/>
      <c r="L197"/>
      <c r="M197"/>
      <c r="N197" s="214"/>
      <c r="O197" s="215"/>
      <c r="P197" s="215"/>
      <c r="Q197" s="215"/>
      <c r="R197" s="215"/>
      <c r="S197" s="215"/>
      <c r="T197" s="215"/>
      <c r="U197" s="215"/>
      <c r="V197" s="215"/>
      <c r="W197" s="215"/>
      <c r="X197" s="215"/>
      <c r="Y197" s="215"/>
      <c r="Z197" s="215"/>
      <c r="AA197" s="215"/>
      <c r="AB197"/>
      <c r="AC197"/>
    </row>
    <row r="198" spans="2:29" ht="18.5" hidden="1" x14ac:dyDescent="0.45">
      <c r="B198"/>
      <c r="C198"/>
      <c r="D198"/>
      <c r="E198"/>
      <c r="F198"/>
      <c r="G198"/>
      <c r="H198"/>
      <c r="I198"/>
      <c r="J198"/>
      <c r="K198"/>
      <c r="L198"/>
      <c r="M198"/>
      <c r="N198" s="214"/>
      <c r="O198" s="215"/>
      <c r="P198" s="215"/>
      <c r="Q198" s="215"/>
      <c r="R198" s="215"/>
      <c r="S198" s="215"/>
      <c r="T198" s="215"/>
      <c r="U198" s="215"/>
      <c r="V198" s="215"/>
      <c r="W198" s="215"/>
      <c r="X198" s="215"/>
      <c r="Y198" s="215"/>
      <c r="Z198" s="215"/>
      <c r="AA198" s="215"/>
      <c r="AB198"/>
      <c r="AC198"/>
    </row>
    <row r="199" spans="2:29" ht="18.5" hidden="1" x14ac:dyDescent="0.45">
      <c r="B199"/>
      <c r="C199"/>
      <c r="D199"/>
      <c r="E199"/>
      <c r="F199"/>
      <c r="G199"/>
      <c r="H199"/>
      <c r="I199"/>
      <c r="J199"/>
      <c r="K199"/>
      <c r="L199"/>
      <c r="M199"/>
      <c r="N199" s="214"/>
      <c r="O199" s="215"/>
      <c r="P199" s="215"/>
      <c r="Q199" s="215"/>
      <c r="R199" s="215"/>
      <c r="S199" s="215"/>
      <c r="T199" s="215"/>
      <c r="U199" s="215"/>
      <c r="V199" s="215"/>
      <c r="W199" s="215"/>
      <c r="X199" s="215"/>
      <c r="Y199" s="215"/>
      <c r="Z199" s="215"/>
      <c r="AA199" s="215"/>
      <c r="AB199"/>
      <c r="AC199"/>
    </row>
    <row r="200" spans="2:29" ht="18.5" hidden="1" x14ac:dyDescent="0.45">
      <c r="B200"/>
      <c r="C200"/>
      <c r="D200"/>
      <c r="E200"/>
      <c r="F200"/>
      <c r="G200"/>
      <c r="H200"/>
      <c r="I200"/>
      <c r="J200"/>
      <c r="K200"/>
      <c r="L200"/>
      <c r="M200"/>
      <c r="N200" s="214"/>
      <c r="O200" s="215"/>
      <c r="P200" s="215"/>
      <c r="Q200" s="215"/>
      <c r="R200" s="215"/>
      <c r="S200" s="215"/>
      <c r="T200" s="215"/>
      <c r="U200" s="215"/>
      <c r="V200" s="215"/>
      <c r="W200" s="215"/>
      <c r="X200" s="215"/>
      <c r="Y200" s="215"/>
      <c r="Z200" s="215"/>
      <c r="AA200" s="215"/>
      <c r="AB200"/>
      <c r="AC200"/>
    </row>
    <row r="201" spans="2:29" ht="18.5" hidden="1" x14ac:dyDescent="0.45">
      <c r="B201"/>
      <c r="C201"/>
      <c r="D201"/>
      <c r="E201"/>
      <c r="F201"/>
      <c r="G201"/>
      <c r="H201"/>
      <c r="I201"/>
      <c r="J201"/>
      <c r="K201"/>
      <c r="L201"/>
      <c r="M201"/>
      <c r="N201" s="214"/>
      <c r="O201" s="215"/>
      <c r="P201" s="215"/>
      <c r="Q201" s="215"/>
      <c r="R201" s="215"/>
      <c r="S201" s="215"/>
      <c r="T201" s="215"/>
      <c r="U201" s="215"/>
      <c r="V201" s="215"/>
      <c r="W201" s="215"/>
      <c r="X201" s="215"/>
      <c r="Y201" s="215"/>
      <c r="Z201" s="215"/>
      <c r="AA201" s="215"/>
      <c r="AB201"/>
      <c r="AC201"/>
    </row>
    <row r="202" spans="2:29" ht="18.5" hidden="1" x14ac:dyDescent="0.45">
      <c r="B202"/>
      <c r="C202"/>
      <c r="D202"/>
      <c r="E202"/>
      <c r="F202"/>
      <c r="G202"/>
      <c r="H202"/>
      <c r="I202"/>
      <c r="J202"/>
      <c r="K202"/>
      <c r="L202"/>
      <c r="M202"/>
      <c r="N202" s="214"/>
      <c r="O202" s="215"/>
      <c r="P202" s="215"/>
      <c r="Q202" s="215"/>
      <c r="R202" s="215"/>
      <c r="S202" s="215"/>
      <c r="T202" s="215"/>
      <c r="U202" s="215"/>
      <c r="V202" s="215"/>
      <c r="W202" s="215"/>
      <c r="X202" s="215"/>
      <c r="Y202" s="215"/>
      <c r="Z202" s="215"/>
      <c r="AA202" s="215"/>
      <c r="AB202"/>
      <c r="AC202"/>
    </row>
    <row r="203" spans="2:29" ht="18.5" hidden="1" x14ac:dyDescent="0.45">
      <c r="B203"/>
      <c r="C203"/>
      <c r="D203"/>
      <c r="E203"/>
      <c r="F203"/>
      <c r="G203"/>
      <c r="H203"/>
      <c r="I203"/>
      <c r="J203"/>
      <c r="K203"/>
      <c r="L203"/>
      <c r="M203"/>
      <c r="N203" s="214"/>
      <c r="O203" s="215"/>
      <c r="P203" s="215"/>
      <c r="Q203" s="215"/>
      <c r="R203" s="215"/>
      <c r="S203" s="215"/>
      <c r="T203" s="215"/>
      <c r="U203" s="215"/>
      <c r="V203" s="215"/>
      <c r="W203" s="215"/>
      <c r="X203" s="215"/>
      <c r="Y203" s="215"/>
      <c r="Z203" s="215"/>
      <c r="AA203" s="215"/>
      <c r="AB203"/>
      <c r="AC203"/>
    </row>
    <row r="204" spans="2:29" ht="18.5" hidden="1" x14ac:dyDescent="0.45">
      <c r="B204"/>
      <c r="C204"/>
      <c r="D204"/>
      <c r="E204"/>
      <c r="F204"/>
      <c r="G204"/>
      <c r="H204"/>
      <c r="I204"/>
      <c r="J204"/>
      <c r="K204"/>
      <c r="L204"/>
      <c r="M204"/>
      <c r="N204" s="214"/>
      <c r="O204" s="215"/>
      <c r="P204" s="215"/>
      <c r="Q204" s="215"/>
      <c r="R204" s="215"/>
      <c r="S204" s="215"/>
      <c r="T204" s="215"/>
      <c r="U204" s="215"/>
      <c r="V204" s="215"/>
      <c r="W204" s="215"/>
      <c r="X204" s="215"/>
      <c r="Y204" s="215"/>
      <c r="Z204" s="215"/>
      <c r="AA204" s="215"/>
      <c r="AB204"/>
      <c r="AC204"/>
    </row>
    <row r="205" spans="2:29" ht="18.5" hidden="1" x14ac:dyDescent="0.45">
      <c r="B205"/>
      <c r="C205"/>
      <c r="D205"/>
      <c r="E205"/>
      <c r="F205"/>
      <c r="G205"/>
      <c r="H205"/>
      <c r="I205"/>
      <c r="J205"/>
      <c r="K205"/>
      <c r="L205"/>
      <c r="M205"/>
      <c r="N205" s="214"/>
      <c r="O205" s="215"/>
      <c r="P205" s="215"/>
      <c r="Q205" s="215"/>
      <c r="R205" s="215"/>
      <c r="S205" s="215"/>
      <c r="T205" s="215"/>
      <c r="U205" s="215"/>
      <c r="V205" s="215"/>
      <c r="W205" s="215"/>
      <c r="X205" s="215"/>
      <c r="Y205" s="215"/>
      <c r="Z205" s="215"/>
      <c r="AA205" s="215"/>
      <c r="AB205"/>
      <c r="AC205"/>
    </row>
    <row r="206" spans="2:29" ht="18.5" hidden="1" x14ac:dyDescent="0.45">
      <c r="B206"/>
      <c r="C206"/>
      <c r="D206"/>
      <c r="E206"/>
      <c r="F206"/>
      <c r="G206"/>
      <c r="H206"/>
      <c r="I206"/>
      <c r="J206"/>
      <c r="K206"/>
      <c r="L206"/>
      <c r="M206"/>
      <c r="N206" s="214"/>
      <c r="O206" s="215"/>
      <c r="P206" s="215"/>
      <c r="Q206" s="215"/>
      <c r="R206" s="215"/>
      <c r="S206" s="215"/>
      <c r="T206" s="215"/>
      <c r="U206" s="215"/>
      <c r="V206" s="215"/>
      <c r="W206" s="215"/>
      <c r="X206" s="215"/>
      <c r="Y206" s="215"/>
      <c r="Z206" s="215"/>
      <c r="AA206" s="215"/>
      <c r="AB206"/>
      <c r="AC206"/>
    </row>
    <row r="207" spans="2:29" ht="18.5" hidden="1" x14ac:dyDescent="0.45">
      <c r="B207"/>
      <c r="C207"/>
      <c r="D207"/>
      <c r="E207"/>
      <c r="F207"/>
      <c r="G207"/>
      <c r="H207"/>
      <c r="I207"/>
      <c r="J207"/>
      <c r="K207"/>
      <c r="L207"/>
      <c r="M207"/>
      <c r="N207" s="214"/>
      <c r="O207" s="215"/>
      <c r="P207" s="215"/>
      <c r="Q207" s="215"/>
      <c r="R207" s="215"/>
      <c r="S207" s="215"/>
      <c r="T207" s="215"/>
      <c r="U207" s="215"/>
      <c r="V207" s="215"/>
      <c r="W207" s="215"/>
      <c r="X207" s="215"/>
      <c r="Y207" s="215"/>
      <c r="Z207" s="215"/>
      <c r="AA207" s="215"/>
      <c r="AB207"/>
      <c r="AC207"/>
    </row>
    <row r="208" spans="2:29" ht="18.5" hidden="1" x14ac:dyDescent="0.45">
      <c r="B208"/>
      <c r="C208"/>
      <c r="D208"/>
      <c r="E208"/>
      <c r="F208"/>
      <c r="G208"/>
      <c r="H208"/>
      <c r="I208"/>
      <c r="J208"/>
      <c r="K208"/>
      <c r="L208"/>
      <c r="M208"/>
      <c r="N208" s="214"/>
      <c r="O208" s="215"/>
      <c r="P208" s="215"/>
      <c r="Q208" s="215"/>
      <c r="R208" s="215"/>
      <c r="S208" s="215"/>
      <c r="T208" s="215"/>
      <c r="U208" s="215"/>
      <c r="V208" s="215"/>
      <c r="W208" s="215"/>
      <c r="X208" s="215"/>
      <c r="Y208" s="215"/>
      <c r="Z208" s="215"/>
      <c r="AA208" s="215"/>
      <c r="AB208"/>
      <c r="AC208"/>
    </row>
    <row r="209" spans="2:29" ht="18.5" hidden="1" x14ac:dyDescent="0.45">
      <c r="B209"/>
      <c r="C209"/>
      <c r="D209"/>
      <c r="E209"/>
      <c r="F209"/>
      <c r="G209"/>
      <c r="H209"/>
      <c r="I209"/>
      <c r="J209"/>
      <c r="K209"/>
      <c r="L209"/>
      <c r="M209"/>
      <c r="N209" s="214"/>
      <c r="O209" s="215"/>
      <c r="P209" s="215"/>
      <c r="Q209" s="215"/>
      <c r="R209" s="215"/>
      <c r="S209" s="215"/>
      <c r="T209" s="215"/>
      <c r="U209" s="215"/>
      <c r="V209" s="215"/>
      <c r="W209" s="215"/>
      <c r="X209" s="215"/>
      <c r="Y209" s="215"/>
      <c r="Z209" s="215"/>
      <c r="AA209" s="215"/>
      <c r="AB209"/>
      <c r="AC209"/>
    </row>
    <row r="210" spans="2:29" ht="18.5" hidden="1" x14ac:dyDescent="0.45">
      <c r="B210"/>
      <c r="C210"/>
      <c r="D210"/>
      <c r="E210"/>
      <c r="F210"/>
      <c r="G210"/>
      <c r="H210"/>
      <c r="I210"/>
      <c r="J210"/>
      <c r="K210"/>
      <c r="L210"/>
      <c r="M210"/>
      <c r="N210" s="214"/>
      <c r="O210" s="215"/>
      <c r="P210" s="215"/>
      <c r="Q210" s="215"/>
      <c r="R210" s="215"/>
      <c r="S210" s="215"/>
      <c r="T210" s="215"/>
      <c r="U210" s="215"/>
      <c r="V210" s="215"/>
      <c r="W210" s="215"/>
      <c r="X210" s="215"/>
      <c r="Y210" s="215"/>
      <c r="Z210" s="215"/>
      <c r="AA210" s="215"/>
      <c r="AB210"/>
      <c r="AC210"/>
    </row>
    <row r="211" spans="2:29" ht="18.5" hidden="1" x14ac:dyDescent="0.45">
      <c r="B211"/>
      <c r="C211"/>
      <c r="D211"/>
      <c r="E211"/>
      <c r="F211"/>
      <c r="G211"/>
      <c r="H211"/>
      <c r="I211"/>
      <c r="J211"/>
      <c r="K211"/>
      <c r="L211"/>
      <c r="M211"/>
      <c r="N211" s="214"/>
      <c r="O211" s="215"/>
      <c r="P211" s="215"/>
      <c r="Q211" s="215"/>
      <c r="R211" s="215"/>
      <c r="S211" s="215"/>
      <c r="T211" s="215"/>
      <c r="U211" s="215"/>
      <c r="V211" s="215"/>
      <c r="W211" s="215"/>
      <c r="X211" s="215"/>
      <c r="Y211" s="215"/>
      <c r="Z211" s="215"/>
      <c r="AA211" s="215"/>
      <c r="AB211"/>
      <c r="AC211"/>
    </row>
    <row r="212" spans="2:29" ht="18.5" hidden="1" x14ac:dyDescent="0.45">
      <c r="B212"/>
      <c r="C212"/>
      <c r="D212"/>
      <c r="E212"/>
      <c r="F212"/>
      <c r="G212"/>
      <c r="H212"/>
      <c r="I212"/>
      <c r="J212"/>
      <c r="K212"/>
      <c r="L212"/>
      <c r="M212"/>
      <c r="N212" s="214"/>
      <c r="O212" s="215"/>
      <c r="P212" s="215"/>
      <c r="Q212" s="215"/>
      <c r="R212" s="215"/>
      <c r="S212" s="215"/>
      <c r="T212" s="215"/>
      <c r="U212" s="215"/>
      <c r="V212" s="215"/>
      <c r="W212" s="215"/>
      <c r="X212" s="215"/>
      <c r="Y212" s="215"/>
      <c r="Z212" s="215"/>
      <c r="AA212" s="215"/>
      <c r="AB212"/>
      <c r="AC212"/>
    </row>
    <row r="213" spans="2:29" ht="18.5" hidden="1" x14ac:dyDescent="0.45">
      <c r="B213"/>
      <c r="C213"/>
      <c r="D213"/>
      <c r="E213"/>
      <c r="F213"/>
      <c r="G213"/>
      <c r="H213"/>
      <c r="I213"/>
      <c r="J213"/>
      <c r="K213"/>
      <c r="L213"/>
      <c r="M213"/>
      <c r="N213" s="214"/>
      <c r="O213" s="215"/>
      <c r="P213" s="215"/>
      <c r="Q213" s="215"/>
      <c r="R213" s="215"/>
      <c r="S213" s="215"/>
      <c r="T213" s="215"/>
      <c r="U213" s="215"/>
      <c r="V213" s="215"/>
      <c r="W213" s="215"/>
      <c r="X213" s="215"/>
      <c r="Y213" s="215"/>
      <c r="Z213" s="215"/>
      <c r="AA213" s="215"/>
      <c r="AB213"/>
      <c r="AC213"/>
    </row>
    <row r="214" spans="2:29" ht="18.5" hidden="1" x14ac:dyDescent="0.45">
      <c r="B214"/>
      <c r="C214"/>
      <c r="D214"/>
      <c r="E214"/>
      <c r="F214"/>
      <c r="G214"/>
      <c r="H214"/>
      <c r="I214"/>
      <c r="J214"/>
      <c r="K214"/>
      <c r="L214"/>
      <c r="M214"/>
      <c r="N214" s="214"/>
      <c r="O214" s="215"/>
      <c r="P214" s="215"/>
      <c r="Q214" s="215"/>
      <c r="R214" s="215"/>
      <c r="S214" s="215"/>
      <c r="T214" s="215"/>
      <c r="U214" s="215"/>
      <c r="V214" s="215"/>
      <c r="W214" s="215"/>
      <c r="X214" s="215"/>
      <c r="Y214" s="215"/>
      <c r="Z214" s="215"/>
      <c r="AA214" s="215"/>
      <c r="AB214"/>
      <c r="AC214"/>
    </row>
    <row r="215" spans="2:29" ht="18.5" hidden="1" x14ac:dyDescent="0.45">
      <c r="B215"/>
      <c r="C215"/>
      <c r="D215"/>
      <c r="E215"/>
      <c r="F215"/>
      <c r="G215"/>
      <c r="H215"/>
      <c r="I215"/>
      <c r="J215"/>
      <c r="K215"/>
      <c r="L215"/>
      <c r="M215"/>
      <c r="N215" s="214"/>
      <c r="O215" s="215"/>
      <c r="P215" s="215"/>
      <c r="Q215" s="215"/>
      <c r="R215" s="215"/>
      <c r="S215" s="215"/>
      <c r="T215" s="215"/>
      <c r="U215" s="215"/>
      <c r="V215" s="215"/>
      <c r="W215" s="215"/>
      <c r="X215" s="215"/>
      <c r="Y215" s="215"/>
      <c r="Z215" s="215"/>
      <c r="AA215" s="215"/>
      <c r="AB215"/>
      <c r="AC215"/>
    </row>
    <row r="216" spans="2:29" ht="18.5" hidden="1" x14ac:dyDescent="0.45">
      <c r="B216"/>
      <c r="C216"/>
      <c r="D216"/>
      <c r="E216"/>
      <c r="F216"/>
      <c r="G216"/>
      <c r="H216"/>
      <c r="I216"/>
      <c r="J216"/>
      <c r="K216"/>
      <c r="L216"/>
      <c r="M216"/>
      <c r="N216" s="214"/>
      <c r="O216" s="215"/>
      <c r="P216" s="215"/>
      <c r="Q216" s="215"/>
      <c r="R216" s="215"/>
      <c r="S216" s="215"/>
      <c r="T216" s="215"/>
      <c r="U216" s="215"/>
      <c r="V216" s="215"/>
      <c r="W216" s="215"/>
      <c r="X216" s="215"/>
      <c r="Y216" s="215"/>
      <c r="Z216" s="215"/>
      <c r="AA216" s="215"/>
      <c r="AB216"/>
      <c r="AC216"/>
    </row>
    <row r="217" spans="2:29" ht="18.5" hidden="1" x14ac:dyDescent="0.45">
      <c r="B217"/>
      <c r="C217"/>
      <c r="D217"/>
      <c r="E217"/>
      <c r="F217"/>
      <c r="G217"/>
      <c r="H217"/>
      <c r="I217"/>
      <c r="J217"/>
      <c r="K217"/>
      <c r="L217"/>
      <c r="M217"/>
      <c r="N217" s="214"/>
      <c r="O217" s="215"/>
      <c r="P217" s="215"/>
      <c r="Q217" s="215"/>
      <c r="R217" s="215"/>
      <c r="S217" s="215"/>
      <c r="T217" s="215"/>
      <c r="U217" s="215"/>
      <c r="V217" s="215"/>
      <c r="W217" s="215"/>
      <c r="X217" s="215"/>
      <c r="Y217" s="215"/>
      <c r="Z217" s="215"/>
      <c r="AA217" s="215"/>
      <c r="AB217"/>
      <c r="AC217"/>
    </row>
    <row r="218" spans="2:29" ht="18.5" hidden="1" x14ac:dyDescent="0.45">
      <c r="B218"/>
      <c r="C218"/>
      <c r="D218"/>
      <c r="E218"/>
      <c r="F218"/>
      <c r="G218"/>
      <c r="H218"/>
      <c r="I218"/>
      <c r="J218"/>
      <c r="K218"/>
      <c r="L218"/>
      <c r="M218"/>
      <c r="N218" s="214"/>
      <c r="O218" s="215"/>
      <c r="P218" s="215"/>
      <c r="Q218" s="215"/>
      <c r="R218" s="215"/>
      <c r="S218" s="215"/>
      <c r="T218" s="215"/>
      <c r="U218" s="215"/>
      <c r="V218" s="215"/>
      <c r="W218" s="215"/>
      <c r="X218" s="215"/>
      <c r="Y218" s="215"/>
      <c r="Z218" s="215"/>
      <c r="AA218" s="215"/>
      <c r="AB218"/>
      <c r="AC218"/>
    </row>
    <row r="219" spans="2:29" ht="18.5" hidden="1" x14ac:dyDescent="0.45">
      <c r="B219"/>
      <c r="C219"/>
      <c r="D219"/>
      <c r="E219"/>
      <c r="F219"/>
      <c r="G219"/>
      <c r="H219"/>
      <c r="I219"/>
      <c r="J219"/>
      <c r="K219"/>
      <c r="L219"/>
      <c r="M219"/>
      <c r="N219" s="214"/>
      <c r="O219" s="215"/>
      <c r="P219" s="215"/>
      <c r="Q219" s="215"/>
      <c r="R219" s="215"/>
      <c r="S219" s="215"/>
      <c r="T219" s="215"/>
      <c r="U219" s="215"/>
      <c r="V219" s="215"/>
      <c r="W219" s="215"/>
      <c r="X219" s="215"/>
      <c r="Y219" s="215"/>
      <c r="Z219" s="215"/>
      <c r="AA219" s="215"/>
      <c r="AB219"/>
      <c r="AC219"/>
    </row>
    <row r="220" spans="2:29" ht="18.5" hidden="1" x14ac:dyDescent="0.45">
      <c r="B220"/>
      <c r="C220"/>
      <c r="D220"/>
      <c r="E220"/>
      <c r="F220"/>
      <c r="G220"/>
      <c r="H220"/>
      <c r="I220"/>
      <c r="J220"/>
      <c r="K220"/>
      <c r="L220"/>
      <c r="M220"/>
      <c r="N220" s="214"/>
      <c r="O220" s="215"/>
      <c r="P220" s="215"/>
      <c r="Q220" s="215"/>
      <c r="R220" s="215"/>
      <c r="S220" s="215"/>
      <c r="T220" s="215"/>
      <c r="U220" s="215"/>
      <c r="V220" s="215"/>
      <c r="W220" s="215"/>
      <c r="X220" s="215"/>
      <c r="Y220" s="215"/>
      <c r="Z220" s="215"/>
      <c r="AA220" s="215"/>
      <c r="AB220"/>
      <c r="AC220"/>
    </row>
    <row r="221" spans="2:29" ht="18.5" hidden="1" x14ac:dyDescent="0.45">
      <c r="B221"/>
      <c r="C221"/>
      <c r="D221"/>
      <c r="E221"/>
      <c r="F221"/>
      <c r="G221"/>
      <c r="H221"/>
      <c r="I221"/>
      <c r="J221"/>
      <c r="K221"/>
      <c r="L221"/>
      <c r="M221"/>
      <c r="N221" s="214"/>
      <c r="O221" s="215"/>
      <c r="P221" s="215"/>
      <c r="Q221" s="215"/>
      <c r="R221" s="215"/>
      <c r="S221" s="215"/>
      <c r="T221" s="215"/>
      <c r="U221" s="215"/>
      <c r="V221" s="215"/>
      <c r="W221" s="215"/>
      <c r="X221" s="215"/>
      <c r="Y221" s="215"/>
      <c r="Z221" s="215"/>
      <c r="AA221" s="215"/>
      <c r="AB221"/>
      <c r="AC221"/>
    </row>
    <row r="222" spans="2:29" ht="18.5" hidden="1" x14ac:dyDescent="0.45">
      <c r="B222"/>
      <c r="C222"/>
      <c r="D222"/>
      <c r="E222"/>
      <c r="F222"/>
      <c r="G222"/>
      <c r="H222"/>
      <c r="I222"/>
      <c r="J222"/>
      <c r="K222"/>
      <c r="L222"/>
      <c r="M222"/>
      <c r="N222" s="214"/>
      <c r="O222" s="215"/>
      <c r="P222" s="215"/>
      <c r="Q222" s="215"/>
      <c r="R222" s="215"/>
      <c r="S222" s="215"/>
      <c r="T222" s="215"/>
      <c r="U222" s="215"/>
      <c r="V222" s="215"/>
      <c r="W222" s="215"/>
      <c r="X222" s="215"/>
      <c r="Y222" s="215"/>
      <c r="Z222" s="215"/>
      <c r="AA222" s="215"/>
      <c r="AB222"/>
      <c r="AC222"/>
    </row>
    <row r="223" spans="2:29" ht="18.5" hidden="1" x14ac:dyDescent="0.45">
      <c r="B223"/>
      <c r="C223"/>
      <c r="D223"/>
      <c r="E223"/>
      <c r="F223"/>
      <c r="G223"/>
      <c r="H223"/>
      <c r="I223"/>
      <c r="J223"/>
      <c r="K223"/>
      <c r="L223"/>
      <c r="M223"/>
      <c r="N223" s="214"/>
      <c r="O223" s="215"/>
      <c r="P223" s="215"/>
      <c r="Q223" s="215"/>
      <c r="R223" s="215"/>
      <c r="S223" s="215"/>
      <c r="T223" s="215"/>
      <c r="U223" s="215"/>
      <c r="V223" s="215"/>
      <c r="W223" s="215"/>
      <c r="X223" s="215"/>
      <c r="Y223" s="215"/>
      <c r="Z223" s="215"/>
      <c r="AA223" s="215"/>
      <c r="AB223"/>
      <c r="AC223"/>
    </row>
    <row r="224" spans="2:29" ht="18.5" hidden="1" x14ac:dyDescent="0.45">
      <c r="B224"/>
      <c r="C224"/>
      <c r="D224"/>
      <c r="E224"/>
      <c r="F224"/>
      <c r="G224"/>
      <c r="H224"/>
      <c r="I224"/>
      <c r="J224"/>
      <c r="K224"/>
      <c r="L224"/>
      <c r="M224"/>
      <c r="N224" s="214"/>
      <c r="O224" s="215"/>
      <c r="P224" s="215"/>
      <c r="Q224" s="215"/>
      <c r="R224" s="215"/>
      <c r="S224" s="215"/>
      <c r="T224" s="215"/>
      <c r="U224" s="215"/>
      <c r="V224" s="215"/>
      <c r="W224" s="215"/>
      <c r="X224" s="215"/>
      <c r="Y224" s="215"/>
      <c r="Z224" s="215"/>
      <c r="AA224" s="215"/>
      <c r="AB224"/>
      <c r="AC224"/>
    </row>
    <row r="225" spans="2:29" ht="18.5" hidden="1" x14ac:dyDescent="0.45">
      <c r="B225"/>
      <c r="C225"/>
      <c r="D225"/>
      <c r="E225"/>
      <c r="F225"/>
      <c r="G225"/>
      <c r="H225"/>
      <c r="I225"/>
      <c r="J225"/>
      <c r="K225"/>
      <c r="L225"/>
      <c r="M225"/>
      <c r="N225" s="214"/>
      <c r="O225" s="215"/>
      <c r="P225" s="215"/>
      <c r="Q225" s="215"/>
      <c r="R225" s="215"/>
      <c r="S225" s="215"/>
      <c r="T225" s="215"/>
      <c r="U225" s="215"/>
      <c r="V225" s="215"/>
      <c r="W225" s="215"/>
      <c r="X225" s="215"/>
      <c r="Y225" s="215"/>
      <c r="Z225" s="215"/>
      <c r="AA225" s="215"/>
      <c r="AB225"/>
      <c r="AC225"/>
    </row>
    <row r="226" spans="2:29" ht="18.5" hidden="1" x14ac:dyDescent="0.45">
      <c r="B226"/>
      <c r="C226"/>
      <c r="D226"/>
      <c r="E226"/>
      <c r="F226"/>
      <c r="G226"/>
      <c r="H226"/>
      <c r="I226"/>
      <c r="J226"/>
      <c r="K226"/>
      <c r="L226"/>
      <c r="M226"/>
      <c r="N226" s="214"/>
      <c r="O226" s="215"/>
      <c r="P226" s="215"/>
      <c r="Q226" s="215"/>
      <c r="R226" s="215"/>
      <c r="S226" s="215"/>
      <c r="T226" s="215"/>
      <c r="U226" s="215"/>
      <c r="V226" s="215"/>
      <c r="W226" s="215"/>
      <c r="X226" s="215"/>
      <c r="Y226" s="215"/>
      <c r="Z226" s="215"/>
      <c r="AA226" s="215"/>
      <c r="AB226"/>
      <c r="AC226"/>
    </row>
    <row r="227" spans="2:29" ht="18.5" hidden="1" x14ac:dyDescent="0.45">
      <c r="B227"/>
      <c r="C227"/>
      <c r="D227"/>
      <c r="E227"/>
      <c r="F227"/>
      <c r="G227"/>
      <c r="H227"/>
      <c r="I227"/>
      <c r="J227"/>
      <c r="K227"/>
      <c r="L227"/>
      <c r="M227"/>
      <c r="N227" s="214"/>
      <c r="O227" s="215"/>
      <c r="P227" s="215"/>
      <c r="Q227" s="215"/>
      <c r="R227" s="215"/>
      <c r="S227" s="215"/>
      <c r="T227" s="215"/>
      <c r="U227" s="215"/>
      <c r="V227" s="215"/>
      <c r="W227" s="215"/>
      <c r="X227" s="215"/>
      <c r="Y227" s="215"/>
      <c r="Z227" s="215"/>
      <c r="AA227" s="215"/>
      <c r="AB227"/>
      <c r="AC227"/>
    </row>
    <row r="228" spans="2:29" ht="18.5" hidden="1" x14ac:dyDescent="0.45">
      <c r="B228"/>
      <c r="C228"/>
      <c r="D228"/>
      <c r="E228"/>
      <c r="F228"/>
      <c r="G228"/>
      <c r="H228"/>
      <c r="I228"/>
      <c r="J228"/>
      <c r="K228"/>
      <c r="L228"/>
      <c r="M228"/>
      <c r="N228" s="214"/>
      <c r="O228" s="215"/>
      <c r="P228" s="215"/>
      <c r="Q228" s="215"/>
      <c r="R228" s="215"/>
      <c r="S228" s="215"/>
      <c r="T228" s="215"/>
      <c r="U228" s="215"/>
      <c r="V228" s="215"/>
      <c r="W228" s="215"/>
      <c r="X228" s="215"/>
      <c r="Y228" s="215"/>
      <c r="Z228" s="215"/>
      <c r="AA228" s="215"/>
      <c r="AB228"/>
      <c r="AC228"/>
    </row>
    <row r="229" spans="2:29" ht="18.5" hidden="1" x14ac:dyDescent="0.45">
      <c r="B229"/>
      <c r="C229"/>
      <c r="D229"/>
      <c r="E229"/>
      <c r="F229"/>
      <c r="G229"/>
      <c r="H229"/>
      <c r="I229"/>
      <c r="J229"/>
      <c r="K229"/>
      <c r="L229"/>
      <c r="M229"/>
      <c r="N229" s="214"/>
      <c r="O229" s="215"/>
      <c r="P229" s="215"/>
      <c r="Q229" s="215"/>
      <c r="R229" s="215"/>
      <c r="S229" s="215"/>
      <c r="T229" s="215"/>
      <c r="U229" s="215"/>
      <c r="V229" s="215"/>
      <c r="W229" s="215"/>
      <c r="X229" s="215"/>
      <c r="Y229" s="215"/>
      <c r="Z229" s="215"/>
      <c r="AA229" s="215"/>
      <c r="AB229"/>
      <c r="AC229"/>
    </row>
    <row r="230" spans="2:29" ht="18.5" hidden="1" x14ac:dyDescent="0.45">
      <c r="B230"/>
      <c r="C230"/>
      <c r="D230"/>
      <c r="E230"/>
      <c r="F230"/>
      <c r="G230"/>
      <c r="H230"/>
      <c r="I230"/>
      <c r="J230"/>
      <c r="K230"/>
      <c r="L230"/>
      <c r="M230"/>
      <c r="N230" s="214"/>
      <c r="O230" s="215"/>
      <c r="P230" s="215"/>
      <c r="Q230" s="215"/>
      <c r="R230" s="215"/>
      <c r="S230" s="215"/>
      <c r="T230" s="215"/>
      <c r="U230" s="215"/>
      <c r="V230" s="215"/>
      <c r="W230" s="215"/>
      <c r="X230" s="215"/>
      <c r="Y230" s="215"/>
      <c r="Z230" s="215"/>
      <c r="AA230" s="215"/>
      <c r="AB230"/>
      <c r="AC230"/>
    </row>
    <row r="231" spans="2:29" ht="18.5" hidden="1" x14ac:dyDescent="0.45">
      <c r="B231"/>
      <c r="C231"/>
      <c r="D231"/>
      <c r="E231"/>
      <c r="F231"/>
      <c r="G231"/>
      <c r="H231"/>
      <c r="I231"/>
      <c r="J231"/>
      <c r="K231"/>
      <c r="L231"/>
      <c r="M231"/>
      <c r="N231" s="214"/>
      <c r="O231" s="215"/>
      <c r="P231" s="215"/>
      <c r="Q231" s="215"/>
      <c r="R231" s="215"/>
      <c r="S231" s="215"/>
      <c r="T231" s="215"/>
      <c r="U231" s="215"/>
      <c r="V231" s="215"/>
      <c r="W231" s="215"/>
      <c r="X231" s="215"/>
      <c r="Y231" s="215"/>
      <c r="Z231" s="215"/>
      <c r="AA231" s="215"/>
      <c r="AB231"/>
      <c r="AC231"/>
    </row>
    <row r="232" spans="2:29" ht="18.5" hidden="1" x14ac:dyDescent="0.45">
      <c r="B232"/>
      <c r="C232"/>
      <c r="D232"/>
      <c r="E232"/>
      <c r="F232"/>
      <c r="G232"/>
      <c r="H232"/>
      <c r="I232"/>
      <c r="J232"/>
      <c r="K232"/>
      <c r="L232"/>
      <c r="M232"/>
      <c r="N232" s="214"/>
      <c r="O232" s="215"/>
      <c r="P232" s="215"/>
      <c r="Q232" s="215"/>
      <c r="R232" s="215"/>
      <c r="S232" s="215"/>
      <c r="T232" s="215"/>
      <c r="U232" s="215"/>
      <c r="V232" s="215"/>
      <c r="W232" s="215"/>
      <c r="X232" s="215"/>
      <c r="Y232" s="215"/>
      <c r="Z232" s="215"/>
      <c r="AA232" s="215"/>
      <c r="AB232"/>
      <c r="AC232"/>
    </row>
    <row r="233" spans="2:29" ht="18.5" hidden="1" x14ac:dyDescent="0.45">
      <c r="B233"/>
      <c r="C233"/>
      <c r="D233"/>
      <c r="E233"/>
      <c r="F233"/>
      <c r="G233"/>
      <c r="H233"/>
      <c r="I233"/>
      <c r="J233"/>
      <c r="K233"/>
      <c r="L233"/>
      <c r="M233"/>
      <c r="N233" s="214"/>
      <c r="O233" s="215"/>
      <c r="P233" s="215"/>
      <c r="Q233" s="215"/>
      <c r="R233" s="215"/>
      <c r="S233" s="215"/>
      <c r="T233" s="215"/>
      <c r="U233" s="215"/>
      <c r="V233" s="215"/>
      <c r="W233" s="215"/>
      <c r="X233" s="215"/>
      <c r="Y233" s="215"/>
      <c r="Z233" s="215"/>
      <c r="AA233" s="215"/>
      <c r="AB233"/>
      <c r="AC233"/>
    </row>
    <row r="234" spans="2:29" ht="18.5" hidden="1" x14ac:dyDescent="0.45">
      <c r="B234"/>
      <c r="C234"/>
      <c r="D234"/>
      <c r="E234"/>
      <c r="F234"/>
      <c r="G234"/>
      <c r="H234"/>
      <c r="I234"/>
      <c r="J234"/>
      <c r="K234"/>
      <c r="L234"/>
      <c r="M234"/>
      <c r="N234" s="214"/>
      <c r="O234" s="215"/>
      <c r="P234" s="215"/>
      <c r="Q234" s="215"/>
      <c r="R234" s="215"/>
      <c r="S234" s="215"/>
      <c r="T234" s="215"/>
      <c r="U234" s="215"/>
      <c r="V234" s="215"/>
      <c r="W234" s="215"/>
      <c r="X234" s="215"/>
      <c r="Y234" s="215"/>
      <c r="Z234" s="215"/>
      <c r="AA234" s="215"/>
      <c r="AB234"/>
      <c r="AC234"/>
    </row>
    <row r="235" spans="2:29" ht="18.5" hidden="1" x14ac:dyDescent="0.45">
      <c r="B235"/>
      <c r="C235"/>
      <c r="D235"/>
      <c r="E235"/>
      <c r="F235"/>
      <c r="G235"/>
      <c r="H235"/>
      <c r="I235"/>
      <c r="J235"/>
      <c r="K235"/>
      <c r="L235"/>
      <c r="M235"/>
      <c r="N235" s="214"/>
      <c r="O235" s="215"/>
      <c r="P235" s="215"/>
      <c r="Q235" s="215"/>
      <c r="R235" s="215"/>
      <c r="S235" s="215"/>
      <c r="T235" s="215"/>
      <c r="U235" s="215"/>
      <c r="V235" s="215"/>
      <c r="W235" s="215"/>
      <c r="X235" s="215"/>
      <c r="Y235" s="215"/>
      <c r="Z235" s="215"/>
      <c r="AA235" s="215"/>
      <c r="AB235"/>
      <c r="AC235"/>
    </row>
    <row r="236" spans="2:29" ht="18.5" hidden="1" x14ac:dyDescent="0.45">
      <c r="B236"/>
      <c r="C236"/>
      <c r="D236"/>
      <c r="E236"/>
      <c r="F236"/>
      <c r="G236"/>
      <c r="H236"/>
      <c r="I236"/>
      <c r="J236"/>
      <c r="K236"/>
      <c r="L236"/>
      <c r="M236"/>
      <c r="N236" s="214"/>
      <c r="O236" s="215"/>
      <c r="P236" s="215"/>
      <c r="Q236" s="215"/>
      <c r="R236" s="215"/>
      <c r="S236" s="215"/>
      <c r="T236" s="215"/>
      <c r="U236" s="215"/>
      <c r="V236" s="215"/>
      <c r="W236" s="215"/>
      <c r="X236" s="215"/>
      <c r="Y236" s="215"/>
      <c r="Z236" s="215"/>
      <c r="AA236" s="215"/>
      <c r="AB236"/>
      <c r="AC236"/>
    </row>
    <row r="237" spans="2:29" ht="18.5" hidden="1" x14ac:dyDescent="0.45">
      <c r="B237"/>
      <c r="C237"/>
      <c r="D237"/>
      <c r="E237"/>
      <c r="F237"/>
      <c r="G237"/>
      <c r="H237"/>
      <c r="I237"/>
      <c r="J237"/>
      <c r="K237"/>
      <c r="L237"/>
      <c r="M237"/>
      <c r="N237" s="214"/>
      <c r="O237" s="215"/>
      <c r="P237" s="215"/>
      <c r="Q237" s="215"/>
      <c r="R237" s="215"/>
      <c r="S237" s="215"/>
      <c r="T237" s="215"/>
      <c r="U237" s="215"/>
      <c r="V237" s="215"/>
      <c r="W237" s="215"/>
      <c r="X237" s="215"/>
      <c r="Y237" s="215"/>
      <c r="Z237" s="215"/>
      <c r="AA237" s="215"/>
      <c r="AB237"/>
      <c r="AC237"/>
    </row>
    <row r="238" spans="2:29" ht="18.5" hidden="1" x14ac:dyDescent="0.45">
      <c r="B238"/>
      <c r="C238"/>
      <c r="D238"/>
      <c r="E238"/>
      <c r="F238"/>
      <c r="G238"/>
      <c r="H238"/>
      <c r="I238"/>
      <c r="J238"/>
      <c r="K238"/>
      <c r="L238"/>
      <c r="M238"/>
      <c r="N238" s="214"/>
      <c r="O238" s="215"/>
      <c r="P238" s="215"/>
      <c r="Q238" s="215"/>
      <c r="R238" s="215"/>
      <c r="S238" s="215"/>
      <c r="T238" s="215"/>
      <c r="U238" s="215"/>
      <c r="V238" s="215"/>
      <c r="W238" s="215"/>
      <c r="X238" s="215"/>
      <c r="Y238" s="215"/>
      <c r="Z238" s="215"/>
      <c r="AA238" s="215"/>
      <c r="AB238"/>
      <c r="AC238"/>
    </row>
    <row r="239" spans="2:29" ht="18.5" hidden="1" x14ac:dyDescent="0.45">
      <c r="B239"/>
      <c r="C239"/>
      <c r="D239"/>
      <c r="E239"/>
      <c r="F239"/>
      <c r="G239"/>
      <c r="H239"/>
      <c r="I239"/>
      <c r="J239"/>
      <c r="K239"/>
      <c r="L239"/>
      <c r="M239"/>
      <c r="N239" s="214"/>
      <c r="O239" s="215"/>
      <c r="P239" s="215"/>
      <c r="Q239" s="215"/>
      <c r="R239" s="215"/>
      <c r="S239" s="215"/>
      <c r="T239" s="215"/>
      <c r="U239" s="215"/>
      <c r="V239" s="215"/>
      <c r="W239" s="215"/>
      <c r="X239" s="215"/>
      <c r="Y239" s="215"/>
      <c r="Z239" s="215"/>
      <c r="AA239" s="215"/>
      <c r="AB239"/>
      <c r="AC239"/>
    </row>
    <row r="240" spans="2:29" ht="18.5" hidden="1" x14ac:dyDescent="0.45">
      <c r="B240"/>
      <c r="C240"/>
      <c r="D240"/>
      <c r="E240"/>
      <c r="F240"/>
      <c r="G240"/>
      <c r="H240"/>
      <c r="I240"/>
      <c r="J240"/>
      <c r="K240"/>
      <c r="L240"/>
      <c r="M240"/>
      <c r="N240" s="214"/>
      <c r="O240" s="215"/>
      <c r="P240" s="215"/>
      <c r="Q240" s="215"/>
      <c r="R240" s="215"/>
      <c r="S240" s="215"/>
      <c r="T240" s="215"/>
      <c r="U240" s="215"/>
      <c r="V240" s="215"/>
      <c r="W240" s="215"/>
      <c r="X240" s="215"/>
      <c r="Y240" s="215"/>
      <c r="Z240" s="215"/>
      <c r="AA240" s="215"/>
      <c r="AB240"/>
      <c r="AC240"/>
    </row>
    <row r="241" spans="2:29" ht="18.5" hidden="1" x14ac:dyDescent="0.45">
      <c r="B241"/>
      <c r="C241"/>
      <c r="D241"/>
      <c r="E241"/>
      <c r="F241"/>
      <c r="G241"/>
      <c r="H241"/>
      <c r="I241"/>
      <c r="J241"/>
      <c r="K241"/>
      <c r="L241"/>
      <c r="M241"/>
      <c r="N241" s="214"/>
      <c r="O241" s="215"/>
      <c r="P241" s="215"/>
      <c r="Q241" s="215"/>
      <c r="R241" s="215"/>
      <c r="S241" s="215"/>
      <c r="T241" s="215"/>
      <c r="U241" s="215"/>
      <c r="V241" s="215"/>
      <c r="W241" s="215"/>
      <c r="X241" s="215"/>
      <c r="Y241" s="215"/>
      <c r="Z241" s="215"/>
      <c r="AA241" s="215"/>
      <c r="AB241"/>
      <c r="AC241"/>
    </row>
    <row r="242" spans="2:29" ht="18.5" hidden="1" x14ac:dyDescent="0.45">
      <c r="B242"/>
      <c r="C242"/>
      <c r="D242"/>
      <c r="E242"/>
      <c r="F242"/>
      <c r="G242"/>
      <c r="H242"/>
      <c r="I242"/>
      <c r="J242"/>
      <c r="K242"/>
      <c r="L242"/>
      <c r="M242"/>
      <c r="N242" s="214"/>
      <c r="O242" s="215"/>
      <c r="P242" s="215"/>
      <c r="Q242" s="215"/>
      <c r="R242" s="215"/>
      <c r="S242" s="215"/>
      <c r="T242" s="215"/>
      <c r="U242" s="215"/>
      <c r="V242" s="215"/>
      <c r="W242" s="215"/>
      <c r="X242" s="215"/>
      <c r="Y242" s="215"/>
      <c r="Z242" s="215"/>
      <c r="AA242" s="215"/>
      <c r="AB242"/>
      <c r="AC242"/>
    </row>
    <row r="243" spans="2:29" ht="18.5" hidden="1" x14ac:dyDescent="0.45">
      <c r="B243"/>
      <c r="C243"/>
      <c r="D243"/>
      <c r="E243"/>
      <c r="F243"/>
      <c r="G243"/>
      <c r="H243"/>
      <c r="I243"/>
      <c r="J243"/>
      <c r="K243"/>
      <c r="L243"/>
      <c r="M243"/>
      <c r="N243" s="214"/>
      <c r="O243" s="215"/>
      <c r="P243" s="215"/>
      <c r="Q243" s="215"/>
      <c r="R243" s="215"/>
      <c r="S243" s="215"/>
      <c r="T243" s="215"/>
      <c r="U243" s="215"/>
      <c r="V243" s="215"/>
      <c r="W243" s="215"/>
      <c r="X243" s="215"/>
      <c r="Y243" s="215"/>
      <c r="Z243" s="215"/>
      <c r="AA243" s="215"/>
      <c r="AB243"/>
      <c r="AC243"/>
    </row>
    <row r="244" spans="2:29" ht="18.5" hidden="1" x14ac:dyDescent="0.45">
      <c r="B244"/>
      <c r="C244"/>
      <c r="D244"/>
      <c r="E244"/>
      <c r="F244"/>
      <c r="G244"/>
      <c r="H244"/>
      <c r="I244"/>
      <c r="J244"/>
      <c r="K244"/>
      <c r="L244"/>
      <c r="M244"/>
      <c r="N244" s="214"/>
      <c r="O244" s="215"/>
      <c r="P244" s="215"/>
      <c r="Q244" s="215"/>
      <c r="R244" s="215"/>
      <c r="S244" s="215"/>
      <c r="T244" s="215"/>
      <c r="U244" s="215"/>
      <c r="V244" s="215"/>
      <c r="W244" s="215"/>
      <c r="X244" s="215"/>
      <c r="Y244" s="215"/>
      <c r="Z244" s="215"/>
      <c r="AA244" s="215"/>
      <c r="AB244"/>
      <c r="AC244"/>
    </row>
    <row r="245" spans="2:29" ht="18.5" hidden="1" x14ac:dyDescent="0.45">
      <c r="B245"/>
      <c r="C245"/>
      <c r="D245"/>
      <c r="E245"/>
      <c r="F245"/>
      <c r="G245"/>
      <c r="H245"/>
      <c r="I245"/>
      <c r="J245"/>
      <c r="K245"/>
      <c r="L245"/>
      <c r="M245"/>
      <c r="N245" s="214"/>
      <c r="O245" s="215"/>
      <c r="P245" s="215"/>
      <c r="Q245" s="215"/>
      <c r="R245" s="215"/>
      <c r="S245" s="215"/>
      <c r="T245" s="215"/>
      <c r="U245" s="215"/>
      <c r="V245" s="215"/>
      <c r="W245" s="215"/>
      <c r="X245" s="215"/>
      <c r="Y245" s="215"/>
      <c r="Z245" s="215"/>
      <c r="AA245" s="215"/>
      <c r="AB245"/>
      <c r="AC245"/>
    </row>
    <row r="246" spans="2:29" ht="18.5" hidden="1" x14ac:dyDescent="0.45">
      <c r="B246"/>
      <c r="C246"/>
      <c r="D246"/>
      <c r="E246"/>
      <c r="F246"/>
      <c r="G246"/>
      <c r="H246"/>
      <c r="I246"/>
      <c r="J246"/>
      <c r="K246"/>
      <c r="L246"/>
      <c r="M246"/>
      <c r="N246" s="214"/>
      <c r="O246" s="215"/>
      <c r="P246" s="215"/>
      <c r="Q246" s="215"/>
      <c r="R246" s="215"/>
      <c r="S246" s="215"/>
      <c r="T246" s="215"/>
      <c r="U246" s="215"/>
      <c r="V246" s="215"/>
      <c r="W246" s="215"/>
      <c r="X246" s="215"/>
      <c r="Y246" s="215"/>
      <c r="Z246" s="215"/>
      <c r="AA246" s="215"/>
      <c r="AB246"/>
      <c r="AC246"/>
    </row>
    <row r="247" spans="2:29" ht="18.5" hidden="1" x14ac:dyDescent="0.45">
      <c r="B247"/>
      <c r="C247"/>
      <c r="D247"/>
      <c r="E247"/>
      <c r="F247"/>
      <c r="G247"/>
      <c r="H247"/>
      <c r="I247"/>
      <c r="J247"/>
      <c r="K247"/>
      <c r="L247"/>
      <c r="M247"/>
      <c r="N247" s="214"/>
      <c r="O247" s="215"/>
      <c r="P247" s="215"/>
      <c r="Q247" s="215"/>
      <c r="R247" s="215"/>
      <c r="S247" s="215"/>
      <c r="T247" s="215"/>
      <c r="U247" s="215"/>
      <c r="V247" s="215"/>
      <c r="W247" s="215"/>
      <c r="X247" s="215"/>
      <c r="Y247" s="215"/>
      <c r="Z247" s="215"/>
      <c r="AA247" s="215"/>
      <c r="AB247"/>
      <c r="AC247"/>
    </row>
    <row r="248" spans="2:29" ht="18.5" hidden="1" x14ac:dyDescent="0.45">
      <c r="B248"/>
      <c r="C248"/>
      <c r="D248"/>
      <c r="E248"/>
      <c r="F248"/>
      <c r="G248"/>
      <c r="H248"/>
      <c r="I248"/>
      <c r="J248"/>
      <c r="K248"/>
      <c r="L248"/>
      <c r="M248"/>
      <c r="N248" s="214"/>
      <c r="O248" s="215"/>
      <c r="P248" s="215"/>
      <c r="Q248" s="215"/>
      <c r="R248" s="215"/>
      <c r="S248" s="215"/>
      <c r="T248" s="215"/>
      <c r="U248" s="215"/>
      <c r="V248" s="215"/>
      <c r="W248" s="215"/>
      <c r="X248" s="215"/>
      <c r="Y248" s="215"/>
      <c r="Z248" s="215"/>
      <c r="AA248" s="215"/>
      <c r="AB248"/>
      <c r="AC248"/>
    </row>
    <row r="249" spans="2:29" ht="18.5" hidden="1" x14ac:dyDescent="0.45">
      <c r="B249"/>
      <c r="C249"/>
      <c r="D249"/>
      <c r="E249"/>
      <c r="F249"/>
      <c r="G249"/>
      <c r="H249"/>
      <c r="I249"/>
      <c r="J249"/>
      <c r="K249"/>
      <c r="L249"/>
      <c r="M249"/>
      <c r="N249" s="214"/>
      <c r="O249" s="215"/>
      <c r="P249" s="215"/>
      <c r="Q249" s="215"/>
      <c r="R249" s="215"/>
      <c r="S249" s="215"/>
      <c r="T249" s="215"/>
      <c r="U249" s="215"/>
      <c r="V249" s="215"/>
      <c r="W249" s="215"/>
      <c r="X249" s="215"/>
      <c r="Y249" s="215"/>
      <c r="Z249" s="215"/>
      <c r="AA249" s="215"/>
      <c r="AB249"/>
      <c r="AC249"/>
    </row>
    <row r="250" spans="2:29" ht="18.5" hidden="1" x14ac:dyDescent="0.45">
      <c r="B250"/>
      <c r="C250"/>
      <c r="D250"/>
      <c r="E250"/>
      <c r="F250"/>
      <c r="G250"/>
      <c r="H250"/>
      <c r="I250"/>
      <c r="J250"/>
      <c r="K250"/>
      <c r="L250"/>
      <c r="M250"/>
      <c r="N250" s="214"/>
      <c r="O250" s="215"/>
      <c r="P250" s="215"/>
      <c r="Q250" s="215"/>
      <c r="R250" s="215"/>
      <c r="S250" s="215"/>
      <c r="T250" s="215"/>
      <c r="U250" s="215"/>
      <c r="V250" s="215"/>
      <c r="W250" s="215"/>
      <c r="X250" s="215"/>
      <c r="Y250" s="215"/>
      <c r="Z250" s="215"/>
      <c r="AA250" s="215"/>
      <c r="AB250"/>
      <c r="AC250"/>
    </row>
    <row r="251" spans="2:29" ht="18.5" hidden="1" x14ac:dyDescent="0.45">
      <c r="B251"/>
      <c r="C251"/>
      <c r="D251"/>
      <c r="E251"/>
      <c r="F251"/>
      <c r="G251"/>
      <c r="H251"/>
      <c r="I251"/>
      <c r="J251"/>
      <c r="K251"/>
      <c r="L251"/>
      <c r="M251"/>
      <c r="N251" s="214"/>
      <c r="O251" s="215"/>
      <c r="P251" s="215"/>
      <c r="Q251" s="215"/>
      <c r="R251" s="215"/>
      <c r="S251" s="215"/>
      <c r="T251" s="215"/>
      <c r="U251" s="215"/>
      <c r="V251" s="215"/>
      <c r="W251" s="215"/>
      <c r="X251" s="215"/>
      <c r="Y251" s="215"/>
      <c r="Z251" s="215"/>
      <c r="AA251" s="215"/>
      <c r="AB251"/>
      <c r="AC251"/>
    </row>
    <row r="252" spans="2:29" ht="18.5" hidden="1" x14ac:dyDescent="0.45">
      <c r="B252"/>
      <c r="C252"/>
      <c r="D252"/>
      <c r="E252"/>
      <c r="F252"/>
      <c r="G252"/>
      <c r="H252"/>
      <c r="I252"/>
      <c r="J252"/>
      <c r="K252"/>
      <c r="L252"/>
      <c r="M252"/>
      <c r="N252" s="214"/>
      <c r="O252" s="215"/>
      <c r="P252" s="215"/>
      <c r="Q252" s="215"/>
      <c r="R252" s="215"/>
      <c r="S252" s="215"/>
      <c r="T252" s="215"/>
      <c r="U252" s="215"/>
      <c r="V252" s="215"/>
      <c r="W252" s="215"/>
      <c r="X252" s="215"/>
      <c r="Y252" s="215"/>
      <c r="Z252" s="215"/>
      <c r="AA252" s="215"/>
      <c r="AB252"/>
      <c r="AC252"/>
    </row>
    <row r="253" spans="2:29" ht="18.5" hidden="1" x14ac:dyDescent="0.45">
      <c r="B253"/>
      <c r="C253"/>
      <c r="D253"/>
      <c r="E253"/>
      <c r="F253"/>
      <c r="G253"/>
      <c r="H253"/>
      <c r="I253"/>
      <c r="J253"/>
      <c r="K253"/>
      <c r="L253"/>
      <c r="M253"/>
      <c r="N253" s="214"/>
      <c r="O253" s="215"/>
      <c r="P253" s="215"/>
      <c r="Q253" s="215"/>
      <c r="R253" s="215"/>
      <c r="S253" s="215"/>
      <c r="T253" s="215"/>
      <c r="U253" s="215"/>
      <c r="V253" s="215"/>
      <c r="W253" s="215"/>
      <c r="X253" s="215"/>
      <c r="Y253" s="215"/>
      <c r="Z253" s="215"/>
      <c r="AA253" s="215"/>
      <c r="AB253"/>
      <c r="AC253"/>
    </row>
    <row r="254" spans="2:29" ht="18.5" hidden="1" x14ac:dyDescent="0.45">
      <c r="B254"/>
      <c r="C254"/>
      <c r="D254"/>
      <c r="E254"/>
      <c r="F254"/>
      <c r="G254"/>
      <c r="H254"/>
      <c r="I254"/>
      <c r="J254"/>
      <c r="K254"/>
      <c r="L254"/>
      <c r="M254"/>
      <c r="N254" s="214"/>
      <c r="O254" s="215"/>
      <c r="P254" s="215"/>
      <c r="Q254" s="215"/>
      <c r="R254" s="215"/>
      <c r="S254" s="215"/>
      <c r="T254" s="215"/>
      <c r="U254" s="215"/>
      <c r="V254" s="215"/>
      <c r="W254" s="215"/>
      <c r="X254" s="215"/>
      <c r="Y254" s="215"/>
      <c r="Z254" s="215"/>
      <c r="AA254" s="215"/>
      <c r="AB254"/>
      <c r="AC254"/>
    </row>
    <row r="255" spans="2:29" ht="18.5" hidden="1" x14ac:dyDescent="0.45">
      <c r="B255"/>
      <c r="C255"/>
      <c r="D255"/>
      <c r="E255"/>
      <c r="F255"/>
      <c r="G255"/>
      <c r="H255"/>
      <c r="I255"/>
      <c r="J255"/>
      <c r="K255"/>
      <c r="L255"/>
      <c r="M255"/>
      <c r="N255" s="214"/>
      <c r="O255" s="215"/>
      <c r="P255" s="215"/>
      <c r="Q255" s="215"/>
      <c r="R255" s="215"/>
      <c r="S255" s="215"/>
      <c r="T255" s="215"/>
      <c r="U255" s="215"/>
      <c r="V255" s="215"/>
      <c r="W255" s="215"/>
      <c r="X255" s="215"/>
      <c r="Y255" s="215"/>
      <c r="Z255" s="215"/>
      <c r="AA255" s="215"/>
      <c r="AB255"/>
      <c r="AC255"/>
    </row>
    <row r="256" spans="2:29" ht="18.5" hidden="1" x14ac:dyDescent="0.45">
      <c r="B256"/>
      <c r="C256"/>
      <c r="D256"/>
      <c r="E256"/>
      <c r="F256"/>
      <c r="G256"/>
      <c r="H256"/>
      <c r="I256"/>
      <c r="J256"/>
      <c r="K256"/>
      <c r="L256"/>
      <c r="M256"/>
      <c r="N256" s="214"/>
      <c r="O256" s="215"/>
      <c r="P256" s="215"/>
      <c r="Q256" s="215"/>
      <c r="R256" s="215"/>
      <c r="S256" s="215"/>
      <c r="T256" s="215"/>
      <c r="U256" s="215"/>
      <c r="V256" s="215"/>
      <c r="W256" s="215"/>
      <c r="X256" s="215"/>
      <c r="Y256" s="215"/>
      <c r="Z256" s="215"/>
      <c r="AA256" s="215"/>
      <c r="AB256"/>
      <c r="AC256"/>
    </row>
    <row r="257" spans="2:29" ht="18.5" hidden="1" x14ac:dyDescent="0.45">
      <c r="B257"/>
      <c r="C257"/>
      <c r="D257"/>
      <c r="E257"/>
      <c r="F257"/>
      <c r="G257"/>
      <c r="H257"/>
      <c r="I257"/>
      <c r="J257"/>
      <c r="K257"/>
      <c r="L257"/>
      <c r="M257"/>
      <c r="N257" s="214"/>
      <c r="O257" s="215"/>
      <c r="P257" s="215"/>
      <c r="Q257" s="215"/>
      <c r="R257" s="215"/>
      <c r="S257" s="215"/>
      <c r="T257" s="215"/>
      <c r="U257" s="215"/>
      <c r="V257" s="215"/>
      <c r="W257" s="215"/>
      <c r="X257" s="215"/>
      <c r="Y257" s="215"/>
      <c r="Z257" s="215"/>
      <c r="AA257" s="215"/>
      <c r="AB257"/>
      <c r="AC257"/>
    </row>
    <row r="258" spans="2:29" ht="18.5" hidden="1" x14ac:dyDescent="0.45">
      <c r="B258"/>
      <c r="C258"/>
      <c r="D258"/>
      <c r="E258"/>
      <c r="F258"/>
      <c r="G258"/>
      <c r="H258"/>
      <c r="I258"/>
      <c r="J258"/>
      <c r="K258"/>
      <c r="L258"/>
      <c r="M258"/>
      <c r="N258" s="214"/>
      <c r="O258" s="215"/>
      <c r="P258" s="215"/>
      <c r="Q258" s="215"/>
      <c r="R258" s="215"/>
      <c r="S258" s="215"/>
      <c r="T258" s="215"/>
      <c r="U258" s="215"/>
      <c r="V258" s="215"/>
      <c r="W258" s="215"/>
      <c r="X258" s="215"/>
      <c r="Y258" s="215"/>
      <c r="Z258" s="215"/>
      <c r="AA258" s="215"/>
      <c r="AB258"/>
      <c r="AC258"/>
    </row>
    <row r="259" spans="2:29" ht="18.5" hidden="1" x14ac:dyDescent="0.45">
      <c r="B259"/>
      <c r="C259"/>
      <c r="D259"/>
      <c r="E259"/>
      <c r="F259"/>
      <c r="G259"/>
      <c r="H259"/>
      <c r="I259"/>
      <c r="J259"/>
      <c r="K259"/>
      <c r="L259"/>
      <c r="M259"/>
      <c r="N259" s="214"/>
      <c r="O259" s="215"/>
      <c r="P259" s="215"/>
      <c r="Q259" s="215"/>
      <c r="R259" s="215"/>
      <c r="S259" s="215"/>
      <c r="T259" s="215"/>
      <c r="U259" s="215"/>
      <c r="V259" s="215"/>
      <c r="W259" s="215"/>
      <c r="X259" s="215"/>
      <c r="Y259" s="215"/>
      <c r="Z259" s="215"/>
      <c r="AA259" s="215"/>
      <c r="AB259"/>
      <c r="AC259"/>
    </row>
    <row r="260" spans="2:29" ht="18.5" hidden="1" x14ac:dyDescent="0.45">
      <c r="B260"/>
      <c r="C260"/>
      <c r="D260"/>
      <c r="E260"/>
      <c r="F260"/>
      <c r="G260"/>
      <c r="H260"/>
      <c r="I260"/>
      <c r="J260"/>
      <c r="K260"/>
      <c r="L260"/>
      <c r="M260"/>
      <c r="N260" s="214"/>
      <c r="O260" s="215"/>
      <c r="P260" s="215"/>
      <c r="Q260" s="215"/>
      <c r="R260" s="215"/>
      <c r="S260" s="215"/>
      <c r="T260" s="215"/>
      <c r="U260" s="215"/>
      <c r="V260" s="215"/>
      <c r="W260" s="215"/>
      <c r="X260" s="215"/>
      <c r="Y260" s="215"/>
      <c r="Z260" s="215"/>
      <c r="AA260" s="215"/>
      <c r="AB260"/>
      <c r="AC260"/>
    </row>
    <row r="261" spans="2:29" ht="18.5" hidden="1" x14ac:dyDescent="0.45">
      <c r="B261"/>
      <c r="C261"/>
      <c r="D261"/>
      <c r="E261"/>
      <c r="F261"/>
      <c r="G261"/>
      <c r="H261"/>
      <c r="I261"/>
      <c r="J261"/>
      <c r="K261"/>
      <c r="L261"/>
      <c r="M261"/>
      <c r="N261" s="214"/>
      <c r="O261" s="215"/>
      <c r="P261" s="215"/>
      <c r="Q261" s="215"/>
      <c r="R261" s="215"/>
      <c r="S261" s="215"/>
      <c r="T261" s="215"/>
      <c r="U261" s="215"/>
      <c r="V261" s="215"/>
      <c r="W261" s="215"/>
      <c r="X261" s="215"/>
      <c r="Y261" s="215"/>
      <c r="Z261" s="215"/>
      <c r="AA261" s="215"/>
      <c r="AB261"/>
      <c r="AC261"/>
    </row>
    <row r="262" spans="2:29" ht="18.5" hidden="1" x14ac:dyDescent="0.45">
      <c r="B262"/>
      <c r="C262"/>
      <c r="D262"/>
      <c r="E262"/>
      <c r="F262"/>
      <c r="G262"/>
      <c r="H262"/>
      <c r="I262"/>
      <c r="J262"/>
      <c r="K262"/>
      <c r="L262"/>
      <c r="M262"/>
      <c r="N262" s="214"/>
      <c r="O262" s="215"/>
      <c r="P262" s="215"/>
      <c r="Q262" s="215"/>
      <c r="R262" s="215"/>
      <c r="S262" s="215"/>
      <c r="T262" s="215"/>
      <c r="U262" s="215"/>
      <c r="V262" s="215"/>
      <c r="W262" s="215"/>
      <c r="X262" s="215"/>
      <c r="Y262" s="215"/>
      <c r="Z262" s="215"/>
      <c r="AA262" s="215"/>
      <c r="AB262"/>
      <c r="AC262"/>
    </row>
    <row r="263" spans="2:29" ht="18.5" hidden="1" x14ac:dyDescent="0.45">
      <c r="B263"/>
      <c r="C263"/>
      <c r="D263"/>
      <c r="E263"/>
      <c r="F263"/>
      <c r="G263"/>
      <c r="H263"/>
      <c r="I263"/>
      <c r="J263"/>
      <c r="K263"/>
      <c r="L263"/>
      <c r="M263"/>
      <c r="N263" s="214"/>
      <c r="O263" s="215"/>
      <c r="P263" s="215"/>
      <c r="Q263" s="215"/>
      <c r="R263" s="215"/>
      <c r="S263" s="215"/>
      <c r="T263" s="215"/>
      <c r="U263" s="215"/>
      <c r="V263" s="215"/>
      <c r="W263" s="215"/>
      <c r="X263" s="215"/>
      <c r="Y263" s="215"/>
      <c r="Z263" s="215"/>
      <c r="AA263" s="215"/>
      <c r="AB263"/>
      <c r="AC263"/>
    </row>
    <row r="264" spans="2:29" ht="18.5" hidden="1" x14ac:dyDescent="0.45">
      <c r="B264"/>
      <c r="C264"/>
      <c r="D264"/>
      <c r="E264"/>
      <c r="F264"/>
      <c r="G264"/>
      <c r="H264"/>
      <c r="I264"/>
      <c r="J264"/>
      <c r="K264"/>
      <c r="L264"/>
      <c r="M264"/>
      <c r="N264" s="214"/>
      <c r="O264" s="215"/>
      <c r="P264" s="215"/>
      <c r="Q264" s="215"/>
      <c r="R264" s="215"/>
      <c r="S264" s="215"/>
      <c r="T264" s="215"/>
      <c r="U264" s="215"/>
      <c r="V264" s="215"/>
      <c r="W264" s="215"/>
      <c r="X264" s="215"/>
      <c r="Y264" s="215"/>
      <c r="Z264" s="215"/>
      <c r="AA264" s="215"/>
      <c r="AB264"/>
      <c r="AC264"/>
    </row>
    <row r="265" spans="2:29" ht="18.5" hidden="1" x14ac:dyDescent="0.45">
      <c r="B265"/>
      <c r="C265"/>
      <c r="D265"/>
      <c r="E265"/>
      <c r="F265"/>
      <c r="G265"/>
      <c r="H265"/>
      <c r="I265"/>
      <c r="J265"/>
      <c r="K265"/>
      <c r="L265"/>
      <c r="M265"/>
      <c r="N265" s="214"/>
      <c r="O265" s="215"/>
      <c r="P265" s="215"/>
      <c r="Q265" s="215"/>
      <c r="R265" s="215"/>
      <c r="S265" s="215"/>
      <c r="T265" s="215"/>
      <c r="U265" s="215"/>
      <c r="V265" s="215"/>
      <c r="W265" s="215"/>
      <c r="X265" s="215"/>
      <c r="Y265" s="215"/>
      <c r="Z265" s="215"/>
      <c r="AA265" s="215"/>
      <c r="AB265"/>
      <c r="AC265"/>
    </row>
    <row r="266" spans="2:29" ht="18.5" hidden="1" x14ac:dyDescent="0.45">
      <c r="B266"/>
      <c r="C266"/>
      <c r="D266"/>
      <c r="E266"/>
      <c r="F266"/>
      <c r="G266"/>
      <c r="H266"/>
      <c r="I266"/>
      <c r="J266"/>
      <c r="K266"/>
      <c r="L266"/>
      <c r="M266"/>
      <c r="N266" s="214"/>
      <c r="O266" s="215"/>
      <c r="P266" s="215"/>
      <c r="Q266" s="215"/>
      <c r="R266" s="215"/>
      <c r="S266" s="215"/>
      <c r="T266" s="215"/>
      <c r="U266" s="215"/>
      <c r="V266" s="215"/>
      <c r="W266" s="215"/>
      <c r="X266" s="215"/>
      <c r="Y266" s="215"/>
      <c r="Z266" s="215"/>
      <c r="AA266" s="215"/>
      <c r="AB266"/>
      <c r="AC266"/>
    </row>
    <row r="267" spans="2:29" ht="18.5" hidden="1" x14ac:dyDescent="0.45">
      <c r="B267"/>
      <c r="C267"/>
      <c r="D267"/>
      <c r="E267"/>
      <c r="F267"/>
      <c r="G267"/>
      <c r="H267"/>
      <c r="I267"/>
      <c r="J267"/>
      <c r="K267"/>
      <c r="L267"/>
      <c r="M267"/>
      <c r="N267" s="214"/>
      <c r="O267" s="215"/>
      <c r="P267" s="215"/>
      <c r="Q267" s="215"/>
      <c r="R267" s="215"/>
      <c r="S267" s="215"/>
      <c r="T267" s="215"/>
      <c r="U267" s="215"/>
      <c r="V267" s="215"/>
      <c r="W267" s="215"/>
      <c r="X267" s="215"/>
      <c r="Y267" s="215"/>
      <c r="Z267" s="215"/>
      <c r="AA267" s="215"/>
      <c r="AB267"/>
      <c r="AC267"/>
    </row>
    <row r="268" spans="2:29" ht="18.5" hidden="1" x14ac:dyDescent="0.45">
      <c r="B268"/>
      <c r="C268"/>
      <c r="D268"/>
      <c r="E268"/>
      <c r="F268"/>
      <c r="G268"/>
      <c r="H268"/>
      <c r="I268"/>
      <c r="J268"/>
      <c r="K268"/>
      <c r="L268"/>
      <c r="M268"/>
      <c r="N268" s="214"/>
      <c r="O268" s="215"/>
      <c r="P268" s="215"/>
      <c r="Q268" s="215"/>
      <c r="R268" s="215"/>
      <c r="S268" s="215"/>
      <c r="T268" s="215"/>
      <c r="U268" s="215"/>
      <c r="V268" s="215"/>
      <c r="W268" s="215"/>
      <c r="X268" s="215"/>
      <c r="Y268" s="215"/>
      <c r="Z268" s="215"/>
      <c r="AA268" s="215"/>
      <c r="AB268"/>
      <c r="AC268"/>
    </row>
    <row r="269" spans="2:29" ht="18.5" hidden="1" x14ac:dyDescent="0.45">
      <c r="B269"/>
      <c r="C269"/>
      <c r="D269"/>
      <c r="E269"/>
      <c r="F269"/>
      <c r="G269"/>
      <c r="H269"/>
      <c r="I269"/>
      <c r="J269"/>
      <c r="K269"/>
      <c r="L269"/>
      <c r="M269"/>
      <c r="N269" s="214"/>
      <c r="O269" s="215"/>
      <c r="P269" s="215"/>
      <c r="Q269" s="215"/>
      <c r="R269" s="215"/>
      <c r="S269" s="215"/>
      <c r="T269" s="215"/>
      <c r="U269" s="215"/>
      <c r="V269" s="215"/>
      <c r="W269" s="215"/>
      <c r="X269" s="215"/>
      <c r="Y269" s="215"/>
      <c r="Z269" s="215"/>
      <c r="AA269" s="215"/>
      <c r="AB269"/>
      <c r="AC269"/>
    </row>
    <row r="270" spans="2:29" ht="18.5" hidden="1" x14ac:dyDescent="0.45">
      <c r="B270"/>
      <c r="C270"/>
      <c r="D270"/>
      <c r="E270"/>
      <c r="F270"/>
      <c r="G270"/>
      <c r="H270"/>
      <c r="I270"/>
      <c r="J270"/>
      <c r="K270"/>
      <c r="L270"/>
      <c r="M270"/>
      <c r="N270" s="214"/>
      <c r="O270" s="215"/>
      <c r="P270" s="215"/>
      <c r="Q270" s="215"/>
      <c r="R270" s="215"/>
      <c r="S270" s="215"/>
      <c r="T270" s="215"/>
      <c r="U270" s="215"/>
      <c r="V270" s="215"/>
      <c r="W270" s="215"/>
      <c r="X270" s="215"/>
      <c r="Y270" s="215"/>
      <c r="Z270" s="215"/>
      <c r="AA270" s="215"/>
      <c r="AB270"/>
      <c r="AC270"/>
    </row>
    <row r="271" spans="2:29" ht="18.5" hidden="1" x14ac:dyDescent="0.45">
      <c r="B271"/>
      <c r="C271"/>
      <c r="D271"/>
      <c r="E271"/>
      <c r="F271"/>
      <c r="G271"/>
      <c r="H271"/>
      <c r="I271"/>
      <c r="J271"/>
      <c r="K271"/>
      <c r="L271"/>
      <c r="M271"/>
      <c r="N271" s="214"/>
      <c r="O271" s="215"/>
      <c r="P271" s="215"/>
      <c r="Q271" s="215"/>
      <c r="R271" s="215"/>
      <c r="S271" s="215"/>
      <c r="T271" s="215"/>
      <c r="U271" s="215"/>
      <c r="V271" s="215"/>
      <c r="W271" s="215"/>
      <c r="X271" s="215"/>
      <c r="Y271" s="215"/>
      <c r="Z271" s="215"/>
      <c r="AA271" s="215"/>
      <c r="AB271"/>
      <c r="AC271"/>
    </row>
    <row r="272" spans="2:29" ht="18.5" hidden="1" x14ac:dyDescent="0.45">
      <c r="B272"/>
      <c r="C272"/>
      <c r="D272"/>
      <c r="E272"/>
      <c r="F272"/>
      <c r="G272"/>
      <c r="H272"/>
      <c r="I272"/>
      <c r="J272"/>
      <c r="K272"/>
      <c r="L272"/>
      <c r="M272"/>
      <c r="N272" s="214"/>
      <c r="O272" s="215"/>
      <c r="P272" s="215"/>
      <c r="Q272" s="215"/>
      <c r="R272" s="215"/>
      <c r="S272" s="215"/>
      <c r="T272" s="215"/>
      <c r="U272" s="215"/>
      <c r="V272" s="215"/>
      <c r="W272" s="215"/>
      <c r="X272" s="215"/>
      <c r="Y272" s="215"/>
      <c r="Z272" s="215"/>
      <c r="AA272" s="215"/>
      <c r="AB272"/>
      <c r="AC272"/>
    </row>
    <row r="273" spans="2:29" ht="18.5" hidden="1" x14ac:dyDescent="0.45">
      <c r="B273"/>
      <c r="C273"/>
      <c r="D273"/>
      <c r="E273"/>
      <c r="F273"/>
      <c r="G273"/>
      <c r="H273"/>
      <c r="I273"/>
      <c r="J273"/>
      <c r="K273"/>
      <c r="L273"/>
      <c r="M273"/>
      <c r="N273" s="214"/>
      <c r="O273" s="215"/>
      <c r="P273" s="215"/>
      <c r="Q273" s="215"/>
      <c r="R273" s="215"/>
      <c r="S273" s="215"/>
      <c r="T273" s="215"/>
      <c r="U273" s="215"/>
      <c r="V273" s="215"/>
      <c r="W273" s="215"/>
      <c r="X273" s="215"/>
      <c r="Y273" s="215"/>
      <c r="Z273" s="215"/>
      <c r="AA273" s="215"/>
      <c r="AB273"/>
      <c r="AC273"/>
    </row>
    <row r="274" spans="2:29" ht="18.5" hidden="1" x14ac:dyDescent="0.45">
      <c r="B274"/>
      <c r="C274"/>
      <c r="D274"/>
      <c r="E274"/>
      <c r="F274"/>
      <c r="G274"/>
      <c r="H274"/>
      <c r="I274"/>
      <c r="J274"/>
      <c r="K274"/>
      <c r="L274"/>
      <c r="M274"/>
      <c r="N274" s="214"/>
      <c r="O274" s="215"/>
      <c r="P274" s="215"/>
      <c r="Q274" s="215"/>
      <c r="R274" s="215"/>
      <c r="S274" s="215"/>
      <c r="T274" s="215"/>
      <c r="U274" s="215"/>
      <c r="V274" s="215"/>
      <c r="W274" s="215"/>
      <c r="X274" s="215"/>
      <c r="Y274" s="215"/>
      <c r="Z274" s="215"/>
      <c r="AA274" s="215"/>
      <c r="AB274"/>
      <c r="AC274"/>
    </row>
    <row r="275" spans="2:29" ht="18.5" hidden="1" x14ac:dyDescent="0.45">
      <c r="B275"/>
      <c r="C275"/>
      <c r="D275"/>
      <c r="E275"/>
      <c r="F275"/>
      <c r="G275"/>
      <c r="H275"/>
      <c r="I275"/>
      <c r="J275"/>
      <c r="K275"/>
      <c r="L275"/>
      <c r="M275"/>
      <c r="N275" s="214"/>
      <c r="O275" s="215"/>
      <c r="P275" s="215"/>
      <c r="Q275" s="215"/>
      <c r="R275" s="215"/>
      <c r="S275" s="215"/>
      <c r="T275" s="215"/>
      <c r="U275" s="215"/>
      <c r="V275" s="215"/>
      <c r="W275" s="215"/>
      <c r="X275" s="215"/>
      <c r="Y275" s="215"/>
      <c r="Z275" s="215"/>
      <c r="AA275" s="215"/>
      <c r="AB275"/>
      <c r="AC275"/>
    </row>
    <row r="276" spans="2:29" ht="18.5" hidden="1" x14ac:dyDescent="0.45">
      <c r="B276"/>
      <c r="C276"/>
      <c r="D276"/>
      <c r="E276"/>
      <c r="F276"/>
      <c r="G276"/>
      <c r="H276"/>
      <c r="I276"/>
      <c r="J276"/>
      <c r="K276"/>
      <c r="L276"/>
      <c r="M276"/>
      <c r="N276" s="214"/>
      <c r="O276" s="215"/>
      <c r="P276" s="215"/>
      <c r="Q276" s="215"/>
      <c r="R276" s="215"/>
      <c r="S276" s="215"/>
      <c r="T276" s="215"/>
      <c r="U276" s="215"/>
      <c r="V276" s="215"/>
      <c r="W276" s="215"/>
      <c r="X276" s="215"/>
      <c r="Y276" s="215"/>
      <c r="Z276" s="215"/>
      <c r="AA276" s="215"/>
      <c r="AB276"/>
      <c r="AC276"/>
    </row>
    <row r="277" spans="2:29" ht="18.5" hidden="1" x14ac:dyDescent="0.45">
      <c r="B277"/>
      <c r="C277"/>
      <c r="D277"/>
      <c r="E277"/>
      <c r="F277"/>
      <c r="G277"/>
      <c r="H277"/>
      <c r="I277"/>
      <c r="J277"/>
      <c r="K277"/>
      <c r="L277"/>
      <c r="M277"/>
      <c r="N277" s="214"/>
      <c r="O277" s="215"/>
      <c r="P277" s="215"/>
      <c r="Q277" s="215"/>
      <c r="R277" s="215"/>
      <c r="S277" s="215"/>
      <c r="T277" s="215"/>
      <c r="U277" s="215"/>
      <c r="V277" s="215"/>
      <c r="W277" s="215"/>
      <c r="X277" s="215"/>
      <c r="Y277" s="215"/>
      <c r="Z277" s="215"/>
      <c r="AA277" s="215"/>
      <c r="AB277"/>
      <c r="AC277"/>
    </row>
    <row r="278" spans="2:29" ht="18.5" hidden="1" x14ac:dyDescent="0.45">
      <c r="B278"/>
      <c r="C278"/>
      <c r="D278"/>
      <c r="E278"/>
      <c r="F278"/>
      <c r="G278"/>
      <c r="H278"/>
      <c r="I278"/>
      <c r="J278"/>
      <c r="K278"/>
      <c r="L278"/>
      <c r="M278"/>
      <c r="N278" s="214"/>
      <c r="O278" s="215"/>
      <c r="P278" s="215"/>
      <c r="Q278" s="215"/>
      <c r="R278" s="215"/>
      <c r="S278" s="215"/>
      <c r="T278" s="215"/>
      <c r="U278" s="215"/>
      <c r="V278" s="215"/>
      <c r="W278" s="215"/>
      <c r="X278" s="215"/>
      <c r="Y278" s="215"/>
      <c r="Z278" s="215"/>
      <c r="AA278" s="215"/>
      <c r="AB278"/>
      <c r="AC278"/>
    </row>
    <row r="279" spans="2:29" ht="18.5" hidden="1" x14ac:dyDescent="0.45">
      <c r="B279"/>
      <c r="C279"/>
      <c r="D279"/>
      <c r="E279"/>
      <c r="F279"/>
      <c r="G279"/>
      <c r="H279"/>
      <c r="I279"/>
      <c r="J279"/>
      <c r="K279"/>
      <c r="L279"/>
      <c r="M279"/>
      <c r="N279" s="214"/>
      <c r="O279" s="215"/>
      <c r="P279" s="215"/>
      <c r="Q279" s="215"/>
      <c r="R279" s="215"/>
      <c r="S279" s="215"/>
      <c r="T279" s="215"/>
      <c r="U279" s="215"/>
      <c r="V279" s="215"/>
      <c r="W279" s="215"/>
      <c r="X279" s="215"/>
      <c r="Y279" s="215"/>
      <c r="Z279" s="215"/>
      <c r="AA279" s="215"/>
      <c r="AB279"/>
      <c r="AC279"/>
    </row>
    <row r="280" spans="2:29" ht="18.5" hidden="1" x14ac:dyDescent="0.45">
      <c r="B280"/>
      <c r="C280"/>
      <c r="D280"/>
      <c r="E280"/>
      <c r="F280"/>
      <c r="G280"/>
      <c r="H280"/>
      <c r="I280"/>
      <c r="J280"/>
      <c r="K280"/>
      <c r="L280"/>
      <c r="M280"/>
      <c r="N280" s="214"/>
      <c r="O280" s="215"/>
      <c r="P280" s="215"/>
      <c r="Q280" s="215"/>
      <c r="R280" s="215"/>
      <c r="S280" s="215"/>
      <c r="T280" s="215"/>
      <c r="U280" s="215"/>
      <c r="V280" s="215"/>
      <c r="W280" s="215"/>
      <c r="X280" s="215"/>
      <c r="Y280" s="215"/>
      <c r="Z280" s="215"/>
      <c r="AA280" s="215"/>
      <c r="AB280"/>
      <c r="AC280"/>
    </row>
    <row r="281" spans="2:29" ht="18.5" hidden="1" x14ac:dyDescent="0.45">
      <c r="B281"/>
      <c r="C281"/>
      <c r="D281"/>
      <c r="E281"/>
      <c r="F281"/>
      <c r="G281"/>
      <c r="H281"/>
      <c r="I281"/>
      <c r="J281"/>
      <c r="K281"/>
      <c r="L281"/>
      <c r="M281"/>
      <c r="N281" s="214"/>
      <c r="O281" s="215"/>
      <c r="P281" s="215"/>
      <c r="Q281" s="215"/>
      <c r="R281" s="215"/>
      <c r="S281" s="215"/>
      <c r="T281" s="215"/>
      <c r="U281" s="215"/>
      <c r="V281" s="215"/>
      <c r="W281" s="215"/>
      <c r="X281" s="215"/>
      <c r="Y281" s="215"/>
      <c r="Z281" s="215"/>
      <c r="AA281" s="215"/>
      <c r="AB281"/>
      <c r="AC281"/>
    </row>
    <row r="282" spans="2:29" ht="18.5" hidden="1" x14ac:dyDescent="0.45">
      <c r="B282"/>
      <c r="C282"/>
      <c r="D282"/>
      <c r="E282"/>
      <c r="F282"/>
      <c r="G282"/>
      <c r="H282"/>
      <c r="I282"/>
      <c r="J282"/>
      <c r="K282"/>
      <c r="L282"/>
      <c r="M282"/>
      <c r="N282" s="214"/>
      <c r="O282" s="215"/>
      <c r="P282" s="215"/>
      <c r="Q282" s="215"/>
      <c r="R282" s="215"/>
      <c r="S282" s="215"/>
      <c r="T282" s="215"/>
      <c r="U282" s="215"/>
      <c r="V282" s="215"/>
      <c r="W282" s="215"/>
      <c r="X282" s="215"/>
      <c r="Y282" s="215"/>
      <c r="Z282" s="215"/>
      <c r="AA282" s="215"/>
      <c r="AB282"/>
      <c r="AC282"/>
    </row>
    <row r="283" spans="2:29" ht="18.5" hidden="1" x14ac:dyDescent="0.45">
      <c r="B283"/>
      <c r="C283"/>
      <c r="D283"/>
      <c r="E283"/>
      <c r="F283"/>
      <c r="G283"/>
      <c r="H283"/>
      <c r="I283"/>
      <c r="J283"/>
      <c r="K283"/>
      <c r="L283"/>
      <c r="M283"/>
      <c r="N283" s="214"/>
      <c r="O283" s="215"/>
      <c r="P283" s="215"/>
      <c r="Q283" s="215"/>
      <c r="R283" s="215"/>
      <c r="S283" s="215"/>
      <c r="T283" s="215"/>
      <c r="U283" s="215"/>
      <c r="V283" s="215"/>
      <c r="W283" s="215"/>
      <c r="X283" s="215"/>
      <c r="Y283" s="215"/>
      <c r="Z283" s="215"/>
      <c r="AA283" s="215"/>
      <c r="AB283"/>
      <c r="AC283"/>
    </row>
    <row r="284" spans="2:29" ht="18.5" hidden="1" x14ac:dyDescent="0.45">
      <c r="B284"/>
      <c r="C284"/>
      <c r="D284"/>
      <c r="E284"/>
      <c r="F284"/>
      <c r="G284"/>
      <c r="H284"/>
      <c r="I284"/>
      <c r="J284"/>
      <c r="K284"/>
      <c r="L284"/>
      <c r="M284"/>
      <c r="N284" s="214"/>
      <c r="O284" s="215"/>
      <c r="P284" s="215"/>
      <c r="Q284" s="215"/>
      <c r="R284" s="215"/>
      <c r="S284" s="215"/>
      <c r="T284" s="215"/>
      <c r="U284" s="215"/>
      <c r="V284" s="215"/>
      <c r="W284" s="215"/>
      <c r="X284" s="215"/>
      <c r="Y284" s="215"/>
      <c r="Z284" s="215"/>
      <c r="AA284" s="215"/>
      <c r="AB284"/>
      <c r="AC284"/>
    </row>
    <row r="285" spans="2:29" ht="18.5" hidden="1" x14ac:dyDescent="0.45">
      <c r="B285"/>
      <c r="C285"/>
      <c r="D285"/>
      <c r="E285"/>
      <c r="F285"/>
      <c r="G285"/>
      <c r="H285"/>
      <c r="I285"/>
      <c r="J285"/>
      <c r="K285"/>
      <c r="L285"/>
      <c r="M285"/>
      <c r="N285" s="214"/>
      <c r="O285" s="215"/>
      <c r="P285" s="215"/>
      <c r="Q285" s="215"/>
      <c r="R285" s="215"/>
      <c r="S285" s="215"/>
      <c r="T285" s="215"/>
      <c r="U285" s="215"/>
      <c r="V285" s="215"/>
      <c r="W285" s="215"/>
      <c r="X285" s="215"/>
      <c r="Y285" s="215"/>
      <c r="Z285" s="215"/>
      <c r="AA285" s="215"/>
      <c r="AB285"/>
      <c r="AC285"/>
    </row>
    <row r="286" spans="2:29" ht="18.5" hidden="1" x14ac:dyDescent="0.45">
      <c r="B286"/>
      <c r="C286"/>
      <c r="D286"/>
      <c r="E286"/>
      <c r="F286"/>
      <c r="G286"/>
      <c r="H286"/>
      <c r="I286"/>
      <c r="J286"/>
      <c r="K286"/>
      <c r="L286"/>
      <c r="M286"/>
      <c r="N286" s="214"/>
      <c r="O286" s="215"/>
      <c r="P286" s="215"/>
      <c r="Q286" s="215"/>
      <c r="R286" s="215"/>
      <c r="S286" s="215"/>
      <c r="T286" s="215"/>
      <c r="U286" s="215"/>
      <c r="V286" s="215"/>
      <c r="W286" s="215"/>
      <c r="X286" s="215"/>
      <c r="Y286" s="215"/>
      <c r="Z286" s="215"/>
      <c r="AA286" s="215"/>
      <c r="AB286"/>
      <c r="AC286"/>
    </row>
    <row r="287" spans="2:29" ht="18.5" hidden="1" x14ac:dyDescent="0.45">
      <c r="B287"/>
      <c r="C287"/>
      <c r="D287"/>
      <c r="E287"/>
      <c r="F287"/>
      <c r="G287"/>
      <c r="H287"/>
      <c r="I287"/>
      <c r="J287"/>
      <c r="K287"/>
      <c r="L287"/>
      <c r="M287"/>
      <c r="N287" s="214"/>
      <c r="O287" s="215"/>
      <c r="P287" s="215"/>
      <c r="Q287" s="215"/>
      <c r="R287" s="215"/>
      <c r="S287" s="215"/>
      <c r="T287" s="215"/>
      <c r="U287" s="215"/>
      <c r="V287" s="215"/>
      <c r="W287" s="215"/>
      <c r="X287" s="215"/>
      <c r="Y287" s="215"/>
      <c r="Z287" s="215"/>
      <c r="AA287" s="215"/>
      <c r="AB287"/>
      <c r="AC287"/>
    </row>
    <row r="288" spans="2:29" ht="18.5" hidden="1" x14ac:dyDescent="0.45">
      <c r="B288"/>
      <c r="C288"/>
      <c r="D288"/>
      <c r="E288"/>
      <c r="F288"/>
      <c r="G288"/>
      <c r="H288"/>
      <c r="I288"/>
      <c r="J288"/>
      <c r="K288"/>
      <c r="L288"/>
      <c r="M288"/>
      <c r="N288" s="214"/>
      <c r="O288" s="215"/>
      <c r="P288" s="215"/>
      <c r="Q288" s="215"/>
      <c r="R288" s="215"/>
      <c r="S288" s="215"/>
      <c r="T288" s="215"/>
      <c r="U288" s="215"/>
      <c r="V288" s="215"/>
      <c r="W288" s="215"/>
      <c r="X288" s="215"/>
      <c r="Y288" s="215"/>
      <c r="Z288" s="215"/>
      <c r="AA288" s="215"/>
      <c r="AB288"/>
      <c r="AC288"/>
    </row>
    <row r="289" spans="2:29" ht="18.5" hidden="1" x14ac:dyDescent="0.45">
      <c r="B289"/>
      <c r="C289"/>
      <c r="D289"/>
      <c r="E289"/>
      <c r="F289"/>
      <c r="G289"/>
      <c r="H289"/>
      <c r="I289"/>
      <c r="J289"/>
      <c r="K289"/>
      <c r="L289"/>
      <c r="M289"/>
      <c r="N289" s="214"/>
      <c r="O289" s="215"/>
      <c r="P289" s="215"/>
      <c r="Q289" s="215"/>
      <c r="R289" s="215"/>
      <c r="S289" s="215"/>
      <c r="T289" s="215"/>
      <c r="U289" s="215"/>
      <c r="V289" s="215"/>
      <c r="W289" s="215"/>
      <c r="X289" s="215"/>
      <c r="Y289" s="215"/>
      <c r="Z289" s="215"/>
      <c r="AA289" s="215"/>
      <c r="AB289"/>
      <c r="AC289"/>
    </row>
    <row r="290" spans="2:29" ht="18.5" hidden="1" x14ac:dyDescent="0.45">
      <c r="B290"/>
      <c r="C290"/>
      <c r="D290"/>
      <c r="E290"/>
      <c r="F290"/>
      <c r="G290"/>
      <c r="H290"/>
      <c r="I290"/>
      <c r="J290"/>
      <c r="K290"/>
      <c r="L290"/>
      <c r="M290"/>
      <c r="N290" s="214"/>
      <c r="O290" s="215"/>
      <c r="P290" s="215"/>
      <c r="Q290" s="215"/>
      <c r="R290" s="215"/>
      <c r="S290" s="215"/>
      <c r="T290" s="215"/>
      <c r="U290" s="215"/>
      <c r="V290" s="215"/>
      <c r="W290" s="215"/>
      <c r="X290" s="215"/>
      <c r="Y290" s="215"/>
      <c r="Z290" s="215"/>
      <c r="AA290" s="215"/>
      <c r="AB290"/>
      <c r="AC290"/>
    </row>
    <row r="291" spans="2:29" ht="18.5" hidden="1" x14ac:dyDescent="0.45">
      <c r="B291"/>
      <c r="C291"/>
      <c r="D291"/>
      <c r="E291"/>
      <c r="F291"/>
      <c r="G291"/>
      <c r="H291"/>
      <c r="I291"/>
      <c r="J291"/>
      <c r="K291"/>
      <c r="L291"/>
      <c r="M291"/>
      <c r="N291" s="214"/>
      <c r="O291" s="215"/>
      <c r="P291" s="215"/>
      <c r="Q291" s="215"/>
      <c r="R291" s="215"/>
      <c r="S291" s="215"/>
      <c r="T291" s="215"/>
      <c r="U291" s="215"/>
      <c r="V291" s="215"/>
      <c r="W291" s="215"/>
      <c r="X291" s="215"/>
      <c r="Y291" s="215"/>
      <c r="Z291" s="215"/>
      <c r="AA291" s="215"/>
      <c r="AB291"/>
      <c r="AC291"/>
    </row>
    <row r="292" spans="2:29" ht="18.5" hidden="1" x14ac:dyDescent="0.45">
      <c r="B292"/>
      <c r="C292"/>
      <c r="D292"/>
      <c r="E292"/>
      <c r="F292"/>
      <c r="G292"/>
      <c r="H292"/>
      <c r="I292"/>
      <c r="J292"/>
      <c r="K292"/>
      <c r="L292"/>
      <c r="M292"/>
      <c r="N292" s="214"/>
      <c r="O292" s="215"/>
      <c r="P292" s="215"/>
      <c r="Q292" s="215"/>
      <c r="R292" s="215"/>
      <c r="S292" s="215"/>
      <c r="T292" s="215"/>
      <c r="U292" s="215"/>
      <c r="V292" s="215"/>
      <c r="W292" s="215"/>
      <c r="X292" s="215"/>
      <c r="Y292" s="215"/>
      <c r="Z292" s="215"/>
      <c r="AA292" s="215"/>
      <c r="AB292"/>
      <c r="AC292"/>
    </row>
    <row r="293" spans="2:29" ht="18.5" hidden="1" x14ac:dyDescent="0.45">
      <c r="B293"/>
      <c r="C293"/>
      <c r="D293"/>
      <c r="E293"/>
      <c r="F293"/>
      <c r="G293"/>
      <c r="H293"/>
      <c r="I293"/>
      <c r="J293"/>
      <c r="K293"/>
      <c r="L293"/>
      <c r="M293"/>
      <c r="N293" s="214"/>
      <c r="O293" s="215"/>
      <c r="P293" s="215"/>
      <c r="Q293" s="215"/>
      <c r="R293" s="215"/>
      <c r="S293" s="215"/>
      <c r="T293" s="215"/>
      <c r="U293" s="215"/>
      <c r="V293" s="215"/>
      <c r="W293" s="215"/>
      <c r="X293" s="215"/>
      <c r="Y293" s="215"/>
      <c r="Z293" s="215"/>
      <c r="AA293" s="215"/>
      <c r="AB293"/>
      <c r="AC293"/>
    </row>
    <row r="294" spans="2:29" ht="18.5" hidden="1" x14ac:dyDescent="0.45">
      <c r="B294"/>
      <c r="C294"/>
      <c r="D294"/>
      <c r="E294"/>
      <c r="F294"/>
      <c r="G294"/>
      <c r="H294"/>
      <c r="I294"/>
      <c r="J294"/>
      <c r="K294"/>
      <c r="L294"/>
      <c r="M294"/>
      <c r="N294" s="214"/>
      <c r="O294" s="215"/>
      <c r="P294" s="215"/>
      <c r="Q294" s="215"/>
      <c r="R294" s="215"/>
      <c r="S294" s="215"/>
      <c r="T294" s="215"/>
      <c r="U294" s="215"/>
      <c r="V294" s="215"/>
      <c r="W294" s="215"/>
      <c r="X294" s="215"/>
      <c r="Y294" s="215"/>
      <c r="Z294" s="215"/>
      <c r="AA294" s="215"/>
      <c r="AB294"/>
      <c r="AC294"/>
    </row>
    <row r="295" spans="2:29" ht="18.5" hidden="1" x14ac:dyDescent="0.45">
      <c r="B295"/>
      <c r="C295"/>
      <c r="D295"/>
      <c r="E295"/>
      <c r="F295"/>
      <c r="G295"/>
      <c r="H295"/>
      <c r="I295"/>
      <c r="J295"/>
      <c r="K295"/>
      <c r="L295"/>
      <c r="M295"/>
      <c r="N295" s="214"/>
      <c r="O295" s="215"/>
      <c r="P295" s="215"/>
      <c r="Q295" s="215"/>
      <c r="R295" s="215"/>
      <c r="S295" s="215"/>
      <c r="T295" s="215"/>
      <c r="U295" s="215"/>
      <c r="V295" s="215"/>
      <c r="W295" s="215"/>
      <c r="X295" s="215"/>
      <c r="Y295" s="215"/>
      <c r="Z295" s="215"/>
      <c r="AA295" s="215"/>
      <c r="AB295"/>
      <c r="AC295"/>
    </row>
    <row r="296" spans="2:29" ht="18.5" hidden="1" x14ac:dyDescent="0.45">
      <c r="B296"/>
      <c r="C296"/>
      <c r="D296"/>
      <c r="E296"/>
      <c r="F296"/>
      <c r="G296"/>
      <c r="H296"/>
      <c r="I296"/>
      <c r="J296"/>
      <c r="K296"/>
      <c r="L296"/>
      <c r="M296"/>
      <c r="N296" s="214"/>
      <c r="O296" s="215"/>
      <c r="P296" s="215"/>
      <c r="Q296" s="215"/>
      <c r="R296" s="215"/>
      <c r="S296" s="215"/>
      <c r="T296" s="215"/>
      <c r="U296" s="215"/>
      <c r="V296" s="215"/>
      <c r="W296" s="215"/>
      <c r="X296" s="215"/>
      <c r="Y296" s="215"/>
      <c r="Z296" s="215"/>
      <c r="AA296" s="215"/>
      <c r="AB296"/>
      <c r="AC296"/>
    </row>
    <row r="297" spans="2:29" ht="18.5" hidden="1" x14ac:dyDescent="0.45">
      <c r="B297"/>
      <c r="C297"/>
      <c r="D297"/>
      <c r="E297"/>
      <c r="F297"/>
      <c r="G297"/>
      <c r="H297"/>
      <c r="I297"/>
      <c r="J297"/>
      <c r="K297"/>
      <c r="L297"/>
      <c r="M297"/>
      <c r="N297" s="214"/>
      <c r="O297" s="215"/>
      <c r="P297" s="215"/>
      <c r="Q297" s="215"/>
      <c r="R297" s="215"/>
      <c r="S297" s="215"/>
      <c r="T297" s="215"/>
      <c r="U297" s="215"/>
      <c r="V297" s="215"/>
      <c r="W297" s="215"/>
      <c r="X297" s="215"/>
      <c r="Y297" s="215"/>
      <c r="Z297" s="215"/>
      <c r="AA297" s="215"/>
      <c r="AB297"/>
      <c r="AC297"/>
    </row>
    <row r="298" spans="2:29" ht="18.5" hidden="1" x14ac:dyDescent="0.45">
      <c r="B298"/>
      <c r="C298"/>
      <c r="D298"/>
      <c r="E298"/>
      <c r="F298"/>
      <c r="G298"/>
      <c r="H298"/>
      <c r="I298"/>
      <c r="J298"/>
      <c r="K298"/>
      <c r="L298"/>
      <c r="M298"/>
      <c r="N298" s="214"/>
      <c r="O298" s="215"/>
      <c r="P298" s="215"/>
      <c r="Q298" s="215"/>
      <c r="R298" s="215"/>
      <c r="S298" s="215"/>
      <c r="T298" s="215"/>
      <c r="U298" s="215"/>
      <c r="V298" s="215"/>
      <c r="W298" s="215"/>
      <c r="X298" s="215"/>
      <c r="Y298" s="215"/>
      <c r="Z298" s="215"/>
      <c r="AA298" s="215"/>
      <c r="AB298"/>
      <c r="AC298"/>
    </row>
    <row r="299" spans="2:29" ht="18.5" hidden="1" x14ac:dyDescent="0.45">
      <c r="B299"/>
      <c r="C299"/>
      <c r="D299"/>
      <c r="E299"/>
      <c r="F299"/>
      <c r="G299"/>
      <c r="H299"/>
      <c r="I299"/>
      <c r="J299"/>
      <c r="K299"/>
      <c r="L299"/>
      <c r="M299"/>
      <c r="N299" s="214"/>
      <c r="O299" s="215"/>
      <c r="P299" s="215"/>
      <c r="Q299" s="215"/>
      <c r="R299" s="215"/>
      <c r="S299" s="215"/>
      <c r="T299" s="215"/>
      <c r="U299" s="215"/>
      <c r="V299" s="215"/>
      <c r="W299" s="215"/>
      <c r="X299" s="215"/>
      <c r="Y299" s="215"/>
      <c r="Z299" s="215"/>
      <c r="AA299" s="215"/>
      <c r="AB299"/>
      <c r="AC299"/>
    </row>
    <row r="300" spans="2:29" ht="18.5" hidden="1" x14ac:dyDescent="0.45">
      <c r="B300"/>
      <c r="C300"/>
      <c r="D300"/>
      <c r="E300"/>
      <c r="F300"/>
      <c r="G300"/>
      <c r="H300"/>
      <c r="I300"/>
      <c r="J300"/>
      <c r="K300"/>
      <c r="L300"/>
      <c r="M300"/>
      <c r="N300" s="214"/>
      <c r="O300" s="215"/>
      <c r="P300" s="215"/>
      <c r="Q300" s="215"/>
      <c r="R300" s="215"/>
      <c r="S300" s="215"/>
      <c r="T300" s="215"/>
      <c r="U300" s="215"/>
      <c r="V300" s="215"/>
      <c r="W300" s="215"/>
      <c r="X300" s="215"/>
      <c r="Y300" s="215"/>
      <c r="Z300" s="215"/>
      <c r="AA300" s="215"/>
      <c r="AB300"/>
      <c r="AC300"/>
    </row>
    <row r="301" spans="2:29" ht="18.5" hidden="1" x14ac:dyDescent="0.45">
      <c r="B301"/>
      <c r="C301"/>
      <c r="D301"/>
      <c r="E301"/>
      <c r="F301"/>
      <c r="G301"/>
      <c r="H301"/>
      <c r="I301"/>
      <c r="J301"/>
      <c r="K301"/>
      <c r="L301"/>
      <c r="M301"/>
      <c r="N301" s="214"/>
      <c r="O301" s="215"/>
      <c r="P301" s="215"/>
      <c r="Q301" s="215"/>
      <c r="R301" s="215"/>
      <c r="S301" s="215"/>
      <c r="T301" s="215"/>
      <c r="U301" s="215"/>
      <c r="V301" s="215"/>
      <c r="W301" s="215"/>
      <c r="X301" s="215"/>
      <c r="Y301" s="215"/>
      <c r="Z301" s="215"/>
      <c r="AA301" s="215"/>
      <c r="AB301"/>
      <c r="AC301"/>
    </row>
    <row r="302" spans="2:29" ht="18.5" hidden="1" x14ac:dyDescent="0.45">
      <c r="B302"/>
      <c r="C302"/>
      <c r="D302"/>
      <c r="E302"/>
      <c r="F302"/>
      <c r="G302"/>
      <c r="H302"/>
      <c r="I302"/>
      <c r="J302"/>
      <c r="K302"/>
      <c r="L302"/>
      <c r="M302"/>
      <c r="N302" s="214"/>
      <c r="O302" s="215"/>
      <c r="P302" s="215"/>
      <c r="Q302" s="215"/>
      <c r="R302" s="215"/>
      <c r="S302" s="215"/>
      <c r="T302" s="215"/>
      <c r="U302" s="215"/>
      <c r="V302" s="215"/>
      <c r="W302" s="215"/>
      <c r="X302" s="215"/>
      <c r="Y302" s="215"/>
      <c r="Z302" s="215"/>
      <c r="AA302" s="215"/>
      <c r="AB302"/>
      <c r="AC302"/>
    </row>
    <row r="303" spans="2:29" ht="18.5" hidden="1" x14ac:dyDescent="0.45">
      <c r="B303"/>
      <c r="C303"/>
      <c r="D303"/>
      <c r="E303"/>
      <c r="F303"/>
      <c r="G303"/>
      <c r="H303"/>
      <c r="I303"/>
      <c r="J303"/>
      <c r="K303"/>
      <c r="L303"/>
      <c r="M303"/>
      <c r="N303" s="214"/>
      <c r="O303" s="215"/>
      <c r="P303" s="215"/>
      <c r="Q303" s="215"/>
      <c r="R303" s="215"/>
      <c r="S303" s="215"/>
      <c r="T303" s="215"/>
      <c r="U303" s="215"/>
      <c r="V303" s="215"/>
      <c r="W303" s="215"/>
      <c r="X303" s="215"/>
      <c r="Y303" s="215"/>
      <c r="Z303" s="215"/>
      <c r="AA303" s="215"/>
      <c r="AB303"/>
      <c r="AC303"/>
    </row>
    <row r="304" spans="2:29" ht="18.5" hidden="1" x14ac:dyDescent="0.45">
      <c r="B304"/>
      <c r="C304"/>
      <c r="D304"/>
      <c r="E304"/>
      <c r="F304"/>
      <c r="G304"/>
      <c r="H304"/>
      <c r="I304"/>
      <c r="J304"/>
      <c r="K304"/>
      <c r="L304"/>
      <c r="M304"/>
      <c r="N304" s="214"/>
      <c r="O304" s="215"/>
      <c r="P304" s="215"/>
      <c r="Q304" s="215"/>
      <c r="R304" s="215"/>
      <c r="S304" s="215"/>
      <c r="T304" s="215"/>
      <c r="U304" s="215"/>
      <c r="V304" s="215"/>
      <c r="W304" s="215"/>
      <c r="X304" s="215"/>
      <c r="Y304" s="215"/>
      <c r="Z304" s="215"/>
      <c r="AA304" s="215"/>
      <c r="AB304"/>
      <c r="AC304"/>
    </row>
    <row r="305" spans="2:29" ht="18.5" hidden="1" x14ac:dyDescent="0.45">
      <c r="B305"/>
      <c r="C305"/>
      <c r="D305"/>
      <c r="E305"/>
      <c r="F305"/>
      <c r="G305"/>
      <c r="H305"/>
      <c r="I305"/>
      <c r="J305"/>
      <c r="K305"/>
      <c r="L305"/>
      <c r="M305"/>
      <c r="N305" s="214"/>
      <c r="O305" s="215"/>
      <c r="P305" s="215"/>
      <c r="Q305" s="215"/>
      <c r="R305" s="215"/>
      <c r="S305" s="215"/>
      <c r="T305" s="215"/>
      <c r="U305" s="215"/>
      <c r="V305" s="215"/>
      <c r="W305" s="215"/>
      <c r="X305" s="215"/>
      <c r="Y305" s="215"/>
      <c r="Z305" s="215"/>
      <c r="AA305" s="215"/>
      <c r="AB305"/>
      <c r="AC305"/>
    </row>
    <row r="306" spans="2:29" ht="18.5" hidden="1" x14ac:dyDescent="0.45">
      <c r="B306"/>
      <c r="C306"/>
      <c r="D306"/>
      <c r="E306"/>
      <c r="F306"/>
      <c r="G306"/>
      <c r="H306"/>
      <c r="I306"/>
      <c r="J306"/>
      <c r="K306"/>
      <c r="L306"/>
      <c r="M306"/>
      <c r="N306" s="214"/>
      <c r="O306" s="215"/>
      <c r="P306" s="215"/>
      <c r="Q306" s="215"/>
      <c r="R306" s="215"/>
      <c r="S306" s="215"/>
      <c r="T306" s="215"/>
      <c r="U306" s="215"/>
      <c r="V306" s="215"/>
      <c r="W306" s="215"/>
      <c r="X306" s="215"/>
      <c r="Y306" s="215"/>
      <c r="Z306" s="215"/>
      <c r="AA306" s="215"/>
      <c r="AB306"/>
      <c r="AC306"/>
    </row>
    <row r="307" spans="2:29" ht="18.5" hidden="1" x14ac:dyDescent="0.45">
      <c r="B307"/>
      <c r="C307"/>
      <c r="D307"/>
      <c r="E307"/>
      <c r="F307"/>
      <c r="G307"/>
      <c r="H307"/>
      <c r="I307"/>
      <c r="J307"/>
      <c r="K307"/>
      <c r="L307"/>
      <c r="M307"/>
      <c r="N307" s="214"/>
      <c r="O307" s="215"/>
      <c r="P307" s="215"/>
      <c r="Q307" s="215"/>
      <c r="R307" s="215"/>
      <c r="S307" s="215"/>
      <c r="T307" s="215"/>
      <c r="U307" s="215"/>
      <c r="V307" s="215"/>
      <c r="W307" s="215"/>
      <c r="X307" s="215"/>
      <c r="Y307" s="215"/>
      <c r="Z307" s="215"/>
      <c r="AA307" s="215"/>
      <c r="AB307"/>
      <c r="AC307"/>
    </row>
    <row r="308" spans="2:29" ht="18.5" hidden="1" x14ac:dyDescent="0.45">
      <c r="B308"/>
      <c r="C308"/>
      <c r="D308"/>
      <c r="E308"/>
      <c r="F308"/>
      <c r="G308"/>
      <c r="H308"/>
      <c r="I308"/>
      <c r="J308"/>
      <c r="K308"/>
      <c r="L308"/>
      <c r="M308"/>
      <c r="N308" s="214"/>
      <c r="O308" s="215"/>
      <c r="P308" s="215"/>
      <c r="Q308" s="215"/>
      <c r="R308" s="215"/>
      <c r="S308" s="215"/>
      <c r="T308" s="215"/>
      <c r="U308" s="215"/>
      <c r="V308" s="215"/>
      <c r="W308" s="215"/>
      <c r="X308" s="215"/>
      <c r="Y308" s="215"/>
      <c r="Z308" s="215"/>
      <c r="AA308" s="215"/>
      <c r="AB308"/>
      <c r="AC308"/>
    </row>
    <row r="309" spans="2:29" ht="18.5" hidden="1" x14ac:dyDescent="0.45">
      <c r="B309"/>
      <c r="C309"/>
      <c r="D309"/>
      <c r="E309"/>
      <c r="F309"/>
      <c r="G309"/>
      <c r="H309"/>
      <c r="I309"/>
      <c r="J309"/>
      <c r="K309"/>
      <c r="L309"/>
      <c r="M309"/>
      <c r="N309" s="214"/>
      <c r="O309" s="215"/>
      <c r="P309" s="215"/>
      <c r="Q309" s="215"/>
      <c r="R309" s="215"/>
      <c r="S309" s="215"/>
      <c r="T309" s="215"/>
      <c r="U309" s="215"/>
      <c r="V309" s="215"/>
      <c r="W309" s="215"/>
      <c r="X309" s="215"/>
      <c r="Y309" s="215"/>
      <c r="Z309" s="215"/>
      <c r="AA309" s="215"/>
      <c r="AB309"/>
      <c r="AC309"/>
    </row>
    <row r="310" spans="2:29" ht="18.5" hidden="1" x14ac:dyDescent="0.45">
      <c r="B310"/>
      <c r="C310"/>
      <c r="D310"/>
      <c r="E310"/>
      <c r="F310"/>
      <c r="G310"/>
      <c r="H310"/>
      <c r="I310"/>
      <c r="J310"/>
      <c r="K310"/>
      <c r="L310"/>
      <c r="M310"/>
      <c r="N310" s="214"/>
      <c r="O310" s="215"/>
      <c r="P310" s="215"/>
      <c r="Q310" s="215"/>
      <c r="R310" s="215"/>
      <c r="S310" s="215"/>
      <c r="T310" s="215"/>
      <c r="U310" s="215"/>
      <c r="V310" s="215"/>
      <c r="W310" s="215"/>
      <c r="X310" s="215"/>
      <c r="Y310" s="215"/>
      <c r="Z310" s="215"/>
      <c r="AA310" s="215"/>
      <c r="AB310"/>
      <c r="AC310"/>
    </row>
    <row r="311" spans="2:29" ht="18.5" hidden="1" x14ac:dyDescent="0.45">
      <c r="B311"/>
      <c r="C311"/>
      <c r="D311"/>
      <c r="E311"/>
      <c r="F311"/>
      <c r="G311"/>
      <c r="H311"/>
      <c r="I311"/>
      <c r="J311"/>
      <c r="K311"/>
      <c r="L311"/>
      <c r="M311"/>
      <c r="N311" s="214"/>
      <c r="O311" s="215"/>
      <c r="P311" s="215"/>
      <c r="Q311" s="215"/>
      <c r="R311" s="215"/>
      <c r="S311" s="215"/>
      <c r="T311" s="215"/>
      <c r="U311" s="215"/>
      <c r="V311" s="215"/>
      <c r="W311" s="215"/>
      <c r="X311" s="215"/>
      <c r="Y311" s="215"/>
      <c r="Z311" s="215"/>
      <c r="AA311" s="215"/>
      <c r="AB311"/>
      <c r="AC311"/>
    </row>
    <row r="312" spans="2:29" ht="18.5" hidden="1" x14ac:dyDescent="0.45">
      <c r="B312"/>
      <c r="C312"/>
      <c r="D312"/>
      <c r="E312"/>
      <c r="F312"/>
      <c r="G312"/>
      <c r="H312"/>
      <c r="I312"/>
      <c r="J312"/>
      <c r="K312"/>
      <c r="L312"/>
      <c r="M312"/>
      <c r="N312" s="214"/>
      <c r="O312" s="215"/>
      <c r="P312" s="215"/>
      <c r="Q312" s="215"/>
      <c r="R312" s="215"/>
      <c r="S312" s="215"/>
      <c r="T312" s="215"/>
      <c r="U312" s="215"/>
      <c r="V312" s="215"/>
      <c r="W312" s="215"/>
      <c r="X312" s="215"/>
      <c r="Y312" s="215"/>
      <c r="Z312" s="215"/>
      <c r="AA312" s="215"/>
      <c r="AB312"/>
      <c r="AC312"/>
    </row>
    <row r="313" spans="2:29" ht="18.5" hidden="1" x14ac:dyDescent="0.45">
      <c r="B313"/>
      <c r="C313"/>
      <c r="D313"/>
      <c r="E313"/>
      <c r="F313"/>
      <c r="G313"/>
      <c r="H313"/>
      <c r="I313"/>
      <c r="J313"/>
      <c r="K313"/>
      <c r="L313"/>
      <c r="M313"/>
      <c r="N313" s="214"/>
      <c r="O313" s="215"/>
      <c r="P313" s="215"/>
      <c r="Q313" s="215"/>
      <c r="R313" s="215"/>
      <c r="S313" s="215"/>
      <c r="T313" s="215"/>
      <c r="U313" s="215"/>
      <c r="V313" s="215"/>
      <c r="W313" s="215"/>
      <c r="X313" s="215"/>
      <c r="Y313" s="215"/>
      <c r="Z313" s="215"/>
      <c r="AA313" s="215"/>
      <c r="AB313"/>
      <c r="AC313"/>
    </row>
    <row r="314" spans="2:29" ht="18.5" hidden="1" x14ac:dyDescent="0.45">
      <c r="B314"/>
      <c r="C314"/>
      <c r="D314"/>
      <c r="E314"/>
      <c r="F314"/>
      <c r="G314"/>
      <c r="H314"/>
      <c r="I314"/>
      <c r="J314"/>
      <c r="K314"/>
      <c r="L314"/>
      <c r="M314"/>
      <c r="N314" s="214"/>
      <c r="O314" s="215"/>
      <c r="P314" s="215"/>
      <c r="Q314" s="215"/>
      <c r="R314" s="215"/>
      <c r="S314" s="215"/>
      <c r="T314" s="215"/>
      <c r="U314" s="215"/>
      <c r="V314" s="215"/>
      <c r="W314" s="215"/>
      <c r="X314" s="215"/>
      <c r="Y314" s="215"/>
      <c r="Z314" s="215"/>
      <c r="AA314" s="215"/>
      <c r="AB314"/>
      <c r="AC314"/>
    </row>
    <row r="315" spans="2:29" ht="18.5" hidden="1" x14ac:dyDescent="0.45">
      <c r="B315"/>
      <c r="C315"/>
      <c r="D315"/>
      <c r="E315"/>
      <c r="F315"/>
      <c r="G315"/>
      <c r="H315"/>
      <c r="I315"/>
      <c r="J315"/>
      <c r="K315"/>
      <c r="L315"/>
      <c r="M315"/>
      <c r="N315" s="214"/>
      <c r="O315" s="215"/>
      <c r="P315" s="215"/>
      <c r="Q315" s="215"/>
      <c r="R315" s="215"/>
      <c r="S315" s="215"/>
      <c r="T315" s="215"/>
      <c r="U315" s="215"/>
      <c r="V315" s="215"/>
      <c r="W315" s="215"/>
      <c r="X315" s="215"/>
      <c r="Y315" s="215"/>
      <c r="Z315" s="215"/>
      <c r="AA315" s="215"/>
      <c r="AB315"/>
      <c r="AC315"/>
    </row>
    <row r="316" spans="2:29" ht="18.5" hidden="1" x14ac:dyDescent="0.45">
      <c r="B316"/>
      <c r="C316"/>
      <c r="D316"/>
      <c r="E316"/>
      <c r="F316"/>
      <c r="G316"/>
      <c r="H316"/>
      <c r="I316"/>
      <c r="J316"/>
      <c r="K316"/>
      <c r="L316"/>
      <c r="M316"/>
      <c r="N316" s="214"/>
      <c r="O316" s="215"/>
      <c r="P316" s="215"/>
      <c r="Q316" s="215"/>
      <c r="R316" s="215"/>
      <c r="S316" s="215"/>
      <c r="T316" s="215"/>
      <c r="U316" s="215"/>
      <c r="V316" s="215"/>
      <c r="W316" s="215"/>
      <c r="X316" s="215"/>
      <c r="Y316" s="215"/>
      <c r="Z316" s="215"/>
      <c r="AA316" s="215"/>
      <c r="AB316"/>
      <c r="AC316"/>
    </row>
    <row r="317" spans="2:29" ht="18.5" hidden="1" x14ac:dyDescent="0.45">
      <c r="B317"/>
      <c r="C317"/>
      <c r="D317"/>
      <c r="E317"/>
      <c r="F317"/>
      <c r="G317"/>
      <c r="H317"/>
      <c r="I317"/>
      <c r="J317"/>
      <c r="K317"/>
      <c r="L317"/>
      <c r="M317"/>
      <c r="N317" s="214"/>
      <c r="O317" s="215"/>
      <c r="P317" s="215"/>
      <c r="Q317" s="215"/>
      <c r="R317" s="215"/>
      <c r="S317" s="215"/>
      <c r="T317" s="215"/>
      <c r="U317" s="215"/>
      <c r="V317" s="215"/>
      <c r="W317" s="215"/>
      <c r="X317" s="215"/>
      <c r="Y317" s="215"/>
      <c r="Z317" s="215"/>
      <c r="AA317" s="215"/>
      <c r="AB317"/>
      <c r="AC317"/>
    </row>
    <row r="318" spans="2:29" ht="18.5" hidden="1" x14ac:dyDescent="0.45">
      <c r="B318"/>
      <c r="C318"/>
      <c r="D318"/>
      <c r="E318"/>
      <c r="F318"/>
      <c r="G318"/>
      <c r="H318"/>
      <c r="I318"/>
      <c r="J318"/>
      <c r="K318"/>
      <c r="L318"/>
      <c r="M318"/>
      <c r="N318" s="214"/>
      <c r="O318" s="215"/>
      <c r="P318" s="215"/>
      <c r="Q318" s="215"/>
      <c r="R318" s="215"/>
      <c r="S318" s="215"/>
      <c r="T318" s="215"/>
      <c r="U318" s="215"/>
      <c r="V318" s="215"/>
      <c r="W318" s="215"/>
      <c r="X318" s="215"/>
      <c r="Y318" s="215"/>
      <c r="Z318" s="215"/>
      <c r="AA318" s="215"/>
      <c r="AB318"/>
      <c r="AC318"/>
    </row>
    <row r="319" spans="2:29" ht="18.5" hidden="1" x14ac:dyDescent="0.45">
      <c r="B319"/>
      <c r="C319"/>
      <c r="D319"/>
      <c r="E319"/>
      <c r="F319"/>
      <c r="G319"/>
      <c r="H319"/>
      <c r="I319"/>
      <c r="J319"/>
      <c r="K319"/>
      <c r="L319"/>
      <c r="M319"/>
      <c r="N319" s="214"/>
      <c r="O319" s="215"/>
      <c r="P319" s="215"/>
      <c r="Q319" s="215"/>
      <c r="R319" s="215"/>
      <c r="S319" s="215"/>
      <c r="T319" s="215"/>
      <c r="U319" s="215"/>
      <c r="V319" s="215"/>
      <c r="W319" s="215"/>
      <c r="X319" s="215"/>
      <c r="Y319" s="215"/>
      <c r="Z319" s="215"/>
      <c r="AA319" s="215"/>
      <c r="AB319"/>
      <c r="AC319"/>
    </row>
    <row r="320" spans="2:29" ht="18.5" hidden="1" x14ac:dyDescent="0.45">
      <c r="B320"/>
      <c r="C320"/>
      <c r="D320"/>
      <c r="E320"/>
      <c r="F320"/>
      <c r="G320"/>
      <c r="H320"/>
      <c r="I320"/>
      <c r="J320"/>
      <c r="K320"/>
      <c r="L320"/>
      <c r="M320"/>
      <c r="N320" s="214"/>
      <c r="O320" s="215"/>
      <c r="P320" s="215"/>
      <c r="Q320" s="215"/>
      <c r="R320" s="215"/>
      <c r="S320" s="215"/>
      <c r="T320" s="215"/>
      <c r="U320" s="215"/>
      <c r="V320" s="215"/>
      <c r="W320" s="215"/>
      <c r="X320" s="215"/>
      <c r="Y320" s="215"/>
      <c r="Z320" s="215"/>
      <c r="AA320" s="215"/>
      <c r="AB320"/>
      <c r="AC320"/>
    </row>
    <row r="321" spans="2:29" ht="18.5" hidden="1" x14ac:dyDescent="0.45">
      <c r="B321"/>
      <c r="C321"/>
      <c r="D321"/>
      <c r="E321"/>
      <c r="F321"/>
      <c r="G321"/>
      <c r="H321"/>
      <c r="I321"/>
      <c r="J321"/>
      <c r="K321"/>
      <c r="L321"/>
      <c r="M321"/>
      <c r="N321" s="214"/>
      <c r="O321" s="215"/>
      <c r="P321" s="215"/>
      <c r="Q321" s="215"/>
      <c r="R321" s="215"/>
      <c r="S321" s="215"/>
      <c r="T321" s="215"/>
      <c r="U321" s="215"/>
      <c r="V321" s="215"/>
      <c r="W321" s="215"/>
      <c r="X321" s="215"/>
      <c r="Y321" s="215"/>
      <c r="Z321" s="215"/>
      <c r="AA321" s="215"/>
      <c r="AB321"/>
      <c r="AC321"/>
    </row>
    <row r="322" spans="2:29" ht="18.5" hidden="1" x14ac:dyDescent="0.45">
      <c r="B322"/>
      <c r="C322"/>
      <c r="D322"/>
      <c r="E322"/>
      <c r="F322"/>
      <c r="G322"/>
      <c r="H322"/>
      <c r="I322"/>
      <c r="J322"/>
      <c r="K322"/>
      <c r="L322"/>
      <c r="M322"/>
      <c r="N322" s="214"/>
      <c r="O322" s="215"/>
      <c r="P322" s="215"/>
      <c r="Q322" s="215"/>
      <c r="R322" s="215"/>
      <c r="S322" s="215"/>
      <c r="T322" s="215"/>
      <c r="U322" s="215"/>
      <c r="V322" s="215"/>
      <c r="W322" s="215"/>
      <c r="X322" s="215"/>
      <c r="Y322" s="215"/>
      <c r="Z322" s="215"/>
      <c r="AA322" s="215"/>
      <c r="AB322"/>
      <c r="AC322"/>
    </row>
    <row r="323" spans="2:29" ht="18.5" hidden="1" x14ac:dyDescent="0.45">
      <c r="B323"/>
      <c r="C323"/>
      <c r="D323"/>
      <c r="E323"/>
      <c r="F323"/>
      <c r="G323"/>
      <c r="H323"/>
      <c r="I323"/>
      <c r="J323"/>
      <c r="K323"/>
      <c r="L323"/>
      <c r="M323"/>
      <c r="N323" s="214"/>
      <c r="O323" s="215"/>
      <c r="P323" s="215"/>
      <c r="Q323" s="215"/>
      <c r="R323" s="215"/>
      <c r="S323" s="215"/>
      <c r="T323" s="215"/>
      <c r="U323" s="215"/>
      <c r="V323" s="215"/>
      <c r="W323" s="215"/>
      <c r="X323" s="215"/>
      <c r="Y323" s="215"/>
      <c r="Z323" s="215"/>
      <c r="AA323" s="215"/>
      <c r="AB323"/>
      <c r="AC323"/>
    </row>
    <row r="324" spans="2:29" ht="18.5" hidden="1" x14ac:dyDescent="0.45">
      <c r="B324"/>
      <c r="C324"/>
      <c r="D324"/>
      <c r="E324"/>
      <c r="F324"/>
      <c r="G324"/>
      <c r="H324"/>
      <c r="I324"/>
      <c r="J324"/>
      <c r="K324"/>
      <c r="L324"/>
      <c r="M324"/>
      <c r="N324" s="214"/>
      <c r="O324" s="215"/>
      <c r="P324" s="215"/>
      <c r="Q324" s="215"/>
      <c r="R324" s="215"/>
      <c r="S324" s="215"/>
      <c r="T324" s="215"/>
      <c r="U324" s="215"/>
      <c r="V324" s="215"/>
      <c r="W324" s="215"/>
      <c r="X324" s="215"/>
      <c r="Y324" s="215"/>
      <c r="Z324" s="215"/>
      <c r="AA324" s="215"/>
      <c r="AB324"/>
      <c r="AC324"/>
    </row>
    <row r="325" spans="2:29" ht="18.5" hidden="1" x14ac:dyDescent="0.45">
      <c r="B325"/>
      <c r="C325"/>
      <c r="D325"/>
      <c r="E325"/>
      <c r="F325"/>
      <c r="G325"/>
      <c r="H325"/>
      <c r="I325"/>
      <c r="J325"/>
      <c r="K325"/>
      <c r="L325"/>
      <c r="M325"/>
      <c r="N325" s="214"/>
      <c r="O325" s="215"/>
      <c r="P325" s="215"/>
      <c r="Q325" s="215"/>
      <c r="R325" s="215"/>
      <c r="S325" s="215"/>
      <c r="T325" s="215"/>
      <c r="U325" s="215"/>
      <c r="V325" s="215"/>
      <c r="W325" s="215"/>
      <c r="X325" s="215"/>
      <c r="Y325" s="215"/>
      <c r="Z325" s="215"/>
      <c r="AA325" s="215"/>
      <c r="AB325"/>
      <c r="AC325"/>
    </row>
    <row r="326" spans="2:29" ht="18.5" hidden="1" x14ac:dyDescent="0.45">
      <c r="B326"/>
      <c r="C326"/>
      <c r="D326"/>
      <c r="E326"/>
      <c r="F326"/>
      <c r="G326"/>
      <c r="H326"/>
      <c r="I326"/>
      <c r="J326"/>
      <c r="K326"/>
      <c r="L326"/>
      <c r="M326"/>
      <c r="N326" s="214"/>
      <c r="O326" s="215"/>
      <c r="P326" s="215"/>
      <c r="Q326" s="215"/>
      <c r="R326" s="215"/>
      <c r="S326" s="215"/>
      <c r="T326" s="215"/>
      <c r="U326" s="215"/>
      <c r="V326" s="215"/>
      <c r="W326" s="215"/>
      <c r="X326" s="215"/>
      <c r="Y326" s="215"/>
      <c r="Z326" s="215"/>
      <c r="AA326" s="215"/>
      <c r="AB326"/>
      <c r="AC326"/>
    </row>
    <row r="327" spans="2:29" ht="18.5" hidden="1" x14ac:dyDescent="0.45">
      <c r="B327"/>
      <c r="C327"/>
      <c r="D327"/>
      <c r="E327"/>
      <c r="F327"/>
      <c r="G327"/>
      <c r="H327"/>
      <c r="I327"/>
      <c r="J327"/>
      <c r="K327"/>
      <c r="L327"/>
      <c r="M327"/>
      <c r="N327" s="214"/>
      <c r="O327" s="215"/>
      <c r="P327" s="215"/>
      <c r="Q327" s="215"/>
      <c r="R327" s="215"/>
      <c r="S327" s="215"/>
      <c r="T327" s="215"/>
      <c r="U327" s="215"/>
      <c r="V327" s="215"/>
      <c r="W327" s="215"/>
      <c r="X327" s="215"/>
      <c r="Y327" s="215"/>
      <c r="Z327" s="215"/>
      <c r="AA327" s="215"/>
      <c r="AB327"/>
      <c r="AC327"/>
    </row>
    <row r="328" spans="2:29" ht="18.5" hidden="1" x14ac:dyDescent="0.45">
      <c r="B328"/>
      <c r="C328"/>
      <c r="D328"/>
      <c r="E328"/>
      <c r="F328"/>
      <c r="G328"/>
      <c r="H328"/>
      <c r="I328"/>
      <c r="J328"/>
      <c r="K328"/>
      <c r="L328"/>
      <c r="M328"/>
      <c r="N328" s="214"/>
      <c r="O328" s="215"/>
      <c r="P328" s="215"/>
      <c r="Q328" s="215"/>
      <c r="R328" s="215"/>
      <c r="S328" s="215"/>
      <c r="T328" s="215"/>
      <c r="U328" s="215"/>
      <c r="V328" s="215"/>
      <c r="W328" s="215"/>
      <c r="X328" s="215"/>
      <c r="Y328" s="215"/>
      <c r="Z328" s="215"/>
      <c r="AA328" s="215"/>
      <c r="AB328"/>
      <c r="AC328"/>
    </row>
    <row r="329" spans="2:29" ht="18.5" hidden="1" x14ac:dyDescent="0.45">
      <c r="B329"/>
      <c r="C329"/>
      <c r="D329"/>
      <c r="E329"/>
      <c r="F329"/>
      <c r="G329"/>
      <c r="H329"/>
      <c r="I329"/>
      <c r="J329"/>
      <c r="K329"/>
      <c r="L329"/>
      <c r="M329"/>
      <c r="N329" s="214"/>
      <c r="O329" s="215"/>
      <c r="P329" s="215"/>
      <c r="Q329" s="215"/>
      <c r="R329" s="215"/>
      <c r="S329" s="215"/>
      <c r="T329" s="215"/>
      <c r="U329" s="215"/>
      <c r="V329" s="215"/>
      <c r="W329" s="215"/>
      <c r="X329" s="215"/>
      <c r="Y329" s="215"/>
      <c r="Z329" s="215"/>
      <c r="AA329" s="215"/>
      <c r="AB329"/>
      <c r="AC329"/>
    </row>
    <row r="330" spans="2:29" ht="18.5" hidden="1" x14ac:dyDescent="0.45">
      <c r="B330"/>
      <c r="C330"/>
      <c r="D330"/>
      <c r="E330"/>
      <c r="F330"/>
      <c r="G330"/>
      <c r="H330"/>
      <c r="I330"/>
      <c r="J330"/>
      <c r="K330"/>
      <c r="L330"/>
      <c r="M330"/>
      <c r="N330" s="214"/>
      <c r="O330" s="215"/>
      <c r="P330" s="215"/>
      <c r="Q330" s="215"/>
      <c r="R330" s="215"/>
      <c r="S330" s="215"/>
      <c r="T330" s="215"/>
      <c r="U330" s="215"/>
      <c r="V330" s="215"/>
      <c r="W330" s="215"/>
      <c r="X330" s="215"/>
      <c r="Y330" s="215"/>
      <c r="Z330" s="215"/>
      <c r="AA330" s="215"/>
      <c r="AB330"/>
      <c r="AC330"/>
    </row>
    <row r="331" spans="2:29" ht="18.5" hidden="1" x14ac:dyDescent="0.45">
      <c r="B331"/>
      <c r="C331"/>
      <c r="D331"/>
      <c r="E331"/>
      <c r="F331"/>
      <c r="G331"/>
      <c r="H331"/>
      <c r="I331"/>
      <c r="J331"/>
      <c r="K331"/>
      <c r="L331"/>
      <c r="M331"/>
      <c r="N331" s="214"/>
      <c r="O331" s="215"/>
      <c r="P331" s="215"/>
      <c r="Q331" s="215"/>
      <c r="R331" s="215"/>
      <c r="S331" s="215"/>
      <c r="T331" s="215"/>
      <c r="U331" s="215"/>
      <c r="V331" s="215"/>
      <c r="W331" s="215"/>
      <c r="X331" s="215"/>
      <c r="Y331" s="215"/>
      <c r="Z331" s="215"/>
      <c r="AA331" s="215"/>
      <c r="AB331"/>
      <c r="AC331"/>
    </row>
    <row r="332" spans="2:29" ht="18.5" hidden="1" x14ac:dyDescent="0.45">
      <c r="B332"/>
      <c r="C332"/>
      <c r="D332"/>
      <c r="E332"/>
      <c r="F332"/>
      <c r="G332"/>
      <c r="H332"/>
      <c r="I332"/>
      <c r="J332"/>
      <c r="K332"/>
      <c r="L332"/>
      <c r="M332"/>
      <c r="N332" s="214"/>
      <c r="O332" s="215"/>
      <c r="P332" s="215"/>
      <c r="Q332" s="215"/>
      <c r="R332" s="215"/>
      <c r="S332" s="215"/>
      <c r="T332" s="215"/>
      <c r="U332" s="215"/>
      <c r="V332" s="215"/>
      <c r="W332" s="215"/>
      <c r="X332" s="215"/>
      <c r="Y332" s="215"/>
      <c r="Z332" s="215"/>
      <c r="AA332" s="215"/>
      <c r="AB332"/>
      <c r="AC332"/>
    </row>
    <row r="333" spans="2:29" ht="18.5" hidden="1" x14ac:dyDescent="0.45">
      <c r="B333"/>
      <c r="C333"/>
      <c r="D333"/>
      <c r="E333"/>
      <c r="F333"/>
      <c r="G333"/>
      <c r="H333"/>
      <c r="I333"/>
      <c r="J333"/>
      <c r="K333"/>
      <c r="L333"/>
      <c r="M333"/>
      <c r="N333" s="214"/>
      <c r="O333" s="215"/>
      <c r="P333" s="215"/>
      <c r="Q333" s="215"/>
      <c r="R333" s="215"/>
      <c r="S333" s="215"/>
      <c r="T333" s="215"/>
      <c r="U333" s="215"/>
      <c r="V333" s="215"/>
      <c r="W333" s="215"/>
      <c r="X333" s="215"/>
      <c r="Y333" s="215"/>
      <c r="Z333" s="215"/>
      <c r="AA333" s="215"/>
      <c r="AB333"/>
      <c r="AC333"/>
    </row>
    <row r="334" spans="2:29" ht="18.5" hidden="1" x14ac:dyDescent="0.45">
      <c r="B334"/>
      <c r="C334"/>
      <c r="D334"/>
      <c r="E334"/>
      <c r="F334"/>
      <c r="G334"/>
      <c r="H334"/>
      <c r="I334"/>
      <c r="J334"/>
      <c r="K334"/>
      <c r="L334"/>
      <c r="M334"/>
      <c r="N334" s="214"/>
      <c r="O334" s="215"/>
      <c r="P334" s="215"/>
      <c r="Q334" s="215"/>
      <c r="R334" s="215"/>
      <c r="S334" s="215"/>
      <c r="T334" s="215"/>
      <c r="U334" s="215"/>
      <c r="V334" s="215"/>
      <c r="W334" s="215"/>
      <c r="X334" s="215"/>
      <c r="Y334" s="215"/>
      <c r="Z334" s="215"/>
      <c r="AA334" s="215"/>
      <c r="AB334"/>
      <c r="AC334"/>
    </row>
    <row r="335" spans="2:29" ht="18.5" hidden="1" x14ac:dyDescent="0.45">
      <c r="B335"/>
      <c r="C335"/>
      <c r="D335"/>
      <c r="E335"/>
      <c r="F335"/>
      <c r="G335"/>
      <c r="H335"/>
      <c r="I335"/>
      <c r="J335"/>
      <c r="K335"/>
      <c r="L335"/>
      <c r="M335"/>
      <c r="N335" s="214"/>
      <c r="O335" s="215"/>
      <c r="P335" s="215"/>
      <c r="Q335" s="215"/>
      <c r="R335" s="215"/>
      <c r="S335" s="215"/>
      <c r="T335" s="215"/>
      <c r="U335" s="215"/>
      <c r="V335" s="215"/>
      <c r="W335" s="215"/>
      <c r="X335" s="215"/>
      <c r="Y335" s="215"/>
      <c r="Z335" s="215"/>
      <c r="AA335" s="215"/>
      <c r="AB335"/>
      <c r="AC335"/>
    </row>
    <row r="336" spans="2:29" ht="18.5" hidden="1" x14ac:dyDescent="0.45">
      <c r="B336"/>
      <c r="C336"/>
      <c r="D336"/>
      <c r="E336"/>
      <c r="F336"/>
      <c r="G336"/>
      <c r="H336"/>
      <c r="I336"/>
      <c r="J336"/>
      <c r="K336"/>
      <c r="L336"/>
      <c r="M336"/>
      <c r="N336" s="214"/>
      <c r="O336" s="215"/>
      <c r="P336" s="215"/>
      <c r="Q336" s="215"/>
      <c r="R336" s="215"/>
      <c r="S336" s="215"/>
      <c r="T336" s="215"/>
      <c r="U336" s="215"/>
      <c r="V336" s="215"/>
      <c r="W336" s="215"/>
      <c r="X336" s="215"/>
      <c r="Y336" s="215"/>
      <c r="Z336" s="215"/>
      <c r="AA336" s="215"/>
      <c r="AB336"/>
      <c r="AC336"/>
    </row>
    <row r="337" spans="2:29" ht="18.5" hidden="1" x14ac:dyDescent="0.45">
      <c r="B337"/>
      <c r="C337"/>
      <c r="D337"/>
      <c r="E337"/>
      <c r="F337"/>
      <c r="G337"/>
      <c r="H337"/>
      <c r="I337"/>
      <c r="J337"/>
      <c r="K337"/>
      <c r="L337"/>
      <c r="M337"/>
      <c r="N337" s="214"/>
      <c r="O337" s="215"/>
      <c r="P337" s="215"/>
      <c r="Q337" s="215"/>
      <c r="R337" s="215"/>
      <c r="S337" s="215"/>
      <c r="T337" s="215"/>
      <c r="U337" s="215"/>
      <c r="V337" s="215"/>
      <c r="W337" s="215"/>
      <c r="X337" s="215"/>
      <c r="Y337" s="215"/>
      <c r="Z337" s="215"/>
      <c r="AA337" s="215"/>
      <c r="AB337"/>
      <c r="AC337"/>
    </row>
    <row r="338" spans="2:29" ht="18.5" hidden="1" x14ac:dyDescent="0.45">
      <c r="B338"/>
      <c r="C338"/>
      <c r="D338"/>
      <c r="E338"/>
      <c r="F338"/>
      <c r="G338"/>
      <c r="H338"/>
      <c r="I338"/>
      <c r="J338"/>
      <c r="K338"/>
      <c r="L338"/>
      <c r="M338"/>
      <c r="N338" s="214"/>
      <c r="O338" s="215"/>
      <c r="P338" s="215"/>
      <c r="Q338" s="215"/>
      <c r="R338" s="215"/>
      <c r="S338" s="215"/>
      <c r="T338" s="215"/>
      <c r="U338" s="215"/>
      <c r="V338" s="215"/>
      <c r="W338" s="215"/>
      <c r="X338" s="215"/>
      <c r="Y338" s="215"/>
      <c r="Z338" s="215"/>
      <c r="AA338" s="215"/>
      <c r="AB338"/>
      <c r="AC338"/>
    </row>
    <row r="339" spans="2:29" ht="18.5" hidden="1" x14ac:dyDescent="0.45">
      <c r="B339"/>
      <c r="C339"/>
      <c r="D339"/>
      <c r="E339"/>
      <c r="F339"/>
      <c r="G339"/>
      <c r="H339"/>
      <c r="I339"/>
      <c r="J339"/>
      <c r="K339"/>
      <c r="L339"/>
      <c r="M339"/>
      <c r="N339" s="214"/>
      <c r="O339" s="215"/>
      <c r="P339" s="215"/>
      <c r="Q339" s="215"/>
      <c r="R339" s="215"/>
      <c r="S339" s="215"/>
      <c r="T339" s="215"/>
      <c r="U339" s="215"/>
      <c r="V339" s="215"/>
      <c r="W339" s="215"/>
      <c r="X339" s="215"/>
      <c r="Y339" s="215"/>
      <c r="Z339" s="215"/>
      <c r="AA339" s="215"/>
      <c r="AB339"/>
      <c r="AC339"/>
    </row>
    <row r="340" spans="2:29" ht="18.5" hidden="1" x14ac:dyDescent="0.45">
      <c r="B340"/>
      <c r="C340"/>
      <c r="D340"/>
      <c r="E340"/>
      <c r="F340"/>
      <c r="G340"/>
      <c r="H340"/>
      <c r="I340"/>
      <c r="J340"/>
      <c r="K340"/>
      <c r="L340"/>
      <c r="M340"/>
      <c r="N340" s="214"/>
      <c r="O340" s="215"/>
      <c r="P340" s="215"/>
      <c r="Q340" s="215"/>
      <c r="R340" s="215"/>
      <c r="S340" s="215"/>
      <c r="T340" s="215"/>
      <c r="U340" s="215"/>
      <c r="V340" s="215"/>
      <c r="W340" s="215"/>
      <c r="X340" s="215"/>
      <c r="Y340" s="215"/>
      <c r="Z340" s="215"/>
      <c r="AA340" s="215"/>
      <c r="AB340"/>
      <c r="AC340"/>
    </row>
    <row r="341" spans="2:29" ht="18.5" hidden="1" x14ac:dyDescent="0.45">
      <c r="B341"/>
      <c r="C341"/>
      <c r="D341"/>
      <c r="E341"/>
      <c r="F341"/>
      <c r="G341"/>
      <c r="H341"/>
      <c r="I341"/>
      <c r="J341"/>
      <c r="K341"/>
      <c r="L341"/>
      <c r="M341"/>
      <c r="N341" s="214"/>
      <c r="O341" s="215"/>
      <c r="P341" s="215"/>
      <c r="Q341" s="215"/>
      <c r="R341" s="215"/>
      <c r="S341" s="215"/>
      <c r="T341" s="215"/>
      <c r="U341" s="215"/>
      <c r="V341" s="215"/>
      <c r="W341" s="215"/>
      <c r="X341" s="215"/>
      <c r="Y341" s="215"/>
      <c r="Z341" s="215"/>
      <c r="AA341" s="215"/>
      <c r="AB341"/>
      <c r="AC341"/>
    </row>
    <row r="342" spans="2:29" ht="18.5" hidden="1" x14ac:dyDescent="0.45">
      <c r="B342"/>
      <c r="C342"/>
      <c r="D342"/>
      <c r="E342"/>
      <c r="F342"/>
      <c r="G342"/>
      <c r="H342"/>
      <c r="I342"/>
      <c r="J342"/>
      <c r="K342"/>
      <c r="L342"/>
      <c r="M342"/>
      <c r="N342" s="214"/>
      <c r="O342" s="215"/>
      <c r="P342" s="215"/>
      <c r="Q342" s="215"/>
      <c r="R342" s="215"/>
      <c r="S342" s="215"/>
      <c r="T342" s="215"/>
      <c r="U342" s="215"/>
      <c r="V342" s="215"/>
      <c r="W342" s="215"/>
      <c r="X342" s="215"/>
      <c r="Y342" s="215"/>
      <c r="Z342" s="215"/>
      <c r="AA342" s="215"/>
      <c r="AB342"/>
      <c r="AC342"/>
    </row>
    <row r="343" spans="2:29" ht="18.5" hidden="1" x14ac:dyDescent="0.45">
      <c r="B343"/>
      <c r="C343"/>
      <c r="D343"/>
      <c r="E343"/>
      <c r="F343"/>
      <c r="G343"/>
      <c r="H343"/>
      <c r="I343"/>
      <c r="J343"/>
      <c r="K343"/>
      <c r="L343"/>
      <c r="M343"/>
      <c r="N343" s="214"/>
      <c r="O343" s="215"/>
      <c r="P343" s="215"/>
      <c r="Q343" s="215"/>
      <c r="R343" s="215"/>
      <c r="S343" s="215"/>
      <c r="T343" s="215"/>
      <c r="U343" s="215"/>
      <c r="V343" s="215"/>
      <c r="W343" s="215"/>
      <c r="X343" s="215"/>
      <c r="Y343" s="215"/>
      <c r="Z343" s="215"/>
      <c r="AA343" s="215"/>
      <c r="AB343"/>
      <c r="AC343"/>
    </row>
    <row r="344" spans="2:29" ht="18.5" hidden="1" x14ac:dyDescent="0.45">
      <c r="B344"/>
      <c r="C344"/>
      <c r="D344"/>
      <c r="E344"/>
      <c r="F344"/>
      <c r="G344"/>
      <c r="H344"/>
      <c r="I344"/>
      <c r="J344"/>
      <c r="K344"/>
      <c r="L344"/>
      <c r="M344"/>
      <c r="N344" s="214"/>
      <c r="O344" s="215"/>
      <c r="P344" s="215"/>
      <c r="Q344" s="215"/>
      <c r="R344" s="215"/>
      <c r="S344" s="215"/>
      <c r="T344" s="215"/>
      <c r="U344" s="215"/>
      <c r="V344" s="215"/>
      <c r="W344" s="215"/>
      <c r="X344" s="215"/>
      <c r="Y344" s="215"/>
      <c r="Z344" s="215"/>
      <c r="AA344" s="215"/>
      <c r="AB344"/>
      <c r="AC344"/>
    </row>
    <row r="345" spans="2:29" ht="18.5" hidden="1" x14ac:dyDescent="0.45">
      <c r="B345"/>
      <c r="C345"/>
      <c r="D345"/>
      <c r="E345"/>
      <c r="F345"/>
      <c r="G345"/>
      <c r="H345"/>
      <c r="I345"/>
      <c r="J345"/>
      <c r="K345"/>
      <c r="L345"/>
      <c r="M345"/>
      <c r="N345" s="214"/>
      <c r="O345" s="215"/>
      <c r="P345" s="215"/>
      <c r="Q345" s="215"/>
      <c r="R345" s="215"/>
      <c r="S345" s="215"/>
      <c r="T345" s="215"/>
      <c r="U345" s="215"/>
      <c r="V345" s="215"/>
      <c r="W345" s="215"/>
      <c r="X345" s="215"/>
      <c r="Y345" s="215"/>
      <c r="Z345" s="215"/>
      <c r="AA345" s="215"/>
      <c r="AB345"/>
      <c r="AC345"/>
    </row>
    <row r="346" spans="2:29" ht="18.5" hidden="1" x14ac:dyDescent="0.45">
      <c r="B346"/>
      <c r="C346"/>
      <c r="D346"/>
      <c r="E346"/>
      <c r="F346"/>
      <c r="G346"/>
      <c r="H346"/>
      <c r="I346"/>
      <c r="J346"/>
      <c r="K346"/>
      <c r="L346"/>
      <c r="M346"/>
      <c r="N346" s="214"/>
      <c r="O346" s="215"/>
      <c r="P346" s="215"/>
      <c r="Q346" s="215"/>
      <c r="R346" s="215"/>
      <c r="S346" s="215"/>
      <c r="T346" s="215"/>
      <c r="U346" s="215"/>
      <c r="V346" s="215"/>
      <c r="W346" s="215"/>
      <c r="X346" s="215"/>
      <c r="Y346" s="215"/>
      <c r="Z346" s="215"/>
      <c r="AA346" s="215"/>
      <c r="AB346"/>
      <c r="AC346"/>
    </row>
    <row r="347" spans="2:29" ht="18.5" hidden="1" x14ac:dyDescent="0.45">
      <c r="B347"/>
      <c r="C347"/>
      <c r="D347"/>
      <c r="E347"/>
      <c r="F347"/>
      <c r="G347"/>
      <c r="H347"/>
      <c r="I347"/>
      <c r="J347"/>
      <c r="K347"/>
      <c r="L347"/>
      <c r="M347"/>
      <c r="N347" s="214"/>
      <c r="O347" s="215"/>
      <c r="P347" s="215"/>
      <c r="Q347" s="215"/>
      <c r="R347" s="215"/>
      <c r="S347" s="215"/>
      <c r="T347" s="215"/>
      <c r="U347" s="215"/>
      <c r="V347" s="215"/>
      <c r="W347" s="215"/>
      <c r="X347" s="215"/>
      <c r="Y347" s="215"/>
      <c r="Z347" s="215"/>
      <c r="AA347" s="215"/>
      <c r="AB347"/>
      <c r="AC347"/>
    </row>
    <row r="348" spans="2:29" ht="18.5" hidden="1" x14ac:dyDescent="0.45">
      <c r="B348"/>
      <c r="C348"/>
      <c r="D348"/>
      <c r="E348"/>
      <c r="F348"/>
      <c r="G348"/>
      <c r="H348"/>
      <c r="I348"/>
      <c r="J348"/>
      <c r="K348"/>
      <c r="L348"/>
      <c r="M348"/>
      <c r="N348" s="214"/>
      <c r="O348" s="215"/>
      <c r="P348" s="215"/>
      <c r="Q348" s="215"/>
      <c r="R348" s="215"/>
      <c r="S348" s="215"/>
      <c r="T348" s="215"/>
      <c r="U348" s="215"/>
      <c r="V348" s="215"/>
      <c r="W348" s="215"/>
      <c r="X348" s="215"/>
      <c r="Y348" s="215"/>
      <c r="Z348" s="215"/>
      <c r="AA348" s="215"/>
      <c r="AB348"/>
      <c r="AC348"/>
    </row>
    <row r="349" spans="2:29" ht="18.5" hidden="1" x14ac:dyDescent="0.45">
      <c r="B349"/>
      <c r="C349"/>
      <c r="D349"/>
      <c r="E349"/>
      <c r="F349"/>
      <c r="G349"/>
      <c r="H349"/>
      <c r="I349"/>
      <c r="J349"/>
      <c r="K349"/>
      <c r="L349"/>
      <c r="M349"/>
      <c r="N349" s="214"/>
      <c r="O349" s="215"/>
      <c r="P349" s="215"/>
      <c r="Q349" s="215"/>
      <c r="R349" s="215"/>
      <c r="S349" s="215"/>
      <c r="T349" s="215"/>
      <c r="U349" s="215"/>
      <c r="V349" s="215"/>
      <c r="W349" s="215"/>
      <c r="X349" s="215"/>
      <c r="Y349" s="215"/>
      <c r="Z349" s="215"/>
      <c r="AA349" s="215"/>
      <c r="AB349"/>
      <c r="AC349"/>
    </row>
    <row r="350" spans="2:29" ht="18.5" hidden="1" x14ac:dyDescent="0.45">
      <c r="B350"/>
      <c r="C350"/>
      <c r="D350"/>
      <c r="E350"/>
      <c r="F350"/>
      <c r="G350"/>
      <c r="H350"/>
      <c r="I350"/>
      <c r="J350"/>
      <c r="K350"/>
      <c r="L350"/>
      <c r="M350"/>
      <c r="N350" s="214"/>
      <c r="O350" s="215"/>
      <c r="P350" s="215"/>
      <c r="Q350" s="215"/>
      <c r="R350" s="215"/>
      <c r="S350" s="215"/>
      <c r="T350" s="215"/>
      <c r="U350" s="215"/>
      <c r="V350" s="215"/>
      <c r="W350" s="215"/>
      <c r="X350" s="215"/>
      <c r="Y350" s="215"/>
      <c r="Z350" s="215"/>
      <c r="AA350" s="215"/>
      <c r="AB350"/>
      <c r="AC350"/>
    </row>
    <row r="351" spans="2:29" ht="18.5" hidden="1" x14ac:dyDescent="0.45">
      <c r="B351"/>
      <c r="C351"/>
      <c r="D351"/>
      <c r="E351"/>
      <c r="F351"/>
      <c r="G351"/>
      <c r="H351"/>
      <c r="I351"/>
      <c r="J351"/>
      <c r="K351"/>
      <c r="L351"/>
      <c r="M351"/>
      <c r="N351" s="214"/>
      <c r="O351" s="215"/>
      <c r="P351" s="215"/>
      <c r="Q351" s="215"/>
      <c r="R351" s="215"/>
      <c r="S351" s="215"/>
      <c r="T351" s="215"/>
      <c r="U351" s="215"/>
      <c r="V351" s="215"/>
      <c r="W351" s="215"/>
      <c r="X351" s="215"/>
      <c r="Y351" s="215"/>
      <c r="Z351" s="215"/>
      <c r="AA351" s="215"/>
      <c r="AB351"/>
      <c r="AC351"/>
    </row>
    <row r="352" spans="2:29" ht="18.5" hidden="1" x14ac:dyDescent="0.45">
      <c r="B352"/>
      <c r="C352"/>
      <c r="D352"/>
      <c r="E352"/>
      <c r="F352"/>
      <c r="G352"/>
      <c r="H352"/>
      <c r="I352"/>
      <c r="J352"/>
      <c r="K352"/>
      <c r="L352"/>
      <c r="M352"/>
      <c r="N352" s="214"/>
      <c r="O352" s="215"/>
      <c r="P352" s="215"/>
      <c r="Q352" s="215"/>
      <c r="R352" s="215"/>
      <c r="S352" s="215"/>
      <c r="T352" s="215"/>
      <c r="U352" s="215"/>
      <c r="V352" s="215"/>
      <c r="W352" s="215"/>
      <c r="X352" s="215"/>
      <c r="Y352" s="215"/>
      <c r="Z352" s="215"/>
      <c r="AA352" s="215"/>
      <c r="AB352"/>
      <c r="AC352"/>
    </row>
    <row r="353" spans="2:29" ht="18.5" hidden="1" x14ac:dyDescent="0.45">
      <c r="B353"/>
      <c r="C353"/>
      <c r="D353"/>
      <c r="E353"/>
      <c r="F353"/>
      <c r="G353"/>
      <c r="H353"/>
      <c r="I353"/>
      <c r="J353"/>
      <c r="K353"/>
      <c r="L353"/>
      <c r="M353"/>
      <c r="N353" s="214"/>
      <c r="O353" s="215"/>
      <c r="P353" s="215"/>
      <c r="Q353" s="215"/>
      <c r="R353" s="215"/>
      <c r="S353" s="215"/>
      <c r="T353" s="215"/>
      <c r="U353" s="215"/>
      <c r="V353" s="215"/>
      <c r="W353" s="215"/>
      <c r="X353" s="215"/>
      <c r="Y353" s="215"/>
      <c r="Z353" s="215"/>
      <c r="AA353" s="215"/>
      <c r="AB353"/>
      <c r="AC353"/>
    </row>
    <row r="354" spans="2:29" ht="18.5" hidden="1" x14ac:dyDescent="0.45">
      <c r="B354"/>
      <c r="C354"/>
      <c r="D354"/>
      <c r="E354"/>
      <c r="F354"/>
      <c r="G354"/>
      <c r="H354"/>
      <c r="I354"/>
      <c r="J354"/>
      <c r="K354"/>
      <c r="L354"/>
      <c r="M354"/>
      <c r="N354" s="214"/>
      <c r="O354" s="215"/>
      <c r="P354" s="215"/>
      <c r="Q354" s="215"/>
      <c r="R354" s="215"/>
      <c r="S354" s="215"/>
      <c r="T354" s="215"/>
      <c r="U354" s="215"/>
      <c r="V354" s="215"/>
      <c r="W354" s="215"/>
      <c r="X354" s="215"/>
      <c r="Y354" s="215"/>
      <c r="Z354" s="215"/>
      <c r="AA354" s="215"/>
      <c r="AB354"/>
      <c r="AC354"/>
    </row>
    <row r="355" spans="2:29" ht="18.5" hidden="1" x14ac:dyDescent="0.45">
      <c r="B355"/>
      <c r="C355"/>
      <c r="D355"/>
      <c r="E355"/>
      <c r="F355"/>
      <c r="G355"/>
      <c r="H355"/>
      <c r="I355"/>
      <c r="J355"/>
      <c r="K355"/>
      <c r="L355"/>
      <c r="M355"/>
      <c r="N355" s="214"/>
      <c r="O355" s="215"/>
      <c r="P355" s="215"/>
      <c r="Q355" s="215"/>
      <c r="R355" s="215"/>
      <c r="S355" s="215"/>
      <c r="T355" s="215"/>
      <c r="U355" s="215"/>
      <c r="V355" s="215"/>
      <c r="W355" s="215"/>
      <c r="X355" s="215"/>
      <c r="Y355" s="215"/>
      <c r="Z355" s="215"/>
      <c r="AA355" s="215"/>
      <c r="AB355"/>
      <c r="AC355"/>
    </row>
    <row r="356" spans="2:29" ht="18.5" hidden="1" x14ac:dyDescent="0.45">
      <c r="B356"/>
      <c r="C356"/>
      <c r="D356"/>
      <c r="E356"/>
      <c r="F356"/>
      <c r="G356"/>
      <c r="H356"/>
      <c r="I356"/>
      <c r="J356"/>
      <c r="K356"/>
      <c r="L356"/>
      <c r="M356"/>
      <c r="N356" s="214"/>
      <c r="O356" s="215"/>
      <c r="P356" s="215"/>
      <c r="Q356" s="215"/>
      <c r="R356" s="215"/>
      <c r="S356" s="215"/>
      <c r="T356" s="215"/>
      <c r="U356" s="215"/>
      <c r="V356" s="215"/>
      <c r="W356" s="215"/>
      <c r="X356" s="215"/>
      <c r="Y356" s="215"/>
      <c r="Z356" s="215"/>
      <c r="AA356" s="215"/>
      <c r="AB356"/>
      <c r="AC356"/>
    </row>
    <row r="357" spans="2:29" ht="18.5" hidden="1" x14ac:dyDescent="0.45">
      <c r="B357"/>
      <c r="C357"/>
      <c r="D357"/>
      <c r="E357"/>
      <c r="F357"/>
      <c r="G357"/>
      <c r="H357"/>
      <c r="I357"/>
      <c r="J357"/>
      <c r="K357"/>
      <c r="L357"/>
      <c r="M357"/>
      <c r="N357" s="214"/>
      <c r="O357" s="215"/>
      <c r="P357" s="215"/>
      <c r="Q357" s="215"/>
      <c r="R357" s="215"/>
      <c r="S357" s="215"/>
      <c r="T357" s="215"/>
      <c r="U357" s="215"/>
      <c r="V357" s="215"/>
      <c r="W357" s="215"/>
      <c r="X357" s="215"/>
      <c r="Y357" s="215"/>
      <c r="Z357" s="215"/>
      <c r="AA357" s="215"/>
      <c r="AB357"/>
      <c r="AC357"/>
    </row>
    <row r="358" spans="2:29" ht="18.5" hidden="1" x14ac:dyDescent="0.45">
      <c r="B358"/>
      <c r="C358"/>
      <c r="D358"/>
      <c r="E358"/>
      <c r="F358"/>
      <c r="G358"/>
      <c r="H358"/>
      <c r="I358"/>
      <c r="J358"/>
      <c r="K358"/>
      <c r="L358"/>
      <c r="M358"/>
      <c r="N358" s="214"/>
      <c r="O358" s="215"/>
      <c r="P358" s="215"/>
      <c r="Q358" s="215"/>
      <c r="R358" s="215"/>
      <c r="S358" s="215"/>
      <c r="T358" s="215"/>
      <c r="U358" s="215"/>
      <c r="V358" s="215"/>
      <c r="W358" s="215"/>
      <c r="X358" s="215"/>
      <c r="Y358" s="215"/>
      <c r="Z358" s="215"/>
      <c r="AA358" s="215"/>
      <c r="AB358"/>
      <c r="AC358"/>
    </row>
    <row r="359" spans="2:29" ht="18.5" hidden="1" x14ac:dyDescent="0.45">
      <c r="B359"/>
      <c r="C359"/>
      <c r="D359"/>
      <c r="E359"/>
      <c r="F359"/>
      <c r="G359"/>
      <c r="H359"/>
      <c r="I359"/>
      <c r="J359"/>
      <c r="K359"/>
      <c r="L359"/>
      <c r="M359"/>
      <c r="N359" s="214"/>
      <c r="O359" s="215"/>
      <c r="P359" s="215"/>
      <c r="Q359" s="215"/>
      <c r="R359" s="215"/>
      <c r="S359" s="215"/>
      <c r="T359" s="215"/>
      <c r="U359" s="215"/>
      <c r="V359" s="215"/>
      <c r="W359" s="215"/>
      <c r="X359" s="215"/>
      <c r="Y359" s="215"/>
      <c r="Z359" s="215"/>
      <c r="AA359" s="215"/>
      <c r="AB359"/>
      <c r="AC359"/>
    </row>
    <row r="360" spans="2:29" ht="18.5" hidden="1" x14ac:dyDescent="0.45">
      <c r="B360"/>
      <c r="C360"/>
      <c r="D360"/>
      <c r="E360"/>
      <c r="F360"/>
      <c r="G360"/>
      <c r="H360"/>
      <c r="I360"/>
      <c r="J360"/>
      <c r="K360"/>
      <c r="L360"/>
      <c r="M360"/>
      <c r="N360" s="214"/>
      <c r="O360" s="215"/>
      <c r="P360" s="215"/>
      <c r="Q360" s="215"/>
      <c r="R360" s="215"/>
      <c r="S360" s="215"/>
      <c r="T360" s="215"/>
      <c r="U360" s="215"/>
      <c r="V360" s="215"/>
      <c r="W360" s="215"/>
      <c r="X360" s="215"/>
      <c r="Y360" s="215"/>
      <c r="Z360" s="215"/>
      <c r="AA360" s="215"/>
      <c r="AB360"/>
      <c r="AC360"/>
    </row>
    <row r="361" spans="2:29" ht="18.5" hidden="1" x14ac:dyDescent="0.45">
      <c r="B361"/>
      <c r="C361"/>
      <c r="D361"/>
      <c r="E361"/>
      <c r="F361"/>
      <c r="G361"/>
      <c r="H361"/>
      <c r="I361"/>
      <c r="J361"/>
      <c r="K361"/>
      <c r="L361"/>
      <c r="M361"/>
      <c r="N361" s="214"/>
      <c r="O361" s="215"/>
      <c r="P361" s="215"/>
      <c r="Q361" s="215"/>
      <c r="R361" s="215"/>
      <c r="S361" s="215"/>
      <c r="T361" s="215"/>
      <c r="U361" s="215"/>
      <c r="V361" s="215"/>
      <c r="W361" s="215"/>
      <c r="X361" s="215"/>
      <c r="Y361" s="215"/>
      <c r="Z361" s="215"/>
      <c r="AA361" s="215"/>
      <c r="AB361"/>
      <c r="AC361"/>
    </row>
    <row r="362" spans="2:29" ht="18.5" hidden="1" x14ac:dyDescent="0.45">
      <c r="B362"/>
      <c r="C362"/>
      <c r="D362"/>
      <c r="E362"/>
      <c r="F362"/>
      <c r="G362"/>
      <c r="H362"/>
      <c r="I362"/>
      <c r="J362"/>
      <c r="K362"/>
      <c r="L362"/>
      <c r="M362"/>
      <c r="N362" s="214"/>
      <c r="O362" s="215"/>
      <c r="P362" s="215"/>
      <c r="Q362" s="215"/>
      <c r="R362" s="215"/>
      <c r="S362" s="215"/>
      <c r="T362" s="215"/>
      <c r="U362" s="215"/>
      <c r="V362" s="215"/>
      <c r="W362" s="215"/>
      <c r="X362" s="215"/>
      <c r="Y362" s="215"/>
      <c r="Z362" s="215"/>
      <c r="AA362" s="215"/>
      <c r="AB362"/>
      <c r="AC362"/>
    </row>
    <row r="363" spans="2:29" ht="18.5" hidden="1" x14ac:dyDescent="0.45">
      <c r="B363"/>
      <c r="C363"/>
      <c r="D363"/>
      <c r="E363"/>
      <c r="F363"/>
      <c r="G363"/>
      <c r="H363"/>
      <c r="I363"/>
      <c r="J363"/>
      <c r="K363"/>
      <c r="L363"/>
      <c r="M363"/>
      <c r="N363" s="214"/>
      <c r="O363" s="215"/>
      <c r="P363" s="215"/>
      <c r="Q363" s="215"/>
      <c r="R363" s="215"/>
      <c r="S363" s="215"/>
      <c r="T363" s="215"/>
      <c r="U363" s="215"/>
      <c r="V363" s="215"/>
      <c r="W363" s="215"/>
      <c r="X363" s="215"/>
      <c r="Y363" s="215"/>
      <c r="Z363" s="215"/>
      <c r="AA363" s="215"/>
      <c r="AB363"/>
      <c r="AC363"/>
    </row>
    <row r="364" spans="2:29" ht="18.5" hidden="1" x14ac:dyDescent="0.45">
      <c r="B364"/>
      <c r="C364"/>
      <c r="D364"/>
      <c r="E364"/>
      <c r="F364"/>
      <c r="G364"/>
      <c r="H364"/>
      <c r="I364"/>
      <c r="J364"/>
      <c r="K364"/>
      <c r="L364"/>
      <c r="M364"/>
      <c r="N364" s="214"/>
      <c r="O364" s="215"/>
      <c r="P364" s="215"/>
      <c r="Q364" s="215"/>
      <c r="R364" s="215"/>
      <c r="S364" s="215"/>
      <c r="T364" s="215"/>
      <c r="U364" s="215"/>
      <c r="V364" s="215"/>
      <c r="W364" s="215"/>
      <c r="X364" s="215"/>
      <c r="Y364" s="215"/>
      <c r="Z364" s="215"/>
      <c r="AA364" s="215"/>
      <c r="AB364"/>
      <c r="AC364"/>
    </row>
    <row r="365" spans="2:29" ht="18.5" hidden="1" x14ac:dyDescent="0.45">
      <c r="B365"/>
      <c r="C365"/>
      <c r="D365"/>
      <c r="E365"/>
      <c r="F365"/>
      <c r="G365"/>
      <c r="H365"/>
      <c r="I365"/>
      <c r="J365"/>
      <c r="K365"/>
      <c r="L365"/>
      <c r="M365"/>
      <c r="N365" s="214"/>
      <c r="O365" s="215"/>
      <c r="P365" s="215"/>
      <c r="Q365" s="215"/>
      <c r="R365" s="215"/>
      <c r="S365" s="215"/>
      <c r="T365" s="215"/>
      <c r="U365" s="215"/>
      <c r="V365" s="215"/>
      <c r="W365" s="215"/>
      <c r="X365" s="215"/>
      <c r="Y365" s="215"/>
      <c r="Z365" s="215"/>
      <c r="AA365" s="215"/>
      <c r="AB365"/>
      <c r="AC365"/>
    </row>
    <row r="366" spans="2:29" ht="18.5" hidden="1" x14ac:dyDescent="0.45">
      <c r="B366"/>
      <c r="C366"/>
      <c r="D366"/>
      <c r="E366"/>
      <c r="F366"/>
      <c r="G366"/>
      <c r="H366"/>
      <c r="I366"/>
      <c r="J366"/>
      <c r="K366"/>
      <c r="L366"/>
      <c r="M366"/>
      <c r="N366" s="214"/>
      <c r="O366" s="215"/>
      <c r="P366" s="215"/>
      <c r="Q366" s="215"/>
      <c r="R366" s="215"/>
      <c r="S366" s="215"/>
      <c r="T366" s="215"/>
      <c r="U366" s="215"/>
      <c r="V366" s="215"/>
      <c r="W366" s="215"/>
      <c r="X366" s="215"/>
      <c r="Y366" s="215"/>
      <c r="Z366" s="215"/>
      <c r="AA366" s="215"/>
      <c r="AB366"/>
      <c r="AC366"/>
    </row>
    <row r="367" spans="2:29" ht="18.5" hidden="1" x14ac:dyDescent="0.45">
      <c r="B367"/>
      <c r="C367"/>
      <c r="D367"/>
      <c r="E367"/>
      <c r="F367"/>
      <c r="G367"/>
      <c r="H367"/>
      <c r="I367"/>
      <c r="J367"/>
      <c r="K367"/>
      <c r="L367"/>
      <c r="M367"/>
      <c r="N367" s="214"/>
      <c r="O367" s="215"/>
      <c r="P367" s="215"/>
      <c r="Q367" s="215"/>
      <c r="R367" s="215"/>
      <c r="S367" s="215"/>
      <c r="T367" s="215"/>
      <c r="U367" s="215"/>
      <c r="V367" s="215"/>
      <c r="W367" s="215"/>
      <c r="X367" s="215"/>
      <c r="Y367" s="215"/>
      <c r="Z367" s="215"/>
      <c r="AA367" s="215"/>
      <c r="AB367"/>
      <c r="AC367"/>
    </row>
    <row r="368" spans="2:29" ht="18.5" hidden="1" x14ac:dyDescent="0.45">
      <c r="B368"/>
      <c r="C368"/>
      <c r="D368"/>
      <c r="E368"/>
      <c r="F368"/>
      <c r="G368"/>
      <c r="H368"/>
      <c r="I368"/>
      <c r="J368"/>
      <c r="K368"/>
      <c r="L368"/>
      <c r="M368"/>
      <c r="N368" s="214"/>
      <c r="O368" s="215"/>
      <c r="P368" s="215"/>
      <c r="Q368" s="215"/>
      <c r="R368" s="215"/>
      <c r="S368" s="215"/>
      <c r="T368" s="215"/>
      <c r="U368" s="215"/>
      <c r="V368" s="215"/>
      <c r="W368" s="215"/>
      <c r="X368" s="215"/>
      <c r="Y368" s="215"/>
      <c r="Z368" s="215"/>
      <c r="AA368" s="215"/>
      <c r="AB368"/>
      <c r="AC368"/>
    </row>
    <row r="369" spans="2:29" ht="18.5" hidden="1" x14ac:dyDescent="0.45">
      <c r="B369"/>
      <c r="C369"/>
      <c r="D369"/>
      <c r="E369"/>
      <c r="F369"/>
      <c r="G369"/>
      <c r="H369"/>
      <c r="I369"/>
      <c r="J369"/>
      <c r="K369"/>
      <c r="L369"/>
      <c r="M369"/>
      <c r="N369" s="214"/>
      <c r="O369" s="215"/>
      <c r="P369" s="215"/>
      <c r="Q369" s="215"/>
      <c r="R369" s="215"/>
      <c r="S369" s="215"/>
      <c r="T369" s="215"/>
      <c r="U369" s="215"/>
      <c r="V369" s="215"/>
      <c r="W369" s="215"/>
      <c r="X369" s="215"/>
      <c r="Y369" s="215"/>
      <c r="Z369" s="215"/>
      <c r="AA369" s="215"/>
      <c r="AB369"/>
      <c r="AC369"/>
    </row>
    <row r="370" spans="2:29" ht="18.5" hidden="1" x14ac:dyDescent="0.45">
      <c r="B370"/>
      <c r="C370"/>
      <c r="D370"/>
      <c r="E370"/>
      <c r="F370"/>
      <c r="G370"/>
      <c r="H370"/>
      <c r="I370"/>
      <c r="J370"/>
      <c r="K370"/>
      <c r="L370"/>
      <c r="M370"/>
      <c r="N370" s="214"/>
      <c r="O370" s="215"/>
      <c r="P370" s="215"/>
      <c r="Q370" s="215"/>
      <c r="R370" s="215"/>
      <c r="S370" s="215"/>
      <c r="T370" s="215"/>
      <c r="U370" s="215"/>
      <c r="V370" s="215"/>
      <c r="W370" s="215"/>
      <c r="X370" s="215"/>
      <c r="Y370" s="215"/>
      <c r="Z370" s="215"/>
      <c r="AA370" s="215"/>
      <c r="AB370"/>
      <c r="AC370"/>
    </row>
    <row r="371" spans="2:29" ht="18.5" hidden="1" x14ac:dyDescent="0.45">
      <c r="B371"/>
      <c r="C371"/>
      <c r="D371"/>
      <c r="E371"/>
      <c r="F371"/>
      <c r="G371"/>
      <c r="H371"/>
      <c r="I371"/>
      <c r="J371"/>
      <c r="K371"/>
      <c r="L371"/>
      <c r="M371"/>
      <c r="N371" s="214"/>
      <c r="O371" s="215"/>
      <c r="P371" s="215"/>
      <c r="Q371" s="215"/>
      <c r="R371" s="215"/>
      <c r="S371" s="215"/>
      <c r="T371" s="215"/>
      <c r="U371" s="215"/>
      <c r="V371" s="215"/>
      <c r="W371" s="215"/>
      <c r="X371" s="215"/>
      <c r="Y371" s="215"/>
      <c r="Z371" s="215"/>
      <c r="AA371" s="215"/>
      <c r="AB371"/>
      <c r="AC371"/>
    </row>
    <row r="372" spans="2:29" ht="18.5" hidden="1" x14ac:dyDescent="0.45">
      <c r="B372"/>
      <c r="C372"/>
      <c r="D372"/>
      <c r="E372"/>
      <c r="F372"/>
      <c r="G372"/>
      <c r="H372"/>
      <c r="I372"/>
      <c r="J372"/>
      <c r="K372"/>
      <c r="L372"/>
      <c r="M372"/>
      <c r="N372" s="214"/>
      <c r="O372" s="215"/>
      <c r="P372" s="215"/>
      <c r="Q372" s="215"/>
      <c r="R372" s="215"/>
      <c r="S372" s="215"/>
      <c r="T372" s="215"/>
      <c r="U372" s="215"/>
      <c r="V372" s="215"/>
      <c r="W372" s="215"/>
      <c r="X372" s="215"/>
      <c r="Y372" s="215"/>
      <c r="Z372" s="215"/>
      <c r="AA372" s="215"/>
      <c r="AB372"/>
      <c r="AC372"/>
    </row>
    <row r="373" spans="2:29" ht="18.5" hidden="1" x14ac:dyDescent="0.45">
      <c r="B373"/>
      <c r="C373"/>
      <c r="D373"/>
      <c r="E373"/>
      <c r="F373"/>
      <c r="G373"/>
      <c r="H373"/>
      <c r="I373"/>
      <c r="J373"/>
      <c r="K373"/>
      <c r="L373"/>
      <c r="M373"/>
      <c r="N373" s="214"/>
      <c r="O373" s="215"/>
      <c r="P373" s="215"/>
      <c r="Q373" s="215"/>
      <c r="R373" s="215"/>
      <c r="S373" s="215"/>
      <c r="T373" s="215"/>
      <c r="U373" s="215"/>
      <c r="V373" s="215"/>
      <c r="W373" s="215"/>
      <c r="X373" s="215"/>
      <c r="Y373" s="215"/>
      <c r="Z373" s="215"/>
      <c r="AA373" s="215"/>
      <c r="AB373"/>
      <c r="AC373"/>
    </row>
    <row r="374" spans="2:29" ht="18.5" hidden="1" x14ac:dyDescent="0.45">
      <c r="B374"/>
      <c r="C374"/>
      <c r="D374"/>
      <c r="E374"/>
      <c r="F374"/>
      <c r="G374"/>
      <c r="H374"/>
      <c r="I374"/>
      <c r="J374"/>
      <c r="K374"/>
      <c r="L374"/>
      <c r="M374"/>
      <c r="N374" s="214"/>
      <c r="O374" s="215"/>
      <c r="P374" s="215"/>
      <c r="Q374" s="215"/>
      <c r="R374" s="215"/>
      <c r="S374" s="215"/>
      <c r="T374" s="215"/>
      <c r="U374" s="215"/>
      <c r="V374" s="215"/>
      <c r="W374" s="215"/>
      <c r="X374" s="215"/>
      <c r="Y374" s="215"/>
      <c r="Z374" s="215"/>
      <c r="AA374" s="215"/>
      <c r="AB374"/>
      <c r="AC374"/>
    </row>
    <row r="375" spans="2:29" ht="18.5" hidden="1" x14ac:dyDescent="0.45">
      <c r="B375"/>
      <c r="C375"/>
      <c r="D375"/>
      <c r="E375"/>
      <c r="F375"/>
      <c r="G375"/>
      <c r="H375"/>
      <c r="I375"/>
      <c r="J375"/>
      <c r="K375"/>
      <c r="L375"/>
      <c r="M375"/>
      <c r="N375" s="214"/>
      <c r="O375" s="215"/>
      <c r="P375" s="215"/>
      <c r="Q375" s="215"/>
      <c r="R375" s="215"/>
      <c r="S375" s="215"/>
      <c r="T375" s="215"/>
      <c r="U375" s="215"/>
      <c r="V375" s="215"/>
      <c r="W375" s="215"/>
      <c r="X375" s="215"/>
      <c r="Y375" s="215"/>
      <c r="Z375" s="215"/>
      <c r="AA375" s="215"/>
      <c r="AB375"/>
      <c r="AC375"/>
    </row>
    <row r="376" spans="2:29" ht="18.5" hidden="1" x14ac:dyDescent="0.45">
      <c r="B376"/>
      <c r="C376"/>
      <c r="D376"/>
      <c r="E376"/>
      <c r="F376"/>
      <c r="G376"/>
      <c r="H376"/>
      <c r="I376"/>
      <c r="J376"/>
      <c r="K376"/>
      <c r="L376"/>
      <c r="M376"/>
      <c r="N376" s="214"/>
      <c r="O376" s="215"/>
      <c r="P376" s="215"/>
      <c r="Q376" s="215"/>
      <c r="R376" s="215"/>
      <c r="S376" s="215"/>
      <c r="T376" s="215"/>
      <c r="U376" s="215"/>
      <c r="V376" s="215"/>
      <c r="W376" s="215"/>
      <c r="X376" s="215"/>
      <c r="Y376" s="215"/>
      <c r="Z376" s="215"/>
      <c r="AA376" s="215"/>
      <c r="AB376"/>
      <c r="AC376"/>
    </row>
    <row r="377" spans="2:29" ht="18.5" hidden="1" x14ac:dyDescent="0.45">
      <c r="B377"/>
      <c r="C377"/>
      <c r="D377"/>
      <c r="E377"/>
      <c r="F377"/>
      <c r="G377"/>
      <c r="H377"/>
      <c r="I377"/>
      <c r="J377"/>
      <c r="K377"/>
      <c r="L377"/>
      <c r="M377"/>
      <c r="N377" s="214"/>
      <c r="O377" s="215"/>
      <c r="P377" s="215"/>
      <c r="Q377" s="215"/>
      <c r="R377" s="215"/>
      <c r="S377" s="215"/>
      <c r="T377" s="215"/>
      <c r="U377" s="215"/>
      <c r="V377" s="215"/>
      <c r="W377" s="215"/>
      <c r="X377" s="215"/>
      <c r="Y377" s="215"/>
      <c r="Z377" s="215"/>
      <c r="AA377" s="215"/>
      <c r="AB377"/>
      <c r="AC377"/>
    </row>
    <row r="378" spans="2:29" ht="18.5" hidden="1" x14ac:dyDescent="0.45">
      <c r="B378"/>
      <c r="C378"/>
      <c r="D378"/>
      <c r="E378"/>
      <c r="F378"/>
      <c r="G378"/>
      <c r="H378"/>
      <c r="I378"/>
      <c r="J378"/>
      <c r="K378"/>
      <c r="L378"/>
      <c r="M378"/>
      <c r="N378" s="214"/>
      <c r="O378" s="215"/>
      <c r="P378" s="215"/>
      <c r="Q378" s="215"/>
      <c r="R378" s="215"/>
      <c r="S378" s="215"/>
      <c r="T378" s="215"/>
      <c r="U378" s="215"/>
      <c r="V378" s="215"/>
      <c r="W378" s="215"/>
      <c r="X378" s="215"/>
      <c r="Y378" s="215"/>
      <c r="Z378" s="215"/>
      <c r="AA378" s="215"/>
      <c r="AB378"/>
      <c r="AC378"/>
    </row>
    <row r="379" spans="2:29" ht="18.5" hidden="1" x14ac:dyDescent="0.45">
      <c r="B379"/>
      <c r="C379"/>
      <c r="D379"/>
      <c r="E379"/>
      <c r="F379"/>
      <c r="G379"/>
      <c r="H379"/>
      <c r="I379"/>
      <c r="J379"/>
      <c r="K379"/>
      <c r="L379"/>
      <c r="M379"/>
      <c r="N379" s="214"/>
      <c r="O379" s="215"/>
      <c r="P379" s="215"/>
      <c r="Q379" s="215"/>
      <c r="R379" s="215"/>
      <c r="S379" s="215"/>
      <c r="T379" s="215"/>
      <c r="U379" s="215"/>
      <c r="V379" s="215"/>
      <c r="W379" s="215"/>
      <c r="X379" s="215"/>
      <c r="Y379" s="215"/>
      <c r="Z379" s="215"/>
      <c r="AA379" s="215"/>
      <c r="AB379"/>
      <c r="AC379"/>
    </row>
    <row r="380" spans="2:29" ht="18.5" hidden="1" x14ac:dyDescent="0.45">
      <c r="B380"/>
      <c r="C380"/>
      <c r="D380"/>
      <c r="E380"/>
      <c r="F380"/>
      <c r="G380"/>
      <c r="H380"/>
      <c r="I380"/>
      <c r="J380"/>
      <c r="K380"/>
      <c r="L380"/>
      <c r="M380"/>
      <c r="N380" s="214"/>
      <c r="O380" s="215"/>
      <c r="P380" s="215"/>
      <c r="Q380" s="215"/>
      <c r="R380" s="215"/>
      <c r="S380" s="215"/>
      <c r="T380" s="215"/>
      <c r="U380" s="215"/>
      <c r="V380" s="215"/>
      <c r="W380" s="215"/>
      <c r="X380" s="215"/>
      <c r="Y380" s="215"/>
      <c r="Z380" s="215"/>
      <c r="AA380" s="215"/>
      <c r="AB380"/>
      <c r="AC380"/>
    </row>
    <row r="381" spans="2:29" ht="18.5" hidden="1" x14ac:dyDescent="0.45">
      <c r="B381"/>
      <c r="C381"/>
      <c r="D381"/>
      <c r="E381"/>
      <c r="F381"/>
      <c r="G381"/>
      <c r="H381"/>
      <c r="I381"/>
      <c r="J381"/>
      <c r="K381"/>
      <c r="L381"/>
      <c r="M381"/>
      <c r="N381" s="214"/>
      <c r="O381" s="215"/>
      <c r="P381" s="215"/>
      <c r="Q381" s="215"/>
      <c r="R381" s="215"/>
      <c r="S381" s="215"/>
      <c r="T381" s="215"/>
      <c r="U381" s="215"/>
      <c r="V381" s="215"/>
      <c r="W381" s="215"/>
      <c r="X381" s="215"/>
      <c r="Y381" s="215"/>
      <c r="Z381" s="215"/>
      <c r="AA381" s="215"/>
      <c r="AB381"/>
      <c r="AC381"/>
    </row>
    <row r="382" spans="2:29" ht="18.5" hidden="1" x14ac:dyDescent="0.45">
      <c r="B382"/>
      <c r="C382"/>
      <c r="D382"/>
      <c r="E382"/>
      <c r="F382"/>
      <c r="G382"/>
      <c r="H382"/>
      <c r="I382"/>
      <c r="J382"/>
      <c r="K382"/>
      <c r="L382"/>
      <c r="M382"/>
      <c r="N382" s="214"/>
      <c r="O382" s="215"/>
      <c r="P382" s="215"/>
      <c r="Q382" s="215"/>
      <c r="R382" s="215"/>
      <c r="S382" s="215"/>
      <c r="T382" s="215"/>
      <c r="U382" s="215"/>
      <c r="V382" s="215"/>
      <c r="W382" s="215"/>
      <c r="X382" s="215"/>
      <c r="Y382" s="215"/>
      <c r="Z382" s="215"/>
      <c r="AA382" s="215"/>
      <c r="AB382"/>
      <c r="AC382"/>
    </row>
    <row r="383" spans="2:29" ht="18.5" hidden="1" x14ac:dyDescent="0.45">
      <c r="B383"/>
      <c r="C383"/>
      <c r="D383"/>
      <c r="E383"/>
      <c r="F383"/>
      <c r="G383"/>
      <c r="H383"/>
      <c r="I383"/>
      <c r="J383"/>
      <c r="K383"/>
      <c r="L383"/>
      <c r="M383"/>
      <c r="N383" s="214"/>
      <c r="O383" s="215"/>
      <c r="P383" s="215"/>
      <c r="Q383" s="215"/>
      <c r="R383" s="215"/>
      <c r="S383" s="215"/>
      <c r="T383" s="215"/>
      <c r="U383" s="215"/>
      <c r="V383" s="215"/>
      <c r="W383" s="215"/>
      <c r="X383" s="215"/>
      <c r="Y383" s="215"/>
      <c r="Z383" s="215"/>
      <c r="AA383" s="215"/>
      <c r="AB383"/>
      <c r="AC383"/>
    </row>
    <row r="384" spans="2:29" ht="18.5" hidden="1" x14ac:dyDescent="0.45">
      <c r="B384"/>
      <c r="C384"/>
      <c r="D384"/>
      <c r="E384"/>
      <c r="F384"/>
      <c r="G384"/>
      <c r="H384"/>
      <c r="I384"/>
      <c r="J384"/>
      <c r="K384"/>
      <c r="L384"/>
      <c r="M384"/>
      <c r="N384" s="214"/>
      <c r="O384" s="215"/>
      <c r="P384" s="215"/>
      <c r="Q384" s="215"/>
      <c r="R384" s="215"/>
      <c r="S384" s="215"/>
      <c r="T384" s="215"/>
      <c r="U384" s="215"/>
      <c r="V384" s="215"/>
      <c r="W384" s="215"/>
      <c r="X384" s="215"/>
      <c r="Y384" s="215"/>
      <c r="Z384" s="215"/>
      <c r="AA384" s="215"/>
      <c r="AB384"/>
      <c r="AC384"/>
    </row>
    <row r="385" spans="2:29" ht="18.5" hidden="1" x14ac:dyDescent="0.45">
      <c r="B385"/>
      <c r="C385"/>
      <c r="D385"/>
      <c r="E385"/>
      <c r="F385"/>
      <c r="G385"/>
      <c r="H385"/>
      <c r="I385"/>
      <c r="J385"/>
      <c r="K385"/>
      <c r="L385"/>
      <c r="M385"/>
      <c r="N385" s="214"/>
      <c r="O385" s="215"/>
      <c r="P385" s="215"/>
      <c r="Q385" s="215"/>
      <c r="R385" s="215"/>
      <c r="S385" s="215"/>
      <c r="T385" s="215"/>
      <c r="U385" s="215"/>
      <c r="V385" s="215"/>
      <c r="W385" s="215"/>
      <c r="X385" s="215"/>
      <c r="Y385" s="215"/>
      <c r="Z385" s="215"/>
      <c r="AA385" s="215"/>
      <c r="AB385"/>
      <c r="AC385"/>
    </row>
    <row r="386" spans="2:29" ht="18.5" hidden="1" x14ac:dyDescent="0.45">
      <c r="B386"/>
      <c r="C386"/>
      <c r="D386"/>
      <c r="E386"/>
      <c r="F386"/>
      <c r="G386"/>
      <c r="H386"/>
      <c r="I386"/>
      <c r="J386"/>
      <c r="K386"/>
      <c r="L386"/>
      <c r="M386"/>
      <c r="N386" s="214"/>
      <c r="O386" s="215"/>
      <c r="P386" s="215"/>
      <c r="Q386" s="215"/>
      <c r="R386" s="215"/>
      <c r="S386" s="215"/>
      <c r="T386" s="215"/>
      <c r="U386" s="215"/>
      <c r="V386" s="215"/>
      <c r="W386" s="215"/>
      <c r="X386" s="215"/>
      <c r="Y386" s="215"/>
      <c r="Z386" s="215"/>
      <c r="AA386" s="215"/>
      <c r="AB386"/>
      <c r="AC386"/>
    </row>
    <row r="387" spans="2:29" ht="18.5" hidden="1" x14ac:dyDescent="0.45">
      <c r="B387"/>
      <c r="C387"/>
      <c r="D387"/>
      <c r="E387"/>
      <c r="F387"/>
      <c r="G387"/>
      <c r="H387"/>
      <c r="I387"/>
      <c r="J387"/>
      <c r="K387"/>
      <c r="L387"/>
      <c r="M387"/>
      <c r="N387" s="214"/>
      <c r="O387" s="215"/>
      <c r="P387" s="215"/>
      <c r="Q387" s="215"/>
      <c r="R387" s="215"/>
      <c r="S387" s="215"/>
      <c r="T387" s="215"/>
      <c r="U387" s="215"/>
      <c r="V387" s="215"/>
      <c r="W387" s="215"/>
      <c r="X387" s="215"/>
      <c r="Y387" s="215"/>
      <c r="Z387" s="215"/>
      <c r="AA387" s="215"/>
      <c r="AB387"/>
      <c r="AC387"/>
    </row>
    <row r="388" spans="2:29" ht="18.5" hidden="1" x14ac:dyDescent="0.45">
      <c r="B388"/>
      <c r="C388"/>
      <c r="D388"/>
      <c r="E388"/>
      <c r="F388"/>
      <c r="G388"/>
      <c r="H388"/>
      <c r="I388"/>
      <c r="J388"/>
      <c r="K388"/>
      <c r="L388"/>
      <c r="M388"/>
      <c r="N388" s="214"/>
      <c r="O388" s="215"/>
      <c r="P388" s="215"/>
      <c r="Q388" s="215"/>
      <c r="R388" s="215"/>
      <c r="S388" s="215"/>
      <c r="T388" s="215"/>
      <c r="U388" s="215"/>
      <c r="V388" s="215"/>
      <c r="W388" s="215"/>
      <c r="X388" s="215"/>
      <c r="Y388" s="215"/>
      <c r="Z388" s="215"/>
      <c r="AA388" s="215"/>
      <c r="AB388"/>
      <c r="AC388"/>
    </row>
    <row r="389" spans="2:29" ht="18.5" hidden="1" x14ac:dyDescent="0.45">
      <c r="B389"/>
      <c r="C389"/>
      <c r="D389"/>
      <c r="E389"/>
      <c r="F389"/>
      <c r="G389"/>
      <c r="H389"/>
      <c r="I389"/>
      <c r="J389"/>
      <c r="K389"/>
      <c r="L389"/>
      <c r="M389"/>
      <c r="N389" s="214"/>
      <c r="O389" s="215"/>
      <c r="P389" s="215"/>
      <c r="Q389" s="215"/>
      <c r="R389" s="215"/>
      <c r="S389" s="215"/>
      <c r="T389" s="215"/>
      <c r="U389" s="215"/>
      <c r="V389" s="215"/>
      <c r="W389" s="215"/>
      <c r="X389" s="215"/>
      <c r="Y389" s="215"/>
      <c r="Z389" s="215"/>
      <c r="AA389" s="215"/>
      <c r="AB389"/>
      <c r="AC389"/>
    </row>
    <row r="390" spans="2:29" ht="18.5" hidden="1" x14ac:dyDescent="0.45">
      <c r="B390"/>
      <c r="C390"/>
      <c r="D390"/>
      <c r="E390"/>
      <c r="F390"/>
      <c r="G390"/>
      <c r="H390"/>
      <c r="I390"/>
      <c r="J390"/>
      <c r="K390"/>
      <c r="L390"/>
      <c r="M390"/>
      <c r="N390" s="214"/>
      <c r="O390" s="215"/>
      <c r="P390" s="215"/>
      <c r="Q390" s="215"/>
      <c r="R390" s="215"/>
      <c r="S390" s="215"/>
      <c r="T390" s="215"/>
      <c r="U390" s="215"/>
      <c r="V390" s="215"/>
      <c r="W390" s="215"/>
      <c r="X390" s="215"/>
      <c r="Y390" s="215"/>
      <c r="Z390" s="215"/>
      <c r="AA390" s="215"/>
      <c r="AB390"/>
      <c r="AC390"/>
    </row>
    <row r="391" spans="2:29" ht="18.5" hidden="1" x14ac:dyDescent="0.45">
      <c r="B391"/>
      <c r="C391"/>
      <c r="D391"/>
      <c r="E391"/>
      <c r="F391"/>
      <c r="G391"/>
      <c r="H391"/>
      <c r="I391"/>
      <c r="J391"/>
      <c r="K391"/>
      <c r="L391"/>
      <c r="M391"/>
      <c r="N391" s="214"/>
      <c r="O391" s="215"/>
      <c r="P391" s="215"/>
      <c r="Q391" s="215"/>
      <c r="R391" s="215"/>
      <c r="S391" s="215"/>
      <c r="T391" s="215"/>
      <c r="U391" s="215"/>
      <c r="V391" s="215"/>
      <c r="W391" s="215"/>
      <c r="X391" s="215"/>
      <c r="Y391" s="215"/>
      <c r="Z391" s="215"/>
      <c r="AA391" s="215"/>
      <c r="AB391"/>
      <c r="AC391"/>
    </row>
    <row r="392" spans="2:29" ht="18.5" hidden="1" x14ac:dyDescent="0.45">
      <c r="B392"/>
      <c r="C392"/>
      <c r="D392"/>
      <c r="E392"/>
      <c r="F392"/>
      <c r="G392"/>
      <c r="H392"/>
      <c r="I392"/>
      <c r="J392"/>
      <c r="K392"/>
      <c r="L392"/>
      <c r="M392"/>
      <c r="N392" s="214"/>
      <c r="O392" s="215"/>
      <c r="P392" s="215"/>
      <c r="Q392" s="215"/>
      <c r="R392" s="215"/>
      <c r="S392" s="215"/>
      <c r="T392" s="215"/>
      <c r="U392" s="215"/>
      <c r="V392" s="215"/>
      <c r="W392" s="215"/>
      <c r="X392" s="215"/>
      <c r="Y392" s="215"/>
      <c r="Z392" s="215"/>
      <c r="AA392" s="215"/>
      <c r="AB392"/>
      <c r="AC392"/>
    </row>
    <row r="393" spans="2:29" ht="18.5" hidden="1" x14ac:dyDescent="0.45">
      <c r="B393"/>
      <c r="C393"/>
      <c r="D393"/>
      <c r="E393"/>
      <c r="F393"/>
      <c r="G393"/>
      <c r="H393"/>
      <c r="I393"/>
      <c r="J393"/>
      <c r="K393"/>
      <c r="L393"/>
      <c r="M393"/>
      <c r="N393" s="214"/>
      <c r="O393" s="215"/>
      <c r="P393" s="215"/>
      <c r="Q393" s="215"/>
      <c r="R393" s="215"/>
      <c r="S393" s="215"/>
      <c r="T393" s="215"/>
      <c r="U393" s="215"/>
      <c r="V393" s="215"/>
      <c r="W393" s="215"/>
      <c r="X393" s="215"/>
      <c r="Y393" s="215"/>
      <c r="Z393" s="215"/>
      <c r="AA393" s="215"/>
      <c r="AB393"/>
      <c r="AC393"/>
    </row>
    <row r="394" spans="2:29" ht="18.5" hidden="1" x14ac:dyDescent="0.45">
      <c r="B394"/>
      <c r="C394"/>
      <c r="D394"/>
      <c r="E394"/>
      <c r="F394"/>
      <c r="G394"/>
      <c r="H394"/>
      <c r="I394"/>
      <c r="J394"/>
      <c r="K394"/>
      <c r="L394"/>
      <c r="M394"/>
      <c r="N394" s="214"/>
      <c r="O394" s="215"/>
      <c r="P394" s="215"/>
      <c r="Q394" s="215"/>
      <c r="R394" s="215"/>
      <c r="S394" s="215"/>
      <c r="T394" s="215"/>
      <c r="U394" s="215"/>
      <c r="V394" s="215"/>
      <c r="W394" s="215"/>
      <c r="X394" s="215"/>
      <c r="Y394" s="215"/>
      <c r="Z394" s="215"/>
      <c r="AA394" s="215"/>
      <c r="AB394"/>
      <c r="AC394"/>
    </row>
    <row r="395" spans="2:29" ht="18.5" hidden="1" x14ac:dyDescent="0.45">
      <c r="B395"/>
      <c r="C395"/>
      <c r="D395"/>
      <c r="E395"/>
      <c r="F395"/>
      <c r="G395"/>
      <c r="H395"/>
      <c r="I395"/>
      <c r="J395"/>
      <c r="K395"/>
      <c r="L395"/>
      <c r="M395"/>
      <c r="N395" s="214"/>
      <c r="O395" s="215"/>
      <c r="P395" s="215"/>
      <c r="Q395" s="215"/>
      <c r="R395" s="215"/>
      <c r="S395" s="215"/>
      <c r="T395" s="215"/>
      <c r="U395" s="215"/>
      <c r="V395" s="215"/>
      <c r="W395" s="215"/>
      <c r="X395" s="215"/>
      <c r="Y395" s="215"/>
      <c r="Z395" s="215"/>
      <c r="AA395" s="215"/>
      <c r="AB395"/>
      <c r="AC395"/>
    </row>
    <row r="396" spans="2:29" ht="18.5" hidden="1" x14ac:dyDescent="0.45">
      <c r="B396"/>
      <c r="C396"/>
      <c r="D396"/>
      <c r="E396"/>
      <c r="F396"/>
      <c r="G396"/>
      <c r="H396"/>
      <c r="I396"/>
      <c r="J396"/>
      <c r="K396"/>
      <c r="L396"/>
      <c r="M396"/>
      <c r="N396" s="214"/>
      <c r="O396" s="215"/>
      <c r="P396" s="215"/>
      <c r="Q396" s="215"/>
      <c r="R396" s="215"/>
      <c r="S396" s="215"/>
      <c r="T396" s="215"/>
      <c r="U396" s="215"/>
      <c r="V396" s="215"/>
      <c r="W396" s="215"/>
      <c r="X396" s="215"/>
      <c r="Y396" s="215"/>
      <c r="Z396" s="215"/>
      <c r="AA396" s="215"/>
      <c r="AB396"/>
      <c r="AC396"/>
    </row>
    <row r="397" spans="2:29" ht="18.5" hidden="1" x14ac:dyDescent="0.45">
      <c r="B397"/>
      <c r="C397"/>
      <c r="D397"/>
      <c r="E397"/>
      <c r="F397"/>
      <c r="G397"/>
      <c r="H397"/>
      <c r="I397"/>
      <c r="J397"/>
      <c r="K397"/>
      <c r="L397"/>
      <c r="M397"/>
      <c r="N397" s="214"/>
      <c r="O397" s="215"/>
      <c r="P397" s="215"/>
      <c r="Q397" s="215"/>
      <c r="R397" s="215"/>
      <c r="S397" s="215"/>
      <c r="T397" s="215"/>
      <c r="U397" s="215"/>
      <c r="V397" s="215"/>
      <c r="W397" s="215"/>
      <c r="X397" s="215"/>
      <c r="Y397" s="215"/>
      <c r="Z397" s="215"/>
      <c r="AA397" s="215"/>
      <c r="AB397"/>
      <c r="AC397"/>
    </row>
    <row r="398" spans="2:29" ht="18.5" hidden="1" x14ac:dyDescent="0.45">
      <c r="B398"/>
      <c r="C398"/>
      <c r="D398"/>
      <c r="E398"/>
      <c r="F398"/>
      <c r="G398"/>
      <c r="H398"/>
      <c r="I398"/>
      <c r="J398"/>
      <c r="K398"/>
      <c r="L398"/>
      <c r="M398"/>
      <c r="N398" s="214"/>
      <c r="O398" s="215"/>
      <c r="P398" s="215"/>
      <c r="Q398" s="215"/>
      <c r="R398" s="215"/>
      <c r="S398" s="215"/>
      <c r="T398" s="215"/>
      <c r="U398" s="215"/>
      <c r="V398" s="215"/>
      <c r="W398" s="215"/>
      <c r="X398" s="215"/>
      <c r="Y398" s="215"/>
      <c r="Z398" s="215"/>
      <c r="AA398" s="215"/>
      <c r="AB398"/>
      <c r="AC398"/>
    </row>
    <row r="399" spans="2:29" ht="18.5" hidden="1" x14ac:dyDescent="0.45">
      <c r="B399"/>
      <c r="C399"/>
      <c r="D399"/>
      <c r="E399"/>
      <c r="F399"/>
      <c r="G399"/>
      <c r="H399"/>
      <c r="I399"/>
      <c r="J399"/>
      <c r="K399"/>
      <c r="L399"/>
      <c r="M399"/>
      <c r="N399" s="214"/>
      <c r="O399" s="215"/>
      <c r="P399" s="215"/>
      <c r="Q399" s="215"/>
      <c r="R399" s="215"/>
      <c r="S399" s="215"/>
      <c r="T399" s="215"/>
      <c r="U399" s="215"/>
      <c r="V399" s="215"/>
      <c r="W399" s="215"/>
      <c r="X399" s="215"/>
      <c r="Y399" s="215"/>
      <c r="Z399" s="215"/>
      <c r="AA399" s="215"/>
      <c r="AB399"/>
      <c r="AC399"/>
    </row>
    <row r="400" spans="2:29" ht="18.5" hidden="1" x14ac:dyDescent="0.45">
      <c r="B400"/>
      <c r="C400"/>
      <c r="D400"/>
      <c r="E400"/>
      <c r="F400"/>
      <c r="G400"/>
      <c r="H400"/>
      <c r="I400"/>
      <c r="J400"/>
      <c r="K400"/>
      <c r="L400"/>
      <c r="M400"/>
      <c r="N400" s="214"/>
      <c r="O400" s="215"/>
      <c r="P400" s="215"/>
      <c r="Q400" s="215"/>
      <c r="R400" s="215"/>
      <c r="S400" s="215"/>
      <c r="T400" s="215"/>
      <c r="U400" s="215"/>
      <c r="V400" s="215"/>
      <c r="W400" s="215"/>
      <c r="X400" s="215"/>
      <c r="Y400" s="215"/>
      <c r="Z400" s="215"/>
      <c r="AA400" s="215"/>
      <c r="AB400"/>
      <c r="AC400"/>
    </row>
    <row r="401" spans="2:29" ht="18.5" hidden="1" x14ac:dyDescent="0.45">
      <c r="B401"/>
      <c r="C401"/>
      <c r="D401"/>
      <c r="E401"/>
      <c r="F401"/>
      <c r="G401"/>
      <c r="H401"/>
      <c r="I401"/>
      <c r="J401"/>
      <c r="K401"/>
      <c r="L401"/>
      <c r="M401"/>
      <c r="N401" s="214"/>
      <c r="O401" s="215"/>
      <c r="P401" s="215"/>
      <c r="Q401" s="215"/>
      <c r="R401" s="215"/>
      <c r="S401" s="215"/>
      <c r="T401" s="215"/>
      <c r="U401" s="215"/>
      <c r="V401" s="215"/>
      <c r="W401" s="215"/>
      <c r="X401" s="215"/>
      <c r="Y401" s="215"/>
      <c r="Z401" s="215"/>
      <c r="AA401" s="215"/>
      <c r="AB401"/>
      <c r="AC401"/>
    </row>
    <row r="402" spans="2:29" ht="18.5" hidden="1" x14ac:dyDescent="0.45">
      <c r="B402"/>
      <c r="C402"/>
      <c r="D402"/>
      <c r="E402"/>
      <c r="F402"/>
      <c r="G402"/>
      <c r="H402"/>
      <c r="I402"/>
      <c r="J402"/>
      <c r="K402"/>
      <c r="L402"/>
      <c r="M402"/>
      <c r="N402" s="214"/>
      <c r="O402" s="215"/>
      <c r="P402" s="215"/>
      <c r="Q402" s="215"/>
      <c r="R402" s="215"/>
      <c r="S402" s="215"/>
      <c r="T402" s="215"/>
      <c r="U402" s="215"/>
      <c r="V402" s="215"/>
      <c r="W402" s="215"/>
      <c r="X402" s="215"/>
      <c r="Y402" s="215"/>
      <c r="Z402" s="215"/>
      <c r="AA402" s="215"/>
      <c r="AB402"/>
      <c r="AC402"/>
    </row>
    <row r="403" spans="2:29" ht="18.5" hidden="1" x14ac:dyDescent="0.45">
      <c r="B403"/>
      <c r="C403"/>
      <c r="D403"/>
      <c r="E403"/>
      <c r="F403"/>
      <c r="G403"/>
      <c r="H403"/>
      <c r="I403"/>
      <c r="J403"/>
      <c r="K403"/>
      <c r="L403"/>
      <c r="M403"/>
      <c r="N403" s="214"/>
      <c r="O403" s="215"/>
      <c r="P403" s="215"/>
      <c r="Q403" s="215"/>
      <c r="R403" s="215"/>
      <c r="S403" s="215"/>
      <c r="T403" s="215"/>
      <c r="U403" s="215"/>
      <c r="V403" s="215"/>
      <c r="W403" s="215"/>
      <c r="X403" s="215"/>
      <c r="Y403" s="215"/>
      <c r="Z403" s="215"/>
      <c r="AA403" s="215"/>
      <c r="AB403"/>
      <c r="AC403"/>
    </row>
    <row r="404" spans="2:29" ht="18.5" hidden="1" x14ac:dyDescent="0.45">
      <c r="B404"/>
      <c r="C404"/>
      <c r="D404"/>
      <c r="E404"/>
      <c r="F404"/>
      <c r="G404"/>
      <c r="H404"/>
      <c r="I404"/>
      <c r="J404"/>
      <c r="K404"/>
      <c r="L404"/>
      <c r="M404"/>
      <c r="N404" s="214"/>
      <c r="O404" s="215"/>
      <c r="P404" s="215"/>
      <c r="Q404" s="215"/>
      <c r="R404" s="215"/>
      <c r="S404" s="215"/>
      <c r="T404" s="215"/>
      <c r="U404" s="215"/>
      <c r="V404" s="215"/>
      <c r="W404" s="215"/>
      <c r="X404" s="215"/>
      <c r="Y404" s="215"/>
      <c r="Z404" s="215"/>
      <c r="AA404" s="215"/>
      <c r="AB404"/>
      <c r="AC404"/>
    </row>
    <row r="405" spans="2:29" ht="18.5" hidden="1" x14ac:dyDescent="0.45">
      <c r="B405"/>
      <c r="C405"/>
      <c r="D405"/>
      <c r="E405"/>
      <c r="F405"/>
      <c r="G405"/>
      <c r="H405"/>
      <c r="I405"/>
      <c r="J405"/>
      <c r="K405"/>
      <c r="L405"/>
      <c r="M405"/>
      <c r="N405" s="214"/>
      <c r="O405" s="215"/>
      <c r="P405" s="215"/>
      <c r="Q405" s="215"/>
      <c r="R405" s="215"/>
      <c r="S405" s="215"/>
      <c r="T405" s="215"/>
      <c r="U405" s="215"/>
      <c r="V405" s="215"/>
      <c r="W405" s="215"/>
      <c r="X405" s="215"/>
      <c r="Y405" s="215"/>
      <c r="Z405" s="215"/>
      <c r="AA405" s="215"/>
      <c r="AB405"/>
      <c r="AC405"/>
    </row>
    <row r="406" spans="2:29" ht="18.5" hidden="1" x14ac:dyDescent="0.45">
      <c r="B406"/>
      <c r="C406"/>
      <c r="D406"/>
      <c r="E406"/>
      <c r="F406"/>
      <c r="G406"/>
      <c r="H406"/>
      <c r="I406"/>
      <c r="J406"/>
      <c r="K406"/>
      <c r="L406"/>
      <c r="M406"/>
      <c r="N406" s="214"/>
      <c r="O406" s="215"/>
      <c r="P406" s="215"/>
      <c r="Q406" s="215"/>
      <c r="R406" s="215"/>
      <c r="S406" s="215"/>
      <c r="T406" s="215"/>
      <c r="U406" s="215"/>
      <c r="V406" s="215"/>
      <c r="W406" s="215"/>
      <c r="X406" s="215"/>
      <c r="Y406" s="215"/>
      <c r="Z406" s="215"/>
      <c r="AA406" s="215"/>
      <c r="AB406"/>
      <c r="AC406"/>
    </row>
    <row r="407" spans="2:29" ht="18.5" hidden="1" x14ac:dyDescent="0.45">
      <c r="B407"/>
      <c r="C407"/>
      <c r="D407"/>
      <c r="E407"/>
      <c r="F407"/>
      <c r="G407"/>
      <c r="H407"/>
      <c r="I407"/>
      <c r="J407"/>
      <c r="K407"/>
      <c r="L407"/>
      <c r="M407"/>
      <c r="N407" s="214"/>
      <c r="O407" s="215"/>
      <c r="P407" s="215"/>
      <c r="Q407" s="215"/>
      <c r="R407" s="215"/>
      <c r="S407" s="215"/>
      <c r="T407" s="215"/>
      <c r="U407" s="215"/>
      <c r="V407" s="215"/>
      <c r="W407" s="215"/>
      <c r="X407" s="215"/>
      <c r="Y407" s="215"/>
      <c r="Z407" s="215"/>
      <c r="AA407" s="215"/>
      <c r="AB407"/>
      <c r="AC407"/>
    </row>
    <row r="408" spans="2:29" ht="18.5" hidden="1" x14ac:dyDescent="0.45">
      <c r="B408"/>
      <c r="C408"/>
      <c r="D408"/>
      <c r="E408"/>
      <c r="F408"/>
      <c r="G408"/>
      <c r="H408"/>
      <c r="I408"/>
      <c r="J408"/>
      <c r="K408"/>
      <c r="L408"/>
      <c r="M408"/>
      <c r="N408" s="214"/>
      <c r="O408" s="215"/>
      <c r="P408" s="215"/>
      <c r="Q408" s="215"/>
      <c r="R408" s="215"/>
      <c r="S408" s="215"/>
      <c r="T408" s="215"/>
      <c r="U408" s="215"/>
      <c r="V408" s="215"/>
      <c r="W408" s="215"/>
      <c r="X408" s="215"/>
      <c r="Y408" s="215"/>
      <c r="Z408" s="215"/>
      <c r="AA408" s="215"/>
      <c r="AB408"/>
      <c r="AC408"/>
    </row>
    <row r="409" spans="2:29" ht="18.5" hidden="1" x14ac:dyDescent="0.45">
      <c r="B409"/>
      <c r="C409"/>
      <c r="D409"/>
      <c r="E409"/>
      <c r="F409"/>
      <c r="G409"/>
      <c r="H409"/>
      <c r="I409"/>
      <c r="J409"/>
      <c r="K409"/>
      <c r="L409"/>
      <c r="M409"/>
      <c r="N409" s="214"/>
      <c r="O409" s="215"/>
      <c r="P409" s="215"/>
      <c r="Q409" s="215"/>
      <c r="R409" s="215"/>
      <c r="S409" s="215"/>
      <c r="T409" s="215"/>
      <c r="U409" s="215"/>
      <c r="V409" s="215"/>
      <c r="W409" s="215"/>
      <c r="X409" s="215"/>
      <c r="Y409" s="215"/>
      <c r="Z409" s="215"/>
      <c r="AA409" s="215"/>
      <c r="AB409"/>
      <c r="AC409"/>
    </row>
    <row r="410" spans="2:29" ht="18.5" hidden="1" x14ac:dyDescent="0.45">
      <c r="B410"/>
      <c r="C410"/>
      <c r="D410"/>
      <c r="E410"/>
      <c r="F410"/>
      <c r="G410"/>
      <c r="H410"/>
      <c r="I410"/>
      <c r="J410"/>
      <c r="K410"/>
      <c r="L410"/>
      <c r="M410"/>
      <c r="N410" s="214"/>
      <c r="O410" s="215"/>
      <c r="P410" s="215"/>
      <c r="Q410" s="215"/>
      <c r="R410" s="215"/>
      <c r="S410" s="215"/>
      <c r="T410" s="215"/>
      <c r="U410" s="215"/>
      <c r="V410" s="215"/>
      <c r="W410" s="215"/>
      <c r="X410" s="215"/>
      <c r="Y410" s="215"/>
      <c r="Z410" s="215"/>
      <c r="AA410" s="215"/>
      <c r="AB410"/>
      <c r="AC410"/>
    </row>
    <row r="411" spans="2:29" ht="18.5" hidden="1" x14ac:dyDescent="0.45">
      <c r="B411"/>
      <c r="C411"/>
      <c r="D411"/>
      <c r="E411"/>
      <c r="F411"/>
      <c r="G411"/>
      <c r="H411"/>
      <c r="I411"/>
      <c r="J411"/>
      <c r="K411"/>
      <c r="L411"/>
      <c r="M411"/>
      <c r="N411" s="214"/>
      <c r="O411" s="215"/>
      <c r="P411" s="215"/>
      <c r="Q411" s="215"/>
      <c r="R411" s="215"/>
      <c r="S411" s="215"/>
      <c r="T411" s="215"/>
      <c r="U411" s="215"/>
      <c r="V411" s="215"/>
      <c r="W411" s="215"/>
      <c r="X411" s="215"/>
      <c r="Y411" s="215"/>
      <c r="Z411" s="215"/>
      <c r="AA411" s="215"/>
      <c r="AB411"/>
      <c r="AC411"/>
    </row>
    <row r="412" spans="2:29" ht="18.5" hidden="1" x14ac:dyDescent="0.45">
      <c r="B412"/>
      <c r="C412"/>
      <c r="D412"/>
      <c r="E412"/>
      <c r="F412"/>
      <c r="G412"/>
      <c r="H412"/>
      <c r="I412"/>
      <c r="J412"/>
      <c r="K412"/>
      <c r="L412"/>
      <c r="M412"/>
      <c r="N412" s="214"/>
      <c r="O412" s="215"/>
      <c r="P412" s="215"/>
      <c r="Q412" s="215"/>
      <c r="R412" s="215"/>
      <c r="S412" s="215"/>
      <c r="T412" s="215"/>
      <c r="U412" s="215"/>
      <c r="V412" s="215"/>
      <c r="W412" s="215"/>
      <c r="X412" s="215"/>
      <c r="Y412" s="215"/>
      <c r="Z412" s="215"/>
      <c r="AA412" s="215"/>
      <c r="AB412"/>
      <c r="AC412"/>
    </row>
    <row r="413" spans="2:29" ht="18.5" hidden="1" x14ac:dyDescent="0.45">
      <c r="B413"/>
      <c r="C413"/>
      <c r="D413"/>
      <c r="E413"/>
      <c r="F413"/>
      <c r="G413"/>
      <c r="H413"/>
      <c r="I413"/>
      <c r="J413"/>
      <c r="K413"/>
      <c r="L413"/>
      <c r="M413"/>
      <c r="N413" s="214"/>
      <c r="O413" s="215"/>
      <c r="P413" s="215"/>
      <c r="Q413" s="215"/>
      <c r="R413" s="215"/>
      <c r="S413" s="215"/>
      <c r="T413" s="215"/>
      <c r="U413" s="215"/>
      <c r="V413" s="215"/>
      <c r="W413" s="215"/>
      <c r="X413" s="215"/>
      <c r="Y413" s="215"/>
      <c r="Z413" s="215"/>
      <c r="AA413" s="215"/>
      <c r="AB413"/>
      <c r="AC413"/>
    </row>
    <row r="414" spans="2:29" ht="18.5" hidden="1" x14ac:dyDescent="0.45">
      <c r="B414"/>
      <c r="C414"/>
      <c r="D414"/>
      <c r="E414"/>
      <c r="F414"/>
      <c r="G414"/>
      <c r="H414"/>
      <c r="I414"/>
      <c r="J414"/>
      <c r="K414"/>
      <c r="L414"/>
      <c r="M414"/>
      <c r="N414" s="214"/>
      <c r="O414" s="215"/>
      <c r="P414" s="215"/>
      <c r="Q414" s="215"/>
      <c r="R414" s="215"/>
      <c r="S414" s="215"/>
      <c r="T414" s="215"/>
      <c r="U414" s="215"/>
      <c r="V414" s="215"/>
      <c r="W414" s="215"/>
      <c r="X414" s="215"/>
      <c r="Y414" s="215"/>
      <c r="Z414" s="215"/>
      <c r="AA414" s="215"/>
      <c r="AB414"/>
      <c r="AC414"/>
    </row>
    <row r="415" spans="2:29" ht="18.5" hidden="1" x14ac:dyDescent="0.45">
      <c r="B415"/>
      <c r="C415"/>
      <c r="D415"/>
      <c r="E415"/>
      <c r="F415"/>
      <c r="G415"/>
      <c r="H415"/>
      <c r="I415"/>
      <c r="J415"/>
      <c r="K415"/>
      <c r="L415"/>
      <c r="M415"/>
      <c r="N415" s="214"/>
      <c r="O415" s="215"/>
      <c r="P415" s="215"/>
      <c r="Q415" s="215"/>
      <c r="R415" s="215"/>
      <c r="S415" s="215"/>
      <c r="T415" s="215"/>
      <c r="U415" s="215"/>
      <c r="V415" s="215"/>
      <c r="W415" s="215"/>
      <c r="X415" s="215"/>
      <c r="Y415" s="215"/>
      <c r="Z415" s="215"/>
      <c r="AA415" s="215"/>
      <c r="AB415"/>
      <c r="AC415"/>
    </row>
    <row r="416" spans="2:29" ht="18.5" hidden="1" x14ac:dyDescent="0.45">
      <c r="B416"/>
      <c r="C416"/>
      <c r="D416"/>
      <c r="E416"/>
      <c r="F416"/>
      <c r="G416"/>
      <c r="H416"/>
      <c r="I416"/>
      <c r="J416"/>
      <c r="K416"/>
      <c r="L416"/>
      <c r="M416"/>
      <c r="N416" s="214"/>
      <c r="O416" s="215"/>
      <c r="P416" s="215"/>
      <c r="Q416" s="215"/>
      <c r="R416" s="215"/>
      <c r="S416" s="215"/>
      <c r="T416" s="215"/>
      <c r="U416" s="215"/>
      <c r="V416" s="215"/>
      <c r="W416" s="215"/>
      <c r="X416" s="215"/>
      <c r="Y416" s="215"/>
      <c r="Z416" s="215"/>
      <c r="AA416" s="215"/>
      <c r="AB416"/>
      <c r="AC416"/>
    </row>
    <row r="417" spans="2:29" ht="18.5" hidden="1" x14ac:dyDescent="0.45">
      <c r="B417"/>
      <c r="C417"/>
      <c r="D417"/>
      <c r="E417"/>
      <c r="F417"/>
      <c r="G417"/>
      <c r="H417"/>
      <c r="I417"/>
      <c r="J417"/>
      <c r="K417"/>
      <c r="L417"/>
      <c r="M417"/>
      <c r="N417" s="214"/>
      <c r="O417" s="215"/>
      <c r="P417" s="215"/>
      <c r="Q417" s="215"/>
      <c r="R417" s="215"/>
      <c r="S417" s="215"/>
      <c r="T417" s="215"/>
      <c r="U417" s="215"/>
      <c r="V417" s="215"/>
      <c r="W417" s="215"/>
      <c r="X417" s="215"/>
      <c r="Y417" s="215"/>
      <c r="Z417" s="215"/>
      <c r="AA417" s="215"/>
      <c r="AB417"/>
      <c r="AC417"/>
    </row>
    <row r="418" spans="2:29" ht="18.5" hidden="1" x14ac:dyDescent="0.45">
      <c r="B418"/>
      <c r="C418"/>
      <c r="D418"/>
      <c r="E418"/>
      <c r="F418"/>
      <c r="G418"/>
      <c r="H418"/>
      <c r="I418"/>
      <c r="J418"/>
      <c r="K418"/>
      <c r="L418"/>
      <c r="M418"/>
      <c r="N418" s="214"/>
      <c r="O418" s="215"/>
      <c r="P418" s="215"/>
      <c r="Q418" s="215"/>
      <c r="R418" s="215"/>
      <c r="S418" s="215"/>
      <c r="T418" s="215"/>
      <c r="U418" s="215"/>
      <c r="V418" s="215"/>
      <c r="W418" s="215"/>
      <c r="X418" s="215"/>
      <c r="Y418" s="215"/>
      <c r="Z418" s="215"/>
      <c r="AA418" s="215"/>
      <c r="AB418"/>
      <c r="AC418"/>
    </row>
    <row r="419" spans="2:29" ht="18.5" hidden="1" x14ac:dyDescent="0.45">
      <c r="B419"/>
      <c r="C419"/>
      <c r="D419"/>
      <c r="E419"/>
      <c r="F419"/>
      <c r="G419"/>
      <c r="H419"/>
      <c r="I419"/>
      <c r="J419"/>
      <c r="K419"/>
      <c r="L419"/>
      <c r="M419"/>
      <c r="N419" s="214"/>
      <c r="O419" s="215"/>
      <c r="P419" s="215"/>
      <c r="Q419" s="215"/>
      <c r="R419" s="215"/>
      <c r="S419" s="215"/>
      <c r="T419" s="215"/>
      <c r="U419" s="215"/>
      <c r="V419" s="215"/>
      <c r="W419" s="215"/>
      <c r="X419" s="215"/>
      <c r="Y419" s="215"/>
      <c r="Z419" s="215"/>
      <c r="AA419" s="215"/>
      <c r="AB419"/>
      <c r="AC419"/>
    </row>
    <row r="420" spans="2:29" ht="18.5" hidden="1" x14ac:dyDescent="0.45">
      <c r="B420"/>
      <c r="C420"/>
      <c r="D420"/>
      <c r="E420"/>
      <c r="F420"/>
      <c r="G420"/>
      <c r="H420"/>
      <c r="I420"/>
      <c r="J420"/>
      <c r="K420"/>
      <c r="L420"/>
      <c r="M420"/>
      <c r="N420" s="214"/>
      <c r="O420" s="215"/>
      <c r="P420" s="215"/>
      <c r="Q420" s="215"/>
      <c r="R420" s="215"/>
      <c r="S420" s="215"/>
      <c r="T420" s="215"/>
      <c r="U420" s="215"/>
      <c r="V420" s="215"/>
      <c r="W420" s="215"/>
      <c r="X420" s="215"/>
      <c r="Y420" s="215"/>
      <c r="Z420" s="215"/>
      <c r="AA420" s="215"/>
      <c r="AB420"/>
      <c r="AC420"/>
    </row>
    <row r="421" spans="2:29" ht="18.5" hidden="1" x14ac:dyDescent="0.45">
      <c r="B421"/>
      <c r="C421"/>
      <c r="D421"/>
      <c r="E421"/>
      <c r="F421"/>
      <c r="G421"/>
      <c r="H421"/>
      <c r="I421"/>
      <c r="J421"/>
      <c r="K421"/>
      <c r="L421"/>
      <c r="M421"/>
      <c r="N421" s="214"/>
      <c r="O421" s="215"/>
      <c r="P421" s="215"/>
      <c r="Q421" s="215"/>
      <c r="R421" s="215"/>
      <c r="S421" s="215"/>
      <c r="T421" s="215"/>
      <c r="U421" s="215"/>
      <c r="V421" s="215"/>
      <c r="W421" s="215"/>
      <c r="X421" s="215"/>
      <c r="Y421" s="215"/>
      <c r="Z421" s="215"/>
      <c r="AA421" s="215"/>
      <c r="AB421"/>
      <c r="AC421"/>
    </row>
    <row r="422" spans="2:29" ht="18.5" hidden="1" x14ac:dyDescent="0.45">
      <c r="B422"/>
      <c r="C422"/>
      <c r="D422"/>
      <c r="E422"/>
      <c r="F422"/>
      <c r="G422"/>
      <c r="H422"/>
      <c r="I422"/>
      <c r="J422"/>
      <c r="K422"/>
      <c r="L422"/>
      <c r="M422"/>
      <c r="N422" s="214"/>
      <c r="O422" s="215"/>
      <c r="P422" s="215"/>
      <c r="Q422" s="215"/>
      <c r="R422" s="215"/>
      <c r="S422" s="215"/>
      <c r="T422" s="215"/>
      <c r="U422" s="215"/>
      <c r="V422" s="215"/>
      <c r="W422" s="215"/>
      <c r="X422" s="215"/>
      <c r="Y422" s="215"/>
      <c r="Z422" s="215"/>
      <c r="AA422" s="215"/>
      <c r="AB422"/>
      <c r="AC422"/>
    </row>
    <row r="423" spans="2:29" ht="18.5" hidden="1" x14ac:dyDescent="0.45">
      <c r="B423"/>
      <c r="C423"/>
      <c r="D423"/>
      <c r="E423"/>
      <c r="F423"/>
      <c r="G423"/>
      <c r="H423"/>
      <c r="I423"/>
      <c r="J423"/>
      <c r="K423"/>
      <c r="L423"/>
      <c r="M423"/>
      <c r="N423" s="214"/>
      <c r="O423" s="215"/>
      <c r="P423" s="215"/>
      <c r="Q423" s="215"/>
      <c r="R423" s="215"/>
      <c r="S423" s="215"/>
      <c r="T423" s="215"/>
      <c r="U423" s="215"/>
      <c r="V423" s="215"/>
      <c r="W423" s="215"/>
      <c r="X423" s="215"/>
      <c r="Y423" s="215"/>
      <c r="Z423" s="215"/>
      <c r="AA423" s="215"/>
      <c r="AB423"/>
      <c r="AC423"/>
    </row>
    <row r="424" spans="2:29" ht="18.5" hidden="1" x14ac:dyDescent="0.45">
      <c r="B424"/>
      <c r="C424"/>
      <c r="D424"/>
      <c r="E424"/>
      <c r="F424"/>
      <c r="G424"/>
      <c r="H424"/>
      <c r="I424"/>
      <c r="J424"/>
      <c r="K424"/>
      <c r="L424"/>
      <c r="M424"/>
      <c r="N424" s="214"/>
      <c r="O424" s="215"/>
      <c r="P424" s="215"/>
      <c r="Q424" s="215"/>
      <c r="R424" s="215"/>
      <c r="S424" s="215"/>
      <c r="T424" s="215"/>
      <c r="U424" s="215"/>
      <c r="V424" s="215"/>
      <c r="W424" s="215"/>
      <c r="X424" s="215"/>
      <c r="Y424" s="215"/>
      <c r="Z424" s="215"/>
      <c r="AA424" s="215"/>
      <c r="AB424"/>
      <c r="AC424"/>
    </row>
    <row r="425" spans="2:29" ht="18.5" hidden="1" x14ac:dyDescent="0.45">
      <c r="B425"/>
      <c r="C425"/>
      <c r="D425"/>
      <c r="E425"/>
      <c r="F425"/>
      <c r="G425"/>
      <c r="H425"/>
      <c r="I425"/>
      <c r="J425"/>
      <c r="K425"/>
      <c r="L425"/>
      <c r="M425"/>
      <c r="N425" s="214"/>
      <c r="O425" s="215"/>
      <c r="P425" s="215"/>
      <c r="Q425" s="215"/>
      <c r="R425" s="215"/>
      <c r="S425" s="215"/>
      <c r="T425" s="215"/>
      <c r="U425" s="215"/>
      <c r="V425" s="215"/>
      <c r="W425" s="215"/>
      <c r="X425" s="215"/>
      <c r="Y425" s="215"/>
      <c r="Z425" s="215"/>
      <c r="AA425" s="215"/>
      <c r="AB425"/>
      <c r="AC425"/>
    </row>
    <row r="426" spans="2:29" ht="18.5" hidden="1" x14ac:dyDescent="0.45">
      <c r="B426"/>
      <c r="C426"/>
      <c r="D426"/>
      <c r="E426"/>
      <c r="F426"/>
      <c r="G426"/>
      <c r="H426"/>
      <c r="I426"/>
      <c r="J426"/>
      <c r="K426"/>
      <c r="L426"/>
      <c r="M426"/>
      <c r="N426" s="214"/>
      <c r="O426" s="215"/>
      <c r="P426" s="215"/>
      <c r="Q426" s="215"/>
      <c r="R426" s="215"/>
      <c r="S426" s="215"/>
      <c r="T426" s="215"/>
      <c r="U426" s="215"/>
      <c r="V426" s="215"/>
      <c r="W426" s="215"/>
      <c r="X426" s="215"/>
      <c r="Y426" s="215"/>
      <c r="Z426" s="215"/>
      <c r="AA426" s="215"/>
      <c r="AB426"/>
      <c r="AC426"/>
    </row>
    <row r="427" spans="2:29" ht="18.5" hidden="1" x14ac:dyDescent="0.45">
      <c r="B427"/>
      <c r="C427"/>
      <c r="D427"/>
      <c r="E427"/>
      <c r="F427"/>
      <c r="G427"/>
      <c r="H427"/>
      <c r="I427"/>
      <c r="J427"/>
      <c r="K427"/>
      <c r="L427"/>
      <c r="M427"/>
      <c r="N427" s="214"/>
      <c r="O427" s="215"/>
      <c r="P427" s="215"/>
      <c r="Q427" s="215"/>
      <c r="R427" s="215"/>
      <c r="S427" s="215"/>
      <c r="T427" s="215"/>
      <c r="U427" s="215"/>
      <c r="V427" s="215"/>
      <c r="W427" s="215"/>
      <c r="X427" s="215"/>
      <c r="Y427" s="215"/>
      <c r="Z427" s="215"/>
      <c r="AA427" s="215"/>
      <c r="AB427"/>
      <c r="AC427"/>
    </row>
    <row r="428" spans="2:29" ht="18.5" hidden="1" x14ac:dyDescent="0.45">
      <c r="B428"/>
      <c r="C428"/>
      <c r="D428"/>
      <c r="E428"/>
      <c r="F428"/>
      <c r="G428"/>
      <c r="H428"/>
      <c r="I428"/>
      <c r="J428"/>
      <c r="K428"/>
      <c r="L428"/>
      <c r="M428"/>
      <c r="N428" s="214"/>
      <c r="O428" s="215"/>
      <c r="P428" s="215"/>
      <c r="Q428" s="215"/>
      <c r="R428" s="215"/>
      <c r="S428" s="215"/>
      <c r="T428" s="215"/>
      <c r="U428" s="215"/>
      <c r="V428" s="215"/>
      <c r="W428" s="215"/>
      <c r="X428" s="215"/>
      <c r="Y428" s="215"/>
      <c r="Z428" s="215"/>
      <c r="AA428" s="215"/>
      <c r="AB428"/>
      <c r="AC428"/>
    </row>
    <row r="429" spans="2:29" ht="18.5" hidden="1" x14ac:dyDescent="0.45">
      <c r="B429"/>
      <c r="C429"/>
      <c r="D429"/>
      <c r="E429"/>
      <c r="F429"/>
      <c r="G429"/>
      <c r="H429"/>
      <c r="I429"/>
      <c r="J429"/>
      <c r="K429"/>
      <c r="L429"/>
      <c r="M429"/>
      <c r="N429" s="214"/>
      <c r="O429" s="215"/>
      <c r="P429" s="215"/>
      <c r="Q429" s="215"/>
      <c r="R429" s="215"/>
      <c r="S429" s="215"/>
      <c r="T429" s="215"/>
      <c r="U429" s="215"/>
      <c r="V429" s="215"/>
      <c r="W429" s="215"/>
      <c r="X429" s="215"/>
      <c r="Y429" s="215"/>
      <c r="Z429" s="215"/>
      <c r="AA429" s="215"/>
      <c r="AB429"/>
      <c r="AC429"/>
    </row>
    <row r="430" spans="2:29" ht="18.5" hidden="1" x14ac:dyDescent="0.45">
      <c r="B430"/>
      <c r="C430"/>
      <c r="D430"/>
      <c r="E430"/>
      <c r="F430"/>
      <c r="G430"/>
      <c r="H430"/>
      <c r="I430"/>
      <c r="J430"/>
      <c r="K430"/>
      <c r="L430"/>
      <c r="M430"/>
      <c r="N430" s="214"/>
      <c r="O430" s="215"/>
      <c r="P430" s="215"/>
      <c r="Q430" s="215"/>
      <c r="R430" s="215"/>
      <c r="S430" s="215"/>
      <c r="T430" s="215"/>
      <c r="U430" s="215"/>
      <c r="V430" s="215"/>
      <c r="W430" s="215"/>
      <c r="X430" s="215"/>
      <c r="Y430" s="215"/>
      <c r="Z430" s="215"/>
      <c r="AA430" s="215"/>
      <c r="AB430"/>
      <c r="AC430"/>
    </row>
    <row r="431" spans="2:29" ht="18.5" hidden="1" x14ac:dyDescent="0.45">
      <c r="B431"/>
      <c r="C431"/>
      <c r="D431"/>
      <c r="E431"/>
      <c r="F431"/>
      <c r="G431"/>
      <c r="H431"/>
      <c r="I431"/>
      <c r="J431"/>
      <c r="K431"/>
      <c r="L431"/>
      <c r="M431"/>
      <c r="N431" s="214"/>
      <c r="O431" s="215"/>
      <c r="P431" s="215"/>
      <c r="Q431" s="215"/>
      <c r="R431" s="215"/>
      <c r="S431" s="215"/>
      <c r="T431" s="215"/>
      <c r="U431" s="215"/>
      <c r="V431" s="215"/>
      <c r="W431" s="215"/>
      <c r="X431" s="215"/>
      <c r="Y431" s="215"/>
      <c r="Z431" s="215"/>
      <c r="AA431" s="215"/>
      <c r="AB431"/>
      <c r="AC431"/>
    </row>
    <row r="432" spans="2:29" ht="18.5" hidden="1" x14ac:dyDescent="0.45">
      <c r="B432"/>
      <c r="C432"/>
      <c r="D432"/>
      <c r="E432"/>
      <c r="F432"/>
      <c r="G432"/>
      <c r="H432"/>
      <c r="I432"/>
      <c r="J432"/>
      <c r="K432"/>
      <c r="L432"/>
      <c r="M432"/>
      <c r="N432" s="214"/>
      <c r="O432" s="215"/>
      <c r="P432" s="215"/>
      <c r="Q432" s="215"/>
      <c r="R432" s="215"/>
      <c r="S432" s="215"/>
      <c r="T432" s="215"/>
      <c r="U432" s="215"/>
      <c r="V432" s="215"/>
      <c r="W432" s="215"/>
      <c r="X432" s="215"/>
      <c r="Y432" s="215"/>
      <c r="Z432" s="215"/>
      <c r="AA432" s="215"/>
      <c r="AB432"/>
      <c r="AC432"/>
    </row>
    <row r="433" spans="2:29" ht="18.5" hidden="1" x14ac:dyDescent="0.45">
      <c r="B433"/>
      <c r="C433"/>
      <c r="D433"/>
      <c r="E433"/>
      <c r="F433"/>
      <c r="G433"/>
      <c r="H433"/>
      <c r="I433"/>
      <c r="J433"/>
      <c r="K433"/>
      <c r="L433"/>
      <c r="M433"/>
      <c r="N433" s="214"/>
      <c r="O433" s="215"/>
      <c r="P433" s="215"/>
      <c r="Q433" s="215"/>
      <c r="R433" s="215"/>
      <c r="S433" s="215"/>
      <c r="T433" s="215"/>
      <c r="U433" s="215"/>
      <c r="V433" s="215"/>
      <c r="W433" s="215"/>
      <c r="X433" s="215"/>
      <c r="Y433" s="215"/>
      <c r="Z433" s="215"/>
      <c r="AA433" s="215"/>
      <c r="AB433"/>
      <c r="AC433"/>
    </row>
    <row r="434" spans="2:29" ht="18.5" hidden="1" x14ac:dyDescent="0.45">
      <c r="B434"/>
      <c r="C434"/>
      <c r="D434"/>
      <c r="E434"/>
      <c r="F434"/>
      <c r="G434"/>
      <c r="H434"/>
      <c r="I434"/>
      <c r="J434"/>
      <c r="K434"/>
      <c r="L434"/>
      <c r="M434"/>
      <c r="N434" s="214"/>
      <c r="O434" s="215"/>
      <c r="P434" s="215"/>
      <c r="Q434" s="215"/>
      <c r="R434" s="215"/>
      <c r="S434" s="215"/>
      <c r="T434" s="215"/>
      <c r="U434" s="215"/>
      <c r="V434" s="215"/>
      <c r="W434" s="215"/>
      <c r="X434" s="215"/>
      <c r="Y434" s="215"/>
      <c r="Z434" s="215"/>
      <c r="AA434" s="215"/>
      <c r="AB434"/>
      <c r="AC434"/>
    </row>
    <row r="435" spans="2:29" ht="18.5" hidden="1" x14ac:dyDescent="0.45">
      <c r="B435"/>
      <c r="C435"/>
      <c r="D435"/>
      <c r="E435"/>
      <c r="F435"/>
      <c r="G435"/>
      <c r="H435"/>
      <c r="I435"/>
      <c r="J435"/>
      <c r="K435"/>
      <c r="L435"/>
      <c r="M435"/>
      <c r="N435" s="214"/>
      <c r="O435" s="215"/>
      <c r="P435" s="215"/>
      <c r="Q435" s="215"/>
      <c r="R435" s="215"/>
      <c r="S435" s="215"/>
      <c r="T435" s="215"/>
      <c r="U435" s="215"/>
      <c r="V435" s="215"/>
      <c r="W435" s="215"/>
      <c r="X435" s="215"/>
      <c r="Y435" s="215"/>
      <c r="Z435" s="215"/>
      <c r="AA435" s="215"/>
      <c r="AB435"/>
      <c r="AC435"/>
    </row>
    <row r="436" spans="2:29" ht="18.5" hidden="1" x14ac:dyDescent="0.45">
      <c r="B436"/>
      <c r="C436"/>
      <c r="D436"/>
      <c r="E436"/>
      <c r="F436"/>
      <c r="G436"/>
      <c r="H436"/>
      <c r="I436"/>
      <c r="J436"/>
      <c r="K436"/>
      <c r="L436"/>
      <c r="M436"/>
      <c r="N436" s="214"/>
      <c r="O436" s="215"/>
      <c r="P436" s="215"/>
      <c r="Q436" s="215"/>
      <c r="R436" s="215"/>
      <c r="S436" s="215"/>
      <c r="T436" s="215"/>
      <c r="U436" s="215"/>
      <c r="V436" s="215"/>
      <c r="W436" s="215"/>
      <c r="X436" s="215"/>
      <c r="Y436" s="215"/>
      <c r="Z436" s="215"/>
      <c r="AA436" s="215"/>
      <c r="AB436"/>
      <c r="AC436"/>
    </row>
    <row r="437" spans="2:29" ht="18.5" hidden="1" x14ac:dyDescent="0.45">
      <c r="B437"/>
      <c r="C437"/>
      <c r="D437"/>
      <c r="E437"/>
      <c r="F437"/>
      <c r="G437"/>
      <c r="H437"/>
      <c r="I437"/>
      <c r="J437"/>
      <c r="K437"/>
      <c r="L437"/>
      <c r="M437"/>
      <c r="N437" s="214"/>
      <c r="O437" s="215"/>
      <c r="P437" s="215"/>
      <c r="Q437" s="215"/>
      <c r="R437" s="215"/>
      <c r="S437" s="215"/>
      <c r="T437" s="215"/>
      <c r="U437" s="215"/>
      <c r="V437" s="215"/>
      <c r="W437" s="215"/>
      <c r="X437" s="215"/>
      <c r="Y437" s="215"/>
      <c r="Z437" s="215"/>
      <c r="AA437" s="215"/>
      <c r="AB437"/>
      <c r="AC437"/>
    </row>
    <row r="438" spans="2:29" ht="18.5" hidden="1" x14ac:dyDescent="0.45">
      <c r="B438"/>
      <c r="C438"/>
      <c r="D438"/>
      <c r="E438"/>
      <c r="F438"/>
      <c r="G438"/>
      <c r="H438"/>
      <c r="I438"/>
      <c r="J438"/>
      <c r="K438"/>
      <c r="L438"/>
      <c r="M438"/>
      <c r="N438" s="214"/>
      <c r="O438" s="215"/>
      <c r="P438" s="215"/>
      <c r="Q438" s="215"/>
      <c r="R438" s="215"/>
      <c r="S438" s="215"/>
      <c r="T438" s="215"/>
      <c r="U438" s="215"/>
      <c r="V438" s="215"/>
      <c r="W438" s="215"/>
      <c r="X438" s="215"/>
      <c r="Y438" s="215"/>
      <c r="Z438" s="215"/>
      <c r="AA438" s="215"/>
      <c r="AB438"/>
      <c r="AC438"/>
    </row>
    <row r="439" spans="2:29" ht="18.5" hidden="1" x14ac:dyDescent="0.45">
      <c r="B439"/>
      <c r="C439"/>
      <c r="D439"/>
      <c r="E439"/>
      <c r="F439"/>
      <c r="G439"/>
      <c r="H439"/>
      <c r="I439"/>
      <c r="J439"/>
      <c r="K439"/>
      <c r="L439"/>
      <c r="M439"/>
      <c r="N439" s="214"/>
      <c r="O439" s="215"/>
      <c r="P439" s="215"/>
      <c r="Q439" s="215"/>
      <c r="R439" s="215"/>
      <c r="S439" s="215"/>
      <c r="T439" s="215"/>
      <c r="U439" s="215"/>
      <c r="V439" s="215"/>
      <c r="W439" s="215"/>
      <c r="X439" s="215"/>
      <c r="Y439" s="215"/>
      <c r="Z439" s="215"/>
      <c r="AA439" s="215"/>
      <c r="AB439"/>
      <c r="AC439"/>
    </row>
    <row r="440" spans="2:29" ht="18.5" hidden="1" x14ac:dyDescent="0.45">
      <c r="B440"/>
      <c r="C440"/>
      <c r="D440"/>
      <c r="E440"/>
      <c r="F440"/>
      <c r="G440"/>
      <c r="H440"/>
      <c r="I440"/>
      <c r="J440"/>
      <c r="K440"/>
      <c r="L440"/>
      <c r="M440"/>
      <c r="N440" s="214"/>
      <c r="O440" s="215"/>
      <c r="P440" s="215"/>
      <c r="Q440" s="215"/>
      <c r="R440" s="215"/>
      <c r="S440" s="215"/>
      <c r="T440" s="215"/>
      <c r="U440" s="215"/>
      <c r="V440" s="215"/>
      <c r="W440" s="215"/>
      <c r="X440" s="215"/>
      <c r="Y440" s="215"/>
      <c r="Z440" s="215"/>
      <c r="AA440" s="215"/>
      <c r="AB440"/>
      <c r="AC440"/>
    </row>
    <row r="441" spans="2:29" ht="18.5" hidden="1" x14ac:dyDescent="0.45">
      <c r="B441"/>
      <c r="C441"/>
      <c r="D441"/>
      <c r="E441"/>
      <c r="F441"/>
      <c r="G441"/>
      <c r="H441"/>
      <c r="I441"/>
      <c r="J441"/>
      <c r="K441"/>
      <c r="L441"/>
      <c r="M441"/>
      <c r="N441" s="214"/>
      <c r="O441" s="215"/>
      <c r="P441" s="215"/>
      <c r="Q441" s="215"/>
      <c r="R441" s="215"/>
      <c r="S441" s="215"/>
      <c r="T441" s="215"/>
      <c r="U441" s="215"/>
      <c r="V441" s="215"/>
      <c r="W441" s="215"/>
      <c r="X441" s="215"/>
      <c r="Y441" s="215"/>
      <c r="Z441" s="215"/>
      <c r="AA441" s="215"/>
      <c r="AB441"/>
      <c r="AC441"/>
    </row>
    <row r="442" spans="2:29" ht="18.5" hidden="1" x14ac:dyDescent="0.45">
      <c r="B442"/>
      <c r="C442"/>
      <c r="D442"/>
      <c r="E442"/>
      <c r="F442"/>
      <c r="G442"/>
      <c r="H442"/>
      <c r="I442"/>
      <c r="J442"/>
      <c r="K442"/>
      <c r="L442"/>
      <c r="M442"/>
      <c r="N442" s="214"/>
      <c r="O442" s="215"/>
      <c r="P442" s="215"/>
      <c r="Q442" s="215"/>
      <c r="R442" s="215"/>
      <c r="S442" s="215"/>
      <c r="T442" s="215"/>
      <c r="U442" s="215"/>
      <c r="V442" s="215"/>
      <c r="W442" s="215"/>
      <c r="X442" s="215"/>
      <c r="Y442" s="215"/>
      <c r="Z442" s="215"/>
      <c r="AA442" s="215"/>
      <c r="AB442"/>
      <c r="AC442"/>
    </row>
    <row r="443" spans="2:29" ht="18.5" hidden="1" x14ac:dyDescent="0.45">
      <c r="B443"/>
      <c r="C443"/>
      <c r="D443"/>
      <c r="E443"/>
      <c r="F443"/>
      <c r="G443"/>
      <c r="H443"/>
      <c r="I443"/>
      <c r="J443"/>
      <c r="K443"/>
      <c r="L443"/>
      <c r="M443"/>
      <c r="N443" s="214"/>
      <c r="O443" s="215"/>
      <c r="P443" s="215"/>
      <c r="Q443" s="215"/>
      <c r="R443" s="215"/>
      <c r="S443" s="215"/>
      <c r="T443" s="215"/>
      <c r="U443" s="215"/>
      <c r="V443" s="215"/>
      <c r="W443" s="215"/>
      <c r="X443" s="215"/>
      <c r="Y443" s="215"/>
      <c r="Z443" s="215"/>
      <c r="AA443" s="215"/>
      <c r="AB443"/>
      <c r="AC443"/>
    </row>
    <row r="444" spans="2:29" ht="18.5" hidden="1" x14ac:dyDescent="0.45">
      <c r="B444"/>
      <c r="C444"/>
      <c r="D444"/>
      <c r="E444"/>
      <c r="F444"/>
      <c r="G444"/>
      <c r="H444"/>
      <c r="I444"/>
      <c r="J444"/>
      <c r="K444"/>
      <c r="L444"/>
      <c r="M444"/>
      <c r="N444" s="214"/>
      <c r="O444" s="215"/>
      <c r="P444" s="215"/>
      <c r="Q444" s="215"/>
      <c r="R444" s="215"/>
      <c r="S444" s="215"/>
      <c r="T444" s="215"/>
      <c r="U444" s="215"/>
      <c r="V444" s="215"/>
      <c r="W444" s="215"/>
      <c r="X444" s="215"/>
      <c r="Y444" s="215"/>
      <c r="Z444" s="215"/>
      <c r="AA444" s="215"/>
      <c r="AB444"/>
      <c r="AC444"/>
    </row>
    <row r="445" spans="2:29" ht="18.5" hidden="1" x14ac:dyDescent="0.45">
      <c r="B445"/>
      <c r="C445"/>
      <c r="D445"/>
      <c r="E445"/>
      <c r="F445"/>
      <c r="G445"/>
      <c r="H445"/>
      <c r="I445"/>
      <c r="J445"/>
      <c r="K445"/>
      <c r="L445"/>
      <c r="M445"/>
      <c r="N445" s="214"/>
      <c r="O445" s="215"/>
      <c r="P445" s="215"/>
      <c r="Q445" s="215"/>
      <c r="R445" s="215"/>
      <c r="S445" s="215"/>
      <c r="T445" s="215"/>
      <c r="U445" s="215"/>
      <c r="V445" s="215"/>
      <c r="W445" s="215"/>
      <c r="X445" s="215"/>
      <c r="Y445" s="215"/>
      <c r="Z445" s="215"/>
      <c r="AA445" s="215"/>
      <c r="AB445"/>
      <c r="AC445"/>
    </row>
    <row r="446" spans="2:29" ht="18.5" hidden="1" x14ac:dyDescent="0.45">
      <c r="B446"/>
      <c r="C446"/>
      <c r="D446"/>
      <c r="E446"/>
      <c r="F446"/>
      <c r="G446"/>
      <c r="H446"/>
      <c r="I446"/>
      <c r="J446"/>
      <c r="K446"/>
      <c r="L446"/>
      <c r="M446"/>
      <c r="N446" s="214"/>
      <c r="O446" s="215"/>
      <c r="P446" s="215"/>
      <c r="Q446" s="215"/>
      <c r="R446" s="215"/>
      <c r="S446" s="215"/>
      <c r="T446" s="215"/>
      <c r="U446" s="215"/>
      <c r="V446" s="215"/>
      <c r="W446" s="215"/>
      <c r="X446" s="215"/>
      <c r="Y446" s="215"/>
      <c r="Z446" s="215"/>
      <c r="AA446" s="215"/>
      <c r="AB446"/>
      <c r="AC446"/>
    </row>
    <row r="447" spans="2:29" ht="18.5" hidden="1" x14ac:dyDescent="0.45">
      <c r="B447"/>
      <c r="C447"/>
      <c r="D447"/>
      <c r="E447"/>
      <c r="F447"/>
      <c r="G447"/>
      <c r="H447"/>
      <c r="I447"/>
      <c r="J447"/>
      <c r="K447"/>
      <c r="L447"/>
      <c r="M447"/>
      <c r="N447" s="214"/>
      <c r="O447" s="215"/>
      <c r="P447" s="215"/>
      <c r="Q447" s="215"/>
      <c r="R447" s="215"/>
      <c r="S447" s="215"/>
      <c r="T447" s="215"/>
      <c r="U447" s="215"/>
      <c r="V447" s="215"/>
      <c r="W447" s="215"/>
      <c r="X447" s="215"/>
      <c r="Y447" s="215"/>
      <c r="Z447" s="215"/>
      <c r="AA447" s="215"/>
      <c r="AB447"/>
      <c r="AC447"/>
    </row>
    <row r="448" spans="2:29" ht="18.5" hidden="1" x14ac:dyDescent="0.45">
      <c r="B448"/>
      <c r="C448"/>
      <c r="D448"/>
      <c r="E448"/>
      <c r="F448"/>
      <c r="G448"/>
      <c r="H448"/>
      <c r="I448"/>
      <c r="J448"/>
      <c r="K448"/>
      <c r="L448"/>
      <c r="M448"/>
      <c r="N448" s="214"/>
      <c r="O448" s="215"/>
      <c r="P448" s="215"/>
      <c r="Q448" s="215"/>
      <c r="R448" s="215"/>
      <c r="S448" s="215"/>
      <c r="T448" s="215"/>
      <c r="U448" s="215"/>
      <c r="V448" s="215"/>
      <c r="W448" s="215"/>
      <c r="X448" s="215"/>
      <c r="Y448" s="215"/>
      <c r="Z448" s="215"/>
      <c r="AA448" s="215"/>
      <c r="AB448"/>
      <c r="AC448"/>
    </row>
    <row r="449" spans="2:29" ht="18.5" hidden="1" x14ac:dyDescent="0.45">
      <c r="B449"/>
      <c r="C449"/>
      <c r="D449"/>
      <c r="E449"/>
      <c r="F449"/>
      <c r="G449"/>
      <c r="H449"/>
      <c r="I449"/>
      <c r="J449"/>
      <c r="K449"/>
      <c r="L449"/>
      <c r="M449"/>
      <c r="N449" s="214"/>
      <c r="O449" s="215"/>
      <c r="P449" s="215"/>
      <c r="Q449" s="215"/>
      <c r="R449" s="215"/>
      <c r="S449" s="215"/>
      <c r="T449" s="215"/>
      <c r="U449" s="215"/>
      <c r="V449" s="215"/>
      <c r="W449" s="215"/>
      <c r="X449" s="215"/>
      <c r="Y449" s="215"/>
      <c r="Z449" s="215"/>
      <c r="AA449" s="215"/>
      <c r="AB449"/>
      <c r="AC449"/>
    </row>
    <row r="450" spans="2:29" ht="18.5" hidden="1" x14ac:dyDescent="0.45">
      <c r="B450"/>
      <c r="C450"/>
      <c r="D450"/>
      <c r="E450"/>
      <c r="F450"/>
      <c r="G450"/>
      <c r="H450"/>
      <c r="I450"/>
      <c r="J450"/>
      <c r="K450"/>
      <c r="L450"/>
      <c r="M450"/>
      <c r="N450" s="214"/>
      <c r="O450" s="215"/>
      <c r="P450" s="215"/>
      <c r="Q450" s="215"/>
      <c r="R450" s="215"/>
      <c r="S450" s="215"/>
      <c r="T450" s="215"/>
      <c r="U450" s="215"/>
      <c r="V450" s="215"/>
      <c r="W450" s="215"/>
      <c r="X450" s="215"/>
      <c r="Y450" s="215"/>
      <c r="Z450" s="215"/>
      <c r="AA450" s="215"/>
      <c r="AB450"/>
      <c r="AC450"/>
    </row>
    <row r="451" spans="2:29" ht="18.5" hidden="1" x14ac:dyDescent="0.45">
      <c r="B451"/>
      <c r="C451"/>
      <c r="D451"/>
      <c r="E451"/>
      <c r="F451"/>
      <c r="G451"/>
      <c r="H451"/>
      <c r="I451"/>
      <c r="J451"/>
      <c r="K451"/>
      <c r="L451"/>
      <c r="M451"/>
      <c r="N451" s="214"/>
      <c r="O451" s="215"/>
      <c r="P451" s="215"/>
      <c r="Q451" s="215"/>
      <c r="R451" s="215"/>
      <c r="S451" s="215"/>
      <c r="T451" s="215"/>
      <c r="U451" s="215"/>
      <c r="V451" s="215"/>
      <c r="W451" s="215"/>
      <c r="X451" s="215"/>
      <c r="Y451" s="215"/>
      <c r="Z451" s="215"/>
      <c r="AA451" s="215"/>
      <c r="AB451"/>
      <c r="AC451"/>
    </row>
    <row r="452" spans="2:29" ht="18.5" hidden="1" x14ac:dyDescent="0.45">
      <c r="B452"/>
      <c r="C452"/>
      <c r="D452"/>
      <c r="E452"/>
      <c r="F452"/>
      <c r="G452"/>
      <c r="H452"/>
      <c r="I452"/>
      <c r="J452"/>
      <c r="K452"/>
      <c r="L452"/>
      <c r="M452"/>
      <c r="N452" s="214"/>
      <c r="O452" s="215"/>
      <c r="P452" s="215"/>
      <c r="Q452" s="215"/>
      <c r="R452" s="215"/>
      <c r="S452" s="215"/>
      <c r="T452" s="215"/>
      <c r="U452" s="215"/>
      <c r="V452" s="215"/>
      <c r="W452" s="215"/>
      <c r="X452" s="215"/>
      <c r="Y452" s="215"/>
      <c r="Z452" s="215"/>
      <c r="AA452" s="215"/>
      <c r="AB452"/>
      <c r="AC452"/>
    </row>
    <row r="453" spans="2:29" ht="18.5" hidden="1" x14ac:dyDescent="0.45">
      <c r="B453"/>
      <c r="C453"/>
      <c r="D453"/>
      <c r="E453"/>
      <c r="F453"/>
      <c r="G453"/>
      <c r="H453"/>
      <c r="I453"/>
      <c r="J453"/>
      <c r="K453"/>
      <c r="L453"/>
      <c r="M453"/>
      <c r="N453" s="214"/>
      <c r="O453" s="215"/>
      <c r="P453" s="215"/>
      <c r="Q453" s="215"/>
      <c r="R453" s="215"/>
      <c r="S453" s="215"/>
      <c r="T453" s="215"/>
      <c r="U453" s="215"/>
      <c r="V453" s="215"/>
      <c r="W453" s="215"/>
      <c r="X453" s="215"/>
      <c r="Y453" s="215"/>
      <c r="Z453" s="215"/>
      <c r="AA453" s="215"/>
      <c r="AB453"/>
      <c r="AC453"/>
    </row>
    <row r="454" spans="2:29" ht="18.5" hidden="1" x14ac:dyDescent="0.45">
      <c r="B454"/>
      <c r="C454"/>
      <c r="D454"/>
      <c r="E454"/>
      <c r="F454"/>
      <c r="G454"/>
      <c r="H454"/>
      <c r="I454"/>
      <c r="J454"/>
      <c r="K454"/>
      <c r="L454"/>
      <c r="M454"/>
      <c r="N454" s="214"/>
      <c r="O454" s="215"/>
      <c r="P454" s="215"/>
      <c r="Q454" s="215"/>
      <c r="R454" s="215"/>
      <c r="S454" s="215"/>
      <c r="T454" s="215"/>
      <c r="U454" s="215"/>
      <c r="V454" s="215"/>
      <c r="W454" s="215"/>
      <c r="X454" s="215"/>
      <c r="Y454" s="215"/>
      <c r="Z454" s="215"/>
      <c r="AA454" s="215"/>
      <c r="AB454"/>
      <c r="AC454"/>
    </row>
    <row r="455" spans="2:29" ht="18.5" hidden="1" x14ac:dyDescent="0.45">
      <c r="B455"/>
      <c r="C455"/>
      <c r="D455"/>
      <c r="E455"/>
      <c r="F455"/>
      <c r="G455"/>
      <c r="H455"/>
      <c r="I455"/>
      <c r="J455"/>
      <c r="K455"/>
      <c r="L455"/>
      <c r="M455"/>
      <c r="N455" s="214"/>
      <c r="O455" s="215"/>
      <c r="P455" s="215"/>
      <c r="Q455" s="215"/>
      <c r="R455" s="215"/>
      <c r="S455" s="215"/>
      <c r="T455" s="215"/>
      <c r="U455" s="215"/>
      <c r="V455" s="215"/>
      <c r="W455" s="215"/>
      <c r="X455" s="215"/>
      <c r="Y455" s="215"/>
      <c r="Z455" s="215"/>
      <c r="AA455" s="215"/>
      <c r="AB455"/>
      <c r="AC455"/>
    </row>
    <row r="456" spans="2:29" ht="18.5" hidden="1" x14ac:dyDescent="0.45">
      <c r="B456"/>
      <c r="C456"/>
      <c r="D456"/>
      <c r="E456"/>
      <c r="F456"/>
      <c r="G456"/>
      <c r="H456"/>
      <c r="I456"/>
      <c r="J456"/>
      <c r="K456"/>
      <c r="L456"/>
      <c r="M456"/>
      <c r="N456" s="214"/>
      <c r="O456" s="215"/>
      <c r="P456" s="215"/>
      <c r="Q456" s="215"/>
      <c r="R456" s="215"/>
      <c r="S456" s="215"/>
      <c r="T456" s="215"/>
      <c r="U456" s="215"/>
      <c r="V456" s="215"/>
      <c r="W456" s="215"/>
      <c r="X456" s="215"/>
      <c r="Y456" s="215"/>
      <c r="Z456" s="215"/>
      <c r="AA456" s="215"/>
      <c r="AB456"/>
      <c r="AC456"/>
    </row>
    <row r="457" spans="2:29" ht="18.5" hidden="1" x14ac:dyDescent="0.45">
      <c r="B457"/>
      <c r="C457"/>
      <c r="D457"/>
      <c r="E457"/>
      <c r="F457"/>
      <c r="G457"/>
      <c r="H457"/>
      <c r="I457"/>
      <c r="J457"/>
      <c r="K457"/>
      <c r="L457"/>
      <c r="M457"/>
      <c r="N457" s="214"/>
      <c r="O457" s="215"/>
      <c r="P457" s="215"/>
      <c r="Q457" s="215"/>
      <c r="R457" s="215"/>
      <c r="S457" s="215"/>
      <c r="T457" s="215"/>
      <c r="U457" s="215"/>
      <c r="V457" s="215"/>
      <c r="W457" s="215"/>
      <c r="X457" s="215"/>
      <c r="Y457" s="215"/>
      <c r="Z457" s="215"/>
      <c r="AA457" s="215"/>
      <c r="AB457"/>
      <c r="AC457"/>
    </row>
    <row r="458" spans="2:29" ht="18.5" hidden="1" x14ac:dyDescent="0.45">
      <c r="B458"/>
      <c r="C458"/>
      <c r="D458"/>
      <c r="E458"/>
      <c r="F458"/>
      <c r="G458"/>
      <c r="H458"/>
      <c r="I458"/>
      <c r="J458"/>
      <c r="K458"/>
      <c r="L458"/>
      <c r="M458"/>
      <c r="N458" s="214"/>
      <c r="O458" s="215"/>
      <c r="P458" s="215"/>
      <c r="Q458" s="215"/>
      <c r="R458" s="215"/>
      <c r="S458" s="215"/>
      <c r="T458" s="215"/>
      <c r="U458" s="215"/>
      <c r="V458" s="215"/>
      <c r="W458" s="215"/>
      <c r="X458" s="215"/>
      <c r="Y458" s="215"/>
      <c r="Z458" s="215"/>
      <c r="AA458" s="215"/>
      <c r="AB458"/>
      <c r="AC458"/>
    </row>
    <row r="459" spans="2:29" ht="18.5" hidden="1" x14ac:dyDescent="0.45">
      <c r="B459"/>
      <c r="C459"/>
      <c r="D459"/>
      <c r="E459"/>
      <c r="F459"/>
      <c r="G459"/>
      <c r="H459"/>
      <c r="I459"/>
      <c r="J459"/>
      <c r="K459"/>
      <c r="L459"/>
      <c r="M459"/>
      <c r="N459" s="214"/>
      <c r="O459" s="215"/>
      <c r="P459" s="215"/>
      <c r="Q459" s="215"/>
      <c r="R459" s="215"/>
      <c r="S459" s="215"/>
      <c r="T459" s="215"/>
      <c r="U459" s="215"/>
      <c r="V459" s="215"/>
      <c r="W459" s="215"/>
      <c r="X459" s="215"/>
      <c r="Y459" s="215"/>
      <c r="Z459" s="215"/>
      <c r="AA459" s="215"/>
      <c r="AB459"/>
      <c r="AC459"/>
    </row>
    <row r="460" spans="2:29" ht="18.5" hidden="1" x14ac:dyDescent="0.45">
      <c r="B460"/>
      <c r="C460"/>
      <c r="D460"/>
      <c r="E460"/>
      <c r="F460"/>
      <c r="G460"/>
      <c r="H460"/>
      <c r="I460"/>
      <c r="J460"/>
      <c r="K460"/>
      <c r="L460"/>
      <c r="M460"/>
      <c r="N460" s="214"/>
      <c r="O460" s="215"/>
      <c r="P460" s="215"/>
      <c r="Q460" s="215"/>
      <c r="R460" s="215"/>
      <c r="S460" s="215"/>
      <c r="T460" s="215"/>
      <c r="U460" s="215"/>
      <c r="V460" s="215"/>
      <c r="W460" s="215"/>
      <c r="X460" s="215"/>
      <c r="Y460" s="215"/>
      <c r="Z460" s="215"/>
      <c r="AA460" s="215"/>
      <c r="AB460"/>
      <c r="AC460"/>
    </row>
    <row r="461" spans="2:29" ht="18.5" hidden="1" x14ac:dyDescent="0.45">
      <c r="B461"/>
      <c r="C461"/>
      <c r="D461"/>
      <c r="E461"/>
      <c r="F461"/>
      <c r="G461"/>
      <c r="H461"/>
      <c r="I461"/>
      <c r="J461"/>
      <c r="K461"/>
      <c r="L461"/>
      <c r="M461"/>
      <c r="N461" s="214"/>
      <c r="O461" s="215"/>
      <c r="P461" s="215"/>
      <c r="Q461" s="215"/>
      <c r="R461" s="215"/>
      <c r="S461" s="215"/>
      <c r="T461" s="215"/>
      <c r="U461" s="215"/>
      <c r="V461" s="215"/>
      <c r="W461" s="215"/>
      <c r="X461" s="215"/>
      <c r="Y461" s="215"/>
      <c r="Z461" s="215"/>
      <c r="AA461" s="215"/>
      <c r="AB461"/>
      <c r="AC461"/>
    </row>
    <row r="462" spans="2:29" ht="18.5" hidden="1" x14ac:dyDescent="0.45">
      <c r="B462"/>
      <c r="C462"/>
      <c r="D462"/>
      <c r="E462"/>
      <c r="F462"/>
      <c r="G462"/>
      <c r="H462"/>
      <c r="I462"/>
      <c r="J462"/>
      <c r="K462"/>
      <c r="L462"/>
      <c r="M462"/>
      <c r="N462" s="214"/>
      <c r="O462" s="215"/>
      <c r="P462" s="215"/>
      <c r="Q462" s="215"/>
      <c r="R462" s="215"/>
      <c r="S462" s="215"/>
      <c r="T462" s="215"/>
      <c r="U462" s="215"/>
      <c r="V462" s="215"/>
      <c r="W462" s="215"/>
      <c r="X462" s="215"/>
      <c r="Y462" s="215"/>
      <c r="Z462" s="215"/>
      <c r="AA462" s="215"/>
      <c r="AB462"/>
      <c r="AC462"/>
    </row>
    <row r="463" spans="2:29" ht="18.5" hidden="1" x14ac:dyDescent="0.45">
      <c r="B463"/>
      <c r="C463"/>
      <c r="D463"/>
      <c r="E463"/>
      <c r="F463"/>
      <c r="G463"/>
      <c r="H463"/>
      <c r="I463"/>
      <c r="J463"/>
      <c r="K463"/>
      <c r="L463"/>
      <c r="M463"/>
      <c r="N463" s="214"/>
      <c r="O463" s="215"/>
      <c r="P463" s="215"/>
      <c r="Q463" s="215"/>
      <c r="R463" s="215"/>
      <c r="S463" s="215"/>
      <c r="T463" s="215"/>
      <c r="U463" s="215"/>
      <c r="V463" s="215"/>
      <c r="W463" s="215"/>
      <c r="X463" s="215"/>
      <c r="Y463" s="215"/>
      <c r="Z463" s="215"/>
      <c r="AA463" s="215"/>
      <c r="AB463"/>
      <c r="AC463"/>
    </row>
    <row r="464" spans="2:29" ht="18.5" hidden="1" x14ac:dyDescent="0.45">
      <c r="B464"/>
      <c r="C464"/>
      <c r="D464"/>
      <c r="E464"/>
      <c r="F464"/>
      <c r="G464"/>
      <c r="H464"/>
      <c r="I464"/>
      <c r="J464"/>
      <c r="K464"/>
      <c r="L464"/>
      <c r="M464"/>
      <c r="N464" s="214"/>
      <c r="O464" s="215"/>
      <c r="P464" s="215"/>
      <c r="Q464" s="215"/>
      <c r="R464" s="215"/>
      <c r="S464" s="215"/>
      <c r="T464" s="215"/>
      <c r="U464" s="215"/>
      <c r="V464" s="215"/>
      <c r="W464" s="215"/>
      <c r="X464" s="215"/>
      <c r="Y464" s="215"/>
      <c r="Z464" s="215"/>
      <c r="AA464" s="215"/>
      <c r="AB464"/>
      <c r="AC464"/>
    </row>
    <row r="465" spans="2:29" ht="18.5" hidden="1" x14ac:dyDescent="0.45">
      <c r="B465"/>
      <c r="C465"/>
      <c r="D465"/>
      <c r="E465"/>
      <c r="F465"/>
      <c r="G465"/>
      <c r="H465"/>
      <c r="I465"/>
      <c r="J465"/>
      <c r="K465"/>
      <c r="L465"/>
      <c r="M465"/>
      <c r="N465" s="214"/>
      <c r="O465" s="215"/>
      <c r="P465" s="215"/>
      <c r="Q465" s="215"/>
      <c r="R465" s="215"/>
      <c r="S465" s="215"/>
      <c r="T465" s="215"/>
      <c r="U465" s="215"/>
      <c r="V465" s="215"/>
      <c r="W465" s="215"/>
      <c r="X465" s="215"/>
      <c r="Y465" s="215"/>
      <c r="Z465" s="215"/>
      <c r="AA465" s="215"/>
      <c r="AB465"/>
      <c r="AC465"/>
    </row>
    <row r="466" spans="2:29" ht="18.5" hidden="1" x14ac:dyDescent="0.45">
      <c r="B466"/>
      <c r="C466"/>
      <c r="D466"/>
      <c r="E466"/>
      <c r="F466"/>
      <c r="G466"/>
      <c r="H466"/>
      <c r="I466"/>
      <c r="J466"/>
      <c r="K466"/>
      <c r="L466"/>
      <c r="M466"/>
      <c r="N466" s="214"/>
      <c r="O466" s="215"/>
      <c r="P466" s="215"/>
      <c r="Q466" s="215"/>
      <c r="R466" s="215"/>
      <c r="S466" s="215"/>
      <c r="T466" s="215"/>
      <c r="U466" s="215"/>
      <c r="V466" s="215"/>
      <c r="W466" s="215"/>
      <c r="X466" s="215"/>
      <c r="Y466" s="215"/>
      <c r="Z466" s="215"/>
      <c r="AA466" s="215"/>
      <c r="AB466"/>
      <c r="AC466"/>
    </row>
    <row r="467" spans="2:29" ht="18.5" hidden="1" x14ac:dyDescent="0.45">
      <c r="B467"/>
      <c r="C467"/>
      <c r="D467"/>
      <c r="E467"/>
      <c r="F467"/>
      <c r="G467"/>
      <c r="H467"/>
      <c r="I467"/>
      <c r="J467"/>
      <c r="K467"/>
      <c r="L467"/>
      <c r="M467"/>
      <c r="N467" s="214"/>
      <c r="O467" s="215"/>
      <c r="P467" s="215"/>
      <c r="Q467" s="215"/>
      <c r="R467" s="215"/>
      <c r="S467" s="215"/>
      <c r="T467" s="215"/>
      <c r="U467" s="215"/>
      <c r="V467" s="215"/>
      <c r="W467" s="215"/>
      <c r="X467" s="215"/>
      <c r="Y467" s="215"/>
      <c r="Z467" s="215"/>
      <c r="AA467" s="215"/>
      <c r="AB467"/>
      <c r="AC467"/>
    </row>
    <row r="468" spans="2:29" ht="18.5" hidden="1" x14ac:dyDescent="0.45">
      <c r="B468"/>
      <c r="C468"/>
      <c r="D468"/>
      <c r="E468"/>
      <c r="F468"/>
      <c r="G468"/>
      <c r="H468"/>
      <c r="I468"/>
      <c r="J468"/>
      <c r="K468"/>
      <c r="L468"/>
      <c r="M468"/>
      <c r="N468" s="214"/>
      <c r="O468" s="215"/>
      <c r="P468" s="215"/>
      <c r="Q468" s="215"/>
      <c r="R468" s="215"/>
      <c r="S468" s="215"/>
      <c r="T468" s="215"/>
      <c r="U468" s="215"/>
      <c r="V468" s="215"/>
      <c r="W468" s="215"/>
      <c r="X468" s="215"/>
      <c r="Y468" s="215"/>
      <c r="Z468" s="215"/>
      <c r="AA468" s="215"/>
      <c r="AB468"/>
      <c r="AC468"/>
    </row>
    <row r="469" spans="2:29" ht="18.5" hidden="1" x14ac:dyDescent="0.45">
      <c r="B469"/>
      <c r="C469"/>
      <c r="D469"/>
      <c r="E469"/>
      <c r="F469"/>
      <c r="G469"/>
      <c r="H469"/>
      <c r="I469"/>
      <c r="J469"/>
      <c r="K469"/>
      <c r="L469"/>
      <c r="M469"/>
      <c r="N469" s="214"/>
      <c r="O469" s="215"/>
      <c r="P469" s="215"/>
      <c r="Q469" s="215"/>
      <c r="R469" s="215"/>
      <c r="S469" s="215"/>
      <c r="T469" s="215"/>
      <c r="U469" s="215"/>
      <c r="V469" s="215"/>
      <c r="W469" s="215"/>
      <c r="X469" s="215"/>
      <c r="Y469" s="215"/>
      <c r="Z469" s="215"/>
      <c r="AA469" s="215"/>
      <c r="AB469"/>
      <c r="AC469"/>
    </row>
    <row r="470" spans="2:29" ht="18.5" hidden="1" x14ac:dyDescent="0.45">
      <c r="B470"/>
      <c r="C470"/>
      <c r="D470"/>
      <c r="E470"/>
      <c r="F470"/>
      <c r="G470"/>
      <c r="H470"/>
      <c r="I470"/>
      <c r="J470"/>
      <c r="K470"/>
      <c r="L470"/>
      <c r="M470"/>
      <c r="N470" s="214"/>
      <c r="O470" s="215"/>
      <c r="P470" s="215"/>
      <c r="Q470" s="215"/>
      <c r="R470" s="215"/>
      <c r="S470" s="215"/>
      <c r="T470" s="215"/>
      <c r="U470" s="215"/>
      <c r="V470" s="215"/>
      <c r="W470" s="215"/>
      <c r="X470" s="215"/>
      <c r="Y470" s="215"/>
      <c r="Z470" s="215"/>
      <c r="AA470" s="215"/>
      <c r="AB470"/>
      <c r="AC470"/>
    </row>
    <row r="471" spans="2:29" ht="18.5" hidden="1" x14ac:dyDescent="0.45">
      <c r="B471"/>
      <c r="C471"/>
      <c r="D471"/>
      <c r="E471"/>
      <c r="F471"/>
      <c r="G471"/>
      <c r="H471"/>
      <c r="I471"/>
      <c r="J471"/>
      <c r="K471"/>
      <c r="L471"/>
      <c r="M471"/>
      <c r="N471" s="214"/>
      <c r="O471" s="215"/>
      <c r="P471" s="215"/>
      <c r="Q471" s="215"/>
      <c r="R471" s="215"/>
      <c r="S471" s="215"/>
      <c r="T471" s="215"/>
      <c r="U471" s="215"/>
      <c r="V471" s="215"/>
      <c r="W471" s="215"/>
      <c r="X471" s="215"/>
      <c r="Y471" s="215"/>
      <c r="Z471" s="215"/>
      <c r="AA471" s="215"/>
      <c r="AB471"/>
      <c r="AC471"/>
    </row>
    <row r="472" spans="2:29" ht="18.5" hidden="1" x14ac:dyDescent="0.45">
      <c r="B472"/>
      <c r="C472"/>
      <c r="D472"/>
      <c r="E472"/>
      <c r="F472"/>
      <c r="G472"/>
      <c r="H472"/>
      <c r="I472"/>
      <c r="J472"/>
      <c r="K472"/>
      <c r="L472"/>
      <c r="M472"/>
      <c r="N472" s="214"/>
      <c r="O472" s="215"/>
      <c r="P472" s="215"/>
      <c r="Q472" s="215"/>
      <c r="R472" s="215"/>
      <c r="S472" s="215"/>
      <c r="T472" s="215"/>
      <c r="U472" s="215"/>
      <c r="V472" s="215"/>
      <c r="W472" s="215"/>
      <c r="X472" s="215"/>
      <c r="Y472" s="215"/>
      <c r="Z472" s="215"/>
      <c r="AA472" s="215"/>
      <c r="AB472"/>
      <c r="AC472"/>
    </row>
    <row r="473" spans="2:29" ht="18.5" hidden="1" x14ac:dyDescent="0.45">
      <c r="B473"/>
      <c r="C473"/>
      <c r="D473"/>
      <c r="E473"/>
      <c r="F473"/>
      <c r="G473"/>
      <c r="H473"/>
      <c r="I473"/>
      <c r="J473"/>
      <c r="K473"/>
      <c r="L473"/>
      <c r="M473"/>
      <c r="N473" s="214"/>
      <c r="O473" s="215"/>
      <c r="P473" s="215"/>
      <c r="Q473" s="215"/>
      <c r="R473" s="215"/>
      <c r="S473" s="215"/>
      <c r="T473" s="215"/>
      <c r="U473" s="215"/>
      <c r="V473" s="215"/>
      <c r="W473" s="215"/>
      <c r="X473" s="215"/>
      <c r="Y473" s="215"/>
      <c r="Z473" s="215"/>
      <c r="AA473" s="215"/>
      <c r="AB473"/>
      <c r="AC473"/>
    </row>
    <row r="474" spans="2:29" ht="18.5" hidden="1" x14ac:dyDescent="0.45">
      <c r="B474"/>
      <c r="C474"/>
      <c r="D474"/>
      <c r="E474"/>
      <c r="F474"/>
      <c r="G474"/>
      <c r="H474"/>
      <c r="I474"/>
      <c r="J474"/>
      <c r="K474"/>
      <c r="L474"/>
      <c r="M474"/>
      <c r="N474" s="214"/>
      <c r="O474" s="215"/>
      <c r="P474" s="215"/>
      <c r="Q474" s="215"/>
      <c r="R474" s="215"/>
      <c r="S474" s="215"/>
      <c r="T474" s="215"/>
      <c r="U474" s="215"/>
      <c r="V474" s="215"/>
      <c r="W474" s="215"/>
      <c r="X474" s="215"/>
      <c r="Y474" s="215"/>
      <c r="Z474" s="215"/>
      <c r="AA474" s="215"/>
      <c r="AB474"/>
      <c r="AC474"/>
    </row>
    <row r="475" spans="2:29" ht="18.5" hidden="1" x14ac:dyDescent="0.45">
      <c r="B475"/>
      <c r="C475"/>
      <c r="D475"/>
      <c r="E475"/>
      <c r="F475"/>
      <c r="G475"/>
      <c r="H475"/>
      <c r="I475"/>
      <c r="J475"/>
      <c r="K475"/>
      <c r="L475"/>
      <c r="M475"/>
      <c r="N475" s="214"/>
      <c r="O475" s="215"/>
      <c r="P475" s="215"/>
      <c r="Q475" s="215"/>
      <c r="R475" s="215"/>
      <c r="S475" s="215"/>
      <c r="T475" s="215"/>
      <c r="U475" s="215"/>
      <c r="V475" s="215"/>
      <c r="W475" s="215"/>
      <c r="X475" s="215"/>
      <c r="Y475" s="215"/>
      <c r="Z475" s="215"/>
      <c r="AA475" s="215"/>
      <c r="AB475"/>
      <c r="AC475"/>
    </row>
    <row r="476" spans="2:29" ht="18.5" hidden="1" x14ac:dyDescent="0.45">
      <c r="B476"/>
      <c r="C476"/>
      <c r="D476"/>
      <c r="E476"/>
      <c r="F476"/>
      <c r="G476"/>
      <c r="H476"/>
      <c r="I476"/>
      <c r="J476"/>
      <c r="K476"/>
      <c r="L476"/>
      <c r="M476"/>
      <c r="N476" s="214"/>
      <c r="O476" s="215"/>
      <c r="P476" s="215"/>
      <c r="Q476" s="215"/>
      <c r="R476" s="215"/>
      <c r="S476" s="215"/>
      <c r="T476" s="215"/>
      <c r="U476" s="215"/>
      <c r="V476" s="215"/>
      <c r="W476" s="215"/>
      <c r="X476" s="215"/>
      <c r="Y476" s="215"/>
      <c r="Z476" s="215"/>
      <c r="AA476" s="215"/>
      <c r="AB476"/>
      <c r="AC476"/>
    </row>
    <row r="477" spans="2:29" ht="18.5" hidden="1" x14ac:dyDescent="0.45">
      <c r="B477"/>
      <c r="C477"/>
      <c r="D477"/>
      <c r="E477"/>
      <c r="F477"/>
      <c r="G477"/>
      <c r="H477"/>
      <c r="I477"/>
      <c r="J477"/>
      <c r="K477"/>
      <c r="L477"/>
      <c r="M477"/>
      <c r="N477" s="214"/>
      <c r="O477" s="215"/>
      <c r="P477" s="215"/>
      <c r="Q477" s="215"/>
      <c r="R477" s="215"/>
      <c r="S477" s="215"/>
      <c r="T477" s="215"/>
      <c r="U477" s="215"/>
      <c r="V477" s="215"/>
      <c r="W477" s="215"/>
      <c r="X477" s="215"/>
      <c r="Y477" s="215"/>
      <c r="Z477" s="215"/>
      <c r="AA477" s="215"/>
      <c r="AB477"/>
      <c r="AC477"/>
    </row>
    <row r="478" spans="2:29" ht="18.5" hidden="1" x14ac:dyDescent="0.45">
      <c r="B478"/>
      <c r="C478"/>
      <c r="D478"/>
      <c r="E478"/>
      <c r="F478"/>
      <c r="G478"/>
      <c r="H478"/>
      <c r="I478"/>
      <c r="J478"/>
      <c r="K478"/>
      <c r="L478"/>
      <c r="M478"/>
      <c r="N478" s="214"/>
      <c r="O478" s="215"/>
      <c r="P478" s="215"/>
      <c r="Q478" s="215"/>
      <c r="R478" s="215"/>
      <c r="S478" s="215"/>
      <c r="T478" s="215"/>
      <c r="U478" s="215"/>
      <c r="V478" s="215"/>
      <c r="W478" s="215"/>
      <c r="X478" s="215"/>
      <c r="Y478" s="215"/>
      <c r="Z478" s="215"/>
      <c r="AA478" s="215"/>
      <c r="AB478"/>
      <c r="AC478"/>
    </row>
    <row r="479" spans="2:29" ht="18.5" hidden="1" x14ac:dyDescent="0.45">
      <c r="B479"/>
      <c r="C479"/>
      <c r="D479"/>
      <c r="E479"/>
      <c r="F479"/>
      <c r="G479"/>
      <c r="H479"/>
      <c r="I479"/>
      <c r="J479"/>
      <c r="K479"/>
      <c r="L479"/>
      <c r="M479"/>
      <c r="N479" s="214"/>
      <c r="O479" s="215"/>
      <c r="P479" s="215"/>
      <c r="Q479" s="215"/>
      <c r="R479" s="215"/>
      <c r="S479" s="215"/>
      <c r="T479" s="215"/>
      <c r="U479" s="215"/>
      <c r="V479" s="215"/>
      <c r="W479" s="215"/>
      <c r="X479" s="215"/>
      <c r="Y479" s="215"/>
      <c r="Z479" s="215"/>
      <c r="AA479" s="215"/>
      <c r="AB479"/>
      <c r="AC479"/>
    </row>
    <row r="480" spans="2:29" ht="18.5" hidden="1" x14ac:dyDescent="0.45">
      <c r="B480"/>
      <c r="C480"/>
      <c r="D480"/>
      <c r="E480"/>
      <c r="F480"/>
      <c r="G480"/>
      <c r="H480"/>
      <c r="I480"/>
      <c r="J480"/>
      <c r="K480"/>
      <c r="L480"/>
      <c r="M480"/>
      <c r="N480" s="214"/>
      <c r="O480" s="215"/>
      <c r="P480" s="215"/>
      <c r="Q480" s="215"/>
      <c r="R480" s="215"/>
      <c r="S480" s="215"/>
      <c r="T480" s="215"/>
      <c r="U480" s="215"/>
      <c r="V480" s="215"/>
      <c r="W480" s="215"/>
      <c r="X480" s="215"/>
      <c r="Y480" s="215"/>
      <c r="Z480" s="215"/>
      <c r="AA480" s="215"/>
      <c r="AB480"/>
      <c r="AC480"/>
    </row>
    <row r="481" spans="2:29" ht="18.5" hidden="1" x14ac:dyDescent="0.45">
      <c r="B481"/>
      <c r="C481"/>
      <c r="D481"/>
      <c r="E481"/>
      <c r="F481"/>
      <c r="G481"/>
      <c r="H481"/>
      <c r="I481"/>
      <c r="J481"/>
      <c r="K481"/>
      <c r="L481"/>
      <c r="M481"/>
      <c r="N481" s="214"/>
      <c r="O481" s="215"/>
      <c r="P481" s="215"/>
      <c r="Q481" s="215"/>
      <c r="R481" s="215"/>
      <c r="S481" s="215"/>
      <c r="T481" s="215"/>
      <c r="U481" s="215"/>
      <c r="V481" s="215"/>
      <c r="W481" s="215"/>
      <c r="X481" s="215"/>
      <c r="Y481" s="215"/>
      <c r="Z481" s="215"/>
      <c r="AA481" s="215"/>
      <c r="AB481"/>
      <c r="AC481"/>
    </row>
    <row r="482" spans="2:29" ht="18.5" hidden="1" x14ac:dyDescent="0.45">
      <c r="B482"/>
      <c r="C482"/>
      <c r="D482"/>
      <c r="E482"/>
      <c r="F482"/>
      <c r="G482"/>
      <c r="H482"/>
      <c r="I482"/>
      <c r="J482"/>
      <c r="K482"/>
      <c r="L482"/>
      <c r="M482"/>
      <c r="N482" s="214"/>
      <c r="O482" s="215"/>
      <c r="P482" s="215"/>
      <c r="Q482" s="215"/>
      <c r="R482" s="215"/>
      <c r="S482" s="215"/>
      <c r="T482" s="215"/>
      <c r="U482" s="215"/>
      <c r="V482" s="215"/>
      <c r="W482" s="215"/>
      <c r="X482" s="215"/>
      <c r="Y482" s="215"/>
      <c r="Z482" s="215"/>
      <c r="AA482" s="215"/>
      <c r="AB482"/>
      <c r="AC482"/>
    </row>
    <row r="483" spans="2:29" ht="18.5" hidden="1" x14ac:dyDescent="0.45">
      <c r="B483"/>
      <c r="C483"/>
      <c r="D483"/>
      <c r="E483"/>
      <c r="F483"/>
      <c r="G483"/>
      <c r="H483"/>
      <c r="I483"/>
      <c r="J483"/>
      <c r="K483"/>
      <c r="L483"/>
      <c r="M483"/>
      <c r="N483" s="214"/>
      <c r="O483" s="215"/>
      <c r="P483" s="215"/>
      <c r="Q483" s="215"/>
      <c r="R483" s="215"/>
      <c r="S483" s="215"/>
      <c r="T483" s="215"/>
      <c r="U483" s="215"/>
      <c r="V483" s="215"/>
      <c r="W483" s="215"/>
      <c r="X483" s="215"/>
      <c r="Y483" s="215"/>
      <c r="Z483" s="215"/>
      <c r="AA483" s="215"/>
      <c r="AB483"/>
      <c r="AC483"/>
    </row>
    <row r="484" spans="2:29" ht="18.5" hidden="1" x14ac:dyDescent="0.45">
      <c r="B484"/>
      <c r="C484"/>
      <c r="D484"/>
      <c r="E484"/>
      <c r="F484"/>
      <c r="G484"/>
      <c r="H484"/>
      <c r="I484"/>
      <c r="J484"/>
      <c r="K484"/>
      <c r="L484"/>
      <c r="M484"/>
      <c r="N484" s="214"/>
      <c r="O484" s="215"/>
      <c r="P484" s="215"/>
      <c r="Q484" s="215"/>
      <c r="R484" s="215"/>
      <c r="S484" s="215"/>
      <c r="T484" s="215"/>
      <c r="U484" s="215"/>
      <c r="V484" s="215"/>
      <c r="W484" s="215"/>
      <c r="X484" s="215"/>
      <c r="Y484" s="215"/>
      <c r="Z484" s="215"/>
      <c r="AA484" s="215"/>
      <c r="AB484"/>
      <c r="AC484"/>
    </row>
    <row r="485" spans="2:29" ht="18.5" hidden="1" x14ac:dyDescent="0.45">
      <c r="B485"/>
      <c r="C485"/>
      <c r="D485"/>
      <c r="E485"/>
      <c r="F485"/>
      <c r="G485"/>
      <c r="H485"/>
      <c r="I485"/>
      <c r="J485"/>
      <c r="K485"/>
      <c r="L485"/>
      <c r="M485"/>
      <c r="N485" s="214"/>
      <c r="O485" s="215"/>
      <c r="P485" s="215"/>
      <c r="Q485" s="215"/>
      <c r="R485" s="215"/>
      <c r="S485" s="215"/>
      <c r="T485" s="215"/>
      <c r="U485" s="215"/>
      <c r="V485" s="215"/>
      <c r="W485" s="215"/>
      <c r="X485" s="215"/>
      <c r="Y485" s="215"/>
      <c r="Z485" s="215"/>
      <c r="AA485" s="215"/>
      <c r="AB485"/>
      <c r="AC485"/>
    </row>
    <row r="486" spans="2:29" ht="18.5" hidden="1" x14ac:dyDescent="0.45">
      <c r="B486"/>
      <c r="C486"/>
      <c r="D486"/>
      <c r="E486"/>
      <c r="F486"/>
      <c r="G486"/>
      <c r="H486"/>
      <c r="I486"/>
      <c r="J486"/>
      <c r="K486"/>
      <c r="L486"/>
      <c r="M486"/>
      <c r="N486" s="214"/>
      <c r="O486" s="215"/>
      <c r="P486" s="215"/>
      <c r="Q486" s="215"/>
      <c r="R486" s="215"/>
      <c r="S486" s="215"/>
      <c r="T486" s="215"/>
      <c r="U486" s="215"/>
      <c r="V486" s="215"/>
      <c r="W486" s="215"/>
      <c r="X486" s="215"/>
      <c r="Y486" s="215"/>
      <c r="Z486" s="215"/>
      <c r="AA486" s="215"/>
      <c r="AB486"/>
      <c r="AC486"/>
    </row>
    <row r="487" spans="2:29" ht="18.5" hidden="1" x14ac:dyDescent="0.45">
      <c r="B487"/>
      <c r="C487"/>
      <c r="D487"/>
      <c r="E487"/>
      <c r="F487"/>
      <c r="G487"/>
      <c r="H487"/>
      <c r="I487"/>
      <c r="J487"/>
      <c r="K487"/>
      <c r="L487"/>
      <c r="M487"/>
      <c r="N487" s="214"/>
      <c r="O487" s="215"/>
      <c r="P487" s="215"/>
      <c r="Q487" s="215"/>
      <c r="R487" s="215"/>
      <c r="S487" s="215"/>
      <c r="T487" s="215"/>
      <c r="U487" s="215"/>
      <c r="V487" s="215"/>
      <c r="W487" s="215"/>
      <c r="X487" s="215"/>
      <c r="Y487" s="215"/>
      <c r="Z487" s="215"/>
      <c r="AA487" s="215"/>
      <c r="AB487"/>
      <c r="AC487"/>
    </row>
    <row r="488" spans="2:29" ht="18.5" hidden="1" x14ac:dyDescent="0.45">
      <c r="B488"/>
      <c r="C488"/>
      <c r="D488"/>
      <c r="E488"/>
      <c r="F488"/>
      <c r="G488"/>
      <c r="H488"/>
      <c r="I488"/>
      <c r="J488"/>
      <c r="K488"/>
      <c r="L488"/>
      <c r="M488"/>
      <c r="N488" s="214"/>
      <c r="O488" s="215"/>
      <c r="P488" s="215"/>
      <c r="Q488" s="215"/>
      <c r="R488" s="215"/>
      <c r="S488" s="215"/>
      <c r="T488" s="215"/>
      <c r="U488" s="215"/>
      <c r="V488" s="215"/>
      <c r="W488" s="215"/>
      <c r="X488" s="215"/>
      <c r="Y488" s="215"/>
      <c r="Z488" s="215"/>
      <c r="AA488" s="215"/>
      <c r="AB488"/>
      <c r="AC488"/>
    </row>
    <row r="489" spans="2:29" ht="18.5" hidden="1" x14ac:dyDescent="0.45">
      <c r="B489"/>
      <c r="C489"/>
      <c r="D489"/>
      <c r="E489"/>
      <c r="F489"/>
      <c r="G489"/>
      <c r="H489"/>
      <c r="I489"/>
      <c r="J489"/>
      <c r="K489"/>
      <c r="L489"/>
      <c r="M489"/>
      <c r="N489" s="214"/>
      <c r="O489" s="215"/>
      <c r="P489" s="215"/>
      <c r="Q489" s="215"/>
      <c r="R489" s="215"/>
      <c r="S489" s="215"/>
      <c r="T489" s="215"/>
      <c r="U489" s="215"/>
      <c r="V489" s="215"/>
      <c r="W489" s="215"/>
      <c r="X489" s="215"/>
      <c r="Y489" s="215"/>
      <c r="Z489" s="215"/>
      <c r="AA489" s="215"/>
      <c r="AB489"/>
      <c r="AC489"/>
    </row>
    <row r="490" spans="2:29" ht="18.5" hidden="1" x14ac:dyDescent="0.45">
      <c r="B490"/>
      <c r="C490"/>
      <c r="D490"/>
      <c r="E490"/>
      <c r="F490"/>
      <c r="G490"/>
      <c r="H490"/>
      <c r="I490"/>
      <c r="J490"/>
      <c r="K490"/>
      <c r="L490"/>
      <c r="M490"/>
      <c r="N490" s="214"/>
      <c r="O490" s="215"/>
      <c r="P490" s="215"/>
      <c r="Q490" s="215"/>
      <c r="R490" s="215"/>
      <c r="S490" s="215"/>
      <c r="T490" s="215"/>
      <c r="U490" s="215"/>
      <c r="V490" s="215"/>
      <c r="W490" s="215"/>
      <c r="X490" s="215"/>
      <c r="Y490" s="215"/>
      <c r="Z490" s="215"/>
      <c r="AA490" s="215"/>
      <c r="AB490"/>
      <c r="AC490"/>
    </row>
    <row r="491" spans="2:29" ht="18.5" hidden="1" x14ac:dyDescent="0.45">
      <c r="B491"/>
      <c r="C491"/>
      <c r="D491"/>
      <c r="E491"/>
      <c r="F491"/>
      <c r="G491"/>
      <c r="H491"/>
      <c r="I491"/>
      <c r="J491"/>
      <c r="K491"/>
      <c r="L491"/>
      <c r="M491"/>
      <c r="N491" s="214"/>
      <c r="O491" s="215"/>
      <c r="P491" s="215"/>
      <c r="Q491" s="215"/>
      <c r="R491" s="215"/>
      <c r="S491" s="215"/>
      <c r="T491" s="215"/>
      <c r="U491" s="215"/>
      <c r="V491" s="215"/>
      <c r="W491" s="215"/>
      <c r="X491" s="215"/>
      <c r="Y491" s="215"/>
      <c r="Z491" s="215"/>
      <c r="AA491" s="215"/>
      <c r="AB491"/>
      <c r="AC491"/>
    </row>
    <row r="492" spans="2:29" ht="18.5" hidden="1" x14ac:dyDescent="0.45">
      <c r="B492"/>
      <c r="C492"/>
      <c r="D492"/>
      <c r="E492"/>
      <c r="F492"/>
      <c r="G492"/>
      <c r="H492"/>
      <c r="I492"/>
      <c r="J492"/>
      <c r="K492"/>
      <c r="L492"/>
      <c r="M492"/>
      <c r="N492" s="214"/>
      <c r="O492" s="215"/>
      <c r="P492" s="215"/>
      <c r="Q492" s="215"/>
      <c r="R492" s="215"/>
      <c r="S492" s="215"/>
      <c r="T492" s="215"/>
      <c r="U492" s="215"/>
      <c r="V492" s="215"/>
      <c r="W492" s="215"/>
      <c r="X492" s="215"/>
      <c r="Y492" s="215"/>
      <c r="Z492" s="215"/>
      <c r="AA492" s="215"/>
      <c r="AB492"/>
      <c r="AC492"/>
    </row>
    <row r="493" spans="2:29" ht="18.5" hidden="1" x14ac:dyDescent="0.45">
      <c r="B493"/>
      <c r="C493"/>
      <c r="D493"/>
      <c r="E493"/>
      <c r="F493"/>
      <c r="G493"/>
      <c r="H493"/>
      <c r="I493"/>
      <c r="J493"/>
      <c r="K493"/>
      <c r="L493"/>
      <c r="M493"/>
      <c r="N493" s="214"/>
      <c r="O493" s="215"/>
      <c r="P493" s="215"/>
      <c r="Q493" s="215"/>
      <c r="R493" s="215"/>
      <c r="S493" s="215"/>
      <c r="T493" s="215"/>
      <c r="U493" s="215"/>
      <c r="V493" s="215"/>
      <c r="W493" s="215"/>
      <c r="X493" s="215"/>
      <c r="Y493" s="215"/>
      <c r="Z493" s="215"/>
      <c r="AA493" s="215"/>
      <c r="AB493"/>
      <c r="AC493"/>
    </row>
    <row r="494" spans="2:29" ht="18.5" hidden="1" x14ac:dyDescent="0.45">
      <c r="B494"/>
      <c r="C494"/>
      <c r="D494"/>
      <c r="E494"/>
      <c r="F494"/>
      <c r="G494"/>
      <c r="H494"/>
      <c r="I494"/>
      <c r="J494"/>
      <c r="K494"/>
      <c r="L494"/>
      <c r="M494"/>
      <c r="N494" s="214"/>
      <c r="O494" s="215"/>
      <c r="P494" s="215"/>
      <c r="Q494" s="215"/>
      <c r="R494" s="215"/>
      <c r="S494" s="215"/>
      <c r="T494" s="215"/>
      <c r="U494" s="215"/>
      <c r="V494" s="215"/>
      <c r="W494" s="215"/>
      <c r="X494" s="215"/>
      <c r="Y494" s="215"/>
      <c r="Z494" s="215"/>
      <c r="AA494" s="215"/>
      <c r="AB494"/>
      <c r="AC494"/>
    </row>
    <row r="495" spans="2:29" ht="18.5" hidden="1" x14ac:dyDescent="0.45">
      <c r="B495"/>
      <c r="C495"/>
      <c r="D495"/>
      <c r="E495"/>
      <c r="F495"/>
      <c r="G495"/>
      <c r="H495"/>
      <c r="I495"/>
      <c r="J495"/>
      <c r="K495"/>
      <c r="L495"/>
      <c r="M495"/>
      <c r="N495" s="214"/>
      <c r="O495" s="215"/>
      <c r="P495" s="215"/>
      <c r="Q495" s="215"/>
      <c r="R495" s="215"/>
      <c r="S495" s="215"/>
      <c r="T495" s="215"/>
      <c r="U495" s="215"/>
      <c r="V495" s="215"/>
      <c r="W495" s="215"/>
      <c r="X495" s="215"/>
      <c r="Y495" s="215"/>
      <c r="Z495" s="215"/>
      <c r="AA495" s="215"/>
      <c r="AB495"/>
      <c r="AC495"/>
    </row>
    <row r="496" spans="2:29" ht="18.5" hidden="1" x14ac:dyDescent="0.45">
      <c r="B496"/>
      <c r="C496"/>
      <c r="D496"/>
      <c r="E496"/>
      <c r="F496"/>
      <c r="G496"/>
      <c r="H496"/>
      <c r="I496"/>
      <c r="J496"/>
      <c r="K496"/>
      <c r="L496"/>
      <c r="M496"/>
      <c r="N496" s="214"/>
      <c r="O496" s="215"/>
      <c r="P496" s="215"/>
      <c r="Q496" s="215"/>
      <c r="R496" s="215"/>
      <c r="S496" s="215"/>
      <c r="T496" s="215"/>
      <c r="U496" s="215"/>
      <c r="V496" s="215"/>
      <c r="W496" s="215"/>
      <c r="X496" s="215"/>
      <c r="Y496" s="215"/>
      <c r="Z496" s="215"/>
      <c r="AA496" s="215"/>
      <c r="AB496"/>
      <c r="AC496"/>
    </row>
    <row r="497" spans="2:29" ht="18.5" hidden="1" x14ac:dyDescent="0.45">
      <c r="B497"/>
      <c r="C497"/>
      <c r="D497"/>
      <c r="E497"/>
      <c r="F497"/>
      <c r="G497"/>
      <c r="H497"/>
      <c r="I497"/>
      <c r="J497"/>
      <c r="K497"/>
      <c r="L497"/>
      <c r="M497"/>
      <c r="N497" s="214"/>
      <c r="O497" s="215"/>
      <c r="P497" s="215"/>
      <c r="Q497" s="215"/>
      <c r="R497" s="215"/>
      <c r="S497" s="215"/>
      <c r="T497" s="215"/>
      <c r="U497" s="215"/>
      <c r="V497" s="215"/>
      <c r="W497" s="215"/>
      <c r="X497" s="215"/>
      <c r="Y497" s="215"/>
      <c r="Z497" s="215"/>
      <c r="AA497" s="215"/>
      <c r="AB497"/>
      <c r="AC497"/>
    </row>
    <row r="498" spans="2:29" ht="18.5" hidden="1" x14ac:dyDescent="0.45">
      <c r="B498"/>
      <c r="C498"/>
      <c r="D498"/>
      <c r="E498"/>
      <c r="F498"/>
      <c r="G498"/>
      <c r="H498"/>
      <c r="I498"/>
      <c r="J498"/>
      <c r="K498"/>
      <c r="L498"/>
      <c r="M498"/>
      <c r="N498" s="214"/>
      <c r="O498" s="215"/>
      <c r="P498" s="215"/>
      <c r="Q498" s="215"/>
      <c r="R498" s="215"/>
      <c r="S498" s="215"/>
      <c r="T498" s="215"/>
      <c r="U498" s="215"/>
      <c r="V498" s="215"/>
      <c r="W498" s="215"/>
      <c r="X498" s="215"/>
      <c r="Y498" s="215"/>
      <c r="Z498" s="215"/>
      <c r="AA498" s="215"/>
      <c r="AB498"/>
      <c r="AC498"/>
    </row>
    <row r="499" spans="2:29" ht="18.5" hidden="1" x14ac:dyDescent="0.45">
      <c r="B499"/>
      <c r="C499"/>
      <c r="D499"/>
      <c r="E499"/>
      <c r="F499"/>
      <c r="G499"/>
      <c r="H499"/>
      <c r="I499"/>
      <c r="J499"/>
      <c r="K499"/>
      <c r="L499"/>
      <c r="M499"/>
      <c r="N499" s="214"/>
      <c r="O499" s="215"/>
      <c r="P499" s="215"/>
      <c r="Q499" s="215"/>
      <c r="R499" s="215"/>
      <c r="S499" s="215"/>
      <c r="T499" s="215"/>
      <c r="U499" s="215"/>
      <c r="V499" s="215"/>
      <c r="W499" s="215"/>
      <c r="X499" s="215"/>
      <c r="Y499" s="215"/>
      <c r="Z499" s="215"/>
      <c r="AA499" s="215"/>
      <c r="AB499"/>
      <c r="AC499"/>
    </row>
    <row r="500" spans="2:29" ht="18.5" hidden="1" x14ac:dyDescent="0.45">
      <c r="B500"/>
      <c r="C500"/>
      <c r="D500"/>
      <c r="E500"/>
      <c r="F500"/>
      <c r="G500"/>
      <c r="H500"/>
      <c r="I500"/>
      <c r="J500"/>
      <c r="K500"/>
      <c r="L500"/>
      <c r="M500"/>
      <c r="N500" s="214"/>
      <c r="O500" s="215"/>
      <c r="P500" s="215"/>
      <c r="Q500" s="215"/>
      <c r="R500" s="215"/>
      <c r="S500" s="215"/>
      <c r="T500" s="215"/>
      <c r="U500" s="215"/>
      <c r="V500" s="215"/>
      <c r="W500" s="215"/>
      <c r="X500" s="215"/>
      <c r="Y500" s="215"/>
      <c r="Z500" s="215"/>
      <c r="AA500" s="215"/>
      <c r="AB500"/>
      <c r="AC500"/>
    </row>
    <row r="501" spans="2:29" ht="18.5" hidden="1" x14ac:dyDescent="0.45">
      <c r="B501"/>
      <c r="C501"/>
      <c r="D501"/>
      <c r="E501"/>
      <c r="F501"/>
      <c r="G501"/>
      <c r="H501"/>
      <c r="I501"/>
      <c r="J501"/>
      <c r="K501"/>
      <c r="L501"/>
      <c r="M501"/>
      <c r="N501" s="214"/>
      <c r="O501" s="215"/>
      <c r="P501" s="215"/>
      <c r="Q501" s="215"/>
      <c r="R501" s="215"/>
      <c r="S501" s="215"/>
      <c r="T501" s="215"/>
      <c r="U501" s="215"/>
      <c r="V501" s="215"/>
      <c r="W501" s="215"/>
      <c r="X501" s="215"/>
      <c r="Y501" s="215"/>
      <c r="Z501" s="215"/>
      <c r="AA501" s="215"/>
      <c r="AB501"/>
      <c r="AC501"/>
    </row>
    <row r="502" spans="2:29" ht="18.5" hidden="1" x14ac:dyDescent="0.45">
      <c r="B502"/>
      <c r="C502"/>
      <c r="D502"/>
      <c r="E502"/>
      <c r="F502"/>
      <c r="G502"/>
      <c r="H502"/>
      <c r="I502"/>
      <c r="J502"/>
      <c r="K502"/>
      <c r="L502"/>
      <c r="M502"/>
      <c r="N502" s="214"/>
      <c r="O502" s="215"/>
      <c r="P502" s="215"/>
      <c r="Q502" s="215"/>
      <c r="R502" s="215"/>
      <c r="S502" s="215"/>
      <c r="T502" s="215"/>
      <c r="U502" s="215"/>
      <c r="V502" s="215"/>
      <c r="W502" s="215"/>
      <c r="X502" s="215"/>
      <c r="Y502" s="215"/>
      <c r="Z502" s="215"/>
      <c r="AA502" s="215"/>
      <c r="AB502"/>
      <c r="AC502"/>
    </row>
    <row r="503" spans="2:29" ht="18.5" hidden="1" x14ac:dyDescent="0.45">
      <c r="B503"/>
      <c r="C503"/>
      <c r="D503"/>
      <c r="E503"/>
      <c r="F503"/>
      <c r="G503"/>
      <c r="H503"/>
      <c r="I503"/>
      <c r="J503"/>
      <c r="K503"/>
      <c r="L503"/>
      <c r="M503"/>
      <c r="N503" s="214"/>
      <c r="O503" s="215"/>
      <c r="P503" s="215"/>
      <c r="Q503" s="215"/>
      <c r="R503" s="215"/>
      <c r="S503" s="215"/>
      <c r="T503" s="215"/>
      <c r="U503" s="215"/>
      <c r="V503" s="215"/>
      <c r="W503" s="215"/>
      <c r="X503" s="215"/>
      <c r="Y503" s="215"/>
      <c r="Z503" s="215"/>
      <c r="AA503" s="215"/>
      <c r="AB503"/>
      <c r="AC503"/>
    </row>
    <row r="504" spans="2:29" ht="18.5" hidden="1" x14ac:dyDescent="0.45">
      <c r="B504"/>
      <c r="C504"/>
      <c r="D504"/>
      <c r="E504"/>
      <c r="F504"/>
      <c r="G504"/>
      <c r="H504"/>
      <c r="I504"/>
      <c r="J504"/>
      <c r="K504"/>
      <c r="L504"/>
      <c r="M504"/>
      <c r="N504" s="214"/>
      <c r="O504" s="215"/>
      <c r="P504" s="215"/>
      <c r="Q504" s="215"/>
      <c r="R504" s="215"/>
      <c r="S504" s="215"/>
      <c r="T504" s="215"/>
      <c r="U504" s="215"/>
      <c r="V504" s="215"/>
      <c r="W504" s="215"/>
      <c r="X504" s="215"/>
      <c r="Y504" s="215"/>
      <c r="Z504" s="215"/>
      <c r="AA504" s="215"/>
      <c r="AB504"/>
      <c r="AC504"/>
    </row>
    <row r="505" spans="2:29" ht="18.5" hidden="1" x14ac:dyDescent="0.45">
      <c r="B505"/>
      <c r="C505"/>
      <c r="D505"/>
      <c r="E505"/>
      <c r="F505"/>
      <c r="G505"/>
      <c r="H505"/>
      <c r="I505"/>
      <c r="J505"/>
      <c r="K505"/>
      <c r="L505"/>
      <c r="M505"/>
      <c r="N505" s="214"/>
      <c r="O505" s="215"/>
      <c r="P505" s="215"/>
      <c r="Q505" s="215"/>
      <c r="R505" s="215"/>
      <c r="S505" s="215"/>
      <c r="T505" s="215"/>
      <c r="U505" s="215"/>
      <c r="V505" s="215"/>
      <c r="W505" s="215"/>
      <c r="X505" s="215"/>
      <c r="Y505" s="215"/>
      <c r="Z505" s="215"/>
      <c r="AA505" s="215"/>
      <c r="AB505"/>
      <c r="AC505"/>
    </row>
    <row r="506" spans="2:29" ht="18.5" hidden="1" x14ac:dyDescent="0.45">
      <c r="B506"/>
      <c r="C506"/>
      <c r="D506"/>
      <c r="E506"/>
      <c r="F506"/>
      <c r="G506"/>
      <c r="H506"/>
      <c r="I506"/>
      <c r="J506"/>
      <c r="K506"/>
      <c r="L506"/>
      <c r="M506"/>
      <c r="N506" s="214"/>
      <c r="O506" s="215"/>
      <c r="P506" s="215"/>
      <c r="Q506" s="215"/>
      <c r="R506" s="215"/>
      <c r="S506" s="215"/>
      <c r="T506" s="215"/>
      <c r="U506" s="215"/>
      <c r="V506" s="215"/>
      <c r="W506" s="215"/>
      <c r="X506" s="215"/>
      <c r="Y506" s="215"/>
      <c r="Z506" s="215"/>
      <c r="AA506" s="215"/>
      <c r="AB506"/>
      <c r="AC506"/>
    </row>
    <row r="507" spans="2:29" ht="18.5" hidden="1" x14ac:dyDescent="0.45">
      <c r="B507"/>
      <c r="C507"/>
      <c r="D507"/>
      <c r="E507"/>
      <c r="F507"/>
      <c r="G507"/>
      <c r="H507"/>
      <c r="I507"/>
      <c r="J507"/>
      <c r="K507"/>
      <c r="L507"/>
      <c r="M507"/>
      <c r="N507" s="214"/>
      <c r="O507" s="215"/>
      <c r="P507" s="215"/>
      <c r="Q507" s="215"/>
      <c r="R507" s="215"/>
      <c r="S507" s="215"/>
      <c r="T507" s="215"/>
      <c r="U507" s="215"/>
      <c r="V507" s="215"/>
      <c r="W507" s="215"/>
      <c r="X507" s="215"/>
      <c r="Y507" s="215"/>
      <c r="Z507" s="215"/>
      <c r="AA507" s="215"/>
      <c r="AB507"/>
      <c r="AC507"/>
    </row>
    <row r="508" spans="2:29" ht="18.5" hidden="1" x14ac:dyDescent="0.45">
      <c r="B508"/>
      <c r="C508"/>
      <c r="D508"/>
      <c r="E508"/>
      <c r="F508"/>
      <c r="G508"/>
      <c r="H508"/>
      <c r="I508"/>
      <c r="J508"/>
      <c r="K508"/>
      <c r="L508"/>
      <c r="M508"/>
      <c r="N508" s="214"/>
      <c r="O508" s="215"/>
      <c r="P508" s="215"/>
      <c r="Q508" s="215"/>
      <c r="R508" s="215"/>
      <c r="S508" s="215"/>
      <c r="T508" s="215"/>
      <c r="U508" s="215"/>
      <c r="V508" s="215"/>
      <c r="W508" s="215"/>
      <c r="X508" s="215"/>
      <c r="Y508" s="215"/>
      <c r="Z508" s="215"/>
      <c r="AA508" s="215"/>
      <c r="AB508"/>
      <c r="AC508"/>
    </row>
    <row r="509" spans="2:29" ht="18.5" hidden="1" x14ac:dyDescent="0.45">
      <c r="B509"/>
      <c r="C509"/>
      <c r="D509"/>
      <c r="E509"/>
      <c r="F509"/>
      <c r="G509"/>
      <c r="H509"/>
      <c r="I509"/>
      <c r="J509"/>
      <c r="K509"/>
      <c r="L509"/>
      <c r="M509"/>
      <c r="N509" s="214"/>
      <c r="O509" s="215"/>
      <c r="P509" s="215"/>
      <c r="Q509" s="215"/>
      <c r="R509" s="215"/>
      <c r="S509" s="215"/>
      <c r="T509" s="215"/>
      <c r="U509" s="215"/>
      <c r="V509" s="215"/>
      <c r="W509" s="215"/>
      <c r="X509" s="215"/>
      <c r="Y509" s="215"/>
      <c r="Z509" s="215"/>
      <c r="AA509" s="215"/>
      <c r="AB509"/>
      <c r="AC509"/>
    </row>
    <row r="510" spans="2:29" ht="18.5" hidden="1" x14ac:dyDescent="0.45">
      <c r="B510"/>
      <c r="C510"/>
      <c r="D510"/>
      <c r="E510"/>
      <c r="F510"/>
      <c r="G510"/>
      <c r="H510"/>
      <c r="I510"/>
      <c r="J510"/>
      <c r="K510"/>
      <c r="L510"/>
      <c r="M510"/>
      <c r="N510" s="214"/>
      <c r="O510" s="215"/>
      <c r="P510" s="215"/>
      <c r="Q510" s="215"/>
      <c r="R510" s="215"/>
      <c r="S510" s="215"/>
      <c r="T510" s="215"/>
      <c r="U510" s="215"/>
      <c r="V510" s="215"/>
      <c r="W510" s="215"/>
      <c r="X510" s="215"/>
      <c r="Y510" s="215"/>
      <c r="Z510" s="215"/>
      <c r="AA510" s="215"/>
      <c r="AB510"/>
      <c r="AC510"/>
    </row>
    <row r="511" spans="2:29" ht="18.5" hidden="1" x14ac:dyDescent="0.45">
      <c r="B511"/>
      <c r="C511"/>
      <c r="D511"/>
      <c r="E511"/>
      <c r="F511"/>
      <c r="G511"/>
      <c r="H511"/>
      <c r="I511"/>
      <c r="J511"/>
      <c r="K511"/>
      <c r="L511"/>
      <c r="M511"/>
      <c r="N511" s="214"/>
      <c r="O511" s="215"/>
      <c r="P511" s="215"/>
      <c r="Q511" s="215"/>
      <c r="R511" s="215"/>
      <c r="S511" s="215"/>
      <c r="T511" s="215"/>
      <c r="U511" s="215"/>
      <c r="V511" s="215"/>
      <c r="W511" s="215"/>
      <c r="X511" s="215"/>
      <c r="Y511" s="215"/>
      <c r="Z511" s="215"/>
      <c r="AA511" s="215"/>
      <c r="AB511"/>
      <c r="AC511"/>
    </row>
    <row r="512" spans="2:29" ht="18.5" hidden="1" x14ac:dyDescent="0.45">
      <c r="B512"/>
      <c r="C512"/>
      <c r="D512"/>
      <c r="E512"/>
      <c r="F512"/>
      <c r="G512"/>
      <c r="H512"/>
      <c r="I512"/>
      <c r="J512"/>
      <c r="K512"/>
      <c r="L512"/>
      <c r="M512"/>
      <c r="N512" s="214"/>
      <c r="O512" s="215"/>
      <c r="P512" s="215"/>
      <c r="Q512" s="215"/>
      <c r="R512" s="215"/>
      <c r="S512" s="215"/>
      <c r="T512" s="215"/>
      <c r="U512" s="215"/>
      <c r="V512" s="215"/>
      <c r="W512" s="215"/>
      <c r="X512" s="215"/>
      <c r="Y512" s="215"/>
      <c r="Z512" s="215"/>
      <c r="AA512" s="215"/>
      <c r="AB512"/>
      <c r="AC512"/>
    </row>
    <row r="513" spans="2:29" ht="18.5" hidden="1" x14ac:dyDescent="0.45">
      <c r="B513"/>
      <c r="C513"/>
      <c r="D513"/>
      <c r="E513"/>
      <c r="F513"/>
      <c r="G513"/>
      <c r="H513"/>
      <c r="I513"/>
      <c r="J513"/>
      <c r="K513"/>
      <c r="L513"/>
      <c r="M513"/>
      <c r="N513" s="214"/>
      <c r="O513" s="215"/>
      <c r="P513" s="215"/>
      <c r="Q513" s="215"/>
      <c r="R513" s="215"/>
      <c r="S513" s="215"/>
      <c r="T513" s="215"/>
      <c r="U513" s="215"/>
      <c r="V513" s="215"/>
      <c r="W513" s="215"/>
      <c r="X513" s="215"/>
      <c r="Y513" s="215"/>
      <c r="Z513" s="215"/>
      <c r="AA513" s="215"/>
      <c r="AB513"/>
      <c r="AC513"/>
    </row>
    <row r="514" spans="2:29" ht="18.5" hidden="1" x14ac:dyDescent="0.45">
      <c r="B514"/>
      <c r="C514"/>
      <c r="D514"/>
      <c r="E514"/>
      <c r="F514"/>
      <c r="G514"/>
      <c r="H514"/>
      <c r="I514"/>
      <c r="J514"/>
      <c r="K514"/>
      <c r="L514"/>
      <c r="M514"/>
      <c r="N514" s="214"/>
      <c r="O514" s="215"/>
      <c r="P514" s="215"/>
      <c r="Q514" s="215"/>
      <c r="R514" s="215"/>
      <c r="S514" s="215"/>
      <c r="T514" s="215"/>
      <c r="U514" s="215"/>
      <c r="V514" s="215"/>
      <c r="W514" s="215"/>
      <c r="X514" s="215"/>
      <c r="Y514" s="215"/>
      <c r="Z514" s="215"/>
      <c r="AA514" s="215"/>
      <c r="AB514"/>
      <c r="AC514"/>
    </row>
    <row r="515" spans="2:29" ht="18.5" hidden="1" x14ac:dyDescent="0.45">
      <c r="B515"/>
      <c r="C515"/>
      <c r="D515"/>
      <c r="E515"/>
      <c r="F515"/>
      <c r="G515"/>
      <c r="H515"/>
      <c r="I515"/>
      <c r="J515"/>
      <c r="K515"/>
      <c r="L515"/>
      <c r="M515"/>
      <c r="N515" s="214"/>
      <c r="O515" s="215"/>
      <c r="P515" s="215"/>
      <c r="Q515" s="215"/>
      <c r="R515" s="215"/>
      <c r="S515" s="215"/>
      <c r="T515" s="215"/>
      <c r="U515" s="215"/>
      <c r="V515" s="215"/>
      <c r="W515" s="215"/>
      <c r="X515" s="215"/>
      <c r="Y515" s="215"/>
      <c r="Z515" s="215"/>
      <c r="AA515" s="215"/>
      <c r="AB515"/>
      <c r="AC515"/>
    </row>
    <row r="516" spans="2:29" ht="18.5" hidden="1" x14ac:dyDescent="0.45">
      <c r="B516"/>
      <c r="C516"/>
      <c r="D516"/>
      <c r="E516"/>
      <c r="F516"/>
      <c r="G516"/>
      <c r="H516"/>
      <c r="I516"/>
      <c r="J516"/>
      <c r="K516"/>
      <c r="L516"/>
      <c r="M516"/>
      <c r="N516" s="214"/>
      <c r="O516" s="215"/>
      <c r="P516" s="215"/>
      <c r="Q516" s="215"/>
      <c r="R516" s="215"/>
      <c r="S516" s="215"/>
      <c r="T516" s="215"/>
      <c r="U516" s="215"/>
      <c r="V516" s="215"/>
      <c r="W516" s="215"/>
      <c r="X516" s="215"/>
      <c r="Y516" s="215"/>
      <c r="Z516" s="215"/>
      <c r="AA516" s="215"/>
      <c r="AB516"/>
      <c r="AC516"/>
    </row>
    <row r="517" spans="2:29" ht="18.5" hidden="1" x14ac:dyDescent="0.45">
      <c r="B517"/>
      <c r="C517"/>
      <c r="D517"/>
      <c r="E517"/>
      <c r="F517"/>
      <c r="G517"/>
      <c r="H517"/>
      <c r="I517"/>
      <c r="J517"/>
      <c r="K517"/>
      <c r="L517"/>
      <c r="M517"/>
      <c r="N517" s="214"/>
      <c r="O517" s="215"/>
      <c r="P517" s="215"/>
      <c r="Q517" s="215"/>
      <c r="R517" s="215"/>
      <c r="S517" s="215"/>
      <c r="T517" s="215"/>
      <c r="U517" s="215"/>
      <c r="V517" s="215"/>
      <c r="W517" s="215"/>
      <c r="X517" s="215"/>
      <c r="Y517" s="215"/>
      <c r="Z517" s="215"/>
      <c r="AA517" s="215"/>
      <c r="AB517"/>
      <c r="AC517"/>
    </row>
    <row r="518" spans="2:29" ht="18.5" hidden="1" x14ac:dyDescent="0.45">
      <c r="B518"/>
      <c r="C518"/>
      <c r="D518"/>
      <c r="E518"/>
      <c r="F518"/>
      <c r="G518"/>
      <c r="H518"/>
      <c r="I518"/>
      <c r="J518"/>
      <c r="K518"/>
      <c r="L518"/>
      <c r="M518"/>
      <c r="N518" s="214"/>
      <c r="O518" s="215"/>
      <c r="P518" s="215"/>
      <c r="Q518" s="215"/>
      <c r="R518" s="215"/>
      <c r="S518" s="215"/>
      <c r="T518" s="215"/>
      <c r="U518" s="215"/>
      <c r="V518" s="215"/>
      <c r="W518" s="215"/>
      <c r="X518" s="215"/>
      <c r="Y518" s="215"/>
      <c r="Z518" s="215"/>
      <c r="AA518" s="215"/>
      <c r="AB518"/>
      <c r="AC518"/>
    </row>
    <row r="519" spans="2:29" ht="18.5" hidden="1" x14ac:dyDescent="0.45">
      <c r="B519"/>
      <c r="C519"/>
      <c r="D519"/>
      <c r="E519"/>
      <c r="F519"/>
      <c r="G519"/>
      <c r="H519"/>
      <c r="I519"/>
      <c r="J519"/>
      <c r="K519"/>
      <c r="L519"/>
      <c r="M519"/>
      <c r="N519" s="214"/>
      <c r="O519" s="215"/>
      <c r="P519" s="215"/>
      <c r="Q519" s="215"/>
      <c r="R519" s="215"/>
      <c r="S519" s="215"/>
      <c r="T519" s="215"/>
      <c r="U519" s="215"/>
      <c r="V519" s="215"/>
      <c r="W519" s="215"/>
      <c r="X519" s="215"/>
      <c r="Y519" s="215"/>
      <c r="Z519" s="215"/>
      <c r="AA519" s="215"/>
      <c r="AB519"/>
      <c r="AC519"/>
    </row>
    <row r="520" spans="2:29" ht="18.5" hidden="1" x14ac:dyDescent="0.45">
      <c r="B520"/>
      <c r="C520"/>
      <c r="D520"/>
      <c r="E520"/>
      <c r="F520"/>
      <c r="G520"/>
      <c r="H520"/>
      <c r="I520"/>
      <c r="J520"/>
      <c r="K520"/>
      <c r="L520"/>
      <c r="M520"/>
      <c r="N520" s="214"/>
      <c r="O520" s="215"/>
      <c r="P520" s="215"/>
      <c r="Q520" s="215"/>
      <c r="R520" s="215"/>
      <c r="S520" s="215"/>
      <c r="T520" s="215"/>
      <c r="U520" s="215"/>
      <c r="V520" s="215"/>
      <c r="W520" s="215"/>
      <c r="X520" s="215"/>
      <c r="Y520" s="215"/>
      <c r="Z520" s="215"/>
      <c r="AA520" s="215"/>
      <c r="AB520"/>
      <c r="AC520"/>
    </row>
    <row r="521" spans="2:29" ht="18.5" hidden="1" x14ac:dyDescent="0.45">
      <c r="B521"/>
      <c r="C521"/>
      <c r="D521"/>
      <c r="E521"/>
      <c r="F521"/>
      <c r="G521"/>
      <c r="H521"/>
      <c r="I521"/>
      <c r="J521"/>
      <c r="K521"/>
      <c r="L521"/>
      <c r="M521"/>
      <c r="N521" s="214"/>
      <c r="O521" s="215"/>
      <c r="P521" s="215"/>
      <c r="Q521" s="215"/>
      <c r="R521" s="215"/>
      <c r="S521" s="215"/>
      <c r="T521" s="215"/>
      <c r="U521" s="215"/>
      <c r="V521" s="215"/>
      <c r="W521" s="215"/>
      <c r="X521" s="215"/>
      <c r="Y521" s="215"/>
      <c r="Z521" s="215"/>
      <c r="AA521" s="215"/>
      <c r="AB521"/>
      <c r="AC521"/>
    </row>
    <row r="522" spans="2:29" ht="18.5" hidden="1" x14ac:dyDescent="0.45">
      <c r="B522"/>
      <c r="C522"/>
      <c r="D522"/>
      <c r="E522"/>
      <c r="F522"/>
      <c r="G522"/>
      <c r="H522"/>
      <c r="I522"/>
      <c r="J522"/>
      <c r="K522"/>
      <c r="L522"/>
      <c r="M522"/>
      <c r="N522" s="214"/>
      <c r="O522" s="215"/>
      <c r="P522" s="215"/>
      <c r="Q522" s="215"/>
      <c r="R522" s="215"/>
      <c r="S522" s="215"/>
      <c r="T522" s="215"/>
      <c r="U522" s="215"/>
      <c r="V522" s="215"/>
      <c r="W522" s="215"/>
      <c r="X522" s="215"/>
      <c r="Y522" s="215"/>
      <c r="Z522" s="215"/>
      <c r="AA522" s="215"/>
      <c r="AB522"/>
      <c r="AC522"/>
    </row>
    <row r="523" spans="2:29" ht="18.5" hidden="1" x14ac:dyDescent="0.45">
      <c r="B523"/>
      <c r="C523"/>
      <c r="D523"/>
      <c r="E523"/>
      <c r="F523"/>
      <c r="G523"/>
      <c r="H523"/>
      <c r="I523"/>
      <c r="J523"/>
      <c r="K523"/>
      <c r="L523"/>
      <c r="M523"/>
      <c r="N523" s="214"/>
      <c r="O523" s="215"/>
      <c r="P523" s="215"/>
      <c r="Q523" s="215"/>
      <c r="R523" s="215"/>
      <c r="S523" s="215"/>
      <c r="T523" s="215"/>
      <c r="U523" s="215"/>
      <c r="V523" s="215"/>
      <c r="W523" s="215"/>
      <c r="X523" s="215"/>
      <c r="Y523" s="215"/>
      <c r="Z523" s="215"/>
      <c r="AA523" s="215"/>
      <c r="AB523"/>
      <c r="AC523"/>
    </row>
    <row r="524" spans="2:29" ht="18.5" hidden="1" x14ac:dyDescent="0.45">
      <c r="B524"/>
      <c r="C524"/>
      <c r="D524"/>
      <c r="E524"/>
      <c r="F524"/>
      <c r="G524"/>
      <c r="H524"/>
      <c r="I524"/>
      <c r="J524"/>
      <c r="K524"/>
      <c r="L524"/>
      <c r="M524"/>
      <c r="N524" s="214"/>
      <c r="O524" s="215"/>
      <c r="P524" s="215"/>
      <c r="Q524" s="215"/>
      <c r="R524" s="215"/>
      <c r="S524" s="215"/>
      <c r="T524" s="215"/>
      <c r="U524" s="215"/>
      <c r="V524" s="215"/>
      <c r="W524" s="215"/>
      <c r="X524" s="215"/>
      <c r="Y524" s="215"/>
      <c r="Z524" s="215"/>
      <c r="AA524" s="215"/>
      <c r="AB524"/>
      <c r="AC524"/>
    </row>
    <row r="525" spans="2:29" ht="18.5" hidden="1" x14ac:dyDescent="0.45">
      <c r="B525"/>
      <c r="C525"/>
      <c r="D525"/>
      <c r="E525"/>
      <c r="F525"/>
      <c r="G525"/>
      <c r="H525"/>
      <c r="I525"/>
      <c r="J525"/>
      <c r="K525"/>
      <c r="L525"/>
      <c r="M525"/>
      <c r="N525" s="214"/>
      <c r="O525" s="215"/>
      <c r="P525" s="215"/>
      <c r="Q525" s="215"/>
      <c r="R525" s="215"/>
      <c r="S525" s="215"/>
      <c r="T525" s="215"/>
      <c r="U525" s="215"/>
      <c r="V525" s="215"/>
      <c r="W525" s="215"/>
      <c r="X525" s="215"/>
      <c r="Y525" s="215"/>
      <c r="Z525" s="215"/>
      <c r="AA525" s="215"/>
      <c r="AB525"/>
      <c r="AC525"/>
    </row>
    <row r="526" spans="2:29" ht="18.5" hidden="1" x14ac:dyDescent="0.45">
      <c r="B526"/>
      <c r="C526"/>
      <c r="D526"/>
      <c r="E526"/>
      <c r="F526"/>
      <c r="G526"/>
      <c r="H526"/>
      <c r="I526"/>
      <c r="J526"/>
      <c r="K526"/>
      <c r="L526"/>
      <c r="M526"/>
      <c r="N526" s="214"/>
      <c r="O526" s="215"/>
      <c r="P526" s="215"/>
      <c r="Q526" s="215"/>
      <c r="R526" s="215"/>
      <c r="S526" s="215"/>
      <c r="T526" s="215"/>
      <c r="U526" s="215"/>
      <c r="V526" s="215"/>
      <c r="W526" s="215"/>
      <c r="X526" s="215"/>
      <c r="Y526" s="215"/>
      <c r="Z526" s="215"/>
      <c r="AA526" s="215"/>
      <c r="AB526"/>
      <c r="AC526"/>
    </row>
    <row r="527" spans="2:29" ht="18.5" hidden="1" x14ac:dyDescent="0.45">
      <c r="B527"/>
      <c r="C527"/>
      <c r="D527"/>
      <c r="E527"/>
      <c r="F527"/>
      <c r="G527"/>
      <c r="H527"/>
      <c r="I527"/>
      <c r="J527"/>
      <c r="K527"/>
      <c r="L527"/>
      <c r="M527"/>
      <c r="N527" s="214"/>
      <c r="O527" s="215"/>
      <c r="P527" s="215"/>
      <c r="Q527" s="215"/>
      <c r="R527" s="215"/>
      <c r="S527" s="215"/>
      <c r="T527" s="215"/>
      <c r="U527" s="215"/>
      <c r="V527" s="215"/>
      <c r="W527" s="215"/>
      <c r="X527" s="215"/>
      <c r="Y527" s="215"/>
      <c r="Z527" s="215"/>
      <c r="AA527" s="215"/>
      <c r="AB527"/>
      <c r="AC527"/>
    </row>
    <row r="528" spans="2:29" ht="18.5" hidden="1" x14ac:dyDescent="0.45">
      <c r="B528"/>
      <c r="C528"/>
      <c r="D528"/>
      <c r="E528"/>
      <c r="F528"/>
      <c r="G528"/>
      <c r="H528"/>
      <c r="I528"/>
      <c r="J528"/>
      <c r="K528"/>
      <c r="L528"/>
      <c r="M528"/>
      <c r="N528" s="214"/>
      <c r="O528" s="215"/>
      <c r="P528" s="215"/>
      <c r="Q528" s="215"/>
      <c r="R528" s="215"/>
      <c r="S528" s="215"/>
      <c r="T528" s="215"/>
      <c r="U528" s="215"/>
      <c r="V528" s="215"/>
      <c r="W528" s="215"/>
      <c r="X528" s="215"/>
      <c r="Y528" s="215"/>
      <c r="Z528" s="215"/>
      <c r="AA528" s="215"/>
      <c r="AB528"/>
      <c r="AC528"/>
    </row>
    <row r="529" spans="2:29" ht="18.5" hidden="1" x14ac:dyDescent="0.45">
      <c r="B529"/>
      <c r="C529"/>
      <c r="D529"/>
      <c r="E529"/>
      <c r="F529"/>
      <c r="G529"/>
      <c r="H529"/>
      <c r="I529"/>
      <c r="J529"/>
      <c r="K529"/>
      <c r="L529"/>
      <c r="M529"/>
      <c r="N529" s="214"/>
      <c r="O529" s="215"/>
      <c r="P529" s="215"/>
      <c r="Q529" s="215"/>
      <c r="R529" s="215"/>
      <c r="S529" s="215"/>
      <c r="T529" s="215"/>
      <c r="U529" s="215"/>
      <c r="V529" s="215"/>
      <c r="W529" s="215"/>
      <c r="X529" s="215"/>
      <c r="Y529" s="215"/>
      <c r="Z529" s="215"/>
      <c r="AA529" s="215"/>
      <c r="AB529"/>
      <c r="AC529"/>
    </row>
    <row r="530" spans="2:29" ht="18.5" hidden="1" x14ac:dyDescent="0.45">
      <c r="B530"/>
      <c r="C530"/>
      <c r="D530"/>
      <c r="E530"/>
      <c r="F530"/>
      <c r="G530"/>
      <c r="H530"/>
      <c r="I530"/>
      <c r="J530"/>
      <c r="K530"/>
      <c r="L530"/>
      <c r="M530"/>
      <c r="N530" s="214"/>
      <c r="O530" s="215"/>
      <c r="P530" s="215"/>
      <c r="Q530" s="215"/>
      <c r="R530" s="215"/>
      <c r="S530" s="215"/>
      <c r="T530" s="215"/>
      <c r="U530" s="215"/>
      <c r="V530" s="215"/>
      <c r="W530" s="215"/>
      <c r="X530" s="215"/>
      <c r="Y530" s="215"/>
      <c r="Z530" s="215"/>
      <c r="AA530" s="215"/>
      <c r="AB530"/>
      <c r="AC530"/>
    </row>
    <row r="531" spans="2:29" ht="18.5" hidden="1" x14ac:dyDescent="0.45">
      <c r="B531"/>
      <c r="C531"/>
      <c r="D531"/>
      <c r="E531"/>
      <c r="F531"/>
      <c r="G531"/>
      <c r="H531"/>
      <c r="I531"/>
      <c r="J531"/>
      <c r="K531"/>
      <c r="L531"/>
      <c r="M531"/>
      <c r="N531" s="214"/>
      <c r="O531" s="215"/>
      <c r="P531" s="215"/>
      <c r="Q531" s="215"/>
      <c r="R531" s="215"/>
      <c r="S531" s="215"/>
      <c r="T531" s="215"/>
      <c r="U531" s="215"/>
      <c r="V531" s="215"/>
      <c r="W531" s="215"/>
      <c r="X531" s="215"/>
      <c r="Y531" s="215"/>
      <c r="Z531" s="215"/>
      <c r="AA531" s="215"/>
      <c r="AB531"/>
      <c r="AC531"/>
    </row>
    <row r="532" spans="2:29" ht="18.5" hidden="1" x14ac:dyDescent="0.45">
      <c r="B532"/>
      <c r="C532"/>
      <c r="D532"/>
      <c r="E532"/>
      <c r="F532"/>
      <c r="G532"/>
      <c r="H532"/>
      <c r="I532"/>
      <c r="J532"/>
      <c r="K532"/>
      <c r="L532"/>
      <c r="M532"/>
      <c r="N532" s="214"/>
      <c r="O532" s="215"/>
      <c r="P532" s="215"/>
      <c r="Q532" s="215"/>
      <c r="R532" s="215"/>
      <c r="S532" s="215"/>
      <c r="T532" s="215"/>
      <c r="U532" s="215"/>
      <c r="V532" s="215"/>
      <c r="W532" s="215"/>
      <c r="X532" s="215"/>
      <c r="Y532" s="215"/>
      <c r="Z532" s="215"/>
      <c r="AA532" s="215"/>
      <c r="AB532"/>
      <c r="AC532"/>
    </row>
    <row r="533" spans="2:29" ht="18.5" hidden="1" x14ac:dyDescent="0.45">
      <c r="B533"/>
      <c r="C533"/>
      <c r="D533"/>
      <c r="E533"/>
      <c r="F533"/>
      <c r="G533"/>
      <c r="H533"/>
      <c r="I533"/>
      <c r="J533"/>
      <c r="K533"/>
      <c r="L533"/>
      <c r="M533"/>
      <c r="N533" s="214"/>
      <c r="O533" s="215"/>
      <c r="P533" s="215"/>
      <c r="Q533" s="215"/>
      <c r="R533" s="215"/>
      <c r="S533" s="215"/>
      <c r="T533" s="215"/>
      <c r="U533" s="215"/>
      <c r="V533" s="215"/>
      <c r="W533" s="215"/>
      <c r="X533" s="215"/>
      <c r="Y533" s="215"/>
      <c r="Z533" s="215"/>
      <c r="AA533" s="215"/>
      <c r="AB533"/>
      <c r="AC533"/>
    </row>
    <row r="534" spans="2:29" ht="18.5" hidden="1" x14ac:dyDescent="0.45">
      <c r="B534"/>
      <c r="C534"/>
      <c r="D534"/>
      <c r="E534"/>
      <c r="F534"/>
      <c r="G534"/>
      <c r="H534"/>
      <c r="I534"/>
      <c r="J534"/>
      <c r="K534"/>
      <c r="L534"/>
      <c r="M534"/>
      <c r="N534" s="214"/>
      <c r="O534" s="215"/>
      <c r="P534" s="215"/>
      <c r="Q534" s="215"/>
      <c r="R534" s="215"/>
      <c r="S534" s="215"/>
      <c r="T534" s="215"/>
      <c r="U534" s="215"/>
      <c r="V534" s="215"/>
      <c r="W534" s="215"/>
      <c r="X534" s="215"/>
      <c r="Y534" s="215"/>
      <c r="Z534" s="215"/>
      <c r="AA534" s="215"/>
      <c r="AB534"/>
      <c r="AC534"/>
    </row>
    <row r="535" spans="2:29" ht="18.5" hidden="1" x14ac:dyDescent="0.45">
      <c r="B535"/>
      <c r="C535"/>
      <c r="D535"/>
      <c r="E535"/>
      <c r="F535"/>
      <c r="G535"/>
      <c r="H535"/>
      <c r="I535"/>
      <c r="J535"/>
      <c r="K535"/>
      <c r="L535"/>
      <c r="M535"/>
      <c r="N535" s="214"/>
      <c r="O535" s="215"/>
      <c r="P535" s="215"/>
      <c r="Q535" s="215"/>
      <c r="R535" s="215"/>
      <c r="S535" s="215"/>
      <c r="T535" s="215"/>
      <c r="U535" s="215"/>
      <c r="V535" s="215"/>
      <c r="W535" s="215"/>
      <c r="X535" s="215"/>
      <c r="Y535" s="215"/>
      <c r="Z535" s="215"/>
      <c r="AA535" s="215"/>
      <c r="AB535"/>
      <c r="AC535"/>
    </row>
    <row r="536" spans="2:29" ht="18.5" hidden="1" x14ac:dyDescent="0.45">
      <c r="B536"/>
      <c r="C536"/>
      <c r="D536"/>
      <c r="E536"/>
      <c r="F536"/>
      <c r="G536"/>
      <c r="H536"/>
      <c r="I536"/>
      <c r="J536"/>
      <c r="K536"/>
      <c r="L536"/>
      <c r="M536"/>
      <c r="N536" s="214"/>
      <c r="O536" s="215"/>
      <c r="P536" s="215"/>
      <c r="Q536" s="215"/>
      <c r="R536" s="215"/>
      <c r="S536" s="215"/>
      <c r="T536" s="215"/>
      <c r="U536" s="215"/>
      <c r="V536" s="215"/>
      <c r="W536" s="215"/>
      <c r="X536" s="215"/>
      <c r="Y536" s="215"/>
      <c r="Z536" s="215"/>
      <c r="AA536" s="215"/>
      <c r="AB536"/>
      <c r="AC536"/>
    </row>
    <row r="537" spans="2:29" ht="18.5" hidden="1" x14ac:dyDescent="0.45">
      <c r="B537"/>
      <c r="C537"/>
      <c r="D537"/>
      <c r="E537"/>
      <c r="F537"/>
      <c r="G537"/>
      <c r="H537"/>
      <c r="I537"/>
      <c r="J537"/>
      <c r="K537"/>
      <c r="L537"/>
      <c r="M537"/>
      <c r="N537" s="214"/>
      <c r="O537" s="215"/>
      <c r="P537" s="215"/>
      <c r="Q537" s="215"/>
      <c r="R537" s="215"/>
      <c r="S537" s="215"/>
      <c r="T537" s="215"/>
      <c r="U537" s="215"/>
      <c r="V537" s="215"/>
      <c r="W537" s="215"/>
      <c r="X537" s="215"/>
      <c r="Y537" s="215"/>
      <c r="Z537" s="215"/>
      <c r="AA537" s="215"/>
      <c r="AB537"/>
      <c r="AC537"/>
    </row>
    <row r="538" spans="2:29" ht="18.5" hidden="1" x14ac:dyDescent="0.45">
      <c r="B538"/>
      <c r="C538"/>
      <c r="D538"/>
      <c r="E538"/>
      <c r="F538"/>
      <c r="G538"/>
      <c r="H538"/>
      <c r="I538"/>
      <c r="J538"/>
      <c r="K538"/>
      <c r="L538"/>
      <c r="M538"/>
      <c r="N538" s="214"/>
      <c r="O538" s="215"/>
      <c r="P538" s="215"/>
      <c r="Q538" s="215"/>
      <c r="R538" s="215"/>
      <c r="S538" s="215"/>
      <c r="T538" s="215"/>
      <c r="U538" s="215"/>
      <c r="V538" s="215"/>
      <c r="W538" s="215"/>
      <c r="X538" s="215"/>
      <c r="Y538" s="215"/>
      <c r="Z538" s="215"/>
      <c r="AA538" s="215"/>
      <c r="AB538"/>
      <c r="AC538"/>
    </row>
    <row r="539" spans="2:29" ht="18.5" hidden="1" x14ac:dyDescent="0.45">
      <c r="B539"/>
      <c r="C539"/>
      <c r="D539"/>
      <c r="E539"/>
      <c r="F539"/>
      <c r="G539"/>
      <c r="H539"/>
      <c r="I539"/>
      <c r="J539"/>
      <c r="K539"/>
      <c r="L539"/>
      <c r="M539"/>
      <c r="N539" s="214"/>
      <c r="O539" s="215"/>
      <c r="P539" s="215"/>
      <c r="Q539" s="215"/>
      <c r="R539" s="215"/>
      <c r="S539" s="215"/>
      <c r="T539" s="215"/>
      <c r="U539" s="215"/>
      <c r="V539" s="215"/>
      <c r="W539" s="215"/>
      <c r="X539" s="215"/>
      <c r="Y539" s="215"/>
      <c r="Z539" s="215"/>
      <c r="AA539" s="215"/>
      <c r="AB539"/>
      <c r="AC539"/>
    </row>
    <row r="540" spans="2:29" ht="18.5" hidden="1" x14ac:dyDescent="0.45">
      <c r="B540"/>
      <c r="C540"/>
      <c r="D540"/>
      <c r="E540"/>
      <c r="F540"/>
      <c r="G540"/>
      <c r="H540"/>
      <c r="I540"/>
      <c r="J540"/>
      <c r="K540"/>
      <c r="L540"/>
      <c r="M540"/>
      <c r="N540" s="214"/>
      <c r="O540" s="215"/>
      <c r="P540" s="215"/>
      <c r="Q540" s="215"/>
      <c r="R540" s="215"/>
      <c r="S540" s="215"/>
      <c r="T540" s="215"/>
      <c r="U540" s="215"/>
      <c r="V540" s="215"/>
      <c r="W540" s="215"/>
      <c r="X540" s="215"/>
      <c r="Y540" s="215"/>
      <c r="Z540" s="215"/>
      <c r="AA540" s="215"/>
      <c r="AB540"/>
      <c r="AC540"/>
    </row>
    <row r="541" spans="2:29" ht="18.5" hidden="1" x14ac:dyDescent="0.45">
      <c r="B541"/>
      <c r="C541"/>
      <c r="D541"/>
      <c r="E541"/>
      <c r="F541"/>
      <c r="G541"/>
      <c r="H541"/>
      <c r="I541"/>
      <c r="J541"/>
      <c r="K541"/>
      <c r="L541"/>
      <c r="M541"/>
      <c r="N541" s="214"/>
      <c r="O541" s="215"/>
      <c r="P541" s="215"/>
      <c r="Q541" s="215"/>
      <c r="R541" s="215"/>
      <c r="S541" s="215"/>
      <c r="T541" s="215"/>
      <c r="U541" s="215"/>
      <c r="V541" s="215"/>
      <c r="W541" s="215"/>
      <c r="X541" s="215"/>
      <c r="Y541" s="215"/>
      <c r="Z541" s="215"/>
      <c r="AA541" s="215"/>
      <c r="AB541"/>
      <c r="AC541"/>
    </row>
    <row r="542" spans="2:29" ht="18.5" hidden="1" x14ac:dyDescent="0.45">
      <c r="B542"/>
      <c r="C542"/>
      <c r="D542"/>
      <c r="E542"/>
      <c r="F542"/>
      <c r="G542"/>
      <c r="H542"/>
      <c r="I542"/>
      <c r="J542"/>
      <c r="K542"/>
      <c r="L542"/>
      <c r="M542"/>
      <c r="N542" s="214"/>
      <c r="O542" s="215"/>
      <c r="P542" s="215"/>
      <c r="Q542" s="215"/>
      <c r="R542" s="215"/>
      <c r="S542" s="215"/>
      <c r="T542" s="215"/>
      <c r="U542" s="215"/>
      <c r="V542" s="215"/>
      <c r="W542" s="215"/>
      <c r="X542" s="215"/>
      <c r="Y542" s="215"/>
      <c r="Z542" s="215"/>
      <c r="AA542" s="215"/>
      <c r="AB542"/>
      <c r="AC542"/>
    </row>
    <row r="543" spans="2:29" ht="18.5" hidden="1" x14ac:dyDescent="0.45">
      <c r="B543"/>
      <c r="C543"/>
      <c r="D543"/>
      <c r="E543"/>
      <c r="F543"/>
      <c r="G543"/>
      <c r="H543"/>
      <c r="I543"/>
      <c r="J543"/>
      <c r="K543"/>
      <c r="L543"/>
      <c r="M543"/>
      <c r="N543" s="214"/>
      <c r="O543" s="215"/>
      <c r="P543" s="215"/>
      <c r="Q543" s="215"/>
      <c r="R543" s="215"/>
      <c r="S543" s="215"/>
      <c r="T543" s="215"/>
      <c r="U543" s="215"/>
      <c r="V543" s="215"/>
      <c r="W543" s="215"/>
      <c r="X543" s="215"/>
      <c r="Y543" s="215"/>
      <c r="Z543" s="215"/>
      <c r="AA543" s="215"/>
      <c r="AB543"/>
      <c r="AC543"/>
    </row>
    <row r="544" spans="2:29" ht="18.5" hidden="1" x14ac:dyDescent="0.45">
      <c r="B544"/>
      <c r="C544"/>
      <c r="D544"/>
      <c r="E544"/>
      <c r="F544"/>
      <c r="G544"/>
      <c r="H544"/>
      <c r="I544"/>
      <c r="J544"/>
      <c r="K544"/>
      <c r="L544"/>
      <c r="M544"/>
      <c r="N544" s="214"/>
      <c r="O544" s="215"/>
      <c r="P544" s="215"/>
      <c r="Q544" s="215"/>
      <c r="R544" s="215"/>
      <c r="S544" s="215"/>
      <c r="T544" s="215"/>
      <c r="U544" s="215"/>
      <c r="V544" s="215"/>
      <c r="W544" s="215"/>
      <c r="X544" s="215"/>
      <c r="Y544" s="215"/>
      <c r="Z544" s="215"/>
      <c r="AA544" s="215"/>
      <c r="AB544"/>
      <c r="AC544"/>
    </row>
    <row r="545" spans="2:29" ht="18.5" hidden="1" x14ac:dyDescent="0.45">
      <c r="B545"/>
      <c r="C545"/>
      <c r="D545"/>
      <c r="E545"/>
      <c r="F545"/>
      <c r="G545"/>
      <c r="H545"/>
      <c r="I545"/>
      <c r="J545"/>
      <c r="K545"/>
      <c r="L545"/>
      <c r="M545"/>
      <c r="N545" s="214"/>
      <c r="O545" s="215"/>
      <c r="P545" s="215"/>
      <c r="Q545" s="215"/>
      <c r="R545" s="215"/>
      <c r="S545" s="215"/>
      <c r="T545" s="215"/>
      <c r="U545" s="215"/>
      <c r="V545" s="215"/>
      <c r="W545" s="215"/>
      <c r="X545" s="215"/>
      <c r="Y545" s="215"/>
      <c r="Z545" s="215"/>
      <c r="AA545" s="215"/>
      <c r="AB545"/>
      <c r="AC545"/>
    </row>
    <row r="546" spans="2:29" ht="18.5" hidden="1" x14ac:dyDescent="0.45">
      <c r="B546"/>
      <c r="C546"/>
      <c r="D546"/>
      <c r="E546"/>
      <c r="F546"/>
      <c r="G546"/>
      <c r="H546"/>
      <c r="I546"/>
      <c r="J546"/>
      <c r="K546"/>
      <c r="L546"/>
      <c r="M546"/>
      <c r="N546" s="214"/>
      <c r="O546" s="215"/>
      <c r="P546" s="215"/>
      <c r="Q546" s="215"/>
      <c r="R546" s="215"/>
      <c r="S546" s="215"/>
      <c r="T546" s="215"/>
      <c r="U546" s="215"/>
      <c r="V546" s="215"/>
      <c r="W546" s="215"/>
      <c r="X546" s="215"/>
      <c r="Y546" s="215"/>
      <c r="Z546" s="215"/>
      <c r="AA546" s="215"/>
      <c r="AB546"/>
      <c r="AC546"/>
    </row>
    <row r="547" spans="2:29" ht="18.5" hidden="1" x14ac:dyDescent="0.45">
      <c r="B547"/>
      <c r="C547"/>
      <c r="D547"/>
      <c r="E547"/>
      <c r="F547"/>
      <c r="G547"/>
      <c r="H547"/>
      <c r="I547"/>
      <c r="J547"/>
      <c r="K547"/>
      <c r="L547"/>
      <c r="M547"/>
      <c r="N547" s="214"/>
      <c r="O547" s="215"/>
      <c r="P547" s="215"/>
      <c r="Q547" s="215"/>
      <c r="R547" s="215"/>
      <c r="S547" s="215"/>
      <c r="T547" s="215"/>
      <c r="U547" s="215"/>
      <c r="V547" s="215"/>
      <c r="W547" s="215"/>
      <c r="X547" s="215"/>
      <c r="Y547" s="215"/>
      <c r="Z547" s="215"/>
      <c r="AA547" s="215"/>
      <c r="AB547"/>
      <c r="AC547"/>
    </row>
    <row r="548" spans="2:29" ht="18.5" hidden="1" x14ac:dyDescent="0.45">
      <c r="B548"/>
      <c r="C548"/>
      <c r="D548"/>
      <c r="E548"/>
      <c r="F548"/>
      <c r="G548"/>
      <c r="H548"/>
      <c r="I548"/>
      <c r="J548"/>
      <c r="K548"/>
      <c r="L548"/>
      <c r="M548"/>
      <c r="N548" s="214"/>
      <c r="O548" s="215"/>
      <c r="P548" s="215"/>
      <c r="Q548" s="215"/>
      <c r="R548" s="215"/>
      <c r="S548" s="215"/>
      <c r="T548" s="215"/>
      <c r="U548" s="215"/>
      <c r="V548" s="215"/>
      <c r="W548" s="215"/>
      <c r="X548" s="215"/>
      <c r="Y548" s="215"/>
      <c r="Z548" s="215"/>
      <c r="AA548" s="215"/>
      <c r="AB548"/>
      <c r="AC548"/>
    </row>
    <row r="549" spans="2:29" ht="18.5" hidden="1" x14ac:dyDescent="0.45">
      <c r="B549"/>
      <c r="C549"/>
      <c r="D549"/>
      <c r="E549"/>
      <c r="F549"/>
      <c r="G549"/>
      <c r="H549"/>
      <c r="I549"/>
      <c r="J549"/>
      <c r="K549"/>
      <c r="L549"/>
      <c r="M549"/>
      <c r="N549" s="214"/>
      <c r="O549" s="215"/>
      <c r="P549" s="215"/>
      <c r="Q549" s="215"/>
      <c r="R549" s="215"/>
      <c r="S549" s="215"/>
      <c r="T549" s="215"/>
      <c r="U549" s="215"/>
      <c r="V549" s="215"/>
      <c r="W549" s="215"/>
      <c r="X549" s="215"/>
      <c r="Y549" s="215"/>
      <c r="Z549" s="215"/>
      <c r="AA549" s="215"/>
      <c r="AB549"/>
      <c r="AC549"/>
    </row>
    <row r="550" spans="2:29" ht="18.5" hidden="1" x14ac:dyDescent="0.45">
      <c r="B550"/>
      <c r="C550"/>
      <c r="D550"/>
      <c r="E550"/>
      <c r="F550"/>
      <c r="G550"/>
      <c r="H550"/>
      <c r="I550"/>
      <c r="J550"/>
      <c r="K550"/>
      <c r="L550"/>
      <c r="M550"/>
      <c r="N550" s="214"/>
      <c r="O550" s="215"/>
      <c r="P550" s="215"/>
      <c r="Q550" s="215"/>
      <c r="R550" s="215"/>
      <c r="S550" s="215"/>
      <c r="T550" s="215"/>
      <c r="U550" s="215"/>
      <c r="V550" s="215"/>
      <c r="W550" s="215"/>
      <c r="X550" s="215"/>
      <c r="Y550" s="215"/>
      <c r="Z550" s="215"/>
      <c r="AA550" s="215"/>
      <c r="AB550"/>
      <c r="AC550"/>
    </row>
    <row r="551" spans="2:29" ht="18.5" hidden="1" x14ac:dyDescent="0.45">
      <c r="B551"/>
      <c r="C551"/>
      <c r="D551"/>
      <c r="E551"/>
      <c r="F551"/>
      <c r="G551"/>
      <c r="H551"/>
      <c r="I551"/>
      <c r="J551"/>
      <c r="K551"/>
      <c r="L551"/>
      <c r="M551"/>
      <c r="N551" s="214"/>
      <c r="O551" s="215"/>
      <c r="P551" s="215"/>
      <c r="Q551" s="215"/>
      <c r="R551" s="215"/>
      <c r="S551" s="215"/>
      <c r="T551" s="215"/>
      <c r="U551" s="215"/>
      <c r="V551" s="215"/>
      <c r="W551" s="215"/>
      <c r="X551" s="215"/>
      <c r="Y551" s="215"/>
      <c r="Z551" s="215"/>
      <c r="AA551" s="215"/>
      <c r="AB551"/>
      <c r="AC551"/>
    </row>
    <row r="552" spans="2:29" ht="18.5" hidden="1" x14ac:dyDescent="0.45">
      <c r="B552"/>
      <c r="C552"/>
      <c r="D552"/>
      <c r="E552"/>
      <c r="F552"/>
      <c r="G552"/>
      <c r="H552"/>
      <c r="I552"/>
      <c r="J552"/>
      <c r="K552"/>
      <c r="L552"/>
      <c r="M552"/>
      <c r="N552" s="214"/>
      <c r="O552" s="215"/>
      <c r="P552" s="215"/>
      <c r="Q552" s="215"/>
      <c r="R552" s="215"/>
      <c r="S552" s="215"/>
      <c r="T552" s="215"/>
      <c r="U552" s="215"/>
      <c r="V552" s="215"/>
      <c r="W552" s="215"/>
      <c r="X552" s="215"/>
      <c r="Y552" s="215"/>
      <c r="Z552" s="215"/>
      <c r="AA552" s="215"/>
      <c r="AB552"/>
      <c r="AC552"/>
    </row>
    <row r="553" spans="2:29" ht="18.5" hidden="1" x14ac:dyDescent="0.45">
      <c r="B553"/>
      <c r="C553"/>
      <c r="D553"/>
      <c r="E553"/>
      <c r="F553"/>
      <c r="G553"/>
      <c r="H553"/>
      <c r="I553"/>
      <c r="J553"/>
      <c r="K553"/>
      <c r="L553"/>
      <c r="M553"/>
      <c r="N553" s="214"/>
      <c r="O553" s="215"/>
      <c r="P553" s="215"/>
      <c r="Q553" s="215"/>
      <c r="R553" s="215"/>
      <c r="S553" s="215"/>
      <c r="T553" s="215"/>
      <c r="U553" s="215"/>
      <c r="V553" s="215"/>
      <c r="W553" s="215"/>
      <c r="X553" s="215"/>
      <c r="Y553" s="215"/>
      <c r="Z553" s="215"/>
      <c r="AA553" s="215"/>
      <c r="AB553"/>
      <c r="AC553"/>
    </row>
    <row r="554" spans="2:29" ht="18.5" hidden="1" x14ac:dyDescent="0.45">
      <c r="B554"/>
      <c r="C554"/>
      <c r="D554"/>
      <c r="E554"/>
      <c r="F554"/>
      <c r="G554"/>
      <c r="H554"/>
      <c r="I554"/>
      <c r="J554"/>
      <c r="K554"/>
      <c r="L554"/>
      <c r="M554"/>
      <c r="N554" s="214"/>
      <c r="O554" s="215"/>
      <c r="P554" s="215"/>
      <c r="Q554" s="215"/>
      <c r="R554" s="215"/>
      <c r="S554" s="215"/>
      <c r="T554" s="215"/>
      <c r="U554" s="215"/>
      <c r="V554" s="215"/>
      <c r="W554" s="215"/>
      <c r="X554" s="215"/>
      <c r="Y554" s="215"/>
      <c r="Z554" s="215"/>
      <c r="AA554" s="215"/>
      <c r="AB554"/>
      <c r="AC554"/>
    </row>
    <row r="555" spans="2:29" ht="18.5" hidden="1" x14ac:dyDescent="0.45">
      <c r="B555"/>
      <c r="C555"/>
      <c r="D555"/>
      <c r="E555"/>
      <c r="F555"/>
      <c r="G555"/>
      <c r="H555"/>
      <c r="I555"/>
      <c r="J555"/>
      <c r="K555"/>
      <c r="L555"/>
      <c r="M555"/>
      <c r="N555" s="214"/>
      <c r="O555" s="215"/>
      <c r="P555" s="215"/>
      <c r="Q555" s="215"/>
      <c r="R555" s="215"/>
      <c r="S555" s="215"/>
      <c r="T555" s="215"/>
      <c r="U555" s="215"/>
      <c r="V555" s="215"/>
      <c r="W555" s="215"/>
      <c r="X555" s="215"/>
      <c r="Y555" s="215"/>
      <c r="Z555" s="215"/>
      <c r="AA555" s="215"/>
      <c r="AB555"/>
      <c r="AC555"/>
    </row>
    <row r="556" spans="2:29" ht="18.5" hidden="1" x14ac:dyDescent="0.45">
      <c r="B556"/>
      <c r="C556"/>
      <c r="D556"/>
      <c r="E556"/>
      <c r="F556"/>
      <c r="G556"/>
      <c r="H556"/>
      <c r="I556"/>
      <c r="J556"/>
      <c r="K556"/>
      <c r="L556"/>
      <c r="M556"/>
      <c r="N556" s="214"/>
      <c r="O556" s="215"/>
      <c r="P556" s="215"/>
      <c r="Q556" s="215"/>
      <c r="R556" s="215"/>
      <c r="S556" s="215"/>
      <c r="T556" s="215"/>
      <c r="U556" s="215"/>
      <c r="V556" s="215"/>
      <c r="W556" s="215"/>
      <c r="X556" s="215"/>
      <c r="Y556" s="215"/>
      <c r="Z556" s="215"/>
      <c r="AA556" s="215"/>
      <c r="AB556"/>
      <c r="AC556"/>
    </row>
    <row r="557" spans="2:29" ht="18.5" hidden="1" x14ac:dyDescent="0.45">
      <c r="B557"/>
      <c r="C557"/>
      <c r="D557"/>
      <c r="E557"/>
      <c r="F557"/>
      <c r="G557"/>
      <c r="H557"/>
      <c r="I557"/>
      <c r="J557"/>
      <c r="K557"/>
      <c r="L557"/>
      <c r="M557"/>
      <c r="N557" s="214"/>
      <c r="O557" s="215"/>
      <c r="P557" s="215"/>
      <c r="Q557" s="215"/>
      <c r="R557" s="215"/>
      <c r="S557" s="215"/>
      <c r="T557" s="215"/>
      <c r="U557" s="215"/>
      <c r="V557" s="215"/>
      <c r="W557" s="215"/>
      <c r="X557" s="215"/>
      <c r="Y557" s="215"/>
      <c r="Z557" s="215"/>
      <c r="AA557" s="215"/>
      <c r="AB557"/>
      <c r="AC557"/>
    </row>
    <row r="558" spans="2:29" ht="18.5" hidden="1" x14ac:dyDescent="0.45">
      <c r="B558"/>
      <c r="C558"/>
      <c r="D558"/>
      <c r="E558"/>
      <c r="F558"/>
      <c r="G558"/>
      <c r="H558"/>
      <c r="I558"/>
      <c r="J558"/>
      <c r="K558"/>
      <c r="L558"/>
      <c r="M558"/>
      <c r="N558" s="214"/>
      <c r="O558" s="215"/>
      <c r="P558" s="215"/>
      <c r="Q558" s="215"/>
      <c r="R558" s="215"/>
      <c r="S558" s="215"/>
      <c r="T558" s="215"/>
      <c r="U558" s="215"/>
      <c r="V558" s="215"/>
      <c r="W558" s="215"/>
      <c r="X558" s="215"/>
      <c r="Y558" s="215"/>
      <c r="Z558" s="215"/>
      <c r="AA558" s="215"/>
      <c r="AB558"/>
      <c r="AC558"/>
    </row>
    <row r="559" spans="2:29" ht="18.5" hidden="1" x14ac:dyDescent="0.45">
      <c r="B559"/>
      <c r="C559"/>
      <c r="D559"/>
      <c r="E559"/>
      <c r="F559"/>
      <c r="G559"/>
      <c r="H559"/>
      <c r="I559"/>
      <c r="J559"/>
      <c r="K559"/>
      <c r="L559"/>
      <c r="M559"/>
      <c r="N559" s="214"/>
      <c r="O559" s="215"/>
      <c r="P559" s="215"/>
      <c r="Q559" s="215"/>
      <c r="R559" s="215"/>
      <c r="S559" s="215"/>
      <c r="T559" s="215"/>
      <c r="U559" s="215"/>
      <c r="V559" s="215"/>
      <c r="W559" s="215"/>
      <c r="X559" s="215"/>
      <c r="Y559" s="215"/>
      <c r="Z559" s="215"/>
      <c r="AA559" s="215"/>
      <c r="AB559"/>
      <c r="AC559"/>
    </row>
    <row r="560" spans="2:29" ht="18.5" hidden="1" x14ac:dyDescent="0.45">
      <c r="B560"/>
      <c r="C560"/>
      <c r="D560"/>
      <c r="E560"/>
      <c r="F560"/>
      <c r="G560"/>
      <c r="H560"/>
      <c r="I560"/>
      <c r="J560"/>
      <c r="K560"/>
      <c r="L560"/>
      <c r="M560"/>
      <c r="N560" s="214"/>
      <c r="O560" s="215"/>
      <c r="P560" s="215"/>
      <c r="Q560" s="215"/>
      <c r="R560" s="215"/>
      <c r="S560" s="215"/>
      <c r="T560" s="215"/>
      <c r="U560" s="215"/>
      <c r="V560" s="215"/>
      <c r="W560" s="215"/>
      <c r="X560" s="215"/>
      <c r="Y560" s="215"/>
      <c r="Z560" s="215"/>
      <c r="AA560" s="215"/>
      <c r="AB560"/>
      <c r="AC560"/>
    </row>
    <row r="561" spans="2:29" ht="18.5" hidden="1" x14ac:dyDescent="0.45">
      <c r="B561"/>
      <c r="C561"/>
      <c r="D561"/>
      <c r="E561"/>
      <c r="F561"/>
      <c r="G561"/>
      <c r="H561"/>
      <c r="I561"/>
      <c r="J561"/>
      <c r="K561"/>
      <c r="L561"/>
      <c r="M561"/>
      <c r="N561" s="214"/>
      <c r="O561" s="215"/>
      <c r="P561" s="215"/>
      <c r="Q561" s="215"/>
      <c r="R561" s="215"/>
      <c r="S561" s="215"/>
      <c r="T561" s="215"/>
      <c r="U561" s="215"/>
      <c r="V561" s="215"/>
      <c r="W561" s="215"/>
      <c r="X561" s="215"/>
      <c r="Y561" s="215"/>
      <c r="Z561" s="215"/>
      <c r="AA561" s="215"/>
      <c r="AB561"/>
      <c r="AC561"/>
    </row>
    <row r="562" spans="2:29" ht="18.5" hidden="1" x14ac:dyDescent="0.45">
      <c r="B562"/>
      <c r="C562"/>
      <c r="D562"/>
      <c r="E562"/>
      <c r="F562"/>
      <c r="G562"/>
      <c r="H562"/>
      <c r="I562"/>
      <c r="J562"/>
      <c r="K562"/>
      <c r="L562"/>
      <c r="M562"/>
      <c r="N562" s="214"/>
      <c r="O562" s="215"/>
      <c r="P562" s="215"/>
      <c r="Q562" s="215"/>
      <c r="R562" s="215"/>
      <c r="S562" s="215"/>
      <c r="T562" s="215"/>
      <c r="U562" s="215"/>
      <c r="V562" s="215"/>
      <c r="W562" s="215"/>
      <c r="X562" s="215"/>
      <c r="Y562" s="215"/>
      <c r="Z562" s="215"/>
      <c r="AA562" s="215"/>
      <c r="AB562"/>
      <c r="AC562"/>
    </row>
    <row r="563" spans="2:29" ht="18.5" hidden="1" x14ac:dyDescent="0.45">
      <c r="B563"/>
      <c r="C563"/>
      <c r="D563"/>
      <c r="E563"/>
      <c r="F563"/>
      <c r="G563"/>
      <c r="H563"/>
      <c r="I563"/>
      <c r="J563"/>
      <c r="K563"/>
      <c r="L563"/>
      <c r="M563"/>
      <c r="N563" s="214"/>
      <c r="O563" s="215"/>
      <c r="P563" s="215"/>
      <c r="Q563" s="215"/>
      <c r="R563" s="215"/>
      <c r="S563" s="215"/>
      <c r="T563" s="215"/>
      <c r="U563" s="215"/>
      <c r="V563" s="215"/>
      <c r="W563" s="215"/>
      <c r="X563" s="215"/>
      <c r="Y563" s="215"/>
      <c r="Z563" s="215"/>
      <c r="AA563" s="215"/>
      <c r="AB563"/>
      <c r="AC563"/>
    </row>
    <row r="564" spans="2:29" ht="18.5" hidden="1" x14ac:dyDescent="0.45">
      <c r="B564"/>
      <c r="C564"/>
      <c r="D564"/>
      <c r="E564"/>
      <c r="F564"/>
      <c r="G564"/>
      <c r="H564"/>
      <c r="I564"/>
      <c r="J564"/>
      <c r="K564"/>
      <c r="L564"/>
      <c r="M564"/>
      <c r="N564" s="214"/>
      <c r="O564" s="215"/>
      <c r="P564" s="215"/>
      <c r="Q564" s="215"/>
      <c r="R564" s="215"/>
      <c r="S564" s="215"/>
      <c r="T564" s="215"/>
      <c r="U564" s="215"/>
      <c r="V564" s="215"/>
      <c r="W564" s="215"/>
      <c r="X564" s="215"/>
      <c r="Y564" s="215"/>
      <c r="Z564" s="215"/>
      <c r="AA564" s="215"/>
      <c r="AB564"/>
      <c r="AC564"/>
    </row>
    <row r="565" spans="2:29" ht="18.5" hidden="1" x14ac:dyDescent="0.45">
      <c r="B565"/>
      <c r="C565"/>
      <c r="D565"/>
      <c r="E565"/>
      <c r="F565"/>
      <c r="G565"/>
      <c r="H565"/>
      <c r="I565"/>
      <c r="J565"/>
      <c r="K565"/>
      <c r="L565"/>
      <c r="M565"/>
      <c r="N565" s="214"/>
      <c r="O565" s="215"/>
      <c r="P565" s="215"/>
      <c r="Q565" s="215"/>
      <c r="R565" s="215"/>
      <c r="S565" s="215"/>
      <c r="T565" s="215"/>
      <c r="U565" s="215"/>
      <c r="V565" s="215"/>
      <c r="W565" s="215"/>
      <c r="X565" s="215"/>
      <c r="Y565" s="215"/>
      <c r="Z565" s="215"/>
      <c r="AA565" s="215"/>
      <c r="AB565"/>
      <c r="AC565"/>
    </row>
    <row r="566" spans="2:29" ht="18.5" hidden="1" x14ac:dyDescent="0.45">
      <c r="B566"/>
      <c r="C566"/>
      <c r="D566"/>
      <c r="E566"/>
      <c r="F566"/>
      <c r="G566"/>
      <c r="H566"/>
      <c r="I566"/>
      <c r="J566"/>
      <c r="K566"/>
      <c r="L566"/>
      <c r="M566"/>
      <c r="N566" s="214"/>
      <c r="O566" s="215"/>
      <c r="P566" s="215"/>
      <c r="Q566" s="215"/>
      <c r="R566" s="215"/>
      <c r="S566" s="215"/>
      <c r="T566" s="215"/>
      <c r="U566" s="215"/>
      <c r="V566" s="215"/>
      <c r="W566" s="215"/>
      <c r="X566" s="215"/>
      <c r="Y566" s="215"/>
      <c r="Z566" s="215"/>
      <c r="AA566" s="215"/>
      <c r="AB566"/>
      <c r="AC566"/>
    </row>
    <row r="567" spans="2:29" ht="18.5" hidden="1" x14ac:dyDescent="0.45">
      <c r="B567"/>
      <c r="C567"/>
      <c r="D567"/>
      <c r="E567"/>
      <c r="F567"/>
      <c r="G567"/>
      <c r="H567"/>
      <c r="I567"/>
      <c r="J567"/>
      <c r="K567"/>
      <c r="L567"/>
      <c r="M567"/>
      <c r="N567" s="214"/>
      <c r="O567" s="215"/>
      <c r="P567" s="215"/>
      <c r="Q567" s="215"/>
      <c r="R567" s="215"/>
      <c r="S567" s="215"/>
      <c r="T567" s="215"/>
      <c r="U567" s="215"/>
      <c r="V567" s="215"/>
      <c r="W567" s="215"/>
      <c r="X567" s="215"/>
      <c r="Y567" s="215"/>
      <c r="Z567" s="215"/>
      <c r="AA567" s="215"/>
      <c r="AB567"/>
      <c r="AC567"/>
    </row>
    <row r="568" spans="2:29" ht="18.5" hidden="1" x14ac:dyDescent="0.45">
      <c r="B568"/>
      <c r="C568"/>
      <c r="D568"/>
      <c r="E568"/>
      <c r="F568"/>
      <c r="G568"/>
      <c r="H568"/>
      <c r="I568"/>
      <c r="J568"/>
      <c r="K568"/>
      <c r="L568"/>
      <c r="M568"/>
      <c r="N568" s="214"/>
      <c r="O568" s="215"/>
      <c r="P568" s="215"/>
      <c r="Q568" s="215"/>
      <c r="R568" s="215"/>
      <c r="S568" s="215"/>
      <c r="T568" s="215"/>
      <c r="U568" s="215"/>
      <c r="V568" s="215"/>
      <c r="W568" s="215"/>
      <c r="X568" s="215"/>
      <c r="Y568" s="215"/>
      <c r="Z568" s="215"/>
      <c r="AA568" s="215"/>
      <c r="AB568"/>
      <c r="AC568"/>
    </row>
    <row r="569" spans="2:29" ht="18.5" hidden="1" x14ac:dyDescent="0.45">
      <c r="B569"/>
      <c r="C569"/>
      <c r="D569"/>
      <c r="E569"/>
      <c r="F569"/>
      <c r="G569"/>
      <c r="H569"/>
      <c r="I569"/>
      <c r="J569"/>
      <c r="K569"/>
      <c r="L569"/>
      <c r="M569"/>
      <c r="N569" s="214"/>
      <c r="O569" s="215"/>
      <c r="P569" s="215"/>
      <c r="Q569" s="215"/>
      <c r="R569" s="215"/>
      <c r="S569" s="215"/>
      <c r="T569" s="215"/>
      <c r="U569" s="215"/>
      <c r="V569" s="215"/>
      <c r="W569" s="215"/>
      <c r="X569" s="215"/>
      <c r="Y569" s="215"/>
      <c r="Z569" s="215"/>
      <c r="AA569" s="215"/>
      <c r="AB569"/>
      <c r="AC569"/>
    </row>
    <row r="570" spans="2:29" ht="18.5" hidden="1" x14ac:dyDescent="0.45">
      <c r="B570"/>
      <c r="C570"/>
      <c r="D570"/>
      <c r="E570"/>
      <c r="F570"/>
      <c r="G570"/>
      <c r="H570"/>
      <c r="I570"/>
      <c r="J570"/>
      <c r="K570"/>
      <c r="L570"/>
      <c r="M570"/>
      <c r="N570" s="214"/>
      <c r="O570" s="215"/>
      <c r="P570" s="215"/>
      <c r="Q570" s="215"/>
      <c r="R570" s="215"/>
      <c r="S570" s="215"/>
      <c r="T570" s="215"/>
      <c r="U570" s="215"/>
      <c r="V570" s="215"/>
      <c r="W570" s="215"/>
      <c r="X570" s="215"/>
      <c r="Y570" s="215"/>
      <c r="Z570" s="215"/>
      <c r="AA570" s="215"/>
      <c r="AB570"/>
      <c r="AC570"/>
    </row>
    <row r="571" spans="2:29" ht="18.5" hidden="1" x14ac:dyDescent="0.45">
      <c r="B571"/>
      <c r="C571"/>
      <c r="D571"/>
      <c r="E571"/>
      <c r="F571"/>
      <c r="G571"/>
      <c r="H571"/>
      <c r="I571"/>
      <c r="J571"/>
      <c r="K571"/>
      <c r="L571"/>
      <c r="M571"/>
      <c r="N571" s="214"/>
      <c r="O571" s="215"/>
      <c r="P571" s="215"/>
      <c r="Q571" s="215"/>
      <c r="R571" s="215"/>
      <c r="S571" s="215"/>
      <c r="T571" s="215"/>
      <c r="U571" s="215"/>
      <c r="V571" s="215"/>
      <c r="W571" s="215"/>
      <c r="X571" s="215"/>
      <c r="Y571" s="215"/>
      <c r="Z571" s="215"/>
      <c r="AA571" s="215"/>
      <c r="AB571"/>
      <c r="AC571"/>
    </row>
    <row r="572" spans="2:29" ht="18.5" hidden="1" x14ac:dyDescent="0.45">
      <c r="B572"/>
      <c r="C572"/>
      <c r="D572"/>
      <c r="E572"/>
      <c r="F572"/>
      <c r="G572"/>
      <c r="H572"/>
      <c r="I572"/>
      <c r="J572"/>
      <c r="K572"/>
      <c r="L572"/>
      <c r="M572"/>
      <c r="N572" s="214"/>
      <c r="O572" s="215"/>
      <c r="P572" s="215"/>
      <c r="Q572" s="215"/>
      <c r="R572" s="215"/>
      <c r="S572" s="215"/>
      <c r="T572" s="215"/>
      <c r="U572" s="215"/>
      <c r="V572" s="215"/>
      <c r="W572" s="215"/>
      <c r="X572" s="215"/>
      <c r="Y572" s="215"/>
      <c r="Z572" s="215"/>
      <c r="AA572" s="215"/>
      <c r="AB572"/>
      <c r="AC572"/>
    </row>
    <row r="573" spans="2:29" ht="18.5" hidden="1" x14ac:dyDescent="0.45">
      <c r="B573"/>
      <c r="C573"/>
      <c r="D573"/>
      <c r="E573"/>
      <c r="F573"/>
      <c r="G573"/>
      <c r="H573"/>
      <c r="I573"/>
      <c r="J573"/>
      <c r="K573"/>
      <c r="L573"/>
      <c r="M573"/>
      <c r="N573" s="214"/>
      <c r="O573" s="215"/>
      <c r="P573" s="215"/>
      <c r="Q573" s="215"/>
      <c r="R573" s="215"/>
      <c r="S573" s="215"/>
      <c r="T573" s="215"/>
      <c r="U573" s="215"/>
      <c r="V573" s="215"/>
      <c r="W573" s="215"/>
      <c r="X573" s="215"/>
      <c r="Y573" s="215"/>
      <c r="Z573" s="215"/>
      <c r="AA573" s="215"/>
      <c r="AB573"/>
      <c r="AC573"/>
    </row>
    <row r="574" spans="2:29" ht="18.5" hidden="1" x14ac:dyDescent="0.45">
      <c r="B574"/>
      <c r="C574"/>
      <c r="D574"/>
      <c r="E574"/>
      <c r="F574"/>
      <c r="G574"/>
      <c r="H574"/>
      <c r="I574"/>
      <c r="J574"/>
      <c r="K574"/>
      <c r="L574"/>
      <c r="M574"/>
      <c r="N574" s="214"/>
      <c r="O574" s="215"/>
      <c r="P574" s="215"/>
      <c r="Q574" s="215"/>
      <c r="R574" s="215"/>
      <c r="S574" s="215"/>
      <c r="T574" s="215"/>
      <c r="U574" s="215"/>
      <c r="V574" s="215"/>
      <c r="W574" s="215"/>
      <c r="X574" s="215"/>
      <c r="Y574" s="215"/>
      <c r="Z574" s="215"/>
      <c r="AA574" s="215"/>
      <c r="AB574"/>
      <c r="AC574"/>
    </row>
    <row r="575" spans="2:29" ht="18.5" hidden="1" x14ac:dyDescent="0.45">
      <c r="B575"/>
      <c r="C575"/>
      <c r="D575"/>
      <c r="E575"/>
      <c r="F575"/>
      <c r="G575"/>
      <c r="H575"/>
      <c r="I575"/>
      <c r="J575"/>
      <c r="K575"/>
      <c r="L575"/>
      <c r="M575"/>
      <c r="N575" s="214"/>
      <c r="O575" s="215"/>
      <c r="P575" s="215"/>
      <c r="Q575" s="215"/>
      <c r="R575" s="215"/>
      <c r="S575" s="215"/>
      <c r="T575" s="215"/>
      <c r="U575" s="215"/>
      <c r="V575" s="215"/>
      <c r="W575" s="215"/>
      <c r="X575" s="215"/>
      <c r="Y575" s="215"/>
      <c r="Z575" s="215"/>
      <c r="AA575" s="215"/>
      <c r="AB575"/>
      <c r="AC575"/>
    </row>
    <row r="576" spans="2:29" ht="18.5" hidden="1" x14ac:dyDescent="0.45">
      <c r="B576"/>
      <c r="C576"/>
      <c r="D576"/>
      <c r="E576"/>
      <c r="F576"/>
      <c r="G576"/>
      <c r="H576"/>
      <c r="I576"/>
      <c r="J576"/>
      <c r="K576"/>
      <c r="L576"/>
      <c r="M576"/>
      <c r="N576" s="214"/>
      <c r="O576" s="215"/>
      <c r="P576" s="215"/>
      <c r="Q576" s="215"/>
      <c r="R576" s="215"/>
      <c r="S576" s="215"/>
      <c r="T576" s="215"/>
      <c r="U576" s="215"/>
      <c r="V576" s="215"/>
      <c r="W576" s="215"/>
      <c r="X576" s="215"/>
      <c r="Y576" s="215"/>
      <c r="Z576" s="215"/>
      <c r="AA576" s="215"/>
      <c r="AB576"/>
      <c r="AC576"/>
    </row>
    <row r="577" spans="2:29" ht="18.5" hidden="1" x14ac:dyDescent="0.45">
      <c r="B577"/>
      <c r="C577"/>
      <c r="D577"/>
      <c r="E577"/>
      <c r="F577"/>
      <c r="G577"/>
      <c r="H577"/>
      <c r="I577"/>
      <c r="J577"/>
      <c r="K577"/>
      <c r="L577"/>
      <c r="M577"/>
      <c r="N577" s="214"/>
      <c r="O577" s="215"/>
      <c r="P577" s="215"/>
      <c r="Q577" s="215"/>
      <c r="R577" s="215"/>
      <c r="S577" s="215"/>
      <c r="T577" s="215"/>
      <c r="U577" s="215"/>
      <c r="V577" s="215"/>
      <c r="W577" s="215"/>
      <c r="X577" s="215"/>
      <c r="Y577" s="215"/>
      <c r="Z577" s="215"/>
      <c r="AA577" s="215"/>
      <c r="AB577"/>
      <c r="AC577"/>
    </row>
    <row r="578" spans="2:29" ht="15" hidden="1" customHeight="1" x14ac:dyDescent="0.45">
      <c r="N578" s="214"/>
      <c r="O578" s="215"/>
      <c r="P578" s="215"/>
      <c r="Q578" s="215"/>
      <c r="R578" s="215"/>
      <c r="S578" s="215"/>
      <c r="T578" s="215"/>
      <c r="U578" s="215"/>
      <c r="V578" s="215"/>
      <c r="W578" s="215"/>
      <c r="X578" s="215"/>
      <c r="Y578" s="215"/>
      <c r="Z578" s="215"/>
      <c r="AA578" s="215"/>
    </row>
    <row r="579" spans="2:29" ht="15" hidden="1" customHeight="1" x14ac:dyDescent="0.45">
      <c r="N579" s="214"/>
      <c r="O579" s="215"/>
      <c r="P579" s="215"/>
      <c r="Q579" s="215"/>
      <c r="R579" s="215"/>
      <c r="S579" s="215"/>
      <c r="T579" s="215"/>
      <c r="U579" s="215"/>
      <c r="V579" s="215"/>
      <c r="W579" s="215"/>
      <c r="X579" s="215"/>
      <c r="Y579" s="215"/>
      <c r="Z579" s="215"/>
      <c r="AA579" s="215"/>
    </row>
    <row r="580" spans="2:29" ht="15" hidden="1" customHeight="1" x14ac:dyDescent="0.45">
      <c r="N580" s="214"/>
      <c r="O580" s="215"/>
      <c r="P580" s="215"/>
      <c r="Q580" s="215"/>
      <c r="R580" s="215"/>
      <c r="S580" s="215"/>
      <c r="T580" s="215"/>
      <c r="U580" s="215"/>
      <c r="V580" s="215"/>
      <c r="W580" s="215"/>
      <c r="X580" s="215"/>
      <c r="Y580" s="215"/>
      <c r="Z580" s="215"/>
      <c r="AA580" s="215"/>
    </row>
    <row r="581" spans="2:29" ht="15" hidden="1" customHeight="1" x14ac:dyDescent="0.45">
      <c r="N581" s="214"/>
      <c r="O581" s="215"/>
      <c r="P581" s="215"/>
      <c r="Q581" s="215"/>
      <c r="R581" s="215"/>
      <c r="S581" s="215"/>
      <c r="T581" s="215"/>
      <c r="U581" s="215"/>
      <c r="V581" s="215"/>
      <c r="W581" s="215"/>
      <c r="X581" s="215"/>
      <c r="Y581" s="215"/>
      <c r="Z581" s="215"/>
      <c r="AA581" s="215"/>
    </row>
    <row r="582" spans="2:29" ht="15" hidden="1" customHeight="1" x14ac:dyDescent="0.45">
      <c r="N582" s="214"/>
      <c r="O582" s="215"/>
      <c r="P582" s="215"/>
      <c r="Q582" s="215"/>
      <c r="R582" s="215"/>
      <c r="S582" s="215"/>
      <c r="T582" s="215"/>
      <c r="U582" s="215"/>
      <c r="V582" s="215"/>
      <c r="W582" s="215"/>
      <c r="X582" s="215"/>
      <c r="Y582" s="215"/>
      <c r="Z582" s="215"/>
      <c r="AA582" s="215"/>
    </row>
    <row r="583" spans="2:29" ht="15" hidden="1" customHeight="1" x14ac:dyDescent="0.45">
      <c r="N583" s="214"/>
      <c r="O583" s="215"/>
      <c r="P583" s="215"/>
      <c r="Q583" s="215"/>
      <c r="R583" s="215"/>
      <c r="S583" s="215"/>
      <c r="T583" s="215"/>
      <c r="U583" s="215"/>
      <c r="V583" s="215"/>
      <c r="W583" s="215"/>
      <c r="X583" s="215"/>
      <c r="Y583" s="215"/>
      <c r="Z583" s="215"/>
      <c r="AA583" s="215"/>
    </row>
    <row r="584" spans="2:29" ht="15" hidden="1" customHeight="1" x14ac:dyDescent="0.45">
      <c r="N584" s="214"/>
      <c r="O584" s="215"/>
      <c r="P584" s="215"/>
      <c r="Q584" s="215"/>
      <c r="R584" s="215"/>
      <c r="S584" s="215"/>
      <c r="T584" s="215"/>
      <c r="U584" s="215"/>
      <c r="V584" s="215"/>
      <c r="W584" s="215"/>
      <c r="X584" s="215"/>
      <c r="Y584" s="215"/>
      <c r="Z584" s="215"/>
      <c r="AA584" s="215"/>
    </row>
    <row r="585" spans="2:29" ht="15" hidden="1" customHeight="1" x14ac:dyDescent="0.45">
      <c r="N585" s="214"/>
      <c r="O585" s="215"/>
      <c r="P585" s="215"/>
      <c r="Q585" s="215"/>
      <c r="R585" s="215"/>
      <c r="S585" s="215"/>
      <c r="T585" s="215"/>
      <c r="U585" s="215"/>
      <c r="V585" s="215"/>
      <c r="W585" s="215"/>
      <c r="X585" s="215"/>
      <c r="Y585" s="215"/>
      <c r="Z585" s="215"/>
      <c r="AA585" s="215"/>
    </row>
    <row r="586" spans="2:29" ht="15" hidden="1" customHeight="1" x14ac:dyDescent="0.45">
      <c r="N586" s="214"/>
      <c r="O586" s="215"/>
      <c r="P586" s="215"/>
      <c r="Q586" s="215"/>
      <c r="R586" s="215"/>
      <c r="S586" s="215"/>
      <c r="T586" s="215"/>
      <c r="U586" s="215"/>
      <c r="V586" s="215"/>
      <c r="W586" s="215"/>
      <c r="X586" s="215"/>
      <c r="Y586" s="215"/>
      <c r="Z586" s="215"/>
      <c r="AA586" s="215"/>
    </row>
    <row r="587" spans="2:29" ht="15" hidden="1" customHeight="1" x14ac:dyDescent="0.45">
      <c r="N587" s="214"/>
      <c r="O587" s="215"/>
      <c r="P587" s="215"/>
      <c r="Q587" s="215"/>
      <c r="R587" s="215"/>
      <c r="S587" s="215"/>
      <c r="T587" s="215"/>
      <c r="U587" s="215"/>
      <c r="V587" s="215"/>
      <c r="W587" s="215"/>
      <c r="X587" s="215"/>
      <c r="Y587" s="215"/>
      <c r="Z587" s="215"/>
      <c r="AA587" s="215"/>
    </row>
    <row r="588" spans="2:29" ht="15" hidden="1" customHeight="1" x14ac:dyDescent="0.45">
      <c r="N588" s="214"/>
      <c r="O588" s="215"/>
      <c r="P588" s="215"/>
      <c r="Q588" s="215"/>
      <c r="R588" s="215"/>
      <c r="S588" s="215"/>
      <c r="T588" s="215"/>
      <c r="U588" s="215"/>
      <c r="V588" s="215"/>
      <c r="W588" s="215"/>
      <c r="X588" s="215"/>
      <c r="Y588" s="215"/>
      <c r="Z588" s="215"/>
      <c r="AA588" s="215"/>
    </row>
    <row r="589" spans="2:29" ht="15" hidden="1" customHeight="1" x14ac:dyDescent="0.45">
      <c r="N589" s="214"/>
      <c r="O589" s="215"/>
      <c r="P589" s="215"/>
      <c r="Q589" s="215"/>
      <c r="R589" s="215"/>
      <c r="S589" s="215"/>
      <c r="T589" s="215"/>
      <c r="U589" s="215"/>
      <c r="V589" s="215"/>
      <c r="W589" s="215"/>
      <c r="X589" s="215"/>
      <c r="Y589" s="215"/>
      <c r="Z589" s="215"/>
      <c r="AA589" s="215"/>
    </row>
    <row r="590" spans="2:29" ht="15" hidden="1" customHeight="1" x14ac:dyDescent="0.45">
      <c r="N590" s="214"/>
      <c r="O590" s="215"/>
      <c r="P590" s="215"/>
      <c r="Q590" s="215"/>
      <c r="R590" s="215"/>
      <c r="S590" s="215"/>
      <c r="T590" s="215"/>
      <c r="U590" s="215"/>
      <c r="V590" s="215"/>
      <c r="W590" s="215"/>
      <c r="X590" s="215"/>
      <c r="Y590" s="215"/>
      <c r="Z590" s="215"/>
      <c r="AA590" s="215"/>
    </row>
    <row r="591" spans="2:29" ht="15" hidden="1" customHeight="1" x14ac:dyDescent="0.45">
      <c r="N591" s="214"/>
      <c r="O591" s="215"/>
      <c r="P591" s="215"/>
      <c r="Q591" s="215"/>
      <c r="R591" s="215"/>
      <c r="S591" s="215"/>
      <c r="T591" s="215"/>
      <c r="U591" s="215"/>
      <c r="V591" s="215"/>
      <c r="W591" s="215"/>
      <c r="X591" s="215"/>
      <c r="Y591" s="215"/>
      <c r="Z591" s="215"/>
      <c r="AA591" s="215"/>
    </row>
    <row r="592" spans="2:29" ht="15" hidden="1" customHeight="1" x14ac:dyDescent="0.45">
      <c r="N592" s="214"/>
      <c r="O592" s="215"/>
      <c r="P592" s="215"/>
      <c r="Q592" s="215"/>
      <c r="R592" s="215"/>
      <c r="S592" s="215"/>
      <c r="T592" s="215"/>
      <c r="U592" s="215"/>
      <c r="V592" s="215"/>
      <c r="W592" s="215"/>
      <c r="X592" s="215"/>
      <c r="Y592" s="215"/>
      <c r="Z592" s="215"/>
      <c r="AA592" s="215"/>
    </row>
    <row r="593" spans="14:27" ht="15" hidden="1" customHeight="1" x14ac:dyDescent="0.45">
      <c r="N593" s="214"/>
      <c r="O593" s="215"/>
      <c r="P593" s="215"/>
      <c r="Q593" s="215"/>
      <c r="R593" s="215"/>
      <c r="S593" s="215"/>
      <c r="T593" s="215"/>
      <c r="U593" s="215"/>
      <c r="V593" s="215"/>
      <c r="W593" s="215"/>
      <c r="X593" s="215"/>
      <c r="Y593" s="215"/>
      <c r="Z593" s="215"/>
      <c r="AA593" s="215"/>
    </row>
    <row r="594" spans="14:27" ht="15" hidden="1" customHeight="1" x14ac:dyDescent="0.45">
      <c r="N594" s="214"/>
      <c r="O594" s="215"/>
      <c r="P594" s="215"/>
      <c r="Q594" s="215"/>
      <c r="R594" s="215"/>
      <c r="S594" s="215"/>
      <c r="T594" s="215"/>
      <c r="U594" s="215"/>
      <c r="V594" s="215"/>
      <c r="W594" s="215"/>
      <c r="X594" s="215"/>
      <c r="Y594" s="215"/>
      <c r="Z594" s="215"/>
      <c r="AA594" s="215"/>
    </row>
    <row r="595" spans="14:27" ht="15" hidden="1" customHeight="1" x14ac:dyDescent="0.45">
      <c r="N595" s="214"/>
      <c r="O595" s="215"/>
      <c r="P595" s="215"/>
      <c r="Q595" s="215"/>
      <c r="R595" s="215"/>
      <c r="S595" s="215"/>
      <c r="T595" s="215"/>
      <c r="U595" s="215"/>
      <c r="V595" s="215"/>
      <c r="W595" s="215"/>
      <c r="X595" s="215"/>
      <c r="Y595" s="215"/>
      <c r="Z595" s="215"/>
      <c r="AA595" s="215"/>
    </row>
    <row r="596" spans="14:27" ht="15" hidden="1" customHeight="1" x14ac:dyDescent="0.45">
      <c r="N596" s="214"/>
      <c r="O596" s="215"/>
      <c r="P596" s="215"/>
      <c r="Q596" s="215"/>
      <c r="R596" s="215"/>
      <c r="S596" s="215"/>
      <c r="T596" s="215"/>
      <c r="U596" s="215"/>
      <c r="V596" s="215"/>
      <c r="W596" s="215"/>
      <c r="X596" s="215"/>
      <c r="Y596" s="215"/>
      <c r="Z596" s="215"/>
      <c r="AA596" s="215"/>
    </row>
    <row r="597" spans="14:27" ht="15" hidden="1" customHeight="1" x14ac:dyDescent="0.45">
      <c r="N597" s="214"/>
      <c r="O597" s="215"/>
      <c r="P597" s="215"/>
      <c r="Q597" s="215"/>
      <c r="R597" s="215"/>
      <c r="S597" s="215"/>
      <c r="T597" s="215"/>
      <c r="U597" s="215"/>
      <c r="V597" s="215"/>
      <c r="W597" s="215"/>
      <c r="X597" s="215"/>
      <c r="Y597" s="215"/>
      <c r="Z597" s="215"/>
      <c r="AA597" s="215"/>
    </row>
    <row r="598" spans="14:27" ht="15" hidden="1" customHeight="1" x14ac:dyDescent="0.45">
      <c r="N598" s="214"/>
      <c r="O598" s="215"/>
      <c r="P598" s="215"/>
      <c r="Q598" s="215"/>
      <c r="R598" s="215"/>
      <c r="S598" s="215"/>
      <c r="T598" s="215"/>
      <c r="U598" s="215"/>
      <c r="V598" s="215"/>
      <c r="W598" s="215"/>
      <c r="X598" s="215"/>
      <c r="Y598" s="215"/>
      <c r="Z598" s="215"/>
      <c r="AA598" s="215"/>
    </row>
    <row r="599" spans="14:27" ht="15" hidden="1" customHeight="1" x14ac:dyDescent="0.45">
      <c r="N599" s="214"/>
      <c r="O599" s="215"/>
      <c r="P599" s="215"/>
      <c r="Q599" s="215"/>
      <c r="R599" s="215"/>
      <c r="S599" s="215"/>
      <c r="T599" s="215"/>
      <c r="U599" s="215"/>
      <c r="V599" s="215"/>
      <c r="W599" s="215"/>
      <c r="X599" s="215"/>
      <c r="Y599" s="215"/>
      <c r="Z599" s="215"/>
      <c r="AA599" s="215"/>
    </row>
    <row r="600" spans="14:27" ht="0" hidden="1" customHeight="1" x14ac:dyDescent="0.45">
      <c r="N600" s="214"/>
      <c r="O600" s="215"/>
      <c r="P600" s="215"/>
      <c r="Q600" s="215"/>
      <c r="R600" s="215"/>
      <c r="S600" s="215"/>
      <c r="T600" s="215"/>
      <c r="U600" s="215"/>
      <c r="V600" s="215"/>
      <c r="W600" s="215"/>
      <c r="X600" s="215"/>
      <c r="Y600" s="215"/>
      <c r="Z600" s="215"/>
      <c r="AA600" s="215"/>
    </row>
    <row r="601" spans="14:27" ht="0" hidden="1" customHeight="1" x14ac:dyDescent="0.45">
      <c r="N601" s="214"/>
      <c r="O601" s="215"/>
      <c r="P601" s="215"/>
      <c r="Q601" s="215"/>
      <c r="R601" s="215"/>
      <c r="S601" s="215"/>
      <c r="T601" s="215"/>
      <c r="U601" s="215"/>
      <c r="V601" s="215"/>
      <c r="W601" s="215"/>
      <c r="X601" s="215"/>
      <c r="Y601" s="215"/>
      <c r="Z601" s="215"/>
      <c r="AA601" s="215"/>
    </row>
    <row r="602" spans="14:27" ht="0" hidden="1" customHeight="1" x14ac:dyDescent="0.45">
      <c r="N602" s="214"/>
      <c r="O602" s="215"/>
      <c r="P602" s="215"/>
      <c r="Q602" s="215"/>
      <c r="R602" s="215"/>
      <c r="S602" s="215"/>
      <c r="T602" s="215"/>
      <c r="U602" s="215"/>
      <c r="V602" s="215"/>
      <c r="W602" s="215"/>
      <c r="X602" s="215"/>
      <c r="Y602" s="215"/>
      <c r="Z602" s="215"/>
      <c r="AA602" s="215"/>
    </row>
    <row r="603" spans="14:27" ht="0" hidden="1" customHeight="1" x14ac:dyDescent="0.45">
      <c r="N603" s="214"/>
      <c r="O603" s="215"/>
      <c r="P603" s="215"/>
      <c r="Q603" s="215"/>
      <c r="R603" s="215"/>
      <c r="S603" s="215"/>
      <c r="T603" s="215"/>
      <c r="U603" s="215"/>
      <c r="V603" s="215"/>
      <c r="W603" s="215"/>
      <c r="X603" s="215"/>
      <c r="Y603" s="215"/>
      <c r="Z603" s="215"/>
      <c r="AA603" s="215"/>
    </row>
    <row r="604" spans="14:27" ht="0" hidden="1" customHeight="1" x14ac:dyDescent="0.45">
      <c r="N604" s="214"/>
      <c r="O604" s="215"/>
      <c r="P604" s="215"/>
      <c r="Q604" s="215"/>
      <c r="R604" s="215"/>
      <c r="S604" s="215"/>
      <c r="T604" s="215"/>
      <c r="U604" s="215"/>
      <c r="V604" s="215"/>
      <c r="W604" s="215"/>
      <c r="X604" s="215"/>
      <c r="Y604" s="215"/>
      <c r="Z604" s="215"/>
      <c r="AA604" s="215"/>
    </row>
    <row r="605" spans="14:27" ht="0" hidden="1" customHeight="1" x14ac:dyDescent="0.45">
      <c r="N605" s="214"/>
      <c r="O605" s="215"/>
      <c r="P605" s="215"/>
      <c r="Q605" s="215"/>
      <c r="R605" s="215"/>
      <c r="S605" s="215"/>
      <c r="T605" s="215"/>
      <c r="U605" s="215"/>
      <c r="V605" s="215"/>
      <c r="W605" s="215"/>
      <c r="X605" s="215"/>
      <c r="Y605" s="215"/>
      <c r="Z605" s="215"/>
      <c r="AA605" s="215"/>
    </row>
    <row r="606" spans="14:27" ht="0" hidden="1" customHeight="1" x14ac:dyDescent="0.45">
      <c r="N606" s="214"/>
      <c r="O606" s="215"/>
      <c r="P606" s="215"/>
      <c r="Q606" s="215"/>
      <c r="R606" s="215"/>
      <c r="S606" s="215"/>
      <c r="T606" s="215"/>
      <c r="U606" s="215"/>
      <c r="V606" s="215"/>
      <c r="W606" s="215"/>
      <c r="X606" s="215"/>
      <c r="Y606" s="215"/>
      <c r="Z606" s="215"/>
      <c r="AA606" s="215"/>
    </row>
    <row r="607" spans="14:27" ht="0" hidden="1" customHeight="1" x14ac:dyDescent="0.45">
      <c r="N607" s="214"/>
      <c r="O607" s="215"/>
      <c r="P607" s="215"/>
      <c r="Q607" s="215"/>
      <c r="R607" s="215"/>
      <c r="S607" s="215"/>
      <c r="T607" s="215"/>
      <c r="U607" s="215"/>
      <c r="V607" s="215"/>
      <c r="W607" s="215"/>
      <c r="X607" s="215"/>
      <c r="Y607" s="215"/>
      <c r="Z607" s="215"/>
      <c r="AA607" s="215"/>
    </row>
    <row r="608" spans="14:27" ht="0" hidden="1" customHeight="1" x14ac:dyDescent="0.45">
      <c r="N608" s="214"/>
      <c r="O608" s="215"/>
      <c r="P608" s="215"/>
      <c r="Q608" s="215"/>
      <c r="R608" s="215"/>
      <c r="S608" s="215"/>
      <c r="T608" s="215"/>
      <c r="U608" s="215"/>
      <c r="V608" s="215"/>
      <c r="W608" s="215"/>
      <c r="X608" s="215"/>
      <c r="Y608" s="215"/>
      <c r="Z608" s="215"/>
      <c r="AA608" s="215"/>
    </row>
    <row r="609" spans="14:27" ht="0" hidden="1" customHeight="1" x14ac:dyDescent="0.45">
      <c r="N609" s="214"/>
      <c r="O609" s="215"/>
      <c r="P609" s="215"/>
      <c r="Q609" s="215"/>
      <c r="R609" s="215"/>
      <c r="S609" s="215"/>
      <c r="T609" s="215"/>
      <c r="U609" s="215"/>
      <c r="V609" s="215"/>
      <c r="W609" s="215"/>
      <c r="X609" s="215"/>
      <c r="Y609" s="215"/>
      <c r="Z609" s="215"/>
      <c r="AA609" s="215"/>
    </row>
    <row r="610" spans="14:27" ht="0" hidden="1" customHeight="1" x14ac:dyDescent="0.45">
      <c r="N610" s="214"/>
      <c r="O610" s="215"/>
      <c r="P610" s="215"/>
      <c r="Q610" s="215"/>
      <c r="R610" s="215"/>
      <c r="S610" s="215"/>
      <c r="T610" s="215"/>
      <c r="U610" s="215"/>
      <c r="V610" s="215"/>
      <c r="W610" s="215"/>
      <c r="X610" s="215"/>
      <c r="Y610" s="215"/>
      <c r="Z610" s="215"/>
      <c r="AA610" s="215"/>
    </row>
    <row r="611" spans="14:27" ht="0" hidden="1" customHeight="1" x14ac:dyDescent="0.45">
      <c r="N611" s="214"/>
      <c r="O611" s="215"/>
      <c r="P611" s="215"/>
      <c r="Q611" s="215"/>
      <c r="R611" s="215"/>
      <c r="S611" s="215"/>
      <c r="T611" s="215"/>
      <c r="U611" s="215"/>
      <c r="V611" s="215"/>
      <c r="W611" s="215"/>
      <c r="X611" s="215"/>
      <c r="Y611" s="215"/>
      <c r="Z611" s="215"/>
      <c r="AA611" s="215"/>
    </row>
    <row r="612" spans="14:27" ht="0" hidden="1" customHeight="1" x14ac:dyDescent="0.45">
      <c r="N612" s="214"/>
      <c r="O612" s="215"/>
      <c r="P612" s="215"/>
      <c r="Q612" s="215"/>
      <c r="R612" s="215"/>
      <c r="S612" s="215"/>
      <c r="T612" s="215"/>
      <c r="U612" s="215"/>
      <c r="V612" s="215"/>
      <c r="W612" s="215"/>
      <c r="X612" s="215"/>
      <c r="Y612" s="215"/>
      <c r="Z612" s="215"/>
      <c r="AA612" s="215"/>
    </row>
    <row r="613" spans="14:27" ht="0" hidden="1" customHeight="1" x14ac:dyDescent="0.45">
      <c r="N613" s="214"/>
      <c r="O613" s="215"/>
      <c r="P613" s="215"/>
      <c r="Q613" s="215"/>
      <c r="R613" s="215"/>
      <c r="S613" s="215"/>
      <c r="T613" s="215"/>
      <c r="U613" s="215"/>
      <c r="V613" s="215"/>
      <c r="W613" s="215"/>
      <c r="X613" s="215"/>
      <c r="Y613" s="215"/>
      <c r="Z613" s="215"/>
      <c r="AA613" s="215"/>
    </row>
    <row r="614" spans="14:27" ht="0" hidden="1" customHeight="1" x14ac:dyDescent="0.45">
      <c r="N614" s="214"/>
      <c r="O614" s="215"/>
      <c r="P614" s="215"/>
      <c r="Q614" s="215"/>
      <c r="R614" s="215"/>
      <c r="S614" s="215"/>
      <c r="T614" s="215"/>
      <c r="U614" s="215"/>
      <c r="V614" s="215"/>
      <c r="W614" s="215"/>
      <c r="X614" s="215"/>
      <c r="Y614" s="215"/>
      <c r="Z614" s="215"/>
      <c r="AA614" s="215"/>
    </row>
    <row r="615" spans="14:27" ht="0" hidden="1" customHeight="1" x14ac:dyDescent="0.45">
      <c r="N615" s="214"/>
      <c r="O615" s="215"/>
      <c r="P615" s="215"/>
      <c r="Q615" s="215"/>
      <c r="R615" s="215"/>
      <c r="S615" s="215"/>
      <c r="T615" s="215"/>
      <c r="U615" s="215"/>
      <c r="V615" s="215"/>
      <c r="W615" s="215"/>
      <c r="X615" s="215"/>
      <c r="Y615" s="215"/>
      <c r="Z615" s="215"/>
      <c r="AA615" s="215"/>
    </row>
    <row r="616" spans="14:27" ht="0" hidden="1" customHeight="1" x14ac:dyDescent="0.45">
      <c r="N616" s="214"/>
      <c r="O616" s="215"/>
      <c r="P616" s="215"/>
      <c r="Q616" s="215"/>
      <c r="R616" s="215"/>
      <c r="S616" s="215"/>
      <c r="T616" s="215"/>
      <c r="U616" s="215"/>
      <c r="V616" s="215"/>
      <c r="W616" s="215"/>
      <c r="X616" s="215"/>
      <c r="Y616" s="215"/>
      <c r="Z616" s="215"/>
      <c r="AA616" s="215"/>
    </row>
    <row r="617" spans="14:27" ht="0" hidden="1" customHeight="1" x14ac:dyDescent="0.45">
      <c r="N617" s="214"/>
      <c r="O617" s="215"/>
      <c r="P617" s="215"/>
      <c r="Q617" s="215"/>
      <c r="R617" s="215"/>
      <c r="S617" s="215"/>
      <c r="T617" s="215"/>
      <c r="U617" s="215"/>
      <c r="V617" s="215"/>
      <c r="W617" s="215"/>
      <c r="X617" s="215"/>
      <c r="Y617" s="215"/>
      <c r="Z617" s="215"/>
      <c r="AA617" s="215"/>
    </row>
    <row r="618" spans="14:27" ht="0" hidden="1" customHeight="1" x14ac:dyDescent="0.45">
      <c r="N618" s="214"/>
      <c r="O618" s="215"/>
      <c r="P618" s="215"/>
      <c r="Q618" s="215"/>
      <c r="R618" s="215"/>
      <c r="S618" s="215"/>
      <c r="T618" s="215"/>
      <c r="U618" s="215"/>
      <c r="V618" s="215"/>
      <c r="W618" s="215"/>
      <c r="X618" s="215"/>
      <c r="Y618" s="215"/>
      <c r="Z618" s="215"/>
      <c r="AA618" s="215"/>
    </row>
    <row r="619" spans="14:27" ht="0" hidden="1" customHeight="1" x14ac:dyDescent="0.45">
      <c r="N619" s="214"/>
      <c r="O619" s="215"/>
      <c r="P619" s="215"/>
      <c r="Q619" s="215"/>
      <c r="R619" s="215"/>
      <c r="S619" s="215"/>
      <c r="T619" s="215"/>
      <c r="U619" s="215"/>
      <c r="V619" s="215"/>
      <c r="W619" s="215"/>
      <c r="X619" s="215"/>
      <c r="Y619" s="215"/>
      <c r="Z619" s="215"/>
      <c r="AA619" s="215"/>
    </row>
    <row r="620" spans="14:27" ht="0" hidden="1" customHeight="1" x14ac:dyDescent="0.45">
      <c r="N620" s="214"/>
      <c r="O620" s="215"/>
      <c r="P620" s="215"/>
      <c r="Q620" s="215"/>
      <c r="R620" s="215"/>
      <c r="S620" s="215"/>
      <c r="T620" s="215"/>
      <c r="U620" s="215"/>
      <c r="V620" s="215"/>
      <c r="W620" s="215"/>
      <c r="X620" s="215"/>
      <c r="Y620" s="215"/>
      <c r="Z620" s="215"/>
      <c r="AA620" s="215"/>
    </row>
    <row r="621" spans="14:27" ht="0" hidden="1" customHeight="1" x14ac:dyDescent="0.45">
      <c r="N621" s="214"/>
      <c r="O621" s="215"/>
      <c r="P621" s="215"/>
      <c r="Q621" s="215"/>
      <c r="R621" s="215"/>
      <c r="S621" s="215"/>
      <c r="T621" s="215"/>
      <c r="U621" s="215"/>
      <c r="V621" s="215"/>
      <c r="W621" s="215"/>
      <c r="X621" s="215"/>
      <c r="Y621" s="215"/>
      <c r="Z621" s="215"/>
      <c r="AA621" s="215"/>
    </row>
    <row r="622" spans="14:27" ht="0" hidden="1" customHeight="1" x14ac:dyDescent="0.45">
      <c r="N622" s="214"/>
      <c r="O622" s="215"/>
      <c r="P622" s="215"/>
      <c r="Q622" s="215"/>
      <c r="R622" s="215"/>
      <c r="S622" s="215"/>
      <c r="T622" s="215"/>
      <c r="U622" s="215"/>
      <c r="V622" s="215"/>
      <c r="W622" s="215"/>
      <c r="X622" s="215"/>
      <c r="Y622" s="215"/>
      <c r="Z622" s="215"/>
      <c r="AA622" s="215"/>
    </row>
    <row r="623" spans="14:27" ht="0" hidden="1" customHeight="1" x14ac:dyDescent="0.45">
      <c r="N623" s="214"/>
      <c r="O623" s="215"/>
      <c r="P623" s="215"/>
      <c r="Q623" s="215"/>
      <c r="R623" s="215"/>
      <c r="S623" s="215"/>
      <c r="T623" s="215"/>
      <c r="U623" s="215"/>
      <c r="V623" s="215"/>
      <c r="W623" s="215"/>
      <c r="X623" s="215"/>
      <c r="Y623" s="215"/>
      <c r="Z623" s="215"/>
      <c r="AA623" s="215"/>
    </row>
    <row r="624" spans="14:27" ht="0" hidden="1" customHeight="1" x14ac:dyDescent="0.45">
      <c r="N624" s="214"/>
      <c r="O624" s="215"/>
      <c r="P624" s="215"/>
      <c r="Q624" s="215"/>
      <c r="R624" s="215"/>
      <c r="S624" s="215"/>
      <c r="T624" s="215"/>
      <c r="U624" s="215"/>
      <c r="V624" s="215"/>
      <c r="W624" s="215"/>
      <c r="X624" s="215"/>
      <c r="Y624" s="215"/>
      <c r="Z624" s="215"/>
      <c r="AA624" s="215"/>
    </row>
    <row r="625" spans="14:27" ht="0" hidden="1" customHeight="1" x14ac:dyDescent="0.45">
      <c r="N625" s="214"/>
      <c r="O625" s="215"/>
      <c r="P625" s="215"/>
      <c r="Q625" s="215"/>
      <c r="R625" s="215"/>
      <c r="S625" s="215"/>
      <c r="T625" s="215"/>
      <c r="U625" s="215"/>
      <c r="V625" s="215"/>
      <c r="W625" s="215"/>
      <c r="X625" s="215"/>
      <c r="Y625" s="215"/>
      <c r="Z625" s="215"/>
      <c r="AA625" s="215"/>
    </row>
    <row r="626" spans="14:27" ht="0" hidden="1" customHeight="1" x14ac:dyDescent="0.45">
      <c r="N626" s="214"/>
      <c r="O626" s="215"/>
      <c r="P626" s="215"/>
      <c r="Q626" s="215"/>
      <c r="R626" s="215"/>
      <c r="S626" s="215"/>
      <c r="T626" s="215"/>
      <c r="U626" s="215"/>
      <c r="V626" s="215"/>
      <c r="W626" s="215"/>
      <c r="X626" s="215"/>
      <c r="Y626" s="215"/>
      <c r="Z626" s="215"/>
      <c r="AA626" s="215"/>
    </row>
    <row r="627" spans="14:27" ht="0" hidden="1" customHeight="1" x14ac:dyDescent="0.45">
      <c r="N627" s="214"/>
      <c r="O627" s="215"/>
      <c r="P627" s="215"/>
      <c r="Q627" s="215"/>
      <c r="R627" s="215"/>
      <c r="S627" s="215"/>
      <c r="T627" s="215"/>
      <c r="U627" s="215"/>
      <c r="V627" s="215"/>
      <c r="W627" s="215"/>
      <c r="X627" s="215"/>
      <c r="Y627" s="215"/>
      <c r="Z627" s="215"/>
      <c r="AA627" s="215"/>
    </row>
    <row r="628" spans="14:27" ht="0" hidden="1" customHeight="1" x14ac:dyDescent="0.45">
      <c r="N628" s="214"/>
      <c r="O628" s="215"/>
      <c r="P628" s="215"/>
      <c r="Q628" s="215"/>
      <c r="R628" s="215"/>
      <c r="S628" s="215"/>
      <c r="T628" s="215"/>
      <c r="U628" s="215"/>
      <c r="V628" s="215"/>
      <c r="W628" s="215"/>
      <c r="X628" s="215"/>
      <c r="Y628" s="215"/>
      <c r="Z628" s="215"/>
      <c r="AA628" s="215"/>
    </row>
    <row r="629" spans="14:27" ht="0" hidden="1" customHeight="1" x14ac:dyDescent="0.45">
      <c r="N629" s="214"/>
      <c r="O629" s="215"/>
      <c r="P629" s="215"/>
      <c r="Q629" s="215"/>
      <c r="R629" s="215"/>
      <c r="S629" s="215"/>
      <c r="T629" s="215"/>
      <c r="U629" s="215"/>
      <c r="V629" s="215"/>
      <c r="W629" s="215"/>
      <c r="X629" s="215"/>
      <c r="Y629" s="215"/>
      <c r="Z629" s="215"/>
      <c r="AA629" s="215"/>
    </row>
    <row r="630" spans="14:27" ht="0" hidden="1" customHeight="1" x14ac:dyDescent="0.45">
      <c r="N630" s="214"/>
      <c r="O630" s="215"/>
      <c r="P630" s="215"/>
      <c r="Q630" s="215"/>
      <c r="R630" s="215"/>
      <c r="S630" s="215"/>
      <c r="T630" s="215"/>
      <c r="U630" s="215"/>
      <c r="V630" s="215"/>
      <c r="W630" s="215"/>
      <c r="X630" s="215"/>
      <c r="Y630" s="215"/>
      <c r="Z630" s="215"/>
      <c r="AA630" s="215"/>
    </row>
    <row r="631" spans="14:27" ht="0" hidden="1" customHeight="1" x14ac:dyDescent="0.45">
      <c r="N631" s="214"/>
      <c r="O631" s="215"/>
      <c r="P631" s="215"/>
      <c r="Q631" s="215"/>
      <c r="R631" s="215"/>
      <c r="S631" s="215"/>
      <c r="T631" s="215"/>
      <c r="U631" s="215"/>
      <c r="V631" s="215"/>
      <c r="W631" s="215"/>
      <c r="X631" s="215"/>
      <c r="Y631" s="215"/>
      <c r="Z631" s="215"/>
      <c r="AA631" s="215"/>
    </row>
    <row r="632" spans="14:27" ht="0" hidden="1" customHeight="1" x14ac:dyDescent="0.45">
      <c r="N632" s="214"/>
      <c r="O632" s="215"/>
      <c r="P632" s="215"/>
      <c r="Q632" s="215"/>
      <c r="R632" s="215"/>
      <c r="S632" s="215"/>
      <c r="T632" s="215"/>
      <c r="U632" s="215"/>
      <c r="V632" s="215"/>
      <c r="W632" s="215"/>
      <c r="X632" s="215"/>
      <c r="Y632" s="215"/>
      <c r="Z632" s="215"/>
      <c r="AA632" s="215"/>
    </row>
    <row r="633" spans="14:27" ht="0" hidden="1" customHeight="1" x14ac:dyDescent="0.45">
      <c r="N633" s="214"/>
      <c r="O633" s="215"/>
      <c r="P633" s="215"/>
      <c r="Q633" s="215"/>
      <c r="R633" s="215"/>
      <c r="S633" s="215"/>
      <c r="T633" s="215"/>
      <c r="U633" s="215"/>
      <c r="V633" s="215"/>
      <c r="W633" s="215"/>
      <c r="X633" s="215"/>
      <c r="Y633" s="215"/>
      <c r="Z633" s="215"/>
      <c r="AA633" s="215"/>
    </row>
    <row r="634" spans="14:27" ht="0" hidden="1" customHeight="1" x14ac:dyDescent="0.45">
      <c r="N634" s="214"/>
      <c r="O634" s="215"/>
      <c r="P634" s="215"/>
      <c r="Q634" s="215"/>
      <c r="R634" s="215"/>
      <c r="S634" s="215"/>
      <c r="T634" s="215"/>
      <c r="U634" s="215"/>
      <c r="V634" s="215"/>
      <c r="W634" s="215"/>
      <c r="X634" s="215"/>
      <c r="Y634" s="215"/>
      <c r="Z634" s="215"/>
      <c r="AA634" s="215"/>
    </row>
    <row r="635" spans="14:27" ht="0" hidden="1" customHeight="1" x14ac:dyDescent="0.45">
      <c r="N635" s="214"/>
      <c r="O635" s="215"/>
      <c r="P635" s="215"/>
      <c r="Q635" s="215"/>
      <c r="R635" s="215"/>
      <c r="S635" s="215"/>
      <c r="T635" s="215"/>
      <c r="U635" s="215"/>
      <c r="V635" s="215"/>
      <c r="W635" s="215"/>
      <c r="X635" s="215"/>
      <c r="Y635" s="215"/>
      <c r="Z635" s="215"/>
      <c r="AA635" s="215"/>
    </row>
    <row r="636" spans="14:27" ht="0" hidden="1" customHeight="1" x14ac:dyDescent="0.45">
      <c r="N636" s="214"/>
      <c r="O636" s="215"/>
      <c r="P636" s="215"/>
      <c r="Q636" s="215"/>
      <c r="R636" s="215"/>
      <c r="S636" s="215"/>
      <c r="T636" s="215"/>
      <c r="U636" s="215"/>
      <c r="V636" s="215"/>
      <c r="W636" s="215"/>
      <c r="X636" s="215"/>
      <c r="Y636" s="215"/>
      <c r="Z636" s="215"/>
      <c r="AA636" s="215"/>
    </row>
    <row r="637" spans="14:27" ht="0" hidden="1" customHeight="1" x14ac:dyDescent="0.45">
      <c r="N637" s="214"/>
      <c r="O637" s="215"/>
      <c r="P637" s="215"/>
      <c r="Q637" s="215"/>
      <c r="R637" s="215"/>
      <c r="S637" s="215"/>
      <c r="T637" s="215"/>
      <c r="U637" s="215"/>
      <c r="V637" s="215"/>
      <c r="W637" s="215"/>
      <c r="X637" s="215"/>
      <c r="Y637" s="215"/>
      <c r="Z637" s="215"/>
      <c r="AA637" s="215"/>
    </row>
    <row r="638" spans="14:27" ht="0" hidden="1" customHeight="1" x14ac:dyDescent="0.45">
      <c r="N638" s="214"/>
      <c r="O638" s="215"/>
      <c r="P638" s="215"/>
      <c r="Q638" s="215"/>
      <c r="R638" s="215"/>
      <c r="S638" s="215"/>
      <c r="T638" s="215"/>
      <c r="U638" s="215"/>
      <c r="V638" s="215"/>
      <c r="W638" s="215"/>
      <c r="X638" s="215"/>
      <c r="Y638" s="215"/>
      <c r="Z638" s="215"/>
      <c r="AA638" s="215"/>
    </row>
    <row r="639" spans="14:27" ht="0" hidden="1" customHeight="1" x14ac:dyDescent="0.45">
      <c r="N639" s="214"/>
      <c r="O639" s="215"/>
      <c r="P639" s="215"/>
      <c r="Q639" s="215"/>
      <c r="R639" s="215"/>
      <c r="S639" s="215"/>
      <c r="T639" s="215"/>
      <c r="U639" s="215"/>
      <c r="V639" s="215"/>
      <c r="W639" s="215"/>
      <c r="X639" s="215"/>
      <c r="Y639" s="215"/>
      <c r="Z639" s="215"/>
      <c r="AA639" s="215"/>
    </row>
    <row r="640" spans="14:27" ht="0" hidden="1" customHeight="1" x14ac:dyDescent="0.45">
      <c r="N640" s="214"/>
      <c r="O640" s="215"/>
      <c r="P640" s="215"/>
      <c r="Q640" s="215"/>
      <c r="R640" s="215"/>
      <c r="S640" s="215"/>
      <c r="T640" s="215"/>
      <c r="U640" s="215"/>
      <c r="V640" s="215"/>
      <c r="W640" s="215"/>
      <c r="X640" s="215"/>
      <c r="Y640" s="215"/>
      <c r="Z640" s="215"/>
      <c r="AA640" s="215"/>
    </row>
    <row r="641" spans="14:27" ht="0" hidden="1" customHeight="1" x14ac:dyDescent="0.45">
      <c r="N641" s="214"/>
      <c r="O641" s="215"/>
      <c r="P641" s="215"/>
      <c r="Q641" s="215"/>
      <c r="R641" s="215"/>
      <c r="S641" s="215"/>
      <c r="T641" s="215"/>
      <c r="U641" s="215"/>
      <c r="V641" s="215"/>
      <c r="W641" s="215"/>
      <c r="X641" s="215"/>
      <c r="Y641" s="215"/>
      <c r="Z641" s="215"/>
      <c r="AA641" s="215"/>
    </row>
    <row r="642" spans="14:27" ht="0" hidden="1" customHeight="1" x14ac:dyDescent="0.45">
      <c r="N642" s="214"/>
      <c r="O642" s="215"/>
      <c r="P642" s="215"/>
      <c r="Q642" s="215"/>
      <c r="R642" s="215"/>
      <c r="S642" s="215"/>
      <c r="T642" s="215"/>
      <c r="U642" s="215"/>
      <c r="V642" s="215"/>
      <c r="W642" s="215"/>
      <c r="X642" s="215"/>
      <c r="Y642" s="215"/>
      <c r="Z642" s="215"/>
      <c r="AA642" s="215"/>
    </row>
    <row r="643" spans="14:27" ht="0" hidden="1" customHeight="1" x14ac:dyDescent="0.45">
      <c r="N643" s="214"/>
      <c r="O643" s="215"/>
      <c r="P643" s="215"/>
      <c r="Q643" s="215"/>
      <c r="R643" s="215"/>
      <c r="S643" s="215"/>
      <c r="T643" s="215"/>
      <c r="U643" s="215"/>
      <c r="V643" s="215"/>
      <c r="W643" s="215"/>
      <c r="X643" s="215"/>
      <c r="Y643" s="215"/>
      <c r="Z643" s="215"/>
      <c r="AA643" s="215"/>
    </row>
    <row r="644" spans="14:27" ht="0" hidden="1" customHeight="1" x14ac:dyDescent="0.45">
      <c r="N644" s="214"/>
      <c r="O644" s="215"/>
      <c r="P644" s="215"/>
      <c r="Q644" s="215"/>
      <c r="R644" s="215"/>
      <c r="S644" s="215"/>
      <c r="T644" s="215"/>
      <c r="U644" s="215"/>
      <c r="V644" s="215"/>
      <c r="W644" s="215"/>
      <c r="X644" s="215"/>
      <c r="Y644" s="215"/>
      <c r="Z644" s="215"/>
      <c r="AA644" s="215"/>
    </row>
    <row r="645" spans="14:27" ht="0" hidden="1" customHeight="1" x14ac:dyDescent="0.45">
      <c r="N645" s="214"/>
      <c r="O645" s="215"/>
      <c r="P645" s="215"/>
      <c r="Q645" s="215"/>
      <c r="R645" s="215"/>
      <c r="S645" s="215"/>
      <c r="T645" s="215"/>
      <c r="U645" s="215"/>
      <c r="V645" s="215"/>
      <c r="W645" s="215"/>
      <c r="X645" s="215"/>
      <c r="Y645" s="215"/>
      <c r="Z645" s="215"/>
      <c r="AA645" s="215"/>
    </row>
    <row r="646" spans="14:27" ht="0" hidden="1" customHeight="1" x14ac:dyDescent="0.45">
      <c r="N646" s="214"/>
      <c r="O646" s="215"/>
      <c r="P646" s="215"/>
      <c r="Q646" s="215"/>
      <c r="R646" s="215"/>
      <c r="S646" s="215"/>
      <c r="T646" s="215"/>
      <c r="U646" s="215"/>
      <c r="V646" s="215"/>
      <c r="W646" s="215"/>
      <c r="X646" s="215"/>
      <c r="Y646" s="215"/>
      <c r="Z646" s="215"/>
      <c r="AA646" s="215"/>
    </row>
    <row r="647" spans="14:27" ht="0" hidden="1" customHeight="1" x14ac:dyDescent="0.45">
      <c r="N647" s="214"/>
      <c r="O647" s="215"/>
      <c r="P647" s="215"/>
      <c r="Q647" s="215"/>
      <c r="R647" s="215"/>
      <c r="S647" s="215"/>
      <c r="T647" s="215"/>
      <c r="U647" s="215"/>
      <c r="V647" s="215"/>
      <c r="W647" s="215"/>
      <c r="X647" s="215"/>
      <c r="Y647" s="215"/>
      <c r="Z647" s="215"/>
      <c r="AA647" s="215"/>
    </row>
    <row r="648" spans="14:27" ht="0" hidden="1" customHeight="1" x14ac:dyDescent="0.45">
      <c r="N648" s="214"/>
      <c r="O648" s="215"/>
      <c r="P648" s="215"/>
      <c r="Q648" s="215"/>
      <c r="R648" s="215"/>
      <c r="S648" s="215"/>
      <c r="T648" s="215"/>
      <c r="U648" s="215"/>
      <c r="V648" s="215"/>
      <c r="W648" s="215"/>
      <c r="X648" s="215"/>
      <c r="Y648" s="215"/>
      <c r="Z648" s="215"/>
      <c r="AA648" s="215"/>
    </row>
    <row r="649" spans="14:27" ht="0" hidden="1" customHeight="1" x14ac:dyDescent="0.45">
      <c r="N649" s="214"/>
      <c r="O649" s="215"/>
      <c r="P649" s="215"/>
      <c r="Q649" s="215"/>
      <c r="R649" s="215"/>
      <c r="S649" s="215"/>
      <c r="T649" s="215"/>
      <c r="U649" s="215"/>
      <c r="V649" s="215"/>
      <c r="W649" s="215"/>
      <c r="X649" s="215"/>
      <c r="Y649" s="215"/>
      <c r="Z649" s="215"/>
      <c r="AA649" s="215"/>
    </row>
    <row r="650" spans="14:27" ht="0" hidden="1" customHeight="1" x14ac:dyDescent="0.45">
      <c r="N650" s="214"/>
      <c r="O650" s="215"/>
      <c r="P650" s="215"/>
      <c r="Q650" s="215"/>
      <c r="R650" s="215"/>
      <c r="S650" s="215"/>
      <c r="T650" s="215"/>
      <c r="U650" s="215"/>
      <c r="V650" s="215"/>
      <c r="W650" s="215"/>
      <c r="X650" s="215"/>
      <c r="Y650" s="215"/>
      <c r="Z650" s="215"/>
      <c r="AA650" s="215"/>
    </row>
    <row r="651" spans="14:27" ht="0" hidden="1" customHeight="1" x14ac:dyDescent="0.45">
      <c r="N651" s="214"/>
      <c r="O651" s="215"/>
      <c r="P651" s="215"/>
      <c r="Q651" s="215"/>
      <c r="R651" s="215"/>
      <c r="S651" s="215"/>
      <c r="T651" s="215"/>
      <c r="U651" s="215"/>
      <c r="V651" s="215"/>
      <c r="W651" s="215"/>
      <c r="X651" s="215"/>
      <c r="Y651" s="215"/>
      <c r="Z651" s="215"/>
      <c r="AA651" s="215"/>
    </row>
    <row r="652" spans="14:27" ht="0" hidden="1" customHeight="1" x14ac:dyDescent="0.45">
      <c r="N652" s="214"/>
      <c r="O652" s="215"/>
      <c r="P652" s="215"/>
      <c r="Q652" s="215"/>
      <c r="R652" s="215"/>
      <c r="S652" s="215"/>
      <c r="T652" s="215"/>
      <c r="U652" s="215"/>
      <c r="V652" s="215"/>
      <c r="W652" s="215"/>
      <c r="X652" s="215"/>
      <c r="Y652" s="215"/>
      <c r="Z652" s="215"/>
      <c r="AA652" s="215"/>
    </row>
    <row r="653" spans="14:27" ht="0" hidden="1" customHeight="1" x14ac:dyDescent="0.45">
      <c r="N653" s="214"/>
      <c r="O653" s="215"/>
      <c r="P653" s="215"/>
      <c r="Q653" s="215"/>
      <c r="R653" s="215"/>
      <c r="S653" s="215"/>
      <c r="T653" s="215"/>
      <c r="U653" s="215"/>
      <c r="V653" s="215"/>
      <c r="W653" s="215"/>
      <c r="X653" s="215"/>
      <c r="Y653" s="215"/>
      <c r="Z653" s="215"/>
      <c r="AA653" s="215"/>
    </row>
    <row r="654" spans="14:27" ht="0" hidden="1" customHeight="1" x14ac:dyDescent="0.45">
      <c r="N654" s="214"/>
      <c r="O654" s="215"/>
      <c r="P654" s="215"/>
      <c r="Q654" s="215"/>
      <c r="R654" s="215"/>
      <c r="S654" s="215"/>
      <c r="T654" s="215"/>
      <c r="U654" s="215"/>
      <c r="V654" s="215"/>
      <c r="W654" s="215"/>
      <c r="X654" s="215"/>
      <c r="Y654" s="215"/>
      <c r="Z654" s="215"/>
      <c r="AA654" s="215"/>
    </row>
    <row r="655" spans="14:27" ht="0" hidden="1" customHeight="1" x14ac:dyDescent="0.45">
      <c r="N655" s="214"/>
      <c r="O655" s="215"/>
      <c r="P655" s="215"/>
      <c r="Q655" s="215"/>
      <c r="R655" s="215"/>
      <c r="S655" s="215"/>
      <c r="T655" s="215"/>
      <c r="U655" s="215"/>
      <c r="V655" s="215"/>
      <c r="W655" s="215"/>
      <c r="X655" s="215"/>
      <c r="Y655" s="215"/>
      <c r="Z655" s="215"/>
      <c r="AA655" s="215"/>
    </row>
    <row r="656" spans="14:27" ht="0" hidden="1" customHeight="1" x14ac:dyDescent="0.45">
      <c r="N656" s="214"/>
      <c r="O656" s="215"/>
      <c r="P656" s="215"/>
      <c r="Q656" s="215"/>
      <c r="R656" s="215"/>
      <c r="S656" s="215"/>
      <c r="T656" s="215"/>
      <c r="U656" s="215"/>
      <c r="V656" s="215"/>
      <c r="W656" s="215"/>
      <c r="X656" s="215"/>
      <c r="Y656" s="215"/>
      <c r="Z656" s="215"/>
      <c r="AA656" s="215"/>
    </row>
    <row r="657" spans="14:27" ht="0" hidden="1" customHeight="1" x14ac:dyDescent="0.45">
      <c r="N657" s="214"/>
      <c r="O657" s="215"/>
      <c r="P657" s="215"/>
      <c r="Q657" s="215"/>
      <c r="R657" s="215"/>
      <c r="S657" s="215"/>
      <c r="T657" s="215"/>
      <c r="U657" s="215"/>
      <c r="V657" s="215"/>
      <c r="W657" s="215"/>
      <c r="X657" s="215"/>
      <c r="Y657" s="215"/>
      <c r="Z657" s="215"/>
      <c r="AA657" s="215"/>
    </row>
    <row r="658" spans="14:27" ht="0" hidden="1" customHeight="1" x14ac:dyDescent="0.45">
      <c r="N658" s="214"/>
      <c r="O658" s="215"/>
      <c r="P658" s="215"/>
      <c r="Q658" s="215"/>
      <c r="R658" s="215"/>
      <c r="S658" s="215"/>
      <c r="T658" s="215"/>
      <c r="U658" s="215"/>
      <c r="V658" s="215"/>
      <c r="W658" s="215"/>
      <c r="X658" s="215"/>
      <c r="Y658" s="215"/>
      <c r="Z658" s="215"/>
      <c r="AA658" s="215"/>
    </row>
    <row r="659" spans="14:27" ht="0" hidden="1" customHeight="1" x14ac:dyDescent="0.45">
      <c r="N659" s="214"/>
      <c r="O659" s="215"/>
      <c r="P659" s="215"/>
      <c r="Q659" s="215"/>
      <c r="R659" s="215"/>
      <c r="S659" s="215"/>
      <c r="T659" s="215"/>
      <c r="U659" s="215"/>
      <c r="V659" s="215"/>
      <c r="W659" s="215"/>
      <c r="X659" s="215"/>
      <c r="Y659" s="215"/>
      <c r="Z659" s="215"/>
      <c r="AA659" s="215"/>
    </row>
    <row r="660" spans="14:27" ht="0" hidden="1" customHeight="1" x14ac:dyDescent="0.45">
      <c r="N660" s="214"/>
      <c r="O660" s="215"/>
      <c r="P660" s="215"/>
      <c r="Q660" s="215"/>
      <c r="R660" s="215"/>
      <c r="S660" s="215"/>
      <c r="T660" s="215"/>
      <c r="U660" s="215"/>
      <c r="V660" s="215"/>
      <c r="W660" s="215"/>
      <c r="X660" s="215"/>
      <c r="Y660" s="215"/>
      <c r="Z660" s="215"/>
      <c r="AA660" s="215"/>
    </row>
    <row r="661" spans="14:27" ht="0" hidden="1" customHeight="1" x14ac:dyDescent="0.45">
      <c r="N661" s="214"/>
      <c r="O661" s="215"/>
      <c r="P661" s="215"/>
      <c r="Q661" s="215"/>
      <c r="R661" s="215"/>
      <c r="S661" s="215"/>
      <c r="T661" s="215"/>
      <c r="U661" s="215"/>
      <c r="V661" s="215"/>
      <c r="W661" s="215"/>
      <c r="X661" s="215"/>
      <c r="Y661" s="215"/>
      <c r="Z661" s="215"/>
      <c r="AA661" s="215"/>
    </row>
    <row r="662" spans="14:27" ht="0" hidden="1" customHeight="1" x14ac:dyDescent="0.45">
      <c r="N662" s="214"/>
      <c r="O662" s="215"/>
      <c r="P662" s="215"/>
      <c r="Q662" s="215"/>
      <c r="R662" s="215"/>
      <c r="S662" s="215"/>
      <c r="T662" s="215"/>
      <c r="U662" s="215"/>
      <c r="V662" s="215"/>
      <c r="W662" s="215"/>
      <c r="X662" s="215"/>
      <c r="Y662" s="215"/>
      <c r="Z662" s="215"/>
      <c r="AA662" s="215"/>
    </row>
    <row r="663" spans="14:27" ht="0" hidden="1" customHeight="1" x14ac:dyDescent="0.45">
      <c r="N663" s="214"/>
      <c r="O663" s="215"/>
      <c r="P663" s="215"/>
      <c r="Q663" s="215"/>
      <c r="R663" s="215"/>
      <c r="S663" s="215"/>
      <c r="T663" s="215"/>
      <c r="U663" s="215"/>
      <c r="V663" s="215"/>
      <c r="W663" s="215"/>
      <c r="X663" s="215"/>
      <c r="Y663" s="215"/>
      <c r="Z663" s="215"/>
      <c r="AA663" s="215"/>
    </row>
    <row r="664" spans="14:27" ht="0" hidden="1" customHeight="1" x14ac:dyDescent="0.45">
      <c r="N664" s="214"/>
      <c r="O664" s="215"/>
      <c r="P664" s="215"/>
      <c r="Q664" s="215"/>
      <c r="R664" s="215"/>
      <c r="S664" s="215"/>
      <c r="T664" s="215"/>
      <c r="U664" s="215"/>
      <c r="V664" s="215"/>
      <c r="W664" s="215"/>
      <c r="X664" s="215"/>
      <c r="Y664" s="215"/>
      <c r="Z664" s="215"/>
      <c r="AA664" s="215"/>
    </row>
    <row r="665" spans="14:27" ht="0" hidden="1" customHeight="1" x14ac:dyDescent="0.45">
      <c r="N665" s="214"/>
      <c r="O665" s="215"/>
      <c r="P665" s="215"/>
      <c r="Q665" s="215"/>
      <c r="R665" s="215"/>
      <c r="S665" s="215"/>
      <c r="T665" s="215"/>
      <c r="U665" s="215"/>
      <c r="V665" s="215"/>
      <c r="W665" s="215"/>
      <c r="X665" s="215"/>
      <c r="Y665" s="215"/>
      <c r="Z665" s="215"/>
      <c r="AA665" s="215"/>
    </row>
    <row r="666" spans="14:27" ht="0" hidden="1" customHeight="1" x14ac:dyDescent="0.45">
      <c r="N666" s="214"/>
      <c r="O666" s="215"/>
      <c r="P666" s="215"/>
      <c r="Q666" s="215"/>
      <c r="R666" s="215"/>
      <c r="S666" s="215"/>
      <c r="T666" s="215"/>
      <c r="U666" s="215"/>
      <c r="V666" s="215"/>
      <c r="W666" s="215"/>
      <c r="X666" s="215"/>
      <c r="Y666" s="215"/>
      <c r="Z666" s="215"/>
      <c r="AA666" s="215"/>
    </row>
    <row r="667" spans="14:27" ht="0" hidden="1" customHeight="1" x14ac:dyDescent="0.45">
      <c r="N667" s="214"/>
      <c r="O667" s="215"/>
      <c r="P667" s="215"/>
      <c r="Q667" s="215"/>
      <c r="R667" s="215"/>
      <c r="S667" s="215"/>
      <c r="T667" s="215"/>
      <c r="U667" s="215"/>
      <c r="V667" s="215"/>
      <c r="W667" s="215"/>
      <c r="X667" s="215"/>
      <c r="Y667" s="215"/>
      <c r="Z667" s="215"/>
      <c r="AA667" s="215"/>
    </row>
    <row r="668" spans="14:27" ht="0" hidden="1" customHeight="1" x14ac:dyDescent="0.45">
      <c r="N668" s="214"/>
      <c r="O668" s="215"/>
      <c r="P668" s="215"/>
      <c r="Q668" s="215"/>
      <c r="R668" s="215"/>
      <c r="S668" s="215"/>
      <c r="T668" s="215"/>
      <c r="U668" s="215"/>
      <c r="V668" s="215"/>
      <c r="W668" s="215"/>
      <c r="X668" s="215"/>
      <c r="Y668" s="215"/>
      <c r="Z668" s="215"/>
      <c r="AA668" s="215"/>
    </row>
    <row r="669" spans="14:27" ht="0" hidden="1" customHeight="1" x14ac:dyDescent="0.45">
      <c r="N669" s="214"/>
      <c r="O669" s="215"/>
      <c r="P669" s="215"/>
      <c r="Q669" s="215"/>
      <c r="R669" s="215"/>
      <c r="S669" s="215"/>
      <c r="T669" s="215"/>
      <c r="U669" s="215"/>
      <c r="V669" s="215"/>
      <c r="W669" s="215"/>
      <c r="X669" s="215"/>
      <c r="Y669" s="215"/>
      <c r="Z669" s="215"/>
      <c r="AA669" s="215"/>
    </row>
    <row r="670" spans="14:27" ht="0" hidden="1" customHeight="1" x14ac:dyDescent="0.45">
      <c r="N670" s="214"/>
      <c r="O670" s="215"/>
      <c r="P670" s="215"/>
      <c r="Q670" s="215"/>
      <c r="R670" s="215"/>
      <c r="S670" s="215"/>
      <c r="T670" s="215"/>
      <c r="U670" s="215"/>
      <c r="V670" s="215"/>
      <c r="W670" s="215"/>
      <c r="X670" s="215"/>
      <c r="Y670" s="215"/>
      <c r="Z670" s="215"/>
      <c r="AA670" s="215"/>
    </row>
    <row r="671" spans="14:27" ht="0" hidden="1" customHeight="1" x14ac:dyDescent="0.45">
      <c r="N671" s="214"/>
      <c r="O671" s="215"/>
      <c r="P671" s="215"/>
      <c r="Q671" s="215"/>
      <c r="R671" s="215"/>
      <c r="S671" s="215"/>
      <c r="T671" s="215"/>
      <c r="U671" s="215"/>
      <c r="V671" s="215"/>
      <c r="W671" s="215"/>
      <c r="X671" s="215"/>
      <c r="Y671" s="215"/>
      <c r="Z671" s="215"/>
      <c r="AA671" s="215"/>
    </row>
    <row r="672" spans="14:27" ht="0" hidden="1" customHeight="1" x14ac:dyDescent="0.45">
      <c r="N672" s="214"/>
      <c r="O672" s="215"/>
      <c r="P672" s="215"/>
      <c r="Q672" s="215"/>
      <c r="R672" s="215"/>
      <c r="S672" s="215"/>
      <c r="T672" s="215"/>
      <c r="U672" s="215"/>
      <c r="V672" s="215"/>
      <c r="W672" s="215"/>
      <c r="X672" s="215"/>
      <c r="Y672" s="215"/>
      <c r="Z672" s="215"/>
      <c r="AA672" s="215"/>
    </row>
    <row r="673" spans="14:27" ht="0" hidden="1" customHeight="1" x14ac:dyDescent="0.45">
      <c r="N673" s="214"/>
      <c r="O673" s="215"/>
      <c r="P673" s="215"/>
      <c r="Q673" s="215"/>
      <c r="R673" s="215"/>
      <c r="S673" s="215"/>
      <c r="T673" s="215"/>
      <c r="U673" s="215"/>
      <c r="V673" s="215"/>
      <c r="W673" s="215"/>
      <c r="X673" s="215"/>
      <c r="Y673" s="215"/>
      <c r="Z673" s="215"/>
      <c r="AA673" s="215"/>
    </row>
    <row r="674" spans="14:27" ht="0" hidden="1" customHeight="1" x14ac:dyDescent="0.45">
      <c r="N674" s="214"/>
      <c r="O674" s="215"/>
      <c r="P674" s="215"/>
      <c r="Q674" s="215"/>
      <c r="R674" s="215"/>
      <c r="S674" s="215"/>
      <c r="T674" s="215"/>
      <c r="U674" s="215"/>
      <c r="V674" s="215"/>
      <c r="W674" s="215"/>
      <c r="X674" s="215"/>
      <c r="Y674" s="215"/>
      <c r="Z674" s="215"/>
      <c r="AA674" s="215"/>
    </row>
    <row r="675" spans="14:27" ht="0" hidden="1" customHeight="1" x14ac:dyDescent="0.45">
      <c r="N675" s="214"/>
      <c r="O675" s="215"/>
      <c r="P675" s="215"/>
      <c r="Q675" s="215"/>
      <c r="R675" s="215"/>
      <c r="S675" s="215"/>
      <c r="T675" s="215"/>
      <c r="U675" s="215"/>
      <c r="V675" s="215"/>
      <c r="W675" s="215"/>
      <c r="X675" s="215"/>
      <c r="Y675" s="215"/>
      <c r="Z675" s="215"/>
      <c r="AA675" s="215"/>
    </row>
    <row r="676" spans="14:27" ht="0" hidden="1" customHeight="1" x14ac:dyDescent="0.45">
      <c r="N676" s="214"/>
      <c r="O676" s="215"/>
      <c r="P676" s="215"/>
      <c r="Q676" s="215"/>
      <c r="R676" s="215"/>
      <c r="S676" s="215"/>
      <c r="T676" s="215"/>
      <c r="U676" s="215"/>
      <c r="V676" s="215"/>
      <c r="W676" s="215"/>
      <c r="X676" s="215"/>
      <c r="Y676" s="215"/>
      <c r="Z676" s="215"/>
      <c r="AA676" s="215"/>
    </row>
    <row r="677" spans="14:27" ht="0" hidden="1" customHeight="1" x14ac:dyDescent="0.45">
      <c r="N677" s="214"/>
      <c r="O677" s="215"/>
      <c r="P677" s="215"/>
      <c r="Q677" s="215"/>
      <c r="R677" s="215"/>
      <c r="S677" s="215"/>
      <c r="T677" s="215"/>
      <c r="U677" s="215"/>
      <c r="V677" s="215"/>
      <c r="W677" s="215"/>
      <c r="X677" s="215"/>
      <c r="Y677" s="215"/>
      <c r="Z677" s="215"/>
      <c r="AA677" s="215"/>
    </row>
    <row r="678" spans="14:27" ht="0" hidden="1" customHeight="1" x14ac:dyDescent="0.45">
      <c r="N678" s="214"/>
      <c r="O678" s="215"/>
      <c r="P678" s="215"/>
      <c r="Q678" s="215"/>
      <c r="R678" s="215"/>
      <c r="S678" s="215"/>
      <c r="T678" s="215"/>
      <c r="U678" s="215"/>
      <c r="V678" s="215"/>
      <c r="W678" s="215"/>
      <c r="X678" s="215"/>
      <c r="Y678" s="215"/>
      <c r="Z678" s="215"/>
      <c r="AA678" s="215"/>
    </row>
    <row r="679" spans="14:27" ht="0" hidden="1" customHeight="1" x14ac:dyDescent="0.45">
      <c r="N679" s="214"/>
      <c r="O679" s="215"/>
      <c r="P679" s="215"/>
      <c r="Q679" s="215"/>
      <c r="R679" s="215"/>
      <c r="S679" s="215"/>
      <c r="T679" s="215"/>
      <c r="U679" s="215"/>
      <c r="V679" s="215"/>
      <c r="W679" s="215"/>
      <c r="X679" s="215"/>
      <c r="Y679" s="215"/>
      <c r="Z679" s="215"/>
      <c r="AA679" s="215"/>
    </row>
    <row r="680" spans="14:27" ht="0" hidden="1" customHeight="1" x14ac:dyDescent="0.45">
      <c r="N680" s="214"/>
      <c r="O680" s="215"/>
      <c r="P680" s="215"/>
      <c r="Q680" s="215"/>
      <c r="R680" s="215"/>
      <c r="S680" s="215"/>
      <c r="T680" s="215"/>
      <c r="U680" s="215"/>
      <c r="V680" s="215"/>
      <c r="W680" s="215"/>
      <c r="X680" s="215"/>
      <c r="Y680" s="215"/>
      <c r="Z680" s="215"/>
      <c r="AA680" s="215"/>
    </row>
    <row r="681" spans="14:27" ht="0" hidden="1" customHeight="1" x14ac:dyDescent="0.45">
      <c r="N681" s="214"/>
      <c r="O681" s="215"/>
      <c r="P681" s="215"/>
      <c r="Q681" s="215"/>
      <c r="R681" s="215"/>
      <c r="S681" s="215"/>
      <c r="T681" s="215"/>
      <c r="U681" s="215"/>
      <c r="V681" s="215"/>
      <c r="W681" s="215"/>
      <c r="X681" s="215"/>
      <c r="Y681" s="215"/>
      <c r="Z681" s="215"/>
      <c r="AA681" s="215"/>
    </row>
    <row r="682" spans="14:27" ht="0" hidden="1" customHeight="1" x14ac:dyDescent="0.45">
      <c r="N682" s="214"/>
      <c r="O682" s="215"/>
      <c r="P682" s="215"/>
      <c r="Q682" s="215"/>
      <c r="R682" s="215"/>
      <c r="S682" s="215"/>
      <c r="T682" s="215"/>
      <c r="U682" s="215"/>
      <c r="V682" s="215"/>
      <c r="W682" s="215"/>
      <c r="X682" s="215"/>
      <c r="Y682" s="215"/>
      <c r="Z682" s="215"/>
      <c r="AA682" s="215"/>
    </row>
    <row r="683" spans="14:27" ht="0" hidden="1" customHeight="1" x14ac:dyDescent="0.45">
      <c r="N683" s="214"/>
      <c r="O683" s="215"/>
      <c r="P683" s="215"/>
      <c r="Q683" s="215"/>
      <c r="R683" s="215"/>
      <c r="S683" s="215"/>
      <c r="T683" s="215"/>
      <c r="U683" s="215"/>
      <c r="V683" s="215"/>
      <c r="W683" s="215"/>
      <c r="X683" s="215"/>
      <c r="Y683" s="215"/>
      <c r="Z683" s="215"/>
      <c r="AA683" s="215"/>
    </row>
    <row r="684" spans="14:27" ht="0" hidden="1" customHeight="1" x14ac:dyDescent="0.45">
      <c r="N684" s="214"/>
      <c r="O684" s="215"/>
      <c r="P684" s="215"/>
      <c r="Q684" s="215"/>
      <c r="R684" s="215"/>
      <c r="S684" s="215"/>
      <c r="T684" s="215"/>
      <c r="U684" s="215"/>
      <c r="V684" s="215"/>
      <c r="W684" s="215"/>
      <c r="X684" s="215"/>
      <c r="Y684" s="215"/>
      <c r="Z684" s="215"/>
      <c r="AA684" s="215"/>
    </row>
    <row r="685" spans="14:27" ht="0" hidden="1" customHeight="1" x14ac:dyDescent="0.45">
      <c r="N685" s="214"/>
      <c r="O685" s="215"/>
      <c r="P685" s="215"/>
      <c r="Q685" s="215"/>
      <c r="R685" s="215"/>
      <c r="S685" s="215"/>
      <c r="T685" s="215"/>
      <c r="U685" s="215"/>
      <c r="V685" s="215"/>
      <c r="W685" s="215"/>
      <c r="X685" s="215"/>
      <c r="Y685" s="215"/>
      <c r="Z685" s="215"/>
      <c r="AA685" s="215"/>
    </row>
    <row r="686" spans="14:27" ht="0" hidden="1" customHeight="1" x14ac:dyDescent="0.45">
      <c r="N686" s="214"/>
      <c r="O686" s="215"/>
      <c r="P686" s="215"/>
      <c r="Q686" s="215"/>
      <c r="R686" s="215"/>
      <c r="S686" s="215"/>
      <c r="T686" s="215"/>
      <c r="U686" s="215"/>
      <c r="V686" s="215"/>
      <c r="W686" s="215"/>
      <c r="X686" s="215"/>
      <c r="Y686" s="215"/>
      <c r="Z686" s="215"/>
      <c r="AA686" s="215"/>
    </row>
    <row r="687" spans="14:27" ht="0" hidden="1" customHeight="1" x14ac:dyDescent="0.45">
      <c r="N687" s="214"/>
      <c r="O687" s="215"/>
      <c r="P687" s="215"/>
      <c r="Q687" s="215"/>
      <c r="R687" s="215"/>
      <c r="S687" s="215"/>
      <c r="T687" s="215"/>
      <c r="U687" s="215"/>
      <c r="V687" s="215"/>
      <c r="W687" s="215"/>
      <c r="X687" s="215"/>
      <c r="Y687" s="215"/>
      <c r="Z687" s="215"/>
      <c r="AA687" s="215"/>
    </row>
    <row r="688" spans="14:27" ht="0" hidden="1" customHeight="1" x14ac:dyDescent="0.45">
      <c r="N688" s="214"/>
      <c r="O688" s="215"/>
      <c r="P688" s="215"/>
      <c r="Q688" s="215"/>
      <c r="R688" s="215"/>
      <c r="S688" s="215"/>
      <c r="T688" s="215"/>
      <c r="U688" s="215"/>
      <c r="V688" s="215"/>
      <c r="W688" s="215"/>
      <c r="X688" s="215"/>
      <c r="Y688" s="215"/>
      <c r="Z688" s="215"/>
      <c r="AA688" s="215"/>
    </row>
    <row r="689" spans="14:27" ht="0" hidden="1" customHeight="1" x14ac:dyDescent="0.45">
      <c r="N689" s="214"/>
      <c r="O689" s="215"/>
      <c r="P689" s="215"/>
      <c r="Q689" s="215"/>
      <c r="R689" s="215"/>
      <c r="S689" s="215"/>
      <c r="T689" s="215"/>
      <c r="U689" s="215"/>
      <c r="V689" s="215"/>
      <c r="W689" s="215"/>
      <c r="X689" s="215"/>
      <c r="Y689" s="215"/>
      <c r="Z689" s="215"/>
      <c r="AA689" s="215"/>
    </row>
    <row r="690" spans="14:27" ht="0" hidden="1" customHeight="1" x14ac:dyDescent="0.45">
      <c r="N690" s="214"/>
      <c r="O690" s="215"/>
      <c r="P690" s="215"/>
      <c r="Q690" s="215"/>
      <c r="R690" s="215"/>
      <c r="S690" s="215"/>
      <c r="T690" s="215"/>
      <c r="U690" s="215"/>
      <c r="V690" s="215"/>
      <c r="W690" s="215"/>
      <c r="X690" s="215"/>
      <c r="Y690" s="215"/>
      <c r="Z690" s="215"/>
      <c r="AA690" s="215"/>
    </row>
    <row r="691" spans="14:27" ht="0" hidden="1" customHeight="1" x14ac:dyDescent="0.45">
      <c r="N691" s="214"/>
      <c r="O691" s="215"/>
      <c r="P691" s="215"/>
      <c r="Q691" s="215"/>
      <c r="R691" s="215"/>
      <c r="S691" s="215"/>
      <c r="T691" s="215"/>
      <c r="U691" s="215"/>
      <c r="V691" s="215"/>
      <c r="W691" s="215"/>
      <c r="X691" s="215"/>
      <c r="Y691" s="215"/>
      <c r="Z691" s="215"/>
      <c r="AA691" s="215"/>
    </row>
    <row r="692" spans="14:27" ht="0" hidden="1" customHeight="1" x14ac:dyDescent="0.45">
      <c r="N692" s="214"/>
      <c r="O692" s="215"/>
      <c r="P692" s="215"/>
      <c r="Q692" s="215"/>
      <c r="R692" s="215"/>
      <c r="S692" s="215"/>
      <c r="T692" s="215"/>
      <c r="U692" s="215"/>
      <c r="V692" s="215"/>
      <c r="W692" s="215"/>
      <c r="X692" s="215"/>
      <c r="Y692" s="215"/>
      <c r="Z692" s="215"/>
      <c r="AA692" s="215"/>
    </row>
    <row r="693" spans="14:27" ht="0" hidden="1" customHeight="1" x14ac:dyDescent="0.45">
      <c r="N693" s="214"/>
      <c r="O693" s="215"/>
      <c r="P693" s="215"/>
      <c r="Q693" s="215"/>
      <c r="R693" s="215"/>
      <c r="S693" s="215"/>
      <c r="T693" s="215"/>
      <c r="U693" s="215"/>
      <c r="V693" s="215"/>
      <c r="W693" s="215"/>
      <c r="X693" s="215"/>
      <c r="Y693" s="215"/>
      <c r="Z693" s="215"/>
      <c r="AA693" s="215"/>
    </row>
    <row r="694" spans="14:27" ht="0" hidden="1" customHeight="1" x14ac:dyDescent="0.45">
      <c r="N694" s="214"/>
      <c r="O694" s="215"/>
      <c r="P694" s="215"/>
      <c r="Q694" s="215"/>
      <c r="R694" s="215"/>
      <c r="S694" s="215"/>
      <c r="T694" s="215"/>
      <c r="U694" s="215"/>
      <c r="V694" s="215"/>
      <c r="W694" s="215"/>
      <c r="X694" s="215"/>
      <c r="Y694" s="215"/>
      <c r="Z694" s="215"/>
      <c r="AA694" s="215"/>
    </row>
    <row r="695" spans="14:27" ht="0" hidden="1" customHeight="1" x14ac:dyDescent="0.45">
      <c r="N695" s="214"/>
      <c r="O695" s="215"/>
      <c r="P695" s="215"/>
      <c r="Q695" s="215"/>
      <c r="R695" s="215"/>
      <c r="S695" s="215"/>
      <c r="T695" s="215"/>
      <c r="U695" s="215"/>
      <c r="V695" s="215"/>
      <c r="W695" s="215"/>
      <c r="X695" s="215"/>
      <c r="Y695" s="215"/>
      <c r="Z695" s="215"/>
      <c r="AA695" s="215"/>
    </row>
    <row r="696" spans="14:27" ht="0" hidden="1" customHeight="1" x14ac:dyDescent="0.45">
      <c r="N696" s="214"/>
      <c r="O696" s="215"/>
      <c r="P696" s="215"/>
      <c r="Q696" s="215"/>
      <c r="R696" s="215"/>
      <c r="S696" s="215"/>
      <c r="T696" s="215"/>
      <c r="U696" s="215"/>
      <c r="V696" s="215"/>
      <c r="W696" s="215"/>
      <c r="X696" s="215"/>
      <c r="Y696" s="215"/>
      <c r="Z696" s="215"/>
      <c r="AA696" s="215"/>
    </row>
    <row r="697" spans="14:27" ht="0" hidden="1" customHeight="1" x14ac:dyDescent="0.45">
      <c r="N697" s="214"/>
      <c r="O697" s="215"/>
      <c r="P697" s="215"/>
      <c r="Q697" s="215"/>
      <c r="R697" s="215"/>
      <c r="S697" s="215"/>
      <c r="T697" s="215"/>
      <c r="U697" s="215"/>
      <c r="V697" s="215"/>
      <c r="W697" s="215"/>
      <c r="X697" s="215"/>
      <c r="Y697" s="215"/>
      <c r="Z697" s="215"/>
      <c r="AA697" s="215"/>
    </row>
    <row r="698" spans="14:27" ht="0" hidden="1" customHeight="1" x14ac:dyDescent="0.45">
      <c r="N698" s="214"/>
      <c r="O698" s="215"/>
      <c r="P698" s="215"/>
      <c r="Q698" s="215"/>
      <c r="R698" s="215"/>
      <c r="S698" s="215"/>
      <c r="T698" s="215"/>
      <c r="U698" s="215"/>
      <c r="V698" s="215"/>
      <c r="W698" s="215"/>
      <c r="X698" s="215"/>
      <c r="Y698" s="215"/>
      <c r="Z698" s="215"/>
      <c r="AA698" s="215"/>
    </row>
    <row r="699" spans="14:27" ht="0" hidden="1" customHeight="1" x14ac:dyDescent="0.45">
      <c r="N699" s="214"/>
      <c r="O699" s="215"/>
      <c r="P699" s="215"/>
      <c r="Q699" s="215"/>
      <c r="R699" s="215"/>
      <c r="S699" s="215"/>
      <c r="T699" s="215"/>
      <c r="U699" s="215"/>
      <c r="V699" s="215"/>
      <c r="W699" s="215"/>
      <c r="X699" s="215"/>
      <c r="Y699" s="215"/>
      <c r="Z699" s="215"/>
      <c r="AA699" s="215"/>
    </row>
    <row r="700" spans="14:27" ht="0" hidden="1" customHeight="1" x14ac:dyDescent="0.45">
      <c r="N700" s="214"/>
      <c r="O700" s="215"/>
      <c r="P700" s="215"/>
      <c r="Q700" s="215"/>
      <c r="R700" s="215"/>
      <c r="S700" s="215"/>
      <c r="T700" s="215"/>
      <c r="U700" s="215"/>
      <c r="V700" s="215"/>
      <c r="W700" s="215"/>
      <c r="X700" s="215"/>
      <c r="Y700" s="215"/>
      <c r="Z700" s="215"/>
      <c r="AA700" s="215"/>
    </row>
    <row r="701" spans="14:27" ht="0" hidden="1" customHeight="1" x14ac:dyDescent="0.45">
      <c r="N701" s="214"/>
      <c r="O701" s="215"/>
      <c r="P701" s="215"/>
      <c r="Q701" s="215"/>
      <c r="R701" s="215"/>
      <c r="S701" s="215"/>
      <c r="T701" s="215"/>
      <c r="U701" s="215"/>
      <c r="V701" s="215"/>
      <c r="W701" s="215"/>
      <c r="X701" s="215"/>
      <c r="Y701" s="215"/>
      <c r="Z701" s="215"/>
      <c r="AA701" s="215"/>
    </row>
    <row r="702" spans="14:27" ht="0" hidden="1" customHeight="1" x14ac:dyDescent="0.45">
      <c r="N702" s="214"/>
      <c r="O702" s="215"/>
      <c r="P702" s="215"/>
      <c r="Q702" s="215"/>
      <c r="R702" s="215"/>
      <c r="S702" s="215"/>
      <c r="T702" s="215"/>
      <c r="U702" s="215"/>
      <c r="V702" s="215"/>
      <c r="W702" s="215"/>
      <c r="X702" s="215"/>
      <c r="Y702" s="215"/>
      <c r="Z702" s="215"/>
      <c r="AA702" s="215"/>
    </row>
    <row r="703" spans="14:27" ht="0" hidden="1" customHeight="1" x14ac:dyDescent="0.45">
      <c r="N703" s="214"/>
      <c r="O703" s="215"/>
      <c r="P703" s="215"/>
      <c r="Q703" s="215"/>
      <c r="R703" s="215"/>
      <c r="S703" s="215"/>
      <c r="T703" s="215"/>
      <c r="U703" s="215"/>
      <c r="V703" s="215"/>
      <c r="W703" s="215"/>
      <c r="X703" s="215"/>
      <c r="Y703" s="215"/>
      <c r="Z703" s="215"/>
      <c r="AA703" s="215"/>
    </row>
    <row r="704" spans="14:27" ht="0" hidden="1" customHeight="1" x14ac:dyDescent="0.45">
      <c r="N704" s="214"/>
      <c r="O704" s="215"/>
      <c r="P704" s="215"/>
      <c r="Q704" s="215"/>
      <c r="R704" s="215"/>
      <c r="S704" s="215"/>
      <c r="T704" s="215"/>
      <c r="U704" s="215"/>
      <c r="V704" s="215"/>
      <c r="W704" s="215"/>
      <c r="X704" s="215"/>
      <c r="Y704" s="215"/>
      <c r="Z704" s="215"/>
      <c r="AA704" s="215"/>
    </row>
    <row r="705" spans="14:27" ht="0" hidden="1" customHeight="1" x14ac:dyDescent="0.45">
      <c r="N705" s="214"/>
      <c r="O705" s="215"/>
      <c r="P705" s="215"/>
      <c r="Q705" s="215"/>
      <c r="R705" s="215"/>
      <c r="S705" s="215"/>
      <c r="T705" s="215"/>
      <c r="U705" s="215"/>
      <c r="V705" s="215"/>
      <c r="W705" s="215"/>
      <c r="X705" s="215"/>
      <c r="Y705" s="215"/>
      <c r="Z705" s="215"/>
      <c r="AA705" s="215"/>
    </row>
    <row r="706" spans="14:27" ht="0" hidden="1" customHeight="1" x14ac:dyDescent="0.45">
      <c r="N706" s="214"/>
      <c r="O706" s="215"/>
      <c r="P706" s="215"/>
      <c r="Q706" s="215"/>
      <c r="R706" s="215"/>
      <c r="S706" s="215"/>
      <c r="T706" s="215"/>
      <c r="U706" s="215"/>
      <c r="V706" s="215"/>
      <c r="W706" s="215"/>
      <c r="X706" s="215"/>
      <c r="Y706" s="215"/>
      <c r="Z706" s="215"/>
      <c r="AA706" s="215"/>
    </row>
    <row r="707" spans="14:27" ht="0" hidden="1" customHeight="1" x14ac:dyDescent="0.45">
      <c r="N707" s="214"/>
      <c r="O707" s="215"/>
      <c r="P707" s="215"/>
      <c r="Q707" s="215"/>
      <c r="R707" s="215"/>
      <c r="S707" s="215"/>
      <c r="T707" s="215"/>
      <c r="U707" s="215"/>
      <c r="V707" s="215"/>
      <c r="W707" s="215"/>
      <c r="X707" s="215"/>
      <c r="Y707" s="215"/>
      <c r="Z707" s="215"/>
      <c r="AA707" s="215"/>
    </row>
    <row r="708" spans="14:27" ht="0" hidden="1" customHeight="1" x14ac:dyDescent="0.45">
      <c r="N708" s="214"/>
      <c r="O708" s="215"/>
      <c r="P708" s="215"/>
      <c r="Q708" s="215"/>
      <c r="R708" s="215"/>
      <c r="S708" s="215"/>
      <c r="T708" s="215"/>
      <c r="U708" s="215"/>
      <c r="V708" s="215"/>
      <c r="W708" s="215"/>
      <c r="X708" s="215"/>
      <c r="Y708" s="215"/>
      <c r="Z708" s="215"/>
      <c r="AA708" s="215"/>
    </row>
    <row r="709" spans="14:27" ht="0" hidden="1" customHeight="1" x14ac:dyDescent="0.45">
      <c r="N709" s="214"/>
      <c r="O709" s="215"/>
      <c r="P709" s="215"/>
      <c r="Q709" s="215"/>
      <c r="R709" s="215"/>
      <c r="S709" s="215"/>
      <c r="T709" s="215"/>
      <c r="U709" s="215"/>
      <c r="V709" s="215"/>
      <c r="W709" s="215"/>
      <c r="X709" s="215"/>
      <c r="Y709" s="215"/>
      <c r="Z709" s="215"/>
      <c r="AA709" s="215"/>
    </row>
    <row r="710" spans="14:27" ht="0" hidden="1" customHeight="1" x14ac:dyDescent="0.45">
      <c r="N710" s="214"/>
      <c r="O710" s="215"/>
      <c r="P710" s="215"/>
      <c r="Q710" s="215"/>
      <c r="R710" s="215"/>
      <c r="S710" s="215"/>
      <c r="T710" s="215"/>
      <c r="U710" s="215"/>
      <c r="V710" s="215"/>
      <c r="W710" s="215"/>
      <c r="X710" s="215"/>
      <c r="Y710" s="215"/>
      <c r="Z710" s="215"/>
      <c r="AA710" s="215"/>
    </row>
    <row r="711" spans="14:27" ht="0" hidden="1" customHeight="1" x14ac:dyDescent="0.45">
      <c r="N711" s="214"/>
      <c r="O711" s="215"/>
      <c r="P711" s="215"/>
      <c r="Q711" s="215"/>
      <c r="R711" s="215"/>
      <c r="S711" s="215"/>
      <c r="T711" s="215"/>
      <c r="U711" s="215"/>
      <c r="V711" s="215"/>
      <c r="W711" s="215"/>
      <c r="X711" s="215"/>
      <c r="Y711" s="215"/>
      <c r="Z711" s="215"/>
      <c r="AA711" s="215"/>
    </row>
    <row r="712" spans="14:27" ht="0" hidden="1" customHeight="1" x14ac:dyDescent="0.45">
      <c r="N712" s="214"/>
      <c r="O712" s="215"/>
      <c r="P712" s="215"/>
      <c r="Q712" s="215"/>
      <c r="R712" s="215"/>
      <c r="S712" s="215"/>
      <c r="T712" s="215"/>
      <c r="U712" s="215"/>
      <c r="V712" s="215"/>
      <c r="W712" s="215"/>
      <c r="X712" s="215"/>
      <c r="Y712" s="215"/>
      <c r="Z712" s="215"/>
      <c r="AA712" s="215"/>
    </row>
    <row r="713" spans="14:27" ht="0" hidden="1" customHeight="1" x14ac:dyDescent="0.45">
      <c r="N713" s="214"/>
      <c r="O713" s="215"/>
      <c r="P713" s="215"/>
      <c r="Q713" s="215"/>
      <c r="R713" s="215"/>
      <c r="S713" s="215"/>
      <c r="T713" s="215"/>
      <c r="U713" s="215"/>
      <c r="V713" s="215"/>
      <c r="W713" s="215"/>
      <c r="X713" s="215"/>
      <c r="Y713" s="215"/>
      <c r="Z713" s="215"/>
      <c r="AA713" s="215"/>
    </row>
    <row r="714" spans="14:27" ht="0" hidden="1" customHeight="1" x14ac:dyDescent="0.45">
      <c r="N714" s="214"/>
      <c r="O714" s="215"/>
      <c r="P714" s="215"/>
      <c r="Q714" s="215"/>
      <c r="R714" s="215"/>
      <c r="S714" s="215"/>
      <c r="T714" s="215"/>
      <c r="U714" s="215"/>
      <c r="V714" s="215"/>
      <c r="W714" s="215"/>
      <c r="X714" s="215"/>
      <c r="Y714" s="215"/>
      <c r="Z714" s="215"/>
      <c r="AA714" s="215"/>
    </row>
    <row r="715" spans="14:27" ht="0" hidden="1" customHeight="1" x14ac:dyDescent="0.45">
      <c r="N715" s="214"/>
      <c r="O715" s="215"/>
      <c r="P715" s="215"/>
      <c r="Q715" s="215"/>
      <c r="R715" s="215"/>
      <c r="S715" s="215"/>
      <c r="T715" s="215"/>
      <c r="U715" s="215"/>
      <c r="V715" s="215"/>
      <c r="W715" s="215"/>
      <c r="X715" s="215"/>
      <c r="Y715" s="215"/>
      <c r="Z715" s="215"/>
      <c r="AA715" s="215"/>
    </row>
    <row r="716" spans="14:27" ht="0" hidden="1" customHeight="1" x14ac:dyDescent="0.45">
      <c r="N716" s="214"/>
      <c r="O716" s="215"/>
      <c r="P716" s="215"/>
      <c r="Q716" s="215"/>
      <c r="R716" s="215"/>
      <c r="S716" s="215"/>
      <c r="T716" s="215"/>
      <c r="U716" s="215"/>
      <c r="V716" s="215"/>
      <c r="W716" s="215"/>
      <c r="X716" s="215"/>
      <c r="Y716" s="215"/>
      <c r="Z716" s="215"/>
      <c r="AA716" s="215"/>
    </row>
    <row r="717" spans="14:27" ht="0" hidden="1" customHeight="1" x14ac:dyDescent="0.45">
      <c r="N717" s="214"/>
      <c r="O717" s="215"/>
      <c r="P717" s="215"/>
      <c r="Q717" s="215"/>
      <c r="R717" s="215"/>
      <c r="S717" s="215"/>
      <c r="T717" s="215"/>
      <c r="U717" s="215"/>
      <c r="V717" s="215"/>
      <c r="W717" s="215"/>
      <c r="X717" s="215"/>
      <c r="Y717" s="215"/>
      <c r="Z717" s="215"/>
      <c r="AA717" s="215"/>
    </row>
    <row r="718" spans="14:27" ht="0" hidden="1" customHeight="1" x14ac:dyDescent="0.45">
      <c r="N718" s="214"/>
      <c r="O718" s="215"/>
      <c r="P718" s="215"/>
      <c r="Q718" s="215"/>
      <c r="R718" s="215"/>
      <c r="S718" s="215"/>
      <c r="T718" s="215"/>
      <c r="U718" s="215"/>
      <c r="V718" s="215"/>
      <c r="W718" s="215"/>
      <c r="X718" s="215"/>
      <c r="Y718" s="215"/>
      <c r="Z718" s="215"/>
      <c r="AA718" s="215"/>
    </row>
    <row r="719" spans="14:27" ht="0" hidden="1" customHeight="1" x14ac:dyDescent="0.45">
      <c r="N719" s="214"/>
      <c r="O719" s="215"/>
      <c r="P719" s="215"/>
      <c r="Q719" s="215"/>
      <c r="R719" s="215"/>
      <c r="S719" s="215"/>
      <c r="T719" s="215"/>
      <c r="U719" s="215"/>
      <c r="V719" s="215"/>
      <c r="W719" s="215"/>
      <c r="X719" s="215"/>
      <c r="Y719" s="215"/>
      <c r="Z719" s="215"/>
      <c r="AA719" s="215"/>
    </row>
    <row r="720" spans="14:27" ht="0" hidden="1" customHeight="1" x14ac:dyDescent="0.45">
      <c r="N720" s="214"/>
      <c r="O720" s="215"/>
      <c r="P720" s="215"/>
      <c r="Q720" s="215"/>
      <c r="R720" s="215"/>
      <c r="S720" s="215"/>
      <c r="T720" s="215"/>
      <c r="U720" s="215"/>
      <c r="V720" s="215"/>
      <c r="W720" s="215"/>
      <c r="X720" s="215"/>
      <c r="Y720" s="215"/>
      <c r="Z720" s="215"/>
      <c r="AA720" s="215"/>
    </row>
    <row r="721" spans="14:27" ht="0" hidden="1" customHeight="1" x14ac:dyDescent="0.45">
      <c r="N721" s="214"/>
      <c r="O721" s="215"/>
      <c r="P721" s="215"/>
      <c r="Q721" s="215"/>
      <c r="R721" s="215"/>
      <c r="S721" s="215"/>
      <c r="T721" s="215"/>
      <c r="U721" s="215"/>
      <c r="V721" s="215"/>
      <c r="W721" s="215"/>
      <c r="X721" s="215"/>
      <c r="Y721" s="215"/>
      <c r="Z721" s="215"/>
      <c r="AA721" s="215"/>
    </row>
    <row r="722" spans="14:27" ht="0" hidden="1" customHeight="1" x14ac:dyDescent="0.45">
      <c r="N722" s="214"/>
      <c r="O722" s="215"/>
      <c r="P722" s="215"/>
      <c r="Q722" s="215"/>
      <c r="R722" s="215"/>
      <c r="S722" s="215"/>
      <c r="T722" s="215"/>
      <c r="U722" s="215"/>
      <c r="V722" s="215"/>
      <c r="W722" s="215"/>
      <c r="X722" s="215"/>
      <c r="Y722" s="215"/>
      <c r="Z722" s="215"/>
      <c r="AA722" s="215"/>
    </row>
    <row r="723" spans="14:27" ht="0" hidden="1" customHeight="1" x14ac:dyDescent="0.45">
      <c r="N723" s="214"/>
      <c r="O723" s="215"/>
      <c r="P723" s="215"/>
      <c r="Q723" s="215"/>
      <c r="R723" s="215"/>
      <c r="S723" s="215"/>
      <c r="T723" s="215"/>
      <c r="U723" s="215"/>
      <c r="V723" s="215"/>
      <c r="W723" s="215"/>
      <c r="X723" s="215"/>
      <c r="Y723" s="215"/>
      <c r="Z723" s="215"/>
      <c r="AA723" s="215"/>
    </row>
    <row r="724" spans="14:27" ht="0" hidden="1" customHeight="1" x14ac:dyDescent="0.45">
      <c r="N724" s="214"/>
      <c r="O724" s="215"/>
      <c r="P724" s="215"/>
      <c r="Q724" s="215"/>
      <c r="R724" s="215"/>
      <c r="S724" s="215"/>
      <c r="T724" s="215"/>
      <c r="U724" s="215"/>
      <c r="V724" s="215"/>
      <c r="W724" s="215"/>
      <c r="X724" s="215"/>
      <c r="Y724" s="215"/>
      <c r="Z724" s="215"/>
      <c r="AA724" s="215"/>
    </row>
    <row r="725" spans="14:27" ht="0" hidden="1" customHeight="1" x14ac:dyDescent="0.45">
      <c r="N725" s="214"/>
      <c r="O725" s="215"/>
      <c r="P725" s="215"/>
      <c r="Q725" s="215"/>
      <c r="R725" s="215"/>
      <c r="S725" s="215"/>
      <c r="T725" s="215"/>
      <c r="U725" s="215"/>
      <c r="V725" s="215"/>
      <c r="W725" s="215"/>
      <c r="X725" s="215"/>
      <c r="Y725" s="215"/>
      <c r="Z725" s="215"/>
      <c r="AA725" s="215"/>
    </row>
    <row r="726" spans="14:27" ht="0" hidden="1" customHeight="1" x14ac:dyDescent="0.45">
      <c r="N726" s="214"/>
      <c r="O726" s="215"/>
      <c r="P726" s="215"/>
      <c r="Q726" s="215"/>
      <c r="R726" s="215"/>
      <c r="S726" s="215"/>
      <c r="T726" s="215"/>
      <c r="U726" s="215"/>
      <c r="V726" s="215"/>
      <c r="W726" s="215"/>
      <c r="X726" s="215"/>
      <c r="Y726" s="215"/>
      <c r="Z726" s="215"/>
      <c r="AA726" s="215"/>
    </row>
    <row r="727" spans="14:27" ht="0" hidden="1" customHeight="1" x14ac:dyDescent="0.45">
      <c r="N727" s="214"/>
      <c r="O727" s="215"/>
      <c r="P727" s="215"/>
      <c r="Q727" s="215"/>
      <c r="R727" s="215"/>
      <c r="S727" s="215"/>
      <c r="T727" s="215"/>
      <c r="U727" s="215"/>
      <c r="V727" s="215"/>
      <c r="W727" s="215"/>
      <c r="X727" s="215"/>
      <c r="Y727" s="215"/>
      <c r="Z727" s="215"/>
      <c r="AA727" s="215"/>
    </row>
    <row r="728" spans="14:27" ht="0" hidden="1" customHeight="1" x14ac:dyDescent="0.45">
      <c r="N728" s="214"/>
      <c r="O728" s="215"/>
      <c r="P728" s="215"/>
      <c r="Q728" s="215"/>
      <c r="R728" s="215"/>
      <c r="S728" s="215"/>
      <c r="T728" s="215"/>
      <c r="U728" s="215"/>
      <c r="V728" s="215"/>
      <c r="W728" s="215"/>
      <c r="X728" s="215"/>
      <c r="Y728" s="215"/>
      <c r="Z728" s="215"/>
      <c r="AA728" s="215"/>
    </row>
    <row r="729" spans="14:27" ht="0" hidden="1" customHeight="1" x14ac:dyDescent="0.45">
      <c r="N729" s="214"/>
      <c r="O729" s="215"/>
      <c r="P729" s="215"/>
      <c r="Q729" s="215"/>
      <c r="R729" s="215"/>
      <c r="S729" s="215"/>
      <c r="T729" s="215"/>
      <c r="U729" s="215"/>
      <c r="V729" s="215"/>
      <c r="W729" s="215"/>
      <c r="X729" s="215"/>
      <c r="Y729" s="215"/>
      <c r="Z729" s="215"/>
      <c r="AA729" s="215"/>
    </row>
    <row r="730" spans="14:27" ht="0" hidden="1" customHeight="1" x14ac:dyDescent="0.45">
      <c r="N730" s="214"/>
      <c r="O730" s="215"/>
      <c r="P730" s="215"/>
      <c r="Q730" s="215"/>
      <c r="R730" s="215"/>
      <c r="S730" s="215"/>
      <c r="T730" s="215"/>
      <c r="U730" s="215"/>
      <c r="V730" s="215"/>
      <c r="W730" s="215"/>
      <c r="X730" s="215"/>
      <c r="Y730" s="215"/>
      <c r="Z730" s="215"/>
      <c r="AA730" s="215"/>
    </row>
    <row r="731" spans="14:27" ht="0" hidden="1" customHeight="1" x14ac:dyDescent="0.45">
      <c r="N731" s="214"/>
      <c r="O731" s="215"/>
      <c r="P731" s="215"/>
      <c r="Q731" s="215"/>
      <c r="R731" s="215"/>
      <c r="S731" s="215"/>
      <c r="T731" s="215"/>
      <c r="U731" s="215"/>
      <c r="V731" s="215"/>
      <c r="W731" s="215"/>
      <c r="X731" s="215"/>
      <c r="Y731" s="215"/>
      <c r="Z731" s="215"/>
      <c r="AA731" s="215"/>
    </row>
    <row r="732" spans="14:27" ht="0" hidden="1" customHeight="1" x14ac:dyDescent="0.45">
      <c r="N732" s="214"/>
      <c r="O732" s="215"/>
      <c r="P732" s="215"/>
      <c r="Q732" s="215"/>
      <c r="R732" s="215"/>
      <c r="S732" s="215"/>
      <c r="T732" s="215"/>
      <c r="U732" s="215"/>
      <c r="V732" s="215"/>
      <c r="W732" s="215"/>
      <c r="X732" s="215"/>
      <c r="Y732" s="215"/>
      <c r="Z732" s="215"/>
      <c r="AA732" s="215"/>
    </row>
    <row r="733" spans="14:27" ht="0" hidden="1" customHeight="1" x14ac:dyDescent="0.45">
      <c r="N733" s="214"/>
      <c r="O733" s="215"/>
      <c r="P733" s="215"/>
      <c r="Q733" s="215"/>
      <c r="R733" s="215"/>
      <c r="S733" s="215"/>
      <c r="T733" s="215"/>
      <c r="U733" s="215"/>
      <c r="V733" s="215"/>
      <c r="W733" s="215"/>
      <c r="X733" s="215"/>
      <c r="Y733" s="215"/>
      <c r="Z733" s="215"/>
      <c r="AA733" s="215"/>
    </row>
    <row r="734" spans="14:27" ht="0" hidden="1" customHeight="1" x14ac:dyDescent="0.45">
      <c r="N734" s="214"/>
      <c r="O734" s="215"/>
      <c r="P734" s="215"/>
      <c r="Q734" s="215"/>
      <c r="R734" s="215"/>
      <c r="S734" s="215"/>
      <c r="T734" s="215"/>
      <c r="U734" s="215"/>
      <c r="V734" s="215"/>
      <c r="W734" s="215"/>
      <c r="X734" s="215"/>
      <c r="Y734" s="215"/>
      <c r="Z734" s="215"/>
      <c r="AA734" s="215"/>
    </row>
    <row r="735" spans="14:27" ht="0" hidden="1" customHeight="1" x14ac:dyDescent="0.45">
      <c r="N735" s="214"/>
      <c r="O735" s="215"/>
      <c r="P735" s="215"/>
      <c r="Q735" s="215"/>
      <c r="R735" s="215"/>
      <c r="S735" s="215"/>
      <c r="T735" s="215"/>
      <c r="U735" s="215"/>
      <c r="V735" s="215"/>
      <c r="W735" s="215"/>
      <c r="X735" s="215"/>
      <c r="Y735" s="215"/>
      <c r="Z735" s="215"/>
      <c r="AA735" s="215"/>
    </row>
    <row r="736" spans="14:27" ht="0" hidden="1" customHeight="1" x14ac:dyDescent="0.45">
      <c r="N736" s="214"/>
      <c r="O736" s="215"/>
      <c r="P736" s="215"/>
      <c r="Q736" s="215"/>
      <c r="R736" s="215"/>
      <c r="S736" s="215"/>
      <c r="T736" s="215"/>
      <c r="U736" s="215"/>
      <c r="V736" s="215"/>
      <c r="W736" s="215"/>
      <c r="X736" s="215"/>
      <c r="Y736" s="215"/>
      <c r="Z736" s="215"/>
      <c r="AA736" s="215"/>
    </row>
    <row r="737" spans="14:27" ht="0" hidden="1" customHeight="1" x14ac:dyDescent="0.45">
      <c r="N737" s="214"/>
      <c r="O737" s="215"/>
      <c r="P737" s="215"/>
      <c r="Q737" s="215"/>
      <c r="R737" s="215"/>
      <c r="S737" s="215"/>
      <c r="T737" s="215"/>
      <c r="U737" s="215"/>
      <c r="V737" s="215"/>
      <c r="W737" s="215"/>
      <c r="X737" s="215"/>
      <c r="Y737" s="215"/>
      <c r="Z737" s="215"/>
      <c r="AA737" s="215"/>
    </row>
    <row r="738" spans="14:27" ht="0" hidden="1" customHeight="1" x14ac:dyDescent="0.45">
      <c r="N738" s="214"/>
      <c r="O738" s="215"/>
      <c r="P738" s="215"/>
      <c r="Q738" s="215"/>
      <c r="R738" s="215"/>
      <c r="S738" s="215"/>
      <c r="T738" s="215"/>
      <c r="U738" s="215"/>
      <c r="V738" s="215"/>
      <c r="W738" s="215"/>
      <c r="X738" s="215"/>
      <c r="Y738" s="215"/>
      <c r="Z738" s="215"/>
      <c r="AA738" s="215"/>
    </row>
    <row r="739" spans="14:27" ht="0" hidden="1" customHeight="1" x14ac:dyDescent="0.45">
      <c r="N739" s="214"/>
      <c r="O739" s="215"/>
      <c r="P739" s="215"/>
      <c r="Q739" s="215"/>
      <c r="R739" s="215"/>
      <c r="S739" s="215"/>
      <c r="T739" s="215"/>
      <c r="U739" s="215"/>
      <c r="V739" s="215"/>
      <c r="W739" s="215"/>
      <c r="X739" s="215"/>
      <c r="Y739" s="215"/>
      <c r="Z739" s="215"/>
      <c r="AA739" s="215"/>
    </row>
    <row r="740" spans="14:27" ht="0" hidden="1" customHeight="1" x14ac:dyDescent="0.45">
      <c r="N740" s="214"/>
      <c r="O740" s="215"/>
      <c r="P740" s="215"/>
      <c r="Q740" s="215"/>
      <c r="R740" s="215"/>
      <c r="S740" s="215"/>
      <c r="T740" s="215"/>
      <c r="U740" s="215"/>
      <c r="V740" s="215"/>
      <c r="W740" s="215"/>
      <c r="X740" s="215"/>
      <c r="Y740" s="215"/>
      <c r="Z740" s="215"/>
      <c r="AA740" s="215"/>
    </row>
    <row r="741" spans="14:27" ht="0" hidden="1" customHeight="1" x14ac:dyDescent="0.45">
      <c r="N741" s="214"/>
      <c r="O741" s="215"/>
      <c r="P741" s="215"/>
      <c r="Q741" s="215"/>
      <c r="R741" s="215"/>
      <c r="S741" s="215"/>
      <c r="T741" s="215"/>
      <c r="U741" s="215"/>
      <c r="V741" s="215"/>
      <c r="W741" s="215"/>
      <c r="X741" s="215"/>
      <c r="Y741" s="215"/>
      <c r="Z741" s="215"/>
      <c r="AA741" s="215"/>
    </row>
    <row r="742" spans="14:27" ht="0" hidden="1" customHeight="1" x14ac:dyDescent="0.45">
      <c r="N742" s="214"/>
      <c r="O742" s="215"/>
      <c r="P742" s="215"/>
      <c r="Q742" s="215"/>
      <c r="R742" s="215"/>
      <c r="S742" s="215"/>
      <c r="T742" s="215"/>
      <c r="U742" s="215"/>
      <c r="V742" s="215"/>
      <c r="W742" s="215"/>
      <c r="X742" s="215"/>
      <c r="Y742" s="215"/>
      <c r="Z742" s="215"/>
      <c r="AA742" s="215"/>
    </row>
    <row r="743" spans="14:27" ht="0" hidden="1" customHeight="1" x14ac:dyDescent="0.45">
      <c r="N743" s="214"/>
      <c r="O743" s="215"/>
      <c r="P743" s="215"/>
      <c r="Q743" s="215"/>
      <c r="R743" s="215"/>
      <c r="S743" s="215"/>
      <c r="T743" s="215"/>
      <c r="U743" s="215"/>
      <c r="V743" s="215"/>
      <c r="W743" s="215"/>
      <c r="X743" s="215"/>
      <c r="Y743" s="215"/>
      <c r="Z743" s="215"/>
      <c r="AA743" s="215"/>
    </row>
    <row r="744" spans="14:27" ht="0" hidden="1" customHeight="1" x14ac:dyDescent="0.45">
      <c r="N744" s="214"/>
      <c r="O744" s="215"/>
      <c r="P744" s="215"/>
      <c r="Q744" s="215"/>
      <c r="R744" s="215"/>
      <c r="S744" s="215"/>
      <c r="T744" s="215"/>
      <c r="U744" s="215"/>
      <c r="V744" s="215"/>
      <c r="W744" s="215"/>
      <c r="X744" s="215"/>
      <c r="Y744" s="215"/>
      <c r="Z744" s="215"/>
      <c r="AA744" s="215"/>
    </row>
    <row r="745" spans="14:27" ht="0" hidden="1" customHeight="1" x14ac:dyDescent="0.45">
      <c r="N745" s="214"/>
      <c r="O745" s="215"/>
      <c r="P745" s="215"/>
      <c r="Q745" s="215"/>
      <c r="R745" s="215"/>
      <c r="S745" s="215"/>
      <c r="T745" s="215"/>
      <c r="U745" s="215"/>
      <c r="V745" s="215"/>
      <c r="W745" s="215"/>
      <c r="X745" s="215"/>
      <c r="Y745" s="215"/>
      <c r="Z745" s="215"/>
      <c r="AA745" s="215"/>
    </row>
    <row r="746" spans="14:27" ht="0" hidden="1" customHeight="1" x14ac:dyDescent="0.45">
      <c r="N746" s="214"/>
      <c r="O746" s="215"/>
      <c r="P746" s="215"/>
      <c r="Q746" s="215"/>
      <c r="R746" s="215"/>
      <c r="S746" s="215"/>
      <c r="T746" s="215"/>
      <c r="U746" s="215"/>
      <c r="V746" s="215"/>
      <c r="W746" s="215"/>
      <c r="X746" s="215"/>
      <c r="Y746" s="215"/>
      <c r="Z746" s="215"/>
      <c r="AA746" s="215"/>
    </row>
    <row r="747" spans="14:27" ht="0" hidden="1" customHeight="1" x14ac:dyDescent="0.45">
      <c r="N747" s="214"/>
      <c r="O747" s="215"/>
      <c r="P747" s="215"/>
      <c r="Q747" s="215"/>
      <c r="R747" s="215"/>
      <c r="S747" s="215"/>
      <c r="T747" s="215"/>
      <c r="U747" s="215"/>
      <c r="V747" s="215"/>
      <c r="W747" s="215"/>
      <c r="X747" s="215"/>
      <c r="Y747" s="215"/>
      <c r="Z747" s="215"/>
      <c r="AA747" s="215"/>
    </row>
    <row r="748" spans="14:27" ht="0" hidden="1" customHeight="1" x14ac:dyDescent="0.45">
      <c r="N748" s="214"/>
      <c r="O748" s="215"/>
      <c r="P748" s="215"/>
      <c r="Q748" s="215"/>
      <c r="R748" s="215"/>
      <c r="S748" s="215"/>
      <c r="T748" s="215"/>
      <c r="U748" s="215"/>
      <c r="V748" s="215"/>
      <c r="W748" s="215"/>
      <c r="X748" s="215"/>
      <c r="Y748" s="215"/>
      <c r="Z748" s="215"/>
      <c r="AA748" s="215"/>
    </row>
    <row r="749" spans="14:27" ht="0" hidden="1" customHeight="1" x14ac:dyDescent="0.45">
      <c r="N749" s="214"/>
      <c r="O749" s="215"/>
      <c r="P749" s="215"/>
      <c r="Q749" s="215"/>
      <c r="R749" s="215"/>
      <c r="S749" s="215"/>
      <c r="T749" s="215"/>
      <c r="U749" s="215"/>
      <c r="V749" s="215"/>
      <c r="W749" s="215"/>
      <c r="X749" s="215"/>
      <c r="Y749" s="215"/>
      <c r="Z749" s="215"/>
      <c r="AA749" s="215"/>
    </row>
    <row r="750" spans="14:27" ht="0" hidden="1" customHeight="1" x14ac:dyDescent="0.45">
      <c r="N750" s="214"/>
      <c r="O750" s="215"/>
      <c r="P750" s="215"/>
      <c r="Q750" s="215"/>
      <c r="R750" s="215"/>
      <c r="S750" s="215"/>
      <c r="T750" s="215"/>
      <c r="U750" s="215"/>
      <c r="V750" s="215"/>
      <c r="W750" s="215"/>
      <c r="X750" s="215"/>
      <c r="Y750" s="215"/>
      <c r="Z750" s="215"/>
      <c r="AA750" s="215"/>
    </row>
    <row r="751" spans="14:27" ht="0" hidden="1" customHeight="1" x14ac:dyDescent="0.45">
      <c r="N751" s="214"/>
      <c r="O751" s="215"/>
      <c r="P751" s="215"/>
      <c r="Q751" s="215"/>
      <c r="R751" s="215"/>
      <c r="S751" s="215"/>
      <c r="T751" s="215"/>
      <c r="U751" s="215"/>
      <c r="V751" s="215"/>
      <c r="W751" s="215"/>
      <c r="X751" s="215"/>
      <c r="Y751" s="215"/>
      <c r="Z751" s="215"/>
      <c r="AA751" s="215"/>
    </row>
    <row r="752" spans="14:27" ht="0" hidden="1" customHeight="1" x14ac:dyDescent="0.45">
      <c r="N752" s="214"/>
      <c r="O752" s="215"/>
      <c r="P752" s="215"/>
      <c r="Q752" s="215"/>
      <c r="R752" s="215"/>
      <c r="S752" s="215"/>
      <c r="T752" s="215"/>
      <c r="U752" s="215"/>
      <c r="V752" s="215"/>
      <c r="W752" s="215"/>
      <c r="X752" s="215"/>
      <c r="Y752" s="215"/>
      <c r="Z752" s="215"/>
      <c r="AA752" s="215"/>
    </row>
    <row r="753" spans="14:27" ht="0" hidden="1" customHeight="1" x14ac:dyDescent="0.45">
      <c r="N753" s="214"/>
      <c r="O753" s="215"/>
      <c r="P753" s="215"/>
      <c r="Q753" s="215"/>
      <c r="R753" s="215"/>
      <c r="S753" s="215"/>
      <c r="T753" s="215"/>
      <c r="U753" s="215"/>
      <c r="V753" s="215"/>
      <c r="W753" s="215"/>
      <c r="X753" s="215"/>
      <c r="Y753" s="215"/>
      <c r="Z753" s="215"/>
      <c r="AA753" s="215"/>
    </row>
    <row r="754" spans="14:27" ht="0" hidden="1" customHeight="1" x14ac:dyDescent="0.45">
      <c r="N754" s="214"/>
      <c r="O754" s="215"/>
      <c r="P754" s="215"/>
      <c r="Q754" s="215"/>
      <c r="R754" s="215"/>
      <c r="S754" s="215"/>
      <c r="T754" s="215"/>
      <c r="U754" s="215"/>
      <c r="V754" s="215"/>
      <c r="W754" s="215"/>
      <c r="X754" s="215"/>
      <c r="Y754" s="215"/>
      <c r="Z754" s="215"/>
      <c r="AA754" s="215"/>
    </row>
    <row r="755" spans="14:27" ht="0" hidden="1" customHeight="1" x14ac:dyDescent="0.45">
      <c r="N755" s="214"/>
      <c r="O755" s="215"/>
      <c r="P755" s="215"/>
      <c r="Q755" s="215"/>
      <c r="R755" s="215"/>
      <c r="S755" s="215"/>
      <c r="T755" s="215"/>
      <c r="U755" s="215"/>
      <c r="V755" s="215"/>
      <c r="W755" s="215"/>
      <c r="X755" s="215"/>
      <c r="Y755" s="215"/>
      <c r="Z755" s="215"/>
      <c r="AA755" s="215"/>
    </row>
    <row r="756" spans="14:27" ht="0" hidden="1" customHeight="1" x14ac:dyDescent="0.45">
      <c r="N756" s="214"/>
      <c r="O756" s="215"/>
      <c r="P756" s="215"/>
      <c r="Q756" s="215"/>
      <c r="R756" s="215"/>
      <c r="S756" s="215"/>
      <c r="T756" s="215"/>
      <c r="U756" s="215"/>
      <c r="V756" s="215"/>
      <c r="W756" s="215"/>
      <c r="X756" s="215"/>
      <c r="Y756" s="215"/>
      <c r="Z756" s="215"/>
      <c r="AA756" s="215"/>
    </row>
    <row r="757" spans="14:27" ht="0" hidden="1" customHeight="1" x14ac:dyDescent="0.45">
      <c r="N757" s="214"/>
      <c r="O757" s="215"/>
      <c r="P757" s="215"/>
      <c r="Q757" s="215"/>
      <c r="R757" s="215"/>
      <c r="S757" s="215"/>
      <c r="T757" s="215"/>
      <c r="U757" s="215"/>
      <c r="V757" s="215"/>
      <c r="W757" s="215"/>
      <c r="X757" s="215"/>
      <c r="Y757" s="215"/>
      <c r="Z757" s="215"/>
      <c r="AA757" s="215"/>
    </row>
    <row r="758" spans="14:27" ht="0" hidden="1" customHeight="1" x14ac:dyDescent="0.45">
      <c r="N758" s="214"/>
      <c r="O758" s="215"/>
      <c r="P758" s="215"/>
      <c r="Q758" s="215"/>
      <c r="R758" s="215"/>
      <c r="S758" s="215"/>
      <c r="T758" s="215"/>
      <c r="U758" s="215"/>
      <c r="V758" s="215"/>
      <c r="W758" s="215"/>
      <c r="X758" s="215"/>
      <c r="Y758" s="215"/>
      <c r="Z758" s="215"/>
      <c r="AA758" s="215"/>
    </row>
    <row r="759" spans="14:27" ht="0" hidden="1" customHeight="1" x14ac:dyDescent="0.45">
      <c r="N759" s="214"/>
      <c r="O759" s="215"/>
      <c r="P759" s="215"/>
      <c r="Q759" s="215"/>
      <c r="R759" s="215"/>
      <c r="S759" s="215"/>
      <c r="T759" s="215"/>
      <c r="U759" s="215"/>
      <c r="V759" s="215"/>
      <c r="W759" s="215"/>
      <c r="X759" s="215"/>
      <c r="Y759" s="215"/>
      <c r="Z759" s="215"/>
      <c r="AA759" s="215"/>
    </row>
    <row r="760" spans="14:27" ht="0" hidden="1" customHeight="1" x14ac:dyDescent="0.45">
      <c r="N760" s="214"/>
      <c r="O760" s="215"/>
      <c r="P760" s="215"/>
      <c r="Q760" s="215"/>
      <c r="R760" s="215"/>
      <c r="S760" s="215"/>
      <c r="T760" s="215"/>
      <c r="U760" s="215"/>
      <c r="V760" s="215"/>
      <c r="W760" s="215"/>
      <c r="X760" s="215"/>
      <c r="Y760" s="215"/>
      <c r="Z760" s="215"/>
      <c r="AA760" s="215"/>
    </row>
    <row r="761" spans="14:27" ht="0" hidden="1" customHeight="1" x14ac:dyDescent="0.45">
      <c r="N761" s="214"/>
      <c r="O761" s="215"/>
      <c r="P761" s="215"/>
      <c r="Q761" s="215"/>
      <c r="R761" s="215"/>
      <c r="S761" s="215"/>
      <c r="T761" s="215"/>
      <c r="U761" s="215"/>
      <c r="V761" s="215"/>
      <c r="W761" s="215"/>
      <c r="X761" s="215"/>
      <c r="Y761" s="215"/>
      <c r="Z761" s="215"/>
      <c r="AA761" s="215"/>
    </row>
    <row r="762" spans="14:27" ht="0" hidden="1" customHeight="1" x14ac:dyDescent="0.45">
      <c r="N762" s="214"/>
      <c r="O762" s="215"/>
      <c r="P762" s="215"/>
      <c r="Q762" s="215"/>
      <c r="R762" s="215"/>
      <c r="S762" s="215"/>
      <c r="T762" s="215"/>
      <c r="U762" s="215"/>
      <c r="V762" s="215"/>
      <c r="W762" s="215"/>
      <c r="X762" s="215"/>
      <c r="Y762" s="215"/>
      <c r="Z762" s="215"/>
      <c r="AA762" s="215"/>
    </row>
    <row r="763" spans="14:27" ht="0" hidden="1" customHeight="1" x14ac:dyDescent="0.45">
      <c r="N763" s="214"/>
      <c r="O763" s="215"/>
      <c r="P763" s="215"/>
      <c r="Q763" s="215"/>
      <c r="R763" s="215"/>
      <c r="S763" s="215"/>
      <c r="T763" s="215"/>
      <c r="U763" s="215"/>
      <c r="V763" s="215"/>
      <c r="W763" s="215"/>
      <c r="X763" s="215"/>
      <c r="Y763" s="215"/>
      <c r="Z763" s="215"/>
      <c r="AA763" s="215"/>
    </row>
    <row r="764" spans="14:27" ht="0" hidden="1" customHeight="1" x14ac:dyDescent="0.45">
      <c r="N764" s="214"/>
      <c r="O764" s="215"/>
      <c r="P764" s="215"/>
      <c r="Q764" s="215"/>
      <c r="R764" s="215"/>
      <c r="S764" s="215"/>
      <c r="T764" s="215"/>
      <c r="U764" s="215"/>
      <c r="V764" s="215"/>
      <c r="W764" s="215"/>
      <c r="X764" s="215"/>
      <c r="Y764" s="215"/>
      <c r="Z764" s="215"/>
      <c r="AA764" s="215"/>
    </row>
    <row r="765" spans="14:27" ht="0" hidden="1" customHeight="1" x14ac:dyDescent="0.45">
      <c r="N765" s="214"/>
      <c r="O765" s="215"/>
      <c r="P765" s="215"/>
      <c r="Q765" s="215"/>
      <c r="R765" s="215"/>
      <c r="S765" s="215"/>
      <c r="T765" s="215"/>
      <c r="U765" s="215"/>
      <c r="V765" s="215"/>
      <c r="W765" s="215"/>
      <c r="X765" s="215"/>
      <c r="Y765" s="215"/>
      <c r="Z765" s="215"/>
      <c r="AA765" s="215"/>
    </row>
    <row r="766" spans="14:27" ht="0" hidden="1" customHeight="1" x14ac:dyDescent="0.45">
      <c r="N766" s="214"/>
      <c r="O766" s="215"/>
      <c r="P766" s="215"/>
      <c r="Q766" s="215"/>
      <c r="R766" s="215"/>
      <c r="S766" s="215"/>
      <c r="T766" s="215"/>
      <c r="U766" s="215"/>
      <c r="V766" s="215"/>
      <c r="W766" s="215"/>
      <c r="X766" s="215"/>
      <c r="Y766" s="215"/>
      <c r="Z766" s="215"/>
      <c r="AA766" s="215"/>
    </row>
    <row r="767" spans="14:27" ht="0" hidden="1" customHeight="1" x14ac:dyDescent="0.45">
      <c r="N767" s="214"/>
      <c r="O767" s="215"/>
      <c r="P767" s="215"/>
      <c r="Q767" s="215"/>
      <c r="R767" s="215"/>
      <c r="S767" s="215"/>
      <c r="T767" s="215"/>
      <c r="U767" s="215"/>
      <c r="V767" s="215"/>
      <c r="W767" s="215"/>
      <c r="X767" s="215"/>
      <c r="Y767" s="215"/>
      <c r="Z767" s="215"/>
      <c r="AA767" s="215"/>
    </row>
    <row r="768" spans="14:27" ht="0" hidden="1" customHeight="1" x14ac:dyDescent="0.45">
      <c r="N768" s="214"/>
      <c r="O768" s="215"/>
      <c r="P768" s="215"/>
      <c r="Q768" s="215"/>
      <c r="R768" s="215"/>
      <c r="S768" s="215"/>
      <c r="T768" s="215"/>
      <c r="U768" s="215"/>
      <c r="V768" s="215"/>
      <c r="W768" s="215"/>
      <c r="X768" s="215"/>
      <c r="Y768" s="215"/>
      <c r="Z768" s="215"/>
      <c r="AA768" s="215"/>
    </row>
    <row r="769" spans="14:27" ht="0" hidden="1" customHeight="1" x14ac:dyDescent="0.45">
      <c r="N769" s="214"/>
      <c r="O769" s="215"/>
      <c r="P769" s="215"/>
      <c r="Q769" s="215"/>
      <c r="R769" s="215"/>
      <c r="S769" s="215"/>
      <c r="T769" s="215"/>
      <c r="U769" s="215"/>
      <c r="V769" s="215"/>
      <c r="W769" s="215"/>
      <c r="X769" s="215"/>
      <c r="Y769" s="215"/>
      <c r="Z769" s="215"/>
      <c r="AA769" s="215"/>
    </row>
    <row r="770" spans="14:27" ht="0" hidden="1" customHeight="1" x14ac:dyDescent="0.45">
      <c r="N770" s="214"/>
      <c r="O770" s="215"/>
      <c r="P770" s="215"/>
      <c r="Q770" s="215"/>
      <c r="R770" s="215"/>
      <c r="S770" s="215"/>
      <c r="T770" s="215"/>
      <c r="U770" s="215"/>
      <c r="V770" s="215"/>
      <c r="W770" s="215"/>
      <c r="X770" s="215"/>
      <c r="Y770" s="215"/>
      <c r="Z770" s="215"/>
      <c r="AA770" s="215"/>
    </row>
    <row r="771" spans="14:27" ht="0" hidden="1" customHeight="1" x14ac:dyDescent="0.45">
      <c r="N771" s="214"/>
      <c r="O771" s="215"/>
      <c r="P771" s="215"/>
      <c r="Q771" s="215"/>
      <c r="R771" s="215"/>
      <c r="S771" s="215"/>
      <c r="T771" s="215"/>
      <c r="U771" s="215"/>
      <c r="V771" s="215"/>
      <c r="W771" s="215"/>
      <c r="X771" s="215"/>
      <c r="Y771" s="215"/>
      <c r="Z771" s="215"/>
      <c r="AA771" s="215"/>
    </row>
    <row r="772" spans="14:27" ht="0" hidden="1" customHeight="1" x14ac:dyDescent="0.45">
      <c r="N772" s="214"/>
      <c r="O772" s="215"/>
      <c r="P772" s="215"/>
      <c r="Q772" s="215"/>
      <c r="R772" s="215"/>
      <c r="S772" s="215"/>
      <c r="T772" s="215"/>
      <c r="U772" s="215"/>
      <c r="V772" s="215"/>
      <c r="W772" s="215"/>
      <c r="X772" s="215"/>
      <c r="Y772" s="215"/>
      <c r="Z772" s="215"/>
      <c r="AA772" s="215"/>
    </row>
    <row r="773" spans="14:27" ht="0" hidden="1" customHeight="1" x14ac:dyDescent="0.45">
      <c r="N773" s="214"/>
      <c r="O773" s="215"/>
      <c r="P773" s="215"/>
      <c r="Q773" s="215"/>
      <c r="R773" s="215"/>
      <c r="S773" s="215"/>
      <c r="T773" s="215"/>
      <c r="U773" s="215"/>
      <c r="V773" s="215"/>
      <c r="W773" s="215"/>
      <c r="X773" s="215"/>
      <c r="Y773" s="215"/>
      <c r="Z773" s="215"/>
      <c r="AA773" s="215"/>
    </row>
    <row r="774" spans="14:27" ht="0" hidden="1" customHeight="1" x14ac:dyDescent="0.45">
      <c r="N774" s="214"/>
      <c r="O774" s="215"/>
      <c r="P774" s="215"/>
      <c r="Q774" s="215"/>
      <c r="R774" s="215"/>
      <c r="S774" s="215"/>
      <c r="T774" s="215"/>
      <c r="U774" s="215"/>
      <c r="V774" s="215"/>
      <c r="W774" s="215"/>
      <c r="X774" s="215"/>
      <c r="Y774" s="215"/>
      <c r="Z774" s="215"/>
      <c r="AA774" s="215"/>
    </row>
    <row r="775" spans="14:27" ht="0" hidden="1" customHeight="1" x14ac:dyDescent="0.45">
      <c r="N775" s="214"/>
      <c r="O775" s="215"/>
      <c r="P775" s="215"/>
      <c r="Q775" s="215"/>
      <c r="R775" s="215"/>
      <c r="S775" s="215"/>
      <c r="T775" s="215"/>
      <c r="U775" s="215"/>
      <c r="V775" s="215"/>
      <c r="W775" s="215"/>
      <c r="X775" s="215"/>
      <c r="Y775" s="215"/>
      <c r="Z775" s="215"/>
      <c r="AA775" s="215"/>
    </row>
    <row r="776" spans="14:27" ht="0" hidden="1" customHeight="1" x14ac:dyDescent="0.45">
      <c r="N776" s="214"/>
      <c r="O776" s="215"/>
      <c r="P776" s="215"/>
      <c r="Q776" s="215"/>
      <c r="R776" s="215"/>
      <c r="S776" s="215"/>
      <c r="T776" s="215"/>
      <c r="U776" s="215"/>
      <c r="V776" s="215"/>
      <c r="W776" s="215"/>
      <c r="X776" s="215"/>
      <c r="Y776" s="215"/>
      <c r="Z776" s="215"/>
      <c r="AA776" s="215"/>
    </row>
    <row r="777" spans="14:27" ht="0" hidden="1" customHeight="1" x14ac:dyDescent="0.45">
      <c r="N777" s="214"/>
      <c r="O777" s="215"/>
      <c r="P777" s="215"/>
      <c r="Q777" s="215"/>
      <c r="R777" s="215"/>
      <c r="S777" s="215"/>
      <c r="T777" s="215"/>
      <c r="U777" s="215"/>
      <c r="V777" s="215"/>
      <c r="W777" s="215"/>
      <c r="X777" s="215"/>
      <c r="Y777" s="215"/>
      <c r="Z777" s="215"/>
      <c r="AA777" s="215"/>
    </row>
    <row r="778" spans="14:27" ht="0" hidden="1" customHeight="1" x14ac:dyDescent="0.45">
      <c r="N778" s="214"/>
      <c r="O778" s="215"/>
      <c r="P778" s="215"/>
      <c r="Q778" s="215"/>
      <c r="R778" s="215"/>
      <c r="S778" s="215"/>
      <c r="T778" s="215"/>
      <c r="U778" s="215"/>
      <c r="V778" s="215"/>
      <c r="W778" s="215"/>
      <c r="X778" s="215"/>
      <c r="Y778" s="215"/>
      <c r="Z778" s="215"/>
      <c r="AA778" s="215"/>
    </row>
    <row r="779" spans="14:27" ht="0" hidden="1" customHeight="1" x14ac:dyDescent="0.45">
      <c r="N779" s="214"/>
      <c r="O779" s="215"/>
      <c r="P779" s="215"/>
      <c r="Q779" s="215"/>
      <c r="R779" s="215"/>
      <c r="S779" s="215"/>
      <c r="T779" s="215"/>
      <c r="U779" s="215"/>
      <c r="V779" s="215"/>
      <c r="W779" s="215"/>
      <c r="X779" s="215"/>
      <c r="Y779" s="215"/>
      <c r="Z779" s="215"/>
      <c r="AA779" s="215"/>
    </row>
    <row r="780" spans="14:27" ht="0" hidden="1" customHeight="1" x14ac:dyDescent="0.45">
      <c r="N780" s="214"/>
      <c r="O780" s="215"/>
      <c r="P780" s="215"/>
      <c r="Q780" s="215"/>
      <c r="R780" s="215"/>
      <c r="S780" s="215"/>
      <c r="T780" s="215"/>
      <c r="U780" s="215"/>
      <c r="V780" s="215"/>
      <c r="W780" s="215"/>
      <c r="X780" s="215"/>
      <c r="Y780" s="215"/>
      <c r="Z780" s="215"/>
      <c r="AA780" s="215"/>
    </row>
    <row r="781" spans="14:27" ht="0" hidden="1" customHeight="1" x14ac:dyDescent="0.45">
      <c r="N781" s="214"/>
      <c r="O781" s="215"/>
      <c r="P781" s="215"/>
      <c r="Q781" s="215"/>
      <c r="R781" s="215"/>
      <c r="S781" s="215"/>
      <c r="T781" s="215"/>
      <c r="U781" s="215"/>
      <c r="V781" s="215"/>
      <c r="W781" s="215"/>
      <c r="X781" s="215"/>
      <c r="Y781" s="215"/>
      <c r="Z781" s="215"/>
      <c r="AA781" s="215"/>
    </row>
    <row r="782" spans="14:27" ht="0" hidden="1" customHeight="1" x14ac:dyDescent="0.45">
      <c r="N782" s="214"/>
      <c r="O782" s="215"/>
      <c r="P782" s="215"/>
      <c r="Q782" s="215"/>
      <c r="R782" s="215"/>
      <c r="S782" s="215"/>
      <c r="T782" s="215"/>
      <c r="U782" s="215"/>
      <c r="V782" s="215"/>
      <c r="W782" s="215"/>
      <c r="X782" s="215"/>
      <c r="Y782" s="215"/>
      <c r="Z782" s="215"/>
      <c r="AA782" s="215"/>
    </row>
    <row r="783" spans="14:27" ht="0" hidden="1" customHeight="1" x14ac:dyDescent="0.45">
      <c r="N783" s="214"/>
      <c r="O783" s="215"/>
      <c r="P783" s="215"/>
      <c r="Q783" s="215"/>
      <c r="R783" s="215"/>
      <c r="S783" s="215"/>
      <c r="T783" s="215"/>
      <c r="U783" s="215"/>
      <c r="V783" s="215"/>
      <c r="W783" s="215"/>
      <c r="X783" s="215"/>
      <c r="Y783" s="215"/>
      <c r="Z783" s="215"/>
      <c r="AA783" s="215"/>
    </row>
    <row r="784" spans="14:27" ht="0" hidden="1" customHeight="1" x14ac:dyDescent="0.45">
      <c r="N784" s="214"/>
      <c r="O784" s="215"/>
      <c r="P784" s="215"/>
      <c r="Q784" s="215"/>
      <c r="R784" s="215"/>
      <c r="S784" s="215"/>
      <c r="T784" s="215"/>
      <c r="U784" s="215"/>
      <c r="V784" s="215"/>
      <c r="W784" s="215"/>
      <c r="X784" s="215"/>
      <c r="Y784" s="215"/>
      <c r="Z784" s="215"/>
      <c r="AA784" s="215"/>
    </row>
    <row r="785" spans="14:27" ht="0" hidden="1" customHeight="1" x14ac:dyDescent="0.45">
      <c r="N785" s="214"/>
      <c r="O785" s="215"/>
      <c r="P785" s="215"/>
      <c r="Q785" s="215"/>
      <c r="R785" s="215"/>
      <c r="S785" s="215"/>
      <c r="T785" s="215"/>
      <c r="U785" s="215"/>
      <c r="V785" s="215"/>
      <c r="W785" s="215"/>
      <c r="X785" s="215"/>
      <c r="Y785" s="215"/>
      <c r="Z785" s="215"/>
      <c r="AA785" s="215"/>
    </row>
    <row r="786" spans="14:27" ht="0" hidden="1" customHeight="1" x14ac:dyDescent="0.45">
      <c r="N786" s="214"/>
      <c r="O786" s="215"/>
      <c r="P786" s="215"/>
      <c r="Q786" s="215"/>
      <c r="R786" s="215"/>
      <c r="S786" s="215"/>
      <c r="T786" s="215"/>
      <c r="U786" s="215"/>
      <c r="V786" s="215"/>
      <c r="W786" s="215"/>
      <c r="X786" s="215"/>
      <c r="Y786" s="215"/>
      <c r="Z786" s="215"/>
      <c r="AA786" s="215"/>
    </row>
    <row r="787" spans="14:27" ht="0" hidden="1" customHeight="1" x14ac:dyDescent="0.45">
      <c r="N787" s="214"/>
      <c r="O787" s="215"/>
      <c r="P787" s="215"/>
      <c r="Q787" s="215"/>
      <c r="R787" s="215"/>
      <c r="S787" s="215"/>
      <c r="T787" s="215"/>
      <c r="U787" s="215"/>
      <c r="V787" s="215"/>
      <c r="W787" s="215"/>
      <c r="X787" s="215"/>
      <c r="Y787" s="215"/>
      <c r="Z787" s="215"/>
      <c r="AA787" s="215"/>
    </row>
    <row r="788" spans="14:27" ht="0" hidden="1" customHeight="1" x14ac:dyDescent="0.45">
      <c r="N788" s="214"/>
      <c r="O788" s="215"/>
      <c r="P788" s="215"/>
      <c r="Q788" s="215"/>
      <c r="R788" s="215"/>
      <c r="S788" s="215"/>
      <c r="T788" s="215"/>
      <c r="U788" s="215"/>
      <c r="V788" s="215"/>
      <c r="W788" s="215"/>
      <c r="X788" s="215"/>
      <c r="Y788" s="215"/>
      <c r="Z788" s="215"/>
      <c r="AA788" s="215"/>
    </row>
    <row r="789" spans="14:27" ht="0" hidden="1" customHeight="1" x14ac:dyDescent="0.45">
      <c r="N789" s="214"/>
      <c r="O789" s="215"/>
      <c r="P789" s="215"/>
      <c r="Q789" s="215"/>
      <c r="R789" s="215"/>
      <c r="S789" s="215"/>
      <c r="T789" s="215"/>
      <c r="U789" s="215"/>
      <c r="V789" s="215"/>
      <c r="W789" s="215"/>
      <c r="X789" s="215"/>
      <c r="Y789" s="215"/>
      <c r="Z789" s="215"/>
      <c r="AA789" s="215"/>
    </row>
    <row r="790" spans="14:27" ht="0" hidden="1" customHeight="1" x14ac:dyDescent="0.45">
      <c r="N790" s="214"/>
      <c r="O790" s="215"/>
      <c r="P790" s="215"/>
      <c r="Q790" s="215"/>
      <c r="R790" s="215"/>
      <c r="S790" s="215"/>
      <c r="T790" s="215"/>
      <c r="U790" s="215"/>
      <c r="V790" s="215"/>
      <c r="W790" s="215"/>
      <c r="X790" s="215"/>
      <c r="Y790" s="215"/>
      <c r="Z790" s="215"/>
      <c r="AA790" s="215"/>
    </row>
    <row r="791" spans="14:27" ht="0" hidden="1" customHeight="1" x14ac:dyDescent="0.45">
      <c r="N791" s="214"/>
      <c r="O791" s="215"/>
      <c r="P791" s="215"/>
      <c r="Q791" s="215"/>
      <c r="R791" s="215"/>
      <c r="S791" s="215"/>
      <c r="T791" s="215"/>
      <c r="U791" s="215"/>
      <c r="V791" s="215"/>
      <c r="W791" s="215"/>
      <c r="X791" s="215"/>
      <c r="Y791" s="215"/>
      <c r="Z791" s="215"/>
      <c r="AA791" s="215"/>
    </row>
    <row r="792" spans="14:27" ht="0" hidden="1" customHeight="1" x14ac:dyDescent="0.45">
      <c r="N792" s="214"/>
      <c r="O792" s="215"/>
      <c r="P792" s="215"/>
      <c r="Q792" s="215"/>
      <c r="R792" s="215"/>
      <c r="S792" s="215"/>
      <c r="T792" s="215"/>
      <c r="U792" s="215"/>
      <c r="V792" s="215"/>
      <c r="W792" s="215"/>
      <c r="X792" s="215"/>
      <c r="Y792" s="215"/>
      <c r="Z792" s="215"/>
      <c r="AA792" s="215"/>
    </row>
    <row r="793" spans="14:27" ht="0" hidden="1" customHeight="1" x14ac:dyDescent="0.45">
      <c r="N793" s="214"/>
      <c r="O793" s="215"/>
      <c r="P793" s="215"/>
      <c r="Q793" s="215"/>
      <c r="R793" s="215"/>
      <c r="S793" s="215"/>
      <c r="T793" s="215"/>
      <c r="U793" s="215"/>
      <c r="V793" s="215"/>
      <c r="W793" s="215"/>
      <c r="X793" s="215"/>
      <c r="Y793" s="215"/>
      <c r="Z793" s="215"/>
      <c r="AA793" s="215"/>
    </row>
    <row r="794" spans="14:27" ht="0" hidden="1" customHeight="1" x14ac:dyDescent="0.45">
      <c r="N794" s="214"/>
      <c r="O794" s="215"/>
      <c r="P794" s="215"/>
      <c r="Q794" s="215"/>
      <c r="R794" s="215"/>
      <c r="S794" s="215"/>
      <c r="T794" s="215"/>
      <c r="U794" s="215"/>
      <c r="V794" s="215"/>
      <c r="W794" s="215"/>
      <c r="X794" s="215"/>
      <c r="Y794" s="215"/>
      <c r="Z794" s="215"/>
      <c r="AA794" s="215"/>
    </row>
    <row r="795" spans="14:27" ht="0" hidden="1" customHeight="1" x14ac:dyDescent="0.45">
      <c r="N795" s="214"/>
      <c r="O795" s="215"/>
      <c r="P795" s="215"/>
      <c r="Q795" s="215"/>
      <c r="R795" s="215"/>
      <c r="S795" s="215"/>
      <c r="T795" s="215"/>
      <c r="U795" s="215"/>
      <c r="V795" s="215"/>
      <c r="W795" s="215"/>
      <c r="X795" s="215"/>
      <c r="Y795" s="215"/>
      <c r="Z795" s="215"/>
      <c r="AA795" s="215"/>
    </row>
    <row r="796" spans="14:27" ht="0" hidden="1" customHeight="1" x14ac:dyDescent="0.45">
      <c r="N796" s="214"/>
      <c r="O796" s="215"/>
      <c r="P796" s="215"/>
      <c r="Q796" s="215"/>
      <c r="R796" s="215"/>
      <c r="S796" s="215"/>
      <c r="T796" s="215"/>
      <c r="U796" s="215"/>
      <c r="V796" s="215"/>
      <c r="W796" s="215"/>
      <c r="X796" s="215"/>
      <c r="Y796" s="215"/>
      <c r="Z796" s="215"/>
      <c r="AA796" s="215"/>
    </row>
    <row r="797" spans="14:27" ht="0" hidden="1" customHeight="1" x14ac:dyDescent="0.45">
      <c r="N797" s="214"/>
      <c r="O797" s="215"/>
      <c r="P797" s="215"/>
      <c r="Q797" s="215"/>
      <c r="R797" s="215"/>
      <c r="S797" s="215"/>
      <c r="T797" s="215"/>
      <c r="U797" s="215"/>
      <c r="V797" s="215"/>
      <c r="W797" s="215"/>
      <c r="X797" s="215"/>
      <c r="Y797" s="215"/>
      <c r="Z797" s="215"/>
      <c r="AA797" s="215"/>
    </row>
    <row r="798" spans="14:27" ht="0" hidden="1" customHeight="1" x14ac:dyDescent="0.45">
      <c r="N798" s="214"/>
      <c r="O798" s="215"/>
      <c r="P798" s="215"/>
      <c r="Q798" s="215"/>
      <c r="R798" s="215"/>
      <c r="S798" s="215"/>
      <c r="T798" s="215"/>
      <c r="U798" s="215"/>
      <c r="V798" s="215"/>
      <c r="W798" s="215"/>
      <c r="X798" s="215"/>
      <c r="Y798" s="215"/>
      <c r="Z798" s="215"/>
      <c r="AA798" s="215"/>
    </row>
    <row r="799" spans="14:27" ht="0" hidden="1" customHeight="1" x14ac:dyDescent="0.45">
      <c r="N799" s="214"/>
      <c r="O799" s="215"/>
      <c r="P799" s="215"/>
      <c r="Q799" s="215"/>
      <c r="R799" s="215"/>
      <c r="S799" s="215"/>
      <c r="T799" s="215"/>
      <c r="U799" s="215"/>
      <c r="V799" s="215"/>
      <c r="W799" s="215"/>
      <c r="X799" s="215"/>
      <c r="Y799" s="215"/>
      <c r="Z799" s="215"/>
      <c r="AA799" s="215"/>
    </row>
    <row r="800" spans="14:27" ht="0" hidden="1" customHeight="1" x14ac:dyDescent="0.45">
      <c r="N800" s="214"/>
      <c r="O800" s="215"/>
      <c r="P800" s="215"/>
      <c r="Q800" s="215"/>
      <c r="R800" s="215"/>
      <c r="S800" s="215"/>
      <c r="T800" s="215"/>
      <c r="U800" s="215"/>
      <c r="V800" s="215"/>
      <c r="W800" s="215"/>
      <c r="X800" s="215"/>
      <c r="Y800" s="215"/>
      <c r="Z800" s="215"/>
      <c r="AA800" s="215"/>
    </row>
    <row r="801" spans="14:27" ht="0" hidden="1" customHeight="1" x14ac:dyDescent="0.45">
      <c r="N801" s="214"/>
      <c r="O801" s="215"/>
      <c r="P801" s="215"/>
      <c r="Q801" s="215"/>
      <c r="R801" s="215"/>
      <c r="S801" s="215"/>
      <c r="T801" s="215"/>
      <c r="U801" s="215"/>
      <c r="V801" s="215"/>
      <c r="W801" s="215"/>
      <c r="X801" s="215"/>
      <c r="Y801" s="215"/>
      <c r="Z801" s="215"/>
      <c r="AA801" s="215"/>
    </row>
    <row r="802" spans="14:27" ht="0" hidden="1" customHeight="1" x14ac:dyDescent="0.45">
      <c r="N802" s="214"/>
      <c r="O802" s="215"/>
      <c r="P802" s="215"/>
      <c r="Q802" s="215"/>
      <c r="R802" s="215"/>
      <c r="S802" s="215"/>
      <c r="T802" s="215"/>
      <c r="U802" s="215"/>
      <c r="V802" s="215"/>
      <c r="W802" s="215"/>
      <c r="X802" s="215"/>
      <c r="Y802" s="215"/>
      <c r="Z802" s="215"/>
      <c r="AA802" s="215"/>
    </row>
    <row r="803" spans="14:27" ht="0" hidden="1" customHeight="1" x14ac:dyDescent="0.45">
      <c r="N803" s="214"/>
      <c r="O803" s="215"/>
      <c r="P803" s="215"/>
      <c r="Q803" s="215"/>
      <c r="R803" s="215"/>
      <c r="S803" s="215"/>
      <c r="T803" s="215"/>
      <c r="U803" s="215"/>
      <c r="V803" s="215"/>
      <c r="W803" s="215"/>
      <c r="X803" s="215"/>
      <c r="Y803" s="215"/>
      <c r="Z803" s="215"/>
      <c r="AA803" s="215"/>
    </row>
    <row r="804" spans="14:27" ht="0" hidden="1" customHeight="1" x14ac:dyDescent="0.45">
      <c r="N804" s="214"/>
      <c r="O804" s="215"/>
      <c r="P804" s="215"/>
      <c r="Q804" s="215"/>
      <c r="R804" s="215"/>
      <c r="S804" s="215"/>
      <c r="T804" s="215"/>
      <c r="U804" s="215"/>
      <c r="V804" s="215"/>
      <c r="W804" s="215"/>
      <c r="X804" s="215"/>
      <c r="Y804" s="215"/>
      <c r="Z804" s="215"/>
      <c r="AA804" s="215"/>
    </row>
    <row r="805" spans="14:27" ht="0" hidden="1" customHeight="1" x14ac:dyDescent="0.45">
      <c r="N805" s="214"/>
      <c r="O805" s="215"/>
      <c r="P805" s="215"/>
      <c r="Q805" s="215"/>
      <c r="R805" s="215"/>
      <c r="S805" s="215"/>
      <c r="T805" s="215"/>
      <c r="U805" s="215"/>
      <c r="V805" s="215"/>
      <c r="W805" s="215"/>
      <c r="X805" s="215"/>
      <c r="Y805" s="215"/>
      <c r="Z805" s="215"/>
      <c r="AA805" s="215"/>
    </row>
    <row r="806" spans="14:27" ht="0" hidden="1" customHeight="1" x14ac:dyDescent="0.45">
      <c r="N806" s="214"/>
      <c r="O806" s="215"/>
      <c r="P806" s="215"/>
      <c r="Q806" s="215"/>
      <c r="R806" s="215"/>
      <c r="S806" s="215"/>
      <c r="T806" s="215"/>
      <c r="U806" s="215"/>
      <c r="V806" s="215"/>
      <c r="W806" s="215"/>
      <c r="X806" s="215"/>
      <c r="Y806" s="215"/>
      <c r="Z806" s="215"/>
      <c r="AA806" s="215"/>
    </row>
    <row r="807" spans="14:27" ht="0" hidden="1" customHeight="1" x14ac:dyDescent="0.45">
      <c r="N807" s="214"/>
      <c r="O807" s="215"/>
      <c r="P807" s="215"/>
      <c r="Q807" s="215"/>
      <c r="R807" s="215"/>
      <c r="S807" s="215"/>
      <c r="T807" s="215"/>
      <c r="U807" s="215"/>
      <c r="V807" s="215"/>
      <c r="W807" s="215"/>
      <c r="X807" s="215"/>
      <c r="Y807" s="215"/>
      <c r="Z807" s="215"/>
      <c r="AA807" s="215"/>
    </row>
    <row r="808" spans="14:27" ht="0" hidden="1" customHeight="1" x14ac:dyDescent="0.45">
      <c r="N808" s="214"/>
      <c r="O808" s="215"/>
      <c r="P808" s="215"/>
      <c r="Q808" s="215"/>
      <c r="R808" s="215"/>
      <c r="S808" s="215"/>
      <c r="T808" s="215"/>
      <c r="U808" s="215"/>
      <c r="V808" s="215"/>
      <c r="W808" s="215"/>
      <c r="X808" s="215"/>
      <c r="Y808" s="215"/>
      <c r="Z808" s="215"/>
      <c r="AA808" s="215"/>
    </row>
    <row r="809" spans="14:27" ht="0" hidden="1" customHeight="1" x14ac:dyDescent="0.45">
      <c r="N809" s="214"/>
      <c r="O809" s="215"/>
      <c r="P809" s="215"/>
      <c r="Q809" s="215"/>
      <c r="R809" s="215"/>
      <c r="S809" s="215"/>
      <c r="T809" s="215"/>
      <c r="U809" s="215"/>
      <c r="V809" s="215"/>
      <c r="W809" s="215"/>
      <c r="X809" s="215"/>
      <c r="Y809" s="215"/>
      <c r="Z809" s="215"/>
      <c r="AA809" s="215"/>
    </row>
    <row r="810" spans="14:27" ht="0" hidden="1" customHeight="1" x14ac:dyDescent="0.45">
      <c r="N810" s="214"/>
      <c r="O810" s="215"/>
      <c r="P810" s="215"/>
      <c r="Q810" s="215"/>
      <c r="R810" s="215"/>
      <c r="S810" s="215"/>
      <c r="T810" s="215"/>
      <c r="U810" s="215"/>
      <c r="V810" s="215"/>
      <c r="W810" s="215"/>
      <c r="X810" s="215"/>
      <c r="Y810" s="215"/>
      <c r="Z810" s="215"/>
      <c r="AA810" s="215"/>
    </row>
    <row r="811" spans="14:27" ht="0" hidden="1" customHeight="1" x14ac:dyDescent="0.45">
      <c r="N811" s="214"/>
      <c r="O811" s="215"/>
      <c r="P811" s="215"/>
      <c r="Q811" s="215"/>
      <c r="R811" s="215"/>
      <c r="S811" s="215"/>
      <c r="T811" s="215"/>
      <c r="U811" s="215"/>
      <c r="V811" s="215"/>
      <c r="W811" s="215"/>
      <c r="X811" s="215"/>
      <c r="Y811" s="215"/>
      <c r="Z811" s="215"/>
      <c r="AA811" s="215"/>
    </row>
    <row r="812" spans="14:27" ht="0" hidden="1" customHeight="1" x14ac:dyDescent="0.45">
      <c r="N812" s="214"/>
      <c r="O812" s="215"/>
      <c r="P812" s="215"/>
      <c r="Q812" s="215"/>
      <c r="R812" s="215"/>
      <c r="S812" s="215"/>
      <c r="T812" s="215"/>
      <c r="U812" s="215"/>
      <c r="V812" s="215"/>
      <c r="W812" s="215"/>
      <c r="X812" s="215"/>
      <c r="Y812" s="215"/>
      <c r="Z812" s="215"/>
      <c r="AA812" s="215"/>
    </row>
    <row r="813" spans="14:27" ht="0" hidden="1" customHeight="1" x14ac:dyDescent="0.45">
      <c r="N813" s="214"/>
      <c r="O813" s="215"/>
      <c r="P813" s="215"/>
      <c r="Q813" s="215"/>
      <c r="R813" s="215"/>
      <c r="S813" s="215"/>
      <c r="T813" s="215"/>
      <c r="U813" s="215"/>
      <c r="V813" s="215"/>
      <c r="W813" s="215"/>
      <c r="X813" s="215"/>
      <c r="Y813" s="215"/>
      <c r="Z813" s="215"/>
      <c r="AA813" s="215"/>
    </row>
    <row r="814" spans="14:27" ht="0" hidden="1" customHeight="1" x14ac:dyDescent="0.45">
      <c r="N814" s="214"/>
      <c r="O814" s="215"/>
      <c r="P814" s="215"/>
      <c r="Q814" s="215"/>
      <c r="R814" s="215"/>
      <c r="S814" s="215"/>
      <c r="T814" s="215"/>
      <c r="U814" s="215"/>
      <c r="V814" s="215"/>
      <c r="W814" s="215"/>
      <c r="X814" s="215"/>
      <c r="Y814" s="215"/>
      <c r="Z814" s="215"/>
      <c r="AA814" s="215"/>
    </row>
    <row r="815" spans="14:27" ht="0" hidden="1" customHeight="1" x14ac:dyDescent="0.45">
      <c r="N815" s="214"/>
      <c r="O815" s="215"/>
      <c r="P815" s="215"/>
      <c r="Q815" s="215"/>
      <c r="R815" s="215"/>
      <c r="S815" s="215"/>
      <c r="T815" s="215"/>
      <c r="U815" s="215"/>
      <c r="V815" s="215"/>
      <c r="W815" s="215"/>
      <c r="X815" s="215"/>
      <c r="Y815" s="215"/>
      <c r="Z815" s="215"/>
      <c r="AA815" s="215"/>
    </row>
    <row r="816" spans="14:27" ht="0" hidden="1" customHeight="1" x14ac:dyDescent="0.45">
      <c r="N816" s="214"/>
      <c r="O816" s="215"/>
      <c r="P816" s="215"/>
      <c r="Q816" s="215"/>
      <c r="R816" s="215"/>
      <c r="S816" s="215"/>
      <c r="T816" s="215"/>
      <c r="U816" s="215"/>
      <c r="V816" s="215"/>
      <c r="W816" s="215"/>
      <c r="X816" s="215"/>
      <c r="Y816" s="215"/>
      <c r="Z816" s="215"/>
      <c r="AA816" s="215"/>
    </row>
    <row r="817" spans="14:27" ht="0" hidden="1" customHeight="1" x14ac:dyDescent="0.45">
      <c r="N817" s="214"/>
      <c r="O817" s="215"/>
      <c r="P817" s="215"/>
      <c r="Q817" s="215"/>
      <c r="R817" s="215"/>
      <c r="S817" s="215"/>
      <c r="T817" s="215"/>
      <c r="U817" s="215"/>
      <c r="V817" s="215"/>
      <c r="W817" s="215"/>
      <c r="X817" s="215"/>
      <c r="Y817" s="215"/>
      <c r="Z817" s="215"/>
      <c r="AA817" s="215"/>
    </row>
    <row r="818" spans="14:27" ht="0" hidden="1" customHeight="1" x14ac:dyDescent="0.45">
      <c r="N818" s="214"/>
      <c r="O818" s="215"/>
      <c r="P818" s="215"/>
      <c r="Q818" s="215"/>
      <c r="R818" s="215"/>
      <c r="S818" s="215"/>
      <c r="T818" s="215"/>
      <c r="U818" s="215"/>
      <c r="V818" s="215"/>
      <c r="W818" s="215"/>
      <c r="X818" s="215"/>
      <c r="Y818" s="215"/>
      <c r="Z818" s="215"/>
      <c r="AA818" s="215"/>
    </row>
    <row r="819" spans="14:27" ht="0" hidden="1" customHeight="1" x14ac:dyDescent="0.45">
      <c r="N819" s="214"/>
      <c r="O819" s="215"/>
      <c r="P819" s="215"/>
      <c r="Q819" s="215"/>
      <c r="R819" s="215"/>
      <c r="S819" s="215"/>
      <c r="T819" s="215"/>
      <c r="U819" s="215"/>
      <c r="V819" s="215"/>
      <c r="W819" s="215"/>
      <c r="X819" s="215"/>
      <c r="Y819" s="215"/>
      <c r="Z819" s="215"/>
      <c r="AA819" s="215"/>
    </row>
    <row r="820" spans="14:27" ht="0" hidden="1" customHeight="1" x14ac:dyDescent="0.45">
      <c r="N820" s="214"/>
      <c r="O820" s="215"/>
      <c r="P820" s="215"/>
      <c r="Q820" s="215"/>
      <c r="R820" s="215"/>
      <c r="S820" s="215"/>
      <c r="T820" s="215"/>
      <c r="U820" s="215"/>
      <c r="V820" s="215"/>
      <c r="W820" s="215"/>
      <c r="X820" s="215"/>
      <c r="Y820" s="215"/>
      <c r="Z820" s="215"/>
      <c r="AA820" s="215"/>
    </row>
    <row r="821" spans="14:27" ht="0" hidden="1" customHeight="1" x14ac:dyDescent="0.45">
      <c r="N821" s="214"/>
      <c r="O821" s="215"/>
      <c r="P821" s="215"/>
      <c r="Q821" s="215"/>
      <c r="R821" s="215"/>
      <c r="S821" s="215"/>
      <c r="T821" s="215"/>
      <c r="U821" s="215"/>
      <c r="V821" s="215"/>
      <c r="W821" s="215"/>
      <c r="X821" s="215"/>
      <c r="Y821" s="215"/>
      <c r="Z821" s="215"/>
      <c r="AA821" s="215"/>
    </row>
    <row r="822" spans="14:27" ht="0" hidden="1" customHeight="1" x14ac:dyDescent="0.45">
      <c r="N822" s="214"/>
      <c r="O822" s="215"/>
      <c r="P822" s="215"/>
      <c r="Q822" s="215"/>
      <c r="R822" s="215"/>
      <c r="S822" s="215"/>
      <c r="T822" s="215"/>
      <c r="U822" s="215"/>
      <c r="V822" s="215"/>
      <c r="W822" s="215"/>
      <c r="X822" s="215"/>
      <c r="Y822" s="215"/>
      <c r="Z822" s="215"/>
      <c r="AA822" s="215"/>
    </row>
    <row r="823" spans="14:27" ht="0" hidden="1" customHeight="1" x14ac:dyDescent="0.45">
      <c r="N823" s="214"/>
      <c r="O823" s="215"/>
      <c r="P823" s="215"/>
      <c r="Q823" s="215"/>
      <c r="R823" s="215"/>
      <c r="S823" s="215"/>
      <c r="T823" s="215"/>
      <c r="U823" s="215"/>
      <c r="V823" s="215"/>
      <c r="W823" s="215"/>
      <c r="X823" s="215"/>
      <c r="Y823" s="215"/>
      <c r="Z823" s="215"/>
      <c r="AA823" s="215"/>
    </row>
    <row r="824" spans="14:27" ht="0" hidden="1" customHeight="1" x14ac:dyDescent="0.45">
      <c r="N824" s="214"/>
      <c r="O824" s="215"/>
      <c r="P824" s="215"/>
      <c r="Q824" s="215"/>
      <c r="R824" s="215"/>
      <c r="S824" s="215"/>
      <c r="T824" s="215"/>
      <c r="U824" s="215"/>
      <c r="V824" s="215"/>
      <c r="W824" s="215"/>
      <c r="X824" s="215"/>
      <c r="Y824" s="215"/>
      <c r="Z824" s="215"/>
      <c r="AA824" s="215"/>
    </row>
    <row r="825" spans="14:27" ht="0" hidden="1" customHeight="1" x14ac:dyDescent="0.45">
      <c r="N825" s="214"/>
      <c r="O825" s="215"/>
      <c r="P825" s="215"/>
      <c r="Q825" s="215"/>
      <c r="R825" s="215"/>
      <c r="S825" s="215"/>
      <c r="T825" s="215"/>
      <c r="U825" s="215"/>
      <c r="V825" s="215"/>
      <c r="W825" s="215"/>
      <c r="X825" s="215"/>
      <c r="Y825" s="215"/>
      <c r="Z825" s="215"/>
      <c r="AA825" s="215"/>
    </row>
    <row r="826" spans="14:27" ht="0" hidden="1" customHeight="1" x14ac:dyDescent="0.45">
      <c r="N826" s="214"/>
      <c r="O826" s="215"/>
      <c r="P826" s="215"/>
      <c r="Q826" s="215"/>
      <c r="R826" s="215"/>
      <c r="S826" s="215"/>
      <c r="T826" s="215"/>
      <c r="U826" s="215"/>
      <c r="V826" s="215"/>
      <c r="W826" s="215"/>
      <c r="X826" s="215"/>
      <c r="Y826" s="215"/>
      <c r="Z826" s="215"/>
      <c r="AA826" s="215"/>
    </row>
    <row r="827" spans="14:27" ht="0" hidden="1" customHeight="1" x14ac:dyDescent="0.45">
      <c r="N827" s="214"/>
      <c r="O827" s="215"/>
      <c r="P827" s="215"/>
      <c r="Q827" s="215"/>
      <c r="R827" s="215"/>
      <c r="S827" s="215"/>
      <c r="T827" s="215"/>
      <c r="U827" s="215"/>
      <c r="V827" s="215"/>
      <c r="W827" s="215"/>
      <c r="X827" s="215"/>
      <c r="Y827" s="215"/>
      <c r="Z827" s="215"/>
      <c r="AA827" s="215"/>
    </row>
    <row r="828" spans="14:27" ht="0" hidden="1" customHeight="1" x14ac:dyDescent="0.45">
      <c r="N828" s="214"/>
      <c r="O828" s="215"/>
      <c r="P828" s="215"/>
      <c r="Q828" s="215"/>
      <c r="R828" s="215"/>
      <c r="S828" s="215"/>
      <c r="T828" s="215"/>
      <c r="U828" s="215"/>
      <c r="V828" s="215"/>
      <c r="W828" s="215"/>
      <c r="X828" s="215"/>
      <c r="Y828" s="215"/>
      <c r="Z828" s="215"/>
      <c r="AA828" s="215"/>
    </row>
    <row r="829" spans="14:27" ht="0" hidden="1" customHeight="1" x14ac:dyDescent="0.45">
      <c r="N829" s="214"/>
      <c r="O829" s="215"/>
      <c r="P829" s="215"/>
      <c r="Q829" s="215"/>
      <c r="R829" s="215"/>
      <c r="S829" s="215"/>
      <c r="T829" s="215"/>
      <c r="U829" s="215"/>
      <c r="V829" s="215"/>
      <c r="W829" s="215"/>
      <c r="X829" s="215"/>
      <c r="Y829" s="215"/>
      <c r="Z829" s="215"/>
      <c r="AA829" s="215"/>
    </row>
    <row r="830" spans="14:27" ht="0" hidden="1" customHeight="1" x14ac:dyDescent="0.45">
      <c r="N830" s="214"/>
      <c r="O830" s="215"/>
      <c r="P830" s="215"/>
      <c r="Q830" s="215"/>
      <c r="R830" s="215"/>
      <c r="S830" s="215"/>
      <c r="T830" s="215"/>
      <c r="U830" s="215"/>
      <c r="V830" s="215"/>
      <c r="W830" s="215"/>
      <c r="X830" s="215"/>
      <c r="Y830" s="215"/>
      <c r="Z830" s="215"/>
      <c r="AA830" s="215"/>
    </row>
    <row r="831" spans="14:27" ht="0" hidden="1" customHeight="1" x14ac:dyDescent="0.45">
      <c r="N831" s="214"/>
      <c r="O831" s="215"/>
      <c r="P831" s="215"/>
      <c r="Q831" s="215"/>
      <c r="R831" s="215"/>
      <c r="S831" s="215"/>
      <c r="T831" s="215"/>
      <c r="U831" s="215"/>
      <c r="V831" s="215"/>
      <c r="W831" s="215"/>
      <c r="X831" s="215"/>
      <c r="Y831" s="215"/>
      <c r="Z831" s="215"/>
      <c r="AA831" s="215"/>
    </row>
    <row r="832" spans="14:27" ht="0" hidden="1" customHeight="1" x14ac:dyDescent="0.45">
      <c r="N832" s="214"/>
      <c r="O832" s="215"/>
      <c r="P832" s="215"/>
      <c r="Q832" s="215"/>
      <c r="R832" s="215"/>
      <c r="S832" s="215"/>
      <c r="T832" s="215"/>
      <c r="U832" s="215"/>
      <c r="V832" s="215"/>
      <c r="W832" s="215"/>
      <c r="X832" s="215"/>
      <c r="Y832" s="215"/>
      <c r="Z832" s="215"/>
      <c r="AA832" s="215"/>
    </row>
    <row r="833" spans="14:27" ht="0" hidden="1" customHeight="1" x14ac:dyDescent="0.45">
      <c r="N833" s="214"/>
      <c r="O833" s="215"/>
      <c r="P833" s="215"/>
      <c r="Q833" s="215"/>
      <c r="R833" s="215"/>
      <c r="S833" s="215"/>
      <c r="T833" s="215"/>
      <c r="U833" s="215"/>
      <c r="V833" s="215"/>
      <c r="W833" s="215"/>
      <c r="X833" s="215"/>
      <c r="Y833" s="215"/>
      <c r="Z833" s="215"/>
      <c r="AA833" s="215"/>
    </row>
    <row r="834" spans="14:27" ht="0" hidden="1" customHeight="1" x14ac:dyDescent="0.45">
      <c r="N834" s="214"/>
      <c r="O834" s="215"/>
      <c r="P834" s="215"/>
      <c r="Q834" s="215"/>
      <c r="R834" s="215"/>
      <c r="S834" s="215"/>
      <c r="T834" s="215"/>
      <c r="U834" s="215"/>
      <c r="V834" s="215"/>
      <c r="W834" s="215"/>
      <c r="X834" s="215"/>
      <c r="Y834" s="215"/>
      <c r="Z834" s="215"/>
      <c r="AA834" s="215"/>
    </row>
    <row r="835" spans="14:27" ht="0" hidden="1" customHeight="1" x14ac:dyDescent="0.45">
      <c r="N835" s="214"/>
      <c r="O835" s="215"/>
      <c r="P835" s="215"/>
      <c r="Q835" s="215"/>
      <c r="R835" s="215"/>
      <c r="S835" s="215"/>
      <c r="T835" s="215"/>
      <c r="U835" s="215"/>
      <c r="V835" s="215"/>
      <c r="W835" s="215"/>
      <c r="X835" s="215"/>
      <c r="Y835" s="215"/>
      <c r="Z835" s="215"/>
      <c r="AA835" s="215"/>
    </row>
    <row r="836" spans="14:27" ht="0" hidden="1" customHeight="1" x14ac:dyDescent="0.45">
      <c r="N836" s="214"/>
      <c r="O836" s="215"/>
      <c r="P836" s="215"/>
      <c r="Q836" s="215"/>
      <c r="R836" s="215"/>
      <c r="S836" s="215"/>
      <c r="T836" s="215"/>
      <c r="U836" s="215"/>
      <c r="V836" s="215"/>
      <c r="W836" s="215"/>
      <c r="X836" s="215"/>
      <c r="Y836" s="215"/>
      <c r="Z836" s="215"/>
      <c r="AA836" s="215"/>
    </row>
    <row r="837" spans="14:27" ht="0" hidden="1" customHeight="1" x14ac:dyDescent="0.45">
      <c r="N837" s="214"/>
      <c r="O837" s="215"/>
      <c r="P837" s="215"/>
      <c r="Q837" s="215"/>
      <c r="R837" s="215"/>
      <c r="S837" s="215"/>
      <c r="T837" s="215"/>
      <c r="U837" s="215"/>
      <c r="V837" s="215"/>
      <c r="W837" s="215"/>
      <c r="X837" s="215"/>
      <c r="Y837" s="215"/>
      <c r="Z837" s="215"/>
      <c r="AA837" s="215"/>
    </row>
    <row r="838" spans="14:27" ht="0" hidden="1" customHeight="1" x14ac:dyDescent="0.45">
      <c r="N838" s="214"/>
      <c r="O838" s="215"/>
      <c r="P838" s="215"/>
      <c r="Q838" s="215"/>
      <c r="R838" s="215"/>
      <c r="S838" s="215"/>
      <c r="T838" s="215"/>
      <c r="U838" s="215"/>
      <c r="V838" s="215"/>
      <c r="W838" s="215"/>
      <c r="X838" s="215"/>
      <c r="Y838" s="215"/>
      <c r="Z838" s="215"/>
      <c r="AA838" s="215"/>
    </row>
    <row r="839" spans="14:27" ht="0" hidden="1" customHeight="1" x14ac:dyDescent="0.45">
      <c r="N839" s="214"/>
      <c r="O839" s="215"/>
      <c r="P839" s="215"/>
      <c r="Q839" s="215"/>
      <c r="R839" s="215"/>
      <c r="S839" s="215"/>
      <c r="T839" s="215"/>
      <c r="U839" s="215"/>
      <c r="V839" s="215"/>
      <c r="W839" s="215"/>
      <c r="X839" s="215"/>
      <c r="Y839" s="215"/>
      <c r="Z839" s="215"/>
      <c r="AA839" s="215"/>
    </row>
    <row r="840" spans="14:27" ht="0" hidden="1" customHeight="1" x14ac:dyDescent="0.45">
      <c r="N840" s="214"/>
      <c r="O840" s="215"/>
      <c r="P840" s="215"/>
      <c r="Q840" s="215"/>
      <c r="R840" s="215"/>
      <c r="S840" s="215"/>
      <c r="T840" s="215"/>
      <c r="U840" s="215"/>
      <c r="V840" s="215"/>
      <c r="W840" s="215"/>
      <c r="X840" s="215"/>
      <c r="Y840" s="215"/>
      <c r="Z840" s="215"/>
      <c r="AA840" s="215"/>
    </row>
    <row r="841" spans="14:27" ht="0" hidden="1" customHeight="1" x14ac:dyDescent="0.45">
      <c r="N841" s="214"/>
      <c r="O841" s="215"/>
      <c r="P841" s="215"/>
      <c r="Q841" s="215"/>
      <c r="R841" s="215"/>
      <c r="S841" s="215"/>
      <c r="T841" s="215"/>
      <c r="U841" s="215"/>
      <c r="V841" s="215"/>
      <c r="W841" s="215"/>
      <c r="X841" s="215"/>
      <c r="Y841" s="215"/>
      <c r="Z841" s="215"/>
      <c r="AA841" s="215"/>
    </row>
    <row r="842" spans="14:27" ht="0" hidden="1" customHeight="1" x14ac:dyDescent="0.45">
      <c r="N842" s="214"/>
      <c r="O842" s="215"/>
      <c r="P842" s="215"/>
      <c r="Q842" s="215"/>
      <c r="R842" s="215"/>
      <c r="S842" s="215"/>
      <c r="T842" s="215"/>
      <c r="U842" s="215"/>
      <c r="V842" s="215"/>
      <c r="W842" s="215"/>
      <c r="X842" s="215"/>
      <c r="Y842" s="215"/>
      <c r="Z842" s="215"/>
      <c r="AA842" s="215"/>
    </row>
    <row r="843" spans="14:27" ht="0" hidden="1" customHeight="1" x14ac:dyDescent="0.45">
      <c r="N843" s="214"/>
      <c r="O843" s="215"/>
      <c r="P843" s="215"/>
      <c r="Q843" s="215"/>
      <c r="R843" s="215"/>
      <c r="S843" s="215"/>
      <c r="T843" s="215"/>
      <c r="U843" s="215"/>
      <c r="V843" s="215"/>
      <c r="W843" s="215"/>
      <c r="X843" s="215"/>
      <c r="Y843" s="215"/>
      <c r="Z843" s="215"/>
      <c r="AA843" s="215"/>
    </row>
    <row r="844" spans="14:27" ht="0" hidden="1" customHeight="1" x14ac:dyDescent="0.45">
      <c r="N844" s="214"/>
      <c r="O844" s="215"/>
      <c r="P844" s="215"/>
      <c r="Q844" s="215"/>
      <c r="R844" s="215"/>
      <c r="S844" s="215"/>
      <c r="T844" s="215"/>
      <c r="U844" s="215"/>
      <c r="V844" s="215"/>
      <c r="W844" s="215"/>
      <c r="X844" s="215"/>
      <c r="Y844" s="215"/>
      <c r="Z844" s="215"/>
      <c r="AA844" s="215"/>
    </row>
    <row r="845" spans="14:27" ht="0" hidden="1" customHeight="1" x14ac:dyDescent="0.45">
      <c r="N845" s="214"/>
      <c r="O845" s="215"/>
      <c r="P845" s="215"/>
      <c r="Q845" s="215"/>
      <c r="R845" s="215"/>
      <c r="S845" s="215"/>
      <c r="T845" s="215"/>
      <c r="U845" s="215"/>
      <c r="V845" s="215"/>
      <c r="W845" s="215"/>
      <c r="X845" s="215"/>
      <c r="Y845" s="215"/>
      <c r="Z845" s="215"/>
      <c r="AA845" s="215"/>
    </row>
    <row r="846" spans="14:27" ht="0" hidden="1" customHeight="1" x14ac:dyDescent="0.45">
      <c r="N846" s="214"/>
      <c r="O846" s="215"/>
      <c r="P846" s="215"/>
      <c r="Q846" s="215"/>
      <c r="R846" s="215"/>
      <c r="S846" s="215"/>
      <c r="T846" s="215"/>
      <c r="U846" s="215"/>
      <c r="V846" s="215"/>
      <c r="W846" s="215"/>
      <c r="X846" s="215"/>
      <c r="Y846" s="215"/>
      <c r="Z846" s="215"/>
      <c r="AA846" s="215"/>
    </row>
    <row r="847" spans="14:27" ht="0" hidden="1" customHeight="1" x14ac:dyDescent="0.45">
      <c r="N847" s="214"/>
      <c r="O847" s="215"/>
      <c r="P847" s="215"/>
      <c r="Q847" s="215"/>
      <c r="R847" s="215"/>
      <c r="S847" s="215"/>
      <c r="T847" s="215"/>
      <c r="U847" s="215"/>
      <c r="V847" s="215"/>
      <c r="W847" s="215"/>
      <c r="X847" s="215"/>
      <c r="Y847" s="215"/>
      <c r="Z847" s="215"/>
      <c r="AA847" s="215"/>
    </row>
    <row r="848" spans="14:27" ht="0" hidden="1" customHeight="1" x14ac:dyDescent="0.45">
      <c r="N848" s="214"/>
      <c r="O848" s="215"/>
      <c r="P848" s="215"/>
      <c r="Q848" s="215"/>
      <c r="R848" s="215"/>
      <c r="S848" s="215"/>
      <c r="T848" s="215"/>
      <c r="U848" s="215"/>
      <c r="V848" s="215"/>
      <c r="W848" s="215"/>
      <c r="X848" s="215"/>
      <c r="Y848" s="215"/>
      <c r="Z848" s="215"/>
      <c r="AA848" s="215"/>
    </row>
    <row r="849" spans="14:27" ht="0" hidden="1" customHeight="1" x14ac:dyDescent="0.45">
      <c r="N849" s="214"/>
      <c r="O849" s="215"/>
      <c r="P849" s="215"/>
      <c r="Q849" s="215"/>
      <c r="R849" s="215"/>
      <c r="S849" s="215"/>
      <c r="T849" s="215"/>
      <c r="U849" s="215"/>
      <c r="V849" s="215"/>
      <c r="W849" s="215"/>
      <c r="X849" s="215"/>
      <c r="Y849" s="215"/>
      <c r="Z849" s="215"/>
      <c r="AA849" s="215"/>
    </row>
    <row r="850" spans="14:27" ht="0" hidden="1" customHeight="1" x14ac:dyDescent="0.45">
      <c r="N850" s="214"/>
      <c r="O850" s="215"/>
      <c r="P850" s="215"/>
      <c r="Q850" s="215"/>
      <c r="R850" s="215"/>
      <c r="S850" s="215"/>
      <c r="T850" s="215"/>
      <c r="U850" s="215"/>
      <c r="V850" s="215"/>
      <c r="W850" s="215"/>
      <c r="X850" s="215"/>
      <c r="Y850" s="215"/>
      <c r="Z850" s="215"/>
      <c r="AA850" s="215"/>
    </row>
    <row r="851" spans="14:27" ht="0" hidden="1" customHeight="1" x14ac:dyDescent="0.45">
      <c r="N851" s="214"/>
      <c r="O851" s="215"/>
      <c r="P851" s="215"/>
      <c r="Q851" s="215"/>
      <c r="R851" s="215"/>
      <c r="S851" s="215"/>
      <c r="T851" s="215"/>
      <c r="U851" s="215"/>
      <c r="V851" s="215"/>
      <c r="W851" s="215"/>
      <c r="X851" s="215"/>
      <c r="Y851" s="215"/>
      <c r="Z851" s="215"/>
      <c r="AA851" s="215"/>
    </row>
    <row r="852" spans="14:27" ht="0" hidden="1" customHeight="1" x14ac:dyDescent="0.45">
      <c r="N852" s="214"/>
      <c r="O852" s="215"/>
      <c r="P852" s="215"/>
      <c r="Q852" s="215"/>
      <c r="R852" s="215"/>
      <c r="S852" s="215"/>
      <c r="T852" s="215"/>
      <c r="U852" s="215"/>
      <c r="V852" s="215"/>
      <c r="W852" s="215"/>
      <c r="X852" s="215"/>
      <c r="Y852" s="215"/>
      <c r="Z852" s="215"/>
      <c r="AA852" s="215"/>
    </row>
    <row r="853" spans="14:27" ht="0" hidden="1" customHeight="1" x14ac:dyDescent="0.45">
      <c r="N853" s="214"/>
      <c r="O853" s="215"/>
      <c r="P853" s="215"/>
      <c r="Q853" s="215"/>
      <c r="R853" s="215"/>
      <c r="S853" s="215"/>
      <c r="T853" s="215"/>
      <c r="U853" s="215"/>
      <c r="V853" s="215"/>
      <c r="W853" s="215"/>
      <c r="X853" s="215"/>
      <c r="Y853" s="215"/>
      <c r="Z853" s="215"/>
      <c r="AA853" s="215"/>
    </row>
    <row r="854" spans="14:27" ht="0" hidden="1" customHeight="1" x14ac:dyDescent="0.45">
      <c r="N854" s="214"/>
      <c r="O854" s="215"/>
      <c r="P854" s="215"/>
      <c r="Q854" s="215"/>
      <c r="R854" s="215"/>
      <c r="S854" s="215"/>
      <c r="T854" s="215"/>
      <c r="U854" s="215"/>
      <c r="V854" s="215"/>
      <c r="W854" s="215"/>
      <c r="X854" s="215"/>
      <c r="Y854" s="215"/>
      <c r="Z854" s="215"/>
      <c r="AA854" s="215"/>
    </row>
    <row r="855" spans="14:27" ht="0" hidden="1" customHeight="1" x14ac:dyDescent="0.45">
      <c r="N855" s="214"/>
      <c r="O855" s="215"/>
      <c r="P855" s="215"/>
      <c r="Q855" s="215"/>
      <c r="R855" s="215"/>
      <c r="S855" s="215"/>
      <c r="T855" s="215"/>
      <c r="U855" s="215"/>
      <c r="V855" s="215"/>
      <c r="W855" s="215"/>
      <c r="X855" s="215"/>
      <c r="Y855" s="215"/>
      <c r="Z855" s="215"/>
      <c r="AA855" s="215"/>
    </row>
    <row r="856" spans="14:27" ht="0" hidden="1" customHeight="1" x14ac:dyDescent="0.45">
      <c r="N856" s="214"/>
      <c r="O856" s="215"/>
      <c r="P856" s="215"/>
      <c r="Q856" s="215"/>
      <c r="R856" s="215"/>
      <c r="S856" s="215"/>
      <c r="T856" s="215"/>
      <c r="U856" s="215"/>
      <c r="V856" s="215"/>
      <c r="W856" s="215"/>
      <c r="X856" s="215"/>
      <c r="Y856" s="215"/>
      <c r="Z856" s="215"/>
      <c r="AA856" s="215"/>
    </row>
    <row r="857" spans="14:27" ht="0" hidden="1" customHeight="1" x14ac:dyDescent="0.45">
      <c r="N857" s="214"/>
      <c r="O857" s="215"/>
      <c r="P857" s="215"/>
      <c r="Q857" s="215"/>
      <c r="R857" s="215"/>
      <c r="S857" s="215"/>
      <c r="T857" s="215"/>
      <c r="U857" s="215"/>
      <c r="V857" s="215"/>
      <c r="W857" s="215"/>
      <c r="X857" s="215"/>
      <c r="Y857" s="215"/>
      <c r="Z857" s="215"/>
      <c r="AA857" s="215"/>
    </row>
    <row r="858" spans="14:27" ht="0" hidden="1" customHeight="1" x14ac:dyDescent="0.45">
      <c r="N858" s="214"/>
      <c r="O858" s="215"/>
      <c r="P858" s="215"/>
      <c r="Q858" s="215"/>
      <c r="R858" s="215"/>
      <c r="S858" s="215"/>
      <c r="T858" s="215"/>
      <c r="U858" s="215"/>
      <c r="V858" s="215"/>
      <c r="W858" s="215"/>
      <c r="X858" s="215"/>
      <c r="Y858" s="215"/>
      <c r="Z858" s="215"/>
      <c r="AA858" s="215"/>
    </row>
    <row r="859" spans="14:27" ht="0" hidden="1" customHeight="1" x14ac:dyDescent="0.45">
      <c r="N859" s="214"/>
      <c r="O859" s="215"/>
      <c r="P859" s="215"/>
      <c r="Q859" s="215"/>
      <c r="R859" s="215"/>
      <c r="S859" s="215"/>
      <c r="T859" s="215"/>
      <c r="U859" s="215"/>
      <c r="V859" s="215"/>
      <c r="W859" s="215"/>
      <c r="X859" s="215"/>
      <c r="Y859" s="215"/>
      <c r="Z859" s="215"/>
      <c r="AA859" s="215"/>
    </row>
    <row r="860" spans="14:27" ht="0" hidden="1" customHeight="1" x14ac:dyDescent="0.45">
      <c r="N860" s="214"/>
      <c r="O860" s="215"/>
      <c r="P860" s="215"/>
      <c r="Q860" s="215"/>
      <c r="R860" s="215"/>
      <c r="S860" s="215"/>
      <c r="T860" s="215"/>
      <c r="U860" s="215"/>
      <c r="V860" s="215"/>
      <c r="W860" s="215"/>
      <c r="X860" s="215"/>
      <c r="Y860" s="215"/>
      <c r="Z860" s="215"/>
      <c r="AA860" s="215"/>
    </row>
    <row r="861" spans="14:27" ht="0" hidden="1" customHeight="1" x14ac:dyDescent="0.45">
      <c r="N861" s="214"/>
      <c r="O861" s="215"/>
      <c r="P861" s="215"/>
      <c r="Q861" s="215"/>
      <c r="R861" s="215"/>
      <c r="S861" s="215"/>
      <c r="T861" s="215"/>
      <c r="U861" s="215"/>
      <c r="V861" s="215"/>
      <c r="W861" s="215"/>
      <c r="X861" s="215"/>
      <c r="Y861" s="215"/>
      <c r="Z861" s="215"/>
      <c r="AA861" s="215"/>
    </row>
    <row r="862" spans="14:27" ht="0" hidden="1" customHeight="1" x14ac:dyDescent="0.45">
      <c r="N862" s="214"/>
      <c r="O862" s="215"/>
      <c r="P862" s="215"/>
      <c r="Q862" s="215"/>
      <c r="R862" s="215"/>
      <c r="S862" s="215"/>
      <c r="T862" s="215"/>
      <c r="U862" s="215"/>
      <c r="V862" s="215"/>
      <c r="W862" s="215"/>
      <c r="X862" s="215"/>
      <c r="Y862" s="215"/>
      <c r="Z862" s="215"/>
      <c r="AA862" s="215"/>
    </row>
    <row r="863" spans="14:27" ht="0" hidden="1" customHeight="1" x14ac:dyDescent="0.45">
      <c r="N863" s="214"/>
      <c r="O863" s="215"/>
      <c r="P863" s="215"/>
      <c r="Q863" s="215"/>
      <c r="R863" s="215"/>
      <c r="S863" s="215"/>
      <c r="T863" s="215"/>
      <c r="U863" s="215"/>
      <c r="V863" s="215"/>
      <c r="W863" s="215"/>
      <c r="X863" s="215"/>
      <c r="Y863" s="215"/>
      <c r="Z863" s="215"/>
      <c r="AA863" s="215"/>
    </row>
    <row r="864" spans="14:27" ht="0" hidden="1" customHeight="1" x14ac:dyDescent="0.45">
      <c r="N864" s="214"/>
      <c r="O864" s="215"/>
      <c r="P864" s="215"/>
      <c r="Q864" s="215"/>
      <c r="R864" s="215"/>
      <c r="S864" s="215"/>
      <c r="T864" s="215"/>
      <c r="U864" s="215"/>
      <c r="V864" s="215"/>
      <c r="W864" s="215"/>
      <c r="X864" s="215"/>
      <c r="Y864" s="215"/>
      <c r="Z864" s="215"/>
      <c r="AA864" s="215"/>
    </row>
    <row r="865" spans="14:27" ht="0" hidden="1" customHeight="1" x14ac:dyDescent="0.45">
      <c r="N865" s="214"/>
      <c r="O865" s="215"/>
      <c r="P865" s="215"/>
      <c r="Q865" s="215"/>
      <c r="R865" s="215"/>
      <c r="S865" s="215"/>
      <c r="T865" s="215"/>
      <c r="U865" s="215"/>
      <c r="V865" s="215"/>
      <c r="W865" s="215"/>
      <c r="X865" s="215"/>
      <c r="Y865" s="215"/>
      <c r="Z865" s="215"/>
      <c r="AA865" s="215"/>
    </row>
    <row r="866" spans="14:27" ht="0" hidden="1" customHeight="1" x14ac:dyDescent="0.45">
      <c r="N866" s="214"/>
      <c r="O866" s="215"/>
      <c r="P866" s="215"/>
      <c r="Q866" s="215"/>
      <c r="R866" s="215"/>
      <c r="S866" s="215"/>
      <c r="T866" s="215"/>
      <c r="U866" s="215"/>
      <c r="V866" s="215"/>
      <c r="W866" s="215"/>
      <c r="X866" s="215"/>
      <c r="Y866" s="215"/>
      <c r="Z866" s="215"/>
      <c r="AA866" s="215"/>
    </row>
    <row r="867" spans="14:27" ht="0" hidden="1" customHeight="1" x14ac:dyDescent="0.45">
      <c r="N867" s="214"/>
      <c r="O867" s="215"/>
      <c r="P867" s="215"/>
      <c r="Q867" s="215"/>
      <c r="R867" s="215"/>
      <c r="S867" s="215"/>
      <c r="T867" s="215"/>
      <c r="U867" s="215"/>
      <c r="V867" s="215"/>
      <c r="W867" s="215"/>
      <c r="X867" s="215"/>
      <c r="Y867" s="215"/>
      <c r="Z867" s="215"/>
      <c r="AA867" s="215"/>
    </row>
    <row r="868" spans="14:27" ht="0" hidden="1" customHeight="1" x14ac:dyDescent="0.45">
      <c r="N868" s="214"/>
      <c r="O868" s="215"/>
      <c r="P868" s="215"/>
      <c r="Q868" s="215"/>
      <c r="R868" s="215"/>
      <c r="S868" s="215"/>
      <c r="T868" s="215"/>
      <c r="U868" s="215"/>
      <c r="V868" s="215"/>
      <c r="W868" s="215"/>
      <c r="X868" s="215"/>
      <c r="Y868" s="215"/>
      <c r="Z868" s="215"/>
      <c r="AA868" s="215"/>
    </row>
    <row r="869" spans="14:27" ht="0" hidden="1" customHeight="1" x14ac:dyDescent="0.45">
      <c r="N869" s="214"/>
      <c r="O869" s="215"/>
      <c r="P869" s="215"/>
      <c r="Q869" s="215"/>
      <c r="R869" s="215"/>
      <c r="S869" s="215"/>
      <c r="T869" s="215"/>
      <c r="U869" s="215"/>
      <c r="V869" s="215"/>
      <c r="W869" s="215"/>
      <c r="X869" s="215"/>
      <c r="Y869" s="215"/>
      <c r="Z869" s="215"/>
      <c r="AA869" s="215"/>
    </row>
    <row r="870" spans="14:27" ht="0" hidden="1" customHeight="1" x14ac:dyDescent="0.45">
      <c r="N870" s="214"/>
      <c r="O870" s="215"/>
      <c r="P870" s="215"/>
      <c r="Q870" s="215"/>
      <c r="R870" s="215"/>
      <c r="S870" s="215"/>
      <c r="T870" s="215"/>
      <c r="U870" s="215"/>
      <c r="V870" s="215"/>
      <c r="W870" s="215"/>
      <c r="X870" s="215"/>
      <c r="Y870" s="215"/>
      <c r="Z870" s="215"/>
      <c r="AA870" s="215"/>
    </row>
    <row r="871" spans="14:27" ht="0" hidden="1" customHeight="1" x14ac:dyDescent="0.45">
      <c r="N871" s="214"/>
      <c r="O871" s="215"/>
      <c r="P871" s="215"/>
      <c r="Q871" s="215"/>
      <c r="R871" s="215"/>
      <c r="S871" s="215"/>
      <c r="T871" s="215"/>
      <c r="U871" s="215"/>
      <c r="V871" s="215"/>
      <c r="W871" s="215"/>
      <c r="X871" s="215"/>
      <c r="Y871" s="215"/>
      <c r="Z871" s="215"/>
      <c r="AA871" s="215"/>
    </row>
    <row r="872" spans="14:27" ht="0" hidden="1" customHeight="1" x14ac:dyDescent="0.45">
      <c r="N872" s="214"/>
      <c r="O872" s="215"/>
      <c r="P872" s="215"/>
      <c r="Q872" s="215"/>
      <c r="R872" s="215"/>
      <c r="S872" s="215"/>
      <c r="T872" s="215"/>
      <c r="U872" s="215"/>
      <c r="V872" s="215"/>
      <c r="W872" s="215"/>
      <c r="X872" s="215"/>
      <c r="Y872" s="215"/>
      <c r="Z872" s="215"/>
      <c r="AA872" s="215"/>
    </row>
    <row r="873" spans="14:27" ht="0" hidden="1" customHeight="1" x14ac:dyDescent="0.45">
      <c r="N873" s="214"/>
      <c r="O873" s="215"/>
      <c r="P873" s="215"/>
      <c r="Q873" s="215"/>
      <c r="R873" s="215"/>
      <c r="S873" s="215"/>
      <c r="T873" s="215"/>
      <c r="U873" s="215"/>
      <c r="V873" s="215"/>
      <c r="W873" s="215"/>
      <c r="X873" s="215"/>
      <c r="Y873" s="215"/>
      <c r="Z873" s="215"/>
      <c r="AA873" s="215"/>
    </row>
    <row r="874" spans="14:27" ht="0" hidden="1" customHeight="1" x14ac:dyDescent="0.45">
      <c r="N874" s="214"/>
      <c r="O874" s="215"/>
      <c r="P874" s="215"/>
      <c r="Q874" s="215"/>
      <c r="R874" s="215"/>
      <c r="S874" s="215"/>
      <c r="T874" s="215"/>
      <c r="U874" s="215"/>
      <c r="V874" s="215"/>
      <c r="W874" s="215"/>
      <c r="X874" s="215"/>
      <c r="Y874" s="215"/>
      <c r="Z874" s="215"/>
      <c r="AA874" s="215"/>
    </row>
    <row r="875" spans="14:27" ht="0" hidden="1" customHeight="1" x14ac:dyDescent="0.45">
      <c r="N875" s="214"/>
      <c r="O875" s="215"/>
      <c r="P875" s="215"/>
      <c r="Q875" s="215"/>
      <c r="R875" s="215"/>
      <c r="S875" s="215"/>
      <c r="T875" s="215"/>
      <c r="U875" s="215"/>
      <c r="V875" s="215"/>
      <c r="W875" s="215"/>
      <c r="X875" s="215"/>
      <c r="Y875" s="215"/>
      <c r="Z875" s="215"/>
      <c r="AA875" s="215"/>
    </row>
    <row r="876" spans="14:27" ht="0" hidden="1" customHeight="1" x14ac:dyDescent="0.45">
      <c r="N876" s="214"/>
      <c r="O876" s="215"/>
      <c r="P876" s="215"/>
      <c r="Q876" s="215"/>
      <c r="R876" s="215"/>
      <c r="S876" s="215"/>
      <c r="T876" s="215"/>
      <c r="U876" s="215"/>
      <c r="V876" s="215"/>
      <c r="W876" s="215"/>
      <c r="X876" s="215"/>
      <c r="Y876" s="215"/>
      <c r="Z876" s="215"/>
      <c r="AA876" s="215"/>
    </row>
    <row r="877" spans="14:27" ht="0" hidden="1" customHeight="1" x14ac:dyDescent="0.45">
      <c r="N877" s="214"/>
      <c r="O877" s="215"/>
      <c r="P877" s="215"/>
      <c r="Q877" s="215"/>
      <c r="R877" s="215"/>
      <c r="S877" s="215"/>
      <c r="T877" s="215"/>
      <c r="U877" s="215"/>
      <c r="V877" s="215"/>
      <c r="W877" s="215"/>
      <c r="X877" s="215"/>
      <c r="Y877" s="215"/>
      <c r="Z877" s="215"/>
      <c r="AA877" s="215"/>
    </row>
    <row r="878" spans="14:27" ht="0" hidden="1" customHeight="1" x14ac:dyDescent="0.45">
      <c r="N878" s="214"/>
      <c r="O878" s="215"/>
      <c r="P878" s="215"/>
      <c r="Q878" s="215"/>
      <c r="R878" s="215"/>
      <c r="S878" s="215"/>
      <c r="T878" s="215"/>
      <c r="U878" s="215"/>
      <c r="V878" s="215"/>
      <c r="W878" s="215"/>
      <c r="X878" s="215"/>
      <c r="Y878" s="215"/>
      <c r="Z878" s="215"/>
      <c r="AA878" s="215"/>
    </row>
    <row r="879" spans="14:27" ht="0" hidden="1" customHeight="1" x14ac:dyDescent="0.45">
      <c r="N879" s="214"/>
      <c r="O879" s="215"/>
      <c r="P879" s="215"/>
      <c r="Q879" s="215"/>
      <c r="R879" s="215"/>
      <c r="S879" s="215"/>
      <c r="T879" s="215"/>
      <c r="U879" s="215"/>
      <c r="V879" s="215"/>
      <c r="W879" s="215"/>
      <c r="X879" s="215"/>
      <c r="Y879" s="215"/>
      <c r="Z879" s="215"/>
      <c r="AA879" s="215"/>
    </row>
    <row r="880" spans="14:27" ht="0" hidden="1" customHeight="1" x14ac:dyDescent="0.45">
      <c r="N880" s="214"/>
      <c r="O880" s="215"/>
      <c r="P880" s="215"/>
      <c r="Q880" s="215"/>
      <c r="R880" s="215"/>
      <c r="S880" s="215"/>
      <c r="T880" s="215"/>
      <c r="U880" s="215"/>
      <c r="V880" s="215"/>
      <c r="W880" s="215"/>
      <c r="X880" s="215"/>
      <c r="Y880" s="215"/>
      <c r="Z880" s="215"/>
      <c r="AA880" s="215"/>
    </row>
    <row r="881" spans="14:27" ht="0" hidden="1" customHeight="1" x14ac:dyDescent="0.45">
      <c r="N881" s="214"/>
      <c r="O881" s="215"/>
      <c r="P881" s="215"/>
      <c r="Q881" s="215"/>
      <c r="R881" s="215"/>
      <c r="S881" s="215"/>
      <c r="T881" s="215"/>
      <c r="U881" s="215"/>
      <c r="V881" s="215"/>
      <c r="W881" s="215"/>
      <c r="X881" s="215"/>
      <c r="Y881" s="215"/>
      <c r="Z881" s="215"/>
      <c r="AA881" s="215"/>
    </row>
    <row r="882" spans="14:27" ht="0" hidden="1" customHeight="1" x14ac:dyDescent="0.45">
      <c r="N882" s="214"/>
      <c r="O882" s="215"/>
      <c r="P882" s="215"/>
      <c r="Q882" s="215"/>
      <c r="R882" s="215"/>
      <c r="S882" s="215"/>
      <c r="T882" s="215"/>
      <c r="U882" s="215"/>
      <c r="V882" s="215"/>
      <c r="W882" s="215"/>
      <c r="X882" s="215"/>
      <c r="Y882" s="215"/>
      <c r="Z882" s="215"/>
      <c r="AA882" s="215"/>
    </row>
    <row r="883" spans="14:27" ht="0" hidden="1" customHeight="1" x14ac:dyDescent="0.45">
      <c r="N883" s="214"/>
      <c r="O883" s="215"/>
      <c r="P883" s="215"/>
      <c r="Q883" s="215"/>
      <c r="R883" s="215"/>
      <c r="S883" s="215"/>
      <c r="T883" s="215"/>
      <c r="U883" s="215"/>
      <c r="V883" s="215"/>
      <c r="W883" s="215"/>
      <c r="X883" s="215"/>
      <c r="Y883" s="215"/>
      <c r="Z883" s="215"/>
      <c r="AA883" s="215"/>
    </row>
    <row r="884" spans="14:27" ht="0" hidden="1" customHeight="1" x14ac:dyDescent="0.45">
      <c r="N884" s="214"/>
      <c r="O884" s="215"/>
      <c r="P884" s="215"/>
      <c r="Q884" s="215"/>
      <c r="R884" s="215"/>
      <c r="S884" s="215"/>
      <c r="T884" s="215"/>
      <c r="U884" s="215"/>
      <c r="V884" s="215"/>
      <c r="W884" s="215"/>
      <c r="X884" s="215"/>
      <c r="Y884" s="215"/>
      <c r="Z884" s="215"/>
      <c r="AA884" s="215"/>
    </row>
    <row r="885" spans="14:27" ht="0" hidden="1" customHeight="1" x14ac:dyDescent="0.45">
      <c r="N885" s="214"/>
      <c r="O885" s="215"/>
      <c r="P885" s="215"/>
      <c r="Q885" s="215"/>
      <c r="R885" s="215"/>
      <c r="S885" s="215"/>
      <c r="T885" s="215"/>
      <c r="U885" s="215"/>
      <c r="V885" s="215"/>
      <c r="W885" s="215"/>
      <c r="X885" s="215"/>
      <c r="Y885" s="215"/>
      <c r="Z885" s="215"/>
      <c r="AA885" s="215"/>
    </row>
    <row r="886" spans="14:27" ht="0" hidden="1" customHeight="1" x14ac:dyDescent="0.45">
      <c r="N886" s="214"/>
      <c r="O886" s="215"/>
      <c r="P886" s="215"/>
      <c r="Q886" s="215"/>
      <c r="R886" s="215"/>
      <c r="S886" s="215"/>
      <c r="T886" s="215"/>
      <c r="U886" s="215"/>
      <c r="V886" s="215"/>
      <c r="W886" s="215"/>
      <c r="X886" s="215"/>
      <c r="Y886" s="215"/>
      <c r="Z886" s="215"/>
      <c r="AA886" s="215"/>
    </row>
    <row r="887" spans="14:27" ht="0" hidden="1" customHeight="1" x14ac:dyDescent="0.45">
      <c r="N887" s="214"/>
      <c r="O887" s="215"/>
      <c r="P887" s="215"/>
      <c r="Q887" s="215"/>
      <c r="R887" s="215"/>
      <c r="S887" s="215"/>
      <c r="T887" s="215"/>
      <c r="U887" s="215"/>
      <c r="V887" s="215"/>
      <c r="W887" s="215"/>
      <c r="X887" s="215"/>
      <c r="Y887" s="215"/>
      <c r="Z887" s="215"/>
      <c r="AA887" s="215"/>
    </row>
    <row r="888" spans="14:27" ht="0" hidden="1" customHeight="1" x14ac:dyDescent="0.45">
      <c r="N888" s="214"/>
      <c r="O888" s="215"/>
      <c r="P888" s="215"/>
      <c r="Q888" s="215"/>
      <c r="R888" s="215"/>
      <c r="S888" s="215"/>
      <c r="T888" s="215"/>
      <c r="U888" s="215"/>
      <c r="V888" s="215"/>
      <c r="W888" s="215"/>
      <c r="X888" s="215"/>
      <c r="Y888" s="215"/>
      <c r="Z888" s="215"/>
      <c r="AA888" s="215"/>
    </row>
    <row r="889" spans="14:27" ht="0" hidden="1" customHeight="1" x14ac:dyDescent="0.45">
      <c r="N889" s="214"/>
      <c r="O889" s="215"/>
      <c r="P889" s="215"/>
      <c r="Q889" s="215"/>
      <c r="R889" s="215"/>
      <c r="S889" s="215"/>
      <c r="T889" s="215"/>
      <c r="U889" s="215"/>
      <c r="V889" s="215"/>
      <c r="W889" s="215"/>
      <c r="X889" s="215"/>
      <c r="Y889" s="215"/>
      <c r="Z889" s="215"/>
      <c r="AA889" s="215"/>
    </row>
    <row r="890" spans="14:27" ht="0" hidden="1" customHeight="1" x14ac:dyDescent="0.45">
      <c r="N890" s="214"/>
      <c r="O890" s="215"/>
      <c r="P890" s="215"/>
      <c r="Q890" s="215"/>
      <c r="R890" s="215"/>
      <c r="S890" s="215"/>
      <c r="T890" s="215"/>
      <c r="U890" s="215"/>
      <c r="V890" s="215"/>
      <c r="W890" s="215"/>
      <c r="X890" s="215"/>
      <c r="Y890" s="215"/>
      <c r="Z890" s="215"/>
      <c r="AA890" s="215"/>
    </row>
    <row r="891" spans="14:27" ht="0" hidden="1" customHeight="1" x14ac:dyDescent="0.45">
      <c r="N891" s="214"/>
      <c r="O891" s="215"/>
      <c r="P891" s="215"/>
      <c r="Q891" s="215"/>
      <c r="R891" s="215"/>
      <c r="S891" s="215"/>
      <c r="T891" s="215"/>
      <c r="U891" s="215"/>
      <c r="V891" s="215"/>
      <c r="W891" s="215"/>
      <c r="X891" s="215"/>
      <c r="Y891" s="215"/>
      <c r="Z891" s="215"/>
      <c r="AA891" s="215"/>
    </row>
    <row r="892" spans="14:27" ht="0" hidden="1" customHeight="1" x14ac:dyDescent="0.45">
      <c r="N892" s="214"/>
      <c r="O892" s="215"/>
      <c r="P892" s="215"/>
      <c r="Q892" s="215"/>
      <c r="R892" s="215"/>
      <c r="S892" s="215"/>
      <c r="T892" s="215"/>
      <c r="U892" s="215"/>
      <c r="V892" s="215"/>
      <c r="W892" s="215"/>
      <c r="X892" s="215"/>
      <c r="Y892" s="215"/>
      <c r="Z892" s="215"/>
      <c r="AA892" s="215"/>
    </row>
    <row r="893" spans="14:27" ht="0" hidden="1" customHeight="1" x14ac:dyDescent="0.45">
      <c r="N893" s="214"/>
      <c r="O893" s="215"/>
      <c r="P893" s="215"/>
      <c r="Q893" s="215"/>
      <c r="R893" s="215"/>
      <c r="S893" s="215"/>
      <c r="T893" s="215"/>
      <c r="U893" s="215"/>
      <c r="V893" s="215"/>
      <c r="W893" s="215"/>
      <c r="X893" s="215"/>
      <c r="Y893" s="215"/>
      <c r="Z893" s="215"/>
      <c r="AA893" s="215"/>
    </row>
    <row r="894" spans="14:27" ht="0" hidden="1" customHeight="1" x14ac:dyDescent="0.45">
      <c r="N894" s="214"/>
      <c r="O894" s="215"/>
      <c r="P894" s="215"/>
      <c r="Q894" s="215"/>
      <c r="R894" s="215"/>
      <c r="S894" s="215"/>
      <c r="T894" s="215"/>
      <c r="U894" s="215"/>
      <c r="V894" s="215"/>
      <c r="W894" s="215"/>
      <c r="X894" s="215"/>
      <c r="Y894" s="215"/>
      <c r="Z894" s="215"/>
      <c r="AA894" s="215"/>
    </row>
    <row r="895" spans="14:27" ht="0" hidden="1" customHeight="1" x14ac:dyDescent="0.45">
      <c r="N895" s="214"/>
      <c r="O895" s="215"/>
      <c r="P895" s="215"/>
      <c r="Q895" s="215"/>
      <c r="R895" s="215"/>
      <c r="S895" s="215"/>
      <c r="T895" s="215"/>
      <c r="U895" s="215"/>
      <c r="V895" s="215"/>
      <c r="W895" s="215"/>
      <c r="X895" s="215"/>
      <c r="Y895" s="215"/>
      <c r="Z895" s="215"/>
      <c r="AA895" s="215"/>
    </row>
    <row r="896" spans="14:27" ht="0" hidden="1" customHeight="1" x14ac:dyDescent="0.45">
      <c r="N896" s="214"/>
      <c r="O896" s="215"/>
      <c r="P896" s="215"/>
      <c r="Q896" s="215"/>
      <c r="R896" s="215"/>
      <c r="S896" s="215"/>
      <c r="T896" s="215"/>
      <c r="U896" s="215"/>
      <c r="V896" s="215"/>
      <c r="W896" s="215"/>
      <c r="X896" s="215"/>
      <c r="Y896" s="215"/>
      <c r="Z896" s="215"/>
      <c r="AA896" s="215"/>
    </row>
    <row r="897" spans="14:27" ht="0" hidden="1" customHeight="1" x14ac:dyDescent="0.45">
      <c r="N897" s="214"/>
      <c r="O897" s="215"/>
      <c r="P897" s="215"/>
      <c r="Q897" s="215"/>
      <c r="R897" s="215"/>
      <c r="S897" s="215"/>
      <c r="T897" s="215"/>
      <c r="U897" s="215"/>
      <c r="V897" s="215"/>
      <c r="W897" s="215"/>
      <c r="X897" s="215"/>
      <c r="Y897" s="215"/>
      <c r="Z897" s="215"/>
      <c r="AA897" s="215"/>
    </row>
    <row r="898" spans="14:27" ht="0" hidden="1" customHeight="1" x14ac:dyDescent="0.45">
      <c r="N898" s="214"/>
      <c r="O898" s="215"/>
      <c r="P898" s="215"/>
      <c r="Q898" s="215"/>
      <c r="R898" s="215"/>
      <c r="S898" s="215"/>
      <c r="T898" s="215"/>
      <c r="U898" s="215"/>
      <c r="V898" s="215"/>
      <c r="W898" s="215"/>
      <c r="X898" s="215"/>
      <c r="Y898" s="215"/>
      <c r="Z898" s="215"/>
      <c r="AA898" s="215"/>
    </row>
    <row r="899" spans="14:27" ht="0" hidden="1" customHeight="1" x14ac:dyDescent="0.45">
      <c r="N899" s="214"/>
      <c r="O899" s="215"/>
      <c r="P899" s="215"/>
      <c r="Q899" s="215"/>
      <c r="R899" s="215"/>
      <c r="S899" s="215"/>
      <c r="T899" s="215"/>
      <c r="U899" s="215"/>
      <c r="V899" s="215"/>
      <c r="W899" s="215"/>
      <c r="X899" s="215"/>
      <c r="Y899" s="215"/>
      <c r="Z899" s="215"/>
      <c r="AA899" s="215"/>
    </row>
    <row r="900" spans="14:27" ht="0" hidden="1" customHeight="1" x14ac:dyDescent="0.45">
      <c r="N900" s="214"/>
      <c r="O900" s="215"/>
      <c r="P900" s="215"/>
      <c r="Q900" s="215"/>
      <c r="R900" s="215"/>
      <c r="S900" s="215"/>
      <c r="T900" s="215"/>
      <c r="U900" s="215"/>
      <c r="V900" s="215"/>
      <c r="W900" s="215"/>
      <c r="X900" s="215"/>
      <c r="Y900" s="215"/>
      <c r="Z900" s="215"/>
      <c r="AA900" s="215"/>
    </row>
    <row r="901" spans="14:27" ht="0" hidden="1" customHeight="1" x14ac:dyDescent="0.45">
      <c r="N901" s="214"/>
      <c r="O901" s="215"/>
      <c r="P901" s="215"/>
      <c r="Q901" s="215"/>
      <c r="R901" s="215"/>
      <c r="S901" s="215"/>
      <c r="T901" s="215"/>
      <c r="U901" s="215"/>
      <c r="V901" s="215"/>
      <c r="W901" s="215"/>
      <c r="X901" s="215"/>
      <c r="Y901" s="215"/>
      <c r="Z901" s="215"/>
      <c r="AA901" s="215"/>
    </row>
    <row r="902" spans="14:27" ht="0" hidden="1" customHeight="1" x14ac:dyDescent="0.45">
      <c r="N902" s="214"/>
      <c r="O902" s="215"/>
      <c r="P902" s="215"/>
      <c r="Q902" s="215"/>
      <c r="R902" s="215"/>
      <c r="S902" s="215"/>
      <c r="T902" s="215"/>
      <c r="U902" s="215"/>
      <c r="V902" s="215"/>
      <c r="W902" s="215"/>
      <c r="X902" s="215"/>
      <c r="Y902" s="215"/>
      <c r="Z902" s="215"/>
      <c r="AA902" s="215"/>
    </row>
    <row r="903" spans="14:27" ht="0" hidden="1" customHeight="1" x14ac:dyDescent="0.45">
      <c r="N903" s="214"/>
      <c r="O903" s="215"/>
      <c r="P903" s="215"/>
      <c r="Q903" s="215"/>
      <c r="R903" s="215"/>
      <c r="S903" s="215"/>
      <c r="T903" s="215"/>
      <c r="U903" s="215"/>
      <c r="V903" s="215"/>
      <c r="W903" s="215"/>
      <c r="X903" s="215"/>
      <c r="Y903" s="215"/>
      <c r="Z903" s="215"/>
      <c r="AA903" s="215"/>
    </row>
    <row r="904" spans="14:27" ht="0" hidden="1" customHeight="1" x14ac:dyDescent="0.45">
      <c r="N904" s="214"/>
      <c r="O904" s="215"/>
      <c r="P904" s="215"/>
      <c r="Q904" s="215"/>
      <c r="R904" s="215"/>
      <c r="S904" s="215"/>
      <c r="T904" s="215"/>
      <c r="U904" s="215"/>
      <c r="V904" s="215"/>
      <c r="W904" s="215"/>
      <c r="X904" s="215"/>
      <c r="Y904" s="215"/>
      <c r="Z904" s="215"/>
      <c r="AA904" s="215"/>
    </row>
    <row r="905" spans="14:27" ht="0" hidden="1" customHeight="1" x14ac:dyDescent="0.45">
      <c r="N905" s="214"/>
      <c r="O905" s="215"/>
      <c r="P905" s="215"/>
      <c r="Q905" s="215"/>
      <c r="R905" s="215"/>
      <c r="S905" s="215"/>
      <c r="T905" s="215"/>
      <c r="U905" s="215"/>
      <c r="V905" s="215"/>
      <c r="W905" s="215"/>
      <c r="X905" s="215"/>
      <c r="Y905" s="215"/>
      <c r="Z905" s="215"/>
      <c r="AA905" s="215"/>
    </row>
    <row r="906" spans="14:27" ht="0" hidden="1" customHeight="1" x14ac:dyDescent="0.45">
      <c r="N906" s="214"/>
      <c r="O906" s="215"/>
      <c r="P906" s="215"/>
      <c r="Q906" s="215"/>
      <c r="R906" s="215"/>
      <c r="S906" s="215"/>
      <c r="T906" s="215"/>
      <c r="U906" s="215"/>
      <c r="V906" s="215"/>
      <c r="W906" s="215"/>
      <c r="X906" s="215"/>
      <c r="Y906" s="215"/>
      <c r="Z906" s="215"/>
      <c r="AA906" s="215"/>
    </row>
    <row r="907" spans="14:27" ht="0" hidden="1" customHeight="1" x14ac:dyDescent="0.45">
      <c r="N907" s="214"/>
      <c r="O907" s="215"/>
      <c r="P907" s="215"/>
      <c r="Q907" s="215"/>
      <c r="R907" s="215"/>
      <c r="S907" s="215"/>
      <c r="T907" s="215"/>
      <c r="U907" s="215"/>
      <c r="V907" s="215"/>
      <c r="W907" s="215"/>
      <c r="X907" s="215"/>
      <c r="Y907" s="215"/>
      <c r="Z907" s="215"/>
      <c r="AA907" s="215"/>
    </row>
    <row r="908" spans="14:27" ht="0" hidden="1" customHeight="1" x14ac:dyDescent="0.45">
      <c r="N908" s="214"/>
      <c r="O908" s="215"/>
      <c r="P908" s="215"/>
      <c r="Q908" s="215"/>
      <c r="R908" s="215"/>
      <c r="S908" s="215"/>
      <c r="T908" s="215"/>
      <c r="U908" s="215"/>
      <c r="V908" s="215"/>
      <c r="W908" s="215"/>
      <c r="X908" s="215"/>
      <c r="Y908" s="215"/>
      <c r="Z908" s="215"/>
      <c r="AA908" s="215"/>
    </row>
    <row r="909" spans="14:27" ht="0" hidden="1" customHeight="1" x14ac:dyDescent="0.45">
      <c r="N909" s="214"/>
      <c r="O909" s="215"/>
      <c r="P909" s="215"/>
      <c r="Q909" s="215"/>
      <c r="R909" s="215"/>
      <c r="S909" s="215"/>
      <c r="T909" s="215"/>
      <c r="U909" s="215"/>
      <c r="V909" s="215"/>
      <c r="W909" s="215"/>
      <c r="X909" s="215"/>
      <c r="Y909" s="215"/>
      <c r="Z909" s="215"/>
      <c r="AA909" s="215"/>
    </row>
    <row r="910" spans="14:27" ht="0" hidden="1" customHeight="1" x14ac:dyDescent="0.45">
      <c r="N910" s="214"/>
      <c r="O910" s="215"/>
      <c r="P910" s="215"/>
      <c r="Q910" s="215"/>
      <c r="R910" s="215"/>
      <c r="S910" s="215"/>
      <c r="T910" s="215"/>
      <c r="U910" s="215"/>
      <c r="V910" s="215"/>
      <c r="W910" s="215"/>
      <c r="X910" s="215"/>
      <c r="Y910" s="215"/>
      <c r="Z910" s="215"/>
      <c r="AA910" s="215"/>
    </row>
    <row r="911" spans="14:27" ht="0" hidden="1" customHeight="1" x14ac:dyDescent="0.45">
      <c r="N911" s="214"/>
      <c r="O911" s="215"/>
      <c r="P911" s="215"/>
      <c r="Q911" s="215"/>
      <c r="R911" s="215"/>
      <c r="S911" s="215"/>
      <c r="T911" s="215"/>
      <c r="U911" s="215"/>
      <c r="V911" s="215"/>
      <c r="W911" s="215"/>
      <c r="X911" s="215"/>
      <c r="Y911" s="215"/>
      <c r="Z911" s="215"/>
      <c r="AA911" s="215"/>
    </row>
    <row r="912" spans="14:27" ht="0" hidden="1" customHeight="1" x14ac:dyDescent="0.45">
      <c r="N912" s="214"/>
      <c r="O912" s="215"/>
      <c r="P912" s="215"/>
      <c r="Q912" s="215"/>
      <c r="R912" s="215"/>
      <c r="S912" s="215"/>
      <c r="T912" s="215"/>
      <c r="U912" s="215"/>
      <c r="V912" s="215"/>
      <c r="W912" s="215"/>
      <c r="X912" s="215"/>
      <c r="Y912" s="215"/>
      <c r="Z912" s="215"/>
      <c r="AA912" s="215"/>
    </row>
    <row r="913" spans="14:27" ht="0" hidden="1" customHeight="1" x14ac:dyDescent="0.45">
      <c r="N913" s="214"/>
      <c r="O913" s="215"/>
      <c r="P913" s="215"/>
      <c r="Q913" s="215"/>
      <c r="R913" s="215"/>
      <c r="S913" s="215"/>
      <c r="T913" s="215"/>
      <c r="U913" s="215"/>
      <c r="V913" s="215"/>
      <c r="W913" s="215"/>
      <c r="X913" s="215"/>
      <c r="Y913" s="215"/>
      <c r="Z913" s="215"/>
      <c r="AA913" s="215"/>
    </row>
    <row r="914" spans="14:27" ht="0" hidden="1" customHeight="1" x14ac:dyDescent="0.45">
      <c r="N914" s="214"/>
      <c r="O914" s="215"/>
      <c r="P914" s="215"/>
      <c r="Q914" s="215"/>
      <c r="R914" s="215"/>
      <c r="S914" s="215"/>
      <c r="T914" s="215"/>
      <c r="U914" s="215"/>
      <c r="V914" s="215"/>
      <c r="W914" s="215"/>
      <c r="X914" s="215"/>
      <c r="Y914" s="215"/>
      <c r="Z914" s="215"/>
      <c r="AA914" s="215"/>
    </row>
    <row r="915" spans="14:27" ht="0" hidden="1" customHeight="1" x14ac:dyDescent="0.45">
      <c r="N915" s="214"/>
      <c r="O915" s="215"/>
      <c r="P915" s="215"/>
      <c r="Q915" s="215"/>
      <c r="R915" s="215"/>
      <c r="S915" s="215"/>
      <c r="T915" s="215"/>
      <c r="U915" s="215"/>
      <c r="V915" s="215"/>
      <c r="W915" s="215"/>
      <c r="X915" s="215"/>
      <c r="Y915" s="215"/>
      <c r="Z915" s="215"/>
      <c r="AA915" s="215"/>
    </row>
    <row r="916" spans="14:27" ht="0" hidden="1" customHeight="1" x14ac:dyDescent="0.45">
      <c r="N916" s="214"/>
      <c r="O916" s="215"/>
      <c r="P916" s="215"/>
      <c r="Q916" s="215"/>
      <c r="R916" s="215"/>
      <c r="S916" s="215"/>
      <c r="T916" s="215"/>
      <c r="U916" s="215"/>
      <c r="V916" s="215"/>
      <c r="W916" s="215"/>
      <c r="X916" s="215"/>
      <c r="Y916" s="215"/>
      <c r="Z916" s="215"/>
      <c r="AA916" s="215"/>
    </row>
    <row r="917" spans="14:27" ht="0" hidden="1" customHeight="1" x14ac:dyDescent="0.45">
      <c r="N917" s="214"/>
      <c r="O917" s="215"/>
      <c r="P917" s="215"/>
      <c r="Q917" s="215"/>
      <c r="R917" s="215"/>
      <c r="S917" s="215"/>
      <c r="T917" s="215"/>
      <c r="U917" s="215"/>
      <c r="V917" s="215"/>
      <c r="W917" s="215"/>
      <c r="X917" s="215"/>
      <c r="Y917" s="215"/>
      <c r="Z917" s="215"/>
      <c r="AA917" s="215"/>
    </row>
    <row r="918" spans="14:27" ht="0" hidden="1" customHeight="1" x14ac:dyDescent="0.45">
      <c r="N918" s="214"/>
      <c r="O918" s="215"/>
      <c r="P918" s="215"/>
      <c r="Q918" s="215"/>
      <c r="R918" s="215"/>
      <c r="S918" s="215"/>
      <c r="T918" s="215"/>
      <c r="U918" s="215"/>
      <c r="V918" s="215"/>
      <c r="W918" s="215"/>
      <c r="X918" s="215"/>
      <c r="Y918" s="215"/>
      <c r="Z918" s="215"/>
      <c r="AA918" s="215"/>
    </row>
    <row r="919" spans="14:27" ht="0" hidden="1" customHeight="1" x14ac:dyDescent="0.45">
      <c r="N919" s="214"/>
      <c r="O919" s="215"/>
      <c r="P919" s="215"/>
      <c r="Q919" s="215"/>
      <c r="R919" s="215"/>
      <c r="S919" s="215"/>
      <c r="T919" s="215"/>
      <c r="U919" s="215"/>
      <c r="V919" s="215"/>
      <c r="W919" s="215"/>
      <c r="X919" s="215"/>
      <c r="Y919" s="215"/>
      <c r="Z919" s="215"/>
      <c r="AA919" s="215"/>
    </row>
    <row r="920" spans="14:27" ht="0" hidden="1" customHeight="1" x14ac:dyDescent="0.45">
      <c r="N920" s="214"/>
      <c r="O920" s="215"/>
      <c r="P920" s="215"/>
      <c r="Q920" s="215"/>
      <c r="R920" s="215"/>
      <c r="S920" s="215"/>
      <c r="T920" s="215"/>
      <c r="U920" s="215"/>
      <c r="V920" s="215"/>
      <c r="W920" s="215"/>
      <c r="X920" s="215"/>
      <c r="Y920" s="215"/>
      <c r="Z920" s="215"/>
      <c r="AA920" s="215"/>
    </row>
    <row r="921" spans="14:27" ht="0" hidden="1" customHeight="1" x14ac:dyDescent="0.45">
      <c r="N921" s="214"/>
      <c r="O921" s="215"/>
      <c r="P921" s="215"/>
      <c r="Q921" s="215"/>
      <c r="R921" s="215"/>
      <c r="S921" s="215"/>
      <c r="T921" s="215"/>
      <c r="U921" s="215"/>
      <c r="V921" s="215"/>
      <c r="W921" s="215"/>
      <c r="X921" s="215"/>
      <c r="Y921" s="215"/>
      <c r="Z921" s="215"/>
      <c r="AA921" s="215"/>
    </row>
    <row r="922" spans="14:27" ht="0" hidden="1" customHeight="1" x14ac:dyDescent="0.45">
      <c r="N922" s="214"/>
      <c r="O922" s="215"/>
      <c r="P922" s="215"/>
      <c r="Q922" s="215"/>
      <c r="R922" s="215"/>
      <c r="S922" s="215"/>
      <c r="T922" s="215"/>
      <c r="U922" s="215"/>
      <c r="V922" s="215"/>
      <c r="W922" s="215"/>
      <c r="X922" s="215"/>
      <c r="Y922" s="215"/>
      <c r="Z922" s="215"/>
      <c r="AA922" s="215"/>
    </row>
    <row r="923" spans="14:27" ht="0" hidden="1" customHeight="1" x14ac:dyDescent="0.45">
      <c r="N923" s="214"/>
      <c r="O923" s="215"/>
      <c r="P923" s="215"/>
      <c r="Q923" s="215"/>
      <c r="R923" s="215"/>
      <c r="S923" s="215"/>
      <c r="T923" s="215"/>
      <c r="U923" s="215"/>
      <c r="V923" s="215"/>
      <c r="W923" s="215"/>
      <c r="X923" s="215"/>
      <c r="Y923" s="215"/>
      <c r="Z923" s="215"/>
      <c r="AA923" s="215"/>
    </row>
    <row r="924" spans="14:27" ht="0" hidden="1" customHeight="1" x14ac:dyDescent="0.45">
      <c r="N924" s="214"/>
      <c r="O924" s="215"/>
      <c r="P924" s="215"/>
      <c r="Q924" s="215"/>
      <c r="R924" s="215"/>
      <c r="S924" s="215"/>
      <c r="T924" s="215"/>
      <c r="U924" s="215"/>
      <c r="V924" s="215"/>
      <c r="W924" s="215"/>
      <c r="X924" s="215"/>
      <c r="Y924" s="215"/>
      <c r="Z924" s="215"/>
      <c r="AA924" s="215"/>
    </row>
    <row r="925" spans="14:27" ht="0" hidden="1" customHeight="1" x14ac:dyDescent="0.45">
      <c r="N925" s="214"/>
      <c r="O925" s="215"/>
      <c r="P925" s="215"/>
      <c r="Q925" s="215"/>
      <c r="R925" s="215"/>
      <c r="S925" s="215"/>
      <c r="T925" s="215"/>
      <c r="U925" s="215"/>
      <c r="V925" s="215"/>
      <c r="W925" s="215"/>
      <c r="X925" s="215"/>
      <c r="Y925" s="215"/>
      <c r="Z925" s="215"/>
      <c r="AA925" s="215"/>
    </row>
    <row r="926" spans="14:27" ht="0" hidden="1" customHeight="1" x14ac:dyDescent="0.45">
      <c r="N926" s="214"/>
      <c r="O926" s="215"/>
      <c r="P926" s="215"/>
      <c r="Q926" s="215"/>
      <c r="R926" s="215"/>
      <c r="S926" s="215"/>
      <c r="T926" s="215"/>
      <c r="U926" s="215"/>
      <c r="V926" s="215"/>
      <c r="W926" s="215"/>
      <c r="X926" s="215"/>
      <c r="Y926" s="215"/>
      <c r="Z926" s="215"/>
      <c r="AA926" s="215"/>
    </row>
    <row r="927" spans="14:27" ht="0" hidden="1" customHeight="1" x14ac:dyDescent="0.45">
      <c r="N927" s="214"/>
      <c r="O927" s="215"/>
      <c r="P927" s="215"/>
      <c r="Q927" s="215"/>
      <c r="R927" s="215"/>
      <c r="S927" s="215"/>
      <c r="T927" s="215"/>
      <c r="U927" s="215"/>
      <c r="V927" s="215"/>
      <c r="W927" s="215"/>
      <c r="X927" s="215"/>
      <c r="Y927" s="215"/>
      <c r="Z927" s="215"/>
      <c r="AA927" s="215"/>
    </row>
    <row r="928" spans="14:27" ht="0" hidden="1" customHeight="1" x14ac:dyDescent="0.45">
      <c r="N928" s="214"/>
      <c r="O928" s="215"/>
      <c r="P928" s="215"/>
      <c r="Q928" s="215"/>
      <c r="R928" s="215"/>
      <c r="S928" s="215"/>
      <c r="T928" s="215"/>
      <c r="U928" s="215"/>
      <c r="V928" s="215"/>
      <c r="W928" s="215"/>
      <c r="X928" s="215"/>
      <c r="Y928" s="215"/>
      <c r="Z928" s="215"/>
      <c r="AA928" s="215"/>
    </row>
    <row r="929" spans="14:27" ht="0" hidden="1" customHeight="1" x14ac:dyDescent="0.45">
      <c r="N929" s="214"/>
      <c r="O929" s="215"/>
      <c r="P929" s="215"/>
      <c r="Q929" s="215"/>
      <c r="R929" s="215"/>
      <c r="S929" s="215"/>
      <c r="T929" s="215"/>
      <c r="U929" s="215"/>
      <c r="V929" s="215"/>
      <c r="W929" s="215"/>
      <c r="X929" s="215"/>
      <c r="Y929" s="215"/>
      <c r="Z929" s="215"/>
      <c r="AA929" s="215"/>
    </row>
    <row r="930" spans="14:27" ht="0" hidden="1" customHeight="1" x14ac:dyDescent="0.45">
      <c r="N930" s="214"/>
      <c r="O930" s="215"/>
      <c r="P930" s="215"/>
      <c r="Q930" s="215"/>
      <c r="R930" s="215"/>
      <c r="S930" s="215"/>
      <c r="T930" s="215"/>
      <c r="U930" s="215"/>
      <c r="V930" s="215"/>
      <c r="W930" s="215"/>
      <c r="X930" s="215"/>
      <c r="Y930" s="215"/>
      <c r="Z930" s="215"/>
      <c r="AA930" s="215"/>
    </row>
    <row r="931" spans="14:27" ht="0" hidden="1" customHeight="1" x14ac:dyDescent="0.45">
      <c r="N931" s="214"/>
      <c r="O931" s="215"/>
      <c r="P931" s="215"/>
      <c r="Q931" s="215"/>
      <c r="R931" s="215"/>
      <c r="S931" s="215"/>
      <c r="T931" s="215"/>
      <c r="U931" s="215"/>
      <c r="V931" s="215"/>
      <c r="W931" s="215"/>
      <c r="X931" s="215"/>
      <c r="Y931" s="215"/>
      <c r="Z931" s="215"/>
      <c r="AA931" s="215"/>
    </row>
    <row r="932" spans="14:27" ht="0" hidden="1" customHeight="1" x14ac:dyDescent="0.45">
      <c r="N932" s="214"/>
      <c r="O932" s="215"/>
      <c r="P932" s="215"/>
      <c r="Q932" s="215"/>
      <c r="R932" s="215"/>
      <c r="S932" s="215"/>
      <c r="T932" s="215"/>
      <c r="U932" s="215"/>
      <c r="V932" s="215"/>
      <c r="W932" s="215"/>
      <c r="X932" s="215"/>
      <c r="Y932" s="215"/>
      <c r="Z932" s="215"/>
      <c r="AA932" s="215"/>
    </row>
    <row r="933" spans="14:27" ht="0" hidden="1" customHeight="1" x14ac:dyDescent="0.45">
      <c r="N933" s="214"/>
      <c r="O933" s="215"/>
      <c r="P933" s="215"/>
      <c r="Q933" s="215"/>
      <c r="R933" s="215"/>
      <c r="S933" s="215"/>
      <c r="T933" s="215"/>
      <c r="U933" s="215"/>
      <c r="V933" s="215"/>
      <c r="W933" s="215"/>
      <c r="X933" s="215"/>
      <c r="Y933" s="215"/>
      <c r="Z933" s="215"/>
      <c r="AA933" s="215"/>
    </row>
    <row r="934" spans="14:27" ht="0" hidden="1" customHeight="1" x14ac:dyDescent="0.45">
      <c r="N934" s="214"/>
      <c r="O934" s="215"/>
      <c r="P934" s="215"/>
      <c r="Q934" s="215"/>
      <c r="R934" s="215"/>
      <c r="S934" s="215"/>
      <c r="T934" s="215"/>
      <c r="U934" s="215"/>
      <c r="V934" s="215"/>
      <c r="W934" s="215"/>
      <c r="X934" s="215"/>
      <c r="Y934" s="215"/>
      <c r="Z934" s="215"/>
      <c r="AA934" s="215"/>
    </row>
    <row r="935" spans="14:27" ht="0" hidden="1" customHeight="1" x14ac:dyDescent="0.45">
      <c r="N935" s="214"/>
      <c r="O935" s="215"/>
      <c r="P935" s="215"/>
      <c r="Q935" s="215"/>
      <c r="R935" s="215"/>
      <c r="S935" s="215"/>
      <c r="T935" s="215"/>
      <c r="U935" s="215"/>
      <c r="V935" s="215"/>
      <c r="W935" s="215"/>
      <c r="X935" s="215"/>
      <c r="Y935" s="215"/>
      <c r="Z935" s="215"/>
      <c r="AA935" s="215"/>
    </row>
    <row r="936" spans="14:27" ht="0" hidden="1" customHeight="1" x14ac:dyDescent="0.45">
      <c r="N936" s="214"/>
      <c r="O936" s="215"/>
      <c r="P936" s="215"/>
      <c r="Q936" s="215"/>
      <c r="R936" s="215"/>
      <c r="S936" s="215"/>
      <c r="T936" s="215"/>
      <c r="U936" s="215"/>
      <c r="V936" s="215"/>
      <c r="W936" s="215"/>
      <c r="X936" s="215"/>
      <c r="Y936" s="215"/>
      <c r="Z936" s="215"/>
      <c r="AA936" s="215"/>
    </row>
    <row r="937" spans="14:27" ht="0" hidden="1" customHeight="1" x14ac:dyDescent="0.45">
      <c r="N937" s="214"/>
      <c r="O937" s="215"/>
      <c r="P937" s="215"/>
      <c r="Q937" s="215"/>
      <c r="R937" s="215"/>
      <c r="S937" s="215"/>
      <c r="T937" s="215"/>
      <c r="U937" s="215"/>
      <c r="V937" s="215"/>
      <c r="W937" s="215"/>
      <c r="X937" s="215"/>
      <c r="Y937" s="215"/>
      <c r="Z937" s="215"/>
      <c r="AA937" s="215"/>
    </row>
    <row r="938" spans="14:27" ht="0" hidden="1" customHeight="1" x14ac:dyDescent="0.45">
      <c r="N938" s="214"/>
      <c r="O938" s="215"/>
      <c r="P938" s="215"/>
      <c r="Q938" s="215"/>
      <c r="R938" s="215"/>
      <c r="S938" s="215"/>
      <c r="T938" s="215"/>
      <c r="U938" s="215"/>
      <c r="V938" s="215"/>
      <c r="W938" s="215"/>
      <c r="X938" s="215"/>
      <c r="Y938" s="215"/>
      <c r="Z938" s="215"/>
      <c r="AA938" s="215"/>
    </row>
    <row r="939" spans="14:27" ht="0" hidden="1" customHeight="1" x14ac:dyDescent="0.45">
      <c r="N939" s="214"/>
      <c r="O939" s="215"/>
      <c r="P939" s="215"/>
      <c r="Q939" s="215"/>
      <c r="R939" s="215"/>
      <c r="S939" s="215"/>
      <c r="T939" s="215"/>
      <c r="U939" s="215"/>
      <c r="V939" s="215"/>
      <c r="W939" s="215"/>
      <c r="X939" s="215"/>
      <c r="Y939" s="215"/>
      <c r="Z939" s="215"/>
      <c r="AA939" s="215"/>
    </row>
    <row r="940" spans="14:27" ht="0" hidden="1" customHeight="1" x14ac:dyDescent="0.45">
      <c r="N940" s="214"/>
      <c r="O940" s="215"/>
      <c r="P940" s="215"/>
      <c r="Q940" s="215"/>
      <c r="R940" s="215"/>
      <c r="S940" s="215"/>
      <c r="T940" s="215"/>
      <c r="U940" s="215"/>
      <c r="V940" s="215"/>
      <c r="W940" s="215"/>
      <c r="X940" s="215"/>
      <c r="Y940" s="215"/>
      <c r="Z940" s="215"/>
      <c r="AA940" s="215"/>
    </row>
    <row r="941" spans="14:27" ht="0" hidden="1" customHeight="1" x14ac:dyDescent="0.45">
      <c r="N941" s="214"/>
      <c r="O941" s="215"/>
      <c r="P941" s="215"/>
      <c r="Q941" s="215"/>
      <c r="R941" s="215"/>
      <c r="S941" s="215"/>
      <c r="T941" s="215"/>
      <c r="U941" s="215"/>
      <c r="V941" s="215"/>
      <c r="W941" s="215"/>
      <c r="X941" s="215"/>
      <c r="Y941" s="215"/>
      <c r="Z941" s="215"/>
      <c r="AA941" s="215"/>
    </row>
    <row r="942" spans="14:27" ht="0" hidden="1" customHeight="1" x14ac:dyDescent="0.45">
      <c r="N942" s="214"/>
      <c r="O942" s="215"/>
      <c r="P942" s="215"/>
      <c r="Q942" s="215"/>
      <c r="R942" s="215"/>
      <c r="S942" s="215"/>
      <c r="T942" s="215"/>
      <c r="U942" s="215"/>
      <c r="V942" s="215"/>
      <c r="W942" s="215"/>
      <c r="X942" s="215"/>
      <c r="Y942" s="215"/>
      <c r="Z942" s="215"/>
      <c r="AA942" s="215"/>
    </row>
    <row r="943" spans="14:27" ht="0" hidden="1" customHeight="1" x14ac:dyDescent="0.45">
      <c r="N943" s="214"/>
      <c r="O943" s="215"/>
      <c r="P943" s="215"/>
      <c r="Q943" s="215"/>
      <c r="R943" s="215"/>
      <c r="S943" s="215"/>
      <c r="T943" s="215"/>
      <c r="U943" s="215"/>
      <c r="V943" s="215"/>
      <c r="W943" s="215"/>
      <c r="X943" s="215"/>
      <c r="Y943" s="215"/>
      <c r="Z943" s="215"/>
      <c r="AA943" s="215"/>
    </row>
    <row r="944" spans="14:27" ht="0" hidden="1" customHeight="1" x14ac:dyDescent="0.45">
      <c r="N944" s="214"/>
      <c r="O944" s="215"/>
      <c r="P944" s="215"/>
      <c r="Q944" s="215"/>
      <c r="R944" s="215"/>
      <c r="S944" s="215"/>
      <c r="T944" s="215"/>
      <c r="U944" s="215"/>
      <c r="V944" s="215"/>
      <c r="W944" s="215"/>
      <c r="X944" s="215"/>
      <c r="Y944" s="215"/>
      <c r="Z944" s="215"/>
      <c r="AA944" s="215"/>
    </row>
    <row r="945" spans="14:27" ht="0" hidden="1" customHeight="1" x14ac:dyDescent="0.45">
      <c r="N945" s="214"/>
      <c r="O945" s="215"/>
      <c r="P945" s="215"/>
      <c r="Q945" s="215"/>
      <c r="R945" s="215"/>
      <c r="S945" s="215"/>
      <c r="T945" s="215"/>
      <c r="U945" s="215"/>
      <c r="V945" s="215"/>
      <c r="W945" s="215"/>
      <c r="X945" s="215"/>
      <c r="Y945" s="215"/>
      <c r="Z945" s="215"/>
      <c r="AA945" s="215"/>
    </row>
    <row r="946" spans="14:27" ht="0" hidden="1" customHeight="1" x14ac:dyDescent="0.45">
      <c r="N946" s="214"/>
      <c r="O946" s="215"/>
      <c r="P946" s="215"/>
      <c r="Q946" s="215"/>
      <c r="R946" s="215"/>
      <c r="S946" s="215"/>
      <c r="T946" s="215"/>
      <c r="U946" s="215"/>
      <c r="V946" s="215"/>
      <c r="W946" s="215"/>
      <c r="X946" s="215"/>
      <c r="Y946" s="215"/>
      <c r="Z946" s="215"/>
      <c r="AA946" s="215"/>
    </row>
    <row r="947" spans="14:27" ht="0" hidden="1" customHeight="1" x14ac:dyDescent="0.45">
      <c r="N947" s="214"/>
      <c r="O947" s="215"/>
      <c r="P947" s="215"/>
      <c r="Q947" s="215"/>
      <c r="R947" s="215"/>
      <c r="S947" s="215"/>
      <c r="T947" s="215"/>
      <c r="U947" s="215"/>
      <c r="V947" s="215"/>
      <c r="W947" s="215"/>
      <c r="X947" s="215"/>
      <c r="Y947" s="215"/>
      <c r="Z947" s="215"/>
      <c r="AA947" s="215"/>
    </row>
    <row r="948" spans="14:27" ht="0" hidden="1" customHeight="1" x14ac:dyDescent="0.45">
      <c r="N948" s="214"/>
      <c r="O948" s="215"/>
      <c r="P948" s="215"/>
      <c r="Q948" s="215"/>
      <c r="R948" s="215"/>
      <c r="S948" s="215"/>
      <c r="T948" s="215"/>
      <c r="U948" s="215"/>
      <c r="V948" s="215"/>
      <c r="W948" s="215"/>
      <c r="X948" s="215"/>
      <c r="Y948" s="215"/>
      <c r="Z948" s="215"/>
      <c r="AA948" s="215"/>
    </row>
    <row r="949" spans="14:27" ht="0" hidden="1" customHeight="1" x14ac:dyDescent="0.45">
      <c r="N949" s="214"/>
      <c r="O949" s="215"/>
      <c r="P949" s="215"/>
      <c r="Q949" s="215"/>
      <c r="R949" s="215"/>
      <c r="S949" s="215"/>
      <c r="T949" s="215"/>
      <c r="U949" s="215"/>
      <c r="V949" s="215"/>
      <c r="W949" s="215"/>
      <c r="X949" s="215"/>
      <c r="Y949" s="215"/>
      <c r="Z949" s="215"/>
      <c r="AA949" s="215"/>
    </row>
    <row r="950" spans="14:27" ht="0" hidden="1" customHeight="1" x14ac:dyDescent="0.45">
      <c r="N950" s="214"/>
      <c r="O950" s="215"/>
      <c r="P950" s="215"/>
      <c r="Q950" s="215"/>
      <c r="R950" s="215"/>
      <c r="S950" s="215"/>
      <c r="T950" s="215"/>
      <c r="U950" s="215"/>
      <c r="V950" s="215"/>
      <c r="W950" s="215"/>
      <c r="X950" s="215"/>
      <c r="Y950" s="215"/>
      <c r="Z950" s="215"/>
      <c r="AA950" s="215"/>
    </row>
    <row r="951" spans="14:27" ht="0" hidden="1" customHeight="1" x14ac:dyDescent="0.45">
      <c r="N951" s="214"/>
      <c r="O951" s="215"/>
      <c r="P951" s="215"/>
      <c r="Q951" s="215"/>
      <c r="R951" s="215"/>
      <c r="S951" s="215"/>
      <c r="T951" s="215"/>
      <c r="U951" s="215"/>
      <c r="V951" s="215"/>
      <c r="W951" s="215"/>
      <c r="X951" s="215"/>
      <c r="Y951" s="215"/>
      <c r="Z951" s="215"/>
      <c r="AA951" s="215"/>
    </row>
    <row r="952" spans="14:27" ht="0" hidden="1" customHeight="1" x14ac:dyDescent="0.45">
      <c r="N952" s="214"/>
      <c r="O952" s="215"/>
      <c r="P952" s="215"/>
      <c r="Q952" s="215"/>
      <c r="R952" s="215"/>
      <c r="S952" s="215"/>
      <c r="T952" s="215"/>
      <c r="U952" s="215"/>
      <c r="V952" s="215"/>
      <c r="W952" s="215"/>
      <c r="X952" s="215"/>
      <c r="Y952" s="215"/>
      <c r="Z952" s="215"/>
      <c r="AA952" s="215"/>
    </row>
    <row r="953" spans="14:27" ht="0" hidden="1" customHeight="1" x14ac:dyDescent="0.45">
      <c r="N953" s="214"/>
      <c r="O953" s="215"/>
      <c r="P953" s="215"/>
      <c r="Q953" s="215"/>
      <c r="R953" s="215"/>
      <c r="S953" s="215"/>
      <c r="T953" s="215"/>
      <c r="U953" s="215"/>
      <c r="V953" s="215"/>
      <c r="W953" s="215"/>
      <c r="X953" s="215"/>
      <c r="Y953" s="215"/>
      <c r="Z953" s="215"/>
      <c r="AA953" s="215"/>
    </row>
    <row r="954" spans="14:27" ht="0" hidden="1" customHeight="1" x14ac:dyDescent="0.45">
      <c r="N954" s="214"/>
      <c r="O954" s="215"/>
      <c r="P954" s="215"/>
      <c r="Q954" s="215"/>
      <c r="R954" s="215"/>
      <c r="S954" s="215"/>
      <c r="T954" s="215"/>
      <c r="U954" s="215"/>
      <c r="V954" s="215"/>
      <c r="W954" s="215"/>
      <c r="X954" s="215"/>
      <c r="Y954" s="215"/>
      <c r="Z954" s="215"/>
      <c r="AA954" s="215"/>
    </row>
    <row r="955" spans="14:27" ht="0" hidden="1" customHeight="1" x14ac:dyDescent="0.45">
      <c r="N955" s="214"/>
      <c r="O955" s="215"/>
      <c r="P955" s="215"/>
      <c r="Q955" s="215"/>
      <c r="R955" s="215"/>
      <c r="S955" s="215"/>
      <c r="T955" s="215"/>
      <c r="U955" s="215"/>
      <c r="V955" s="215"/>
      <c r="W955" s="215"/>
      <c r="X955" s="215"/>
      <c r="Y955" s="215"/>
      <c r="Z955" s="215"/>
      <c r="AA955" s="215"/>
    </row>
    <row r="956" spans="14:27" ht="0" hidden="1" customHeight="1" x14ac:dyDescent="0.45">
      <c r="N956" s="214"/>
      <c r="O956" s="215"/>
      <c r="P956" s="215"/>
      <c r="Q956" s="215"/>
      <c r="R956" s="215"/>
      <c r="S956" s="215"/>
      <c r="T956" s="215"/>
      <c r="U956" s="215"/>
      <c r="V956" s="215"/>
      <c r="W956" s="215"/>
      <c r="X956" s="215"/>
      <c r="Y956" s="215"/>
      <c r="Z956" s="215"/>
      <c r="AA956" s="215"/>
    </row>
    <row r="957" spans="14:27" ht="0" hidden="1" customHeight="1" x14ac:dyDescent="0.45">
      <c r="N957" s="214"/>
      <c r="O957" s="215"/>
      <c r="P957" s="215"/>
      <c r="Q957" s="215"/>
      <c r="R957" s="215"/>
      <c r="S957" s="215"/>
      <c r="T957" s="215"/>
      <c r="U957" s="215"/>
      <c r="V957" s="215"/>
      <c r="W957" s="215"/>
      <c r="X957" s="215"/>
      <c r="Y957" s="215"/>
      <c r="Z957" s="215"/>
      <c r="AA957" s="215"/>
    </row>
    <row r="958" spans="14:27" ht="0" hidden="1" customHeight="1" x14ac:dyDescent="0.45">
      <c r="N958" s="214"/>
      <c r="O958" s="215"/>
      <c r="P958" s="215"/>
      <c r="Q958" s="215"/>
      <c r="R958" s="215"/>
      <c r="S958" s="215"/>
      <c r="T958" s="215"/>
      <c r="U958" s="215"/>
      <c r="V958" s="215"/>
      <c r="W958" s="215"/>
      <c r="X958" s="215"/>
      <c r="Y958" s="215"/>
      <c r="Z958" s="215"/>
      <c r="AA958" s="215"/>
    </row>
    <row r="959" spans="14:27" ht="0" hidden="1" customHeight="1" x14ac:dyDescent="0.45">
      <c r="N959" s="214"/>
      <c r="O959" s="215"/>
      <c r="P959" s="215"/>
      <c r="Q959" s="215"/>
      <c r="R959" s="215"/>
      <c r="S959" s="215"/>
      <c r="T959" s="215"/>
      <c r="U959" s="215"/>
      <c r="V959" s="215"/>
      <c r="W959" s="215"/>
      <c r="X959" s="215"/>
      <c r="Y959" s="215"/>
      <c r="Z959" s="215"/>
      <c r="AA959" s="215"/>
    </row>
    <row r="960" spans="14:27" ht="0" hidden="1" customHeight="1" x14ac:dyDescent="0.45">
      <c r="N960" s="214"/>
      <c r="O960" s="215"/>
      <c r="P960" s="215"/>
      <c r="Q960" s="215"/>
      <c r="R960" s="215"/>
      <c r="S960" s="215"/>
      <c r="T960" s="215"/>
      <c r="U960" s="215"/>
      <c r="V960" s="215"/>
      <c r="W960" s="215"/>
      <c r="X960" s="215"/>
      <c r="Y960" s="215"/>
      <c r="Z960" s="215"/>
      <c r="AA960" s="215"/>
    </row>
    <row r="961" spans="14:27" ht="0" hidden="1" customHeight="1" x14ac:dyDescent="0.45">
      <c r="N961" s="214"/>
      <c r="O961" s="215"/>
      <c r="P961" s="215"/>
      <c r="Q961" s="215"/>
      <c r="R961" s="215"/>
      <c r="S961" s="215"/>
      <c r="T961" s="215"/>
      <c r="U961" s="215"/>
      <c r="V961" s="215"/>
      <c r="W961" s="215"/>
      <c r="X961" s="215"/>
      <c r="Y961" s="215"/>
      <c r="Z961" s="215"/>
      <c r="AA961" s="215"/>
    </row>
    <row r="962" spans="14:27" ht="0" hidden="1" customHeight="1" x14ac:dyDescent="0.45">
      <c r="N962" s="214"/>
      <c r="O962" s="215"/>
      <c r="P962" s="215"/>
      <c r="Q962" s="215"/>
      <c r="R962" s="215"/>
      <c r="S962" s="215"/>
      <c r="T962" s="215"/>
      <c r="U962" s="215"/>
      <c r="V962" s="215"/>
      <c r="W962" s="215"/>
      <c r="X962" s="215"/>
      <c r="Y962" s="215"/>
      <c r="Z962" s="215"/>
      <c r="AA962" s="215"/>
    </row>
    <row r="963" spans="14:27" ht="0" hidden="1" customHeight="1" x14ac:dyDescent="0.45">
      <c r="N963" s="214"/>
      <c r="O963" s="215"/>
      <c r="P963" s="215"/>
      <c r="Q963" s="215"/>
      <c r="R963" s="215"/>
      <c r="S963" s="215"/>
      <c r="T963" s="215"/>
      <c r="U963" s="215"/>
      <c r="V963" s="215"/>
      <c r="W963" s="215"/>
      <c r="X963" s="215"/>
      <c r="Y963" s="215"/>
      <c r="Z963" s="215"/>
      <c r="AA963" s="215"/>
    </row>
    <row r="964" spans="14:27" ht="0" hidden="1" customHeight="1" x14ac:dyDescent="0.45">
      <c r="N964" s="214"/>
      <c r="O964" s="215"/>
      <c r="P964" s="215"/>
      <c r="Q964" s="215"/>
      <c r="R964" s="215"/>
      <c r="S964" s="215"/>
      <c r="T964" s="215"/>
      <c r="U964" s="215"/>
      <c r="V964" s="215"/>
      <c r="W964" s="215"/>
      <c r="X964" s="215"/>
      <c r="Y964" s="215"/>
      <c r="Z964" s="215"/>
      <c r="AA964" s="215"/>
    </row>
    <row r="965" spans="14:27" ht="0" hidden="1" customHeight="1" x14ac:dyDescent="0.45">
      <c r="N965" s="214"/>
      <c r="O965" s="215"/>
      <c r="P965" s="215"/>
      <c r="Q965" s="215"/>
      <c r="R965" s="215"/>
      <c r="S965" s="215"/>
      <c r="T965" s="215"/>
      <c r="U965" s="215"/>
      <c r="V965" s="215"/>
      <c r="W965" s="215"/>
      <c r="X965" s="215"/>
      <c r="Y965" s="215"/>
      <c r="Z965" s="215"/>
      <c r="AA965" s="215"/>
    </row>
    <row r="966" spans="14:27" ht="0" hidden="1" customHeight="1" x14ac:dyDescent="0.45">
      <c r="N966" s="214"/>
      <c r="O966" s="215"/>
      <c r="P966" s="215"/>
      <c r="Q966" s="215"/>
      <c r="R966" s="215"/>
      <c r="S966" s="215"/>
      <c r="T966" s="215"/>
      <c r="U966" s="215"/>
      <c r="V966" s="215"/>
      <c r="W966" s="215"/>
      <c r="X966" s="215"/>
      <c r="Y966" s="215"/>
      <c r="Z966" s="215"/>
      <c r="AA966" s="215"/>
    </row>
    <row r="967" spans="14:27" ht="0" hidden="1" customHeight="1" x14ac:dyDescent="0.45">
      <c r="N967" s="214"/>
      <c r="O967" s="215"/>
      <c r="P967" s="215"/>
      <c r="Q967" s="215"/>
      <c r="R967" s="215"/>
      <c r="S967" s="215"/>
      <c r="T967" s="215"/>
      <c r="U967" s="215"/>
      <c r="V967" s="215"/>
      <c r="W967" s="215"/>
      <c r="X967" s="215"/>
      <c r="Y967" s="215"/>
      <c r="Z967" s="215"/>
      <c r="AA967" s="215"/>
    </row>
    <row r="968" spans="14:27" ht="0" hidden="1" customHeight="1" x14ac:dyDescent="0.45">
      <c r="N968" s="214"/>
      <c r="O968" s="215"/>
      <c r="P968" s="215"/>
      <c r="Q968" s="215"/>
      <c r="R968" s="215"/>
      <c r="S968" s="215"/>
      <c r="T968" s="215"/>
      <c r="U968" s="215"/>
      <c r="V968" s="215"/>
      <c r="W968" s="215"/>
      <c r="X968" s="215"/>
      <c r="Y968" s="215"/>
      <c r="Z968" s="215"/>
      <c r="AA968" s="215"/>
    </row>
    <row r="969" spans="14:27" ht="0" hidden="1" customHeight="1" x14ac:dyDescent="0.45">
      <c r="N969" s="214"/>
      <c r="O969" s="215"/>
      <c r="P969" s="215"/>
      <c r="Q969" s="215"/>
      <c r="R969" s="215"/>
      <c r="S969" s="215"/>
      <c r="T969" s="215"/>
      <c r="U969" s="215"/>
      <c r="V969" s="215"/>
      <c r="W969" s="215"/>
      <c r="X969" s="215"/>
      <c r="Y969" s="215"/>
      <c r="Z969" s="215"/>
      <c r="AA969" s="215"/>
    </row>
    <row r="970" spans="14:27" ht="0" hidden="1" customHeight="1" x14ac:dyDescent="0.45">
      <c r="N970" s="214"/>
      <c r="O970" s="215"/>
      <c r="P970" s="215"/>
      <c r="Q970" s="215"/>
      <c r="R970" s="215"/>
      <c r="S970" s="215"/>
      <c r="T970" s="215"/>
      <c r="U970" s="215"/>
      <c r="V970" s="215"/>
      <c r="W970" s="215"/>
      <c r="X970" s="215"/>
      <c r="Y970" s="215"/>
      <c r="Z970" s="215"/>
      <c r="AA970" s="215"/>
    </row>
    <row r="971" spans="14:27" ht="0" hidden="1" customHeight="1" x14ac:dyDescent="0.45">
      <c r="N971" s="214"/>
      <c r="O971" s="215"/>
      <c r="P971" s="215"/>
      <c r="Q971" s="215"/>
      <c r="R971" s="215"/>
      <c r="S971" s="215"/>
      <c r="T971" s="215"/>
      <c r="U971" s="215"/>
      <c r="V971" s="215"/>
      <c r="W971" s="215"/>
      <c r="X971" s="215"/>
      <c r="Y971" s="215"/>
      <c r="Z971" s="215"/>
      <c r="AA971" s="215"/>
    </row>
    <row r="972" spans="14:27" ht="0" hidden="1" customHeight="1" x14ac:dyDescent="0.45">
      <c r="N972" s="214"/>
      <c r="O972" s="215"/>
      <c r="P972" s="215"/>
      <c r="Q972" s="215"/>
      <c r="R972" s="215"/>
      <c r="S972" s="215"/>
      <c r="T972" s="215"/>
      <c r="U972" s="215"/>
      <c r="V972" s="215"/>
      <c r="W972" s="215"/>
      <c r="X972" s="215"/>
      <c r="Y972" s="215"/>
      <c r="Z972" s="215"/>
      <c r="AA972" s="215"/>
    </row>
    <row r="973" spans="14:27" ht="0" hidden="1" customHeight="1" x14ac:dyDescent="0.45">
      <c r="N973" s="214"/>
      <c r="O973" s="215"/>
      <c r="P973" s="215"/>
      <c r="Q973" s="215"/>
      <c r="R973" s="215"/>
      <c r="S973" s="215"/>
      <c r="T973" s="215"/>
      <c r="U973" s="215"/>
      <c r="V973" s="215"/>
      <c r="W973" s="215"/>
      <c r="X973" s="215"/>
      <c r="Y973" s="215"/>
      <c r="Z973" s="215"/>
      <c r="AA973" s="215"/>
    </row>
    <row r="974" spans="14:27" ht="0" hidden="1" customHeight="1" x14ac:dyDescent="0.45">
      <c r="N974" s="214"/>
      <c r="O974" s="215"/>
      <c r="P974" s="215"/>
      <c r="Q974" s="215"/>
      <c r="R974" s="215"/>
      <c r="S974" s="215"/>
      <c r="T974" s="215"/>
      <c r="U974" s="215"/>
      <c r="V974" s="215"/>
      <c r="W974" s="215"/>
      <c r="X974" s="215"/>
      <c r="Y974" s="215"/>
      <c r="Z974" s="215"/>
      <c r="AA974" s="215"/>
    </row>
    <row r="975" spans="14:27" ht="0" hidden="1" customHeight="1" x14ac:dyDescent="0.45">
      <c r="N975" s="214"/>
      <c r="O975" s="215"/>
      <c r="P975" s="215"/>
      <c r="Q975" s="215"/>
      <c r="R975" s="215"/>
      <c r="S975" s="215"/>
      <c r="T975" s="215"/>
      <c r="U975" s="215"/>
      <c r="V975" s="215"/>
      <c r="W975" s="215"/>
      <c r="X975" s="215"/>
      <c r="Y975" s="215"/>
      <c r="Z975" s="215"/>
      <c r="AA975" s="215"/>
    </row>
    <row r="976" spans="14:27" ht="0" hidden="1" customHeight="1" x14ac:dyDescent="0.45">
      <c r="N976" s="214"/>
      <c r="O976" s="215"/>
      <c r="P976" s="215"/>
      <c r="Q976" s="215"/>
      <c r="R976" s="215"/>
      <c r="S976" s="215"/>
      <c r="T976" s="215"/>
      <c r="U976" s="215"/>
      <c r="V976" s="215"/>
      <c r="W976" s="215"/>
      <c r="X976" s="215"/>
      <c r="Y976" s="215"/>
      <c r="Z976" s="215"/>
      <c r="AA976" s="215"/>
    </row>
    <row r="977" spans="14:27" ht="0" hidden="1" customHeight="1" x14ac:dyDescent="0.45">
      <c r="N977" s="214"/>
      <c r="O977" s="215"/>
      <c r="P977" s="215"/>
      <c r="Q977" s="215"/>
      <c r="R977" s="215"/>
      <c r="S977" s="215"/>
      <c r="T977" s="215"/>
      <c r="U977" s="215"/>
      <c r="V977" s="215"/>
      <c r="W977" s="215"/>
      <c r="X977" s="215"/>
      <c r="Y977" s="215"/>
      <c r="Z977" s="215"/>
      <c r="AA977" s="215"/>
    </row>
    <row r="978" spans="14:27" ht="0" hidden="1" customHeight="1" x14ac:dyDescent="0.45">
      <c r="N978" s="214"/>
      <c r="O978" s="215"/>
      <c r="P978" s="215"/>
      <c r="Q978" s="215"/>
      <c r="R978" s="215"/>
      <c r="S978" s="215"/>
      <c r="T978" s="215"/>
      <c r="U978" s="215"/>
      <c r="V978" s="215"/>
      <c r="W978" s="215"/>
      <c r="X978" s="215"/>
      <c r="Y978" s="215"/>
      <c r="Z978" s="215"/>
      <c r="AA978" s="215"/>
    </row>
    <row r="979" spans="14:27" ht="0" hidden="1" customHeight="1" x14ac:dyDescent="0.45">
      <c r="N979" s="214"/>
      <c r="O979" s="215"/>
      <c r="P979" s="215"/>
      <c r="Q979" s="215"/>
      <c r="R979" s="215"/>
      <c r="S979" s="215"/>
      <c r="T979" s="215"/>
      <c r="U979" s="215"/>
      <c r="V979" s="215"/>
      <c r="W979" s="215"/>
      <c r="X979" s="215"/>
      <c r="Y979" s="215"/>
      <c r="Z979" s="215"/>
      <c r="AA979" s="215"/>
    </row>
    <row r="980" spans="14:27" ht="0" hidden="1" customHeight="1" x14ac:dyDescent="0.45">
      <c r="N980" s="214"/>
      <c r="O980" s="215"/>
      <c r="P980" s="215"/>
      <c r="Q980" s="215"/>
      <c r="R980" s="215"/>
      <c r="S980" s="215"/>
      <c r="T980" s="215"/>
      <c r="U980" s="215"/>
      <c r="V980" s="215"/>
      <c r="W980" s="215"/>
      <c r="X980" s="215"/>
      <c r="Y980" s="215"/>
      <c r="Z980" s="215"/>
      <c r="AA980" s="215"/>
    </row>
    <row r="981" spans="14:27" ht="0" hidden="1" customHeight="1" x14ac:dyDescent="0.45">
      <c r="N981" s="214"/>
      <c r="O981" s="215"/>
      <c r="P981" s="215"/>
      <c r="Q981" s="215"/>
      <c r="R981" s="215"/>
      <c r="S981" s="215"/>
      <c r="T981" s="215"/>
      <c r="U981" s="215"/>
      <c r="V981" s="215"/>
      <c r="W981" s="215"/>
      <c r="X981" s="215"/>
      <c r="Y981" s="215"/>
      <c r="Z981" s="215"/>
      <c r="AA981" s="215"/>
    </row>
    <row r="982" spans="14:27" ht="0" hidden="1" customHeight="1" x14ac:dyDescent="0.45">
      <c r="N982" s="214"/>
      <c r="O982" s="215"/>
      <c r="P982" s="215"/>
      <c r="Q982" s="215"/>
      <c r="R982" s="215"/>
      <c r="S982" s="215"/>
      <c r="T982" s="215"/>
      <c r="U982" s="215"/>
      <c r="V982" s="215"/>
      <c r="W982" s="215"/>
      <c r="X982" s="215"/>
      <c r="Y982" s="215"/>
      <c r="Z982" s="215"/>
      <c r="AA982" s="215"/>
    </row>
    <row r="983" spans="14:27" ht="0" hidden="1" customHeight="1" x14ac:dyDescent="0.45">
      <c r="N983" s="214"/>
      <c r="O983" s="215"/>
      <c r="P983" s="215"/>
      <c r="Q983" s="215"/>
      <c r="R983" s="215"/>
      <c r="S983" s="215"/>
      <c r="T983" s="215"/>
      <c r="U983" s="215"/>
      <c r="V983" s="215"/>
      <c r="W983" s="215"/>
      <c r="X983" s="215"/>
      <c r="Y983" s="215"/>
      <c r="Z983" s="215"/>
      <c r="AA983" s="215"/>
    </row>
    <row r="984" spans="14:27" ht="0" hidden="1" customHeight="1" x14ac:dyDescent="0.45">
      <c r="N984" s="214"/>
      <c r="O984" s="215"/>
      <c r="P984" s="215"/>
      <c r="Q984" s="215"/>
      <c r="R984" s="215"/>
      <c r="S984" s="215"/>
      <c r="T984" s="215"/>
      <c r="U984" s="215"/>
      <c r="V984" s="215"/>
      <c r="W984" s="215"/>
      <c r="X984" s="215"/>
      <c r="Y984" s="215"/>
      <c r="Z984" s="215"/>
      <c r="AA984" s="215"/>
    </row>
    <row r="985" spans="14:27" ht="0" hidden="1" customHeight="1" x14ac:dyDescent="0.45">
      <c r="N985" s="214"/>
      <c r="O985" s="215"/>
      <c r="P985" s="215"/>
      <c r="Q985" s="215"/>
      <c r="R985" s="215"/>
      <c r="S985" s="215"/>
      <c r="T985" s="215"/>
      <c r="U985" s="215"/>
      <c r="V985" s="215"/>
      <c r="W985" s="215"/>
      <c r="X985" s="215"/>
      <c r="Y985" s="215"/>
      <c r="Z985" s="215"/>
      <c r="AA985" s="215"/>
    </row>
    <row r="986" spans="14:27" ht="0" hidden="1" customHeight="1" x14ac:dyDescent="0.45">
      <c r="N986" s="214"/>
      <c r="O986" s="215"/>
      <c r="P986" s="215"/>
      <c r="Q986" s="215"/>
      <c r="R986" s="215"/>
      <c r="S986" s="215"/>
      <c r="T986" s="215"/>
      <c r="U986" s="215"/>
      <c r="V986" s="215"/>
      <c r="W986" s="215"/>
      <c r="X986" s="215"/>
      <c r="Y986" s="215"/>
      <c r="Z986" s="215"/>
      <c r="AA986" s="215"/>
    </row>
    <row r="987" spans="14:27" ht="0" hidden="1" customHeight="1" x14ac:dyDescent="0.45">
      <c r="N987" s="214"/>
      <c r="O987" s="215"/>
      <c r="P987" s="215"/>
      <c r="Q987" s="215"/>
      <c r="R987" s="215"/>
      <c r="S987" s="215"/>
      <c r="T987" s="215"/>
      <c r="U987" s="215"/>
      <c r="V987" s="215"/>
      <c r="W987" s="215"/>
      <c r="X987" s="215"/>
      <c r="Y987" s="215"/>
      <c r="Z987" s="215"/>
      <c r="AA987" s="215"/>
    </row>
    <row r="988" spans="14:27" ht="0" hidden="1" customHeight="1" x14ac:dyDescent="0.45">
      <c r="N988" s="214"/>
      <c r="O988" s="215"/>
      <c r="P988" s="215"/>
      <c r="Q988" s="215"/>
      <c r="R988" s="215"/>
      <c r="S988" s="215"/>
      <c r="T988" s="215"/>
      <c r="U988" s="215"/>
      <c r="V988" s="215"/>
      <c r="W988" s="215"/>
      <c r="X988" s="215"/>
      <c r="Y988" s="215"/>
      <c r="Z988" s="215"/>
      <c r="AA988" s="215"/>
    </row>
    <row r="989" spans="14:27" ht="0" hidden="1" customHeight="1" x14ac:dyDescent="0.45">
      <c r="N989" s="214"/>
      <c r="O989" s="215"/>
      <c r="P989" s="215"/>
      <c r="Q989" s="215"/>
      <c r="R989" s="215"/>
      <c r="S989" s="215"/>
      <c r="T989" s="215"/>
      <c r="U989" s="215"/>
      <c r="V989" s="215"/>
      <c r="W989" s="215"/>
      <c r="X989" s="215"/>
      <c r="Y989" s="215"/>
      <c r="Z989" s="215"/>
      <c r="AA989" s="215"/>
    </row>
    <row r="990" spans="14:27" ht="0" hidden="1" customHeight="1" x14ac:dyDescent="0.45">
      <c r="N990" s="214"/>
      <c r="O990" s="215"/>
      <c r="P990" s="215"/>
      <c r="Q990" s="215"/>
      <c r="R990" s="215"/>
      <c r="S990" s="215"/>
      <c r="T990" s="215"/>
      <c r="U990" s="215"/>
      <c r="V990" s="215"/>
      <c r="W990" s="215"/>
      <c r="X990" s="215"/>
      <c r="Y990" s="215"/>
      <c r="Z990" s="215"/>
      <c r="AA990" s="215"/>
    </row>
    <row r="991" spans="14:27" ht="0" hidden="1" customHeight="1" x14ac:dyDescent="0.45">
      <c r="N991" s="214"/>
      <c r="O991" s="215"/>
      <c r="P991" s="215"/>
      <c r="Q991" s="215"/>
      <c r="R991" s="215"/>
      <c r="S991" s="215"/>
      <c r="T991" s="215"/>
      <c r="U991" s="215"/>
      <c r="V991" s="215"/>
      <c r="W991" s="215"/>
      <c r="X991" s="215"/>
      <c r="Y991" s="215"/>
      <c r="Z991" s="215"/>
      <c r="AA991" s="215"/>
    </row>
    <row r="992" spans="14:27" ht="0" hidden="1" customHeight="1" x14ac:dyDescent="0.45">
      <c r="N992" s="214"/>
      <c r="O992" s="215"/>
      <c r="P992" s="215"/>
      <c r="Q992" s="215"/>
      <c r="R992" s="215"/>
      <c r="S992" s="215"/>
      <c r="T992" s="215"/>
      <c r="U992" s="215"/>
      <c r="V992" s="215"/>
      <c r="W992" s="215"/>
      <c r="X992" s="215"/>
      <c r="Y992" s="215"/>
      <c r="Z992" s="215"/>
      <c r="AA992" s="215"/>
    </row>
    <row r="993" spans="14:27" ht="0" hidden="1" customHeight="1" x14ac:dyDescent="0.45">
      <c r="N993" s="214"/>
      <c r="O993" s="215"/>
      <c r="P993" s="215"/>
      <c r="Q993" s="215"/>
      <c r="R993" s="215"/>
      <c r="S993" s="215"/>
      <c r="T993" s="215"/>
      <c r="U993" s="215"/>
      <c r="V993" s="215"/>
      <c r="W993" s="215"/>
      <c r="X993" s="215"/>
      <c r="Y993" s="215"/>
      <c r="Z993" s="215"/>
      <c r="AA993" s="215"/>
    </row>
    <row r="994" spans="14:27" ht="0" hidden="1" customHeight="1" x14ac:dyDescent="0.45">
      <c r="N994" s="214"/>
      <c r="O994" s="215"/>
      <c r="P994" s="215"/>
      <c r="Q994" s="215"/>
      <c r="R994" s="215"/>
      <c r="S994" s="215"/>
      <c r="T994" s="215"/>
      <c r="U994" s="215"/>
      <c r="V994" s="215"/>
      <c r="W994" s="215"/>
      <c r="X994" s="215"/>
      <c r="Y994" s="215"/>
      <c r="Z994" s="215"/>
      <c r="AA994" s="215"/>
    </row>
  </sheetData>
  <sheetProtection algorithmName="SHA-512" hashValue="/7MpCjlFm/FjmNvi/42ff0Yprf4BGAFaYOD/1CHL1flYEs6wPxQ7y7KXGb87IDKF1gLbidDH+YAYJQzP2My9kQ==" saltValue="qiTRGGpJxdBmCz0tA51cAQ==" spinCount="100000" sheet="1" objects="1" scenarios="1"/>
  <mergeCells count="68">
    <mergeCell ref="N2:AA2"/>
    <mergeCell ref="B3:F3"/>
    <mergeCell ref="H3:L3"/>
    <mergeCell ref="N3:N5"/>
    <mergeCell ref="O3:P3"/>
    <mergeCell ref="Q3:R3"/>
    <mergeCell ref="S3:T3"/>
    <mergeCell ref="U3:V3"/>
    <mergeCell ref="X3:X5"/>
    <mergeCell ref="Y3:Y5"/>
    <mergeCell ref="H59:L59"/>
    <mergeCell ref="Z3:Z5"/>
    <mergeCell ref="AA3:AA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B53:F53"/>
    <mergeCell ref="H53:L53"/>
    <mergeCell ref="B58:F58"/>
    <mergeCell ref="H58:L58"/>
    <mergeCell ref="B68:F68"/>
    <mergeCell ref="H68:L68"/>
    <mergeCell ref="B60:F60"/>
    <mergeCell ref="H60:L60"/>
    <mergeCell ref="B61:F61"/>
    <mergeCell ref="H61:L61"/>
    <mergeCell ref="B62:F62"/>
    <mergeCell ref="H62:L62"/>
    <mergeCell ref="B64:F64"/>
    <mergeCell ref="H64:L64"/>
    <mergeCell ref="B65:F65"/>
    <mergeCell ref="H65:L65"/>
    <mergeCell ref="H66:L66"/>
    <mergeCell ref="B70:F70"/>
    <mergeCell ref="H70:L70"/>
    <mergeCell ref="B71:F71"/>
    <mergeCell ref="H71:L71"/>
    <mergeCell ref="B72:F72"/>
    <mergeCell ref="H72:L72"/>
    <mergeCell ref="B73:F73"/>
    <mergeCell ref="H73:L73"/>
    <mergeCell ref="B76:F76"/>
    <mergeCell ref="H76:L76"/>
    <mergeCell ref="B77:F77"/>
    <mergeCell ref="H77:L77"/>
    <mergeCell ref="B78:F78"/>
    <mergeCell ref="H78:L78"/>
    <mergeCell ref="B79:F79"/>
    <mergeCell ref="H79:L79"/>
    <mergeCell ref="B80:F80"/>
    <mergeCell ref="H80:L80"/>
    <mergeCell ref="B83:F83"/>
    <mergeCell ref="H83:L83"/>
    <mergeCell ref="B85:F85"/>
    <mergeCell ref="H85:L85"/>
    <mergeCell ref="B93:F93"/>
    <mergeCell ref="B95:F95"/>
    <mergeCell ref="B86:F86"/>
    <mergeCell ref="H86:L86"/>
    <mergeCell ref="B89:F89"/>
    <mergeCell ref="B91:F91"/>
    <mergeCell ref="B92:F92"/>
  </mergeCells>
  <pageMargins left="0.7" right="0.7" top="0.75" bottom="0.75" header="0.3" footer="0.3"/>
  <ignoredErrors>
    <ignoredError sqref="O3:AA17" numberStoredAsText="1"/>
  </ignoredError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AJ40"/>
  <sheetViews>
    <sheetView showGridLines="0" topLeftCell="R1" workbookViewId="0"/>
  </sheetViews>
  <sheetFormatPr defaultColWidth="0" defaultRowHeight="14.5" zeroHeight="1" x14ac:dyDescent="0.35"/>
  <cols>
    <col min="1" max="1" width="7.1796875" style="2" customWidth="1"/>
    <col min="2" max="2" width="5.26953125" style="2" customWidth="1"/>
    <col min="3" max="3" width="12.1796875" style="2" customWidth="1"/>
    <col min="4" max="4" width="32.81640625" style="2" customWidth="1"/>
    <col min="5" max="5" width="11.453125" style="2" customWidth="1"/>
    <col min="6" max="6" width="5.7265625" style="2" customWidth="1"/>
    <col min="7" max="7" width="10" style="2" customWidth="1"/>
    <col min="8" max="8" width="21.453125" style="2" customWidth="1"/>
    <col min="9" max="9" width="7.1796875" style="2" customWidth="1"/>
    <col min="10" max="10" width="5.26953125" style="2" customWidth="1"/>
    <col min="11" max="11" width="12.1796875" style="2" customWidth="1"/>
    <col min="12" max="12" width="32.81640625" style="2" customWidth="1"/>
    <col min="13" max="13" width="11.453125" style="2" customWidth="1"/>
    <col min="14" max="14" width="5.7265625" style="2" customWidth="1"/>
    <col min="15" max="15" width="10" style="2" customWidth="1"/>
    <col min="16" max="16" width="21.453125" style="2" customWidth="1"/>
    <col min="17" max="17" width="7.1796875" style="2" customWidth="1"/>
    <col min="18" max="18" width="5.26953125" style="2" customWidth="1"/>
    <col min="19" max="19" width="12.1796875" style="2" customWidth="1"/>
    <col min="20" max="20" width="32.81640625" style="2" customWidth="1"/>
    <col min="21" max="21" width="11.453125" style="2" customWidth="1"/>
    <col min="22" max="22" width="5.7265625" style="2" customWidth="1"/>
    <col min="23" max="23" width="10" style="2" customWidth="1"/>
    <col min="24" max="24" width="21.453125" style="2" customWidth="1"/>
    <col min="25" max="25" width="7.1796875" style="2" customWidth="1"/>
    <col min="26" max="26" width="5.26953125" style="2" customWidth="1"/>
    <col min="27" max="27" width="12.1796875" style="2" customWidth="1"/>
    <col min="28" max="28" width="32.81640625" style="2" customWidth="1"/>
    <col min="29" max="29" width="11.453125" style="2" customWidth="1"/>
    <col min="30" max="30" width="5.7265625" style="2" customWidth="1"/>
    <col min="31" max="31" width="10" style="2" customWidth="1"/>
    <col min="32" max="32" width="21.453125" style="2" customWidth="1"/>
    <col min="33" max="33" width="9.1796875" style="2" customWidth="1"/>
    <col min="34" max="34" width="28.54296875" style="2" customWidth="1"/>
    <col min="35" max="36" width="9.1796875" style="2" customWidth="1"/>
    <col min="37" max="16384" width="9.1796875" style="2" hidden="1"/>
  </cols>
  <sheetData>
    <row r="1" spans="2:32" x14ac:dyDescent="0.35"/>
    <row r="2" spans="2:32" x14ac:dyDescent="0.35">
      <c r="B2" s="115" t="str">
        <f ca="1">IF($P$30=0,"","LEMBAR 1")</f>
        <v>LEMBAR 1</v>
      </c>
      <c r="J2" s="115" t="s">
        <v>66</v>
      </c>
      <c r="R2" s="115"/>
      <c r="Z2" s="115"/>
    </row>
    <row r="3" spans="2:32" ht="7.5" customHeight="1" x14ac:dyDescent="0.35">
      <c r="E3" s="85"/>
      <c r="F3" s="386" t="s">
        <v>47</v>
      </c>
      <c r="G3" s="386"/>
      <c r="H3" s="386"/>
      <c r="M3" s="85"/>
      <c r="N3" s="386" t="str">
        <f>$F$3</f>
        <v>INVOICE</v>
      </c>
      <c r="O3" s="386"/>
      <c r="P3" s="386"/>
      <c r="U3" s="377" t="s">
        <v>360</v>
      </c>
      <c r="V3" s="377"/>
      <c r="W3" s="377"/>
      <c r="X3" s="377"/>
      <c r="AC3" s="377" t="s">
        <v>360</v>
      </c>
      <c r="AD3" s="377"/>
      <c r="AE3" s="377"/>
      <c r="AF3" s="377"/>
    </row>
    <row r="4" spans="2:32" ht="18.75" customHeight="1" x14ac:dyDescent="0.5">
      <c r="B4" s="378" t="s">
        <v>48</v>
      </c>
      <c r="C4" s="378"/>
      <c r="D4" s="95" t="str">
        <f>PR</f>
        <v>NAMA PERUSAHAAN ANDA</v>
      </c>
      <c r="E4" s="85"/>
      <c r="F4" s="386"/>
      <c r="G4" s="386"/>
      <c r="H4" s="386"/>
      <c r="J4" s="378" t="s">
        <v>48</v>
      </c>
      <c r="K4" s="378"/>
      <c r="L4" s="95" t="str">
        <f>D4</f>
        <v>NAMA PERUSAHAAN ANDA</v>
      </c>
      <c r="M4" s="85"/>
      <c r="N4" s="386"/>
      <c r="O4" s="386"/>
      <c r="P4" s="386"/>
      <c r="R4" s="378" t="s">
        <v>48</v>
      </c>
      <c r="S4" s="378"/>
      <c r="T4" s="262" t="str">
        <f>D4</f>
        <v>NAMA PERUSAHAAN ANDA</v>
      </c>
      <c r="U4" s="377"/>
      <c r="V4" s="377"/>
      <c r="W4" s="377"/>
      <c r="X4" s="377"/>
      <c r="Z4" s="378" t="s">
        <v>48</v>
      </c>
      <c r="AA4" s="378"/>
      <c r="AB4" s="262" t="str">
        <f>D4</f>
        <v>NAMA PERUSAHAAN ANDA</v>
      </c>
      <c r="AC4" s="377"/>
      <c r="AD4" s="377"/>
      <c r="AE4" s="377"/>
      <c r="AF4" s="377"/>
    </row>
    <row r="5" spans="2:32" ht="11.25" customHeight="1" x14ac:dyDescent="0.35">
      <c r="B5" s="378"/>
      <c r="C5" s="378"/>
      <c r="D5" s="79" t="s">
        <v>49</v>
      </c>
      <c r="E5" s="85"/>
      <c r="F5" s="386"/>
      <c r="G5" s="386"/>
      <c r="H5" s="386"/>
      <c r="J5" s="378"/>
      <c r="K5" s="378"/>
      <c r="L5" s="79" t="str">
        <f>D5</f>
        <v>Alamat Kantor Anda baris 1</v>
      </c>
      <c r="M5" s="85"/>
      <c r="N5" s="386"/>
      <c r="O5" s="386"/>
      <c r="P5" s="386"/>
      <c r="R5" s="378"/>
      <c r="S5" s="378"/>
      <c r="T5" s="242" t="str">
        <f>D5</f>
        <v>Alamat Kantor Anda baris 1</v>
      </c>
      <c r="U5" s="377"/>
      <c r="V5" s="377"/>
      <c r="W5" s="377"/>
      <c r="X5" s="377"/>
      <c r="Z5" s="378"/>
      <c r="AA5" s="378"/>
      <c r="AB5" s="242" t="str">
        <f>D5</f>
        <v>Alamat Kantor Anda baris 1</v>
      </c>
      <c r="AC5" s="377"/>
      <c r="AD5" s="377"/>
      <c r="AE5" s="377"/>
      <c r="AF5" s="377"/>
    </row>
    <row r="6" spans="2:32" ht="11.25" customHeight="1" x14ac:dyDescent="0.35">
      <c r="B6" s="378"/>
      <c r="C6" s="378"/>
      <c r="D6" s="79" t="s">
        <v>50</v>
      </c>
      <c r="E6" s="85"/>
      <c r="F6" s="386"/>
      <c r="G6" s="386"/>
      <c r="H6" s="386"/>
      <c r="J6" s="378"/>
      <c r="K6" s="378"/>
      <c r="L6" s="79" t="str">
        <f>D6</f>
        <v>Alamat Kantor Anda baris 2</v>
      </c>
      <c r="M6" s="85"/>
      <c r="N6" s="386"/>
      <c r="O6" s="386"/>
      <c r="P6" s="386"/>
      <c r="R6" s="378"/>
      <c r="S6" s="378"/>
      <c r="T6" s="242" t="str">
        <f>D6</f>
        <v>Alamat Kantor Anda baris 2</v>
      </c>
      <c r="U6" s="377"/>
      <c r="V6" s="377"/>
      <c r="W6" s="377"/>
      <c r="X6" s="377"/>
      <c r="Z6" s="378"/>
      <c r="AA6" s="378"/>
      <c r="AB6" s="242" t="str">
        <f>D6</f>
        <v>Alamat Kantor Anda baris 2</v>
      </c>
      <c r="AC6" s="377"/>
      <c r="AD6" s="377"/>
      <c r="AE6" s="377"/>
      <c r="AF6" s="377"/>
    </row>
    <row r="7" spans="2:32" ht="11.25" customHeight="1" x14ac:dyDescent="0.35">
      <c r="B7" s="378"/>
      <c r="C7" s="378"/>
      <c r="D7" s="79" t="s">
        <v>51</v>
      </c>
      <c r="E7" s="85"/>
      <c r="F7" s="85"/>
      <c r="G7" s="85"/>
      <c r="H7" s="85"/>
      <c r="J7" s="378"/>
      <c r="K7" s="378"/>
      <c r="L7" s="79" t="str">
        <f>D7</f>
        <v>No. Telepon Pertama dan Kedua</v>
      </c>
      <c r="M7" s="85"/>
      <c r="N7" s="85"/>
      <c r="O7" s="85"/>
      <c r="P7" s="85"/>
      <c r="R7" s="378"/>
      <c r="S7" s="378"/>
      <c r="T7" s="242" t="str">
        <f>D7</f>
        <v>No. Telepon Pertama dan Kedua</v>
      </c>
      <c r="U7" s="85"/>
      <c r="V7" s="85"/>
      <c r="W7" s="85"/>
      <c r="X7" s="85"/>
      <c r="Z7" s="378"/>
      <c r="AA7" s="378"/>
      <c r="AB7" s="242" t="str">
        <f>D7</f>
        <v>No. Telepon Pertama dan Kedua</v>
      </c>
      <c r="AC7" s="85"/>
      <c r="AD7" s="85"/>
      <c r="AE7" s="85"/>
      <c r="AF7" s="85"/>
    </row>
    <row r="8" spans="2:32" ht="11.25" customHeight="1" x14ac:dyDescent="0.35">
      <c r="B8" s="378"/>
      <c r="C8" s="378"/>
      <c r="D8" s="79" t="s">
        <v>52</v>
      </c>
      <c r="E8" s="81"/>
      <c r="F8" s="85"/>
      <c r="G8" s="85"/>
      <c r="H8" s="85"/>
      <c r="J8" s="378"/>
      <c r="K8" s="378"/>
      <c r="L8" s="79" t="str">
        <f>D8</f>
        <v>Email : alamat-email@perusahaan.com</v>
      </c>
      <c r="M8" s="81"/>
      <c r="N8" s="81"/>
      <c r="O8" s="81"/>
      <c r="P8" s="59"/>
      <c r="R8" s="378"/>
      <c r="S8" s="378"/>
      <c r="T8" s="242" t="str">
        <f>D8</f>
        <v>Email : alamat-email@perusahaan.com</v>
      </c>
      <c r="U8" s="81"/>
      <c r="V8" s="81"/>
      <c r="W8" s="81"/>
      <c r="X8" s="59"/>
      <c r="Z8" s="378"/>
      <c r="AA8" s="378"/>
      <c r="AB8" s="242" t="str">
        <f>D8</f>
        <v>Email : alamat-email@perusahaan.com</v>
      </c>
      <c r="AC8" s="81"/>
      <c r="AD8" s="81"/>
      <c r="AE8" s="81"/>
      <c r="AF8" s="59"/>
    </row>
    <row r="9" spans="2:32" ht="11.25" customHeight="1" x14ac:dyDescent="0.35">
      <c r="B9" s="60"/>
      <c r="C9" s="60"/>
      <c r="D9" s="61"/>
      <c r="E9" s="81"/>
      <c r="F9" s="81"/>
      <c r="H9" s="61"/>
      <c r="J9" s="60"/>
      <c r="K9" s="60"/>
      <c r="L9" s="61"/>
      <c r="M9" s="81"/>
      <c r="N9" s="81"/>
      <c r="P9" s="61"/>
      <c r="R9" s="60"/>
      <c r="S9" s="60"/>
      <c r="T9" s="61"/>
      <c r="U9" s="81"/>
      <c r="V9" s="81"/>
      <c r="X9" s="61"/>
      <c r="Z9" s="60"/>
      <c r="AA9" s="60"/>
      <c r="AB9" s="61"/>
      <c r="AC9" s="81"/>
      <c r="AD9" s="81"/>
      <c r="AF9" s="61"/>
    </row>
    <row r="10" spans="2:32" ht="3.75" customHeight="1" thickBot="1" x14ac:dyDescent="0.4">
      <c r="B10" s="62"/>
      <c r="C10" s="62"/>
      <c r="D10" s="62"/>
      <c r="E10" s="62"/>
      <c r="F10" s="62"/>
      <c r="G10" s="62"/>
      <c r="H10" s="62"/>
      <c r="J10" s="62"/>
      <c r="K10" s="62"/>
      <c r="L10" s="62"/>
      <c r="M10" s="62"/>
      <c r="N10" s="62"/>
      <c r="O10" s="62"/>
      <c r="P10" s="62"/>
      <c r="R10" s="62"/>
      <c r="S10" s="62"/>
      <c r="T10" s="62"/>
      <c r="U10" s="62"/>
      <c r="V10" s="62"/>
      <c r="W10" s="62"/>
      <c r="X10" s="62"/>
      <c r="Z10" s="62"/>
      <c r="AA10" s="62"/>
      <c r="AB10" s="62"/>
      <c r="AC10" s="62"/>
      <c r="AD10" s="62"/>
      <c r="AE10" s="62"/>
      <c r="AF10" s="62"/>
    </row>
    <row r="11" spans="2:32" ht="7.5" customHeight="1" thickTop="1" thickBot="1" x14ac:dyDescent="0.4"/>
    <row r="12" spans="2:32" ht="22.5" customHeight="1" thickTop="1" thickBot="1" x14ac:dyDescent="0.4">
      <c r="B12" s="63" t="s">
        <v>53</v>
      </c>
      <c r="C12" s="63"/>
      <c r="E12" s="81"/>
      <c r="F12" s="84"/>
      <c r="G12" s="84" t="s">
        <v>64</v>
      </c>
      <c r="H12" s="236">
        <f ca="1">TODAY()</f>
        <v>46150</v>
      </c>
      <c r="J12" s="63" t="s">
        <v>53</v>
      </c>
      <c r="K12" s="63"/>
      <c r="M12" s="81"/>
      <c r="N12" s="84"/>
      <c r="O12" s="84" t="s">
        <v>64</v>
      </c>
      <c r="P12" s="236">
        <f ca="1">H12</f>
        <v>46150</v>
      </c>
      <c r="R12" s="63" t="s">
        <v>53</v>
      </c>
      <c r="S12" s="63"/>
      <c r="U12" s="81"/>
      <c r="V12" s="84"/>
      <c r="W12" s="84" t="s">
        <v>64</v>
      </c>
      <c r="X12" s="243">
        <f ca="1">H12</f>
        <v>46150</v>
      </c>
      <c r="Z12" s="63" t="s">
        <v>53</v>
      </c>
      <c r="AA12" s="63"/>
      <c r="AC12" s="81"/>
      <c r="AD12" s="84"/>
      <c r="AE12" s="84" t="s">
        <v>64</v>
      </c>
      <c r="AF12" s="243">
        <f ca="1">H12</f>
        <v>46150</v>
      </c>
    </row>
    <row r="13" spans="2:32" ht="22.5" customHeight="1" thickTop="1" thickBot="1" x14ac:dyDescent="0.4">
      <c r="B13" s="380" t="str">
        <f>IF(ISERROR(VLOOKUP($B19&amp;$H$13,BT,12,FALSE))=TRUE,"",VLOOKUP($B19&amp;$H$13,BT,12,FALSE))</f>
        <v>Agen A</v>
      </c>
      <c r="C13" s="380"/>
      <c r="D13" s="380"/>
      <c r="E13" s="81"/>
      <c r="F13" s="84"/>
      <c r="G13" s="84" t="s">
        <v>68</v>
      </c>
      <c r="H13" s="83">
        <v>1001</v>
      </c>
      <c r="J13" s="380" t="str">
        <f>B13</f>
        <v>Agen A</v>
      </c>
      <c r="K13" s="380"/>
      <c r="L13" s="380"/>
      <c r="M13" s="81"/>
      <c r="N13" s="84"/>
      <c r="O13" s="84" t="s">
        <v>65</v>
      </c>
      <c r="P13" s="237">
        <f>$H$13</f>
        <v>1001</v>
      </c>
      <c r="R13" s="379" t="str">
        <f>B13</f>
        <v>Agen A</v>
      </c>
      <c r="S13" s="380"/>
      <c r="T13" s="380"/>
      <c r="U13" s="81"/>
      <c r="V13" s="263"/>
      <c r="W13" s="263" t="s">
        <v>65</v>
      </c>
      <c r="X13" s="264">
        <f>H13</f>
        <v>1001</v>
      </c>
      <c r="Z13" s="379" t="str">
        <f>B13</f>
        <v>Agen A</v>
      </c>
      <c r="AA13" s="380"/>
      <c r="AB13" s="380"/>
      <c r="AC13" s="81"/>
      <c r="AD13" s="263"/>
      <c r="AE13" s="263" t="s">
        <v>65</v>
      </c>
      <c r="AF13" s="264">
        <f>H13</f>
        <v>1001</v>
      </c>
    </row>
    <row r="14" spans="2:32" ht="15" thickTop="1" x14ac:dyDescent="0.35">
      <c r="B14" s="381" t="str">
        <f>IF($B$13&lt;&gt;"",VLOOKUP($B$13,DA,2,FALSE),"")</f>
        <v>Jl. Pahlawan Raya III no 124</v>
      </c>
      <c r="C14" s="381"/>
      <c r="D14" s="382"/>
      <c r="H14" s="61"/>
      <c r="J14" s="381" t="str">
        <f>B14</f>
        <v>Jl. Pahlawan Raya III no 124</v>
      </c>
      <c r="K14" s="381"/>
      <c r="L14" s="382"/>
      <c r="P14" s="61"/>
      <c r="R14" s="381" t="str">
        <f>B14</f>
        <v>Jl. Pahlawan Raya III no 124</v>
      </c>
      <c r="S14" s="381"/>
      <c r="T14" s="382"/>
      <c r="X14" s="61"/>
      <c r="Z14" s="381" t="str">
        <f>B14</f>
        <v>Jl. Pahlawan Raya III no 124</v>
      </c>
      <c r="AA14" s="381"/>
      <c r="AB14" s="382"/>
      <c r="AF14" s="61"/>
    </row>
    <row r="15" spans="2:32" x14ac:dyDescent="0.35">
      <c r="B15" s="381" t="str">
        <f>IF($B$13&lt;&gt;"",VLOOKUP($B$13,DA,3,FALSE),"")</f>
        <v>Jakarta Barat, 12345</v>
      </c>
      <c r="C15" s="381"/>
      <c r="D15" s="382"/>
      <c r="J15" s="381" t="str">
        <f>B15</f>
        <v>Jakarta Barat, 12345</v>
      </c>
      <c r="K15" s="381"/>
      <c r="L15" s="382"/>
      <c r="R15" s="381" t="str">
        <f>B15</f>
        <v>Jakarta Barat, 12345</v>
      </c>
      <c r="S15" s="381"/>
      <c r="T15" s="382"/>
      <c r="Z15" s="381" t="str">
        <f>B15</f>
        <v>Jakarta Barat, 12345</v>
      </c>
      <c r="AA15" s="381"/>
      <c r="AB15" s="382"/>
    </row>
    <row r="16" spans="2:32" x14ac:dyDescent="0.35">
      <c r="B16" s="381" t="str">
        <f>IF($B$13&lt;&gt;"",VLOOKUP($B$13,DA,4,FALSE),"")</f>
        <v>085255811162</v>
      </c>
      <c r="C16" s="381"/>
      <c r="D16" s="382"/>
      <c r="J16" s="381" t="str">
        <f>B16</f>
        <v>085255811162</v>
      </c>
      <c r="K16" s="381"/>
      <c r="L16" s="382"/>
      <c r="R16" s="381" t="str">
        <f>B16</f>
        <v>085255811162</v>
      </c>
      <c r="S16" s="381"/>
      <c r="T16" s="382"/>
      <c r="Z16" s="381" t="str">
        <f>B16</f>
        <v>085255811162</v>
      </c>
      <c r="AA16" s="381"/>
      <c r="AB16" s="382"/>
    </row>
    <row r="17" spans="2:32" ht="22.5" customHeight="1" x14ac:dyDescent="0.35"/>
    <row r="18" spans="2:32" ht="26.25" customHeight="1" x14ac:dyDescent="0.35">
      <c r="B18" s="384" t="s">
        <v>3</v>
      </c>
      <c r="C18" s="384"/>
      <c r="D18" s="390"/>
      <c r="E18" s="383" t="s">
        <v>54</v>
      </c>
      <c r="F18" s="384"/>
      <c r="G18" s="116" t="s">
        <v>36</v>
      </c>
      <c r="H18" s="117" t="s">
        <v>33</v>
      </c>
      <c r="J18" s="384" t="s">
        <v>3</v>
      </c>
      <c r="K18" s="384"/>
      <c r="L18" s="390"/>
      <c r="M18" s="383" t="s">
        <v>54</v>
      </c>
      <c r="N18" s="384"/>
      <c r="O18" s="116" t="s">
        <v>36</v>
      </c>
      <c r="P18" s="117" t="s">
        <v>33</v>
      </c>
      <c r="R18" s="374" t="s">
        <v>3</v>
      </c>
      <c r="S18" s="374"/>
      <c r="T18" s="375"/>
      <c r="U18" s="372" t="s">
        <v>36</v>
      </c>
      <c r="V18" s="374"/>
      <c r="W18" s="372" t="s">
        <v>15</v>
      </c>
      <c r="X18" s="373"/>
      <c r="Z18" s="374" t="s">
        <v>3</v>
      </c>
      <c r="AA18" s="374"/>
      <c r="AB18" s="375"/>
      <c r="AC18" s="372" t="s">
        <v>36</v>
      </c>
      <c r="AD18" s="374"/>
      <c r="AE18" s="372" t="s">
        <v>15</v>
      </c>
      <c r="AF18" s="373"/>
    </row>
    <row r="19" spans="2:32" ht="37.5" customHeight="1" x14ac:dyDescent="0.35">
      <c r="B19" s="96">
        <v>1</v>
      </c>
      <c r="C19" s="239" t="str">
        <f t="shared" ref="C19:C28" ca="1" si="0">IF(TODAY()&gt;EXP,"0",IF(ISERROR(VLOOKUP($B19&amp;$H$13,BT,7,FALSE))=TRUE,"",VLOOKUP($B19&amp;$H$13,BT,7,FALSE)))</f>
        <v>Kereta 5 gerbong</v>
      </c>
      <c r="D19" s="238"/>
      <c r="E19" s="388">
        <f t="shared" ref="E19:E28" si="1">IF(ISERROR(VLOOKUP($B19&amp;$H$13,BT,14,FALSE))=TRUE,"",VLOOKUP($B19&amp;$H$13,BT,14,FALSE))</f>
        <v>40000</v>
      </c>
      <c r="F19" s="388"/>
      <c r="G19" s="98">
        <f t="shared" ref="G19:G28" si="2">IF(ISERROR(VLOOKUP($B19&amp;$H$13,BT,13,FALSE))=TRUE,"",VLOOKUP($B19&amp;$H$13,BT,13,FALSE))</f>
        <v>30</v>
      </c>
      <c r="H19" s="82">
        <f ca="1">IF(C19="","",E19*G19)</f>
        <v>1200000</v>
      </c>
      <c r="J19" s="96">
        <v>11</v>
      </c>
      <c r="K19" s="239" t="str">
        <f t="shared" ref="K19:K28" ca="1" si="3">IF(TODAY()&gt;EXP,"0",IF(ISERROR(VLOOKUP($J19&amp;$H$13,BT,7,FALSE))=TRUE,"",VLOOKUP($J19&amp;$H$13,BT,7,FALSE)))</f>
        <v/>
      </c>
      <c r="L19" s="238"/>
      <c r="M19" s="388" t="str">
        <f t="shared" ref="M19:M28" si="4">IF(ISERROR(VLOOKUP($J19&amp;$H$13,BT,14,FALSE))=TRUE,"",VLOOKUP($J19&amp;$H$13,BT,14,FALSE))</f>
        <v/>
      </c>
      <c r="N19" s="388"/>
      <c r="O19" s="98" t="str">
        <f t="shared" ref="O19:O28" si="5">IF(ISERROR(VLOOKUP($J19&amp;$H$13,BT,13,FALSE))=TRUE,"",VLOOKUP($J19&amp;$H$13,BT,13,FALSE))</f>
        <v/>
      </c>
      <c r="P19" s="82" t="str">
        <f ca="1">IF(K19="","",M19*O19)</f>
        <v/>
      </c>
      <c r="R19" s="244">
        <v>1</v>
      </c>
      <c r="S19" s="369" t="str">
        <f t="shared" ref="S19:S28" ca="1" si="6">IF(TODAY()&gt;EXP,"0",IF(C19&lt;&gt;"",C19,""))</f>
        <v>Kereta 5 gerbong</v>
      </c>
      <c r="T19" s="369"/>
      <c r="U19" s="370">
        <f t="shared" ref="U19:U28" ca="1" si="7">IF(TODAY()&gt;EXP,"0",IF(S19&lt;&gt;"",G19,""))</f>
        <v>30</v>
      </c>
      <c r="V19" s="370"/>
      <c r="W19" s="371"/>
      <c r="X19" s="371"/>
      <c r="Z19" s="244">
        <v>11</v>
      </c>
      <c r="AA19" s="369" t="str">
        <f t="shared" ref="AA19:AA28" ca="1" si="8">IF(TODAY()&gt;EXP,"0",IF(K19&lt;&gt;"",K19,""))</f>
        <v/>
      </c>
      <c r="AB19" s="369"/>
      <c r="AC19" s="370" t="str">
        <f t="shared" ref="AC19:AC28" ca="1" si="9">IF(TODAY()&gt;EXP,"0",IF(AA19&lt;&gt;"",O19,""))</f>
        <v/>
      </c>
      <c r="AD19" s="370"/>
      <c r="AE19" s="371"/>
      <c r="AF19" s="371"/>
    </row>
    <row r="20" spans="2:32" ht="37.5" customHeight="1" x14ac:dyDescent="0.35">
      <c r="B20" s="99">
        <v>2</v>
      </c>
      <c r="C20" s="240" t="str">
        <f t="shared" ca="1" si="0"/>
        <v>Kereta 3 gerbong</v>
      </c>
      <c r="D20" s="100"/>
      <c r="E20" s="387">
        <f t="shared" si="1"/>
        <v>30000</v>
      </c>
      <c r="F20" s="387"/>
      <c r="G20" s="101">
        <f t="shared" si="2"/>
        <v>20</v>
      </c>
      <c r="H20" s="80">
        <f t="shared" ref="H20:H28" ca="1" si="10">IF(C20="","",E20*G20)</f>
        <v>600000</v>
      </c>
      <c r="J20" s="99">
        <v>12</v>
      </c>
      <c r="K20" s="240" t="str">
        <f t="shared" ca="1" si="3"/>
        <v/>
      </c>
      <c r="L20" s="100"/>
      <c r="M20" s="387" t="str">
        <f t="shared" si="4"/>
        <v/>
      </c>
      <c r="N20" s="387"/>
      <c r="O20" s="101" t="str">
        <f t="shared" si="5"/>
        <v/>
      </c>
      <c r="P20" s="80" t="str">
        <f t="shared" ref="P20:P28" ca="1" si="11">IF(K20="","",M20*O20)</f>
        <v/>
      </c>
      <c r="R20" s="245">
        <v>2</v>
      </c>
      <c r="S20" s="367" t="str">
        <f t="shared" ca="1" si="6"/>
        <v>Kereta 3 gerbong</v>
      </c>
      <c r="T20" s="367"/>
      <c r="U20" s="368">
        <f t="shared" ca="1" si="7"/>
        <v>20</v>
      </c>
      <c r="V20" s="368"/>
      <c r="W20" s="357"/>
      <c r="X20" s="357"/>
      <c r="Z20" s="245">
        <v>12</v>
      </c>
      <c r="AA20" s="367" t="str">
        <f t="shared" ca="1" si="8"/>
        <v/>
      </c>
      <c r="AB20" s="367"/>
      <c r="AC20" s="368" t="str">
        <f t="shared" ca="1" si="9"/>
        <v/>
      </c>
      <c r="AD20" s="368"/>
      <c r="AE20" s="357"/>
      <c r="AF20" s="357"/>
    </row>
    <row r="21" spans="2:32" ht="37.5" customHeight="1" x14ac:dyDescent="0.35">
      <c r="B21" s="96">
        <v>3</v>
      </c>
      <c r="C21" s="239" t="str">
        <f t="shared" ca="1" si="0"/>
        <v>Payung anak Merah</v>
      </c>
      <c r="D21" s="97"/>
      <c r="E21" s="388">
        <f t="shared" si="1"/>
        <v>35000</v>
      </c>
      <c r="F21" s="388"/>
      <c r="G21" s="98">
        <f t="shared" si="2"/>
        <v>20</v>
      </c>
      <c r="H21" s="82">
        <f t="shared" ca="1" si="10"/>
        <v>700000</v>
      </c>
      <c r="J21" s="96">
        <v>13</v>
      </c>
      <c r="K21" s="239" t="str">
        <f t="shared" ca="1" si="3"/>
        <v/>
      </c>
      <c r="L21" s="97"/>
      <c r="M21" s="388" t="str">
        <f t="shared" si="4"/>
        <v/>
      </c>
      <c r="N21" s="388"/>
      <c r="O21" s="98" t="str">
        <f t="shared" si="5"/>
        <v/>
      </c>
      <c r="P21" s="82" t="str">
        <f t="shared" ca="1" si="11"/>
        <v/>
      </c>
      <c r="R21" s="244">
        <v>3</v>
      </c>
      <c r="S21" s="369" t="str">
        <f t="shared" ca="1" si="6"/>
        <v>Payung anak Merah</v>
      </c>
      <c r="T21" s="369"/>
      <c r="U21" s="370">
        <f t="shared" ca="1" si="7"/>
        <v>20</v>
      </c>
      <c r="V21" s="370"/>
      <c r="W21" s="371"/>
      <c r="X21" s="371"/>
      <c r="Z21" s="244">
        <v>13</v>
      </c>
      <c r="AA21" s="369" t="str">
        <f t="shared" ca="1" si="8"/>
        <v/>
      </c>
      <c r="AB21" s="369"/>
      <c r="AC21" s="370" t="str">
        <f t="shared" ca="1" si="9"/>
        <v/>
      </c>
      <c r="AD21" s="370"/>
      <c r="AE21" s="371"/>
      <c r="AF21" s="371"/>
    </row>
    <row r="22" spans="2:32" ht="37.5" customHeight="1" x14ac:dyDescent="0.35">
      <c r="B22" s="99">
        <v>4</v>
      </c>
      <c r="C22" s="240" t="str">
        <f t="shared" ca="1" si="0"/>
        <v>Tas kecil Doraemon</v>
      </c>
      <c r="D22" s="100"/>
      <c r="E22" s="387">
        <f t="shared" si="1"/>
        <v>45000</v>
      </c>
      <c r="F22" s="387"/>
      <c r="G22" s="101">
        <f t="shared" si="2"/>
        <v>10</v>
      </c>
      <c r="H22" s="80">
        <f t="shared" ca="1" si="10"/>
        <v>450000</v>
      </c>
      <c r="J22" s="99">
        <v>14</v>
      </c>
      <c r="K22" s="240" t="str">
        <f t="shared" ca="1" si="3"/>
        <v/>
      </c>
      <c r="L22" s="100"/>
      <c r="M22" s="387" t="str">
        <f t="shared" si="4"/>
        <v/>
      </c>
      <c r="N22" s="387"/>
      <c r="O22" s="101" t="str">
        <f t="shared" si="5"/>
        <v/>
      </c>
      <c r="P22" s="80" t="str">
        <f t="shared" ca="1" si="11"/>
        <v/>
      </c>
      <c r="R22" s="245">
        <v>4</v>
      </c>
      <c r="S22" s="367" t="str">
        <f t="shared" ca="1" si="6"/>
        <v>Tas kecil Doraemon</v>
      </c>
      <c r="T22" s="367"/>
      <c r="U22" s="368">
        <f t="shared" ca="1" si="7"/>
        <v>10</v>
      </c>
      <c r="V22" s="368"/>
      <c r="W22" s="357"/>
      <c r="X22" s="357"/>
      <c r="Z22" s="245">
        <v>14</v>
      </c>
      <c r="AA22" s="367" t="str">
        <f t="shared" ca="1" si="8"/>
        <v/>
      </c>
      <c r="AB22" s="367"/>
      <c r="AC22" s="368" t="str">
        <f t="shared" ca="1" si="9"/>
        <v/>
      </c>
      <c r="AD22" s="368"/>
      <c r="AE22" s="357"/>
      <c r="AF22" s="357"/>
    </row>
    <row r="23" spans="2:32" ht="37.5" customHeight="1" x14ac:dyDescent="0.35">
      <c r="B23" s="96">
        <v>5</v>
      </c>
      <c r="C23" s="239" t="str">
        <f t="shared" ca="1" si="0"/>
        <v>Jam tangan Hello Kitty</v>
      </c>
      <c r="D23" s="97"/>
      <c r="E23" s="388">
        <f t="shared" si="1"/>
        <v>42000</v>
      </c>
      <c r="F23" s="388"/>
      <c r="G23" s="98">
        <f t="shared" si="2"/>
        <v>60</v>
      </c>
      <c r="H23" s="82">
        <f t="shared" ca="1" si="10"/>
        <v>2520000</v>
      </c>
      <c r="J23" s="96">
        <v>15</v>
      </c>
      <c r="K23" s="239" t="str">
        <f t="shared" ca="1" si="3"/>
        <v/>
      </c>
      <c r="L23" s="97"/>
      <c r="M23" s="388" t="str">
        <f t="shared" si="4"/>
        <v/>
      </c>
      <c r="N23" s="388"/>
      <c r="O23" s="98" t="str">
        <f t="shared" si="5"/>
        <v/>
      </c>
      <c r="P23" s="82" t="str">
        <f t="shared" ca="1" si="11"/>
        <v/>
      </c>
      <c r="R23" s="244">
        <v>5</v>
      </c>
      <c r="S23" s="369" t="str">
        <f t="shared" ca="1" si="6"/>
        <v>Jam tangan Hello Kitty</v>
      </c>
      <c r="T23" s="369"/>
      <c r="U23" s="370">
        <f t="shared" ca="1" si="7"/>
        <v>60</v>
      </c>
      <c r="V23" s="370"/>
      <c r="W23" s="371"/>
      <c r="X23" s="371"/>
      <c r="Z23" s="244">
        <v>15</v>
      </c>
      <c r="AA23" s="369" t="str">
        <f t="shared" ca="1" si="8"/>
        <v/>
      </c>
      <c r="AB23" s="369"/>
      <c r="AC23" s="370" t="str">
        <f t="shared" ca="1" si="9"/>
        <v/>
      </c>
      <c r="AD23" s="370"/>
      <c r="AE23" s="371"/>
      <c r="AF23" s="371"/>
    </row>
    <row r="24" spans="2:32" ht="37.5" customHeight="1" x14ac:dyDescent="0.35">
      <c r="B24" s="99">
        <v>6</v>
      </c>
      <c r="C24" s="240" t="str">
        <f t="shared" ca="1" si="0"/>
        <v/>
      </c>
      <c r="D24" s="100"/>
      <c r="E24" s="387" t="str">
        <f t="shared" si="1"/>
        <v/>
      </c>
      <c r="F24" s="387"/>
      <c r="G24" s="101" t="str">
        <f t="shared" si="2"/>
        <v/>
      </c>
      <c r="H24" s="80" t="str">
        <f t="shared" ca="1" si="10"/>
        <v/>
      </c>
      <c r="J24" s="99">
        <v>16</v>
      </c>
      <c r="K24" s="240" t="str">
        <f t="shared" ca="1" si="3"/>
        <v/>
      </c>
      <c r="L24" s="100"/>
      <c r="M24" s="387" t="str">
        <f t="shared" si="4"/>
        <v/>
      </c>
      <c r="N24" s="387"/>
      <c r="O24" s="101" t="str">
        <f t="shared" si="5"/>
        <v/>
      </c>
      <c r="P24" s="80" t="str">
        <f t="shared" ca="1" si="11"/>
        <v/>
      </c>
      <c r="R24" s="245">
        <v>6</v>
      </c>
      <c r="S24" s="367" t="str">
        <f t="shared" ca="1" si="6"/>
        <v/>
      </c>
      <c r="T24" s="367"/>
      <c r="U24" s="368" t="str">
        <f t="shared" ca="1" si="7"/>
        <v/>
      </c>
      <c r="V24" s="368"/>
      <c r="W24" s="357"/>
      <c r="X24" s="357"/>
      <c r="Z24" s="245">
        <v>16</v>
      </c>
      <c r="AA24" s="367" t="str">
        <f t="shared" ca="1" si="8"/>
        <v/>
      </c>
      <c r="AB24" s="367"/>
      <c r="AC24" s="368" t="str">
        <f t="shared" ca="1" si="9"/>
        <v/>
      </c>
      <c r="AD24" s="368"/>
      <c r="AE24" s="357"/>
      <c r="AF24" s="357"/>
    </row>
    <row r="25" spans="2:32" ht="37.5" customHeight="1" x14ac:dyDescent="0.35">
      <c r="B25" s="96">
        <v>7</v>
      </c>
      <c r="C25" s="239" t="str">
        <f t="shared" ca="1" si="0"/>
        <v/>
      </c>
      <c r="D25" s="97"/>
      <c r="E25" s="388" t="str">
        <f t="shared" si="1"/>
        <v/>
      </c>
      <c r="F25" s="388"/>
      <c r="G25" s="98" t="str">
        <f t="shared" si="2"/>
        <v/>
      </c>
      <c r="H25" s="82" t="str">
        <f t="shared" ca="1" si="10"/>
        <v/>
      </c>
      <c r="J25" s="96">
        <v>17</v>
      </c>
      <c r="K25" s="239" t="str">
        <f t="shared" ca="1" si="3"/>
        <v/>
      </c>
      <c r="L25" s="97"/>
      <c r="M25" s="388" t="str">
        <f t="shared" si="4"/>
        <v/>
      </c>
      <c r="N25" s="388"/>
      <c r="O25" s="98" t="str">
        <f t="shared" si="5"/>
        <v/>
      </c>
      <c r="P25" s="82" t="str">
        <f t="shared" ca="1" si="11"/>
        <v/>
      </c>
      <c r="R25" s="244">
        <v>7</v>
      </c>
      <c r="S25" s="369" t="str">
        <f t="shared" ca="1" si="6"/>
        <v/>
      </c>
      <c r="T25" s="369"/>
      <c r="U25" s="370" t="str">
        <f t="shared" ca="1" si="7"/>
        <v/>
      </c>
      <c r="V25" s="370"/>
      <c r="W25" s="371"/>
      <c r="X25" s="371"/>
      <c r="Z25" s="244">
        <v>17</v>
      </c>
      <c r="AA25" s="369" t="str">
        <f t="shared" ca="1" si="8"/>
        <v/>
      </c>
      <c r="AB25" s="369"/>
      <c r="AC25" s="370" t="str">
        <f t="shared" ca="1" si="9"/>
        <v/>
      </c>
      <c r="AD25" s="370"/>
      <c r="AE25" s="371"/>
      <c r="AF25" s="371"/>
    </row>
    <row r="26" spans="2:32" ht="37.5" customHeight="1" x14ac:dyDescent="0.35">
      <c r="B26" s="99">
        <v>8</v>
      </c>
      <c r="C26" s="240" t="str">
        <f t="shared" ca="1" si="0"/>
        <v/>
      </c>
      <c r="D26" s="100"/>
      <c r="E26" s="387" t="str">
        <f t="shared" si="1"/>
        <v/>
      </c>
      <c r="F26" s="387"/>
      <c r="G26" s="101" t="str">
        <f t="shared" si="2"/>
        <v/>
      </c>
      <c r="H26" s="80" t="str">
        <f t="shared" ca="1" si="10"/>
        <v/>
      </c>
      <c r="J26" s="99">
        <v>18</v>
      </c>
      <c r="K26" s="240" t="str">
        <f t="shared" ca="1" si="3"/>
        <v/>
      </c>
      <c r="L26" s="100"/>
      <c r="M26" s="387" t="str">
        <f t="shared" si="4"/>
        <v/>
      </c>
      <c r="N26" s="387"/>
      <c r="O26" s="101" t="str">
        <f t="shared" si="5"/>
        <v/>
      </c>
      <c r="P26" s="80" t="str">
        <f t="shared" ca="1" si="11"/>
        <v/>
      </c>
      <c r="R26" s="245">
        <v>8</v>
      </c>
      <c r="S26" s="367" t="str">
        <f t="shared" ca="1" si="6"/>
        <v/>
      </c>
      <c r="T26" s="367"/>
      <c r="U26" s="368" t="str">
        <f t="shared" ca="1" si="7"/>
        <v/>
      </c>
      <c r="V26" s="368"/>
      <c r="W26" s="357"/>
      <c r="X26" s="357"/>
      <c r="Z26" s="245">
        <v>18</v>
      </c>
      <c r="AA26" s="367" t="str">
        <f t="shared" ca="1" si="8"/>
        <v/>
      </c>
      <c r="AB26" s="367"/>
      <c r="AC26" s="368" t="str">
        <f t="shared" ca="1" si="9"/>
        <v/>
      </c>
      <c r="AD26" s="368"/>
      <c r="AE26" s="357"/>
      <c r="AF26" s="357"/>
    </row>
    <row r="27" spans="2:32" ht="37.5" customHeight="1" x14ac:dyDescent="0.35">
      <c r="B27" s="96">
        <v>9</v>
      </c>
      <c r="C27" s="239" t="str">
        <f t="shared" ca="1" si="0"/>
        <v/>
      </c>
      <c r="D27" s="97"/>
      <c r="E27" s="388" t="str">
        <f t="shared" si="1"/>
        <v/>
      </c>
      <c r="F27" s="388"/>
      <c r="G27" s="98" t="str">
        <f t="shared" si="2"/>
        <v/>
      </c>
      <c r="H27" s="82" t="str">
        <f t="shared" ca="1" si="10"/>
        <v/>
      </c>
      <c r="J27" s="96">
        <v>19</v>
      </c>
      <c r="K27" s="239" t="str">
        <f t="shared" ca="1" si="3"/>
        <v/>
      </c>
      <c r="L27" s="97"/>
      <c r="M27" s="388" t="str">
        <f t="shared" si="4"/>
        <v/>
      </c>
      <c r="N27" s="388"/>
      <c r="O27" s="98" t="str">
        <f t="shared" si="5"/>
        <v/>
      </c>
      <c r="P27" s="82" t="str">
        <f t="shared" ca="1" si="11"/>
        <v/>
      </c>
      <c r="R27" s="244">
        <v>9</v>
      </c>
      <c r="S27" s="369" t="str">
        <f t="shared" ca="1" si="6"/>
        <v/>
      </c>
      <c r="T27" s="369"/>
      <c r="U27" s="370" t="str">
        <f t="shared" ca="1" si="7"/>
        <v/>
      </c>
      <c r="V27" s="370"/>
      <c r="W27" s="371"/>
      <c r="X27" s="371"/>
      <c r="Z27" s="244">
        <v>19</v>
      </c>
      <c r="AA27" s="369" t="str">
        <f t="shared" ca="1" si="8"/>
        <v/>
      </c>
      <c r="AB27" s="369"/>
      <c r="AC27" s="370" t="str">
        <f t="shared" ca="1" si="9"/>
        <v/>
      </c>
      <c r="AD27" s="370"/>
      <c r="AE27" s="371"/>
      <c r="AF27" s="371"/>
    </row>
    <row r="28" spans="2:32" ht="37.5" customHeight="1" x14ac:dyDescent="0.35">
      <c r="B28" s="99">
        <v>10</v>
      </c>
      <c r="C28" s="240" t="str">
        <f t="shared" ca="1" si="0"/>
        <v/>
      </c>
      <c r="D28" s="100"/>
      <c r="E28" s="387" t="str">
        <f t="shared" si="1"/>
        <v/>
      </c>
      <c r="F28" s="387"/>
      <c r="G28" s="101" t="str">
        <f t="shared" si="2"/>
        <v/>
      </c>
      <c r="H28" s="80" t="str">
        <f t="shared" ca="1" si="10"/>
        <v/>
      </c>
      <c r="J28" s="99">
        <v>20</v>
      </c>
      <c r="K28" s="240" t="str">
        <f t="shared" ca="1" si="3"/>
        <v/>
      </c>
      <c r="L28" s="100"/>
      <c r="M28" s="387" t="str">
        <f t="shared" si="4"/>
        <v/>
      </c>
      <c r="N28" s="387"/>
      <c r="O28" s="101" t="str">
        <f t="shared" si="5"/>
        <v/>
      </c>
      <c r="P28" s="80" t="str">
        <f t="shared" ca="1" si="11"/>
        <v/>
      </c>
      <c r="R28" s="245">
        <v>10</v>
      </c>
      <c r="S28" s="367" t="str">
        <f t="shared" ca="1" si="6"/>
        <v/>
      </c>
      <c r="T28" s="367"/>
      <c r="U28" s="368" t="str">
        <f t="shared" ca="1" si="7"/>
        <v/>
      </c>
      <c r="V28" s="368"/>
      <c r="W28" s="357"/>
      <c r="X28" s="357"/>
      <c r="Z28" s="245">
        <v>20</v>
      </c>
      <c r="AA28" s="367" t="str">
        <f t="shared" ca="1" si="8"/>
        <v/>
      </c>
      <c r="AB28" s="367"/>
      <c r="AC28" s="368" t="str">
        <f t="shared" ca="1" si="9"/>
        <v/>
      </c>
      <c r="AD28" s="368"/>
      <c r="AE28" s="357"/>
      <c r="AF28" s="357"/>
    </row>
    <row r="29" spans="2:32" ht="7.5" customHeight="1" thickBot="1" x14ac:dyDescent="0.4">
      <c r="B29" s="64"/>
      <c r="C29" s="64"/>
      <c r="D29" s="64"/>
      <c r="E29" s="65"/>
      <c r="F29" s="65"/>
      <c r="G29" s="65"/>
      <c r="H29" s="65"/>
      <c r="J29" s="64"/>
      <c r="K29" s="64"/>
      <c r="L29" s="64"/>
      <c r="M29" s="65"/>
      <c r="N29" s="65"/>
      <c r="O29" s="65"/>
      <c r="P29" s="65"/>
      <c r="R29" s="64"/>
      <c r="S29" s="64"/>
      <c r="T29" s="64"/>
      <c r="U29" s="65"/>
      <c r="V29" s="65"/>
      <c r="W29" s="65"/>
      <c r="X29" s="65"/>
      <c r="Z29" s="64"/>
      <c r="AA29" s="64"/>
      <c r="AB29" s="64"/>
      <c r="AC29" s="65"/>
      <c r="AD29" s="65"/>
      <c r="AE29" s="65"/>
      <c r="AF29" s="65"/>
    </row>
    <row r="30" spans="2:32" ht="22.5" customHeight="1" thickTop="1" x14ac:dyDescent="0.35">
      <c r="B30" s="66" t="s">
        <v>56</v>
      </c>
      <c r="C30" s="66"/>
      <c r="D30" s="67"/>
      <c r="E30" s="68"/>
      <c r="F30" s="68" t="s">
        <v>36</v>
      </c>
      <c r="G30" s="235">
        <f ca="1">IF($K$19="",SUM(G19:G28),"")</f>
        <v>140</v>
      </c>
      <c r="H30" s="102">
        <f ca="1">IF($K$19="",SUM(H19:H28),"")</f>
        <v>5470000</v>
      </c>
      <c r="J30" s="66" t="s">
        <v>56</v>
      </c>
      <c r="K30" s="66"/>
      <c r="L30" s="67"/>
      <c r="M30" s="68"/>
      <c r="N30" s="68" t="s">
        <v>36</v>
      </c>
      <c r="O30" s="235">
        <f>SUM(G19:G28)+SUM(O19:O28)</f>
        <v>140</v>
      </c>
      <c r="P30" s="102">
        <f ca="1">SUM(H19:H28)+SUM(P19:P28)</f>
        <v>5470000</v>
      </c>
      <c r="R30" s="246" t="s">
        <v>56</v>
      </c>
      <c r="S30" s="247"/>
      <c r="T30" s="248"/>
      <c r="U30" s="358" t="s">
        <v>361</v>
      </c>
      <c r="V30" s="359"/>
      <c r="W30" s="359"/>
      <c r="X30" s="360"/>
      <c r="Z30" s="246" t="s">
        <v>56</v>
      </c>
      <c r="AA30" s="247"/>
      <c r="AB30" s="248"/>
      <c r="AC30" s="358" t="s">
        <v>361</v>
      </c>
      <c r="AD30" s="359"/>
      <c r="AE30" s="359"/>
      <c r="AF30" s="360"/>
    </row>
    <row r="31" spans="2:32" ht="22.5" customHeight="1" x14ac:dyDescent="0.35">
      <c r="B31" s="389" t="s">
        <v>59</v>
      </c>
      <c r="C31" s="389"/>
      <c r="D31" s="389"/>
      <c r="E31" s="77" t="s">
        <v>55</v>
      </c>
      <c r="F31" s="78">
        <v>0.3</v>
      </c>
      <c r="G31" s="69"/>
      <c r="H31" s="103">
        <f ca="1">IF($H$30&lt;&gt;"",H30*F31,"")</f>
        <v>1641000</v>
      </c>
      <c r="J31" s="389" t="s">
        <v>59</v>
      </c>
      <c r="K31" s="389"/>
      <c r="L31" s="389"/>
      <c r="M31" s="77" t="s">
        <v>55</v>
      </c>
      <c r="N31" s="78">
        <f>F31</f>
        <v>0.3</v>
      </c>
      <c r="O31" s="69"/>
      <c r="P31" s="103">
        <f ca="1">P30*N31</f>
        <v>1641000</v>
      </c>
      <c r="R31" s="249"/>
      <c r="S31" s="250"/>
      <c r="T31" s="251"/>
      <c r="U31" s="361"/>
      <c r="V31" s="362"/>
      <c r="W31" s="362"/>
      <c r="X31" s="363"/>
      <c r="Z31" s="249"/>
      <c r="AA31" s="250"/>
      <c r="AB31" s="251"/>
      <c r="AC31" s="361"/>
      <c r="AD31" s="362"/>
      <c r="AE31" s="362"/>
      <c r="AF31" s="363"/>
    </row>
    <row r="32" spans="2:32" ht="22.5" customHeight="1" x14ac:dyDescent="0.35">
      <c r="B32" s="389"/>
      <c r="C32" s="389"/>
      <c r="D32" s="389"/>
      <c r="E32" s="70"/>
      <c r="F32" s="70" t="s">
        <v>359</v>
      </c>
      <c r="G32" s="69"/>
      <c r="H32" s="72"/>
      <c r="J32" s="389"/>
      <c r="K32" s="389"/>
      <c r="L32" s="389"/>
      <c r="M32" s="70"/>
      <c r="N32" s="70" t="s">
        <v>359</v>
      </c>
      <c r="O32" s="69"/>
      <c r="P32" s="72"/>
      <c r="R32" s="252"/>
      <c r="S32" s="253"/>
      <c r="T32" s="254"/>
      <c r="U32" s="364"/>
      <c r="V32" s="365"/>
      <c r="W32" s="365"/>
      <c r="X32" s="366"/>
      <c r="Z32" s="252"/>
      <c r="AA32" s="253"/>
      <c r="AB32" s="254"/>
      <c r="AC32" s="364"/>
      <c r="AD32" s="365"/>
      <c r="AE32" s="365"/>
      <c r="AF32" s="366"/>
    </row>
    <row r="33" spans="2:32" ht="22.5" customHeight="1" x14ac:dyDescent="0.35">
      <c r="B33" s="389"/>
      <c r="C33" s="389"/>
      <c r="D33" s="389"/>
      <c r="E33" s="70"/>
      <c r="F33" s="70" t="s">
        <v>57</v>
      </c>
      <c r="G33" s="71"/>
      <c r="H33" s="72"/>
      <c r="J33" s="389"/>
      <c r="K33" s="389"/>
      <c r="L33" s="389"/>
      <c r="M33" s="70"/>
      <c r="N33" s="70" t="s">
        <v>57</v>
      </c>
      <c r="O33" s="71"/>
      <c r="P33" s="72"/>
      <c r="R33" s="255" t="s">
        <v>362</v>
      </c>
      <c r="S33" s="256"/>
      <c r="T33" s="256"/>
      <c r="U33" s="257"/>
      <c r="V33" s="257"/>
      <c r="W33" s="258"/>
      <c r="X33" s="257"/>
      <c r="Z33" s="255" t="s">
        <v>362</v>
      </c>
      <c r="AA33" s="256"/>
      <c r="AB33" s="256"/>
      <c r="AC33" s="257"/>
      <c r="AD33" s="257"/>
      <c r="AE33" s="258"/>
      <c r="AF33" s="257"/>
    </row>
    <row r="34" spans="2:32" ht="26.25" customHeight="1" x14ac:dyDescent="0.45">
      <c r="B34" s="86"/>
      <c r="C34" s="86"/>
      <c r="D34" s="86"/>
      <c r="E34" s="385" t="s">
        <v>33</v>
      </c>
      <c r="F34" s="385"/>
      <c r="G34" s="118"/>
      <c r="H34" s="241">
        <f ca="1">IF($H$30&lt;&gt;"",H30-H31-H32+H33,"")</f>
        <v>3829000</v>
      </c>
      <c r="J34" s="86"/>
      <c r="K34" s="86"/>
      <c r="L34" s="86"/>
      <c r="M34" s="385" t="s">
        <v>33</v>
      </c>
      <c r="N34" s="385"/>
      <c r="O34" s="118"/>
      <c r="P34" s="241">
        <f ca="1">P30-P31-P32+P33</f>
        <v>3829000</v>
      </c>
      <c r="R34" s="259"/>
      <c r="S34" s="355" t="s">
        <v>363</v>
      </c>
      <c r="T34" s="355"/>
      <c r="U34" s="355" t="s">
        <v>364</v>
      </c>
      <c r="V34" s="355"/>
      <c r="W34" s="355" t="s">
        <v>365</v>
      </c>
      <c r="X34" s="355"/>
      <c r="Z34" s="259"/>
      <c r="AA34" s="355" t="s">
        <v>363</v>
      </c>
      <c r="AB34" s="355"/>
      <c r="AC34" s="355" t="s">
        <v>364</v>
      </c>
      <c r="AD34" s="355"/>
      <c r="AE34" s="355" t="s">
        <v>365</v>
      </c>
      <c r="AF34" s="355"/>
    </row>
    <row r="35" spans="2:32" ht="30" customHeight="1" x14ac:dyDescent="0.35">
      <c r="B35" s="376"/>
      <c r="C35" s="376"/>
      <c r="D35" s="376"/>
      <c r="E35" s="376"/>
      <c r="F35" s="376"/>
      <c r="G35" s="376"/>
      <c r="H35" s="376"/>
      <c r="J35" s="376"/>
      <c r="K35" s="376"/>
      <c r="L35" s="376"/>
      <c r="M35" s="376"/>
      <c r="N35" s="376"/>
      <c r="O35" s="376"/>
      <c r="P35" s="376"/>
      <c r="R35" s="260"/>
      <c r="S35" s="355"/>
      <c r="T35" s="355"/>
      <c r="U35" s="355"/>
      <c r="V35" s="355"/>
      <c r="W35" s="355"/>
      <c r="X35" s="355"/>
      <c r="Z35" s="260"/>
      <c r="AA35" s="355"/>
      <c r="AB35" s="355"/>
      <c r="AC35" s="355"/>
      <c r="AD35" s="355"/>
      <c r="AE35" s="355"/>
      <c r="AF35" s="355"/>
    </row>
    <row r="36" spans="2:32" ht="30" customHeight="1" x14ac:dyDescent="0.35">
      <c r="B36" s="376" t="s">
        <v>58</v>
      </c>
      <c r="C36" s="376"/>
      <c r="D36" s="376"/>
      <c r="E36" s="376"/>
      <c r="F36" s="376"/>
      <c r="G36" s="376"/>
      <c r="H36" s="376"/>
      <c r="J36" s="376" t="s">
        <v>58</v>
      </c>
      <c r="K36" s="376"/>
      <c r="L36" s="376"/>
      <c r="M36" s="376"/>
      <c r="N36" s="376"/>
      <c r="O36" s="376"/>
      <c r="P36" s="376"/>
      <c r="Q36" s="261"/>
      <c r="R36" s="261"/>
      <c r="S36" s="356" t="s">
        <v>366</v>
      </c>
      <c r="T36" s="356"/>
      <c r="U36" s="356" t="s">
        <v>367</v>
      </c>
      <c r="V36" s="356"/>
      <c r="W36" s="356" t="s">
        <v>368</v>
      </c>
      <c r="X36" s="356"/>
      <c r="AA36" s="356" t="s">
        <v>366</v>
      </c>
      <c r="AB36" s="356"/>
      <c r="AC36" s="356" t="s">
        <v>367</v>
      </c>
      <c r="AD36" s="356"/>
      <c r="AE36" s="356" t="s">
        <v>368</v>
      </c>
      <c r="AF36" s="356"/>
    </row>
    <row r="37" spans="2:32" ht="22.5" customHeight="1" x14ac:dyDescent="0.35"/>
    <row r="38" spans="2:32" ht="22.5" customHeight="1" x14ac:dyDescent="0.35"/>
    <row r="39" spans="2:32" ht="22.5" customHeight="1" x14ac:dyDescent="0.35"/>
    <row r="40" spans="2:32" ht="22.5" customHeight="1" x14ac:dyDescent="0.35"/>
  </sheetData>
  <sheetProtection algorithmName="SHA-512" hashValue="rjDGb8g1cizEbddrplB9cBcarQUK7cJAJ/3d9yUzxrWbTvX4gmyI7eSLyelWZOP9kBHWKvm8avn+b2+akIU20g==" saltValue="IqbZ9huupkkvx9NSJm9Q8g==" spinCount="100000" sheet="1" formatCells="0" formatColumns="0" formatRows="0" sort="0" autoFilter="0" pivotTables="0"/>
  <mergeCells count="142">
    <mergeCell ref="N3:P6"/>
    <mergeCell ref="B31:D33"/>
    <mergeCell ref="J31:L33"/>
    <mergeCell ref="B15:D15"/>
    <mergeCell ref="B18:D18"/>
    <mergeCell ref="B16:D16"/>
    <mergeCell ref="B4:C8"/>
    <mergeCell ref="J13:L13"/>
    <mergeCell ref="E18:F18"/>
    <mergeCell ref="B13:D13"/>
    <mergeCell ref="B14:D14"/>
    <mergeCell ref="J4:K8"/>
    <mergeCell ref="J14:L14"/>
    <mergeCell ref="J15:L15"/>
    <mergeCell ref="J16:L16"/>
    <mergeCell ref="J18:L18"/>
    <mergeCell ref="M28:N28"/>
    <mergeCell ref="M19:N19"/>
    <mergeCell ref="M20:N20"/>
    <mergeCell ref="M21:N21"/>
    <mergeCell ref="M22:N22"/>
    <mergeCell ref="M23:N23"/>
    <mergeCell ref="B35:H35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34:F34"/>
    <mergeCell ref="B36:H36"/>
    <mergeCell ref="J36:P36"/>
    <mergeCell ref="U3:X6"/>
    <mergeCell ref="AC3:AF6"/>
    <mergeCell ref="R4:S8"/>
    <mergeCell ref="Z4:AA8"/>
    <mergeCell ref="R13:T13"/>
    <mergeCell ref="Z13:AB13"/>
    <mergeCell ref="R14:T14"/>
    <mergeCell ref="Z14:AB14"/>
    <mergeCell ref="R15:T15"/>
    <mergeCell ref="Z15:AB15"/>
    <mergeCell ref="R16:T16"/>
    <mergeCell ref="Z16:AB16"/>
    <mergeCell ref="R18:T18"/>
    <mergeCell ref="U18:V18"/>
    <mergeCell ref="M18:N18"/>
    <mergeCell ref="M34:N34"/>
    <mergeCell ref="J35:P35"/>
    <mergeCell ref="F3:H6"/>
    <mergeCell ref="M24:N24"/>
    <mergeCell ref="M25:N25"/>
    <mergeCell ref="M26:N26"/>
    <mergeCell ref="M27:N27"/>
    <mergeCell ref="W18:X18"/>
    <mergeCell ref="Z18:AB18"/>
    <mergeCell ref="AC18:AD18"/>
    <mergeCell ref="AE18:AF18"/>
    <mergeCell ref="S19:T19"/>
    <mergeCell ref="U19:V19"/>
    <mergeCell ref="W19:X19"/>
    <mergeCell ref="AA19:AB19"/>
    <mergeCell ref="AC19:AD19"/>
    <mergeCell ref="AE19:AF19"/>
    <mergeCell ref="AE20:AF20"/>
    <mergeCell ref="S21:T21"/>
    <mergeCell ref="U21:V21"/>
    <mergeCell ref="W21:X21"/>
    <mergeCell ref="AA21:AB21"/>
    <mergeCell ref="AC21:AD21"/>
    <mergeCell ref="AE21:AF21"/>
    <mergeCell ref="S20:T20"/>
    <mergeCell ref="U20:V20"/>
    <mergeCell ref="W20:X20"/>
    <mergeCell ref="AA20:AB20"/>
    <mergeCell ref="AC20:AD20"/>
    <mergeCell ref="AE22:AF22"/>
    <mergeCell ref="S23:T23"/>
    <mergeCell ref="U23:V23"/>
    <mergeCell ref="W23:X23"/>
    <mergeCell ref="AA23:AB23"/>
    <mergeCell ref="AC23:AD23"/>
    <mergeCell ref="AE23:AF23"/>
    <mergeCell ref="S22:T22"/>
    <mergeCell ref="U22:V22"/>
    <mergeCell ref="W22:X22"/>
    <mergeCell ref="AA22:AB22"/>
    <mergeCell ref="AC22:AD22"/>
    <mergeCell ref="AE24:AF24"/>
    <mergeCell ref="S25:T25"/>
    <mergeCell ref="U25:V25"/>
    <mergeCell ref="W25:X25"/>
    <mergeCell ref="AA25:AB25"/>
    <mergeCell ref="AC25:AD25"/>
    <mergeCell ref="AE25:AF25"/>
    <mergeCell ref="S24:T24"/>
    <mergeCell ref="U24:V24"/>
    <mergeCell ref="W24:X24"/>
    <mergeCell ref="AA24:AB24"/>
    <mergeCell ref="AC24:AD24"/>
    <mergeCell ref="AE26:AF26"/>
    <mergeCell ref="S27:T27"/>
    <mergeCell ref="U27:V27"/>
    <mergeCell ref="W27:X27"/>
    <mergeCell ref="AA27:AB27"/>
    <mergeCell ref="AC27:AD27"/>
    <mergeCell ref="AE27:AF27"/>
    <mergeCell ref="S26:T26"/>
    <mergeCell ref="U26:V26"/>
    <mergeCell ref="W26:X26"/>
    <mergeCell ref="AA26:AB26"/>
    <mergeCell ref="AC26:AD26"/>
    <mergeCell ref="AE28:AF28"/>
    <mergeCell ref="U30:X32"/>
    <mergeCell ref="AC30:AF32"/>
    <mergeCell ref="S34:T34"/>
    <mergeCell ref="U34:V34"/>
    <mergeCell ref="W34:X34"/>
    <mergeCell ref="AA34:AB34"/>
    <mergeCell ref="AC34:AD34"/>
    <mergeCell ref="AE34:AF34"/>
    <mergeCell ref="S28:T28"/>
    <mergeCell ref="U28:V28"/>
    <mergeCell ref="W28:X28"/>
    <mergeCell ref="AA28:AB28"/>
    <mergeCell ref="AC28:AD28"/>
    <mergeCell ref="AE35:AF35"/>
    <mergeCell ref="S36:T36"/>
    <mergeCell ref="U36:V36"/>
    <mergeCell ref="W36:X36"/>
    <mergeCell ref="AA36:AB36"/>
    <mergeCell ref="AC36:AD36"/>
    <mergeCell ref="AE36:AF36"/>
    <mergeCell ref="S35:T35"/>
    <mergeCell ref="U35:V35"/>
    <mergeCell ref="W35:X35"/>
    <mergeCell ref="AA35:AB35"/>
    <mergeCell ref="AC35:AD35"/>
  </mergeCells>
  <dataValidations count="2">
    <dataValidation showInputMessage="1" showErrorMessage="1" errorTitle="KESALAHAN INPUT DATA" error="  Nama Produk Salah_x000a_Silahkan Pilih dari Daftar" sqref="B19:D28 J19:L28 R19:S28 Z19:AA28" xr:uid="{00000000-0002-0000-0900-000000000000}"/>
    <dataValidation showInputMessage="1" showErrorMessage="1" errorTitle="KESALAHAN INPUT DATA" error="   Nama Customer Salah_x000a_  Silahkan Pilih dari Daftar" sqref="B13:D13 J13:L13 R13:T13 Z13:AB13" xr:uid="{00000000-0002-0000-0900-000001000000}"/>
  </dataValidations>
  <pageMargins left="0.24" right="0.14000000000000001" top="0.37" bottom="0.28999999999999998" header="0.15" footer="0.3"/>
  <pageSetup paperSize="9" orientation="portrait" horizontalDpi="4294967293" verticalDpi="4294967293" r:id="rId1"/>
  <ignoredErrors>
    <ignoredError sqref="D4 H12 J13 L4:L8 P12:P13 O30 N31 N3 G30 T5:T8 AB5:AB8" unlockedFormula="1"/>
    <ignoredError sqref="B2" evalError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J48"/>
  <sheetViews>
    <sheetView showGridLines="0" topLeftCell="P1" workbookViewId="0"/>
  </sheetViews>
  <sheetFormatPr defaultColWidth="0" defaultRowHeight="0" customHeight="1" zeroHeight="1" x14ac:dyDescent="0.35"/>
  <cols>
    <col min="1" max="1" width="7.1796875" style="2" customWidth="1"/>
    <col min="2" max="2" width="5.26953125" style="2" customWidth="1"/>
    <col min="3" max="3" width="12.1796875" style="2" customWidth="1"/>
    <col min="4" max="4" width="32.81640625" style="2" customWidth="1"/>
    <col min="5" max="5" width="11.453125" style="2" customWidth="1"/>
    <col min="6" max="6" width="5.7265625" style="2" customWidth="1"/>
    <col min="7" max="7" width="10" style="2" customWidth="1"/>
    <col min="8" max="8" width="21.453125" style="2" customWidth="1"/>
    <col min="9" max="9" width="7.1796875" style="2" customWidth="1"/>
    <col min="10" max="10" width="5.26953125" style="2" customWidth="1"/>
    <col min="11" max="11" width="12.1796875" style="2" customWidth="1"/>
    <col min="12" max="12" width="32.81640625" style="2" customWidth="1"/>
    <col min="13" max="13" width="11.453125" style="2" customWidth="1"/>
    <col min="14" max="14" width="5.7265625" style="2" customWidth="1"/>
    <col min="15" max="15" width="10" style="2" customWidth="1"/>
    <col min="16" max="16" width="21.453125" style="2" customWidth="1"/>
    <col min="17" max="17" width="7.1796875" style="2" customWidth="1"/>
    <col min="18" max="18" width="5.26953125" style="2" customWidth="1"/>
    <col min="19" max="19" width="12.1796875" style="2" customWidth="1"/>
    <col min="20" max="20" width="32.81640625" style="2" customWidth="1"/>
    <col min="21" max="21" width="11.453125" style="2" customWidth="1"/>
    <col min="22" max="22" width="5.7265625" style="2" customWidth="1"/>
    <col min="23" max="23" width="10" style="2" customWidth="1"/>
    <col min="24" max="24" width="21.453125" style="2" customWidth="1"/>
    <col min="25" max="25" width="7.1796875" style="2" customWidth="1"/>
    <col min="26" max="26" width="5.26953125" style="2" customWidth="1"/>
    <col min="27" max="27" width="12.1796875" style="2" customWidth="1"/>
    <col min="28" max="28" width="32.81640625" style="2" customWidth="1"/>
    <col min="29" max="29" width="11.453125" style="2" customWidth="1"/>
    <col min="30" max="30" width="5.7265625" style="2" customWidth="1"/>
    <col min="31" max="31" width="10" style="2" customWidth="1"/>
    <col min="32" max="32" width="21.453125" style="2" customWidth="1"/>
    <col min="33" max="33" width="9.1796875" style="2" customWidth="1"/>
    <col min="34" max="34" width="28.54296875" style="2" customWidth="1"/>
    <col min="35" max="36" width="9.1796875" style="2" customWidth="1"/>
    <col min="37" max="16384" width="9.1796875" style="2" hidden="1"/>
  </cols>
  <sheetData>
    <row r="1" spans="2:32" ht="14.5" x14ac:dyDescent="0.35"/>
    <row r="2" spans="2:32" ht="14.5" x14ac:dyDescent="0.35">
      <c r="B2" s="115" t="str">
        <f ca="1">IF($P$30=0,"","LEMBAR 1")</f>
        <v>LEMBAR 1</v>
      </c>
      <c r="J2" s="115" t="s">
        <v>66</v>
      </c>
      <c r="R2" s="115"/>
      <c r="Z2" s="115"/>
    </row>
    <row r="3" spans="2:32" ht="7.5" customHeight="1" x14ac:dyDescent="0.35">
      <c r="E3" s="85"/>
      <c r="F3" s="386" t="s">
        <v>47</v>
      </c>
      <c r="G3" s="386"/>
      <c r="H3" s="386"/>
      <c r="M3" s="85"/>
      <c r="N3" s="386" t="str">
        <f>$F$3</f>
        <v>INVOICE</v>
      </c>
      <c r="O3" s="386"/>
      <c r="P3" s="386"/>
      <c r="U3" s="377" t="s">
        <v>360</v>
      </c>
      <c r="V3" s="377"/>
      <c r="W3" s="377"/>
      <c r="X3" s="377"/>
      <c r="AC3" s="377" t="s">
        <v>360</v>
      </c>
      <c r="AD3" s="377"/>
      <c r="AE3" s="377"/>
      <c r="AF3" s="377"/>
    </row>
    <row r="4" spans="2:32" ht="18.75" customHeight="1" x14ac:dyDescent="0.5">
      <c r="B4" s="378" t="s">
        <v>48</v>
      </c>
      <c r="C4" s="378"/>
      <c r="D4" s="95" t="str">
        <f>PR</f>
        <v>NAMA PERUSAHAAN ANDA</v>
      </c>
      <c r="E4" s="85"/>
      <c r="F4" s="386"/>
      <c r="G4" s="386"/>
      <c r="H4" s="386"/>
      <c r="J4" s="378" t="s">
        <v>48</v>
      </c>
      <c r="K4" s="378"/>
      <c r="L4" s="95" t="str">
        <f>D4</f>
        <v>NAMA PERUSAHAAN ANDA</v>
      </c>
      <c r="M4" s="85"/>
      <c r="N4" s="386"/>
      <c r="O4" s="386"/>
      <c r="P4" s="386"/>
      <c r="R4" s="378" t="s">
        <v>48</v>
      </c>
      <c r="S4" s="378"/>
      <c r="T4" s="262" t="str">
        <f>D4</f>
        <v>NAMA PERUSAHAAN ANDA</v>
      </c>
      <c r="U4" s="377"/>
      <c r="V4" s="377"/>
      <c r="W4" s="377"/>
      <c r="X4" s="377"/>
      <c r="Z4" s="378" t="s">
        <v>48</v>
      </c>
      <c r="AA4" s="378"/>
      <c r="AB4" s="262" t="str">
        <f>D4</f>
        <v>NAMA PERUSAHAAN ANDA</v>
      </c>
      <c r="AC4" s="377"/>
      <c r="AD4" s="377"/>
      <c r="AE4" s="377"/>
      <c r="AF4" s="377"/>
    </row>
    <row r="5" spans="2:32" ht="11.25" customHeight="1" x14ac:dyDescent="0.35">
      <c r="B5" s="378"/>
      <c r="C5" s="378"/>
      <c r="D5" s="79" t="s">
        <v>49</v>
      </c>
      <c r="E5" s="85"/>
      <c r="F5" s="386"/>
      <c r="G5" s="386"/>
      <c r="H5" s="386"/>
      <c r="J5" s="378"/>
      <c r="K5" s="378"/>
      <c r="L5" s="79" t="str">
        <f>D5</f>
        <v>Alamat Kantor Anda baris 1</v>
      </c>
      <c r="M5" s="85"/>
      <c r="N5" s="386"/>
      <c r="O5" s="386"/>
      <c r="P5" s="386"/>
      <c r="R5" s="378"/>
      <c r="S5" s="378"/>
      <c r="T5" s="242" t="str">
        <f>D5</f>
        <v>Alamat Kantor Anda baris 1</v>
      </c>
      <c r="U5" s="377"/>
      <c r="V5" s="377"/>
      <c r="W5" s="377"/>
      <c r="X5" s="377"/>
      <c r="Z5" s="378"/>
      <c r="AA5" s="378"/>
      <c r="AB5" s="242" t="str">
        <f>D5</f>
        <v>Alamat Kantor Anda baris 1</v>
      </c>
      <c r="AC5" s="377"/>
      <c r="AD5" s="377"/>
      <c r="AE5" s="377"/>
      <c r="AF5" s="377"/>
    </row>
    <row r="6" spans="2:32" ht="11.25" customHeight="1" x14ac:dyDescent="0.35">
      <c r="B6" s="378"/>
      <c r="C6" s="378"/>
      <c r="D6" s="79" t="s">
        <v>50</v>
      </c>
      <c r="E6" s="85"/>
      <c r="F6" s="386"/>
      <c r="G6" s="386"/>
      <c r="H6" s="386"/>
      <c r="J6" s="378"/>
      <c r="K6" s="378"/>
      <c r="L6" s="79" t="str">
        <f>D6</f>
        <v>Alamat Kantor Anda baris 2</v>
      </c>
      <c r="M6" s="85"/>
      <c r="N6" s="386"/>
      <c r="O6" s="386"/>
      <c r="P6" s="386"/>
      <c r="R6" s="378"/>
      <c r="S6" s="378"/>
      <c r="T6" s="242" t="str">
        <f>D6</f>
        <v>Alamat Kantor Anda baris 2</v>
      </c>
      <c r="U6" s="377"/>
      <c r="V6" s="377"/>
      <c r="W6" s="377"/>
      <c r="X6" s="377"/>
      <c r="Z6" s="378"/>
      <c r="AA6" s="378"/>
      <c r="AB6" s="242" t="str">
        <f>D6</f>
        <v>Alamat Kantor Anda baris 2</v>
      </c>
      <c r="AC6" s="377"/>
      <c r="AD6" s="377"/>
      <c r="AE6" s="377"/>
      <c r="AF6" s="377"/>
    </row>
    <row r="7" spans="2:32" ht="11.25" customHeight="1" x14ac:dyDescent="0.35">
      <c r="B7" s="378"/>
      <c r="C7" s="378"/>
      <c r="D7" s="79" t="s">
        <v>51</v>
      </c>
      <c r="E7" s="85"/>
      <c r="F7" s="85"/>
      <c r="G7" s="85"/>
      <c r="H7" s="85"/>
      <c r="J7" s="378"/>
      <c r="K7" s="378"/>
      <c r="L7" s="79" t="str">
        <f>D7</f>
        <v>No. Telepon Pertama dan Kedua</v>
      </c>
      <c r="M7" s="85"/>
      <c r="N7" s="85"/>
      <c r="O7" s="85"/>
      <c r="P7" s="85"/>
      <c r="R7" s="378"/>
      <c r="S7" s="378"/>
      <c r="T7" s="242" t="str">
        <f>D7</f>
        <v>No. Telepon Pertama dan Kedua</v>
      </c>
      <c r="U7" s="85"/>
      <c r="V7" s="85"/>
      <c r="W7" s="85"/>
      <c r="X7" s="85"/>
      <c r="Z7" s="378"/>
      <c r="AA7" s="378"/>
      <c r="AB7" s="242" t="str">
        <f>D7</f>
        <v>No. Telepon Pertama dan Kedua</v>
      </c>
      <c r="AC7" s="85"/>
      <c r="AD7" s="85"/>
      <c r="AE7" s="85"/>
      <c r="AF7" s="85"/>
    </row>
    <row r="8" spans="2:32" ht="11.25" customHeight="1" x14ac:dyDescent="0.35">
      <c r="B8" s="378"/>
      <c r="C8" s="378"/>
      <c r="D8" s="79" t="s">
        <v>52</v>
      </c>
      <c r="E8" s="81"/>
      <c r="F8" s="85"/>
      <c r="G8" s="85"/>
      <c r="H8" s="85"/>
      <c r="J8" s="378"/>
      <c r="K8" s="378"/>
      <c r="L8" s="79" t="str">
        <f>D8</f>
        <v>Email : alamat-email@perusahaan.com</v>
      </c>
      <c r="M8" s="81"/>
      <c r="N8" s="81"/>
      <c r="O8" s="81"/>
      <c r="P8" s="59"/>
      <c r="R8" s="378"/>
      <c r="S8" s="378"/>
      <c r="T8" s="242" t="str">
        <f>D8</f>
        <v>Email : alamat-email@perusahaan.com</v>
      </c>
      <c r="U8" s="81"/>
      <c r="V8" s="81"/>
      <c r="W8" s="81"/>
      <c r="X8" s="59"/>
      <c r="Z8" s="378"/>
      <c r="AA8" s="378"/>
      <c r="AB8" s="242" t="str">
        <f>D8</f>
        <v>Email : alamat-email@perusahaan.com</v>
      </c>
      <c r="AC8" s="81"/>
      <c r="AD8" s="81"/>
      <c r="AE8" s="81"/>
      <c r="AF8" s="59"/>
    </row>
    <row r="9" spans="2:32" ht="11.25" customHeight="1" x14ac:dyDescent="0.35">
      <c r="B9" s="60"/>
      <c r="C9" s="60"/>
      <c r="D9" s="61"/>
      <c r="E9" s="81"/>
      <c r="F9" s="81"/>
      <c r="H9" s="61"/>
      <c r="J9" s="60"/>
      <c r="K9" s="60"/>
      <c r="L9" s="61"/>
      <c r="M9" s="81"/>
      <c r="N9" s="81"/>
      <c r="P9" s="61"/>
      <c r="R9" s="60"/>
      <c r="S9" s="60"/>
      <c r="T9" s="61"/>
      <c r="U9" s="81"/>
      <c r="V9" s="81"/>
      <c r="X9" s="61"/>
      <c r="Z9" s="60"/>
      <c r="AA9" s="60"/>
      <c r="AB9" s="61"/>
      <c r="AC9" s="81"/>
      <c r="AD9" s="81"/>
      <c r="AF9" s="61"/>
    </row>
    <row r="10" spans="2:32" ht="3.75" customHeight="1" thickBot="1" x14ac:dyDescent="0.4">
      <c r="B10" s="62"/>
      <c r="C10" s="62"/>
      <c r="D10" s="62"/>
      <c r="E10" s="62"/>
      <c r="F10" s="62"/>
      <c r="G10" s="62"/>
      <c r="H10" s="62"/>
      <c r="J10" s="62"/>
      <c r="K10" s="62"/>
      <c r="L10" s="62"/>
      <c r="M10" s="62"/>
      <c r="N10" s="62"/>
      <c r="O10" s="62"/>
      <c r="P10" s="62"/>
      <c r="R10" s="62"/>
      <c r="S10" s="62"/>
      <c r="T10" s="62"/>
      <c r="U10" s="62"/>
      <c r="V10" s="62"/>
      <c r="W10" s="62"/>
      <c r="X10" s="62"/>
      <c r="Z10" s="62"/>
      <c r="AA10" s="62"/>
      <c r="AB10" s="62"/>
      <c r="AC10" s="62"/>
      <c r="AD10" s="62"/>
      <c r="AE10" s="62"/>
      <c r="AF10" s="62"/>
    </row>
    <row r="11" spans="2:32" ht="7.5" customHeight="1" thickTop="1" thickBot="1" x14ac:dyDescent="0.4"/>
    <row r="12" spans="2:32" ht="22.5" customHeight="1" thickTop="1" thickBot="1" x14ac:dyDescent="0.4">
      <c r="B12" s="63" t="s">
        <v>53</v>
      </c>
      <c r="C12" s="63"/>
      <c r="E12" s="81"/>
      <c r="F12" s="84"/>
      <c r="G12" s="84" t="s">
        <v>64</v>
      </c>
      <c r="H12" s="236">
        <f ca="1">TODAY()</f>
        <v>46150</v>
      </c>
      <c r="J12" s="63" t="s">
        <v>53</v>
      </c>
      <c r="K12" s="63"/>
      <c r="M12" s="81"/>
      <c r="N12" s="84"/>
      <c r="O12" s="84" t="s">
        <v>64</v>
      </c>
      <c r="P12" s="236">
        <f ca="1">H12</f>
        <v>46150</v>
      </c>
      <c r="R12" s="63" t="s">
        <v>53</v>
      </c>
      <c r="S12" s="63"/>
      <c r="U12" s="81"/>
      <c r="V12" s="84"/>
      <c r="W12" s="84" t="s">
        <v>64</v>
      </c>
      <c r="X12" s="243">
        <f ca="1">H12</f>
        <v>46150</v>
      </c>
      <c r="Z12" s="63" t="s">
        <v>53</v>
      </c>
      <c r="AA12" s="63"/>
      <c r="AC12" s="81"/>
      <c r="AD12" s="263"/>
      <c r="AE12" s="263" t="s">
        <v>64</v>
      </c>
      <c r="AF12" s="243">
        <f ca="1">H12</f>
        <v>46150</v>
      </c>
    </row>
    <row r="13" spans="2:32" ht="22.5" customHeight="1" thickTop="1" thickBot="1" x14ac:dyDescent="0.4">
      <c r="B13" s="380" t="str">
        <f>IF(ISERROR(VLOOKUP($B19&amp;$H$13,BT,18,FALSE))=TRUE,"",VLOOKUP($B19&amp;$H$13,BT,18,FALSE))</f>
        <v>Toko Mainan Anak C</v>
      </c>
      <c r="C13" s="380"/>
      <c r="D13" s="380"/>
      <c r="E13" s="81"/>
      <c r="F13" s="84"/>
      <c r="G13" s="84" t="s">
        <v>68</v>
      </c>
      <c r="H13" s="83">
        <v>1003</v>
      </c>
      <c r="J13" s="380" t="str">
        <f>B13</f>
        <v>Toko Mainan Anak C</v>
      </c>
      <c r="K13" s="380"/>
      <c r="L13" s="380"/>
      <c r="M13" s="81"/>
      <c r="N13" s="84"/>
      <c r="O13" s="84" t="s">
        <v>65</v>
      </c>
      <c r="P13" s="237">
        <f>$H$13</f>
        <v>1003</v>
      </c>
      <c r="R13" s="379" t="str">
        <f>B13</f>
        <v>Toko Mainan Anak C</v>
      </c>
      <c r="S13" s="380"/>
      <c r="T13" s="380"/>
      <c r="U13" s="81"/>
      <c r="V13" s="263"/>
      <c r="W13" s="263" t="s">
        <v>65</v>
      </c>
      <c r="X13" s="264">
        <f>H13</f>
        <v>1003</v>
      </c>
      <c r="Z13" s="379" t="str">
        <f>B13</f>
        <v>Toko Mainan Anak C</v>
      </c>
      <c r="AA13" s="380"/>
      <c r="AB13" s="380"/>
      <c r="AC13" s="81"/>
      <c r="AD13" s="263"/>
      <c r="AE13" s="263" t="s">
        <v>65</v>
      </c>
      <c r="AF13" s="264">
        <f>H13</f>
        <v>1003</v>
      </c>
    </row>
    <row r="14" spans="2:32" ht="15" thickTop="1" x14ac:dyDescent="0.35">
      <c r="B14" s="381" t="str">
        <f>IF($B$13&lt;&gt;"",VLOOKUP($B$13,DR,2,FALSE),"")</f>
        <v>Jl. Revolusi VII no 126</v>
      </c>
      <c r="C14" s="381"/>
      <c r="D14" s="382"/>
      <c r="H14" s="61"/>
      <c r="J14" s="381" t="str">
        <f>B14</f>
        <v>Jl. Revolusi VII no 126</v>
      </c>
      <c r="K14" s="381"/>
      <c r="L14" s="382"/>
      <c r="P14" s="61"/>
      <c r="R14" s="381" t="str">
        <f>B14</f>
        <v>Jl. Revolusi VII no 126</v>
      </c>
      <c r="S14" s="381"/>
      <c r="T14" s="382"/>
      <c r="X14" s="61"/>
      <c r="Z14" s="381" t="str">
        <f>B14</f>
        <v>Jl. Revolusi VII no 126</v>
      </c>
      <c r="AA14" s="381"/>
      <c r="AB14" s="382"/>
      <c r="AF14" s="61"/>
    </row>
    <row r="15" spans="2:32" ht="14.5" x14ac:dyDescent="0.35">
      <c r="B15" s="381" t="str">
        <f>IF($B$13&lt;&gt;"",VLOOKUP($B$13,DR,3,FALSE),"")</f>
        <v>Bekasi Selatan, 65236</v>
      </c>
      <c r="C15" s="381"/>
      <c r="D15" s="382"/>
      <c r="J15" s="381" t="str">
        <f>B15</f>
        <v>Bekasi Selatan, 65236</v>
      </c>
      <c r="K15" s="381"/>
      <c r="L15" s="382"/>
      <c r="R15" s="381" t="str">
        <f>B15</f>
        <v>Bekasi Selatan, 65236</v>
      </c>
      <c r="S15" s="381"/>
      <c r="T15" s="382"/>
      <c r="Z15" s="381" t="str">
        <f>B15</f>
        <v>Bekasi Selatan, 65236</v>
      </c>
      <c r="AA15" s="381"/>
      <c r="AB15" s="382"/>
    </row>
    <row r="16" spans="2:32" ht="14.5" x14ac:dyDescent="0.35">
      <c r="B16" s="381" t="str">
        <f>IF($B$13&lt;&gt;"",VLOOKUP($B$13,DR,4,FALSE),"")</f>
        <v>081754002122</v>
      </c>
      <c r="C16" s="381"/>
      <c r="D16" s="382"/>
      <c r="J16" s="381" t="str">
        <f>B16</f>
        <v>081754002122</v>
      </c>
      <c r="K16" s="381"/>
      <c r="L16" s="382"/>
      <c r="R16" s="381" t="str">
        <f>B16</f>
        <v>081754002122</v>
      </c>
      <c r="S16" s="381"/>
      <c r="T16" s="382"/>
      <c r="Z16" s="381" t="str">
        <f>B16</f>
        <v>081754002122</v>
      </c>
      <c r="AA16" s="381"/>
      <c r="AB16" s="382"/>
    </row>
    <row r="17" spans="2:32" ht="22.5" customHeight="1" x14ac:dyDescent="0.35"/>
    <row r="18" spans="2:32" ht="26.25" customHeight="1" x14ac:dyDescent="0.35">
      <c r="B18" s="384" t="s">
        <v>3</v>
      </c>
      <c r="C18" s="384"/>
      <c r="D18" s="390"/>
      <c r="E18" s="383" t="s">
        <v>54</v>
      </c>
      <c r="F18" s="384"/>
      <c r="G18" s="116" t="s">
        <v>36</v>
      </c>
      <c r="H18" s="117" t="s">
        <v>33</v>
      </c>
      <c r="J18" s="384" t="s">
        <v>3</v>
      </c>
      <c r="K18" s="384"/>
      <c r="L18" s="390"/>
      <c r="M18" s="383" t="s">
        <v>54</v>
      </c>
      <c r="N18" s="384"/>
      <c r="O18" s="116" t="s">
        <v>36</v>
      </c>
      <c r="P18" s="117" t="s">
        <v>33</v>
      </c>
      <c r="R18" s="374" t="s">
        <v>3</v>
      </c>
      <c r="S18" s="374"/>
      <c r="T18" s="375"/>
      <c r="U18" s="372" t="s">
        <v>36</v>
      </c>
      <c r="V18" s="374"/>
      <c r="W18" s="372" t="s">
        <v>15</v>
      </c>
      <c r="X18" s="373"/>
      <c r="Z18" s="374" t="s">
        <v>3</v>
      </c>
      <c r="AA18" s="374"/>
      <c r="AB18" s="375"/>
      <c r="AC18" s="372" t="s">
        <v>36</v>
      </c>
      <c r="AD18" s="374"/>
      <c r="AE18" s="372" t="s">
        <v>15</v>
      </c>
      <c r="AF18" s="373"/>
    </row>
    <row r="19" spans="2:32" ht="37.5" customHeight="1" x14ac:dyDescent="0.35">
      <c r="B19" s="96">
        <v>1</v>
      </c>
      <c r="C19" s="239" t="str">
        <f t="shared" ref="C19:C28" ca="1" si="0">IF(TODAY()&gt;EXP,"0",IF(ISERROR(VLOOKUP($B19&amp;$H$13,BT,7,FALSE))=TRUE,"",VLOOKUP($B19&amp;$H$13,BT,7,FALSE)))</f>
        <v>Payung anak Merah</v>
      </c>
      <c r="D19" s="238"/>
      <c r="E19" s="388">
        <f t="shared" ref="E19:E28" si="1">IF(ISERROR(VLOOKUP($B19&amp;$H$13,BT,20,FALSE))=TRUE,"",VLOOKUP($B19&amp;$H$13,BT,20,FALSE))</f>
        <v>35000</v>
      </c>
      <c r="F19" s="388"/>
      <c r="G19" s="98">
        <f t="shared" ref="G19:G28" si="2">IF(ISERROR(VLOOKUP($B19&amp;$H$13,BT,19,FALSE))=TRUE,"",VLOOKUP($B19&amp;$H$13,BT,19,FALSE))</f>
        <v>10</v>
      </c>
      <c r="H19" s="82">
        <f ca="1">IF(C19="","",E19*G19)</f>
        <v>350000</v>
      </c>
      <c r="J19" s="96">
        <v>11</v>
      </c>
      <c r="K19" s="239" t="str">
        <f t="shared" ref="K19:K28" ca="1" si="3">IF(TODAY()&gt;EXP,"0",IF(ISERROR(VLOOKUP($J19&amp;$H$13,BT,7,FALSE))=TRUE,"",VLOOKUP($J19&amp;$H$13,BT,7,FALSE)))</f>
        <v/>
      </c>
      <c r="L19" s="238"/>
      <c r="M19" s="388" t="str">
        <f t="shared" ref="M19:M28" si="4">IF(ISERROR(VLOOKUP($J19&amp;$H$13,BT,20,FALSE))=TRUE,"",VLOOKUP($J19&amp;$H$13,BT,20,FALSE))</f>
        <v/>
      </c>
      <c r="N19" s="388"/>
      <c r="O19" s="98" t="str">
        <f t="shared" ref="O19:O28" si="5">IF(ISERROR(VLOOKUP($J19&amp;$H$13,BT,19,FALSE))=TRUE,"",VLOOKUP($J19&amp;$H$13,BT,19,FALSE))</f>
        <v/>
      </c>
      <c r="P19" s="82" t="str">
        <f ca="1">IF(K19="","",M19*O19)</f>
        <v/>
      </c>
      <c r="R19" s="244">
        <v>1</v>
      </c>
      <c r="S19" s="369" t="str">
        <f t="shared" ref="S19:S28" ca="1" si="6">IF(TODAY()&gt;EXP,"0",IF(C19&lt;&gt;"",C19,""))</f>
        <v>Payung anak Merah</v>
      </c>
      <c r="T19" s="369"/>
      <c r="U19" s="370">
        <f t="shared" ref="U19:U28" ca="1" si="7">IF(TODAY()&gt;EXP,"0",IF(S19&lt;&gt;"",G19,""))</f>
        <v>10</v>
      </c>
      <c r="V19" s="370"/>
      <c r="W19" s="371"/>
      <c r="X19" s="371"/>
      <c r="Z19" s="244">
        <v>11</v>
      </c>
      <c r="AA19" s="369" t="str">
        <f t="shared" ref="AA19:AA28" ca="1" si="8">IF(TODAY()&gt;EXP,"0",IF(K19&lt;&gt;"",K19,""))</f>
        <v/>
      </c>
      <c r="AB19" s="369"/>
      <c r="AC19" s="370" t="str">
        <f t="shared" ref="AC19:AC28" ca="1" si="9">IF(TODAY()&gt;EXP,"0",IF(AA19&lt;&gt;"",O19,""))</f>
        <v/>
      </c>
      <c r="AD19" s="370"/>
      <c r="AE19" s="371"/>
      <c r="AF19" s="371"/>
    </row>
    <row r="20" spans="2:32" ht="37.5" customHeight="1" x14ac:dyDescent="0.35">
      <c r="B20" s="99">
        <v>2</v>
      </c>
      <c r="C20" s="240" t="str">
        <f t="shared" ca="1" si="0"/>
        <v>Topi Panda</v>
      </c>
      <c r="D20" s="100"/>
      <c r="E20" s="387">
        <f t="shared" si="1"/>
        <v>25000</v>
      </c>
      <c r="F20" s="387"/>
      <c r="G20" s="101">
        <f t="shared" si="2"/>
        <v>30</v>
      </c>
      <c r="H20" s="80">
        <f t="shared" ref="H20:H28" ca="1" si="10">IF(C20="","",E20*G20)</f>
        <v>750000</v>
      </c>
      <c r="J20" s="99">
        <v>12</v>
      </c>
      <c r="K20" s="240" t="str">
        <f t="shared" ca="1" si="3"/>
        <v/>
      </c>
      <c r="L20" s="100" t="str">
        <f t="shared" ref="L20:L28" ca="1" si="11">IF(TODAY()&gt;EXP,"0",IF(ISERROR(VLOOKUP($J20&amp;$H$13,BT,7,FALSE))=TRUE,"",VLOOKUP($J20&amp;$H$13,BT,7,FALSE)))</f>
        <v/>
      </c>
      <c r="M20" s="387" t="str">
        <f t="shared" si="4"/>
        <v/>
      </c>
      <c r="N20" s="387"/>
      <c r="O20" s="101" t="str">
        <f t="shared" si="5"/>
        <v/>
      </c>
      <c r="P20" s="80" t="str">
        <f t="shared" ref="P20:P28" ca="1" si="12">IF(K20="","",M20*O20)</f>
        <v/>
      </c>
      <c r="R20" s="245">
        <v>2</v>
      </c>
      <c r="S20" s="367" t="str">
        <f t="shared" ca="1" si="6"/>
        <v>Topi Panda</v>
      </c>
      <c r="T20" s="367"/>
      <c r="U20" s="368">
        <f t="shared" ca="1" si="7"/>
        <v>30</v>
      </c>
      <c r="V20" s="368"/>
      <c r="W20" s="357"/>
      <c r="X20" s="357"/>
      <c r="Z20" s="245">
        <v>12</v>
      </c>
      <c r="AA20" s="367" t="str">
        <f t="shared" ca="1" si="8"/>
        <v/>
      </c>
      <c r="AB20" s="367"/>
      <c r="AC20" s="368" t="str">
        <f t="shared" ca="1" si="9"/>
        <v/>
      </c>
      <c r="AD20" s="368"/>
      <c r="AE20" s="357"/>
      <c r="AF20" s="357"/>
    </row>
    <row r="21" spans="2:32" ht="37.5" customHeight="1" x14ac:dyDescent="0.35">
      <c r="B21" s="96">
        <v>3</v>
      </c>
      <c r="C21" s="239" t="str">
        <f t="shared" ca="1" si="0"/>
        <v>Tas kecil Doraemon</v>
      </c>
      <c r="D21" s="97"/>
      <c r="E21" s="388">
        <f t="shared" si="1"/>
        <v>45000</v>
      </c>
      <c r="F21" s="388"/>
      <c r="G21" s="98">
        <f t="shared" si="2"/>
        <v>30</v>
      </c>
      <c r="H21" s="82">
        <f t="shared" ca="1" si="10"/>
        <v>1350000</v>
      </c>
      <c r="J21" s="96">
        <v>13</v>
      </c>
      <c r="K21" s="239" t="str">
        <f t="shared" ca="1" si="3"/>
        <v/>
      </c>
      <c r="L21" s="97" t="str">
        <f t="shared" ca="1" si="11"/>
        <v/>
      </c>
      <c r="M21" s="388" t="str">
        <f t="shared" si="4"/>
        <v/>
      </c>
      <c r="N21" s="388"/>
      <c r="O21" s="98" t="str">
        <f t="shared" si="5"/>
        <v/>
      </c>
      <c r="P21" s="82" t="str">
        <f t="shared" ca="1" si="12"/>
        <v/>
      </c>
      <c r="R21" s="244">
        <v>3</v>
      </c>
      <c r="S21" s="369" t="str">
        <f t="shared" ca="1" si="6"/>
        <v>Tas kecil Doraemon</v>
      </c>
      <c r="T21" s="369"/>
      <c r="U21" s="370">
        <f t="shared" ca="1" si="7"/>
        <v>30</v>
      </c>
      <c r="V21" s="370"/>
      <c r="W21" s="371"/>
      <c r="X21" s="371"/>
      <c r="Z21" s="244">
        <v>13</v>
      </c>
      <c r="AA21" s="369" t="str">
        <f t="shared" ca="1" si="8"/>
        <v/>
      </c>
      <c r="AB21" s="369"/>
      <c r="AC21" s="370" t="str">
        <f t="shared" ca="1" si="9"/>
        <v/>
      </c>
      <c r="AD21" s="370"/>
      <c r="AE21" s="371"/>
      <c r="AF21" s="371"/>
    </row>
    <row r="22" spans="2:32" ht="37.5" customHeight="1" x14ac:dyDescent="0.35">
      <c r="B22" s="99">
        <v>4</v>
      </c>
      <c r="C22" s="240" t="str">
        <f t="shared" ca="1" si="0"/>
        <v>Jam tangan Hello Kitty</v>
      </c>
      <c r="D22" s="100"/>
      <c r="E22" s="387">
        <f t="shared" si="1"/>
        <v>42000</v>
      </c>
      <c r="F22" s="387"/>
      <c r="G22" s="101">
        <f t="shared" si="2"/>
        <v>30</v>
      </c>
      <c r="H22" s="80">
        <f t="shared" ca="1" si="10"/>
        <v>1260000</v>
      </c>
      <c r="J22" s="99">
        <v>14</v>
      </c>
      <c r="K22" s="240" t="str">
        <f t="shared" ca="1" si="3"/>
        <v/>
      </c>
      <c r="L22" s="100" t="str">
        <f t="shared" ca="1" si="11"/>
        <v/>
      </c>
      <c r="M22" s="387" t="str">
        <f t="shared" si="4"/>
        <v/>
      </c>
      <c r="N22" s="387"/>
      <c r="O22" s="101" t="str">
        <f t="shared" si="5"/>
        <v/>
      </c>
      <c r="P22" s="80" t="str">
        <f t="shared" ca="1" si="12"/>
        <v/>
      </c>
      <c r="R22" s="245">
        <v>4</v>
      </c>
      <c r="S22" s="367" t="str">
        <f t="shared" ca="1" si="6"/>
        <v>Jam tangan Hello Kitty</v>
      </c>
      <c r="T22" s="367"/>
      <c r="U22" s="368">
        <f t="shared" ca="1" si="7"/>
        <v>30</v>
      </c>
      <c r="V22" s="368"/>
      <c r="W22" s="357"/>
      <c r="X22" s="357"/>
      <c r="Z22" s="245">
        <v>14</v>
      </c>
      <c r="AA22" s="367" t="str">
        <f t="shared" ca="1" si="8"/>
        <v/>
      </c>
      <c r="AB22" s="367"/>
      <c r="AC22" s="368" t="str">
        <f t="shared" ca="1" si="9"/>
        <v/>
      </c>
      <c r="AD22" s="368"/>
      <c r="AE22" s="357"/>
      <c r="AF22" s="357"/>
    </row>
    <row r="23" spans="2:32" ht="37.5" customHeight="1" x14ac:dyDescent="0.35">
      <c r="B23" s="96">
        <v>5</v>
      </c>
      <c r="C23" s="239" t="str">
        <f t="shared" ca="1" si="0"/>
        <v>Kacamata anak warna-warni</v>
      </c>
      <c r="D23" s="97"/>
      <c r="E23" s="388">
        <f t="shared" si="1"/>
        <v>32000</v>
      </c>
      <c r="F23" s="388"/>
      <c r="G23" s="98">
        <f t="shared" si="2"/>
        <v>20</v>
      </c>
      <c r="H23" s="82">
        <f t="shared" ca="1" si="10"/>
        <v>640000</v>
      </c>
      <c r="J23" s="96">
        <v>15</v>
      </c>
      <c r="K23" s="239" t="str">
        <f t="shared" ca="1" si="3"/>
        <v/>
      </c>
      <c r="L23" s="97" t="str">
        <f t="shared" ca="1" si="11"/>
        <v/>
      </c>
      <c r="M23" s="388" t="str">
        <f t="shared" si="4"/>
        <v/>
      </c>
      <c r="N23" s="388"/>
      <c r="O23" s="98" t="str">
        <f t="shared" si="5"/>
        <v/>
      </c>
      <c r="P23" s="82" t="str">
        <f t="shared" ca="1" si="12"/>
        <v/>
      </c>
      <c r="R23" s="244">
        <v>5</v>
      </c>
      <c r="S23" s="369" t="str">
        <f t="shared" ca="1" si="6"/>
        <v>Kacamata anak warna-warni</v>
      </c>
      <c r="T23" s="369"/>
      <c r="U23" s="370">
        <f t="shared" ca="1" si="7"/>
        <v>20</v>
      </c>
      <c r="V23" s="370"/>
      <c r="W23" s="371"/>
      <c r="X23" s="371"/>
      <c r="Z23" s="244">
        <v>15</v>
      </c>
      <c r="AA23" s="369" t="str">
        <f t="shared" ca="1" si="8"/>
        <v/>
      </c>
      <c r="AB23" s="369"/>
      <c r="AC23" s="370" t="str">
        <f t="shared" ca="1" si="9"/>
        <v/>
      </c>
      <c r="AD23" s="370"/>
      <c r="AE23" s="371"/>
      <c r="AF23" s="371"/>
    </row>
    <row r="24" spans="2:32" ht="37.5" customHeight="1" x14ac:dyDescent="0.35">
      <c r="B24" s="99">
        <v>6</v>
      </c>
      <c r="C24" s="240" t="str">
        <f t="shared" ca="1" si="0"/>
        <v/>
      </c>
      <c r="D24" s="100"/>
      <c r="E24" s="387" t="str">
        <f t="shared" si="1"/>
        <v/>
      </c>
      <c r="F24" s="387"/>
      <c r="G24" s="101" t="str">
        <f t="shared" si="2"/>
        <v/>
      </c>
      <c r="H24" s="80" t="str">
        <f t="shared" ca="1" si="10"/>
        <v/>
      </c>
      <c r="J24" s="99">
        <v>16</v>
      </c>
      <c r="K24" s="240" t="str">
        <f t="shared" ca="1" si="3"/>
        <v/>
      </c>
      <c r="L24" s="100" t="str">
        <f t="shared" ca="1" si="11"/>
        <v/>
      </c>
      <c r="M24" s="387" t="str">
        <f t="shared" si="4"/>
        <v/>
      </c>
      <c r="N24" s="387"/>
      <c r="O24" s="101" t="str">
        <f t="shared" si="5"/>
        <v/>
      </c>
      <c r="P24" s="80" t="str">
        <f t="shared" ca="1" si="12"/>
        <v/>
      </c>
      <c r="R24" s="245">
        <v>6</v>
      </c>
      <c r="S24" s="367" t="str">
        <f t="shared" ca="1" si="6"/>
        <v/>
      </c>
      <c r="T24" s="367"/>
      <c r="U24" s="368" t="str">
        <f t="shared" ca="1" si="7"/>
        <v/>
      </c>
      <c r="V24" s="368"/>
      <c r="W24" s="357"/>
      <c r="X24" s="357"/>
      <c r="Z24" s="245">
        <v>16</v>
      </c>
      <c r="AA24" s="367" t="str">
        <f t="shared" ca="1" si="8"/>
        <v/>
      </c>
      <c r="AB24" s="367"/>
      <c r="AC24" s="368" t="str">
        <f t="shared" ca="1" si="9"/>
        <v/>
      </c>
      <c r="AD24" s="368"/>
      <c r="AE24" s="357"/>
      <c r="AF24" s="357"/>
    </row>
    <row r="25" spans="2:32" ht="37.5" customHeight="1" x14ac:dyDescent="0.35">
      <c r="B25" s="96">
        <v>7</v>
      </c>
      <c r="C25" s="239" t="str">
        <f t="shared" ca="1" si="0"/>
        <v/>
      </c>
      <c r="D25" s="97"/>
      <c r="E25" s="388" t="str">
        <f t="shared" si="1"/>
        <v/>
      </c>
      <c r="F25" s="388"/>
      <c r="G25" s="98" t="str">
        <f t="shared" si="2"/>
        <v/>
      </c>
      <c r="H25" s="82" t="str">
        <f t="shared" ca="1" si="10"/>
        <v/>
      </c>
      <c r="J25" s="96">
        <v>17</v>
      </c>
      <c r="K25" s="239" t="str">
        <f t="shared" ca="1" si="3"/>
        <v/>
      </c>
      <c r="L25" s="97" t="str">
        <f t="shared" ca="1" si="11"/>
        <v/>
      </c>
      <c r="M25" s="388" t="str">
        <f t="shared" si="4"/>
        <v/>
      </c>
      <c r="N25" s="388"/>
      <c r="O25" s="98" t="str">
        <f t="shared" si="5"/>
        <v/>
      </c>
      <c r="P25" s="82" t="str">
        <f t="shared" ca="1" si="12"/>
        <v/>
      </c>
      <c r="R25" s="244">
        <v>7</v>
      </c>
      <c r="S25" s="369" t="str">
        <f t="shared" ca="1" si="6"/>
        <v/>
      </c>
      <c r="T25" s="369"/>
      <c r="U25" s="370" t="str">
        <f t="shared" ca="1" si="7"/>
        <v/>
      </c>
      <c r="V25" s="370"/>
      <c r="W25" s="371"/>
      <c r="X25" s="371"/>
      <c r="Z25" s="244">
        <v>17</v>
      </c>
      <c r="AA25" s="369" t="str">
        <f t="shared" ca="1" si="8"/>
        <v/>
      </c>
      <c r="AB25" s="369"/>
      <c r="AC25" s="370" t="str">
        <f t="shared" ca="1" si="9"/>
        <v/>
      </c>
      <c r="AD25" s="370"/>
      <c r="AE25" s="371"/>
      <c r="AF25" s="371"/>
    </row>
    <row r="26" spans="2:32" ht="37.5" customHeight="1" x14ac:dyDescent="0.35">
      <c r="B26" s="99">
        <v>8</v>
      </c>
      <c r="C26" s="240" t="str">
        <f t="shared" ca="1" si="0"/>
        <v/>
      </c>
      <c r="D26" s="100"/>
      <c r="E26" s="387" t="str">
        <f t="shared" si="1"/>
        <v/>
      </c>
      <c r="F26" s="387"/>
      <c r="G26" s="101" t="str">
        <f t="shared" si="2"/>
        <v/>
      </c>
      <c r="H26" s="80" t="str">
        <f t="shared" ca="1" si="10"/>
        <v/>
      </c>
      <c r="J26" s="99">
        <v>18</v>
      </c>
      <c r="K26" s="240" t="str">
        <f t="shared" ca="1" si="3"/>
        <v/>
      </c>
      <c r="L26" s="100" t="str">
        <f t="shared" ca="1" si="11"/>
        <v/>
      </c>
      <c r="M26" s="387" t="str">
        <f t="shared" si="4"/>
        <v/>
      </c>
      <c r="N26" s="387"/>
      <c r="O26" s="101" t="str">
        <f t="shared" si="5"/>
        <v/>
      </c>
      <c r="P26" s="80" t="str">
        <f t="shared" ca="1" si="12"/>
        <v/>
      </c>
      <c r="R26" s="245">
        <v>8</v>
      </c>
      <c r="S26" s="367" t="str">
        <f t="shared" ca="1" si="6"/>
        <v/>
      </c>
      <c r="T26" s="367"/>
      <c r="U26" s="368" t="str">
        <f t="shared" ca="1" si="7"/>
        <v/>
      </c>
      <c r="V26" s="368"/>
      <c r="W26" s="357"/>
      <c r="X26" s="357"/>
      <c r="Z26" s="245">
        <v>18</v>
      </c>
      <c r="AA26" s="367" t="str">
        <f t="shared" ca="1" si="8"/>
        <v/>
      </c>
      <c r="AB26" s="367"/>
      <c r="AC26" s="368" t="str">
        <f t="shared" ca="1" si="9"/>
        <v/>
      </c>
      <c r="AD26" s="368"/>
      <c r="AE26" s="357"/>
      <c r="AF26" s="357"/>
    </row>
    <row r="27" spans="2:32" ht="37.5" customHeight="1" x14ac:dyDescent="0.35">
      <c r="B27" s="96">
        <v>9</v>
      </c>
      <c r="C27" s="239" t="str">
        <f t="shared" ca="1" si="0"/>
        <v/>
      </c>
      <c r="D27" s="97"/>
      <c r="E27" s="388" t="str">
        <f t="shared" si="1"/>
        <v/>
      </c>
      <c r="F27" s="388"/>
      <c r="G27" s="98" t="str">
        <f t="shared" si="2"/>
        <v/>
      </c>
      <c r="H27" s="82" t="str">
        <f t="shared" ca="1" si="10"/>
        <v/>
      </c>
      <c r="J27" s="96">
        <v>19</v>
      </c>
      <c r="K27" s="239" t="str">
        <f t="shared" ca="1" si="3"/>
        <v/>
      </c>
      <c r="L27" s="97" t="str">
        <f t="shared" ca="1" si="11"/>
        <v/>
      </c>
      <c r="M27" s="388" t="str">
        <f t="shared" si="4"/>
        <v/>
      </c>
      <c r="N27" s="388"/>
      <c r="O27" s="98" t="str">
        <f t="shared" si="5"/>
        <v/>
      </c>
      <c r="P27" s="82" t="str">
        <f t="shared" ca="1" si="12"/>
        <v/>
      </c>
      <c r="R27" s="244">
        <v>9</v>
      </c>
      <c r="S27" s="369" t="str">
        <f t="shared" ca="1" si="6"/>
        <v/>
      </c>
      <c r="T27" s="369"/>
      <c r="U27" s="370" t="str">
        <f t="shared" ca="1" si="7"/>
        <v/>
      </c>
      <c r="V27" s="370"/>
      <c r="W27" s="371"/>
      <c r="X27" s="371"/>
      <c r="Z27" s="244">
        <v>19</v>
      </c>
      <c r="AA27" s="369" t="str">
        <f t="shared" ca="1" si="8"/>
        <v/>
      </c>
      <c r="AB27" s="369"/>
      <c r="AC27" s="370" t="str">
        <f t="shared" ca="1" si="9"/>
        <v/>
      </c>
      <c r="AD27" s="370"/>
      <c r="AE27" s="371"/>
      <c r="AF27" s="371"/>
    </row>
    <row r="28" spans="2:32" ht="37.5" customHeight="1" x14ac:dyDescent="0.35">
      <c r="B28" s="99">
        <v>10</v>
      </c>
      <c r="C28" s="240" t="str">
        <f t="shared" ca="1" si="0"/>
        <v/>
      </c>
      <c r="D28" s="100"/>
      <c r="E28" s="387" t="str">
        <f t="shared" si="1"/>
        <v/>
      </c>
      <c r="F28" s="387"/>
      <c r="G28" s="101" t="str">
        <f t="shared" si="2"/>
        <v/>
      </c>
      <c r="H28" s="80" t="str">
        <f t="shared" ca="1" si="10"/>
        <v/>
      </c>
      <c r="J28" s="99">
        <v>20</v>
      </c>
      <c r="K28" s="240" t="str">
        <f t="shared" ca="1" si="3"/>
        <v/>
      </c>
      <c r="L28" s="100" t="str">
        <f t="shared" ca="1" si="11"/>
        <v/>
      </c>
      <c r="M28" s="387" t="str">
        <f t="shared" si="4"/>
        <v/>
      </c>
      <c r="N28" s="387"/>
      <c r="O28" s="101" t="str">
        <f t="shared" si="5"/>
        <v/>
      </c>
      <c r="P28" s="80" t="str">
        <f t="shared" ca="1" si="12"/>
        <v/>
      </c>
      <c r="R28" s="245">
        <v>10</v>
      </c>
      <c r="S28" s="367" t="str">
        <f t="shared" ca="1" si="6"/>
        <v/>
      </c>
      <c r="T28" s="367"/>
      <c r="U28" s="368" t="str">
        <f t="shared" ca="1" si="7"/>
        <v/>
      </c>
      <c r="V28" s="368"/>
      <c r="W28" s="357"/>
      <c r="X28" s="357"/>
      <c r="Z28" s="245">
        <v>20</v>
      </c>
      <c r="AA28" s="367" t="str">
        <f t="shared" ca="1" si="8"/>
        <v/>
      </c>
      <c r="AB28" s="367"/>
      <c r="AC28" s="368" t="str">
        <f t="shared" ca="1" si="9"/>
        <v/>
      </c>
      <c r="AD28" s="368"/>
      <c r="AE28" s="357"/>
      <c r="AF28" s="357"/>
    </row>
    <row r="29" spans="2:32" ht="7.5" customHeight="1" thickBot="1" x14ac:dyDescent="0.4">
      <c r="B29" s="64"/>
      <c r="C29" s="64"/>
      <c r="D29" s="64"/>
      <c r="E29" s="65"/>
      <c r="F29" s="65"/>
      <c r="G29" s="65"/>
      <c r="H29" s="65"/>
      <c r="J29" s="64"/>
      <c r="K29" s="64"/>
      <c r="L29" s="64"/>
      <c r="M29" s="65"/>
      <c r="N29" s="65"/>
      <c r="O29" s="65"/>
      <c r="P29" s="65"/>
      <c r="R29" s="64"/>
      <c r="S29" s="64"/>
      <c r="T29" s="64"/>
      <c r="U29" s="65"/>
      <c r="V29" s="65"/>
      <c r="W29" s="65"/>
      <c r="X29" s="65"/>
      <c r="Z29" s="64"/>
      <c r="AA29" s="64"/>
      <c r="AB29" s="64"/>
      <c r="AC29" s="65"/>
      <c r="AD29" s="65"/>
      <c r="AE29" s="65"/>
      <c r="AF29" s="65"/>
    </row>
    <row r="30" spans="2:32" ht="22.5" customHeight="1" thickTop="1" x14ac:dyDescent="0.35">
      <c r="B30" s="66" t="s">
        <v>56</v>
      </c>
      <c r="C30" s="66"/>
      <c r="D30" s="67"/>
      <c r="E30" s="68"/>
      <c r="F30" s="68" t="s">
        <v>36</v>
      </c>
      <c r="G30" s="235">
        <f ca="1">IF($K$19="",SUM(G19:G28),"")</f>
        <v>120</v>
      </c>
      <c r="H30" s="102">
        <f ca="1">IF($K$19="",SUM(H19:H28),"")</f>
        <v>4350000</v>
      </c>
      <c r="J30" s="66" t="s">
        <v>56</v>
      </c>
      <c r="K30" s="66"/>
      <c r="L30" s="67"/>
      <c r="M30" s="68"/>
      <c r="N30" s="68" t="s">
        <v>36</v>
      </c>
      <c r="O30" s="235">
        <f>SUM(G19:G28)+SUM(O19:O28)</f>
        <v>120</v>
      </c>
      <c r="P30" s="102">
        <f ca="1">SUM(H19:H28)+SUM(P19:P28)</f>
        <v>4350000</v>
      </c>
      <c r="R30" s="246" t="s">
        <v>56</v>
      </c>
      <c r="S30" s="247"/>
      <c r="T30" s="248"/>
      <c r="U30" s="358" t="s">
        <v>361</v>
      </c>
      <c r="V30" s="359"/>
      <c r="W30" s="359"/>
      <c r="X30" s="360"/>
      <c r="Z30" s="246" t="s">
        <v>56</v>
      </c>
      <c r="AA30" s="247"/>
      <c r="AB30" s="248"/>
      <c r="AC30" s="358" t="s">
        <v>361</v>
      </c>
      <c r="AD30" s="359"/>
      <c r="AE30" s="359"/>
      <c r="AF30" s="360"/>
    </row>
    <row r="31" spans="2:32" ht="22.5" customHeight="1" x14ac:dyDescent="0.35">
      <c r="B31" s="389" t="s">
        <v>59</v>
      </c>
      <c r="C31" s="389"/>
      <c r="D31" s="389"/>
      <c r="E31" s="77" t="s">
        <v>55</v>
      </c>
      <c r="F31" s="78">
        <v>0.3</v>
      </c>
      <c r="G31" s="69"/>
      <c r="H31" s="103">
        <f ca="1">IF($H$30&lt;&gt;"",H30*F31,"")</f>
        <v>1305000</v>
      </c>
      <c r="J31" s="389" t="s">
        <v>59</v>
      </c>
      <c r="K31" s="389"/>
      <c r="L31" s="389"/>
      <c r="M31" s="77" t="s">
        <v>55</v>
      </c>
      <c r="N31" s="78">
        <f>F31</f>
        <v>0.3</v>
      </c>
      <c r="O31" s="69"/>
      <c r="P31" s="103">
        <f ca="1">P30*N31</f>
        <v>1305000</v>
      </c>
      <c r="R31" s="249"/>
      <c r="S31" s="250"/>
      <c r="T31" s="251"/>
      <c r="U31" s="361"/>
      <c r="V31" s="362"/>
      <c r="W31" s="362"/>
      <c r="X31" s="363"/>
      <c r="Z31" s="249"/>
      <c r="AA31" s="250"/>
      <c r="AB31" s="251"/>
      <c r="AC31" s="361"/>
      <c r="AD31" s="362"/>
      <c r="AE31" s="362"/>
      <c r="AF31" s="363"/>
    </row>
    <row r="32" spans="2:32" ht="22.5" customHeight="1" x14ac:dyDescent="0.35">
      <c r="B32" s="389"/>
      <c r="C32" s="389"/>
      <c r="D32" s="389"/>
      <c r="E32" s="70"/>
      <c r="F32" s="70" t="s">
        <v>359</v>
      </c>
      <c r="G32" s="69"/>
      <c r="H32" s="72"/>
      <c r="J32" s="389"/>
      <c r="K32" s="389"/>
      <c r="L32" s="389"/>
      <c r="M32" s="70"/>
      <c r="N32" s="70" t="s">
        <v>359</v>
      </c>
      <c r="O32" s="69"/>
      <c r="P32" s="72"/>
      <c r="R32" s="252"/>
      <c r="S32" s="253"/>
      <c r="T32" s="254"/>
      <c r="U32" s="364"/>
      <c r="V32" s="365"/>
      <c r="W32" s="365"/>
      <c r="X32" s="366"/>
      <c r="Z32" s="252"/>
      <c r="AA32" s="253"/>
      <c r="AB32" s="254"/>
      <c r="AC32" s="364"/>
      <c r="AD32" s="365"/>
      <c r="AE32" s="365"/>
      <c r="AF32" s="366"/>
    </row>
    <row r="33" spans="2:32" ht="22.5" customHeight="1" x14ac:dyDescent="0.35">
      <c r="B33" s="389"/>
      <c r="C33" s="389"/>
      <c r="D33" s="389"/>
      <c r="E33" s="70"/>
      <c r="F33" s="70" t="s">
        <v>57</v>
      </c>
      <c r="G33" s="71"/>
      <c r="H33" s="72"/>
      <c r="J33" s="389"/>
      <c r="K33" s="389"/>
      <c r="L33" s="389"/>
      <c r="M33" s="70"/>
      <c r="N33" s="70" t="s">
        <v>57</v>
      </c>
      <c r="O33" s="71"/>
      <c r="P33" s="72"/>
      <c r="R33" s="255" t="s">
        <v>362</v>
      </c>
      <c r="S33" s="256"/>
      <c r="T33" s="256"/>
      <c r="U33" s="257"/>
      <c r="V33" s="257"/>
      <c r="W33" s="258"/>
      <c r="X33" s="257"/>
      <c r="Z33" s="255" t="s">
        <v>362</v>
      </c>
      <c r="AA33" s="256"/>
      <c r="AB33" s="256"/>
      <c r="AC33" s="257"/>
      <c r="AD33" s="257"/>
      <c r="AE33" s="258"/>
      <c r="AF33" s="257"/>
    </row>
    <row r="34" spans="2:32" ht="26.25" customHeight="1" x14ac:dyDescent="0.45">
      <c r="B34" s="86"/>
      <c r="C34" s="86"/>
      <c r="D34" s="86"/>
      <c r="E34" s="385" t="s">
        <v>33</v>
      </c>
      <c r="F34" s="385"/>
      <c r="G34" s="118"/>
      <c r="H34" s="241">
        <f ca="1">IF($H$30&lt;&gt;"",H30-H31-H32+H33,"")</f>
        <v>3045000</v>
      </c>
      <c r="J34" s="86"/>
      <c r="K34" s="86"/>
      <c r="L34" s="86"/>
      <c r="M34" s="385" t="s">
        <v>33</v>
      </c>
      <c r="N34" s="385"/>
      <c r="O34" s="118"/>
      <c r="P34" s="241">
        <f ca="1">P30-P31-P32+P33</f>
        <v>3045000</v>
      </c>
      <c r="R34" s="259"/>
      <c r="S34" s="355" t="s">
        <v>363</v>
      </c>
      <c r="T34" s="355"/>
      <c r="U34" s="355" t="s">
        <v>364</v>
      </c>
      <c r="V34" s="355"/>
      <c r="W34" s="355" t="s">
        <v>365</v>
      </c>
      <c r="X34" s="355"/>
      <c r="Z34" s="259"/>
      <c r="AA34" s="355" t="s">
        <v>363</v>
      </c>
      <c r="AB34" s="355"/>
      <c r="AC34" s="355" t="s">
        <v>364</v>
      </c>
      <c r="AD34" s="355"/>
      <c r="AE34" s="355" t="s">
        <v>365</v>
      </c>
      <c r="AF34" s="355"/>
    </row>
    <row r="35" spans="2:32" ht="30" customHeight="1" x14ac:dyDescent="0.35">
      <c r="B35" s="376"/>
      <c r="C35" s="376"/>
      <c r="D35" s="376"/>
      <c r="E35" s="376"/>
      <c r="F35" s="376"/>
      <c r="G35" s="376"/>
      <c r="H35" s="376"/>
      <c r="J35" s="376"/>
      <c r="K35" s="376"/>
      <c r="L35" s="376"/>
      <c r="M35" s="376"/>
      <c r="N35" s="376"/>
      <c r="O35" s="376"/>
      <c r="P35" s="376"/>
      <c r="R35" s="260"/>
      <c r="S35" s="355"/>
      <c r="T35" s="355"/>
      <c r="U35" s="355"/>
      <c r="V35" s="355"/>
      <c r="W35" s="355"/>
      <c r="X35" s="355"/>
      <c r="Z35" s="260"/>
      <c r="AA35" s="355"/>
      <c r="AB35" s="355"/>
      <c r="AC35" s="355"/>
      <c r="AD35" s="355"/>
      <c r="AE35" s="355"/>
      <c r="AF35" s="355"/>
    </row>
    <row r="36" spans="2:32" ht="30" customHeight="1" x14ac:dyDescent="0.35">
      <c r="B36" s="376" t="s">
        <v>58</v>
      </c>
      <c r="C36" s="376"/>
      <c r="D36" s="376"/>
      <c r="E36" s="376"/>
      <c r="F36" s="376"/>
      <c r="G36" s="376"/>
      <c r="H36" s="376"/>
      <c r="J36" s="376" t="s">
        <v>58</v>
      </c>
      <c r="K36" s="376"/>
      <c r="L36" s="376"/>
      <c r="M36" s="376"/>
      <c r="N36" s="376"/>
      <c r="O36" s="376"/>
      <c r="P36" s="376"/>
      <c r="Q36" s="261"/>
      <c r="R36" s="261"/>
      <c r="S36" s="356" t="s">
        <v>366</v>
      </c>
      <c r="T36" s="356"/>
      <c r="U36" s="356" t="s">
        <v>367</v>
      </c>
      <c r="V36" s="356"/>
      <c r="W36" s="356" t="s">
        <v>368</v>
      </c>
      <c r="X36" s="356"/>
      <c r="AA36" s="356" t="s">
        <v>366</v>
      </c>
      <c r="AB36" s="356"/>
      <c r="AC36" s="356" t="s">
        <v>367</v>
      </c>
      <c r="AD36" s="356"/>
      <c r="AE36" s="356" t="s">
        <v>368</v>
      </c>
      <c r="AF36" s="356"/>
    </row>
    <row r="37" spans="2:32" ht="22.5" customHeight="1" x14ac:dyDescent="0.35"/>
    <row r="38" spans="2:32" ht="22.5" customHeight="1" x14ac:dyDescent="0.35"/>
    <row r="39" spans="2:32" ht="22.5" customHeight="1" x14ac:dyDescent="0.35"/>
    <row r="40" spans="2:32" ht="22.5" customHeight="1" x14ac:dyDescent="0.35"/>
    <row r="41" spans="2:32" ht="15" hidden="1" customHeight="1" x14ac:dyDescent="0.35"/>
    <row r="42" spans="2:32" ht="15" hidden="1" customHeight="1" x14ac:dyDescent="0.35"/>
    <row r="43" spans="2:32" ht="15" hidden="1" customHeight="1" x14ac:dyDescent="0.35"/>
    <row r="44" spans="2:32" ht="15" hidden="1" customHeight="1" x14ac:dyDescent="0.35"/>
    <row r="45" spans="2:32" ht="15" hidden="1" customHeight="1" x14ac:dyDescent="0.35"/>
    <row r="46" spans="2:32" ht="15" hidden="1" customHeight="1" x14ac:dyDescent="0.35"/>
    <row r="47" spans="2:32" ht="15" hidden="1" customHeight="1" x14ac:dyDescent="0.35"/>
    <row r="48" spans="2:32" ht="15" hidden="1" customHeight="1" x14ac:dyDescent="0.35"/>
  </sheetData>
  <sheetProtection algorithmName="SHA-512" hashValue="ED5qGynIclXUGSCk4nizj4CkRR06l4bpovk324RvkJcACF+pQ0xI4nnSlywmb8V3MrfZqYKCpB87MGn25Ubuaw==" saltValue="4g3Z7bjTcRtPB2HxNh7dbg==" spinCount="100000" sheet="1" formatCells="0" formatColumns="0" formatRows="0" sort="0" autoFilter="0" pivotTables="0"/>
  <mergeCells count="142">
    <mergeCell ref="B14:D14"/>
    <mergeCell ref="J14:L14"/>
    <mergeCell ref="B15:D15"/>
    <mergeCell ref="J15:L15"/>
    <mergeCell ref="B16:D16"/>
    <mergeCell ref="J16:L16"/>
    <mergeCell ref="F3:H6"/>
    <mergeCell ref="N3:P6"/>
    <mergeCell ref="B4:C8"/>
    <mergeCell ref="J4:K8"/>
    <mergeCell ref="B13:D13"/>
    <mergeCell ref="J13:L13"/>
    <mergeCell ref="E20:F20"/>
    <mergeCell ref="M20:N20"/>
    <mergeCell ref="E21:F21"/>
    <mergeCell ref="M21:N21"/>
    <mergeCell ref="E22:F22"/>
    <mergeCell ref="M22:N22"/>
    <mergeCell ref="B18:D18"/>
    <mergeCell ref="E18:F18"/>
    <mergeCell ref="J18:L18"/>
    <mergeCell ref="M18:N18"/>
    <mergeCell ref="E19:F19"/>
    <mergeCell ref="M19:N19"/>
    <mergeCell ref="E27:F27"/>
    <mergeCell ref="M27:N27"/>
    <mergeCell ref="E28:F28"/>
    <mergeCell ref="M28:N28"/>
    <mergeCell ref="E23:F23"/>
    <mergeCell ref="M23:N23"/>
    <mergeCell ref="E24:F24"/>
    <mergeCell ref="M24:N24"/>
    <mergeCell ref="E25:F25"/>
    <mergeCell ref="M25:N25"/>
    <mergeCell ref="B36:H36"/>
    <mergeCell ref="J36:P36"/>
    <mergeCell ref="U3:X6"/>
    <mergeCell ref="AC3:AF6"/>
    <mergeCell ref="R4:S8"/>
    <mergeCell ref="Z4:AA8"/>
    <mergeCell ref="R13:T13"/>
    <mergeCell ref="Z13:AB13"/>
    <mergeCell ref="R14:T14"/>
    <mergeCell ref="Z14:AB14"/>
    <mergeCell ref="R15:T15"/>
    <mergeCell ref="Z15:AB15"/>
    <mergeCell ref="R16:T16"/>
    <mergeCell ref="Z16:AB16"/>
    <mergeCell ref="R18:T18"/>
    <mergeCell ref="U18:V18"/>
    <mergeCell ref="B31:D33"/>
    <mergeCell ref="J31:L33"/>
    <mergeCell ref="E34:F34"/>
    <mergeCell ref="M34:N34"/>
    <mergeCell ref="B35:H35"/>
    <mergeCell ref="J35:P35"/>
    <mergeCell ref="E26:F26"/>
    <mergeCell ref="M26:N26"/>
    <mergeCell ref="W18:X18"/>
    <mergeCell ref="Z18:AB18"/>
    <mergeCell ref="AC18:AD18"/>
    <mergeCell ref="AE18:AF18"/>
    <mergeCell ref="S19:T19"/>
    <mergeCell ref="U19:V19"/>
    <mergeCell ref="W19:X19"/>
    <mergeCell ref="AA19:AB19"/>
    <mergeCell ref="AC19:AD19"/>
    <mergeCell ref="AE19:AF19"/>
    <mergeCell ref="AE20:AF20"/>
    <mergeCell ref="S21:T21"/>
    <mergeCell ref="U21:V21"/>
    <mergeCell ref="W21:X21"/>
    <mergeCell ref="AA21:AB21"/>
    <mergeCell ref="AC21:AD21"/>
    <mergeCell ref="AE21:AF21"/>
    <mergeCell ref="S20:T20"/>
    <mergeCell ref="U20:V20"/>
    <mergeCell ref="W20:X20"/>
    <mergeCell ref="AA20:AB20"/>
    <mergeCell ref="AC20:AD20"/>
    <mergeCell ref="AE22:AF22"/>
    <mergeCell ref="S23:T23"/>
    <mergeCell ref="U23:V23"/>
    <mergeCell ref="W23:X23"/>
    <mergeCell ref="AA23:AB23"/>
    <mergeCell ref="AC23:AD23"/>
    <mergeCell ref="AE23:AF23"/>
    <mergeCell ref="S22:T22"/>
    <mergeCell ref="U22:V22"/>
    <mergeCell ref="W22:X22"/>
    <mergeCell ref="AA22:AB22"/>
    <mergeCell ref="AC22:AD22"/>
    <mergeCell ref="AE24:AF24"/>
    <mergeCell ref="S25:T25"/>
    <mergeCell ref="U25:V25"/>
    <mergeCell ref="W25:X25"/>
    <mergeCell ref="AA25:AB25"/>
    <mergeCell ref="AC25:AD25"/>
    <mergeCell ref="AE25:AF25"/>
    <mergeCell ref="S24:T24"/>
    <mergeCell ref="U24:V24"/>
    <mergeCell ref="W24:X24"/>
    <mergeCell ref="AA24:AB24"/>
    <mergeCell ref="AC24:AD24"/>
    <mergeCell ref="AE26:AF26"/>
    <mergeCell ref="S27:T27"/>
    <mergeCell ref="U27:V27"/>
    <mergeCell ref="W27:X27"/>
    <mergeCell ref="AA27:AB27"/>
    <mergeCell ref="AC27:AD27"/>
    <mergeCell ref="AE27:AF27"/>
    <mergeCell ref="S26:T26"/>
    <mergeCell ref="U26:V26"/>
    <mergeCell ref="W26:X26"/>
    <mergeCell ref="AA26:AB26"/>
    <mergeCell ref="AC26:AD26"/>
    <mergeCell ref="AE28:AF28"/>
    <mergeCell ref="U30:X32"/>
    <mergeCell ref="AC30:AF32"/>
    <mergeCell ref="S34:T34"/>
    <mergeCell ref="U34:V34"/>
    <mergeCell ref="W34:X34"/>
    <mergeCell ref="AA34:AB34"/>
    <mergeCell ref="AC34:AD34"/>
    <mergeCell ref="AE34:AF34"/>
    <mergeCell ref="S28:T28"/>
    <mergeCell ref="U28:V28"/>
    <mergeCell ref="W28:X28"/>
    <mergeCell ref="AA28:AB28"/>
    <mergeCell ref="AC28:AD28"/>
    <mergeCell ref="AE35:AF35"/>
    <mergeCell ref="S36:T36"/>
    <mergeCell ref="U36:V36"/>
    <mergeCell ref="W36:X36"/>
    <mergeCell ref="AA36:AB36"/>
    <mergeCell ref="AC36:AD36"/>
    <mergeCell ref="AE36:AF36"/>
    <mergeCell ref="S35:T35"/>
    <mergeCell ref="U35:V35"/>
    <mergeCell ref="W35:X35"/>
    <mergeCell ref="AA35:AB35"/>
    <mergeCell ref="AC35:AD35"/>
  </mergeCells>
  <dataValidations count="2">
    <dataValidation showInputMessage="1" showErrorMessage="1" errorTitle="KESALAHAN INPUT DATA" error="   Nama Customer Salah_x000a_  Silahkan Pilih dari Daftar" sqref="B13:D13 J13:L13 R13:T13 Z13:AB13" xr:uid="{00000000-0002-0000-0A00-000000000000}"/>
    <dataValidation showInputMessage="1" showErrorMessage="1" errorTitle="KESALAHAN INPUT DATA" error="  Nama Produk Salah_x000a_Silahkan Pilih dari Daftar" sqref="B19:D28 J19:L28 R19:S28 Z19:AA28" xr:uid="{00000000-0002-0000-0A00-000001000000}"/>
  </dataValidations>
  <pageMargins left="0.24" right="0.14000000000000001" top="0.37" bottom="0.35" header="0.15" footer="0.3"/>
  <pageSetup paperSize="9" orientation="portrait" horizontalDpi="4294967293" verticalDpi="4294967293" r:id="rId1"/>
  <ignoredErrors>
    <ignoredError sqref="H12 P12:P13 G30 N30:O31 L5:L8 T5:T8 AB5:AB8 N3" unlockedFormula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J48"/>
  <sheetViews>
    <sheetView showGridLines="0" topLeftCell="R1" workbookViewId="0">
      <selection activeCell="S21" sqref="S21:T21"/>
    </sheetView>
  </sheetViews>
  <sheetFormatPr defaultColWidth="0" defaultRowHeight="0" customHeight="1" zeroHeight="1" x14ac:dyDescent="0.35"/>
  <cols>
    <col min="1" max="1" width="7.1796875" style="2" customWidth="1"/>
    <col min="2" max="2" width="5.26953125" style="2" customWidth="1"/>
    <col min="3" max="3" width="12.1796875" style="2" customWidth="1"/>
    <col min="4" max="4" width="32.81640625" style="2" customWidth="1"/>
    <col min="5" max="5" width="11.453125" style="2" customWidth="1"/>
    <col min="6" max="6" width="5.7265625" style="2" customWidth="1"/>
    <col min="7" max="7" width="10" style="2" customWidth="1"/>
    <col min="8" max="8" width="21.453125" style="2" customWidth="1"/>
    <col min="9" max="9" width="7.1796875" style="2" customWidth="1"/>
    <col min="10" max="10" width="5.26953125" style="2" customWidth="1"/>
    <col min="11" max="11" width="12.1796875" style="2" customWidth="1"/>
    <col min="12" max="12" width="32.81640625" style="2" customWidth="1"/>
    <col min="13" max="13" width="11.453125" style="2" customWidth="1"/>
    <col min="14" max="14" width="5.7265625" style="2" customWidth="1"/>
    <col min="15" max="15" width="10" style="2" customWidth="1"/>
    <col min="16" max="16" width="21.453125" style="2" customWidth="1"/>
    <col min="17" max="17" width="7.1796875" style="2" customWidth="1"/>
    <col min="18" max="18" width="5.26953125" style="2" customWidth="1"/>
    <col min="19" max="19" width="12.1796875" style="2" customWidth="1"/>
    <col min="20" max="20" width="32.81640625" style="2" customWidth="1"/>
    <col min="21" max="21" width="11.453125" style="2" customWidth="1"/>
    <col min="22" max="22" width="5.7265625" style="2" customWidth="1"/>
    <col min="23" max="23" width="10" style="2" customWidth="1"/>
    <col min="24" max="24" width="21.453125" style="2" customWidth="1"/>
    <col min="25" max="25" width="7.1796875" style="2" customWidth="1"/>
    <col min="26" max="26" width="5.26953125" style="2" customWidth="1"/>
    <col min="27" max="27" width="12.1796875" style="2" customWidth="1"/>
    <col min="28" max="28" width="32.81640625" style="2" customWidth="1"/>
    <col min="29" max="29" width="11.453125" style="2" customWidth="1"/>
    <col min="30" max="30" width="5.7265625" style="2" customWidth="1"/>
    <col min="31" max="31" width="10" style="2" customWidth="1"/>
    <col min="32" max="32" width="21.453125" style="2" customWidth="1"/>
    <col min="33" max="33" width="9.1796875" style="2" customWidth="1"/>
    <col min="34" max="34" width="28.54296875" style="2" customWidth="1"/>
    <col min="35" max="36" width="9.1796875" style="2" customWidth="1"/>
    <col min="37" max="16384" width="9.1796875" style="2" hidden="1"/>
  </cols>
  <sheetData>
    <row r="1" spans="2:32" ht="14.5" x14ac:dyDescent="0.35"/>
    <row r="2" spans="2:32" ht="14.5" x14ac:dyDescent="0.35">
      <c r="B2" s="115" t="str">
        <f ca="1">IF($P$30=0,"","LEMBAR 1")</f>
        <v>LEMBAR 1</v>
      </c>
      <c r="J2" s="115" t="s">
        <v>66</v>
      </c>
      <c r="R2" s="115"/>
      <c r="Z2" s="115"/>
    </row>
    <row r="3" spans="2:32" ht="7.5" customHeight="1" x14ac:dyDescent="0.35">
      <c r="E3" s="85"/>
      <c r="F3" s="386" t="s">
        <v>47</v>
      </c>
      <c r="G3" s="386"/>
      <c r="H3" s="386"/>
      <c r="M3" s="85"/>
      <c r="N3" s="386" t="str">
        <f>$F$3</f>
        <v>INVOICE</v>
      </c>
      <c r="O3" s="386"/>
      <c r="P3" s="386"/>
      <c r="U3" s="377" t="s">
        <v>360</v>
      </c>
      <c r="V3" s="377"/>
      <c r="W3" s="377"/>
      <c r="X3" s="377"/>
      <c r="AC3" s="377" t="s">
        <v>360</v>
      </c>
      <c r="AD3" s="377"/>
      <c r="AE3" s="377"/>
      <c r="AF3" s="377"/>
    </row>
    <row r="4" spans="2:32" ht="18.75" customHeight="1" x14ac:dyDescent="0.5">
      <c r="B4" s="378" t="s">
        <v>48</v>
      </c>
      <c r="C4" s="378"/>
      <c r="D4" s="95" t="str">
        <f>PR</f>
        <v>NAMA PERUSAHAAN ANDA</v>
      </c>
      <c r="E4" s="85"/>
      <c r="F4" s="386"/>
      <c r="G4" s="386"/>
      <c r="H4" s="386"/>
      <c r="J4" s="378" t="s">
        <v>48</v>
      </c>
      <c r="K4" s="378"/>
      <c r="L4" s="95" t="str">
        <f>D4</f>
        <v>NAMA PERUSAHAAN ANDA</v>
      </c>
      <c r="M4" s="85"/>
      <c r="N4" s="386"/>
      <c r="O4" s="386"/>
      <c r="P4" s="386"/>
      <c r="R4" s="378" t="s">
        <v>48</v>
      </c>
      <c r="S4" s="378"/>
      <c r="T4" s="262" t="str">
        <f>D4</f>
        <v>NAMA PERUSAHAAN ANDA</v>
      </c>
      <c r="U4" s="377"/>
      <c r="V4" s="377"/>
      <c r="W4" s="377"/>
      <c r="X4" s="377"/>
      <c r="Z4" s="378" t="s">
        <v>48</v>
      </c>
      <c r="AA4" s="378"/>
      <c r="AB4" s="262" t="str">
        <f>D4</f>
        <v>NAMA PERUSAHAAN ANDA</v>
      </c>
      <c r="AC4" s="377"/>
      <c r="AD4" s="377"/>
      <c r="AE4" s="377"/>
      <c r="AF4" s="377"/>
    </row>
    <row r="5" spans="2:32" ht="11.25" customHeight="1" x14ac:dyDescent="0.35">
      <c r="B5" s="378"/>
      <c r="C5" s="378"/>
      <c r="D5" s="79" t="s">
        <v>49</v>
      </c>
      <c r="E5" s="85"/>
      <c r="F5" s="386"/>
      <c r="G5" s="386"/>
      <c r="H5" s="386"/>
      <c r="J5" s="378"/>
      <c r="K5" s="378"/>
      <c r="L5" s="79" t="str">
        <f>D5</f>
        <v>Alamat Kantor Anda baris 1</v>
      </c>
      <c r="M5" s="85"/>
      <c r="N5" s="386"/>
      <c r="O5" s="386"/>
      <c r="P5" s="386"/>
      <c r="R5" s="378"/>
      <c r="S5" s="378"/>
      <c r="T5" s="242" t="str">
        <f>D5</f>
        <v>Alamat Kantor Anda baris 1</v>
      </c>
      <c r="U5" s="377"/>
      <c r="V5" s="377"/>
      <c r="W5" s="377"/>
      <c r="X5" s="377"/>
      <c r="Z5" s="378"/>
      <c r="AA5" s="378"/>
      <c r="AB5" s="242" t="str">
        <f>D5</f>
        <v>Alamat Kantor Anda baris 1</v>
      </c>
      <c r="AC5" s="377"/>
      <c r="AD5" s="377"/>
      <c r="AE5" s="377"/>
      <c r="AF5" s="377"/>
    </row>
    <row r="6" spans="2:32" ht="11.25" customHeight="1" x14ac:dyDescent="0.35">
      <c r="B6" s="378"/>
      <c r="C6" s="378"/>
      <c r="D6" s="79" t="s">
        <v>50</v>
      </c>
      <c r="E6" s="85"/>
      <c r="F6" s="386"/>
      <c r="G6" s="386"/>
      <c r="H6" s="386"/>
      <c r="J6" s="378"/>
      <c r="K6" s="378"/>
      <c r="L6" s="79" t="str">
        <f>D6</f>
        <v>Alamat Kantor Anda baris 2</v>
      </c>
      <c r="M6" s="85"/>
      <c r="N6" s="386"/>
      <c r="O6" s="386"/>
      <c r="P6" s="386"/>
      <c r="R6" s="378"/>
      <c r="S6" s="378"/>
      <c r="T6" s="242" t="str">
        <f>D6</f>
        <v>Alamat Kantor Anda baris 2</v>
      </c>
      <c r="U6" s="377"/>
      <c r="V6" s="377"/>
      <c r="W6" s="377"/>
      <c r="X6" s="377"/>
      <c r="Z6" s="378"/>
      <c r="AA6" s="378"/>
      <c r="AB6" s="242" t="str">
        <f>D6</f>
        <v>Alamat Kantor Anda baris 2</v>
      </c>
      <c r="AC6" s="377"/>
      <c r="AD6" s="377"/>
      <c r="AE6" s="377"/>
      <c r="AF6" s="377"/>
    </row>
    <row r="7" spans="2:32" ht="11.25" customHeight="1" x14ac:dyDescent="0.35">
      <c r="B7" s="378"/>
      <c r="C7" s="378"/>
      <c r="D7" s="79" t="s">
        <v>51</v>
      </c>
      <c r="E7" s="85"/>
      <c r="F7" s="85"/>
      <c r="G7" s="85"/>
      <c r="H7" s="85"/>
      <c r="J7" s="378"/>
      <c r="K7" s="378"/>
      <c r="L7" s="79" t="str">
        <f>D7</f>
        <v>No. Telepon Pertama dan Kedua</v>
      </c>
      <c r="M7" s="85"/>
      <c r="N7" s="85"/>
      <c r="O7" s="85"/>
      <c r="P7" s="85"/>
      <c r="R7" s="378"/>
      <c r="S7" s="378"/>
      <c r="T7" s="242" t="str">
        <f>D7</f>
        <v>No. Telepon Pertama dan Kedua</v>
      </c>
      <c r="U7" s="85"/>
      <c r="V7" s="85"/>
      <c r="W7" s="85"/>
      <c r="X7" s="85"/>
      <c r="Z7" s="378"/>
      <c r="AA7" s="378"/>
      <c r="AB7" s="242" t="str">
        <f>D7</f>
        <v>No. Telepon Pertama dan Kedua</v>
      </c>
      <c r="AC7" s="85"/>
      <c r="AD7" s="85"/>
      <c r="AE7" s="85"/>
      <c r="AF7" s="85"/>
    </row>
    <row r="8" spans="2:32" ht="11.25" customHeight="1" x14ac:dyDescent="0.35">
      <c r="B8" s="378"/>
      <c r="C8" s="378"/>
      <c r="D8" s="79" t="s">
        <v>52</v>
      </c>
      <c r="E8" s="81"/>
      <c r="F8" s="85"/>
      <c r="G8" s="85"/>
      <c r="H8" s="85"/>
      <c r="J8" s="378"/>
      <c r="K8" s="378"/>
      <c r="L8" s="79" t="str">
        <f>D8</f>
        <v>Email : alamat-email@perusahaan.com</v>
      </c>
      <c r="M8" s="81"/>
      <c r="N8" s="81"/>
      <c r="O8" s="81"/>
      <c r="P8" s="59"/>
      <c r="R8" s="378"/>
      <c r="S8" s="378"/>
      <c r="T8" s="242" t="str">
        <f>D8</f>
        <v>Email : alamat-email@perusahaan.com</v>
      </c>
      <c r="U8" s="81"/>
      <c r="V8" s="81"/>
      <c r="W8" s="81"/>
      <c r="X8" s="59"/>
      <c r="Z8" s="378"/>
      <c r="AA8" s="378"/>
      <c r="AB8" s="242" t="str">
        <f>D8</f>
        <v>Email : alamat-email@perusahaan.com</v>
      </c>
      <c r="AC8" s="81"/>
      <c r="AD8" s="81"/>
      <c r="AE8" s="81"/>
      <c r="AF8" s="59"/>
    </row>
    <row r="9" spans="2:32" ht="11.25" customHeight="1" x14ac:dyDescent="0.35">
      <c r="B9" s="60"/>
      <c r="C9" s="60"/>
      <c r="D9" s="61"/>
      <c r="E9" s="81"/>
      <c r="F9" s="81"/>
      <c r="H9" s="61"/>
      <c r="J9" s="60"/>
      <c r="K9" s="60"/>
      <c r="L9" s="61"/>
      <c r="M9" s="81"/>
      <c r="N9" s="81"/>
      <c r="P9" s="61"/>
      <c r="R9" s="60"/>
      <c r="S9" s="60"/>
      <c r="T9" s="61"/>
      <c r="U9" s="81"/>
      <c r="V9" s="81"/>
      <c r="X9" s="61"/>
      <c r="Z9" s="60"/>
      <c r="AA9" s="60"/>
      <c r="AB9" s="61"/>
      <c r="AC9" s="81"/>
      <c r="AD9" s="81"/>
      <c r="AF9" s="61"/>
    </row>
    <row r="10" spans="2:32" ht="3.75" customHeight="1" thickBot="1" x14ac:dyDescent="0.4">
      <c r="B10" s="62"/>
      <c r="C10" s="62"/>
      <c r="D10" s="62"/>
      <c r="E10" s="62"/>
      <c r="F10" s="62"/>
      <c r="G10" s="62"/>
      <c r="H10" s="62"/>
      <c r="J10" s="62"/>
      <c r="K10" s="62"/>
      <c r="L10" s="62"/>
      <c r="M10" s="62"/>
      <c r="N10" s="62"/>
      <c r="O10" s="62"/>
      <c r="P10" s="62"/>
      <c r="R10" s="62"/>
      <c r="S10" s="62"/>
      <c r="T10" s="62"/>
      <c r="U10" s="62"/>
      <c r="V10" s="62"/>
      <c r="W10" s="62"/>
      <c r="X10" s="62"/>
      <c r="Z10" s="62"/>
      <c r="AA10" s="62"/>
      <c r="AB10" s="62"/>
      <c r="AC10" s="62"/>
      <c r="AD10" s="62"/>
      <c r="AE10" s="62"/>
      <c r="AF10" s="62"/>
    </row>
    <row r="11" spans="2:32" ht="7.5" customHeight="1" thickTop="1" thickBot="1" x14ac:dyDescent="0.4"/>
    <row r="12" spans="2:32" ht="22.5" customHeight="1" thickTop="1" thickBot="1" x14ac:dyDescent="0.4">
      <c r="B12" s="63" t="s">
        <v>53</v>
      </c>
      <c r="C12" s="63"/>
      <c r="E12" s="81"/>
      <c r="F12" s="84"/>
      <c r="G12" s="84" t="s">
        <v>64</v>
      </c>
      <c r="H12" s="236">
        <f ca="1">TODAY()</f>
        <v>46150</v>
      </c>
      <c r="J12" s="63" t="s">
        <v>53</v>
      </c>
      <c r="K12" s="63"/>
      <c r="M12" s="81"/>
      <c r="N12" s="84"/>
      <c r="O12" s="84" t="s">
        <v>64</v>
      </c>
      <c r="P12" s="236">
        <f ca="1">H12</f>
        <v>46150</v>
      </c>
      <c r="R12" s="63" t="s">
        <v>53</v>
      </c>
      <c r="S12" s="63"/>
      <c r="U12" s="81"/>
      <c r="V12" s="263"/>
      <c r="W12" s="263" t="s">
        <v>64</v>
      </c>
      <c r="X12" s="243">
        <f ca="1">H12</f>
        <v>46150</v>
      </c>
      <c r="Z12" s="63" t="s">
        <v>53</v>
      </c>
      <c r="AA12" s="63"/>
      <c r="AC12" s="81"/>
      <c r="AD12" s="263"/>
      <c r="AE12" s="263" t="s">
        <v>64</v>
      </c>
      <c r="AF12" s="243">
        <f ca="1">H12</f>
        <v>46150</v>
      </c>
    </row>
    <row r="13" spans="2:32" ht="22.5" customHeight="1" thickTop="1" thickBot="1" x14ac:dyDescent="0.4">
      <c r="B13" s="380" t="str">
        <f>IF(ISERROR(VLOOKUP($B19&amp;$H$13,BT,24,FALSE))=TRUE,"",VLOOKUP($B19&amp;$H$13,BT,24,FALSE))</f>
        <v>Nama Retailer B</v>
      </c>
      <c r="C13" s="380"/>
      <c r="D13" s="380"/>
      <c r="E13" s="81"/>
      <c r="F13" s="84"/>
      <c r="G13" s="84" t="s">
        <v>68</v>
      </c>
      <c r="H13" s="83">
        <v>1002</v>
      </c>
      <c r="J13" s="380" t="str">
        <f>B13</f>
        <v>Nama Retailer B</v>
      </c>
      <c r="K13" s="380"/>
      <c r="L13" s="380"/>
      <c r="M13" s="81"/>
      <c r="N13" s="84"/>
      <c r="O13" s="84" t="s">
        <v>65</v>
      </c>
      <c r="P13" s="237">
        <f>$H$13</f>
        <v>1002</v>
      </c>
      <c r="R13" s="379" t="str">
        <f>B13</f>
        <v>Nama Retailer B</v>
      </c>
      <c r="S13" s="380"/>
      <c r="T13" s="380"/>
      <c r="U13" s="81"/>
      <c r="V13" s="263"/>
      <c r="W13" s="263" t="s">
        <v>65</v>
      </c>
      <c r="X13" s="264">
        <f>H13</f>
        <v>1002</v>
      </c>
      <c r="Z13" s="379" t="str">
        <f>B13</f>
        <v>Nama Retailer B</v>
      </c>
      <c r="AA13" s="380"/>
      <c r="AB13" s="380"/>
      <c r="AC13" s="81"/>
      <c r="AD13" s="263"/>
      <c r="AE13" s="263" t="s">
        <v>65</v>
      </c>
      <c r="AF13" s="264">
        <f>H13</f>
        <v>1002</v>
      </c>
    </row>
    <row r="14" spans="2:32" ht="15" thickTop="1" x14ac:dyDescent="0.35">
      <c r="B14" s="381" t="str">
        <f>IF($B$13&lt;&gt;"",VLOOKUP($B$13,DRT,2,FALSE),"")</f>
        <v>Jl. Kesatuan Indah IV no 77</v>
      </c>
      <c r="C14" s="381"/>
      <c r="D14" s="382"/>
      <c r="H14" s="61"/>
      <c r="J14" s="381" t="str">
        <f>B14</f>
        <v>Jl. Kesatuan Indah IV no 77</v>
      </c>
      <c r="K14" s="381"/>
      <c r="L14" s="382"/>
      <c r="P14" s="61"/>
      <c r="R14" s="381" t="str">
        <f>B14</f>
        <v>Jl. Kesatuan Indah IV no 77</v>
      </c>
      <c r="S14" s="381"/>
      <c r="T14" s="382"/>
      <c r="X14" s="61"/>
      <c r="Z14" s="381" t="str">
        <f>B14</f>
        <v>Jl. Kesatuan Indah IV no 77</v>
      </c>
      <c r="AA14" s="381"/>
      <c r="AB14" s="382"/>
      <c r="AF14" s="61"/>
    </row>
    <row r="15" spans="2:32" ht="14.5" x14ac:dyDescent="0.35">
      <c r="B15" s="381" t="str">
        <f>IF($B$13&lt;&gt;"",VLOOKUP($B$13,DRT,3,FALSE),"")</f>
        <v>Tangerang 25211</v>
      </c>
      <c r="C15" s="381"/>
      <c r="D15" s="382"/>
      <c r="J15" s="381" t="str">
        <f>B15</f>
        <v>Tangerang 25211</v>
      </c>
      <c r="K15" s="381"/>
      <c r="L15" s="382"/>
      <c r="R15" s="381" t="str">
        <f>B15</f>
        <v>Tangerang 25211</v>
      </c>
      <c r="S15" s="381"/>
      <c r="T15" s="382"/>
      <c r="Z15" s="381" t="str">
        <f>B15</f>
        <v>Tangerang 25211</v>
      </c>
      <c r="AA15" s="381"/>
      <c r="AB15" s="382"/>
    </row>
    <row r="16" spans="2:32" ht="14.5" x14ac:dyDescent="0.35">
      <c r="B16" s="381" t="str">
        <f>IF($B$13&lt;&gt;"",VLOOKUP($B$13,DRT,4,FALSE),"")</f>
        <v>082265600028</v>
      </c>
      <c r="C16" s="381"/>
      <c r="D16" s="382"/>
      <c r="J16" s="381" t="str">
        <f>B16</f>
        <v>082265600028</v>
      </c>
      <c r="K16" s="381"/>
      <c r="L16" s="382"/>
      <c r="R16" s="381" t="str">
        <f>B16</f>
        <v>082265600028</v>
      </c>
      <c r="S16" s="381"/>
      <c r="T16" s="382"/>
      <c r="Z16" s="381" t="str">
        <f>B16</f>
        <v>082265600028</v>
      </c>
      <c r="AA16" s="381"/>
      <c r="AB16" s="382"/>
    </row>
    <row r="17" spans="2:32" ht="22.5" customHeight="1" x14ac:dyDescent="0.35"/>
    <row r="18" spans="2:32" ht="26.25" customHeight="1" x14ac:dyDescent="0.35">
      <c r="B18" s="384" t="s">
        <v>3</v>
      </c>
      <c r="C18" s="384"/>
      <c r="D18" s="390"/>
      <c r="E18" s="383" t="s">
        <v>54</v>
      </c>
      <c r="F18" s="384"/>
      <c r="G18" s="116" t="s">
        <v>36</v>
      </c>
      <c r="H18" s="117" t="s">
        <v>33</v>
      </c>
      <c r="J18" s="384" t="s">
        <v>3</v>
      </c>
      <c r="K18" s="384"/>
      <c r="L18" s="390"/>
      <c r="M18" s="383" t="s">
        <v>54</v>
      </c>
      <c r="N18" s="384"/>
      <c r="O18" s="116" t="s">
        <v>36</v>
      </c>
      <c r="P18" s="117" t="s">
        <v>33</v>
      </c>
      <c r="R18" s="374" t="s">
        <v>3</v>
      </c>
      <c r="S18" s="374"/>
      <c r="T18" s="375"/>
      <c r="U18" s="372" t="s">
        <v>36</v>
      </c>
      <c r="V18" s="374"/>
      <c r="W18" s="372" t="s">
        <v>15</v>
      </c>
      <c r="X18" s="373"/>
      <c r="Z18" s="374" t="s">
        <v>3</v>
      </c>
      <c r="AA18" s="374"/>
      <c r="AB18" s="375"/>
      <c r="AC18" s="372" t="s">
        <v>36</v>
      </c>
      <c r="AD18" s="374"/>
      <c r="AE18" s="372" t="s">
        <v>15</v>
      </c>
      <c r="AF18" s="373"/>
    </row>
    <row r="19" spans="2:32" ht="37.5" customHeight="1" x14ac:dyDescent="0.35">
      <c r="B19" s="96">
        <v>1</v>
      </c>
      <c r="C19" s="239" t="str">
        <f t="shared" ref="C19:C28" ca="1" si="0">IF(TODAY()&gt;EXP,"0",IF(ISERROR(VLOOKUP($B19&amp;$H$13,BT,7,FALSE))=TRUE,"",VLOOKUP($B19&amp;$H$13,BT,7,FALSE)))</f>
        <v>Boneka Beruang Besar</v>
      </c>
      <c r="D19" s="238"/>
      <c r="E19" s="388">
        <f t="shared" ref="E19:E28" si="1">IF(ISERROR(VLOOKUP($B19&amp;$H$13,BT,26,FALSE))=TRUE,"",VLOOKUP($B19&amp;$H$13,BT,26,FALSE))</f>
        <v>65000</v>
      </c>
      <c r="F19" s="388"/>
      <c r="G19" s="98">
        <f t="shared" ref="G19:G28" si="2">IF(ISERROR(VLOOKUP($B19&amp;$H$13,BT,25,FALSE))=TRUE,"",VLOOKUP($B19&amp;$H$13,BT,25,FALSE))</f>
        <v>20</v>
      </c>
      <c r="H19" s="82">
        <f ca="1">IF(C19="","",E19*G19)</f>
        <v>1300000</v>
      </c>
      <c r="J19" s="96">
        <v>11</v>
      </c>
      <c r="K19" s="239" t="str">
        <f t="shared" ref="K19:K28" ca="1" si="3">IF(TODAY()&gt;EXP,"0",IF(ISERROR(VLOOKUP($J19&amp;$H$13,BT,7,FALSE))=TRUE,"",VLOOKUP($J19&amp;$H$13,BT,7,FALSE)))</f>
        <v/>
      </c>
      <c r="L19" s="238"/>
      <c r="M19" s="388" t="str">
        <f t="shared" ref="M19:M28" si="4">IF(ISERROR(VLOOKUP($J19&amp;$H$13,BT,26,FALSE))=TRUE,"",VLOOKUP($J19&amp;$H$13,BT,26,FALSE))</f>
        <v/>
      </c>
      <c r="N19" s="388"/>
      <c r="O19" s="98" t="str">
        <f t="shared" ref="O19:O28" si="5">IF(ISERROR(VLOOKUP($J19&amp;$H$13,BT,25,FALSE))=TRUE,"",VLOOKUP($J19&amp;$H$13,BT,25,FALSE))</f>
        <v/>
      </c>
      <c r="P19" s="82" t="str">
        <f ca="1">IF(K19="","",M19*O19)</f>
        <v/>
      </c>
      <c r="R19" s="244">
        <v>1</v>
      </c>
      <c r="S19" s="369" t="str">
        <f t="shared" ref="S19:S28" ca="1" si="6">IF(TODAY()&gt;EXP,"0",IF(C19&lt;&gt;"",C19,""))</f>
        <v>Boneka Beruang Besar</v>
      </c>
      <c r="T19" s="369"/>
      <c r="U19" s="370">
        <f t="shared" ref="U19:U28" ca="1" si="7">IF(TODAY()&gt;EXP,"0",IF(S19&lt;&gt;"",G19,""))</f>
        <v>20</v>
      </c>
      <c r="V19" s="370"/>
      <c r="W19" s="371"/>
      <c r="X19" s="371"/>
      <c r="Z19" s="244">
        <v>11</v>
      </c>
      <c r="AA19" s="369" t="str">
        <f t="shared" ref="AA19:AA28" ca="1" si="8">IF(TODAY()&gt;EXP,"0",IF(K19&lt;&gt;"",K19,""))</f>
        <v/>
      </c>
      <c r="AB19" s="369"/>
      <c r="AC19" s="370" t="str">
        <f t="shared" ref="AC19:AC28" ca="1" si="9">IF(TODAY()&gt;EXP,"0",IF(AA19&lt;&gt;"",O19,""))</f>
        <v/>
      </c>
      <c r="AD19" s="370"/>
      <c r="AE19" s="371"/>
      <c r="AF19" s="371"/>
    </row>
    <row r="20" spans="2:32" ht="37.5" customHeight="1" x14ac:dyDescent="0.35">
      <c r="B20" s="99">
        <v>2</v>
      </c>
      <c r="C20" s="240" t="str">
        <f t="shared" ca="1" si="0"/>
        <v>Boneka Beruang Kecil</v>
      </c>
      <c r="D20" s="100"/>
      <c r="E20" s="387">
        <f t="shared" si="1"/>
        <v>55000</v>
      </c>
      <c r="F20" s="387"/>
      <c r="G20" s="101">
        <f t="shared" si="2"/>
        <v>10</v>
      </c>
      <c r="H20" s="80">
        <f t="shared" ref="H20:H28" ca="1" si="10">IF(C20="","",E20*G20)</f>
        <v>550000</v>
      </c>
      <c r="J20" s="99">
        <v>12</v>
      </c>
      <c r="K20" s="240" t="str">
        <f t="shared" ca="1" si="3"/>
        <v/>
      </c>
      <c r="L20" s="265"/>
      <c r="M20" s="387" t="str">
        <f t="shared" si="4"/>
        <v/>
      </c>
      <c r="N20" s="387"/>
      <c r="O20" s="101" t="str">
        <f t="shared" si="5"/>
        <v/>
      </c>
      <c r="P20" s="80" t="str">
        <f t="shared" ref="P20:P28" ca="1" si="11">IF(K20="","",M20*O20)</f>
        <v/>
      </c>
      <c r="R20" s="245">
        <v>2</v>
      </c>
      <c r="S20" s="367" t="str">
        <f t="shared" ca="1" si="6"/>
        <v>Boneka Beruang Kecil</v>
      </c>
      <c r="T20" s="367"/>
      <c r="U20" s="368">
        <f t="shared" ca="1" si="7"/>
        <v>10</v>
      </c>
      <c r="V20" s="368"/>
      <c r="W20" s="357"/>
      <c r="X20" s="357"/>
      <c r="Z20" s="245">
        <v>12</v>
      </c>
      <c r="AA20" s="367" t="str">
        <f t="shared" ca="1" si="8"/>
        <v/>
      </c>
      <c r="AB20" s="367"/>
      <c r="AC20" s="368" t="str">
        <f t="shared" ca="1" si="9"/>
        <v/>
      </c>
      <c r="AD20" s="368"/>
      <c r="AE20" s="357"/>
      <c r="AF20" s="357"/>
    </row>
    <row r="21" spans="2:32" ht="37.5" customHeight="1" x14ac:dyDescent="0.35">
      <c r="B21" s="96">
        <v>3</v>
      </c>
      <c r="C21" s="239" t="str">
        <f t="shared" ca="1" si="0"/>
        <v>Payung anak Biru</v>
      </c>
      <c r="D21" s="97"/>
      <c r="E21" s="388">
        <f t="shared" si="1"/>
        <v>35000</v>
      </c>
      <c r="F21" s="388"/>
      <c r="G21" s="98">
        <f t="shared" si="2"/>
        <v>20</v>
      </c>
      <c r="H21" s="82">
        <f t="shared" ca="1" si="10"/>
        <v>700000</v>
      </c>
      <c r="J21" s="96">
        <v>13</v>
      </c>
      <c r="K21" s="239" t="str">
        <f t="shared" ca="1" si="3"/>
        <v/>
      </c>
      <c r="L21" s="238"/>
      <c r="M21" s="388" t="str">
        <f t="shared" si="4"/>
        <v/>
      </c>
      <c r="N21" s="388"/>
      <c r="O21" s="98" t="str">
        <f t="shared" si="5"/>
        <v/>
      </c>
      <c r="P21" s="82" t="str">
        <f t="shared" ca="1" si="11"/>
        <v/>
      </c>
      <c r="R21" s="244">
        <v>3</v>
      </c>
      <c r="S21" s="369" t="str">
        <f t="shared" ca="1" si="6"/>
        <v>Payung anak Biru</v>
      </c>
      <c r="T21" s="369"/>
      <c r="U21" s="370">
        <f t="shared" ca="1" si="7"/>
        <v>20</v>
      </c>
      <c r="V21" s="370"/>
      <c r="W21" s="371"/>
      <c r="X21" s="371"/>
      <c r="Z21" s="244">
        <v>13</v>
      </c>
      <c r="AA21" s="369" t="str">
        <f t="shared" ca="1" si="8"/>
        <v/>
      </c>
      <c r="AB21" s="369"/>
      <c r="AC21" s="370" t="str">
        <f t="shared" ca="1" si="9"/>
        <v/>
      </c>
      <c r="AD21" s="370"/>
      <c r="AE21" s="371"/>
      <c r="AF21" s="371"/>
    </row>
    <row r="22" spans="2:32" ht="37.5" customHeight="1" x14ac:dyDescent="0.35">
      <c r="B22" s="99">
        <v>4</v>
      </c>
      <c r="C22" s="240" t="str">
        <f t="shared" ca="1" si="0"/>
        <v/>
      </c>
      <c r="D22" s="100"/>
      <c r="E22" s="387" t="str">
        <f t="shared" si="1"/>
        <v/>
      </c>
      <c r="F22" s="387"/>
      <c r="G22" s="101" t="str">
        <f t="shared" si="2"/>
        <v/>
      </c>
      <c r="H22" s="80" t="str">
        <f t="shared" ca="1" si="10"/>
        <v/>
      </c>
      <c r="J22" s="99">
        <v>14</v>
      </c>
      <c r="K22" s="240" t="str">
        <f t="shared" ca="1" si="3"/>
        <v/>
      </c>
      <c r="L22" s="265"/>
      <c r="M22" s="387" t="str">
        <f t="shared" si="4"/>
        <v/>
      </c>
      <c r="N22" s="387"/>
      <c r="O22" s="101" t="str">
        <f t="shared" si="5"/>
        <v/>
      </c>
      <c r="P22" s="80" t="str">
        <f t="shared" ca="1" si="11"/>
        <v/>
      </c>
      <c r="R22" s="245">
        <v>4</v>
      </c>
      <c r="S22" s="367" t="str">
        <f t="shared" ca="1" si="6"/>
        <v/>
      </c>
      <c r="T22" s="367"/>
      <c r="U22" s="368" t="str">
        <f t="shared" ca="1" si="7"/>
        <v/>
      </c>
      <c r="V22" s="368"/>
      <c r="W22" s="357"/>
      <c r="X22" s="357"/>
      <c r="Z22" s="245">
        <v>14</v>
      </c>
      <c r="AA22" s="367" t="str">
        <f t="shared" ca="1" si="8"/>
        <v/>
      </c>
      <c r="AB22" s="367"/>
      <c r="AC22" s="368" t="str">
        <f t="shared" ca="1" si="9"/>
        <v/>
      </c>
      <c r="AD22" s="368"/>
      <c r="AE22" s="357"/>
      <c r="AF22" s="357"/>
    </row>
    <row r="23" spans="2:32" ht="37.5" customHeight="1" x14ac:dyDescent="0.35">
      <c r="B23" s="96">
        <v>5</v>
      </c>
      <c r="C23" s="239" t="str">
        <f t="shared" ca="1" si="0"/>
        <v/>
      </c>
      <c r="D23" s="97"/>
      <c r="E23" s="388" t="str">
        <f t="shared" si="1"/>
        <v/>
      </c>
      <c r="F23" s="388"/>
      <c r="G23" s="98" t="str">
        <f t="shared" si="2"/>
        <v/>
      </c>
      <c r="H23" s="82" t="str">
        <f t="shared" ca="1" si="10"/>
        <v/>
      </c>
      <c r="J23" s="96">
        <v>15</v>
      </c>
      <c r="K23" s="239" t="str">
        <f t="shared" ca="1" si="3"/>
        <v/>
      </c>
      <c r="L23" s="238"/>
      <c r="M23" s="388" t="str">
        <f t="shared" si="4"/>
        <v/>
      </c>
      <c r="N23" s="388"/>
      <c r="O23" s="98" t="str">
        <f t="shared" si="5"/>
        <v/>
      </c>
      <c r="P23" s="82" t="str">
        <f t="shared" ca="1" si="11"/>
        <v/>
      </c>
      <c r="R23" s="244">
        <v>5</v>
      </c>
      <c r="S23" s="369" t="str">
        <f t="shared" ca="1" si="6"/>
        <v/>
      </c>
      <c r="T23" s="369"/>
      <c r="U23" s="370" t="str">
        <f t="shared" ca="1" si="7"/>
        <v/>
      </c>
      <c r="V23" s="370"/>
      <c r="W23" s="371"/>
      <c r="X23" s="371"/>
      <c r="Z23" s="244">
        <v>15</v>
      </c>
      <c r="AA23" s="369" t="str">
        <f t="shared" ca="1" si="8"/>
        <v/>
      </c>
      <c r="AB23" s="369"/>
      <c r="AC23" s="370" t="str">
        <f t="shared" ca="1" si="9"/>
        <v/>
      </c>
      <c r="AD23" s="370"/>
      <c r="AE23" s="371"/>
      <c r="AF23" s="371"/>
    </row>
    <row r="24" spans="2:32" ht="37.5" customHeight="1" x14ac:dyDescent="0.35">
      <c r="B24" s="99">
        <v>6</v>
      </c>
      <c r="C24" s="240" t="str">
        <f t="shared" ca="1" si="0"/>
        <v/>
      </c>
      <c r="D24" s="100"/>
      <c r="E24" s="387" t="str">
        <f t="shared" si="1"/>
        <v/>
      </c>
      <c r="F24" s="387"/>
      <c r="G24" s="101" t="str">
        <f t="shared" si="2"/>
        <v/>
      </c>
      <c r="H24" s="80" t="str">
        <f t="shared" ca="1" si="10"/>
        <v/>
      </c>
      <c r="J24" s="99">
        <v>16</v>
      </c>
      <c r="K24" s="240" t="str">
        <f t="shared" ca="1" si="3"/>
        <v/>
      </c>
      <c r="L24" s="265"/>
      <c r="M24" s="387" t="str">
        <f t="shared" si="4"/>
        <v/>
      </c>
      <c r="N24" s="387"/>
      <c r="O24" s="101" t="str">
        <f t="shared" si="5"/>
        <v/>
      </c>
      <c r="P24" s="80" t="str">
        <f t="shared" ca="1" si="11"/>
        <v/>
      </c>
      <c r="R24" s="245">
        <v>6</v>
      </c>
      <c r="S24" s="367" t="str">
        <f t="shared" ca="1" si="6"/>
        <v/>
      </c>
      <c r="T24" s="367"/>
      <c r="U24" s="368" t="str">
        <f t="shared" ca="1" si="7"/>
        <v/>
      </c>
      <c r="V24" s="368"/>
      <c r="W24" s="357"/>
      <c r="X24" s="357"/>
      <c r="Z24" s="245">
        <v>16</v>
      </c>
      <c r="AA24" s="367" t="str">
        <f t="shared" ca="1" si="8"/>
        <v/>
      </c>
      <c r="AB24" s="367"/>
      <c r="AC24" s="368" t="str">
        <f t="shared" ca="1" si="9"/>
        <v/>
      </c>
      <c r="AD24" s="368"/>
      <c r="AE24" s="357"/>
      <c r="AF24" s="357"/>
    </row>
    <row r="25" spans="2:32" ht="37.5" customHeight="1" x14ac:dyDescent="0.35">
      <c r="B25" s="96">
        <v>7</v>
      </c>
      <c r="C25" s="239" t="str">
        <f t="shared" ca="1" si="0"/>
        <v/>
      </c>
      <c r="D25" s="97"/>
      <c r="E25" s="388" t="str">
        <f t="shared" si="1"/>
        <v/>
      </c>
      <c r="F25" s="388"/>
      <c r="G25" s="98" t="str">
        <f t="shared" si="2"/>
        <v/>
      </c>
      <c r="H25" s="82" t="str">
        <f t="shared" ca="1" si="10"/>
        <v/>
      </c>
      <c r="J25" s="96">
        <v>17</v>
      </c>
      <c r="K25" s="239" t="str">
        <f t="shared" ca="1" si="3"/>
        <v/>
      </c>
      <c r="L25" s="238"/>
      <c r="M25" s="388" t="str">
        <f t="shared" si="4"/>
        <v/>
      </c>
      <c r="N25" s="388"/>
      <c r="O25" s="98" t="str">
        <f t="shared" si="5"/>
        <v/>
      </c>
      <c r="P25" s="82" t="str">
        <f t="shared" ca="1" si="11"/>
        <v/>
      </c>
      <c r="R25" s="244">
        <v>7</v>
      </c>
      <c r="S25" s="369" t="str">
        <f t="shared" ca="1" si="6"/>
        <v/>
      </c>
      <c r="T25" s="369"/>
      <c r="U25" s="370" t="str">
        <f t="shared" ca="1" si="7"/>
        <v/>
      </c>
      <c r="V25" s="370"/>
      <c r="W25" s="371"/>
      <c r="X25" s="371"/>
      <c r="Z25" s="244">
        <v>17</v>
      </c>
      <c r="AA25" s="369" t="str">
        <f t="shared" ca="1" si="8"/>
        <v/>
      </c>
      <c r="AB25" s="369"/>
      <c r="AC25" s="370" t="str">
        <f t="shared" ca="1" si="9"/>
        <v/>
      </c>
      <c r="AD25" s="370"/>
      <c r="AE25" s="371"/>
      <c r="AF25" s="371"/>
    </row>
    <row r="26" spans="2:32" ht="37.5" customHeight="1" x14ac:dyDescent="0.35">
      <c r="B26" s="99">
        <v>8</v>
      </c>
      <c r="C26" s="240" t="str">
        <f t="shared" ca="1" si="0"/>
        <v/>
      </c>
      <c r="D26" s="100"/>
      <c r="E26" s="387" t="str">
        <f t="shared" si="1"/>
        <v/>
      </c>
      <c r="F26" s="387"/>
      <c r="G26" s="101" t="str">
        <f t="shared" si="2"/>
        <v/>
      </c>
      <c r="H26" s="80" t="str">
        <f t="shared" ca="1" si="10"/>
        <v/>
      </c>
      <c r="J26" s="99">
        <v>18</v>
      </c>
      <c r="K26" s="240" t="str">
        <f t="shared" ca="1" si="3"/>
        <v/>
      </c>
      <c r="L26" s="265"/>
      <c r="M26" s="387" t="str">
        <f t="shared" si="4"/>
        <v/>
      </c>
      <c r="N26" s="387"/>
      <c r="O26" s="101" t="str">
        <f t="shared" si="5"/>
        <v/>
      </c>
      <c r="P26" s="80" t="str">
        <f t="shared" ca="1" si="11"/>
        <v/>
      </c>
      <c r="R26" s="245">
        <v>8</v>
      </c>
      <c r="S26" s="367" t="str">
        <f t="shared" ca="1" si="6"/>
        <v/>
      </c>
      <c r="T26" s="367"/>
      <c r="U26" s="368" t="str">
        <f t="shared" ca="1" si="7"/>
        <v/>
      </c>
      <c r="V26" s="368"/>
      <c r="W26" s="357"/>
      <c r="X26" s="357"/>
      <c r="Z26" s="245">
        <v>18</v>
      </c>
      <c r="AA26" s="367" t="str">
        <f t="shared" ca="1" si="8"/>
        <v/>
      </c>
      <c r="AB26" s="367"/>
      <c r="AC26" s="368" t="str">
        <f t="shared" ca="1" si="9"/>
        <v/>
      </c>
      <c r="AD26" s="368"/>
      <c r="AE26" s="357"/>
      <c r="AF26" s="357"/>
    </row>
    <row r="27" spans="2:32" ht="37.5" customHeight="1" x14ac:dyDescent="0.35">
      <c r="B27" s="96">
        <v>9</v>
      </c>
      <c r="C27" s="239" t="str">
        <f t="shared" ca="1" si="0"/>
        <v/>
      </c>
      <c r="D27" s="97"/>
      <c r="E27" s="388" t="str">
        <f t="shared" si="1"/>
        <v/>
      </c>
      <c r="F27" s="388"/>
      <c r="G27" s="98" t="str">
        <f t="shared" si="2"/>
        <v/>
      </c>
      <c r="H27" s="82" t="str">
        <f t="shared" ca="1" si="10"/>
        <v/>
      </c>
      <c r="J27" s="96">
        <v>19</v>
      </c>
      <c r="K27" s="239" t="str">
        <f t="shared" ca="1" si="3"/>
        <v/>
      </c>
      <c r="L27" s="238"/>
      <c r="M27" s="388" t="str">
        <f t="shared" si="4"/>
        <v/>
      </c>
      <c r="N27" s="388"/>
      <c r="O27" s="98" t="str">
        <f t="shared" si="5"/>
        <v/>
      </c>
      <c r="P27" s="82" t="str">
        <f t="shared" ca="1" si="11"/>
        <v/>
      </c>
      <c r="R27" s="244">
        <v>9</v>
      </c>
      <c r="S27" s="369" t="str">
        <f t="shared" ca="1" si="6"/>
        <v/>
      </c>
      <c r="T27" s="369"/>
      <c r="U27" s="370" t="str">
        <f t="shared" ca="1" si="7"/>
        <v/>
      </c>
      <c r="V27" s="370"/>
      <c r="W27" s="371"/>
      <c r="X27" s="371"/>
      <c r="Z27" s="244">
        <v>19</v>
      </c>
      <c r="AA27" s="369" t="str">
        <f t="shared" ca="1" si="8"/>
        <v/>
      </c>
      <c r="AB27" s="369"/>
      <c r="AC27" s="370" t="str">
        <f t="shared" ca="1" si="9"/>
        <v/>
      </c>
      <c r="AD27" s="370"/>
      <c r="AE27" s="371"/>
      <c r="AF27" s="371"/>
    </row>
    <row r="28" spans="2:32" ht="37.5" customHeight="1" x14ac:dyDescent="0.35">
      <c r="B28" s="99">
        <v>10</v>
      </c>
      <c r="C28" s="240" t="str">
        <f t="shared" ca="1" si="0"/>
        <v/>
      </c>
      <c r="D28" s="100"/>
      <c r="E28" s="387" t="str">
        <f t="shared" si="1"/>
        <v/>
      </c>
      <c r="F28" s="387"/>
      <c r="G28" s="101" t="str">
        <f t="shared" si="2"/>
        <v/>
      </c>
      <c r="H28" s="80" t="str">
        <f t="shared" ca="1" si="10"/>
        <v/>
      </c>
      <c r="J28" s="99">
        <v>20</v>
      </c>
      <c r="K28" s="240" t="str">
        <f t="shared" ca="1" si="3"/>
        <v/>
      </c>
      <c r="L28" s="265"/>
      <c r="M28" s="387" t="str">
        <f t="shared" si="4"/>
        <v/>
      </c>
      <c r="N28" s="387"/>
      <c r="O28" s="101" t="str">
        <f t="shared" si="5"/>
        <v/>
      </c>
      <c r="P28" s="80" t="str">
        <f t="shared" ca="1" si="11"/>
        <v/>
      </c>
      <c r="R28" s="245">
        <v>10</v>
      </c>
      <c r="S28" s="367" t="str">
        <f t="shared" ca="1" si="6"/>
        <v/>
      </c>
      <c r="T28" s="367"/>
      <c r="U28" s="368" t="str">
        <f t="shared" ca="1" si="7"/>
        <v/>
      </c>
      <c r="V28" s="368"/>
      <c r="W28" s="357"/>
      <c r="X28" s="357"/>
      <c r="Z28" s="245">
        <v>20</v>
      </c>
      <c r="AA28" s="367" t="str">
        <f t="shared" ca="1" si="8"/>
        <v/>
      </c>
      <c r="AB28" s="367"/>
      <c r="AC28" s="368" t="str">
        <f t="shared" ca="1" si="9"/>
        <v/>
      </c>
      <c r="AD28" s="368"/>
      <c r="AE28" s="357"/>
      <c r="AF28" s="357"/>
    </row>
    <row r="29" spans="2:32" ht="7.5" customHeight="1" thickBot="1" x14ac:dyDescent="0.4">
      <c r="B29" s="64"/>
      <c r="C29" s="64"/>
      <c r="D29" s="64"/>
      <c r="E29" s="65"/>
      <c r="F29" s="65"/>
      <c r="G29" s="65"/>
      <c r="H29" s="65"/>
      <c r="J29" s="64"/>
      <c r="K29" s="64"/>
      <c r="L29" s="64"/>
      <c r="M29" s="65"/>
      <c r="N29" s="65"/>
      <c r="O29" s="65"/>
      <c r="P29" s="65"/>
      <c r="R29" s="64"/>
      <c r="S29" s="64"/>
      <c r="T29" s="64"/>
      <c r="U29" s="65"/>
      <c r="V29" s="65"/>
      <c r="W29" s="65"/>
      <c r="X29" s="65"/>
      <c r="Z29" s="64"/>
      <c r="AA29" s="64"/>
      <c r="AB29" s="64"/>
      <c r="AC29" s="65"/>
      <c r="AD29" s="65"/>
      <c r="AE29" s="65"/>
      <c r="AF29" s="65"/>
    </row>
    <row r="30" spans="2:32" ht="22.5" customHeight="1" thickTop="1" x14ac:dyDescent="0.35">
      <c r="B30" s="66" t="s">
        <v>56</v>
      </c>
      <c r="C30" s="66"/>
      <c r="D30" s="67"/>
      <c r="E30" s="68"/>
      <c r="F30" s="68" t="s">
        <v>36</v>
      </c>
      <c r="G30" s="235">
        <f ca="1">IF($K$19="",SUM(G19:G28),"")</f>
        <v>50</v>
      </c>
      <c r="H30" s="102">
        <f ca="1">IF($K$19="",SUM(H19:H28),"")</f>
        <v>2550000</v>
      </c>
      <c r="J30" s="66" t="s">
        <v>56</v>
      </c>
      <c r="K30" s="66"/>
      <c r="L30" s="67"/>
      <c r="M30" s="68"/>
      <c r="N30" s="68" t="s">
        <v>36</v>
      </c>
      <c r="O30" s="235">
        <f>SUM(G19:G28)+SUM(O19:O28)</f>
        <v>50</v>
      </c>
      <c r="P30" s="102">
        <f ca="1">SUM(H19:H28)+SUM(P19:P28)</f>
        <v>2550000</v>
      </c>
      <c r="R30" s="246" t="s">
        <v>56</v>
      </c>
      <c r="S30" s="247"/>
      <c r="T30" s="248"/>
      <c r="U30" s="358" t="s">
        <v>361</v>
      </c>
      <c r="V30" s="359"/>
      <c r="W30" s="359"/>
      <c r="X30" s="360"/>
      <c r="Z30" s="246" t="s">
        <v>56</v>
      </c>
      <c r="AA30" s="247"/>
      <c r="AB30" s="248"/>
      <c r="AC30" s="358" t="s">
        <v>361</v>
      </c>
      <c r="AD30" s="359"/>
      <c r="AE30" s="359"/>
      <c r="AF30" s="360"/>
    </row>
    <row r="31" spans="2:32" ht="22.5" customHeight="1" x14ac:dyDescent="0.35">
      <c r="B31" s="389" t="s">
        <v>59</v>
      </c>
      <c r="C31" s="389"/>
      <c r="D31" s="389"/>
      <c r="E31" s="77" t="s">
        <v>55</v>
      </c>
      <c r="F31" s="78">
        <v>0.3</v>
      </c>
      <c r="G31" s="69"/>
      <c r="H31" s="103">
        <f ca="1">IF($H$30&lt;&gt;"",H30*F31,"")</f>
        <v>765000</v>
      </c>
      <c r="J31" s="389" t="s">
        <v>59</v>
      </c>
      <c r="K31" s="389"/>
      <c r="L31" s="389"/>
      <c r="M31" s="77" t="s">
        <v>55</v>
      </c>
      <c r="N31" s="78">
        <f>F31</f>
        <v>0.3</v>
      </c>
      <c r="O31" s="69"/>
      <c r="P31" s="103">
        <f ca="1">P30*N31</f>
        <v>765000</v>
      </c>
      <c r="R31" s="249"/>
      <c r="S31" s="250"/>
      <c r="T31" s="251"/>
      <c r="U31" s="361"/>
      <c r="V31" s="362"/>
      <c r="W31" s="362"/>
      <c r="X31" s="363"/>
      <c r="Z31" s="249"/>
      <c r="AA31" s="250"/>
      <c r="AB31" s="251"/>
      <c r="AC31" s="361"/>
      <c r="AD31" s="362"/>
      <c r="AE31" s="362"/>
      <c r="AF31" s="363"/>
    </row>
    <row r="32" spans="2:32" ht="22.5" customHeight="1" x14ac:dyDescent="0.35">
      <c r="B32" s="389"/>
      <c r="C32" s="389"/>
      <c r="D32" s="389"/>
      <c r="E32" s="70"/>
      <c r="F32" s="70" t="s">
        <v>359</v>
      </c>
      <c r="G32" s="69"/>
      <c r="H32" s="72"/>
      <c r="J32" s="389"/>
      <c r="K32" s="389"/>
      <c r="L32" s="389"/>
      <c r="M32" s="70"/>
      <c r="N32" s="70" t="s">
        <v>359</v>
      </c>
      <c r="O32" s="69"/>
      <c r="P32" s="72"/>
      <c r="R32" s="252"/>
      <c r="S32" s="253"/>
      <c r="T32" s="254"/>
      <c r="U32" s="364"/>
      <c r="V32" s="365"/>
      <c r="W32" s="365"/>
      <c r="X32" s="366"/>
      <c r="Z32" s="252"/>
      <c r="AA32" s="253"/>
      <c r="AB32" s="254"/>
      <c r="AC32" s="364"/>
      <c r="AD32" s="365"/>
      <c r="AE32" s="365"/>
      <c r="AF32" s="366"/>
    </row>
    <row r="33" spans="2:32" ht="22.5" customHeight="1" x14ac:dyDescent="0.35">
      <c r="B33" s="389"/>
      <c r="C33" s="389"/>
      <c r="D33" s="389"/>
      <c r="E33" s="70"/>
      <c r="F33" s="70" t="s">
        <v>57</v>
      </c>
      <c r="G33" s="71"/>
      <c r="H33" s="72"/>
      <c r="J33" s="389"/>
      <c r="K33" s="389"/>
      <c r="L33" s="389"/>
      <c r="M33" s="70"/>
      <c r="N33" s="70" t="s">
        <v>57</v>
      </c>
      <c r="O33" s="71"/>
      <c r="P33" s="72"/>
      <c r="R33" s="255" t="s">
        <v>362</v>
      </c>
      <c r="S33" s="256"/>
      <c r="T33" s="256"/>
      <c r="U33" s="257"/>
      <c r="V33" s="257"/>
      <c r="W33" s="258"/>
      <c r="X33" s="257"/>
      <c r="Z33" s="255" t="s">
        <v>362</v>
      </c>
      <c r="AA33" s="256"/>
      <c r="AB33" s="256"/>
      <c r="AC33" s="257"/>
      <c r="AD33" s="257"/>
      <c r="AE33" s="258"/>
      <c r="AF33" s="257"/>
    </row>
    <row r="34" spans="2:32" ht="26.25" customHeight="1" x14ac:dyDescent="0.45">
      <c r="B34" s="86"/>
      <c r="C34" s="86"/>
      <c r="D34" s="86"/>
      <c r="E34" s="385" t="s">
        <v>33</v>
      </c>
      <c r="F34" s="385"/>
      <c r="G34" s="118"/>
      <c r="H34" s="241">
        <f ca="1">IF($H$30&lt;&gt;"",H30-H31-H32+H33,"")</f>
        <v>1785000</v>
      </c>
      <c r="J34" s="86"/>
      <c r="K34" s="86"/>
      <c r="L34" s="86"/>
      <c r="M34" s="385" t="s">
        <v>33</v>
      </c>
      <c r="N34" s="385"/>
      <c r="O34" s="118"/>
      <c r="P34" s="241">
        <f ca="1">P30-P31-P32+P33</f>
        <v>1785000</v>
      </c>
      <c r="R34" s="259"/>
      <c r="S34" s="355" t="s">
        <v>363</v>
      </c>
      <c r="T34" s="355"/>
      <c r="U34" s="355" t="s">
        <v>364</v>
      </c>
      <c r="V34" s="355"/>
      <c r="W34" s="355" t="s">
        <v>365</v>
      </c>
      <c r="X34" s="355"/>
      <c r="Z34" s="259"/>
      <c r="AA34" s="355" t="s">
        <v>363</v>
      </c>
      <c r="AB34" s="355"/>
      <c r="AC34" s="355" t="s">
        <v>364</v>
      </c>
      <c r="AD34" s="355"/>
      <c r="AE34" s="355" t="s">
        <v>365</v>
      </c>
      <c r="AF34" s="355"/>
    </row>
    <row r="35" spans="2:32" ht="30" customHeight="1" x14ac:dyDescent="0.35">
      <c r="B35" s="376"/>
      <c r="C35" s="376"/>
      <c r="D35" s="376"/>
      <c r="E35" s="376"/>
      <c r="F35" s="376"/>
      <c r="G35" s="376"/>
      <c r="H35" s="376"/>
      <c r="J35" s="376"/>
      <c r="K35" s="376"/>
      <c r="L35" s="376"/>
      <c r="M35" s="376"/>
      <c r="N35" s="376"/>
      <c r="O35" s="376"/>
      <c r="P35" s="376"/>
      <c r="R35" s="260"/>
      <c r="S35" s="355"/>
      <c r="T35" s="355"/>
      <c r="U35" s="355"/>
      <c r="V35" s="355"/>
      <c r="W35" s="355"/>
      <c r="X35" s="355"/>
      <c r="Z35" s="260"/>
      <c r="AA35" s="355"/>
      <c r="AB35" s="355"/>
      <c r="AC35" s="355"/>
      <c r="AD35" s="355"/>
      <c r="AE35" s="355"/>
      <c r="AF35" s="355"/>
    </row>
    <row r="36" spans="2:32" ht="30" customHeight="1" x14ac:dyDescent="0.35">
      <c r="B36" s="376" t="s">
        <v>58</v>
      </c>
      <c r="C36" s="376"/>
      <c r="D36" s="376"/>
      <c r="E36" s="376"/>
      <c r="F36" s="376"/>
      <c r="G36" s="376"/>
      <c r="H36" s="376"/>
      <c r="J36" s="376" t="s">
        <v>58</v>
      </c>
      <c r="K36" s="376"/>
      <c r="L36" s="376"/>
      <c r="M36" s="376"/>
      <c r="N36" s="376"/>
      <c r="O36" s="376"/>
      <c r="P36" s="376"/>
      <c r="Q36" s="261"/>
      <c r="R36" s="261"/>
      <c r="S36" s="356" t="s">
        <v>366</v>
      </c>
      <c r="T36" s="356"/>
      <c r="U36" s="356" t="s">
        <v>367</v>
      </c>
      <c r="V36" s="356"/>
      <c r="W36" s="356" t="s">
        <v>368</v>
      </c>
      <c r="X36" s="356"/>
      <c r="AA36" s="356" t="s">
        <v>366</v>
      </c>
      <c r="AB36" s="356"/>
      <c r="AC36" s="356" t="s">
        <v>367</v>
      </c>
      <c r="AD36" s="356"/>
      <c r="AE36" s="356" t="s">
        <v>368</v>
      </c>
      <c r="AF36" s="356"/>
    </row>
    <row r="37" spans="2:32" ht="22.5" customHeight="1" x14ac:dyDescent="0.35"/>
    <row r="38" spans="2:32" ht="22.5" customHeight="1" x14ac:dyDescent="0.35"/>
    <row r="39" spans="2:32" ht="22.5" customHeight="1" x14ac:dyDescent="0.35"/>
    <row r="40" spans="2:32" ht="22.5" customHeight="1" x14ac:dyDescent="0.35"/>
    <row r="41" spans="2:32" ht="15" hidden="1" customHeight="1" x14ac:dyDescent="0.35"/>
    <row r="42" spans="2:32" ht="15" hidden="1" customHeight="1" x14ac:dyDescent="0.35"/>
    <row r="43" spans="2:32" ht="15" hidden="1" customHeight="1" x14ac:dyDescent="0.35"/>
    <row r="44" spans="2:32" ht="15" hidden="1" customHeight="1" x14ac:dyDescent="0.35"/>
    <row r="45" spans="2:32" ht="15" hidden="1" customHeight="1" x14ac:dyDescent="0.35"/>
    <row r="46" spans="2:32" ht="15" hidden="1" customHeight="1" x14ac:dyDescent="0.35"/>
    <row r="47" spans="2:32" ht="15" hidden="1" customHeight="1" x14ac:dyDescent="0.35"/>
    <row r="48" spans="2:32" ht="15" hidden="1" customHeight="1" x14ac:dyDescent="0.35"/>
  </sheetData>
  <sheetProtection algorithmName="SHA-512" hashValue="E7jlbmK6Vtn9QLB6cQIFyhUCf3hwCeQTRF7r5HdJ8u2KMqPIp28qGVs9L9WJWBQhMXnB0ur8vp6NOBQnBJZYOw==" saltValue="cx7SwBMKZmxjbBVhB0LLfw==" spinCount="100000" sheet="1" formatCells="0" formatColumns="0" formatRows="0" sort="0" autoFilter="0" pivotTables="0"/>
  <mergeCells count="142">
    <mergeCell ref="E34:F34"/>
    <mergeCell ref="M34:N34"/>
    <mergeCell ref="B35:H35"/>
    <mergeCell ref="J35:P35"/>
    <mergeCell ref="E25:F25"/>
    <mergeCell ref="M25:N25"/>
    <mergeCell ref="E26:F26"/>
    <mergeCell ref="M26:N26"/>
    <mergeCell ref="E27:F27"/>
    <mergeCell ref="M27:N27"/>
    <mergeCell ref="E28:F28"/>
    <mergeCell ref="M28:N28"/>
    <mergeCell ref="B31:D33"/>
    <mergeCell ref="J31:L33"/>
    <mergeCell ref="E20:F20"/>
    <mergeCell ref="M20:N20"/>
    <mergeCell ref="E21:F21"/>
    <mergeCell ref="M21:N21"/>
    <mergeCell ref="E22:F22"/>
    <mergeCell ref="M22:N22"/>
    <mergeCell ref="E23:F23"/>
    <mergeCell ref="M23:N23"/>
    <mergeCell ref="E24:F24"/>
    <mergeCell ref="M24:N24"/>
    <mergeCell ref="B15:D15"/>
    <mergeCell ref="J15:L15"/>
    <mergeCell ref="B16:D16"/>
    <mergeCell ref="J16:L16"/>
    <mergeCell ref="B18:D18"/>
    <mergeCell ref="E18:F18"/>
    <mergeCell ref="J18:L18"/>
    <mergeCell ref="M18:N18"/>
    <mergeCell ref="E19:F19"/>
    <mergeCell ref="M19:N19"/>
    <mergeCell ref="B36:H36"/>
    <mergeCell ref="J36:P36"/>
    <mergeCell ref="U3:X6"/>
    <mergeCell ref="AC3:AF6"/>
    <mergeCell ref="R4:S8"/>
    <mergeCell ref="Z4:AA8"/>
    <mergeCell ref="R13:T13"/>
    <mergeCell ref="Z13:AB13"/>
    <mergeCell ref="R14:T14"/>
    <mergeCell ref="Z14:AB14"/>
    <mergeCell ref="R15:T15"/>
    <mergeCell ref="Z15:AB15"/>
    <mergeCell ref="R16:T16"/>
    <mergeCell ref="Z16:AB16"/>
    <mergeCell ref="R18:T18"/>
    <mergeCell ref="U18:V18"/>
    <mergeCell ref="F3:H6"/>
    <mergeCell ref="N3:P6"/>
    <mergeCell ref="B4:C8"/>
    <mergeCell ref="J4:K8"/>
    <mergeCell ref="B13:D13"/>
    <mergeCell ref="J13:L13"/>
    <mergeCell ref="B14:D14"/>
    <mergeCell ref="J14:L14"/>
    <mergeCell ref="W18:X18"/>
    <mergeCell ref="Z18:AB18"/>
    <mergeCell ref="AC18:AD18"/>
    <mergeCell ref="AE18:AF18"/>
    <mergeCell ref="S19:T19"/>
    <mergeCell ref="U19:V19"/>
    <mergeCell ref="W19:X19"/>
    <mergeCell ref="AA19:AB19"/>
    <mergeCell ref="AC19:AD19"/>
    <mergeCell ref="AE19:AF19"/>
    <mergeCell ref="AE20:AF20"/>
    <mergeCell ref="S21:T21"/>
    <mergeCell ref="U21:V21"/>
    <mergeCell ref="W21:X21"/>
    <mergeCell ref="AA21:AB21"/>
    <mergeCell ref="AC21:AD21"/>
    <mergeCell ref="AE21:AF21"/>
    <mergeCell ref="S20:T20"/>
    <mergeCell ref="U20:V20"/>
    <mergeCell ref="W20:X20"/>
    <mergeCell ref="AA20:AB20"/>
    <mergeCell ref="AC20:AD20"/>
    <mergeCell ref="AE22:AF22"/>
    <mergeCell ref="S23:T23"/>
    <mergeCell ref="U23:V23"/>
    <mergeCell ref="W23:X23"/>
    <mergeCell ref="AA23:AB23"/>
    <mergeCell ref="AC23:AD23"/>
    <mergeCell ref="AE23:AF23"/>
    <mergeCell ref="S22:T22"/>
    <mergeCell ref="U22:V22"/>
    <mergeCell ref="W22:X22"/>
    <mergeCell ref="AA22:AB22"/>
    <mergeCell ref="AC22:AD22"/>
    <mergeCell ref="AE24:AF24"/>
    <mergeCell ref="S25:T25"/>
    <mergeCell ref="U25:V25"/>
    <mergeCell ref="W25:X25"/>
    <mergeCell ref="AA25:AB25"/>
    <mergeCell ref="AC25:AD25"/>
    <mergeCell ref="AE25:AF25"/>
    <mergeCell ref="S24:T24"/>
    <mergeCell ref="U24:V24"/>
    <mergeCell ref="W24:X24"/>
    <mergeCell ref="AA24:AB24"/>
    <mergeCell ref="AC24:AD24"/>
    <mergeCell ref="AE26:AF26"/>
    <mergeCell ref="S27:T27"/>
    <mergeCell ref="U27:V27"/>
    <mergeCell ref="W27:X27"/>
    <mergeCell ref="AA27:AB27"/>
    <mergeCell ref="AC27:AD27"/>
    <mergeCell ref="AE27:AF27"/>
    <mergeCell ref="S26:T26"/>
    <mergeCell ref="U26:V26"/>
    <mergeCell ref="W26:X26"/>
    <mergeCell ref="AA26:AB26"/>
    <mergeCell ref="AC26:AD26"/>
    <mergeCell ref="AE28:AF28"/>
    <mergeCell ref="U30:X32"/>
    <mergeCell ref="AC30:AF32"/>
    <mergeCell ref="S34:T34"/>
    <mergeCell ref="U34:V34"/>
    <mergeCell ref="W34:X34"/>
    <mergeCell ref="AA34:AB34"/>
    <mergeCell ref="AC34:AD34"/>
    <mergeCell ref="AE34:AF34"/>
    <mergeCell ref="S28:T28"/>
    <mergeCell ref="U28:V28"/>
    <mergeCell ref="W28:X28"/>
    <mergeCell ref="AA28:AB28"/>
    <mergeCell ref="AC28:AD28"/>
    <mergeCell ref="AE35:AF35"/>
    <mergeCell ref="S36:T36"/>
    <mergeCell ref="U36:V36"/>
    <mergeCell ref="W36:X36"/>
    <mergeCell ref="AA36:AB36"/>
    <mergeCell ref="AC36:AD36"/>
    <mergeCell ref="AE36:AF36"/>
    <mergeCell ref="S35:T35"/>
    <mergeCell ref="U35:V35"/>
    <mergeCell ref="W35:X35"/>
    <mergeCell ref="AA35:AB35"/>
    <mergeCell ref="AC35:AD35"/>
  </mergeCells>
  <dataValidations count="2">
    <dataValidation showInputMessage="1" showErrorMessage="1" errorTitle="KESALAHAN INPUT DATA" error="  Nama Produk Salah_x000a_Silahkan Pilih dari Daftar" sqref="R19:S28 B19:D28 Z19:AA28 J19:L28" xr:uid="{00000000-0002-0000-0B00-000000000000}"/>
    <dataValidation showInputMessage="1" showErrorMessage="1" errorTitle="KESALAHAN INPUT DATA" error="   Nama Customer Salah_x000a_  Silahkan Pilih dari Daftar" sqref="B13:D13 J13:L13 R13:T13 Z13:AB13" xr:uid="{00000000-0002-0000-0B00-000001000000}"/>
  </dataValidations>
  <pageMargins left="0.24" right="0.14000000000000001" top="0.37" bottom="0.28000000000000003" header="0.15" footer="0.3"/>
  <pageSetup paperSize="9" orientation="portrait" horizontalDpi="4294967293" verticalDpi="4294967293" r:id="rId1"/>
  <ignoredErrors>
    <ignoredError sqref="N31 L5:L8 N3 T5:T8 AB5:AB8" unlockedFormula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W114"/>
  <sheetViews>
    <sheetView showGridLines="0" workbookViewId="0">
      <pane ySplit="9" topLeftCell="A10" activePane="bottomLeft" state="frozen"/>
      <selection activeCell="B8" sqref="B8:B9"/>
      <selection pane="bottomLeft" activeCell="B8" sqref="B8:B9"/>
    </sheetView>
  </sheetViews>
  <sheetFormatPr defaultColWidth="0" defaultRowHeight="15" customHeight="1" zeroHeight="1" x14ac:dyDescent="0.35"/>
  <cols>
    <col min="1" max="1" width="8.54296875" style="2" customWidth="1"/>
    <col min="2" max="2" width="5" style="2" bestFit="1" customWidth="1"/>
    <col min="3" max="3" width="10" style="2" customWidth="1"/>
    <col min="4" max="5" width="35.7265625" style="2" customWidth="1"/>
    <col min="6" max="7" width="13.54296875" style="2" customWidth="1"/>
    <col min="8" max="8" width="11.453125" style="2" customWidth="1"/>
    <col min="9" max="10" width="28.54296875" style="2" customWidth="1"/>
    <col min="11" max="49" width="0" style="2" hidden="1" customWidth="1"/>
    <col min="50" max="16384" width="9.1796875" style="2" hidden="1"/>
  </cols>
  <sheetData>
    <row r="1" spans="1:10" ht="3.7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2.5" customHeight="1" x14ac:dyDescent="0.6">
      <c r="A2" s="1"/>
      <c r="B2" s="326" t="str">
        <f>PR</f>
        <v>NAMA PERUSAHAAN ANDA</v>
      </c>
      <c r="C2" s="326"/>
      <c r="D2" s="326"/>
      <c r="E2" s="326"/>
      <c r="F2" s="326"/>
      <c r="G2" s="326"/>
      <c r="H2" s="104"/>
      <c r="I2" s="1"/>
      <c r="J2" s="1"/>
    </row>
    <row r="3" spans="1:10" ht="18.75" customHeight="1" x14ac:dyDescent="0.5">
      <c r="A3" s="1"/>
      <c r="B3" s="334" t="s">
        <v>208</v>
      </c>
      <c r="C3" s="334"/>
      <c r="D3" s="334"/>
      <c r="E3" s="334"/>
      <c r="F3" s="334"/>
      <c r="G3" s="334"/>
      <c r="H3" s="92"/>
      <c r="I3" s="1"/>
      <c r="J3" s="1"/>
    </row>
    <row r="4" spans="1:10" ht="18.75" customHeight="1" x14ac:dyDescent="0.35">
      <c r="A4" s="1"/>
      <c r="B4" s="336" t="str">
        <f>TG&amp;" "&amp;BL&amp;" "&amp;TH&amp;" - "&amp;TG_2&amp;" "&amp;BL_2&amp;" "&amp;TH_2</f>
        <v>1 Januari 2025 - 31 Desember 2025</v>
      </c>
      <c r="C4" s="336"/>
      <c r="D4" s="336"/>
      <c r="E4" s="336"/>
      <c r="F4" s="336"/>
      <c r="G4" s="336"/>
      <c r="H4" s="36"/>
      <c r="I4" s="1"/>
      <c r="J4" s="1"/>
    </row>
    <row r="5" spans="1:10" ht="18.75" customHeight="1" x14ac:dyDescent="0.35">
      <c r="A5" s="1"/>
      <c r="B5" s="36"/>
      <c r="C5" s="36"/>
      <c r="D5" s="36"/>
      <c r="E5" s="36"/>
      <c r="F5" s="36"/>
      <c r="G5" s="36"/>
      <c r="H5" s="36"/>
      <c r="I5" s="1"/>
      <c r="J5" s="1"/>
    </row>
    <row r="6" spans="1:10" ht="22.5" customHeight="1" x14ac:dyDescent="0.35">
      <c r="A6" s="1"/>
      <c r="B6" s="36"/>
      <c r="C6" s="36"/>
      <c r="D6" s="38"/>
      <c r="E6" s="38" t="s">
        <v>36</v>
      </c>
      <c r="F6" s="45">
        <f ca="1">SUM(F10:F109)</f>
        <v>525</v>
      </c>
      <c r="G6" s="45">
        <f ca="1">SUM(G10:G109)</f>
        <v>14000000</v>
      </c>
      <c r="H6" s="36"/>
      <c r="I6" s="1"/>
      <c r="J6" s="1"/>
    </row>
    <row r="7" spans="1:10" ht="2.25" customHeight="1" x14ac:dyDescent="0.35">
      <c r="A7" s="1"/>
      <c r="B7" s="105"/>
      <c r="C7" s="36"/>
      <c r="D7" s="36"/>
      <c r="E7" s="36"/>
      <c r="F7" s="36"/>
      <c r="G7" s="36"/>
      <c r="H7" s="36"/>
      <c r="I7" s="1"/>
      <c r="J7" s="1"/>
    </row>
    <row r="8" spans="1:10" s="107" customFormat="1" ht="18.75" customHeight="1" x14ac:dyDescent="0.35">
      <c r="A8" s="9"/>
      <c r="B8" s="352" t="s">
        <v>1</v>
      </c>
      <c r="C8" s="19" t="s">
        <v>12</v>
      </c>
      <c r="D8" s="19" t="s">
        <v>24</v>
      </c>
      <c r="E8" s="230" t="s">
        <v>24</v>
      </c>
      <c r="F8" s="391" t="s">
        <v>40</v>
      </c>
      <c r="G8" s="392"/>
      <c r="H8" s="36"/>
      <c r="I8" s="9"/>
      <c r="J8" s="9"/>
    </row>
    <row r="9" spans="1:10" s="107" customFormat="1" ht="22.5" customHeight="1" x14ac:dyDescent="0.35">
      <c r="A9" s="9"/>
      <c r="B9" s="353"/>
      <c r="C9" s="93" t="s">
        <v>25</v>
      </c>
      <c r="D9" s="93" t="s">
        <v>25</v>
      </c>
      <c r="E9" s="93" t="s">
        <v>9</v>
      </c>
      <c r="F9" s="25" t="s">
        <v>36</v>
      </c>
      <c r="G9" s="119" t="s">
        <v>6</v>
      </c>
      <c r="H9" s="36"/>
      <c r="I9" s="9"/>
      <c r="J9" s="9"/>
    </row>
    <row r="10" spans="1:10" ht="18.75" customHeight="1" x14ac:dyDescent="0.35">
      <c r="A10" s="9"/>
      <c r="B10" s="18">
        <v>1</v>
      </c>
      <c r="C10" s="20" t="str">
        <f ca="1">IF(TODAY()&gt;EXP,"0",IF(Produk!C6="","",Produk!C6))</f>
        <v>HM 001</v>
      </c>
      <c r="D10" s="16" t="str">
        <f t="shared" ref="D10" ca="1" si="0">IF(C10="","",VLOOKUP(C10,DP,2,FALSE))</f>
        <v>Boneka Beruang Besar</v>
      </c>
      <c r="E10" s="16" t="str">
        <f t="shared" ref="E10:E41" ca="1" si="1">IF(C10="","",VLOOKUP(C10,DP,11,FALSE))</f>
        <v>Toko Mata Air Indah</v>
      </c>
      <c r="F10" s="16">
        <f ca="1">IF(C10="","",SUMIF(Jurnal!R:R,C10,Jurnal!U:U))</f>
        <v>175</v>
      </c>
      <c r="G10" s="7">
        <f ca="1">IF(C10="","",SUMIF(Jurnal!R:R,C10,Jurnal!W:W))</f>
        <v>7000000</v>
      </c>
      <c r="H10" s="36"/>
      <c r="I10" s="1"/>
      <c r="J10" s="1"/>
    </row>
    <row r="11" spans="1:10" ht="18.75" customHeight="1" x14ac:dyDescent="0.35">
      <c r="A11" s="9"/>
      <c r="B11" s="18">
        <f>B10+1</f>
        <v>2</v>
      </c>
      <c r="C11" s="20" t="str">
        <f ca="1">IF(TODAY()&gt;EXP,"0",IF(Produk!C7="","",Produk!C7))</f>
        <v>HM 002</v>
      </c>
      <c r="D11" s="16" t="str">
        <f t="shared" ref="D11:D74" ca="1" si="2">IF(C11="","",VLOOKUP(C11,DP,2,FALSE))</f>
        <v>Kereta 5 gerbong</v>
      </c>
      <c r="E11" s="16" t="str">
        <f t="shared" ca="1" si="1"/>
        <v>Toko Alami Abadi</v>
      </c>
      <c r="F11" s="16">
        <f ca="1">IF(C11="","",SUMIF(Jurnal!R:R,C11,Jurnal!U:U))</f>
        <v>0</v>
      </c>
      <c r="G11" s="7">
        <f ca="1">IF(C11="","",SUMIF(Jurnal!R:R,C11,Jurnal!W:W))</f>
        <v>0</v>
      </c>
      <c r="H11" s="36"/>
      <c r="I11" s="1"/>
      <c r="J11" s="1"/>
    </row>
    <row r="12" spans="1:10" ht="18.75" customHeight="1" x14ac:dyDescent="0.35">
      <c r="A12" s="1"/>
      <c r="B12" s="18">
        <f t="shared" ref="B12:B75" si="3">B11+1</f>
        <v>3</v>
      </c>
      <c r="C12" s="20" t="str">
        <f ca="1">IF(TODAY()&gt;EXP,"0",IF(Produk!C8="","",Produk!C8))</f>
        <v>HM 003</v>
      </c>
      <c r="D12" s="16" t="str">
        <f t="shared" ca="1" si="2"/>
        <v>Boneka Beruang Kecil</v>
      </c>
      <c r="E12" s="16" t="str">
        <f t="shared" ca="1" si="1"/>
        <v>Toko Mata Air Indah</v>
      </c>
      <c r="F12" s="16">
        <f ca="1">IF(C12="","",SUMIF(Jurnal!R:R,C12,Jurnal!U:U))</f>
        <v>0</v>
      </c>
      <c r="G12" s="7">
        <f ca="1">IF(C12="","",SUMIF(Jurnal!R:R,C12,Jurnal!W:W))</f>
        <v>0</v>
      </c>
      <c r="H12" s="36"/>
      <c r="I12" s="1"/>
      <c r="J12" s="1"/>
    </row>
    <row r="13" spans="1:10" ht="18.75" customHeight="1" x14ac:dyDescent="0.35">
      <c r="A13" s="1"/>
      <c r="B13" s="18">
        <f t="shared" si="3"/>
        <v>4</v>
      </c>
      <c r="C13" s="20" t="str">
        <f ca="1">IF(TODAY()&gt;EXP,"0",IF(Produk!C9="","",Produk!C9))</f>
        <v>HM 004</v>
      </c>
      <c r="D13" s="16" t="str">
        <f t="shared" ca="1" si="2"/>
        <v>Kereta 3 gerbong</v>
      </c>
      <c r="E13" s="16" t="str">
        <f t="shared" ca="1" si="1"/>
        <v>Toko Alami Abadi</v>
      </c>
      <c r="F13" s="16">
        <f ca="1">IF(C13="","",SUMIF(Jurnal!R:R,C13,Jurnal!U:U))</f>
        <v>0</v>
      </c>
      <c r="G13" s="7">
        <f ca="1">IF(C13="","",SUMIF(Jurnal!R:R,C13,Jurnal!W:W))</f>
        <v>0</v>
      </c>
      <c r="H13" s="36"/>
      <c r="I13" s="1"/>
      <c r="J13" s="1"/>
    </row>
    <row r="14" spans="1:10" ht="18.75" customHeight="1" x14ac:dyDescent="0.35">
      <c r="A14" s="1"/>
      <c r="B14" s="18">
        <f t="shared" si="3"/>
        <v>5</v>
      </c>
      <c r="C14" s="20" t="str">
        <f ca="1">IF(TODAY()&gt;EXP,"0",IF(Produk!C10="","",Produk!C10))</f>
        <v>HM 005</v>
      </c>
      <c r="D14" s="16" t="str">
        <f t="shared" ca="1" si="2"/>
        <v>Payung anak Biru</v>
      </c>
      <c r="E14" s="16" t="str">
        <f t="shared" ca="1" si="1"/>
        <v>CV Pelita Payung</v>
      </c>
      <c r="F14" s="16">
        <f ca="1">IF(C14="","",SUMIF(Jurnal!R:R,C14,Jurnal!U:U))</f>
        <v>150</v>
      </c>
      <c r="G14" s="7">
        <f ca="1">IF(C14="","",SUMIF(Jurnal!R:R,C14,Jurnal!W:W))</f>
        <v>3000000</v>
      </c>
      <c r="H14" s="36"/>
      <c r="I14" s="1"/>
      <c r="J14" s="1"/>
    </row>
    <row r="15" spans="1:10" ht="18.75" customHeight="1" x14ac:dyDescent="0.35">
      <c r="A15" s="1"/>
      <c r="B15" s="18">
        <f t="shared" si="3"/>
        <v>6</v>
      </c>
      <c r="C15" s="20" t="str">
        <f ca="1">IF(TODAY()&gt;EXP,"0",IF(Produk!C11="","",Produk!C11))</f>
        <v>HM 006</v>
      </c>
      <c r="D15" s="16" t="str">
        <f t="shared" ca="1" si="2"/>
        <v>Payung anak Merah</v>
      </c>
      <c r="E15" s="16" t="str">
        <f t="shared" ca="1" si="1"/>
        <v>CV Pelita Payung</v>
      </c>
      <c r="F15" s="16">
        <f ca="1">IF(C15="","",SUMIF(Jurnal!R:R,C15,Jurnal!U:U))</f>
        <v>200</v>
      </c>
      <c r="G15" s="7">
        <f ca="1">IF(C15="","",SUMIF(Jurnal!R:R,C15,Jurnal!W:W))</f>
        <v>4000000</v>
      </c>
      <c r="H15" s="36"/>
      <c r="I15" s="1"/>
      <c r="J15" s="1"/>
    </row>
    <row r="16" spans="1:10" ht="18.75" customHeight="1" x14ac:dyDescent="0.35">
      <c r="A16" s="1"/>
      <c r="B16" s="18">
        <f t="shared" si="3"/>
        <v>7</v>
      </c>
      <c r="C16" s="20" t="str">
        <f ca="1">IF(TODAY()&gt;EXP,"0",IF(Produk!C12="","",Produk!C12))</f>
        <v>HM 007</v>
      </c>
      <c r="D16" s="16" t="str">
        <f t="shared" ca="1" si="2"/>
        <v>Topi Panda</v>
      </c>
      <c r="E16" s="16" t="str">
        <f t="shared" ca="1" si="1"/>
        <v>CV My Star Kids</v>
      </c>
      <c r="F16" s="16">
        <f ca="1">IF(C16="","",SUMIF(Jurnal!R:R,C16,Jurnal!U:U))</f>
        <v>0</v>
      </c>
      <c r="G16" s="7">
        <f ca="1">IF(C16="","",SUMIF(Jurnal!R:R,C16,Jurnal!W:W))</f>
        <v>0</v>
      </c>
      <c r="H16" s="36"/>
      <c r="I16" s="1"/>
      <c r="J16" s="1"/>
    </row>
    <row r="17" spans="1:10" ht="18.75" customHeight="1" x14ac:dyDescent="0.35">
      <c r="A17" s="1"/>
      <c r="B17" s="18">
        <f t="shared" si="3"/>
        <v>8</v>
      </c>
      <c r="C17" s="20" t="str">
        <f ca="1">IF(TODAY()&gt;EXP,"0",IF(Produk!C13="","",Produk!C13))</f>
        <v>HM 008</v>
      </c>
      <c r="D17" s="16" t="str">
        <f t="shared" ca="1" si="2"/>
        <v>Tas kecil Doraemon</v>
      </c>
      <c r="E17" s="16" t="str">
        <f t="shared" ca="1" si="1"/>
        <v>CV My Star Kids</v>
      </c>
      <c r="F17" s="16">
        <f ca="1">IF(C17="","",SUMIF(Jurnal!R:R,C17,Jurnal!U:U))</f>
        <v>0</v>
      </c>
      <c r="G17" s="7">
        <f ca="1">IF(C17="","",SUMIF(Jurnal!R:R,C17,Jurnal!W:W))</f>
        <v>0</v>
      </c>
      <c r="H17" s="36"/>
      <c r="I17" s="1"/>
      <c r="J17" s="1"/>
    </row>
    <row r="18" spans="1:10" ht="18.75" customHeight="1" x14ac:dyDescent="0.35">
      <c r="A18" s="1"/>
      <c r="B18" s="18">
        <f t="shared" si="3"/>
        <v>9</v>
      </c>
      <c r="C18" s="20" t="str">
        <f ca="1">IF(TODAY()&gt;EXP,"0",IF(Produk!C14="","",Produk!C14))</f>
        <v>HM 009</v>
      </c>
      <c r="D18" s="16" t="str">
        <f t="shared" ca="1" si="2"/>
        <v>Jam tangan Hello Kitty</v>
      </c>
      <c r="E18" s="16" t="str">
        <f t="shared" ca="1" si="1"/>
        <v>Toko Mata Air Indah</v>
      </c>
      <c r="F18" s="16">
        <f ca="1">IF(C18="","",SUMIF(Jurnal!R:R,C18,Jurnal!U:U))</f>
        <v>0</v>
      </c>
      <c r="G18" s="7">
        <f ca="1">IF(C18="","",SUMIF(Jurnal!R:R,C18,Jurnal!W:W))</f>
        <v>0</v>
      </c>
      <c r="H18" s="36"/>
      <c r="I18" s="1"/>
      <c r="J18" s="1"/>
    </row>
    <row r="19" spans="1:10" ht="18.75" customHeight="1" x14ac:dyDescent="0.35">
      <c r="A19" s="1"/>
      <c r="B19" s="18">
        <f t="shared" si="3"/>
        <v>10</v>
      </c>
      <c r="C19" s="20" t="str">
        <f ca="1">IF(TODAY()&gt;EXP,"0",IF(Produk!C15="","",Produk!C15))</f>
        <v>HM 010</v>
      </c>
      <c r="D19" s="16" t="str">
        <f t="shared" ca="1" si="2"/>
        <v>Kacamata anak warna-warni</v>
      </c>
      <c r="E19" s="16" t="str">
        <f t="shared" ca="1" si="1"/>
        <v>Toko Alami Abadi</v>
      </c>
      <c r="F19" s="16">
        <f ca="1">IF(C19="","",SUMIF(Jurnal!R:R,C19,Jurnal!U:U))</f>
        <v>0</v>
      </c>
      <c r="G19" s="7">
        <f ca="1">IF(C19="","",SUMIF(Jurnal!R:R,C19,Jurnal!W:W))</f>
        <v>0</v>
      </c>
      <c r="H19" s="36"/>
      <c r="I19" s="1"/>
      <c r="J19" s="1"/>
    </row>
    <row r="20" spans="1:10" ht="18.75" customHeight="1" x14ac:dyDescent="0.35">
      <c r="A20" s="1"/>
      <c r="B20" s="18">
        <f t="shared" si="3"/>
        <v>11</v>
      </c>
      <c r="C20" s="20" t="str">
        <f ca="1">IF(TODAY()&gt;EXP,"0",IF(Produk!C16="","",Produk!C16))</f>
        <v>HM 011</v>
      </c>
      <c r="D20" s="16" t="str">
        <f t="shared" ca="1" si="2"/>
        <v>Mainan Edukasi Bayi</v>
      </c>
      <c r="E20" s="16" t="str">
        <f t="shared" ca="1" si="1"/>
        <v>Toko Alami Abadi</v>
      </c>
      <c r="F20" s="16">
        <f ca="1">IF(C20="","",SUMIF(Jurnal!R:R,C20,Jurnal!U:U))</f>
        <v>0</v>
      </c>
      <c r="G20" s="7">
        <f ca="1">IF(C20="","",SUMIF(Jurnal!R:R,C20,Jurnal!W:W))</f>
        <v>0</v>
      </c>
      <c r="H20" s="36"/>
      <c r="I20" s="1"/>
      <c r="J20" s="1"/>
    </row>
    <row r="21" spans="1:10" ht="18.75" customHeight="1" x14ac:dyDescent="0.35">
      <c r="A21" s="1"/>
      <c r="B21" s="18">
        <f t="shared" si="3"/>
        <v>12</v>
      </c>
      <c r="C21" s="20" t="str">
        <f ca="1">IF(TODAY()&gt;EXP,"0",IF(Produk!C17="","",Produk!C17))</f>
        <v/>
      </c>
      <c r="D21" s="16" t="str">
        <f t="shared" ca="1" si="2"/>
        <v/>
      </c>
      <c r="E21" s="16" t="str">
        <f t="shared" ca="1" si="1"/>
        <v/>
      </c>
      <c r="F21" s="16" t="str">
        <f ca="1">IF(C21="","",SUMIF(Jurnal!R:R,C21,Jurnal!U:U))</f>
        <v/>
      </c>
      <c r="G21" s="7" t="str">
        <f ca="1">IF(C21="","",SUMIF(Jurnal!R:R,C21,Jurnal!W:W))</f>
        <v/>
      </c>
      <c r="H21" s="36"/>
      <c r="I21" s="1"/>
      <c r="J21" s="1"/>
    </row>
    <row r="22" spans="1:10" ht="18.75" customHeight="1" x14ac:dyDescent="0.35">
      <c r="A22" s="1"/>
      <c r="B22" s="18">
        <f t="shared" si="3"/>
        <v>13</v>
      </c>
      <c r="C22" s="20" t="str">
        <f ca="1">IF(TODAY()&gt;EXP,"0",IF(Produk!C18="","",Produk!C18))</f>
        <v/>
      </c>
      <c r="D22" s="16" t="str">
        <f t="shared" ca="1" si="2"/>
        <v/>
      </c>
      <c r="E22" s="16" t="str">
        <f t="shared" ca="1" si="1"/>
        <v/>
      </c>
      <c r="F22" s="16" t="str">
        <f ca="1">IF(C22="","",SUMIF(Jurnal!R:R,C22,Jurnal!U:U))</f>
        <v/>
      </c>
      <c r="G22" s="7" t="str">
        <f ca="1">IF(C22="","",SUMIF(Jurnal!R:R,C22,Jurnal!W:W))</f>
        <v/>
      </c>
      <c r="H22" s="36"/>
      <c r="I22" s="1"/>
      <c r="J22" s="1"/>
    </row>
    <row r="23" spans="1:10" ht="18.75" customHeight="1" x14ac:dyDescent="0.35">
      <c r="A23" s="1"/>
      <c r="B23" s="18">
        <f t="shared" si="3"/>
        <v>14</v>
      </c>
      <c r="C23" s="20" t="str">
        <f ca="1">IF(TODAY()&gt;EXP,"0",IF(Produk!C19="","",Produk!C19))</f>
        <v/>
      </c>
      <c r="D23" s="16" t="str">
        <f t="shared" ca="1" si="2"/>
        <v/>
      </c>
      <c r="E23" s="16" t="str">
        <f t="shared" ca="1" si="1"/>
        <v/>
      </c>
      <c r="F23" s="16" t="str">
        <f ca="1">IF(C23="","",SUMIF(Jurnal!R:R,C23,Jurnal!U:U))</f>
        <v/>
      </c>
      <c r="G23" s="7" t="str">
        <f ca="1">IF(C23="","",SUMIF(Jurnal!R:R,C23,Jurnal!W:W))</f>
        <v/>
      </c>
      <c r="H23" s="36"/>
      <c r="I23" s="1"/>
      <c r="J23" s="1"/>
    </row>
    <row r="24" spans="1:10" ht="18.75" customHeight="1" x14ac:dyDescent="0.35">
      <c r="A24" s="1"/>
      <c r="B24" s="18">
        <f t="shared" si="3"/>
        <v>15</v>
      </c>
      <c r="C24" s="20" t="str">
        <f ca="1">IF(TODAY()&gt;EXP,"0",IF(Produk!C20="","",Produk!C20))</f>
        <v/>
      </c>
      <c r="D24" s="16" t="str">
        <f t="shared" ca="1" si="2"/>
        <v/>
      </c>
      <c r="E24" s="16" t="str">
        <f t="shared" ca="1" si="1"/>
        <v/>
      </c>
      <c r="F24" s="16" t="str">
        <f ca="1">IF(C24="","",SUMIF(Jurnal!R:R,C24,Jurnal!U:U))</f>
        <v/>
      </c>
      <c r="G24" s="7" t="str">
        <f ca="1">IF(C24="","",SUMIF(Jurnal!R:R,C24,Jurnal!W:W))</f>
        <v/>
      </c>
      <c r="H24" s="36"/>
      <c r="I24" s="1"/>
      <c r="J24" s="1"/>
    </row>
    <row r="25" spans="1:10" ht="18.75" customHeight="1" x14ac:dyDescent="0.35">
      <c r="A25" s="1"/>
      <c r="B25" s="18">
        <f t="shared" si="3"/>
        <v>16</v>
      </c>
      <c r="C25" s="20" t="str">
        <f ca="1">IF(TODAY()&gt;EXP,"0",IF(Produk!C21="","",Produk!C21))</f>
        <v/>
      </c>
      <c r="D25" s="16" t="str">
        <f t="shared" ca="1" si="2"/>
        <v/>
      </c>
      <c r="E25" s="16" t="str">
        <f t="shared" ca="1" si="1"/>
        <v/>
      </c>
      <c r="F25" s="16" t="str">
        <f ca="1">IF(C25="","",SUMIF(Jurnal!R:R,C25,Jurnal!U:U))</f>
        <v/>
      </c>
      <c r="G25" s="7" t="str">
        <f ca="1">IF(C25="","",SUMIF(Jurnal!R:R,C25,Jurnal!W:W))</f>
        <v/>
      </c>
      <c r="H25" s="36"/>
      <c r="I25" s="1"/>
      <c r="J25" s="1"/>
    </row>
    <row r="26" spans="1:10" ht="18.75" customHeight="1" x14ac:dyDescent="0.35">
      <c r="A26" s="1"/>
      <c r="B26" s="18">
        <f t="shared" si="3"/>
        <v>17</v>
      </c>
      <c r="C26" s="20" t="str">
        <f ca="1">IF(TODAY()&gt;EXP,"0",IF(Produk!C22="","",Produk!C22))</f>
        <v/>
      </c>
      <c r="D26" s="16" t="str">
        <f t="shared" ca="1" si="2"/>
        <v/>
      </c>
      <c r="E26" s="16" t="str">
        <f t="shared" ca="1" si="1"/>
        <v/>
      </c>
      <c r="F26" s="16" t="str">
        <f ca="1">IF(C26="","",SUMIF(Jurnal!R:R,C26,Jurnal!U:U))</f>
        <v/>
      </c>
      <c r="G26" s="7" t="str">
        <f ca="1">IF(C26="","",SUMIF(Jurnal!R:R,C26,Jurnal!W:W))</f>
        <v/>
      </c>
      <c r="H26" s="36"/>
      <c r="I26" s="1"/>
      <c r="J26" s="1"/>
    </row>
    <row r="27" spans="1:10" ht="18.75" customHeight="1" x14ac:dyDescent="0.35">
      <c r="A27" s="1"/>
      <c r="B27" s="18">
        <f t="shared" si="3"/>
        <v>18</v>
      </c>
      <c r="C27" s="20" t="str">
        <f ca="1">IF(TODAY()&gt;EXP,"0",IF(Produk!C23="","",Produk!C23))</f>
        <v/>
      </c>
      <c r="D27" s="16" t="str">
        <f t="shared" ca="1" si="2"/>
        <v/>
      </c>
      <c r="E27" s="16" t="str">
        <f t="shared" ca="1" si="1"/>
        <v/>
      </c>
      <c r="F27" s="16" t="str">
        <f ca="1">IF(C27="","",SUMIF(Jurnal!R:R,C27,Jurnal!U:U))</f>
        <v/>
      </c>
      <c r="G27" s="7" t="str">
        <f ca="1">IF(C27="","",SUMIF(Jurnal!R:R,C27,Jurnal!W:W))</f>
        <v/>
      </c>
      <c r="H27" s="36"/>
      <c r="I27" s="1"/>
      <c r="J27" s="1"/>
    </row>
    <row r="28" spans="1:10" ht="18.75" customHeight="1" x14ac:dyDescent="0.35">
      <c r="A28" s="1"/>
      <c r="B28" s="18">
        <f t="shared" si="3"/>
        <v>19</v>
      </c>
      <c r="C28" s="20" t="str">
        <f ca="1">IF(TODAY()&gt;EXP,"0",IF(Produk!C24="","",Produk!C24))</f>
        <v/>
      </c>
      <c r="D28" s="16" t="str">
        <f t="shared" ca="1" si="2"/>
        <v/>
      </c>
      <c r="E28" s="16" t="str">
        <f t="shared" ca="1" si="1"/>
        <v/>
      </c>
      <c r="F28" s="16" t="str">
        <f ca="1">IF(C28="","",SUMIF(Jurnal!R:R,C28,Jurnal!U:U))</f>
        <v/>
      </c>
      <c r="G28" s="7" t="str">
        <f ca="1">IF(C28="","",SUMIF(Jurnal!R:R,C28,Jurnal!W:W))</f>
        <v/>
      </c>
      <c r="H28" s="36"/>
      <c r="I28" s="1"/>
      <c r="J28" s="1"/>
    </row>
    <row r="29" spans="1:10" ht="18.75" customHeight="1" x14ac:dyDescent="0.35">
      <c r="A29" s="1"/>
      <c r="B29" s="18">
        <f t="shared" si="3"/>
        <v>20</v>
      </c>
      <c r="C29" s="20" t="str">
        <f ca="1">IF(TODAY()&gt;EXP,"0",IF(Produk!C25="","",Produk!C25))</f>
        <v/>
      </c>
      <c r="D29" s="16" t="str">
        <f t="shared" ca="1" si="2"/>
        <v/>
      </c>
      <c r="E29" s="16" t="str">
        <f t="shared" ca="1" si="1"/>
        <v/>
      </c>
      <c r="F29" s="16" t="str">
        <f ca="1">IF(C29="","",SUMIF(Jurnal!R:R,C29,Jurnal!U:U))</f>
        <v/>
      </c>
      <c r="G29" s="7" t="str">
        <f ca="1">IF(C29="","",SUMIF(Jurnal!R:R,C29,Jurnal!W:W))</f>
        <v/>
      </c>
      <c r="H29" s="36"/>
      <c r="I29" s="1"/>
      <c r="J29" s="1"/>
    </row>
    <row r="30" spans="1:10" ht="18.75" customHeight="1" x14ac:dyDescent="0.35">
      <c r="A30" s="1"/>
      <c r="B30" s="18">
        <f t="shared" si="3"/>
        <v>21</v>
      </c>
      <c r="C30" s="20" t="str">
        <f ca="1">IF(TODAY()&gt;EXP,"0",IF(Produk!C26="","",Produk!C26))</f>
        <v/>
      </c>
      <c r="D30" s="16" t="str">
        <f t="shared" ca="1" si="2"/>
        <v/>
      </c>
      <c r="E30" s="16" t="str">
        <f t="shared" ca="1" si="1"/>
        <v/>
      </c>
      <c r="F30" s="16" t="str">
        <f ca="1">IF(C30="","",SUMIF(Jurnal!R:R,C30,Jurnal!U:U))</f>
        <v/>
      </c>
      <c r="G30" s="7" t="str">
        <f ca="1">IF(C30="","",SUMIF(Jurnal!R:R,C30,Jurnal!W:W))</f>
        <v/>
      </c>
      <c r="H30" s="36"/>
      <c r="I30" s="1"/>
      <c r="J30" s="1"/>
    </row>
    <row r="31" spans="1:10" ht="18.75" customHeight="1" x14ac:dyDescent="0.35">
      <c r="A31" s="1"/>
      <c r="B31" s="18">
        <f t="shared" si="3"/>
        <v>22</v>
      </c>
      <c r="C31" s="20" t="str">
        <f ca="1">IF(TODAY()&gt;EXP,"0",IF(Produk!C27="","",Produk!C27))</f>
        <v/>
      </c>
      <c r="D31" s="16" t="str">
        <f t="shared" ca="1" si="2"/>
        <v/>
      </c>
      <c r="E31" s="16" t="str">
        <f t="shared" ca="1" si="1"/>
        <v/>
      </c>
      <c r="F31" s="16" t="str">
        <f ca="1">IF(C31="","",SUMIF(Jurnal!R:R,C31,Jurnal!U:U))</f>
        <v/>
      </c>
      <c r="G31" s="7" t="str">
        <f ca="1">IF(C31="","",SUMIF(Jurnal!R:R,C31,Jurnal!W:W))</f>
        <v/>
      </c>
      <c r="H31" s="36"/>
      <c r="I31" s="1"/>
      <c r="J31" s="1"/>
    </row>
    <row r="32" spans="1:10" ht="18.75" customHeight="1" x14ac:dyDescent="0.35">
      <c r="A32" s="1"/>
      <c r="B32" s="18">
        <f t="shared" si="3"/>
        <v>23</v>
      </c>
      <c r="C32" s="20" t="str">
        <f ca="1">IF(TODAY()&gt;EXP,"0",IF(Produk!C28="","",Produk!C28))</f>
        <v/>
      </c>
      <c r="D32" s="16" t="str">
        <f t="shared" ca="1" si="2"/>
        <v/>
      </c>
      <c r="E32" s="16" t="str">
        <f t="shared" ca="1" si="1"/>
        <v/>
      </c>
      <c r="F32" s="16" t="str">
        <f ca="1">IF(C32="","",SUMIF(Jurnal!R:R,C32,Jurnal!U:U))</f>
        <v/>
      </c>
      <c r="G32" s="7" t="str">
        <f ca="1">IF(C32="","",SUMIF(Jurnal!R:R,C32,Jurnal!W:W))</f>
        <v/>
      </c>
      <c r="H32" s="36"/>
      <c r="I32" s="1"/>
      <c r="J32" s="1"/>
    </row>
    <row r="33" spans="1:10" ht="18.75" customHeight="1" x14ac:dyDescent="0.35">
      <c r="A33" s="1"/>
      <c r="B33" s="18">
        <f t="shared" si="3"/>
        <v>24</v>
      </c>
      <c r="C33" s="20" t="str">
        <f ca="1">IF(TODAY()&gt;EXP,"0",IF(Produk!C29="","",Produk!C29))</f>
        <v/>
      </c>
      <c r="D33" s="16" t="str">
        <f t="shared" ca="1" si="2"/>
        <v/>
      </c>
      <c r="E33" s="16" t="str">
        <f t="shared" ca="1" si="1"/>
        <v/>
      </c>
      <c r="F33" s="16" t="str">
        <f ca="1">IF(C33="","",SUMIF(Jurnal!R:R,C33,Jurnal!U:U))</f>
        <v/>
      </c>
      <c r="G33" s="7" t="str">
        <f ca="1">IF(C33="","",SUMIF(Jurnal!R:R,C33,Jurnal!W:W))</f>
        <v/>
      </c>
      <c r="H33" s="36"/>
      <c r="I33" s="1"/>
      <c r="J33" s="1"/>
    </row>
    <row r="34" spans="1:10" ht="18.75" customHeight="1" x14ac:dyDescent="0.35">
      <c r="A34" s="1"/>
      <c r="B34" s="18">
        <f t="shared" si="3"/>
        <v>25</v>
      </c>
      <c r="C34" s="20" t="str">
        <f ca="1">IF(TODAY()&gt;EXP,"0",IF(Produk!C30="","",Produk!C30))</f>
        <v/>
      </c>
      <c r="D34" s="16" t="str">
        <f t="shared" ca="1" si="2"/>
        <v/>
      </c>
      <c r="E34" s="16" t="str">
        <f t="shared" ca="1" si="1"/>
        <v/>
      </c>
      <c r="F34" s="16" t="str">
        <f ca="1">IF(C34="","",SUMIF(Jurnal!R:R,C34,Jurnal!U:U))</f>
        <v/>
      </c>
      <c r="G34" s="7" t="str">
        <f ca="1">IF(C34="","",SUMIF(Jurnal!R:R,C34,Jurnal!W:W))</f>
        <v/>
      </c>
      <c r="H34" s="36"/>
      <c r="I34" s="1"/>
      <c r="J34" s="1"/>
    </row>
    <row r="35" spans="1:10" ht="18.75" customHeight="1" x14ac:dyDescent="0.35">
      <c r="A35" s="1"/>
      <c r="B35" s="18">
        <f t="shared" si="3"/>
        <v>26</v>
      </c>
      <c r="C35" s="20" t="str">
        <f ca="1">IF(TODAY()&gt;EXP,"0",IF(Produk!C31="","",Produk!C31))</f>
        <v/>
      </c>
      <c r="D35" s="16" t="str">
        <f t="shared" ca="1" si="2"/>
        <v/>
      </c>
      <c r="E35" s="16" t="str">
        <f t="shared" ca="1" si="1"/>
        <v/>
      </c>
      <c r="F35" s="16" t="str">
        <f ca="1">IF(C35="","",SUMIF(Jurnal!R:R,C35,Jurnal!U:U))</f>
        <v/>
      </c>
      <c r="G35" s="7" t="str">
        <f ca="1">IF(C35="","",SUMIF(Jurnal!R:R,C35,Jurnal!W:W))</f>
        <v/>
      </c>
      <c r="H35" s="36"/>
      <c r="I35" s="1"/>
      <c r="J35" s="1"/>
    </row>
    <row r="36" spans="1:10" ht="18.75" customHeight="1" x14ac:dyDescent="0.35">
      <c r="A36" s="1"/>
      <c r="B36" s="18">
        <f t="shared" si="3"/>
        <v>27</v>
      </c>
      <c r="C36" s="20" t="str">
        <f ca="1">IF(TODAY()&gt;EXP,"0",IF(Produk!C32="","",Produk!C32))</f>
        <v/>
      </c>
      <c r="D36" s="16" t="str">
        <f t="shared" ca="1" si="2"/>
        <v/>
      </c>
      <c r="E36" s="16" t="str">
        <f t="shared" ca="1" si="1"/>
        <v/>
      </c>
      <c r="F36" s="16" t="str">
        <f ca="1">IF(C36="","",SUMIF(Jurnal!R:R,C36,Jurnal!U:U))</f>
        <v/>
      </c>
      <c r="G36" s="7" t="str">
        <f ca="1">IF(C36="","",SUMIF(Jurnal!R:R,C36,Jurnal!W:W))</f>
        <v/>
      </c>
      <c r="H36" s="36"/>
      <c r="I36" s="1"/>
      <c r="J36" s="1"/>
    </row>
    <row r="37" spans="1:10" ht="18.75" customHeight="1" x14ac:dyDescent="0.35">
      <c r="A37" s="1"/>
      <c r="B37" s="18">
        <f t="shared" si="3"/>
        <v>28</v>
      </c>
      <c r="C37" s="20" t="str">
        <f ca="1">IF(TODAY()&gt;EXP,"0",IF(Produk!C33="","",Produk!C33))</f>
        <v/>
      </c>
      <c r="D37" s="16" t="str">
        <f t="shared" ca="1" si="2"/>
        <v/>
      </c>
      <c r="E37" s="16" t="str">
        <f t="shared" ca="1" si="1"/>
        <v/>
      </c>
      <c r="F37" s="16" t="str">
        <f ca="1">IF(C37="","",SUMIF(Jurnal!R:R,C37,Jurnal!U:U))</f>
        <v/>
      </c>
      <c r="G37" s="7" t="str">
        <f ca="1">IF(C37="","",SUMIF(Jurnal!R:R,C37,Jurnal!W:W))</f>
        <v/>
      </c>
      <c r="H37" s="36"/>
      <c r="I37" s="1"/>
      <c r="J37" s="1"/>
    </row>
    <row r="38" spans="1:10" ht="18.75" customHeight="1" x14ac:dyDescent="0.35">
      <c r="A38" s="1"/>
      <c r="B38" s="18">
        <f t="shared" si="3"/>
        <v>29</v>
      </c>
      <c r="C38" s="20" t="str">
        <f ca="1">IF(TODAY()&gt;EXP,"0",IF(Produk!C34="","",Produk!C34))</f>
        <v/>
      </c>
      <c r="D38" s="16" t="str">
        <f t="shared" ca="1" si="2"/>
        <v/>
      </c>
      <c r="E38" s="16" t="str">
        <f t="shared" ca="1" si="1"/>
        <v/>
      </c>
      <c r="F38" s="16" t="str">
        <f ca="1">IF(C38="","",SUMIF(Jurnal!R:R,C38,Jurnal!U:U))</f>
        <v/>
      </c>
      <c r="G38" s="7" t="str">
        <f ca="1">IF(C38="","",SUMIF(Jurnal!R:R,C38,Jurnal!W:W))</f>
        <v/>
      </c>
      <c r="H38" s="36"/>
      <c r="I38" s="1"/>
      <c r="J38" s="1"/>
    </row>
    <row r="39" spans="1:10" ht="18.75" customHeight="1" x14ac:dyDescent="0.35">
      <c r="A39" s="1"/>
      <c r="B39" s="18">
        <f t="shared" si="3"/>
        <v>30</v>
      </c>
      <c r="C39" s="20" t="str">
        <f ca="1">IF(TODAY()&gt;EXP,"0",IF(Produk!C35="","",Produk!C35))</f>
        <v/>
      </c>
      <c r="D39" s="16" t="str">
        <f t="shared" ca="1" si="2"/>
        <v/>
      </c>
      <c r="E39" s="16" t="str">
        <f t="shared" ca="1" si="1"/>
        <v/>
      </c>
      <c r="F39" s="16" t="str">
        <f ca="1">IF(C39="","",SUMIF(Jurnal!R:R,C39,Jurnal!U:U))</f>
        <v/>
      </c>
      <c r="G39" s="7" t="str">
        <f ca="1">IF(C39="","",SUMIF(Jurnal!R:R,C39,Jurnal!W:W))</f>
        <v/>
      </c>
      <c r="H39" s="36"/>
      <c r="I39" s="1"/>
      <c r="J39" s="1"/>
    </row>
    <row r="40" spans="1:10" ht="18.75" customHeight="1" x14ac:dyDescent="0.35">
      <c r="A40" s="1"/>
      <c r="B40" s="18">
        <f t="shared" si="3"/>
        <v>31</v>
      </c>
      <c r="C40" s="20" t="str">
        <f ca="1">IF(TODAY()&gt;EXP,"0",IF(Produk!C36="","",Produk!C36))</f>
        <v/>
      </c>
      <c r="D40" s="16" t="str">
        <f t="shared" ca="1" si="2"/>
        <v/>
      </c>
      <c r="E40" s="16" t="str">
        <f t="shared" ca="1" si="1"/>
        <v/>
      </c>
      <c r="F40" s="16" t="str">
        <f ca="1">IF(C40="","",SUMIF(Jurnal!R:R,C40,Jurnal!U:U))</f>
        <v/>
      </c>
      <c r="G40" s="7" t="str">
        <f ca="1">IF(C40="","",SUMIF(Jurnal!R:R,C40,Jurnal!W:W))</f>
        <v/>
      </c>
      <c r="H40" s="36"/>
      <c r="I40" s="1"/>
      <c r="J40" s="1"/>
    </row>
    <row r="41" spans="1:10" ht="18.75" customHeight="1" x14ac:dyDescent="0.35">
      <c r="A41" s="1"/>
      <c r="B41" s="18">
        <f t="shared" si="3"/>
        <v>32</v>
      </c>
      <c r="C41" s="20" t="str">
        <f ca="1">IF(TODAY()&gt;EXP,"0",IF(Produk!C37="","",Produk!C37))</f>
        <v/>
      </c>
      <c r="D41" s="16" t="str">
        <f t="shared" ca="1" si="2"/>
        <v/>
      </c>
      <c r="E41" s="16" t="str">
        <f t="shared" ca="1" si="1"/>
        <v/>
      </c>
      <c r="F41" s="16" t="str">
        <f ca="1">IF(C41="","",SUMIF(Jurnal!R:R,C41,Jurnal!U:U))</f>
        <v/>
      </c>
      <c r="G41" s="7" t="str">
        <f ca="1">IF(C41="","",SUMIF(Jurnal!R:R,C41,Jurnal!W:W))</f>
        <v/>
      </c>
      <c r="H41" s="36"/>
      <c r="I41" s="1"/>
      <c r="J41" s="1"/>
    </row>
    <row r="42" spans="1:10" ht="18.75" customHeight="1" x14ac:dyDescent="0.35">
      <c r="A42" s="1"/>
      <c r="B42" s="18">
        <f t="shared" si="3"/>
        <v>33</v>
      </c>
      <c r="C42" s="20" t="str">
        <f ca="1">IF(TODAY()&gt;EXP,"0",IF(Produk!C38="","",Produk!C38))</f>
        <v/>
      </c>
      <c r="D42" s="16" t="str">
        <f t="shared" ca="1" si="2"/>
        <v/>
      </c>
      <c r="E42" s="16" t="str">
        <f t="shared" ref="E42:E73" ca="1" si="4">IF(C42="","",VLOOKUP(C42,DP,11,FALSE))</f>
        <v/>
      </c>
      <c r="F42" s="16" t="str">
        <f ca="1">IF(C42="","",SUMIF(Jurnal!R:R,C42,Jurnal!U:U))</f>
        <v/>
      </c>
      <c r="G42" s="7" t="str">
        <f ca="1">IF(C42="","",SUMIF(Jurnal!R:R,C42,Jurnal!W:W))</f>
        <v/>
      </c>
      <c r="H42" s="36"/>
      <c r="I42" s="1"/>
      <c r="J42" s="1"/>
    </row>
    <row r="43" spans="1:10" ht="18.75" customHeight="1" x14ac:dyDescent="0.35">
      <c r="A43" s="1"/>
      <c r="B43" s="18">
        <f t="shared" si="3"/>
        <v>34</v>
      </c>
      <c r="C43" s="20" t="str">
        <f ca="1">IF(TODAY()&gt;EXP,"0",IF(Produk!C39="","",Produk!C39))</f>
        <v/>
      </c>
      <c r="D43" s="16" t="str">
        <f t="shared" ca="1" si="2"/>
        <v/>
      </c>
      <c r="E43" s="16" t="str">
        <f t="shared" ca="1" si="4"/>
        <v/>
      </c>
      <c r="F43" s="16" t="str">
        <f ca="1">IF(C43="","",SUMIF(Jurnal!R:R,C43,Jurnal!U:U))</f>
        <v/>
      </c>
      <c r="G43" s="7" t="str">
        <f ca="1">IF(C43="","",SUMIF(Jurnal!R:R,C43,Jurnal!W:W))</f>
        <v/>
      </c>
      <c r="H43" s="36"/>
      <c r="I43" s="1"/>
      <c r="J43" s="1"/>
    </row>
    <row r="44" spans="1:10" ht="18.75" customHeight="1" x14ac:dyDescent="0.35">
      <c r="A44" s="1"/>
      <c r="B44" s="18">
        <f t="shared" si="3"/>
        <v>35</v>
      </c>
      <c r="C44" s="20" t="str">
        <f ca="1">IF(TODAY()&gt;EXP,"0",IF(Produk!C40="","",Produk!C40))</f>
        <v/>
      </c>
      <c r="D44" s="16" t="str">
        <f t="shared" ca="1" si="2"/>
        <v/>
      </c>
      <c r="E44" s="16" t="str">
        <f t="shared" ca="1" si="4"/>
        <v/>
      </c>
      <c r="F44" s="16" t="str">
        <f ca="1">IF(C44="","",SUMIF(Jurnal!R:R,C44,Jurnal!U:U))</f>
        <v/>
      </c>
      <c r="G44" s="7" t="str">
        <f ca="1">IF(C44="","",SUMIF(Jurnal!R:R,C44,Jurnal!W:W))</f>
        <v/>
      </c>
      <c r="H44" s="36"/>
      <c r="I44" s="1"/>
      <c r="J44" s="1"/>
    </row>
    <row r="45" spans="1:10" ht="18.75" customHeight="1" x14ac:dyDescent="0.35">
      <c r="A45" s="1"/>
      <c r="B45" s="18">
        <f t="shared" si="3"/>
        <v>36</v>
      </c>
      <c r="C45" s="20" t="str">
        <f ca="1">IF(TODAY()&gt;EXP,"0",IF(Produk!C41="","",Produk!C41))</f>
        <v/>
      </c>
      <c r="D45" s="16" t="str">
        <f t="shared" ca="1" si="2"/>
        <v/>
      </c>
      <c r="E45" s="16" t="str">
        <f t="shared" ca="1" si="4"/>
        <v/>
      </c>
      <c r="F45" s="16" t="str">
        <f ca="1">IF(C45="","",SUMIF(Jurnal!R:R,C45,Jurnal!U:U))</f>
        <v/>
      </c>
      <c r="G45" s="7" t="str">
        <f ca="1">IF(C45="","",SUMIF(Jurnal!R:R,C45,Jurnal!W:W))</f>
        <v/>
      </c>
      <c r="H45" s="36"/>
      <c r="I45" s="1"/>
      <c r="J45" s="1"/>
    </row>
    <row r="46" spans="1:10" ht="18.75" customHeight="1" x14ac:dyDescent="0.35">
      <c r="A46" s="1"/>
      <c r="B46" s="18">
        <f t="shared" si="3"/>
        <v>37</v>
      </c>
      <c r="C46" s="20" t="str">
        <f ca="1">IF(TODAY()&gt;EXP,"0",IF(Produk!C42="","",Produk!C42))</f>
        <v/>
      </c>
      <c r="D46" s="16" t="str">
        <f t="shared" ca="1" si="2"/>
        <v/>
      </c>
      <c r="E46" s="16" t="str">
        <f t="shared" ca="1" si="4"/>
        <v/>
      </c>
      <c r="F46" s="16" t="str">
        <f ca="1">IF(C46="","",SUMIF(Jurnal!R:R,C46,Jurnal!U:U))</f>
        <v/>
      </c>
      <c r="G46" s="7" t="str">
        <f ca="1">IF(C46="","",SUMIF(Jurnal!R:R,C46,Jurnal!W:W))</f>
        <v/>
      </c>
      <c r="H46" s="36"/>
      <c r="I46" s="1"/>
      <c r="J46" s="1"/>
    </row>
    <row r="47" spans="1:10" ht="18.75" customHeight="1" x14ac:dyDescent="0.35">
      <c r="A47" s="1"/>
      <c r="B47" s="18">
        <f t="shared" si="3"/>
        <v>38</v>
      </c>
      <c r="C47" s="20" t="str">
        <f ca="1">IF(TODAY()&gt;EXP,"0",IF(Produk!C43="","",Produk!C43))</f>
        <v/>
      </c>
      <c r="D47" s="16" t="str">
        <f t="shared" ca="1" si="2"/>
        <v/>
      </c>
      <c r="E47" s="16" t="str">
        <f t="shared" ca="1" si="4"/>
        <v/>
      </c>
      <c r="F47" s="16" t="str">
        <f ca="1">IF(C47="","",SUMIF(Jurnal!R:R,C47,Jurnal!U:U))</f>
        <v/>
      </c>
      <c r="G47" s="7" t="str">
        <f ca="1">IF(C47="","",SUMIF(Jurnal!R:R,C47,Jurnal!W:W))</f>
        <v/>
      </c>
      <c r="H47" s="36"/>
      <c r="I47" s="1"/>
      <c r="J47" s="1"/>
    </row>
    <row r="48" spans="1:10" ht="18.75" customHeight="1" x14ac:dyDescent="0.35">
      <c r="A48" s="1"/>
      <c r="B48" s="18">
        <f t="shared" si="3"/>
        <v>39</v>
      </c>
      <c r="C48" s="20" t="str">
        <f ca="1">IF(TODAY()&gt;EXP,"0",IF(Produk!C44="","",Produk!C44))</f>
        <v/>
      </c>
      <c r="D48" s="16" t="str">
        <f t="shared" ca="1" si="2"/>
        <v/>
      </c>
      <c r="E48" s="16" t="str">
        <f t="shared" ca="1" si="4"/>
        <v/>
      </c>
      <c r="F48" s="16" t="str">
        <f ca="1">IF(C48="","",SUMIF(Jurnal!R:R,C48,Jurnal!U:U))</f>
        <v/>
      </c>
      <c r="G48" s="7" t="str">
        <f ca="1">IF(C48="","",SUMIF(Jurnal!R:R,C48,Jurnal!W:W))</f>
        <v/>
      </c>
      <c r="H48" s="36"/>
      <c r="I48" s="1"/>
      <c r="J48" s="1"/>
    </row>
    <row r="49" spans="1:10" ht="18.75" customHeight="1" x14ac:dyDescent="0.35">
      <c r="A49" s="1"/>
      <c r="B49" s="18">
        <f t="shared" si="3"/>
        <v>40</v>
      </c>
      <c r="C49" s="20" t="str">
        <f ca="1">IF(TODAY()&gt;EXP,"0",IF(Produk!C45="","",Produk!C45))</f>
        <v/>
      </c>
      <c r="D49" s="16" t="str">
        <f t="shared" ca="1" si="2"/>
        <v/>
      </c>
      <c r="E49" s="16" t="str">
        <f t="shared" ca="1" si="4"/>
        <v/>
      </c>
      <c r="F49" s="16" t="str">
        <f ca="1">IF(C49="","",SUMIF(Jurnal!R:R,C49,Jurnal!U:U))</f>
        <v/>
      </c>
      <c r="G49" s="7" t="str">
        <f ca="1">IF(C49="","",SUMIF(Jurnal!R:R,C49,Jurnal!W:W))</f>
        <v/>
      </c>
      <c r="H49" s="36"/>
      <c r="I49" s="1"/>
      <c r="J49" s="1"/>
    </row>
    <row r="50" spans="1:10" ht="18.75" customHeight="1" x14ac:dyDescent="0.35">
      <c r="A50" s="1"/>
      <c r="B50" s="18">
        <f t="shared" si="3"/>
        <v>41</v>
      </c>
      <c r="C50" s="20" t="str">
        <f ca="1">IF(TODAY()&gt;EXP,"0",IF(Produk!C46="","",Produk!C46))</f>
        <v/>
      </c>
      <c r="D50" s="16" t="str">
        <f t="shared" ca="1" si="2"/>
        <v/>
      </c>
      <c r="E50" s="16" t="str">
        <f t="shared" ca="1" si="4"/>
        <v/>
      </c>
      <c r="F50" s="16" t="str">
        <f ca="1">IF(C50="","",SUMIF(Jurnal!R:R,C50,Jurnal!U:U))</f>
        <v/>
      </c>
      <c r="G50" s="7" t="str">
        <f ca="1">IF(C50="","",SUMIF(Jurnal!R:R,C50,Jurnal!W:W))</f>
        <v/>
      </c>
      <c r="H50" s="36"/>
      <c r="I50" s="1"/>
      <c r="J50" s="1"/>
    </row>
    <row r="51" spans="1:10" ht="18.75" customHeight="1" x14ac:dyDescent="0.35">
      <c r="A51" s="1"/>
      <c r="B51" s="18">
        <f t="shared" si="3"/>
        <v>42</v>
      </c>
      <c r="C51" s="20" t="str">
        <f ca="1">IF(TODAY()&gt;EXP,"0",IF(Produk!C47="","",Produk!C47))</f>
        <v/>
      </c>
      <c r="D51" s="16" t="str">
        <f t="shared" ca="1" si="2"/>
        <v/>
      </c>
      <c r="E51" s="16" t="str">
        <f t="shared" ca="1" si="4"/>
        <v/>
      </c>
      <c r="F51" s="16" t="str">
        <f ca="1">IF(C51="","",SUMIF(Jurnal!R:R,C51,Jurnal!U:U))</f>
        <v/>
      </c>
      <c r="G51" s="7" t="str">
        <f ca="1">IF(C51="","",SUMIF(Jurnal!R:R,C51,Jurnal!W:W))</f>
        <v/>
      </c>
      <c r="H51" s="36"/>
      <c r="I51" s="1"/>
      <c r="J51" s="1"/>
    </row>
    <row r="52" spans="1:10" ht="18.75" customHeight="1" x14ac:dyDescent="0.35">
      <c r="A52" s="1"/>
      <c r="B52" s="18">
        <f t="shared" si="3"/>
        <v>43</v>
      </c>
      <c r="C52" s="20" t="str">
        <f ca="1">IF(TODAY()&gt;EXP,"0",IF(Produk!C48="","",Produk!C48))</f>
        <v/>
      </c>
      <c r="D52" s="16" t="str">
        <f t="shared" ca="1" si="2"/>
        <v/>
      </c>
      <c r="E52" s="16" t="str">
        <f t="shared" ca="1" si="4"/>
        <v/>
      </c>
      <c r="F52" s="16" t="str">
        <f ca="1">IF(C52="","",SUMIF(Jurnal!R:R,C52,Jurnal!U:U))</f>
        <v/>
      </c>
      <c r="G52" s="7" t="str">
        <f ca="1">IF(C52="","",SUMIF(Jurnal!R:R,C52,Jurnal!W:W))</f>
        <v/>
      </c>
      <c r="H52" s="36"/>
      <c r="I52" s="1"/>
      <c r="J52" s="1"/>
    </row>
    <row r="53" spans="1:10" ht="18.75" customHeight="1" x14ac:dyDescent="0.35">
      <c r="A53" s="1"/>
      <c r="B53" s="18">
        <f t="shared" si="3"/>
        <v>44</v>
      </c>
      <c r="C53" s="20" t="str">
        <f ca="1">IF(TODAY()&gt;EXP,"0",IF(Produk!C49="","",Produk!C49))</f>
        <v/>
      </c>
      <c r="D53" s="16" t="str">
        <f t="shared" ca="1" si="2"/>
        <v/>
      </c>
      <c r="E53" s="16" t="str">
        <f t="shared" ca="1" si="4"/>
        <v/>
      </c>
      <c r="F53" s="16" t="str">
        <f ca="1">IF(C53="","",SUMIF(Jurnal!R:R,C53,Jurnal!U:U))</f>
        <v/>
      </c>
      <c r="G53" s="7" t="str">
        <f ca="1">IF(C53="","",SUMIF(Jurnal!R:R,C53,Jurnal!W:W))</f>
        <v/>
      </c>
      <c r="H53" s="36"/>
      <c r="I53" s="1"/>
      <c r="J53" s="1"/>
    </row>
    <row r="54" spans="1:10" ht="18.75" customHeight="1" x14ac:dyDescent="0.35">
      <c r="A54" s="1"/>
      <c r="B54" s="18">
        <f t="shared" si="3"/>
        <v>45</v>
      </c>
      <c r="C54" s="20" t="str">
        <f ca="1">IF(TODAY()&gt;EXP,"0",IF(Produk!C50="","",Produk!C50))</f>
        <v/>
      </c>
      <c r="D54" s="16" t="str">
        <f t="shared" ca="1" si="2"/>
        <v/>
      </c>
      <c r="E54" s="16" t="str">
        <f t="shared" ca="1" si="4"/>
        <v/>
      </c>
      <c r="F54" s="16" t="str">
        <f ca="1">IF(C54="","",SUMIF(Jurnal!R:R,C54,Jurnal!U:U))</f>
        <v/>
      </c>
      <c r="G54" s="7" t="str">
        <f ca="1">IF(C54="","",SUMIF(Jurnal!R:R,C54,Jurnal!W:W))</f>
        <v/>
      </c>
      <c r="H54" s="36"/>
      <c r="I54" s="1"/>
      <c r="J54" s="1"/>
    </row>
    <row r="55" spans="1:10" ht="18.75" customHeight="1" x14ac:dyDescent="0.35">
      <c r="A55" s="1"/>
      <c r="B55" s="18">
        <f t="shared" si="3"/>
        <v>46</v>
      </c>
      <c r="C55" s="20" t="str">
        <f ca="1">IF(TODAY()&gt;EXP,"0",IF(Produk!C51="","",Produk!C51))</f>
        <v/>
      </c>
      <c r="D55" s="16" t="str">
        <f t="shared" ca="1" si="2"/>
        <v/>
      </c>
      <c r="E55" s="16" t="str">
        <f t="shared" ca="1" si="4"/>
        <v/>
      </c>
      <c r="F55" s="16" t="str">
        <f ca="1">IF(C55="","",SUMIF(Jurnal!R:R,C55,Jurnal!U:U))</f>
        <v/>
      </c>
      <c r="G55" s="7" t="str">
        <f ca="1">IF(C55="","",SUMIF(Jurnal!R:R,C55,Jurnal!W:W))</f>
        <v/>
      </c>
      <c r="H55" s="36"/>
      <c r="I55" s="1"/>
      <c r="J55" s="1"/>
    </row>
    <row r="56" spans="1:10" ht="18.75" customHeight="1" x14ac:dyDescent="0.35">
      <c r="A56" s="1"/>
      <c r="B56" s="18">
        <f t="shared" si="3"/>
        <v>47</v>
      </c>
      <c r="C56" s="20" t="str">
        <f ca="1">IF(TODAY()&gt;EXP,"0",IF(Produk!C52="","",Produk!C52))</f>
        <v/>
      </c>
      <c r="D56" s="16" t="str">
        <f t="shared" ca="1" si="2"/>
        <v/>
      </c>
      <c r="E56" s="16" t="str">
        <f t="shared" ca="1" si="4"/>
        <v/>
      </c>
      <c r="F56" s="16" t="str">
        <f ca="1">IF(C56="","",SUMIF(Jurnal!R:R,C56,Jurnal!U:U))</f>
        <v/>
      </c>
      <c r="G56" s="7" t="str">
        <f ca="1">IF(C56="","",SUMIF(Jurnal!R:R,C56,Jurnal!W:W))</f>
        <v/>
      </c>
      <c r="H56" s="36"/>
      <c r="I56" s="1"/>
      <c r="J56" s="1"/>
    </row>
    <row r="57" spans="1:10" ht="18.75" customHeight="1" x14ac:dyDescent="0.35">
      <c r="A57" s="1"/>
      <c r="B57" s="18">
        <f t="shared" si="3"/>
        <v>48</v>
      </c>
      <c r="C57" s="20" t="str">
        <f ca="1">IF(TODAY()&gt;EXP,"0",IF(Produk!C53="","",Produk!C53))</f>
        <v/>
      </c>
      <c r="D57" s="16" t="str">
        <f t="shared" ca="1" si="2"/>
        <v/>
      </c>
      <c r="E57" s="16" t="str">
        <f t="shared" ca="1" si="4"/>
        <v/>
      </c>
      <c r="F57" s="16" t="str">
        <f ca="1">IF(C57="","",SUMIF(Jurnal!R:R,C57,Jurnal!U:U))</f>
        <v/>
      </c>
      <c r="G57" s="7" t="str">
        <f ca="1">IF(C57="","",SUMIF(Jurnal!R:R,C57,Jurnal!W:W))</f>
        <v/>
      </c>
      <c r="H57" s="36"/>
      <c r="I57" s="1"/>
      <c r="J57" s="1"/>
    </row>
    <row r="58" spans="1:10" ht="18.75" customHeight="1" x14ac:dyDescent="0.35">
      <c r="A58" s="1"/>
      <c r="B58" s="18">
        <f t="shared" si="3"/>
        <v>49</v>
      </c>
      <c r="C58" s="20" t="str">
        <f ca="1">IF(TODAY()&gt;EXP,"0",IF(Produk!C54="","",Produk!C54))</f>
        <v/>
      </c>
      <c r="D58" s="16" t="str">
        <f t="shared" ca="1" si="2"/>
        <v/>
      </c>
      <c r="E58" s="16" t="str">
        <f t="shared" ca="1" si="4"/>
        <v/>
      </c>
      <c r="F58" s="16" t="str">
        <f ca="1">IF(C58="","",SUMIF(Jurnal!R:R,C58,Jurnal!U:U))</f>
        <v/>
      </c>
      <c r="G58" s="7" t="str">
        <f ca="1">IF(C58="","",SUMIF(Jurnal!R:R,C58,Jurnal!W:W))</f>
        <v/>
      </c>
      <c r="H58" s="36"/>
      <c r="I58" s="1"/>
      <c r="J58" s="1"/>
    </row>
    <row r="59" spans="1:10" ht="18.75" customHeight="1" x14ac:dyDescent="0.35">
      <c r="A59" s="1"/>
      <c r="B59" s="18">
        <f t="shared" si="3"/>
        <v>50</v>
      </c>
      <c r="C59" s="20" t="str">
        <f ca="1">IF(TODAY()&gt;EXP,"0",IF(Produk!C55="","",Produk!C55))</f>
        <v/>
      </c>
      <c r="D59" s="16" t="str">
        <f t="shared" ca="1" si="2"/>
        <v/>
      </c>
      <c r="E59" s="16" t="str">
        <f t="shared" ca="1" si="4"/>
        <v/>
      </c>
      <c r="F59" s="16" t="str">
        <f ca="1">IF(C59="","",SUMIF(Jurnal!R:R,C59,Jurnal!U:U))</f>
        <v/>
      </c>
      <c r="G59" s="7" t="str">
        <f ca="1">IF(C59="","",SUMIF(Jurnal!R:R,C59,Jurnal!W:W))</f>
        <v/>
      </c>
      <c r="H59" s="36"/>
      <c r="I59" s="1"/>
      <c r="J59" s="1"/>
    </row>
    <row r="60" spans="1:10" ht="18.75" customHeight="1" x14ac:dyDescent="0.35">
      <c r="A60" s="1"/>
      <c r="B60" s="18">
        <f t="shared" si="3"/>
        <v>51</v>
      </c>
      <c r="C60" s="20" t="str">
        <f ca="1">IF(TODAY()&gt;EXP,"0",IF(Produk!C56="","",Produk!C56))</f>
        <v/>
      </c>
      <c r="D60" s="16" t="str">
        <f t="shared" ca="1" si="2"/>
        <v/>
      </c>
      <c r="E60" s="16" t="str">
        <f t="shared" ca="1" si="4"/>
        <v/>
      </c>
      <c r="F60" s="16" t="str">
        <f ca="1">IF(C60="","",SUMIF(Jurnal!R:R,C60,Jurnal!U:U))</f>
        <v/>
      </c>
      <c r="G60" s="7" t="str">
        <f ca="1">IF(C60="","",SUMIF(Jurnal!R:R,C60,Jurnal!W:W))</f>
        <v/>
      </c>
      <c r="H60" s="36"/>
      <c r="I60" s="1"/>
      <c r="J60" s="1"/>
    </row>
    <row r="61" spans="1:10" ht="18.75" customHeight="1" x14ac:dyDescent="0.35">
      <c r="A61" s="1"/>
      <c r="B61" s="18">
        <f t="shared" si="3"/>
        <v>52</v>
      </c>
      <c r="C61" s="20" t="str">
        <f ca="1">IF(TODAY()&gt;EXP,"0",IF(Produk!C57="","",Produk!C57))</f>
        <v/>
      </c>
      <c r="D61" s="16" t="str">
        <f t="shared" ca="1" si="2"/>
        <v/>
      </c>
      <c r="E61" s="16" t="str">
        <f t="shared" ca="1" si="4"/>
        <v/>
      </c>
      <c r="F61" s="16" t="str">
        <f ca="1">IF(C61="","",SUMIF(Jurnal!R:R,C61,Jurnal!U:U))</f>
        <v/>
      </c>
      <c r="G61" s="7" t="str">
        <f ca="1">IF(C61="","",SUMIF(Jurnal!R:R,C61,Jurnal!W:W))</f>
        <v/>
      </c>
      <c r="H61" s="36"/>
      <c r="I61" s="1"/>
      <c r="J61" s="1"/>
    </row>
    <row r="62" spans="1:10" ht="18.75" customHeight="1" x14ac:dyDescent="0.35">
      <c r="A62" s="1"/>
      <c r="B62" s="18">
        <f t="shared" si="3"/>
        <v>53</v>
      </c>
      <c r="C62" s="20" t="str">
        <f ca="1">IF(TODAY()&gt;EXP,"0",IF(Produk!C58="","",Produk!C58))</f>
        <v/>
      </c>
      <c r="D62" s="16" t="str">
        <f t="shared" ca="1" si="2"/>
        <v/>
      </c>
      <c r="E62" s="16" t="str">
        <f t="shared" ca="1" si="4"/>
        <v/>
      </c>
      <c r="F62" s="16" t="str">
        <f ca="1">IF(C62="","",SUMIF(Jurnal!R:R,C62,Jurnal!U:U))</f>
        <v/>
      </c>
      <c r="G62" s="7" t="str">
        <f ca="1">IF(C62="","",SUMIF(Jurnal!R:R,C62,Jurnal!W:W))</f>
        <v/>
      </c>
      <c r="H62" s="36"/>
      <c r="I62" s="1"/>
      <c r="J62" s="1"/>
    </row>
    <row r="63" spans="1:10" ht="18.75" customHeight="1" x14ac:dyDescent="0.35">
      <c r="A63" s="1"/>
      <c r="B63" s="18">
        <f t="shared" si="3"/>
        <v>54</v>
      </c>
      <c r="C63" s="20" t="str">
        <f ca="1">IF(TODAY()&gt;EXP,"0",IF(Produk!C59="","",Produk!C59))</f>
        <v/>
      </c>
      <c r="D63" s="16" t="str">
        <f t="shared" ca="1" si="2"/>
        <v/>
      </c>
      <c r="E63" s="16" t="str">
        <f t="shared" ca="1" si="4"/>
        <v/>
      </c>
      <c r="F63" s="16" t="str">
        <f ca="1">IF(C63="","",SUMIF(Jurnal!R:R,C63,Jurnal!U:U))</f>
        <v/>
      </c>
      <c r="G63" s="7" t="str">
        <f ca="1">IF(C63="","",SUMIF(Jurnal!R:R,C63,Jurnal!W:W))</f>
        <v/>
      </c>
      <c r="H63" s="36"/>
      <c r="I63" s="1"/>
      <c r="J63" s="1"/>
    </row>
    <row r="64" spans="1:10" ht="18.75" customHeight="1" x14ac:dyDescent="0.35">
      <c r="A64" s="1"/>
      <c r="B64" s="18">
        <f t="shared" si="3"/>
        <v>55</v>
      </c>
      <c r="C64" s="20" t="str">
        <f ca="1">IF(TODAY()&gt;EXP,"0",IF(Produk!C60="","",Produk!C60))</f>
        <v/>
      </c>
      <c r="D64" s="16" t="str">
        <f t="shared" ca="1" si="2"/>
        <v/>
      </c>
      <c r="E64" s="16" t="str">
        <f t="shared" ca="1" si="4"/>
        <v/>
      </c>
      <c r="F64" s="16" t="str">
        <f ca="1">IF(C64="","",SUMIF(Jurnal!R:R,C64,Jurnal!U:U))</f>
        <v/>
      </c>
      <c r="G64" s="7" t="str">
        <f ca="1">IF(C64="","",SUMIF(Jurnal!R:R,C64,Jurnal!W:W))</f>
        <v/>
      </c>
      <c r="H64" s="36"/>
      <c r="I64" s="1"/>
      <c r="J64" s="1"/>
    </row>
    <row r="65" spans="1:10" ht="18.75" customHeight="1" x14ac:dyDescent="0.35">
      <c r="A65" s="1"/>
      <c r="B65" s="18">
        <f t="shared" si="3"/>
        <v>56</v>
      </c>
      <c r="C65" s="20" t="str">
        <f ca="1">IF(TODAY()&gt;EXP,"0",IF(Produk!C61="","",Produk!C61))</f>
        <v/>
      </c>
      <c r="D65" s="16" t="str">
        <f t="shared" ca="1" si="2"/>
        <v/>
      </c>
      <c r="E65" s="16" t="str">
        <f t="shared" ca="1" si="4"/>
        <v/>
      </c>
      <c r="F65" s="16" t="str">
        <f ca="1">IF(C65="","",SUMIF(Jurnal!R:R,C65,Jurnal!U:U))</f>
        <v/>
      </c>
      <c r="G65" s="7" t="str">
        <f ca="1">IF(C65="","",SUMIF(Jurnal!R:R,C65,Jurnal!W:W))</f>
        <v/>
      </c>
      <c r="H65" s="36"/>
      <c r="I65" s="1"/>
      <c r="J65" s="1"/>
    </row>
    <row r="66" spans="1:10" ht="18.75" customHeight="1" x14ac:dyDescent="0.35">
      <c r="A66" s="1"/>
      <c r="B66" s="18">
        <f t="shared" si="3"/>
        <v>57</v>
      </c>
      <c r="C66" s="20" t="str">
        <f ca="1">IF(TODAY()&gt;EXP,"0",IF(Produk!C62="","",Produk!C62))</f>
        <v/>
      </c>
      <c r="D66" s="16" t="str">
        <f t="shared" ca="1" si="2"/>
        <v/>
      </c>
      <c r="E66" s="16" t="str">
        <f t="shared" ca="1" si="4"/>
        <v/>
      </c>
      <c r="F66" s="16" t="str">
        <f ca="1">IF(C66="","",SUMIF(Jurnal!R:R,C66,Jurnal!U:U))</f>
        <v/>
      </c>
      <c r="G66" s="7" t="str">
        <f ca="1">IF(C66="","",SUMIF(Jurnal!R:R,C66,Jurnal!W:W))</f>
        <v/>
      </c>
      <c r="H66" s="36"/>
      <c r="I66" s="1"/>
      <c r="J66" s="1"/>
    </row>
    <row r="67" spans="1:10" ht="18.75" customHeight="1" x14ac:dyDescent="0.35">
      <c r="A67" s="1"/>
      <c r="B67" s="18">
        <f t="shared" si="3"/>
        <v>58</v>
      </c>
      <c r="C67" s="20" t="str">
        <f ca="1">IF(TODAY()&gt;EXP,"0",IF(Produk!C63="","",Produk!C63))</f>
        <v/>
      </c>
      <c r="D67" s="16" t="str">
        <f t="shared" ca="1" si="2"/>
        <v/>
      </c>
      <c r="E67" s="16" t="str">
        <f t="shared" ca="1" si="4"/>
        <v/>
      </c>
      <c r="F67" s="16" t="str">
        <f ca="1">IF(C67="","",SUMIF(Jurnal!R:R,C67,Jurnal!U:U))</f>
        <v/>
      </c>
      <c r="G67" s="7" t="str">
        <f ca="1">IF(C67="","",SUMIF(Jurnal!R:R,C67,Jurnal!W:W))</f>
        <v/>
      </c>
      <c r="H67" s="36"/>
      <c r="I67" s="1"/>
      <c r="J67" s="1"/>
    </row>
    <row r="68" spans="1:10" ht="18.75" customHeight="1" x14ac:dyDescent="0.35">
      <c r="A68" s="1"/>
      <c r="B68" s="18">
        <f t="shared" si="3"/>
        <v>59</v>
      </c>
      <c r="C68" s="20" t="str">
        <f ca="1">IF(TODAY()&gt;EXP,"0",IF(Produk!C64="","",Produk!C64))</f>
        <v/>
      </c>
      <c r="D68" s="16" t="str">
        <f t="shared" ca="1" si="2"/>
        <v/>
      </c>
      <c r="E68" s="16" t="str">
        <f t="shared" ca="1" si="4"/>
        <v/>
      </c>
      <c r="F68" s="16" t="str">
        <f ca="1">IF(C68="","",SUMIF(Jurnal!R:R,C68,Jurnal!U:U))</f>
        <v/>
      </c>
      <c r="G68" s="7" t="str">
        <f ca="1">IF(C68="","",SUMIF(Jurnal!R:R,C68,Jurnal!W:W))</f>
        <v/>
      </c>
      <c r="H68" s="36"/>
      <c r="I68" s="1"/>
      <c r="J68" s="1"/>
    </row>
    <row r="69" spans="1:10" ht="18.75" customHeight="1" x14ac:dyDescent="0.35">
      <c r="A69" s="1"/>
      <c r="B69" s="18">
        <f t="shared" si="3"/>
        <v>60</v>
      </c>
      <c r="C69" s="20" t="str">
        <f ca="1">IF(TODAY()&gt;EXP,"0",IF(Produk!C65="","",Produk!C65))</f>
        <v/>
      </c>
      <c r="D69" s="16" t="str">
        <f t="shared" ca="1" si="2"/>
        <v/>
      </c>
      <c r="E69" s="16" t="str">
        <f t="shared" ca="1" si="4"/>
        <v/>
      </c>
      <c r="F69" s="16" t="str">
        <f ca="1">IF(C69="","",SUMIF(Jurnal!R:R,C69,Jurnal!U:U))</f>
        <v/>
      </c>
      <c r="G69" s="7" t="str">
        <f ca="1">IF(C69="","",SUMIF(Jurnal!R:R,C69,Jurnal!W:W))</f>
        <v/>
      </c>
      <c r="H69" s="36"/>
      <c r="I69" s="1"/>
      <c r="J69" s="1"/>
    </row>
    <row r="70" spans="1:10" ht="18.75" customHeight="1" x14ac:dyDescent="0.35">
      <c r="A70" s="1"/>
      <c r="B70" s="18">
        <f t="shared" si="3"/>
        <v>61</v>
      </c>
      <c r="C70" s="20" t="str">
        <f ca="1">IF(TODAY()&gt;EXP,"0",IF(Produk!C66="","",Produk!C66))</f>
        <v/>
      </c>
      <c r="D70" s="16" t="str">
        <f t="shared" ca="1" si="2"/>
        <v/>
      </c>
      <c r="E70" s="16" t="str">
        <f t="shared" ca="1" si="4"/>
        <v/>
      </c>
      <c r="F70" s="16" t="str">
        <f ca="1">IF(C70="","",SUMIF(Jurnal!R:R,C70,Jurnal!U:U))</f>
        <v/>
      </c>
      <c r="G70" s="7" t="str">
        <f ca="1">IF(C70="","",SUMIF(Jurnal!R:R,C70,Jurnal!W:W))</f>
        <v/>
      </c>
      <c r="H70" s="36"/>
      <c r="I70" s="1"/>
      <c r="J70" s="1"/>
    </row>
    <row r="71" spans="1:10" ht="18.75" customHeight="1" x14ac:dyDescent="0.35">
      <c r="A71" s="1"/>
      <c r="B71" s="18">
        <f t="shared" si="3"/>
        <v>62</v>
      </c>
      <c r="C71" s="20" t="str">
        <f ca="1">IF(TODAY()&gt;EXP,"0",IF(Produk!C67="","",Produk!C67))</f>
        <v/>
      </c>
      <c r="D71" s="16" t="str">
        <f t="shared" ca="1" si="2"/>
        <v/>
      </c>
      <c r="E71" s="16" t="str">
        <f t="shared" ca="1" si="4"/>
        <v/>
      </c>
      <c r="F71" s="16" t="str">
        <f ca="1">IF(C71="","",SUMIF(Jurnal!R:R,C71,Jurnal!U:U))</f>
        <v/>
      </c>
      <c r="G71" s="7" t="str">
        <f ca="1">IF(C71="","",SUMIF(Jurnal!R:R,C71,Jurnal!W:W))</f>
        <v/>
      </c>
      <c r="H71" s="36"/>
      <c r="I71" s="1"/>
      <c r="J71" s="1"/>
    </row>
    <row r="72" spans="1:10" ht="18.75" customHeight="1" x14ac:dyDescent="0.35">
      <c r="A72" s="1"/>
      <c r="B72" s="18">
        <f t="shared" si="3"/>
        <v>63</v>
      </c>
      <c r="C72" s="20" t="str">
        <f ca="1">IF(TODAY()&gt;EXP,"0",IF(Produk!C68="","",Produk!C68))</f>
        <v/>
      </c>
      <c r="D72" s="16" t="str">
        <f t="shared" ca="1" si="2"/>
        <v/>
      </c>
      <c r="E72" s="16" t="str">
        <f t="shared" ca="1" si="4"/>
        <v/>
      </c>
      <c r="F72" s="16" t="str">
        <f ca="1">IF(C72="","",SUMIF(Jurnal!R:R,C72,Jurnal!U:U))</f>
        <v/>
      </c>
      <c r="G72" s="7" t="str">
        <f ca="1">IF(C72="","",SUMIF(Jurnal!R:R,C72,Jurnal!W:W))</f>
        <v/>
      </c>
      <c r="H72" s="36"/>
      <c r="I72" s="1"/>
      <c r="J72" s="1"/>
    </row>
    <row r="73" spans="1:10" ht="18.75" customHeight="1" x14ac:dyDescent="0.35">
      <c r="A73" s="1"/>
      <c r="B73" s="18">
        <f t="shared" si="3"/>
        <v>64</v>
      </c>
      <c r="C73" s="20" t="str">
        <f ca="1">IF(TODAY()&gt;EXP,"0",IF(Produk!C69="","",Produk!C69))</f>
        <v/>
      </c>
      <c r="D73" s="16" t="str">
        <f t="shared" ca="1" si="2"/>
        <v/>
      </c>
      <c r="E73" s="16" t="str">
        <f t="shared" ca="1" si="4"/>
        <v/>
      </c>
      <c r="F73" s="16" t="str">
        <f ca="1">IF(C73="","",SUMIF(Jurnal!R:R,C73,Jurnal!U:U))</f>
        <v/>
      </c>
      <c r="G73" s="7" t="str">
        <f ca="1">IF(C73="","",SUMIF(Jurnal!R:R,C73,Jurnal!W:W))</f>
        <v/>
      </c>
      <c r="H73" s="36"/>
      <c r="I73" s="1"/>
      <c r="J73" s="1"/>
    </row>
    <row r="74" spans="1:10" ht="18.75" customHeight="1" x14ac:dyDescent="0.35">
      <c r="A74" s="1"/>
      <c r="B74" s="18">
        <f t="shared" si="3"/>
        <v>65</v>
      </c>
      <c r="C74" s="20" t="str">
        <f ca="1">IF(TODAY()&gt;EXP,"0",IF(Produk!C70="","",Produk!C70))</f>
        <v/>
      </c>
      <c r="D74" s="16" t="str">
        <f t="shared" ca="1" si="2"/>
        <v/>
      </c>
      <c r="E74" s="16" t="str">
        <f t="shared" ref="E74:E109" ca="1" si="5">IF(C74="","",VLOOKUP(C74,DP,11,FALSE))</f>
        <v/>
      </c>
      <c r="F74" s="16" t="str">
        <f ca="1">IF(C74="","",SUMIF(Jurnal!R:R,C74,Jurnal!U:U))</f>
        <v/>
      </c>
      <c r="G74" s="7" t="str">
        <f ca="1">IF(C74="","",SUMIF(Jurnal!R:R,C74,Jurnal!W:W))</f>
        <v/>
      </c>
      <c r="H74" s="36"/>
      <c r="I74" s="1"/>
      <c r="J74" s="1"/>
    </row>
    <row r="75" spans="1:10" ht="18.75" customHeight="1" x14ac:dyDescent="0.35">
      <c r="A75" s="1"/>
      <c r="B75" s="18">
        <f t="shared" si="3"/>
        <v>66</v>
      </c>
      <c r="C75" s="20" t="str">
        <f ca="1">IF(TODAY()&gt;EXP,"0",IF(Produk!C71="","",Produk!C71))</f>
        <v/>
      </c>
      <c r="D75" s="16" t="str">
        <f t="shared" ref="D75:D109" ca="1" si="6">IF(C75="","",VLOOKUP(C75,DP,2,FALSE))</f>
        <v/>
      </c>
      <c r="E75" s="16" t="str">
        <f t="shared" ca="1" si="5"/>
        <v/>
      </c>
      <c r="F75" s="16" t="str">
        <f ca="1">IF(C75="","",SUMIF(Jurnal!R:R,C75,Jurnal!U:U))</f>
        <v/>
      </c>
      <c r="G75" s="7" t="str">
        <f ca="1">IF(C75="","",SUMIF(Jurnal!R:R,C75,Jurnal!W:W))</f>
        <v/>
      </c>
      <c r="H75" s="36"/>
      <c r="I75" s="1"/>
      <c r="J75" s="1"/>
    </row>
    <row r="76" spans="1:10" ht="18.75" customHeight="1" x14ac:dyDescent="0.35">
      <c r="A76" s="1"/>
      <c r="B76" s="18">
        <f t="shared" ref="B76:B109" si="7">B75+1</f>
        <v>67</v>
      </c>
      <c r="C76" s="20" t="str">
        <f ca="1">IF(TODAY()&gt;EXP,"0",IF(Produk!C72="","",Produk!C72))</f>
        <v/>
      </c>
      <c r="D76" s="16" t="str">
        <f t="shared" ca="1" si="6"/>
        <v/>
      </c>
      <c r="E76" s="16" t="str">
        <f t="shared" ca="1" si="5"/>
        <v/>
      </c>
      <c r="F76" s="16" t="str">
        <f ca="1">IF(C76="","",SUMIF(Jurnal!R:R,C76,Jurnal!U:U))</f>
        <v/>
      </c>
      <c r="G76" s="7" t="str">
        <f ca="1">IF(C76="","",SUMIF(Jurnal!R:R,C76,Jurnal!W:W))</f>
        <v/>
      </c>
      <c r="H76" s="36"/>
      <c r="I76" s="1"/>
      <c r="J76" s="1"/>
    </row>
    <row r="77" spans="1:10" ht="18.75" customHeight="1" x14ac:dyDescent="0.35">
      <c r="A77" s="1"/>
      <c r="B77" s="18">
        <f t="shared" si="7"/>
        <v>68</v>
      </c>
      <c r="C77" s="20" t="str">
        <f ca="1">IF(TODAY()&gt;EXP,"0",IF(Produk!C73="","",Produk!C73))</f>
        <v/>
      </c>
      <c r="D77" s="16" t="str">
        <f t="shared" ca="1" si="6"/>
        <v/>
      </c>
      <c r="E77" s="16" t="str">
        <f t="shared" ca="1" si="5"/>
        <v/>
      </c>
      <c r="F77" s="16" t="str">
        <f ca="1">IF(C77="","",SUMIF(Jurnal!R:R,C77,Jurnal!U:U))</f>
        <v/>
      </c>
      <c r="G77" s="7" t="str">
        <f ca="1">IF(C77="","",SUMIF(Jurnal!R:R,C77,Jurnal!W:W))</f>
        <v/>
      </c>
      <c r="H77" s="36"/>
      <c r="I77" s="1"/>
      <c r="J77" s="1"/>
    </row>
    <row r="78" spans="1:10" ht="18.75" customHeight="1" x14ac:dyDescent="0.35">
      <c r="A78" s="1"/>
      <c r="B78" s="18">
        <f t="shared" si="7"/>
        <v>69</v>
      </c>
      <c r="C78" s="20" t="str">
        <f ca="1">IF(TODAY()&gt;EXP,"0",IF(Produk!C74="","",Produk!C74))</f>
        <v/>
      </c>
      <c r="D78" s="16" t="str">
        <f t="shared" ca="1" si="6"/>
        <v/>
      </c>
      <c r="E78" s="16" t="str">
        <f t="shared" ca="1" si="5"/>
        <v/>
      </c>
      <c r="F78" s="16" t="str">
        <f ca="1">IF(C78="","",SUMIF(Jurnal!R:R,C78,Jurnal!U:U))</f>
        <v/>
      </c>
      <c r="G78" s="7" t="str">
        <f ca="1">IF(C78="","",SUMIF(Jurnal!R:R,C78,Jurnal!W:W))</f>
        <v/>
      </c>
      <c r="H78" s="36"/>
      <c r="I78" s="1"/>
      <c r="J78" s="1"/>
    </row>
    <row r="79" spans="1:10" ht="18.75" customHeight="1" x14ac:dyDescent="0.35">
      <c r="A79" s="1"/>
      <c r="B79" s="18">
        <f t="shared" si="7"/>
        <v>70</v>
      </c>
      <c r="C79" s="20" t="str">
        <f ca="1">IF(TODAY()&gt;EXP,"0",IF(Produk!C75="","",Produk!C75))</f>
        <v/>
      </c>
      <c r="D79" s="16" t="str">
        <f t="shared" ca="1" si="6"/>
        <v/>
      </c>
      <c r="E79" s="16" t="str">
        <f t="shared" ca="1" si="5"/>
        <v/>
      </c>
      <c r="F79" s="16" t="str">
        <f ca="1">IF(C79="","",SUMIF(Jurnal!R:R,C79,Jurnal!U:U))</f>
        <v/>
      </c>
      <c r="G79" s="7" t="str">
        <f ca="1">IF(C79="","",SUMIF(Jurnal!R:R,C79,Jurnal!W:W))</f>
        <v/>
      </c>
      <c r="H79" s="36"/>
      <c r="I79" s="1"/>
      <c r="J79" s="1"/>
    </row>
    <row r="80" spans="1:10" ht="18.75" customHeight="1" x14ac:dyDescent="0.35">
      <c r="A80" s="1"/>
      <c r="B80" s="18">
        <f t="shared" si="7"/>
        <v>71</v>
      </c>
      <c r="C80" s="20" t="str">
        <f ca="1">IF(TODAY()&gt;EXP,"0",IF(Produk!C76="","",Produk!C76))</f>
        <v/>
      </c>
      <c r="D80" s="16" t="str">
        <f t="shared" ca="1" si="6"/>
        <v/>
      </c>
      <c r="E80" s="16" t="str">
        <f t="shared" ca="1" si="5"/>
        <v/>
      </c>
      <c r="F80" s="16" t="str">
        <f ca="1">IF(C80="","",SUMIF(Jurnal!R:R,C80,Jurnal!U:U))</f>
        <v/>
      </c>
      <c r="G80" s="7" t="str">
        <f ca="1">IF(C80="","",SUMIF(Jurnal!R:R,C80,Jurnal!W:W))</f>
        <v/>
      </c>
      <c r="H80" s="36"/>
      <c r="I80" s="1"/>
      <c r="J80" s="1"/>
    </row>
    <row r="81" spans="1:10" ht="18.75" customHeight="1" x14ac:dyDescent="0.35">
      <c r="A81" s="1"/>
      <c r="B81" s="18">
        <f t="shared" si="7"/>
        <v>72</v>
      </c>
      <c r="C81" s="20" t="str">
        <f ca="1">IF(TODAY()&gt;EXP,"0",IF(Produk!C77="","",Produk!C77))</f>
        <v/>
      </c>
      <c r="D81" s="16" t="str">
        <f t="shared" ca="1" si="6"/>
        <v/>
      </c>
      <c r="E81" s="16" t="str">
        <f t="shared" ca="1" si="5"/>
        <v/>
      </c>
      <c r="F81" s="16" t="str">
        <f ca="1">IF(C81="","",SUMIF(Jurnal!R:R,C81,Jurnal!U:U))</f>
        <v/>
      </c>
      <c r="G81" s="7" t="str">
        <f ca="1">IF(C81="","",SUMIF(Jurnal!R:R,C81,Jurnal!W:W))</f>
        <v/>
      </c>
      <c r="H81" s="36"/>
      <c r="I81" s="1"/>
      <c r="J81" s="1"/>
    </row>
    <row r="82" spans="1:10" ht="18.75" customHeight="1" x14ac:dyDescent="0.35">
      <c r="A82" s="1"/>
      <c r="B82" s="18">
        <f t="shared" si="7"/>
        <v>73</v>
      </c>
      <c r="C82" s="20" t="str">
        <f ca="1">IF(TODAY()&gt;EXP,"0",IF(Produk!C78="","",Produk!C78))</f>
        <v/>
      </c>
      <c r="D82" s="16" t="str">
        <f t="shared" ca="1" si="6"/>
        <v/>
      </c>
      <c r="E82" s="16" t="str">
        <f t="shared" ca="1" si="5"/>
        <v/>
      </c>
      <c r="F82" s="16" t="str">
        <f ca="1">IF(C82="","",SUMIF(Jurnal!R:R,C82,Jurnal!U:U))</f>
        <v/>
      </c>
      <c r="G82" s="7" t="str">
        <f ca="1">IF(C82="","",SUMIF(Jurnal!R:R,C82,Jurnal!W:W))</f>
        <v/>
      </c>
      <c r="H82" s="36"/>
      <c r="I82" s="1"/>
      <c r="J82" s="1"/>
    </row>
    <row r="83" spans="1:10" ht="18.75" customHeight="1" x14ac:dyDescent="0.35">
      <c r="A83" s="1"/>
      <c r="B83" s="18">
        <f t="shared" si="7"/>
        <v>74</v>
      </c>
      <c r="C83" s="20" t="str">
        <f ca="1">IF(TODAY()&gt;EXP,"0",IF(Produk!C79="","",Produk!C79))</f>
        <v/>
      </c>
      <c r="D83" s="16" t="str">
        <f t="shared" ca="1" si="6"/>
        <v/>
      </c>
      <c r="E83" s="16" t="str">
        <f t="shared" ca="1" si="5"/>
        <v/>
      </c>
      <c r="F83" s="16" t="str">
        <f ca="1">IF(C83="","",SUMIF(Jurnal!R:R,C83,Jurnal!U:U))</f>
        <v/>
      </c>
      <c r="G83" s="7" t="str">
        <f ca="1">IF(C83="","",SUMIF(Jurnal!R:R,C83,Jurnal!W:W))</f>
        <v/>
      </c>
      <c r="H83" s="36"/>
      <c r="I83" s="1"/>
      <c r="J83" s="1"/>
    </row>
    <row r="84" spans="1:10" ht="18.75" customHeight="1" x14ac:dyDescent="0.35">
      <c r="A84" s="1"/>
      <c r="B84" s="18">
        <f t="shared" si="7"/>
        <v>75</v>
      </c>
      <c r="C84" s="20" t="str">
        <f ca="1">IF(TODAY()&gt;EXP,"0",IF(Produk!C80="","",Produk!C80))</f>
        <v/>
      </c>
      <c r="D84" s="16" t="str">
        <f t="shared" ca="1" si="6"/>
        <v/>
      </c>
      <c r="E84" s="16" t="str">
        <f t="shared" ca="1" si="5"/>
        <v/>
      </c>
      <c r="F84" s="16" t="str">
        <f ca="1">IF(C84="","",SUMIF(Jurnal!R:R,C84,Jurnal!U:U))</f>
        <v/>
      </c>
      <c r="G84" s="7" t="str">
        <f ca="1">IF(C84="","",SUMIF(Jurnal!R:R,C84,Jurnal!W:W))</f>
        <v/>
      </c>
      <c r="H84" s="36"/>
      <c r="I84" s="1"/>
      <c r="J84" s="1"/>
    </row>
    <row r="85" spans="1:10" ht="18.75" customHeight="1" x14ac:dyDescent="0.35">
      <c r="A85" s="1"/>
      <c r="B85" s="18">
        <f t="shared" si="7"/>
        <v>76</v>
      </c>
      <c r="C85" s="20" t="str">
        <f ca="1">IF(TODAY()&gt;EXP,"0",IF(Produk!C81="","",Produk!C81))</f>
        <v/>
      </c>
      <c r="D85" s="16" t="str">
        <f t="shared" ca="1" si="6"/>
        <v/>
      </c>
      <c r="E85" s="16" t="str">
        <f t="shared" ca="1" si="5"/>
        <v/>
      </c>
      <c r="F85" s="16" t="str">
        <f ca="1">IF(C85="","",SUMIF(Jurnal!R:R,C85,Jurnal!U:U))</f>
        <v/>
      </c>
      <c r="G85" s="7" t="str">
        <f ca="1">IF(C85="","",SUMIF(Jurnal!R:R,C85,Jurnal!W:W))</f>
        <v/>
      </c>
      <c r="H85" s="36"/>
      <c r="I85" s="1"/>
      <c r="J85" s="1"/>
    </row>
    <row r="86" spans="1:10" ht="18.75" customHeight="1" x14ac:dyDescent="0.35">
      <c r="A86" s="1"/>
      <c r="B86" s="18">
        <f t="shared" si="7"/>
        <v>77</v>
      </c>
      <c r="C86" s="20" t="str">
        <f ca="1">IF(TODAY()&gt;EXP,"0",IF(Produk!C82="","",Produk!C82))</f>
        <v/>
      </c>
      <c r="D86" s="16" t="str">
        <f t="shared" ca="1" si="6"/>
        <v/>
      </c>
      <c r="E86" s="16" t="str">
        <f t="shared" ca="1" si="5"/>
        <v/>
      </c>
      <c r="F86" s="16" t="str">
        <f ca="1">IF(C86="","",SUMIF(Jurnal!R:R,C86,Jurnal!U:U))</f>
        <v/>
      </c>
      <c r="G86" s="7" t="str">
        <f ca="1">IF(C86="","",SUMIF(Jurnal!R:R,C86,Jurnal!W:W))</f>
        <v/>
      </c>
      <c r="H86" s="36"/>
      <c r="I86" s="1"/>
      <c r="J86" s="1"/>
    </row>
    <row r="87" spans="1:10" ht="18.75" customHeight="1" x14ac:dyDescent="0.35">
      <c r="A87" s="1"/>
      <c r="B87" s="18">
        <f t="shared" si="7"/>
        <v>78</v>
      </c>
      <c r="C87" s="20" t="str">
        <f ca="1">IF(TODAY()&gt;EXP,"0",IF(Produk!C83="","",Produk!C83))</f>
        <v/>
      </c>
      <c r="D87" s="16" t="str">
        <f t="shared" ca="1" si="6"/>
        <v/>
      </c>
      <c r="E87" s="16" t="str">
        <f t="shared" ca="1" si="5"/>
        <v/>
      </c>
      <c r="F87" s="16" t="str">
        <f ca="1">IF(C87="","",SUMIF(Jurnal!R:R,C87,Jurnal!U:U))</f>
        <v/>
      </c>
      <c r="G87" s="7" t="str">
        <f ca="1">IF(C87="","",SUMIF(Jurnal!R:R,C87,Jurnal!W:W))</f>
        <v/>
      </c>
      <c r="H87" s="36"/>
      <c r="I87" s="1"/>
      <c r="J87" s="1"/>
    </row>
    <row r="88" spans="1:10" ht="18.75" customHeight="1" x14ac:dyDescent="0.35">
      <c r="A88" s="1"/>
      <c r="B88" s="18">
        <f t="shared" si="7"/>
        <v>79</v>
      </c>
      <c r="C88" s="20" t="str">
        <f ca="1">IF(TODAY()&gt;EXP,"0",IF(Produk!C84="","",Produk!C84))</f>
        <v/>
      </c>
      <c r="D88" s="16" t="str">
        <f t="shared" ca="1" si="6"/>
        <v/>
      </c>
      <c r="E88" s="16" t="str">
        <f t="shared" ca="1" si="5"/>
        <v/>
      </c>
      <c r="F88" s="16" t="str">
        <f ca="1">IF(C88="","",SUMIF(Jurnal!R:R,C88,Jurnal!U:U))</f>
        <v/>
      </c>
      <c r="G88" s="7" t="str">
        <f ca="1">IF(C88="","",SUMIF(Jurnal!R:R,C88,Jurnal!W:W))</f>
        <v/>
      </c>
      <c r="H88" s="36"/>
      <c r="I88" s="1"/>
      <c r="J88" s="1"/>
    </row>
    <row r="89" spans="1:10" ht="18.75" customHeight="1" x14ac:dyDescent="0.35">
      <c r="A89" s="1"/>
      <c r="B89" s="18">
        <f t="shared" si="7"/>
        <v>80</v>
      </c>
      <c r="C89" s="20" t="str">
        <f ca="1">IF(TODAY()&gt;EXP,"0",IF(Produk!C85="","",Produk!C85))</f>
        <v/>
      </c>
      <c r="D89" s="16" t="str">
        <f t="shared" ca="1" si="6"/>
        <v/>
      </c>
      <c r="E89" s="16" t="str">
        <f t="shared" ca="1" si="5"/>
        <v/>
      </c>
      <c r="F89" s="16" t="str">
        <f ca="1">IF(C89="","",SUMIF(Jurnal!R:R,C89,Jurnal!U:U))</f>
        <v/>
      </c>
      <c r="G89" s="7" t="str">
        <f ca="1">IF(C89="","",SUMIF(Jurnal!R:R,C89,Jurnal!W:W))</f>
        <v/>
      </c>
      <c r="H89" s="36"/>
      <c r="I89" s="1"/>
      <c r="J89" s="1"/>
    </row>
    <row r="90" spans="1:10" ht="18.75" customHeight="1" x14ac:dyDescent="0.35">
      <c r="A90" s="1"/>
      <c r="B90" s="18">
        <f t="shared" si="7"/>
        <v>81</v>
      </c>
      <c r="C90" s="20" t="str">
        <f ca="1">IF(TODAY()&gt;EXP,"0",IF(Produk!C86="","",Produk!C86))</f>
        <v/>
      </c>
      <c r="D90" s="16" t="str">
        <f t="shared" ca="1" si="6"/>
        <v/>
      </c>
      <c r="E90" s="16" t="str">
        <f t="shared" ca="1" si="5"/>
        <v/>
      </c>
      <c r="F90" s="16" t="str">
        <f ca="1">IF(C90="","",SUMIF(Jurnal!R:R,C90,Jurnal!U:U))</f>
        <v/>
      </c>
      <c r="G90" s="7" t="str">
        <f ca="1">IF(C90="","",SUMIF(Jurnal!R:R,C90,Jurnal!W:W))</f>
        <v/>
      </c>
      <c r="H90" s="36"/>
      <c r="I90" s="1"/>
      <c r="J90" s="1"/>
    </row>
    <row r="91" spans="1:10" ht="18.75" customHeight="1" x14ac:dyDescent="0.35">
      <c r="A91" s="1"/>
      <c r="B91" s="18">
        <f t="shared" si="7"/>
        <v>82</v>
      </c>
      <c r="C91" s="20" t="str">
        <f ca="1">IF(TODAY()&gt;EXP,"0",IF(Produk!C87="","",Produk!C87))</f>
        <v/>
      </c>
      <c r="D91" s="16" t="str">
        <f t="shared" ca="1" si="6"/>
        <v/>
      </c>
      <c r="E91" s="16" t="str">
        <f t="shared" ca="1" si="5"/>
        <v/>
      </c>
      <c r="F91" s="16" t="str">
        <f ca="1">IF(C91="","",SUMIF(Jurnal!R:R,C91,Jurnal!U:U))</f>
        <v/>
      </c>
      <c r="G91" s="7" t="str">
        <f ca="1">IF(C91="","",SUMIF(Jurnal!R:R,C91,Jurnal!W:W))</f>
        <v/>
      </c>
      <c r="H91" s="36"/>
      <c r="I91" s="1"/>
      <c r="J91" s="1"/>
    </row>
    <row r="92" spans="1:10" ht="18.75" customHeight="1" x14ac:dyDescent="0.35">
      <c r="A92" s="1"/>
      <c r="B92" s="18">
        <f t="shared" si="7"/>
        <v>83</v>
      </c>
      <c r="C92" s="20" t="str">
        <f ca="1">IF(TODAY()&gt;EXP,"0",IF(Produk!C88="","",Produk!C88))</f>
        <v/>
      </c>
      <c r="D92" s="16" t="str">
        <f t="shared" ca="1" si="6"/>
        <v/>
      </c>
      <c r="E92" s="16" t="str">
        <f t="shared" ca="1" si="5"/>
        <v/>
      </c>
      <c r="F92" s="16" t="str">
        <f ca="1">IF(C92="","",SUMIF(Jurnal!R:R,C92,Jurnal!U:U))</f>
        <v/>
      </c>
      <c r="G92" s="7" t="str">
        <f ca="1">IF(C92="","",SUMIF(Jurnal!R:R,C92,Jurnal!W:W))</f>
        <v/>
      </c>
      <c r="H92" s="36"/>
      <c r="I92" s="1"/>
      <c r="J92" s="1"/>
    </row>
    <row r="93" spans="1:10" ht="18.75" customHeight="1" x14ac:dyDescent="0.35">
      <c r="A93" s="1"/>
      <c r="B93" s="18">
        <f t="shared" si="7"/>
        <v>84</v>
      </c>
      <c r="C93" s="20" t="str">
        <f ca="1">IF(TODAY()&gt;EXP,"0",IF(Produk!C89="","",Produk!C89))</f>
        <v/>
      </c>
      <c r="D93" s="16" t="str">
        <f t="shared" ca="1" si="6"/>
        <v/>
      </c>
      <c r="E93" s="16" t="str">
        <f t="shared" ca="1" si="5"/>
        <v/>
      </c>
      <c r="F93" s="16" t="str">
        <f ca="1">IF(C93="","",SUMIF(Jurnal!R:R,C93,Jurnal!U:U))</f>
        <v/>
      </c>
      <c r="G93" s="7" t="str">
        <f ca="1">IF(C93="","",SUMIF(Jurnal!R:R,C93,Jurnal!W:W))</f>
        <v/>
      </c>
      <c r="H93" s="36"/>
      <c r="I93" s="1"/>
      <c r="J93" s="1"/>
    </row>
    <row r="94" spans="1:10" ht="18.75" customHeight="1" x14ac:dyDescent="0.35">
      <c r="A94" s="1"/>
      <c r="B94" s="18">
        <f t="shared" si="7"/>
        <v>85</v>
      </c>
      <c r="C94" s="20" t="str">
        <f ca="1">IF(TODAY()&gt;EXP,"0",IF(Produk!C90="","",Produk!C90))</f>
        <v/>
      </c>
      <c r="D94" s="16" t="str">
        <f t="shared" ca="1" si="6"/>
        <v/>
      </c>
      <c r="E94" s="16" t="str">
        <f t="shared" ca="1" si="5"/>
        <v/>
      </c>
      <c r="F94" s="16" t="str">
        <f ca="1">IF(C94="","",SUMIF(Jurnal!R:R,C94,Jurnal!U:U))</f>
        <v/>
      </c>
      <c r="G94" s="7" t="str">
        <f ca="1">IF(C94="","",SUMIF(Jurnal!R:R,C94,Jurnal!W:W))</f>
        <v/>
      </c>
      <c r="H94" s="36"/>
      <c r="I94" s="1"/>
      <c r="J94" s="1"/>
    </row>
    <row r="95" spans="1:10" ht="18.75" customHeight="1" x14ac:dyDescent="0.35">
      <c r="A95" s="1"/>
      <c r="B95" s="18">
        <f t="shared" si="7"/>
        <v>86</v>
      </c>
      <c r="C95" s="20" t="str">
        <f ca="1">IF(TODAY()&gt;EXP,"0",IF(Produk!C91="","",Produk!C91))</f>
        <v/>
      </c>
      <c r="D95" s="16" t="str">
        <f t="shared" ca="1" si="6"/>
        <v/>
      </c>
      <c r="E95" s="16" t="str">
        <f t="shared" ca="1" si="5"/>
        <v/>
      </c>
      <c r="F95" s="16" t="str">
        <f ca="1">IF(C95="","",SUMIF(Jurnal!R:R,C95,Jurnal!U:U))</f>
        <v/>
      </c>
      <c r="G95" s="7" t="str">
        <f ca="1">IF(C95="","",SUMIF(Jurnal!R:R,C95,Jurnal!W:W))</f>
        <v/>
      </c>
      <c r="H95" s="36"/>
      <c r="I95" s="1"/>
      <c r="J95" s="1"/>
    </row>
    <row r="96" spans="1:10" ht="18.75" customHeight="1" x14ac:dyDescent="0.35">
      <c r="A96" s="1"/>
      <c r="B96" s="18">
        <f t="shared" si="7"/>
        <v>87</v>
      </c>
      <c r="C96" s="20" t="str">
        <f ca="1">IF(TODAY()&gt;EXP,"0",IF(Produk!C92="","",Produk!C92))</f>
        <v/>
      </c>
      <c r="D96" s="16" t="str">
        <f t="shared" ca="1" si="6"/>
        <v/>
      </c>
      <c r="E96" s="16" t="str">
        <f t="shared" ca="1" si="5"/>
        <v/>
      </c>
      <c r="F96" s="16" t="str">
        <f ca="1">IF(C96="","",SUMIF(Jurnal!R:R,C96,Jurnal!U:U))</f>
        <v/>
      </c>
      <c r="G96" s="7" t="str">
        <f ca="1">IF(C96="","",SUMIF(Jurnal!R:R,C96,Jurnal!W:W))</f>
        <v/>
      </c>
      <c r="H96" s="36"/>
      <c r="I96" s="1"/>
      <c r="J96" s="1"/>
    </row>
    <row r="97" spans="1:10" ht="18.75" customHeight="1" x14ac:dyDescent="0.35">
      <c r="A97" s="1"/>
      <c r="B97" s="18">
        <f t="shared" si="7"/>
        <v>88</v>
      </c>
      <c r="C97" s="20" t="str">
        <f ca="1">IF(TODAY()&gt;EXP,"0",IF(Produk!C93="","",Produk!C93))</f>
        <v/>
      </c>
      <c r="D97" s="16" t="str">
        <f t="shared" ca="1" si="6"/>
        <v/>
      </c>
      <c r="E97" s="16" t="str">
        <f t="shared" ca="1" si="5"/>
        <v/>
      </c>
      <c r="F97" s="16" t="str">
        <f ca="1">IF(C97="","",SUMIF(Jurnal!R:R,C97,Jurnal!U:U))</f>
        <v/>
      </c>
      <c r="G97" s="7" t="str">
        <f ca="1">IF(C97="","",SUMIF(Jurnal!R:R,C97,Jurnal!W:W))</f>
        <v/>
      </c>
      <c r="H97" s="36"/>
      <c r="I97" s="1"/>
      <c r="J97" s="1"/>
    </row>
    <row r="98" spans="1:10" ht="18.75" customHeight="1" x14ac:dyDescent="0.35">
      <c r="A98" s="1"/>
      <c r="B98" s="18">
        <f t="shared" si="7"/>
        <v>89</v>
      </c>
      <c r="C98" s="20" t="str">
        <f ca="1">IF(TODAY()&gt;EXP,"0",IF(Produk!C94="","",Produk!C94))</f>
        <v/>
      </c>
      <c r="D98" s="16" t="str">
        <f t="shared" ca="1" si="6"/>
        <v/>
      </c>
      <c r="E98" s="16" t="str">
        <f t="shared" ca="1" si="5"/>
        <v/>
      </c>
      <c r="F98" s="16" t="str">
        <f ca="1">IF(C98="","",SUMIF(Jurnal!R:R,C98,Jurnal!U:U))</f>
        <v/>
      </c>
      <c r="G98" s="7" t="str">
        <f ca="1">IF(C98="","",SUMIF(Jurnal!R:R,C98,Jurnal!W:W))</f>
        <v/>
      </c>
      <c r="H98" s="36"/>
      <c r="I98" s="1"/>
      <c r="J98" s="1"/>
    </row>
    <row r="99" spans="1:10" ht="18.75" customHeight="1" x14ac:dyDescent="0.35">
      <c r="A99" s="1"/>
      <c r="B99" s="18">
        <f t="shared" si="7"/>
        <v>90</v>
      </c>
      <c r="C99" s="20" t="str">
        <f ca="1">IF(TODAY()&gt;EXP,"0",IF(Produk!C95="","",Produk!C95))</f>
        <v/>
      </c>
      <c r="D99" s="16" t="str">
        <f t="shared" ca="1" si="6"/>
        <v/>
      </c>
      <c r="E99" s="16" t="str">
        <f t="shared" ca="1" si="5"/>
        <v/>
      </c>
      <c r="F99" s="16" t="str">
        <f ca="1">IF(C99="","",SUMIF(Jurnal!R:R,C99,Jurnal!U:U))</f>
        <v/>
      </c>
      <c r="G99" s="7" t="str">
        <f ca="1">IF(C99="","",SUMIF(Jurnal!R:R,C99,Jurnal!W:W))</f>
        <v/>
      </c>
      <c r="H99" s="36"/>
      <c r="I99" s="1"/>
      <c r="J99" s="1"/>
    </row>
    <row r="100" spans="1:10" ht="18.75" customHeight="1" x14ac:dyDescent="0.35">
      <c r="A100" s="1"/>
      <c r="B100" s="18">
        <f t="shared" si="7"/>
        <v>91</v>
      </c>
      <c r="C100" s="20" t="str">
        <f ca="1">IF(TODAY()&gt;EXP,"0",IF(Produk!C96="","",Produk!C96))</f>
        <v/>
      </c>
      <c r="D100" s="16" t="str">
        <f t="shared" ca="1" si="6"/>
        <v/>
      </c>
      <c r="E100" s="16" t="str">
        <f t="shared" ca="1" si="5"/>
        <v/>
      </c>
      <c r="F100" s="16" t="str">
        <f ca="1">IF(C100="","",SUMIF(Jurnal!R:R,C100,Jurnal!U:U))</f>
        <v/>
      </c>
      <c r="G100" s="7" t="str">
        <f ca="1">IF(C100="","",SUMIF(Jurnal!R:R,C100,Jurnal!W:W))</f>
        <v/>
      </c>
      <c r="H100" s="36"/>
      <c r="I100" s="1"/>
      <c r="J100" s="1"/>
    </row>
    <row r="101" spans="1:10" ht="18.75" customHeight="1" x14ac:dyDescent="0.35">
      <c r="A101" s="1"/>
      <c r="B101" s="18">
        <f t="shared" si="7"/>
        <v>92</v>
      </c>
      <c r="C101" s="20" t="str">
        <f ca="1">IF(TODAY()&gt;EXP,"0",IF(Produk!C97="","",Produk!C97))</f>
        <v/>
      </c>
      <c r="D101" s="16" t="str">
        <f t="shared" ca="1" si="6"/>
        <v/>
      </c>
      <c r="E101" s="16" t="str">
        <f t="shared" ca="1" si="5"/>
        <v/>
      </c>
      <c r="F101" s="16" t="str">
        <f ca="1">IF(C101="","",SUMIF(Jurnal!R:R,C101,Jurnal!U:U))</f>
        <v/>
      </c>
      <c r="G101" s="7" t="str">
        <f ca="1">IF(C101="","",SUMIF(Jurnal!R:R,C101,Jurnal!W:W))</f>
        <v/>
      </c>
      <c r="H101" s="36"/>
      <c r="I101" s="1"/>
      <c r="J101" s="1"/>
    </row>
    <row r="102" spans="1:10" ht="18.75" customHeight="1" x14ac:dyDescent="0.35">
      <c r="A102" s="1"/>
      <c r="B102" s="18">
        <f t="shared" si="7"/>
        <v>93</v>
      </c>
      <c r="C102" s="20" t="str">
        <f ca="1">IF(TODAY()&gt;EXP,"0",IF(Produk!C98="","",Produk!C98))</f>
        <v/>
      </c>
      <c r="D102" s="16" t="str">
        <f t="shared" ca="1" si="6"/>
        <v/>
      </c>
      <c r="E102" s="16" t="str">
        <f t="shared" ca="1" si="5"/>
        <v/>
      </c>
      <c r="F102" s="16" t="str">
        <f ca="1">IF(C102="","",SUMIF(Jurnal!R:R,C102,Jurnal!U:U))</f>
        <v/>
      </c>
      <c r="G102" s="7" t="str">
        <f ca="1">IF(C102="","",SUMIF(Jurnal!R:R,C102,Jurnal!W:W))</f>
        <v/>
      </c>
      <c r="H102" s="36"/>
      <c r="I102" s="1"/>
      <c r="J102" s="1"/>
    </row>
    <row r="103" spans="1:10" ht="18.75" customHeight="1" x14ac:dyDescent="0.35">
      <c r="A103" s="1"/>
      <c r="B103" s="18">
        <f t="shared" si="7"/>
        <v>94</v>
      </c>
      <c r="C103" s="20" t="str">
        <f ca="1">IF(TODAY()&gt;EXP,"0",IF(Produk!C99="","",Produk!C99))</f>
        <v/>
      </c>
      <c r="D103" s="16" t="str">
        <f t="shared" ca="1" si="6"/>
        <v/>
      </c>
      <c r="E103" s="16" t="str">
        <f t="shared" ca="1" si="5"/>
        <v/>
      </c>
      <c r="F103" s="16" t="str">
        <f ca="1">IF(C103="","",SUMIF(Jurnal!R:R,C103,Jurnal!U:U))</f>
        <v/>
      </c>
      <c r="G103" s="7" t="str">
        <f ca="1">IF(C103="","",SUMIF(Jurnal!R:R,C103,Jurnal!W:W))</f>
        <v/>
      </c>
      <c r="H103" s="36"/>
      <c r="I103" s="1"/>
      <c r="J103" s="1"/>
    </row>
    <row r="104" spans="1:10" ht="18.75" customHeight="1" x14ac:dyDescent="0.35">
      <c r="A104" s="1"/>
      <c r="B104" s="18">
        <f t="shared" si="7"/>
        <v>95</v>
      </c>
      <c r="C104" s="20" t="str">
        <f ca="1">IF(TODAY()&gt;EXP,"0",IF(Produk!C100="","",Produk!C100))</f>
        <v/>
      </c>
      <c r="D104" s="16" t="str">
        <f t="shared" ca="1" si="6"/>
        <v/>
      </c>
      <c r="E104" s="16" t="str">
        <f t="shared" ca="1" si="5"/>
        <v/>
      </c>
      <c r="F104" s="16" t="str">
        <f ca="1">IF(C104="","",SUMIF(Jurnal!R:R,C104,Jurnal!U:U))</f>
        <v/>
      </c>
      <c r="G104" s="7" t="str">
        <f ca="1">IF(C104="","",SUMIF(Jurnal!R:R,C104,Jurnal!W:W))</f>
        <v/>
      </c>
      <c r="H104" s="36"/>
      <c r="I104" s="1"/>
      <c r="J104" s="1"/>
    </row>
    <row r="105" spans="1:10" ht="18.75" customHeight="1" x14ac:dyDescent="0.35">
      <c r="A105" s="1"/>
      <c r="B105" s="18">
        <f t="shared" si="7"/>
        <v>96</v>
      </c>
      <c r="C105" s="20" t="str">
        <f ca="1">IF(TODAY()&gt;EXP,"0",IF(Produk!C101="","",Produk!C101))</f>
        <v/>
      </c>
      <c r="D105" s="16" t="str">
        <f t="shared" ca="1" si="6"/>
        <v/>
      </c>
      <c r="E105" s="16" t="str">
        <f t="shared" ca="1" si="5"/>
        <v/>
      </c>
      <c r="F105" s="16" t="str">
        <f ca="1">IF(C105="","",SUMIF(Jurnal!R:R,C105,Jurnal!U:U))</f>
        <v/>
      </c>
      <c r="G105" s="7" t="str">
        <f ca="1">IF(C105="","",SUMIF(Jurnal!R:R,C105,Jurnal!W:W))</f>
        <v/>
      </c>
      <c r="H105" s="36"/>
      <c r="I105" s="1"/>
      <c r="J105" s="1"/>
    </row>
    <row r="106" spans="1:10" ht="18.75" customHeight="1" x14ac:dyDescent="0.35">
      <c r="A106" s="1"/>
      <c r="B106" s="18">
        <f t="shared" si="7"/>
        <v>97</v>
      </c>
      <c r="C106" s="20" t="str">
        <f ca="1">IF(TODAY()&gt;EXP,"0",IF(Produk!C102="","",Produk!C102))</f>
        <v/>
      </c>
      <c r="D106" s="16" t="str">
        <f t="shared" ca="1" si="6"/>
        <v/>
      </c>
      <c r="E106" s="16" t="str">
        <f t="shared" ca="1" si="5"/>
        <v/>
      </c>
      <c r="F106" s="16" t="str">
        <f ca="1">IF(C106="","",SUMIF(Jurnal!R:R,C106,Jurnal!U:U))</f>
        <v/>
      </c>
      <c r="G106" s="7" t="str">
        <f ca="1">IF(C106="","",SUMIF(Jurnal!R:R,C106,Jurnal!W:W))</f>
        <v/>
      </c>
      <c r="H106" s="36"/>
      <c r="I106" s="1"/>
      <c r="J106" s="1"/>
    </row>
    <row r="107" spans="1:10" ht="18.75" customHeight="1" x14ac:dyDescent="0.35">
      <c r="A107" s="1"/>
      <c r="B107" s="18">
        <f t="shared" si="7"/>
        <v>98</v>
      </c>
      <c r="C107" s="20" t="str">
        <f ca="1">IF(TODAY()&gt;EXP,"0",IF(Produk!C103="","",Produk!C103))</f>
        <v/>
      </c>
      <c r="D107" s="16" t="str">
        <f t="shared" ca="1" si="6"/>
        <v/>
      </c>
      <c r="E107" s="16" t="str">
        <f t="shared" ca="1" si="5"/>
        <v/>
      </c>
      <c r="F107" s="16" t="str">
        <f ca="1">IF(C107="","",SUMIF(Jurnal!R:R,C107,Jurnal!U:U))</f>
        <v/>
      </c>
      <c r="G107" s="7" t="str">
        <f ca="1">IF(C107="","",SUMIF(Jurnal!R:R,C107,Jurnal!W:W))</f>
        <v/>
      </c>
      <c r="H107" s="36"/>
      <c r="I107" s="1"/>
      <c r="J107" s="1"/>
    </row>
    <row r="108" spans="1:10" ht="18.75" customHeight="1" x14ac:dyDescent="0.35">
      <c r="A108" s="1"/>
      <c r="B108" s="18">
        <f t="shared" si="7"/>
        <v>99</v>
      </c>
      <c r="C108" s="20" t="str">
        <f ca="1">IF(TODAY()&gt;EXP,"0",IF(Produk!C104="","",Produk!C104))</f>
        <v/>
      </c>
      <c r="D108" s="16" t="str">
        <f t="shared" ca="1" si="6"/>
        <v/>
      </c>
      <c r="E108" s="16" t="str">
        <f t="shared" ca="1" si="5"/>
        <v/>
      </c>
      <c r="F108" s="16" t="str">
        <f ca="1">IF(C108="","",SUMIF(Jurnal!R:R,C108,Jurnal!U:U))</f>
        <v/>
      </c>
      <c r="G108" s="7" t="str">
        <f ca="1">IF(C108="","",SUMIF(Jurnal!R:R,C108,Jurnal!W:W))</f>
        <v/>
      </c>
      <c r="H108" s="36"/>
      <c r="I108" s="1"/>
      <c r="J108" s="1"/>
    </row>
    <row r="109" spans="1:10" ht="18.75" customHeight="1" x14ac:dyDescent="0.35">
      <c r="A109" s="1"/>
      <c r="B109" s="18">
        <f t="shared" si="7"/>
        <v>100</v>
      </c>
      <c r="C109" s="20" t="str">
        <f ca="1">IF(TODAY()&gt;EXP,"0",IF(Produk!C105="","",Produk!C105))</f>
        <v/>
      </c>
      <c r="D109" s="16" t="str">
        <f t="shared" ca="1" si="6"/>
        <v/>
      </c>
      <c r="E109" s="16" t="str">
        <f t="shared" ca="1" si="5"/>
        <v/>
      </c>
      <c r="F109" s="16" t="str">
        <f ca="1">IF(C109="","",SUMIF(Jurnal!R:R,C109,Jurnal!U:U))</f>
        <v/>
      </c>
      <c r="G109" s="7" t="str">
        <f ca="1">IF(C109="","",SUMIF(Jurnal!R:R,C109,Jurnal!W:W))</f>
        <v/>
      </c>
      <c r="H109" s="36"/>
      <c r="I109" s="1"/>
      <c r="J109" s="1"/>
    </row>
    <row r="110" spans="1:10" ht="14.5" hidden="1" x14ac:dyDescent="0.35">
      <c r="A110" s="1"/>
      <c r="B110" s="1"/>
      <c r="C110" s="108"/>
      <c r="D110" s="1"/>
      <c r="E110" s="1"/>
      <c r="F110" s="1"/>
      <c r="G110" s="1"/>
      <c r="H110" s="36"/>
      <c r="I110" s="1"/>
      <c r="J110" s="1"/>
    </row>
    <row r="111" spans="1:10" ht="14.5" hidden="1" x14ac:dyDescent="0.35">
      <c r="A111" s="1"/>
      <c r="B111" s="1"/>
      <c r="C111" s="108"/>
      <c r="D111" s="1"/>
      <c r="E111" s="1"/>
      <c r="F111" s="1"/>
      <c r="G111" s="1"/>
      <c r="H111" s="36"/>
      <c r="I111" s="1"/>
      <c r="J111" s="1"/>
    </row>
    <row r="112" spans="1:10" ht="14.5" hidden="1" x14ac:dyDescent="0.35">
      <c r="A112" s="1"/>
      <c r="B112" s="1"/>
      <c r="C112" s="108"/>
      <c r="D112" s="1"/>
      <c r="E112" s="1"/>
      <c r="F112" s="1"/>
      <c r="G112" s="1"/>
      <c r="H112" s="1"/>
      <c r="I112" s="1"/>
      <c r="J112" s="1"/>
    </row>
    <row r="113" spans="1:10" ht="14.5" hidden="1" x14ac:dyDescent="0.35">
      <c r="A113" s="1"/>
      <c r="B113" s="1"/>
      <c r="C113" s="108"/>
      <c r="D113" s="1"/>
      <c r="E113" s="1"/>
      <c r="F113" s="1"/>
      <c r="G113" s="1"/>
      <c r="H113" s="1"/>
      <c r="I113" s="1"/>
      <c r="J113" s="1"/>
    </row>
    <row r="114" spans="1:10" ht="14.5" hidden="1" x14ac:dyDescent="0.35">
      <c r="A114" s="1"/>
      <c r="B114" s="1"/>
      <c r="C114" s="108"/>
      <c r="D114" s="1"/>
      <c r="E114" s="1"/>
      <c r="F114" s="1"/>
      <c r="G114" s="1"/>
      <c r="H114" s="1"/>
      <c r="I114" s="1"/>
      <c r="J114" s="1"/>
    </row>
  </sheetData>
  <sheetProtection algorithmName="SHA-512" hashValue="ZEqiODGAlBhuXu14jLfY0KSab/k7IpxSWJjivXKQUnsRLkZxjxnZIiiTxzcKhS6SROoTKYdWo28QKMoyiWXWcA==" saltValue="0G0UXvhIO1Xg3LC4hdvyyg==" spinCount="100000" sheet="1" formatCells="0" formatColumns="0" formatRows="0" sort="0" autoFilter="0" pivotTables="0"/>
  <autoFilter ref="D8:D109" xr:uid="{00000000-0009-0000-0000-00000C000000}"/>
  <mergeCells count="5">
    <mergeCell ref="B2:G2"/>
    <mergeCell ref="B3:G3"/>
    <mergeCell ref="B4:G4"/>
    <mergeCell ref="B8:B9"/>
    <mergeCell ref="F8:G8"/>
  </mergeCells>
  <pageMargins left="0.27559055118110237" right="0.15748031496062992" top="0.74803149606299213" bottom="0.74803149606299213" header="0.31496062992125984" footer="0.31496062992125984"/>
  <pageSetup paperSize="9" pageOrder="overThenDown" orientation="portrait" blackAndWhite="1" horizontalDpi="4294967293" verticalDpi="4294967293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/>
  <dimension ref="A1:AY114"/>
  <sheetViews>
    <sheetView showGridLines="0" workbookViewId="0">
      <pane ySplit="9" topLeftCell="A10" activePane="bottomLeft" state="frozen"/>
      <selection activeCell="B8" sqref="B8:B9"/>
      <selection pane="bottomLeft" activeCell="B8" sqref="B8:B9"/>
    </sheetView>
  </sheetViews>
  <sheetFormatPr defaultColWidth="0" defaultRowHeight="15" customHeight="1" zeroHeight="1" x14ac:dyDescent="0.35"/>
  <cols>
    <col min="1" max="1" width="8.54296875" style="2" customWidth="1"/>
    <col min="2" max="2" width="5" style="2" bestFit="1" customWidth="1"/>
    <col min="3" max="3" width="10" style="2" customWidth="1"/>
    <col min="4" max="4" width="28.54296875" style="2" customWidth="1"/>
    <col min="5" max="5" width="10" style="2" customWidth="1"/>
    <col min="6" max="7" width="13.54296875" style="2" customWidth="1"/>
    <col min="8" max="8" width="10" style="2" customWidth="1"/>
    <col min="9" max="10" width="13.54296875" style="2" customWidth="1"/>
    <col min="11" max="11" width="10" style="2" customWidth="1"/>
    <col min="12" max="13" width="13.54296875" style="2" customWidth="1"/>
    <col min="14" max="14" width="10" style="2" customWidth="1"/>
    <col min="15" max="17" width="13.54296875" style="2" customWidth="1"/>
    <col min="18" max="18" width="8.81640625" style="76" bestFit="1" customWidth="1"/>
    <col min="19" max="19" width="11.453125" style="2" customWidth="1"/>
    <col min="20" max="21" width="28.54296875" style="2" customWidth="1"/>
    <col min="22" max="51" width="0" style="2" hidden="1" customWidth="1"/>
    <col min="52" max="16384" width="9.1796875" style="2" hidden="1"/>
  </cols>
  <sheetData>
    <row r="1" spans="1:21" ht="3.7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75"/>
      <c r="S1" s="1"/>
      <c r="T1" s="1"/>
      <c r="U1" s="1"/>
    </row>
    <row r="2" spans="1:21" ht="22.5" customHeight="1" x14ac:dyDescent="0.6">
      <c r="A2" s="1"/>
      <c r="B2" s="326" t="str">
        <f>PR</f>
        <v>NAMA PERUSAHAAN ANDA</v>
      </c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6"/>
      <c r="R2" s="326"/>
      <c r="S2" s="104"/>
      <c r="T2" s="1"/>
      <c r="U2" s="1"/>
    </row>
    <row r="3" spans="1:21" ht="18.75" customHeight="1" x14ac:dyDescent="0.5">
      <c r="A3" s="1"/>
      <c r="B3" s="334" t="s">
        <v>205</v>
      </c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92"/>
      <c r="T3" s="1"/>
      <c r="U3" s="1"/>
    </row>
    <row r="4" spans="1:21" ht="18.75" customHeight="1" x14ac:dyDescent="0.35">
      <c r="A4" s="1"/>
      <c r="B4" s="336" t="str">
        <f>TG&amp;" "&amp;BL&amp;" "&amp;TH&amp;" - "&amp;TG_2&amp;" "&amp;BL_2&amp;" "&amp;TH_2</f>
        <v>1 Januari 2025 - 31 Desember 2025</v>
      </c>
      <c r="C4" s="336"/>
      <c r="D4" s="336"/>
      <c r="E4" s="336"/>
      <c r="F4" s="336"/>
      <c r="G4" s="336"/>
      <c r="H4" s="336"/>
      <c r="I4" s="336"/>
      <c r="J4" s="336"/>
      <c r="K4" s="336"/>
      <c r="L4" s="336"/>
      <c r="M4" s="336"/>
      <c r="N4" s="336"/>
      <c r="O4" s="336"/>
      <c r="P4" s="336"/>
      <c r="Q4" s="336"/>
      <c r="R4" s="336"/>
      <c r="S4" s="36"/>
      <c r="T4" s="1"/>
      <c r="U4" s="1"/>
    </row>
    <row r="5" spans="1:21" ht="18.75" customHeight="1" x14ac:dyDescent="0.35">
      <c r="A5" s="1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1"/>
      <c r="U5" s="1"/>
    </row>
    <row r="6" spans="1:21" ht="22.5" customHeight="1" x14ac:dyDescent="0.35">
      <c r="A6" s="1"/>
      <c r="B6" s="36"/>
      <c r="C6" s="36"/>
      <c r="D6" s="38" t="s">
        <v>33</v>
      </c>
      <c r="E6" s="45">
        <f t="shared" ref="E6:Q6" ca="1" si="0">SUM(E10:E109)</f>
        <v>620</v>
      </c>
      <c r="F6" s="45">
        <f t="shared" ca="1" si="0"/>
        <v>25300000</v>
      </c>
      <c r="G6" s="45">
        <f t="shared" ca="1" si="0"/>
        <v>14765000</v>
      </c>
      <c r="H6" s="45">
        <f t="shared" ca="1" si="0"/>
        <v>1000</v>
      </c>
      <c r="I6" s="45">
        <f t="shared" ca="1" si="0"/>
        <v>38730000</v>
      </c>
      <c r="J6" s="45">
        <f t="shared" ca="1" si="0"/>
        <v>22345000</v>
      </c>
      <c r="K6" s="45">
        <f t="shared" ca="1" si="0"/>
        <v>50</v>
      </c>
      <c r="L6" s="45">
        <f t="shared" ca="1" si="0"/>
        <v>2550000</v>
      </c>
      <c r="M6" s="45">
        <f t="shared" ca="1" si="0"/>
        <v>1500000</v>
      </c>
      <c r="N6" s="45">
        <f t="shared" ca="1" si="0"/>
        <v>1670</v>
      </c>
      <c r="O6" s="45">
        <f t="shared" ca="1" si="0"/>
        <v>66580000</v>
      </c>
      <c r="P6" s="45">
        <f t="shared" ca="1" si="0"/>
        <v>38610000</v>
      </c>
      <c r="Q6" s="46">
        <f t="shared" ca="1" si="0"/>
        <v>27970000</v>
      </c>
      <c r="R6" s="47">
        <f ca="1">IF(OR(O6="",O6=0),"",Q6/O6)</f>
        <v>0.42009612496245119</v>
      </c>
      <c r="S6" s="36"/>
      <c r="T6" s="1"/>
      <c r="U6" s="1"/>
    </row>
    <row r="7" spans="1:21" ht="2.25" customHeight="1" x14ac:dyDescent="0.35">
      <c r="A7" s="1"/>
      <c r="B7" s="105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106"/>
      <c r="S7" s="36"/>
      <c r="T7" s="1"/>
      <c r="U7" s="1"/>
    </row>
    <row r="8" spans="1:21" s="107" customFormat="1" ht="18.75" customHeight="1" x14ac:dyDescent="0.35">
      <c r="A8" s="9"/>
      <c r="B8" s="352" t="s">
        <v>1</v>
      </c>
      <c r="C8" s="19" t="s">
        <v>12</v>
      </c>
      <c r="D8" s="19" t="s">
        <v>24</v>
      </c>
      <c r="E8" s="342" t="s">
        <v>164</v>
      </c>
      <c r="F8" s="343"/>
      <c r="G8" s="344"/>
      <c r="H8" s="342" t="s">
        <v>41</v>
      </c>
      <c r="I8" s="343"/>
      <c r="J8" s="344"/>
      <c r="K8" s="391" t="s">
        <v>176</v>
      </c>
      <c r="L8" s="393"/>
      <c r="M8" s="392"/>
      <c r="N8" s="337" t="s">
        <v>33</v>
      </c>
      <c r="O8" s="339"/>
      <c r="P8" s="338"/>
      <c r="Q8" s="328" t="s">
        <v>34</v>
      </c>
      <c r="R8" s="340" t="s">
        <v>35</v>
      </c>
      <c r="S8" s="36"/>
      <c r="T8" s="9"/>
      <c r="U8" s="9"/>
    </row>
    <row r="9" spans="1:21" s="107" customFormat="1" ht="22.5" customHeight="1" x14ac:dyDescent="0.35">
      <c r="A9" s="9"/>
      <c r="B9" s="353"/>
      <c r="C9" s="93" t="s">
        <v>25</v>
      </c>
      <c r="D9" s="93" t="s">
        <v>25</v>
      </c>
      <c r="E9" s="25" t="s">
        <v>199</v>
      </c>
      <c r="F9" s="25" t="s">
        <v>5</v>
      </c>
      <c r="G9" s="25" t="s">
        <v>6</v>
      </c>
      <c r="H9" s="25" t="s">
        <v>199</v>
      </c>
      <c r="I9" s="25" t="s">
        <v>5</v>
      </c>
      <c r="J9" s="25" t="s">
        <v>6</v>
      </c>
      <c r="K9" s="25" t="s">
        <v>199</v>
      </c>
      <c r="L9" s="25" t="s">
        <v>5</v>
      </c>
      <c r="M9" s="25" t="s">
        <v>6</v>
      </c>
      <c r="N9" s="25" t="s">
        <v>199</v>
      </c>
      <c r="O9" s="25" t="s">
        <v>5</v>
      </c>
      <c r="P9" s="25" t="s">
        <v>6</v>
      </c>
      <c r="Q9" s="329"/>
      <c r="R9" s="341"/>
      <c r="S9" s="36"/>
      <c r="T9" s="9"/>
      <c r="U9" s="9"/>
    </row>
    <row r="10" spans="1:21" ht="18.75" customHeight="1" x14ac:dyDescent="0.35">
      <c r="A10" s="9"/>
      <c r="B10" s="18">
        <v>1</v>
      </c>
      <c r="C10" s="20" t="str">
        <f ca="1">IF(TODAY()&gt;EXP,"0",IF(Produk!C6="","",Produk!C6))</f>
        <v>HM 001</v>
      </c>
      <c r="D10" s="16" t="str">
        <f t="shared" ref="D10:D30" ca="1" si="1">IF(C10="","",VLOOKUP(C10,DP,2,FALSE))</f>
        <v>Boneka Beruang Besar</v>
      </c>
      <c r="E10" s="16">
        <f ca="1">IF(C10="","",SUMIF(Jurnal!R:R,C10,Jurnal!Y:Y))</f>
        <v>60</v>
      </c>
      <c r="F10" s="16">
        <f ca="1">IF(C10="","",SUMIF(Jurnal!R:R,C10,Jurnal!AB:AB))</f>
        <v>3900000</v>
      </c>
      <c r="G10" s="16">
        <f ca="1">IF(C10="","",SUMIF(Jurnal!R:R,C10,Jurnal!AC:AC))</f>
        <v>2400000</v>
      </c>
      <c r="H10" s="16">
        <f ca="1">IF(C10="","",SUMIF(Jurnal!R:R,C10,Jurnal!AE:AE))</f>
        <v>60</v>
      </c>
      <c r="I10" s="16">
        <f ca="1">IF(C10="","",SUMIF(Jurnal!R:R,C10,Jurnal!AH:AH))</f>
        <v>3900000</v>
      </c>
      <c r="J10" s="16">
        <f ca="1">IF(C10="","",SUMIF(Jurnal!R:R,C10,Jurnal!AI:AI))</f>
        <v>2400000</v>
      </c>
      <c r="K10" s="16">
        <f ca="1">IF(C10="","",SUMIF(Jurnal!R:R,C10,Jurnal!AK:AK))</f>
        <v>20</v>
      </c>
      <c r="L10" s="16">
        <f ca="1">IF(C10="","",SUMIF(Jurnal!R:R,C10,Jurnal!AN:AN))</f>
        <v>1300000</v>
      </c>
      <c r="M10" s="16">
        <f ca="1">IF(C10="","",SUMIF(Jurnal!R:R,C10,Jurnal!AO:AO))</f>
        <v>800000</v>
      </c>
      <c r="N10" s="16">
        <f ca="1">IF(C10="","",E10+H10+K10)</f>
        <v>140</v>
      </c>
      <c r="O10" s="16">
        <f ca="1">IF(C10="","",F10+I10+L10)</f>
        <v>9100000</v>
      </c>
      <c r="P10" s="7">
        <f ca="1">IF(D10="","",G10+J10+M10)</f>
        <v>5600000</v>
      </c>
      <c r="Q10" s="7">
        <f ca="1">IF(C10="","",O10-P10)</f>
        <v>3500000</v>
      </c>
      <c r="R10" s="73">
        <f ca="1">IF(OR(O10="",O10=0),"",Q10/O10)</f>
        <v>0.38461538461538464</v>
      </c>
      <c r="S10" s="36"/>
      <c r="T10" s="1"/>
      <c r="U10" s="1"/>
    </row>
    <row r="11" spans="1:21" ht="18.75" customHeight="1" x14ac:dyDescent="0.35">
      <c r="A11" s="9"/>
      <c r="B11" s="18">
        <f>B10+1</f>
        <v>2</v>
      </c>
      <c r="C11" s="20" t="str">
        <f ca="1">IF(TODAY()&gt;EXP,"0",IF(Produk!C7="","",Produk!C7))</f>
        <v>HM 002</v>
      </c>
      <c r="D11" s="16" t="str">
        <f t="shared" ca="1" si="1"/>
        <v>Kereta 5 gerbong</v>
      </c>
      <c r="E11" s="16">
        <f ca="1">IF(C11="","",SUMIF(Jurnal!R:R,C11,Jurnal!Y:Y))</f>
        <v>80</v>
      </c>
      <c r="F11" s="16">
        <f ca="1">IF(C11="","",SUMIF(Jurnal!R:R,C11,Jurnal!AB:AB))</f>
        <v>3200000</v>
      </c>
      <c r="G11" s="16">
        <f ca="1">IF(C11="","",SUMIF(Jurnal!R:R,C11,Jurnal!AC:AC))</f>
        <v>2000000</v>
      </c>
      <c r="H11" s="16">
        <f ca="1">IF(C11="","",SUMIF(Jurnal!R:R,C11,Jurnal!AE:AE))</f>
        <v>50</v>
      </c>
      <c r="I11" s="16">
        <f ca="1">IF(C11="","",SUMIF(Jurnal!R:R,C11,Jurnal!AH:AH))</f>
        <v>2000000</v>
      </c>
      <c r="J11" s="16">
        <f ca="1">IF(C11="","",SUMIF(Jurnal!R:R,C11,Jurnal!AI:AI))</f>
        <v>1250000</v>
      </c>
      <c r="K11" s="16">
        <f ca="1">IF(C11="","",SUMIF(Jurnal!R:R,C11,Jurnal!AK:AK))</f>
        <v>0</v>
      </c>
      <c r="L11" s="16">
        <f ca="1">IF(C11="","",SUMIF(Jurnal!R:R,C11,Jurnal!AN:AN))</f>
        <v>0</v>
      </c>
      <c r="M11" s="16">
        <f ca="1">IF(C11="","",SUMIF(Jurnal!R:R,C11,Jurnal!AO:AO))</f>
        <v>0</v>
      </c>
      <c r="N11" s="16">
        <f t="shared" ref="N11:N74" ca="1" si="2">IF(C11="","",E11+H11+K11)</f>
        <v>130</v>
      </c>
      <c r="O11" s="16">
        <f t="shared" ref="O11:O74" ca="1" si="3">IF(C11="","",F11+I11+L11)</f>
        <v>5200000</v>
      </c>
      <c r="P11" s="7">
        <f t="shared" ref="P11:P74" ca="1" si="4">IF(D11="","",G11+J11+M11)</f>
        <v>3250000</v>
      </c>
      <c r="Q11" s="7">
        <f t="shared" ref="Q11:Q74" ca="1" si="5">IF(C11="","",O11-P11)</f>
        <v>1950000</v>
      </c>
      <c r="R11" s="73">
        <f t="shared" ref="R11:R74" ca="1" si="6">IF(OR(O11="",O11=0),"",Q11/O11)</f>
        <v>0.375</v>
      </c>
      <c r="S11" s="36"/>
      <c r="T11" s="1"/>
      <c r="U11" s="1"/>
    </row>
    <row r="12" spans="1:21" ht="18.75" customHeight="1" x14ac:dyDescent="0.35">
      <c r="A12" s="1"/>
      <c r="B12" s="18">
        <f t="shared" ref="B12:B75" si="7">B11+1</f>
        <v>3</v>
      </c>
      <c r="C12" s="20" t="str">
        <f ca="1">IF(TODAY()&gt;EXP,"0",IF(Produk!C8="","",Produk!C8))</f>
        <v>HM 003</v>
      </c>
      <c r="D12" s="16" t="str">
        <f t="shared" ca="1" si="1"/>
        <v>Boneka Beruang Kecil</v>
      </c>
      <c r="E12" s="16">
        <f ca="1">IF(C12="","",SUMIF(Jurnal!R:R,C12,Jurnal!Y:Y))</f>
        <v>70</v>
      </c>
      <c r="F12" s="16">
        <f ca="1">IF(C12="","",SUMIF(Jurnal!R:R,C12,Jurnal!AB:AB))</f>
        <v>3850000</v>
      </c>
      <c r="G12" s="16">
        <f ca="1">IF(C12="","",SUMIF(Jurnal!R:R,C12,Jurnal!AC:AC))</f>
        <v>2100000</v>
      </c>
      <c r="H12" s="16">
        <f ca="1">IF(C12="","",SUMIF(Jurnal!R:R,C12,Jurnal!AE:AE))</f>
        <v>110</v>
      </c>
      <c r="I12" s="16">
        <f ca="1">IF(C12="","",SUMIF(Jurnal!R:R,C12,Jurnal!AH:AH))</f>
        <v>6050000</v>
      </c>
      <c r="J12" s="16">
        <f ca="1">IF(C12="","",SUMIF(Jurnal!R:R,C12,Jurnal!AI:AI))</f>
        <v>3300000</v>
      </c>
      <c r="K12" s="16">
        <f ca="1">IF(C12="","",SUMIF(Jurnal!R:R,C12,Jurnal!AK:AK))</f>
        <v>10</v>
      </c>
      <c r="L12" s="16">
        <f ca="1">IF(C12="","",SUMIF(Jurnal!R:R,C12,Jurnal!AN:AN))</f>
        <v>550000</v>
      </c>
      <c r="M12" s="16">
        <f ca="1">IF(C12="","",SUMIF(Jurnal!R:R,C12,Jurnal!AO:AO))</f>
        <v>300000</v>
      </c>
      <c r="N12" s="16">
        <f t="shared" ca="1" si="2"/>
        <v>190</v>
      </c>
      <c r="O12" s="16">
        <f t="shared" ca="1" si="3"/>
        <v>10450000</v>
      </c>
      <c r="P12" s="7">
        <f t="shared" ca="1" si="4"/>
        <v>5700000</v>
      </c>
      <c r="Q12" s="7">
        <f t="shared" ca="1" si="5"/>
        <v>4750000</v>
      </c>
      <c r="R12" s="73">
        <f t="shared" ca="1" si="6"/>
        <v>0.45454545454545453</v>
      </c>
      <c r="S12" s="36"/>
      <c r="T12" s="1"/>
      <c r="U12" s="1"/>
    </row>
    <row r="13" spans="1:21" ht="18.75" customHeight="1" x14ac:dyDescent="0.35">
      <c r="A13" s="1"/>
      <c r="B13" s="18">
        <f t="shared" si="7"/>
        <v>4</v>
      </c>
      <c r="C13" s="20" t="str">
        <f ca="1">IF(TODAY()&gt;EXP,"0",IF(Produk!C9="","",Produk!C9))</f>
        <v>HM 004</v>
      </c>
      <c r="D13" s="16" t="str">
        <f t="shared" ca="1" si="1"/>
        <v>Kereta 3 gerbong</v>
      </c>
      <c r="E13" s="16">
        <f ca="1">IF(C13="","",SUMIF(Jurnal!R:R,C13,Jurnal!Y:Y))</f>
        <v>80</v>
      </c>
      <c r="F13" s="16">
        <f ca="1">IF(C13="","",SUMIF(Jurnal!R:R,C13,Jurnal!AB:AB))</f>
        <v>2400000</v>
      </c>
      <c r="G13" s="16">
        <f ca="1">IF(C13="","",SUMIF(Jurnal!R:R,C13,Jurnal!AC:AC))</f>
        <v>1360000</v>
      </c>
      <c r="H13" s="16">
        <f ca="1">IF(C13="","",SUMIF(Jurnal!R:R,C13,Jurnal!AE:AE))</f>
        <v>100</v>
      </c>
      <c r="I13" s="16">
        <f ca="1">IF(C13="","",SUMIF(Jurnal!R:R,C13,Jurnal!AH:AH))</f>
        <v>3000000</v>
      </c>
      <c r="J13" s="16">
        <f ca="1">IF(C13="","",SUMIF(Jurnal!R:R,C13,Jurnal!AI:AI))</f>
        <v>1700000</v>
      </c>
      <c r="K13" s="16">
        <f ca="1">IF(C13="","",SUMIF(Jurnal!R:R,C13,Jurnal!AK:AK))</f>
        <v>0</v>
      </c>
      <c r="L13" s="16">
        <f ca="1">IF(C13="","",SUMIF(Jurnal!R:R,C13,Jurnal!AN:AN))</f>
        <v>0</v>
      </c>
      <c r="M13" s="16">
        <f ca="1">IF(C13="","",SUMIF(Jurnal!R:R,C13,Jurnal!AO:AO))</f>
        <v>0</v>
      </c>
      <c r="N13" s="16">
        <f t="shared" ca="1" si="2"/>
        <v>180</v>
      </c>
      <c r="O13" s="16">
        <f t="shared" ca="1" si="3"/>
        <v>5400000</v>
      </c>
      <c r="P13" s="7">
        <f t="shared" ca="1" si="4"/>
        <v>3060000</v>
      </c>
      <c r="Q13" s="7">
        <f t="shared" ca="1" si="5"/>
        <v>2340000</v>
      </c>
      <c r="R13" s="73">
        <f t="shared" ca="1" si="6"/>
        <v>0.43333333333333335</v>
      </c>
      <c r="S13" s="36"/>
      <c r="T13" s="1"/>
      <c r="U13" s="1"/>
    </row>
    <row r="14" spans="1:21" ht="18.75" customHeight="1" x14ac:dyDescent="0.35">
      <c r="A14" s="1"/>
      <c r="B14" s="18">
        <f t="shared" si="7"/>
        <v>5</v>
      </c>
      <c r="C14" s="20" t="str">
        <f ca="1">IF(TODAY()&gt;EXP,"0",IF(Produk!C10="","",Produk!C10))</f>
        <v>HM 005</v>
      </c>
      <c r="D14" s="16" t="str">
        <f t="shared" ca="1" si="1"/>
        <v>Payung anak Biru</v>
      </c>
      <c r="E14" s="16">
        <f ca="1">IF(C14="","",SUMIF(Jurnal!R:R,C14,Jurnal!Y:Y))</f>
        <v>50</v>
      </c>
      <c r="F14" s="16">
        <f ca="1">IF(C14="","",SUMIF(Jurnal!R:R,C14,Jurnal!AB:AB))</f>
        <v>1750000</v>
      </c>
      <c r="G14" s="16">
        <f ca="1">IF(C14="","",SUMIF(Jurnal!R:R,C14,Jurnal!AC:AC))</f>
        <v>1000000</v>
      </c>
      <c r="H14" s="16">
        <f ca="1">IF(C14="","",SUMIF(Jurnal!R:R,C14,Jurnal!AE:AE))</f>
        <v>170</v>
      </c>
      <c r="I14" s="16">
        <f ca="1">IF(C14="","",SUMIF(Jurnal!R:R,C14,Jurnal!AH:AH))</f>
        <v>5950000</v>
      </c>
      <c r="J14" s="16">
        <f ca="1">IF(C14="","",SUMIF(Jurnal!R:R,C14,Jurnal!AI:AI))</f>
        <v>3400000</v>
      </c>
      <c r="K14" s="16">
        <f ca="1">IF(C14="","",SUMIF(Jurnal!R:R,C14,Jurnal!AK:AK))</f>
        <v>20</v>
      </c>
      <c r="L14" s="16">
        <f ca="1">IF(C14="","",SUMIF(Jurnal!R:R,C14,Jurnal!AN:AN))</f>
        <v>700000</v>
      </c>
      <c r="M14" s="16">
        <f ca="1">IF(C14="","",SUMIF(Jurnal!R:R,C14,Jurnal!AO:AO))</f>
        <v>400000</v>
      </c>
      <c r="N14" s="16">
        <f t="shared" ca="1" si="2"/>
        <v>240</v>
      </c>
      <c r="O14" s="16">
        <f t="shared" ca="1" si="3"/>
        <v>8400000</v>
      </c>
      <c r="P14" s="7">
        <f t="shared" ca="1" si="4"/>
        <v>4800000</v>
      </c>
      <c r="Q14" s="7">
        <f t="shared" ca="1" si="5"/>
        <v>3600000</v>
      </c>
      <c r="R14" s="73">
        <f t="shared" ca="1" si="6"/>
        <v>0.42857142857142855</v>
      </c>
      <c r="S14" s="36"/>
      <c r="T14" s="1"/>
      <c r="U14" s="1"/>
    </row>
    <row r="15" spans="1:21" ht="18.75" customHeight="1" x14ac:dyDescent="0.35">
      <c r="A15" s="1"/>
      <c r="B15" s="18">
        <f t="shared" si="7"/>
        <v>6</v>
      </c>
      <c r="C15" s="20" t="str">
        <f ca="1">IF(TODAY()&gt;EXP,"0",IF(Produk!C11="","",Produk!C11))</f>
        <v>HM 006</v>
      </c>
      <c r="D15" s="16" t="str">
        <f t="shared" ca="1" si="1"/>
        <v>Payung anak Merah</v>
      </c>
      <c r="E15" s="16">
        <f ca="1">IF(C15="","",SUMIF(Jurnal!R:R,C15,Jurnal!Y:Y))</f>
        <v>50</v>
      </c>
      <c r="F15" s="16">
        <f ca="1">IF(C15="","",SUMIF(Jurnal!R:R,C15,Jurnal!AB:AB))</f>
        <v>1750000</v>
      </c>
      <c r="G15" s="16">
        <f ca="1">IF(C15="","",SUMIF(Jurnal!R:R,C15,Jurnal!AC:AC))</f>
        <v>1000000</v>
      </c>
      <c r="H15" s="16">
        <f ca="1">IF(C15="","",SUMIF(Jurnal!R:R,C15,Jurnal!AE:AE))</f>
        <v>150</v>
      </c>
      <c r="I15" s="16">
        <f ca="1">IF(C15="","",SUMIF(Jurnal!R:R,C15,Jurnal!AH:AH))</f>
        <v>5250000</v>
      </c>
      <c r="J15" s="16">
        <f ca="1">IF(C15="","",SUMIF(Jurnal!R:R,C15,Jurnal!AI:AI))</f>
        <v>3000000</v>
      </c>
      <c r="K15" s="16">
        <f ca="1">IF(C15="","",SUMIF(Jurnal!R:R,C15,Jurnal!AK:AK))</f>
        <v>0</v>
      </c>
      <c r="L15" s="16">
        <f ca="1">IF(C15="","",SUMIF(Jurnal!R:R,C15,Jurnal!AN:AN))</f>
        <v>0</v>
      </c>
      <c r="M15" s="16">
        <f ca="1">IF(C15="","",SUMIF(Jurnal!R:R,C15,Jurnal!AO:AO))</f>
        <v>0</v>
      </c>
      <c r="N15" s="16">
        <f t="shared" ca="1" si="2"/>
        <v>200</v>
      </c>
      <c r="O15" s="16">
        <f t="shared" ca="1" si="3"/>
        <v>7000000</v>
      </c>
      <c r="P15" s="7">
        <f t="shared" ca="1" si="4"/>
        <v>4000000</v>
      </c>
      <c r="Q15" s="7">
        <f t="shared" ca="1" si="5"/>
        <v>3000000</v>
      </c>
      <c r="R15" s="73">
        <f t="shared" ca="1" si="6"/>
        <v>0.42857142857142855</v>
      </c>
      <c r="S15" s="36"/>
      <c r="T15" s="1"/>
      <c r="U15" s="1"/>
    </row>
    <row r="16" spans="1:21" ht="18.75" customHeight="1" x14ac:dyDescent="0.35">
      <c r="A16" s="1"/>
      <c r="B16" s="18">
        <f t="shared" si="7"/>
        <v>7</v>
      </c>
      <c r="C16" s="20" t="str">
        <f ca="1">IF(TODAY()&gt;EXP,"0",IF(Produk!C12="","",Produk!C12))</f>
        <v>HM 007</v>
      </c>
      <c r="D16" s="16" t="str">
        <f t="shared" ca="1" si="1"/>
        <v>Topi Panda</v>
      </c>
      <c r="E16" s="16">
        <f ca="1">IF(C16="","",SUMIF(Jurnal!R:R,C16,Jurnal!Y:Y))</f>
        <v>70</v>
      </c>
      <c r="F16" s="16">
        <f ca="1">IF(C16="","",SUMIF(Jurnal!R:R,C16,Jurnal!AB:AB))</f>
        <v>1750000</v>
      </c>
      <c r="G16" s="16">
        <f ca="1">IF(C16="","",SUMIF(Jurnal!R:R,C16,Jurnal!AC:AC))</f>
        <v>1015000</v>
      </c>
      <c r="H16" s="16">
        <f ca="1">IF(C16="","",SUMIF(Jurnal!R:R,C16,Jurnal!AE:AE))</f>
        <v>130</v>
      </c>
      <c r="I16" s="16">
        <f ca="1">IF(C16="","",SUMIF(Jurnal!R:R,C16,Jurnal!AH:AH))</f>
        <v>3250000</v>
      </c>
      <c r="J16" s="16">
        <f ca="1">IF(C16="","",SUMIF(Jurnal!R:R,C16,Jurnal!AI:AI))</f>
        <v>1885000</v>
      </c>
      <c r="K16" s="16">
        <f ca="1">IF(C16="","",SUMIF(Jurnal!R:R,C16,Jurnal!AK:AK))</f>
        <v>0</v>
      </c>
      <c r="L16" s="16">
        <f ca="1">IF(C16="","",SUMIF(Jurnal!R:R,C16,Jurnal!AN:AN))</f>
        <v>0</v>
      </c>
      <c r="M16" s="16">
        <f ca="1">IF(C16="","",SUMIF(Jurnal!R:R,C16,Jurnal!AO:AO))</f>
        <v>0</v>
      </c>
      <c r="N16" s="16">
        <f t="shared" ca="1" si="2"/>
        <v>200</v>
      </c>
      <c r="O16" s="16">
        <f t="shared" ca="1" si="3"/>
        <v>5000000</v>
      </c>
      <c r="P16" s="7">
        <f t="shared" ca="1" si="4"/>
        <v>2900000</v>
      </c>
      <c r="Q16" s="7">
        <f t="shared" ca="1" si="5"/>
        <v>2100000</v>
      </c>
      <c r="R16" s="73">
        <f t="shared" ca="1" si="6"/>
        <v>0.42</v>
      </c>
      <c r="S16" s="36"/>
      <c r="T16" s="1"/>
      <c r="U16" s="1"/>
    </row>
    <row r="17" spans="1:21" ht="18.75" customHeight="1" x14ac:dyDescent="0.35">
      <c r="A17" s="1"/>
      <c r="B17" s="18">
        <f t="shared" si="7"/>
        <v>8</v>
      </c>
      <c r="C17" s="20" t="str">
        <f ca="1">IF(TODAY()&gt;EXP,"0",IF(Produk!C13="","",Produk!C13))</f>
        <v>HM 008</v>
      </c>
      <c r="D17" s="16" t="str">
        <f t="shared" ca="1" si="1"/>
        <v>Tas kecil Doraemon</v>
      </c>
      <c r="E17" s="16">
        <f ca="1">IF(C17="","",SUMIF(Jurnal!R:R,C17,Jurnal!Y:Y))</f>
        <v>60</v>
      </c>
      <c r="F17" s="16">
        <f ca="1">IF(C17="","",SUMIF(Jurnal!R:R,C17,Jurnal!AB:AB))</f>
        <v>2700000</v>
      </c>
      <c r="G17" s="16">
        <f ca="1">IF(C17="","",SUMIF(Jurnal!R:R,C17,Jurnal!AC:AC))</f>
        <v>1560000</v>
      </c>
      <c r="H17" s="16">
        <f ca="1">IF(C17="","",SUMIF(Jurnal!R:R,C17,Jurnal!AE:AE))</f>
        <v>90</v>
      </c>
      <c r="I17" s="16">
        <f ca="1">IF(C17="","",SUMIF(Jurnal!R:R,C17,Jurnal!AH:AH))</f>
        <v>4050000</v>
      </c>
      <c r="J17" s="16">
        <f ca="1">IF(C17="","",SUMIF(Jurnal!R:R,C17,Jurnal!AI:AI))</f>
        <v>2340000</v>
      </c>
      <c r="K17" s="16">
        <f ca="1">IF(C17="","",SUMIF(Jurnal!R:R,C17,Jurnal!AK:AK))</f>
        <v>0</v>
      </c>
      <c r="L17" s="16">
        <f ca="1">IF(C17="","",SUMIF(Jurnal!R:R,C17,Jurnal!AN:AN))</f>
        <v>0</v>
      </c>
      <c r="M17" s="16">
        <f ca="1">IF(C17="","",SUMIF(Jurnal!R:R,C17,Jurnal!AO:AO))</f>
        <v>0</v>
      </c>
      <c r="N17" s="16">
        <f t="shared" ca="1" si="2"/>
        <v>150</v>
      </c>
      <c r="O17" s="16">
        <f t="shared" ca="1" si="3"/>
        <v>6750000</v>
      </c>
      <c r="P17" s="7">
        <f t="shared" ca="1" si="4"/>
        <v>3900000</v>
      </c>
      <c r="Q17" s="7">
        <f t="shared" ca="1" si="5"/>
        <v>2850000</v>
      </c>
      <c r="R17" s="73">
        <f t="shared" ca="1" si="6"/>
        <v>0.42222222222222222</v>
      </c>
      <c r="S17" s="36"/>
      <c r="T17" s="1"/>
      <c r="U17" s="1"/>
    </row>
    <row r="18" spans="1:21" ht="18.75" customHeight="1" x14ac:dyDescent="0.35">
      <c r="A18" s="1"/>
      <c r="B18" s="18">
        <f t="shared" si="7"/>
        <v>9</v>
      </c>
      <c r="C18" s="20" t="str">
        <f ca="1">IF(TODAY()&gt;EXP,"0",IF(Produk!C14="","",Produk!C14))</f>
        <v>HM 009</v>
      </c>
      <c r="D18" s="16" t="str">
        <f t="shared" ca="1" si="1"/>
        <v>Jam tangan Hello Kitty</v>
      </c>
      <c r="E18" s="16">
        <f ca="1">IF(C18="","",SUMIF(Jurnal!R:R,C18,Jurnal!Y:Y))</f>
        <v>80</v>
      </c>
      <c r="F18" s="16">
        <f ca="1">IF(C18="","",SUMIF(Jurnal!R:R,C18,Jurnal!AB:AB))</f>
        <v>3360000</v>
      </c>
      <c r="G18" s="16">
        <f ca="1">IF(C18="","",SUMIF(Jurnal!R:R,C18,Jurnal!AC:AC))</f>
        <v>1960000</v>
      </c>
      <c r="H18" s="16">
        <f ca="1">IF(C18="","",SUMIF(Jurnal!R:R,C18,Jurnal!AE:AE))</f>
        <v>80</v>
      </c>
      <c r="I18" s="16">
        <f ca="1">IF(C18="","",SUMIF(Jurnal!R:R,C18,Jurnal!AH:AH))</f>
        <v>3360000</v>
      </c>
      <c r="J18" s="16">
        <f ca="1">IF(C18="","",SUMIF(Jurnal!R:R,C18,Jurnal!AI:AI))</f>
        <v>1960000</v>
      </c>
      <c r="K18" s="16">
        <f ca="1">IF(C18="","",SUMIF(Jurnal!R:R,C18,Jurnal!AK:AK))</f>
        <v>0</v>
      </c>
      <c r="L18" s="16">
        <f ca="1">IF(C18="","",SUMIF(Jurnal!R:R,C18,Jurnal!AN:AN))</f>
        <v>0</v>
      </c>
      <c r="M18" s="16">
        <f ca="1">IF(C18="","",SUMIF(Jurnal!R:R,C18,Jurnal!AO:AO))</f>
        <v>0</v>
      </c>
      <c r="N18" s="16">
        <f t="shared" ca="1" si="2"/>
        <v>160</v>
      </c>
      <c r="O18" s="16">
        <f t="shared" ca="1" si="3"/>
        <v>6720000</v>
      </c>
      <c r="P18" s="7">
        <f t="shared" ca="1" si="4"/>
        <v>3920000</v>
      </c>
      <c r="Q18" s="7">
        <f t="shared" ca="1" si="5"/>
        <v>2800000</v>
      </c>
      <c r="R18" s="73">
        <f t="shared" ca="1" si="6"/>
        <v>0.41666666666666669</v>
      </c>
      <c r="S18" s="36"/>
      <c r="T18" s="1"/>
      <c r="U18" s="1"/>
    </row>
    <row r="19" spans="1:21" ht="18.75" customHeight="1" x14ac:dyDescent="0.35">
      <c r="A19" s="1"/>
      <c r="B19" s="18">
        <f t="shared" si="7"/>
        <v>10</v>
      </c>
      <c r="C19" s="20" t="str">
        <f ca="1">IF(TODAY()&gt;EXP,"0",IF(Produk!C15="","",Produk!C15))</f>
        <v>HM 010</v>
      </c>
      <c r="D19" s="16" t="str">
        <f t="shared" ca="1" si="1"/>
        <v>Kacamata anak warna-warni</v>
      </c>
      <c r="E19" s="16">
        <f ca="1">IF(C19="","",SUMIF(Jurnal!R:R,C19,Jurnal!Y:Y))</f>
        <v>20</v>
      </c>
      <c r="F19" s="16">
        <f ca="1">IF(C19="","",SUMIF(Jurnal!R:R,C19,Jurnal!AB:AB))</f>
        <v>640000</v>
      </c>
      <c r="G19" s="16">
        <f ca="1">IF(C19="","",SUMIF(Jurnal!R:R,C19,Jurnal!AC:AC))</f>
        <v>370000</v>
      </c>
      <c r="H19" s="16">
        <f ca="1">IF(C19="","",SUMIF(Jurnal!R:R,C19,Jurnal!AE:AE))</f>
        <v>60</v>
      </c>
      <c r="I19" s="16">
        <f ca="1">IF(C19="","",SUMIF(Jurnal!R:R,C19,Jurnal!AH:AH))</f>
        <v>1920000</v>
      </c>
      <c r="J19" s="16">
        <f ca="1">IF(C19="","",SUMIF(Jurnal!R:R,C19,Jurnal!AI:AI))</f>
        <v>1110000</v>
      </c>
      <c r="K19" s="16">
        <f ca="1">IF(C19="","",SUMIF(Jurnal!R:R,C19,Jurnal!AK:AK))</f>
        <v>0</v>
      </c>
      <c r="L19" s="16">
        <f ca="1">IF(C19="","",SUMIF(Jurnal!R:R,C19,Jurnal!AN:AN))</f>
        <v>0</v>
      </c>
      <c r="M19" s="16">
        <f ca="1">IF(C19="","",SUMIF(Jurnal!R:R,C19,Jurnal!AO:AO))</f>
        <v>0</v>
      </c>
      <c r="N19" s="16">
        <f t="shared" ca="1" si="2"/>
        <v>80</v>
      </c>
      <c r="O19" s="16">
        <f t="shared" ca="1" si="3"/>
        <v>2560000</v>
      </c>
      <c r="P19" s="7">
        <f t="shared" ca="1" si="4"/>
        <v>1480000</v>
      </c>
      <c r="Q19" s="7">
        <f t="shared" ca="1" si="5"/>
        <v>1080000</v>
      </c>
      <c r="R19" s="73">
        <f t="shared" ca="1" si="6"/>
        <v>0.421875</v>
      </c>
      <c r="S19" s="36"/>
      <c r="T19" s="1"/>
      <c r="U19" s="1"/>
    </row>
    <row r="20" spans="1:21" ht="18.75" customHeight="1" x14ac:dyDescent="0.35">
      <c r="A20" s="1"/>
      <c r="B20" s="18">
        <f t="shared" si="7"/>
        <v>11</v>
      </c>
      <c r="C20" s="20" t="str">
        <f ca="1">IF(TODAY()&gt;EXP,"0",IF(Produk!C16="","",Produk!C16))</f>
        <v>HM 011</v>
      </c>
      <c r="D20" s="16" t="str">
        <f t="shared" ca="1" si="1"/>
        <v>Mainan Edukasi Bayi</v>
      </c>
      <c r="E20" s="16">
        <f ca="1">IF(C20="","",SUMIF(Jurnal!R:R,C20,Jurnal!Y:Y))</f>
        <v>0</v>
      </c>
      <c r="F20" s="16">
        <f ca="1">IF(C20="","",SUMIF(Jurnal!R:R,C20,Jurnal!AB:AB))</f>
        <v>0</v>
      </c>
      <c r="G20" s="16">
        <f ca="1">IF(C20="","",SUMIF(Jurnal!R:R,C20,Jurnal!AC:AC))</f>
        <v>0</v>
      </c>
      <c r="H20" s="16">
        <f ca="1">IF(C20="","",SUMIF(Jurnal!R:R,C20,Jurnal!AE:AE))</f>
        <v>0</v>
      </c>
      <c r="I20" s="16">
        <f ca="1">IF(C20="","",SUMIF(Jurnal!R:R,C20,Jurnal!AH:AH))</f>
        <v>0</v>
      </c>
      <c r="J20" s="16">
        <f ca="1">IF(C20="","",SUMIF(Jurnal!R:R,C20,Jurnal!AI:AI))</f>
        <v>0</v>
      </c>
      <c r="K20" s="16">
        <f ca="1">IF(C20="","",SUMIF(Jurnal!R:R,C20,Jurnal!AK:AK))</f>
        <v>0</v>
      </c>
      <c r="L20" s="16">
        <f ca="1">IF(C20="","",SUMIF(Jurnal!R:R,C20,Jurnal!AN:AN))</f>
        <v>0</v>
      </c>
      <c r="M20" s="16">
        <f ca="1">IF(C20="","",SUMIF(Jurnal!R:R,C20,Jurnal!AO:AO))</f>
        <v>0</v>
      </c>
      <c r="N20" s="16">
        <f t="shared" ca="1" si="2"/>
        <v>0</v>
      </c>
      <c r="O20" s="16">
        <f t="shared" ca="1" si="3"/>
        <v>0</v>
      </c>
      <c r="P20" s="7">
        <f t="shared" ca="1" si="4"/>
        <v>0</v>
      </c>
      <c r="Q20" s="7">
        <f t="shared" ca="1" si="5"/>
        <v>0</v>
      </c>
      <c r="R20" s="73" t="str">
        <f t="shared" ca="1" si="6"/>
        <v/>
      </c>
      <c r="S20" s="36"/>
      <c r="T20" s="1"/>
      <c r="U20" s="1"/>
    </row>
    <row r="21" spans="1:21" ht="18.75" customHeight="1" x14ac:dyDescent="0.35">
      <c r="A21" s="1"/>
      <c r="B21" s="18">
        <f t="shared" si="7"/>
        <v>12</v>
      </c>
      <c r="C21" s="20" t="str">
        <f ca="1">IF(TODAY()&gt;EXP,"0",IF(Produk!C17="","",Produk!C17))</f>
        <v/>
      </c>
      <c r="D21" s="16" t="str">
        <f t="shared" ca="1" si="1"/>
        <v/>
      </c>
      <c r="E21" s="16" t="str">
        <f ca="1">IF(C21="","",SUMIF(Jurnal!R:R,C21,Jurnal!Y:Y))</f>
        <v/>
      </c>
      <c r="F21" s="16" t="str">
        <f ca="1">IF(C21="","",SUMIF(Jurnal!R:R,C21,Jurnal!AB:AB))</f>
        <v/>
      </c>
      <c r="G21" s="16" t="str">
        <f ca="1">IF(C21="","",SUMIF(Jurnal!R:R,C21,Jurnal!AC:AC))</f>
        <v/>
      </c>
      <c r="H21" s="16" t="str">
        <f ca="1">IF(C21="","",SUMIF(Jurnal!R:R,C21,Jurnal!AE:AE))</f>
        <v/>
      </c>
      <c r="I21" s="16" t="str">
        <f ca="1">IF(C21="","",SUMIF(Jurnal!R:R,C21,Jurnal!AH:AH))</f>
        <v/>
      </c>
      <c r="J21" s="16" t="str">
        <f ca="1">IF(C21="","",SUMIF(Jurnal!R:R,C21,Jurnal!AI:AI))</f>
        <v/>
      </c>
      <c r="K21" s="16" t="str">
        <f ca="1">IF(C21="","",SUMIF(Jurnal!R:R,C21,Jurnal!AK:AK))</f>
        <v/>
      </c>
      <c r="L21" s="16" t="str">
        <f ca="1">IF(C21="","",SUMIF(Jurnal!R:R,C21,Jurnal!AN:AN))</f>
        <v/>
      </c>
      <c r="M21" s="16" t="str">
        <f ca="1">IF(C21="","",SUMIF(Jurnal!R:R,C21,Jurnal!AO:AO))</f>
        <v/>
      </c>
      <c r="N21" s="16" t="str">
        <f t="shared" ca="1" si="2"/>
        <v/>
      </c>
      <c r="O21" s="16" t="str">
        <f t="shared" ca="1" si="3"/>
        <v/>
      </c>
      <c r="P21" s="7" t="str">
        <f t="shared" ca="1" si="4"/>
        <v/>
      </c>
      <c r="Q21" s="7" t="str">
        <f t="shared" ca="1" si="5"/>
        <v/>
      </c>
      <c r="R21" s="73" t="str">
        <f t="shared" ca="1" si="6"/>
        <v/>
      </c>
      <c r="S21" s="36"/>
      <c r="T21" s="1"/>
      <c r="U21" s="1"/>
    </row>
    <row r="22" spans="1:21" ht="18.75" customHeight="1" x14ac:dyDescent="0.35">
      <c r="A22" s="1"/>
      <c r="B22" s="18">
        <f t="shared" si="7"/>
        <v>13</v>
      </c>
      <c r="C22" s="20" t="str">
        <f ca="1">IF(TODAY()&gt;EXP,"0",IF(Produk!C18="","",Produk!C18))</f>
        <v/>
      </c>
      <c r="D22" s="16" t="str">
        <f t="shared" ca="1" si="1"/>
        <v/>
      </c>
      <c r="E22" s="16" t="str">
        <f ca="1">IF(C22="","",SUMIF(Jurnal!R:R,C22,Jurnal!Y:Y))</f>
        <v/>
      </c>
      <c r="F22" s="16" t="str">
        <f ca="1">IF(C22="","",SUMIF(Jurnal!R:R,C22,Jurnal!AB:AB))</f>
        <v/>
      </c>
      <c r="G22" s="16" t="str">
        <f ca="1">IF(C22="","",SUMIF(Jurnal!R:R,C22,Jurnal!AC:AC))</f>
        <v/>
      </c>
      <c r="H22" s="16" t="str">
        <f ca="1">IF(C22="","",SUMIF(Jurnal!R:R,C22,Jurnal!AE:AE))</f>
        <v/>
      </c>
      <c r="I22" s="16" t="str">
        <f ca="1">IF(C22="","",SUMIF(Jurnal!R:R,C22,Jurnal!AH:AH))</f>
        <v/>
      </c>
      <c r="J22" s="16" t="str">
        <f ca="1">IF(C22="","",SUMIF(Jurnal!R:R,C22,Jurnal!AI:AI))</f>
        <v/>
      </c>
      <c r="K22" s="16" t="str">
        <f ca="1">IF(C22="","",SUMIF(Jurnal!R:R,C22,Jurnal!AK:AK))</f>
        <v/>
      </c>
      <c r="L22" s="16" t="str">
        <f ca="1">IF(C22="","",SUMIF(Jurnal!R:R,C22,Jurnal!AN:AN))</f>
        <v/>
      </c>
      <c r="M22" s="16" t="str">
        <f ca="1">IF(C22="","",SUMIF(Jurnal!R:R,C22,Jurnal!AO:AO))</f>
        <v/>
      </c>
      <c r="N22" s="16" t="str">
        <f t="shared" ca="1" si="2"/>
        <v/>
      </c>
      <c r="O22" s="16" t="str">
        <f t="shared" ca="1" si="3"/>
        <v/>
      </c>
      <c r="P22" s="7" t="str">
        <f t="shared" ca="1" si="4"/>
        <v/>
      </c>
      <c r="Q22" s="7" t="str">
        <f t="shared" ca="1" si="5"/>
        <v/>
      </c>
      <c r="R22" s="73" t="str">
        <f t="shared" ca="1" si="6"/>
        <v/>
      </c>
      <c r="S22" s="36"/>
      <c r="T22" s="1"/>
      <c r="U22" s="1"/>
    </row>
    <row r="23" spans="1:21" ht="18.75" customHeight="1" x14ac:dyDescent="0.35">
      <c r="A23" s="1"/>
      <c r="B23" s="18">
        <f t="shared" si="7"/>
        <v>14</v>
      </c>
      <c r="C23" s="20" t="str">
        <f ca="1">IF(TODAY()&gt;EXP,"0",IF(Produk!C19="","",Produk!C19))</f>
        <v/>
      </c>
      <c r="D23" s="16" t="str">
        <f t="shared" ca="1" si="1"/>
        <v/>
      </c>
      <c r="E23" s="16" t="str">
        <f ca="1">IF(C23="","",SUMIF(Jurnal!R:R,C23,Jurnal!Y:Y))</f>
        <v/>
      </c>
      <c r="F23" s="16" t="str">
        <f ca="1">IF(C23="","",SUMIF(Jurnal!R:R,C23,Jurnal!AB:AB))</f>
        <v/>
      </c>
      <c r="G23" s="16" t="str">
        <f ca="1">IF(C23="","",SUMIF(Jurnal!R:R,C23,Jurnal!AC:AC))</f>
        <v/>
      </c>
      <c r="H23" s="16" t="str">
        <f ca="1">IF(C23="","",SUMIF(Jurnal!R:R,C23,Jurnal!AE:AE))</f>
        <v/>
      </c>
      <c r="I23" s="16" t="str">
        <f ca="1">IF(C23="","",SUMIF(Jurnal!R:R,C23,Jurnal!AH:AH))</f>
        <v/>
      </c>
      <c r="J23" s="16" t="str">
        <f ca="1">IF(C23="","",SUMIF(Jurnal!R:R,C23,Jurnal!AI:AI))</f>
        <v/>
      </c>
      <c r="K23" s="16" t="str">
        <f ca="1">IF(C23="","",SUMIF(Jurnal!R:R,C23,Jurnal!AK:AK))</f>
        <v/>
      </c>
      <c r="L23" s="16" t="str">
        <f ca="1">IF(C23="","",SUMIF(Jurnal!R:R,C23,Jurnal!AN:AN))</f>
        <v/>
      </c>
      <c r="M23" s="16" t="str">
        <f ca="1">IF(C23="","",SUMIF(Jurnal!R:R,C23,Jurnal!AO:AO))</f>
        <v/>
      </c>
      <c r="N23" s="16" t="str">
        <f t="shared" ca="1" si="2"/>
        <v/>
      </c>
      <c r="O23" s="16" t="str">
        <f t="shared" ca="1" si="3"/>
        <v/>
      </c>
      <c r="P23" s="7" t="str">
        <f t="shared" ca="1" si="4"/>
        <v/>
      </c>
      <c r="Q23" s="7" t="str">
        <f t="shared" ca="1" si="5"/>
        <v/>
      </c>
      <c r="R23" s="73" t="str">
        <f t="shared" ca="1" si="6"/>
        <v/>
      </c>
      <c r="S23" s="36"/>
      <c r="T23" s="1"/>
      <c r="U23" s="1"/>
    </row>
    <row r="24" spans="1:21" ht="18.75" customHeight="1" x14ac:dyDescent="0.35">
      <c r="A24" s="1"/>
      <c r="B24" s="18">
        <f t="shared" si="7"/>
        <v>15</v>
      </c>
      <c r="C24" s="20" t="str">
        <f ca="1">IF(TODAY()&gt;EXP,"0",IF(Produk!C20="","",Produk!C20))</f>
        <v/>
      </c>
      <c r="D24" s="16" t="str">
        <f t="shared" ca="1" si="1"/>
        <v/>
      </c>
      <c r="E24" s="16" t="str">
        <f ca="1">IF(C24="","",SUMIF(Jurnal!R:R,C24,Jurnal!Y:Y))</f>
        <v/>
      </c>
      <c r="F24" s="16" t="str">
        <f ca="1">IF(C24="","",SUMIF(Jurnal!R:R,C24,Jurnal!AB:AB))</f>
        <v/>
      </c>
      <c r="G24" s="16" t="str">
        <f ca="1">IF(C24="","",SUMIF(Jurnal!R:R,C24,Jurnal!AC:AC))</f>
        <v/>
      </c>
      <c r="H24" s="16" t="str">
        <f ca="1">IF(C24="","",SUMIF(Jurnal!R:R,C24,Jurnal!AE:AE))</f>
        <v/>
      </c>
      <c r="I24" s="16" t="str">
        <f ca="1">IF(C24="","",SUMIF(Jurnal!R:R,C24,Jurnal!AH:AH))</f>
        <v/>
      </c>
      <c r="J24" s="16" t="str">
        <f ca="1">IF(C24="","",SUMIF(Jurnal!R:R,C24,Jurnal!AI:AI))</f>
        <v/>
      </c>
      <c r="K24" s="16" t="str">
        <f ca="1">IF(C24="","",SUMIF(Jurnal!R:R,C24,Jurnal!AK:AK))</f>
        <v/>
      </c>
      <c r="L24" s="16" t="str">
        <f ca="1">IF(C24="","",SUMIF(Jurnal!R:R,C24,Jurnal!AN:AN))</f>
        <v/>
      </c>
      <c r="M24" s="16" t="str">
        <f ca="1">IF(C24="","",SUMIF(Jurnal!R:R,C24,Jurnal!AO:AO))</f>
        <v/>
      </c>
      <c r="N24" s="16" t="str">
        <f t="shared" ca="1" si="2"/>
        <v/>
      </c>
      <c r="O24" s="16" t="str">
        <f t="shared" ca="1" si="3"/>
        <v/>
      </c>
      <c r="P24" s="7" t="str">
        <f t="shared" ca="1" si="4"/>
        <v/>
      </c>
      <c r="Q24" s="7" t="str">
        <f t="shared" ca="1" si="5"/>
        <v/>
      </c>
      <c r="R24" s="73" t="str">
        <f t="shared" ca="1" si="6"/>
        <v/>
      </c>
      <c r="S24" s="36"/>
      <c r="T24" s="1"/>
      <c r="U24" s="1"/>
    </row>
    <row r="25" spans="1:21" ht="18.75" customHeight="1" x14ac:dyDescent="0.35">
      <c r="A25" s="1"/>
      <c r="B25" s="18">
        <f t="shared" si="7"/>
        <v>16</v>
      </c>
      <c r="C25" s="20" t="str">
        <f ca="1">IF(TODAY()&gt;EXP,"0",IF(Produk!C21="","",Produk!C21))</f>
        <v/>
      </c>
      <c r="D25" s="16" t="str">
        <f t="shared" ca="1" si="1"/>
        <v/>
      </c>
      <c r="E25" s="16" t="str">
        <f ca="1">IF(C25="","",SUMIF(Jurnal!R:R,C25,Jurnal!Y:Y))</f>
        <v/>
      </c>
      <c r="F25" s="16" t="str">
        <f ca="1">IF(C25="","",SUMIF(Jurnal!R:R,C25,Jurnal!AB:AB))</f>
        <v/>
      </c>
      <c r="G25" s="16" t="str">
        <f ca="1">IF(C25="","",SUMIF(Jurnal!R:R,C25,Jurnal!AC:AC))</f>
        <v/>
      </c>
      <c r="H25" s="16" t="str">
        <f ca="1">IF(C25="","",SUMIF(Jurnal!R:R,C25,Jurnal!AE:AE))</f>
        <v/>
      </c>
      <c r="I25" s="16" t="str">
        <f ca="1">IF(C25="","",SUMIF(Jurnal!R:R,C25,Jurnal!AH:AH))</f>
        <v/>
      </c>
      <c r="J25" s="16" t="str">
        <f ca="1">IF(C25="","",SUMIF(Jurnal!R:R,C25,Jurnal!AI:AI))</f>
        <v/>
      </c>
      <c r="K25" s="16" t="str">
        <f ca="1">IF(C25="","",SUMIF(Jurnal!R:R,C25,Jurnal!AK:AK))</f>
        <v/>
      </c>
      <c r="L25" s="16" t="str">
        <f ca="1">IF(C25="","",SUMIF(Jurnal!R:R,C25,Jurnal!AN:AN))</f>
        <v/>
      </c>
      <c r="M25" s="16" t="str">
        <f ca="1">IF(C25="","",SUMIF(Jurnal!R:R,C25,Jurnal!AO:AO))</f>
        <v/>
      </c>
      <c r="N25" s="16" t="str">
        <f t="shared" ca="1" si="2"/>
        <v/>
      </c>
      <c r="O25" s="16" t="str">
        <f t="shared" ca="1" si="3"/>
        <v/>
      </c>
      <c r="P25" s="7" t="str">
        <f t="shared" ca="1" si="4"/>
        <v/>
      </c>
      <c r="Q25" s="7" t="str">
        <f t="shared" ca="1" si="5"/>
        <v/>
      </c>
      <c r="R25" s="73" t="str">
        <f t="shared" ca="1" si="6"/>
        <v/>
      </c>
      <c r="S25" s="36"/>
      <c r="T25" s="1"/>
      <c r="U25" s="1"/>
    </row>
    <row r="26" spans="1:21" ht="18.75" customHeight="1" x14ac:dyDescent="0.35">
      <c r="A26" s="1"/>
      <c r="B26" s="18">
        <f t="shared" si="7"/>
        <v>17</v>
      </c>
      <c r="C26" s="20" t="str">
        <f ca="1">IF(TODAY()&gt;EXP,"0",IF(Produk!C22="","",Produk!C22))</f>
        <v/>
      </c>
      <c r="D26" s="16" t="str">
        <f t="shared" ca="1" si="1"/>
        <v/>
      </c>
      <c r="E26" s="16" t="str">
        <f ca="1">IF(C26="","",SUMIF(Jurnal!R:R,C26,Jurnal!Y:Y))</f>
        <v/>
      </c>
      <c r="F26" s="16" t="str">
        <f ca="1">IF(C26="","",SUMIF(Jurnal!R:R,C26,Jurnal!AB:AB))</f>
        <v/>
      </c>
      <c r="G26" s="16" t="str">
        <f ca="1">IF(C26="","",SUMIF(Jurnal!R:R,C26,Jurnal!AC:AC))</f>
        <v/>
      </c>
      <c r="H26" s="16" t="str">
        <f ca="1">IF(C26="","",SUMIF(Jurnal!R:R,C26,Jurnal!AE:AE))</f>
        <v/>
      </c>
      <c r="I26" s="16" t="str">
        <f ca="1">IF(C26="","",SUMIF(Jurnal!R:R,C26,Jurnal!AH:AH))</f>
        <v/>
      </c>
      <c r="J26" s="16" t="str">
        <f ca="1">IF(C26="","",SUMIF(Jurnal!R:R,C26,Jurnal!AI:AI))</f>
        <v/>
      </c>
      <c r="K26" s="16" t="str">
        <f ca="1">IF(C26="","",SUMIF(Jurnal!R:R,C26,Jurnal!AK:AK))</f>
        <v/>
      </c>
      <c r="L26" s="16" t="str">
        <f ca="1">IF(C26="","",SUMIF(Jurnal!R:R,C26,Jurnal!AN:AN))</f>
        <v/>
      </c>
      <c r="M26" s="16" t="str">
        <f ca="1">IF(C26="","",SUMIF(Jurnal!R:R,C26,Jurnal!AO:AO))</f>
        <v/>
      </c>
      <c r="N26" s="16" t="str">
        <f t="shared" ca="1" si="2"/>
        <v/>
      </c>
      <c r="O26" s="16" t="str">
        <f t="shared" ca="1" si="3"/>
        <v/>
      </c>
      <c r="P26" s="7" t="str">
        <f t="shared" ca="1" si="4"/>
        <v/>
      </c>
      <c r="Q26" s="7" t="str">
        <f t="shared" ca="1" si="5"/>
        <v/>
      </c>
      <c r="R26" s="73" t="str">
        <f t="shared" ca="1" si="6"/>
        <v/>
      </c>
      <c r="S26" s="36"/>
      <c r="T26" s="1"/>
      <c r="U26" s="1"/>
    </row>
    <row r="27" spans="1:21" ht="18.75" customHeight="1" x14ac:dyDescent="0.35">
      <c r="A27" s="1"/>
      <c r="B27" s="18">
        <f t="shared" si="7"/>
        <v>18</v>
      </c>
      <c r="C27" s="20" t="str">
        <f ca="1">IF(TODAY()&gt;EXP,"0",IF(Produk!C23="","",Produk!C23))</f>
        <v/>
      </c>
      <c r="D27" s="16" t="str">
        <f t="shared" ca="1" si="1"/>
        <v/>
      </c>
      <c r="E27" s="16" t="str">
        <f ca="1">IF(C27="","",SUMIF(Jurnal!R:R,C27,Jurnal!Y:Y))</f>
        <v/>
      </c>
      <c r="F27" s="16" t="str">
        <f ca="1">IF(C27="","",SUMIF(Jurnal!R:R,C27,Jurnal!AB:AB))</f>
        <v/>
      </c>
      <c r="G27" s="16" t="str">
        <f ca="1">IF(C27="","",SUMIF(Jurnal!R:R,C27,Jurnal!AC:AC))</f>
        <v/>
      </c>
      <c r="H27" s="16" t="str">
        <f ca="1">IF(C27="","",SUMIF(Jurnal!R:R,C27,Jurnal!AE:AE))</f>
        <v/>
      </c>
      <c r="I27" s="16" t="str">
        <f ca="1">IF(C27="","",SUMIF(Jurnal!R:R,C27,Jurnal!AH:AH))</f>
        <v/>
      </c>
      <c r="J27" s="16" t="str">
        <f ca="1">IF(C27="","",SUMIF(Jurnal!R:R,C27,Jurnal!AI:AI))</f>
        <v/>
      </c>
      <c r="K27" s="16" t="str">
        <f ca="1">IF(C27="","",SUMIF(Jurnal!R:R,C27,Jurnal!AK:AK))</f>
        <v/>
      </c>
      <c r="L27" s="16" t="str">
        <f ca="1">IF(C27="","",SUMIF(Jurnal!R:R,C27,Jurnal!AN:AN))</f>
        <v/>
      </c>
      <c r="M27" s="16" t="str">
        <f ca="1">IF(C27="","",SUMIF(Jurnal!R:R,C27,Jurnal!AO:AO))</f>
        <v/>
      </c>
      <c r="N27" s="16" t="str">
        <f t="shared" ca="1" si="2"/>
        <v/>
      </c>
      <c r="O27" s="16" t="str">
        <f t="shared" ca="1" si="3"/>
        <v/>
      </c>
      <c r="P27" s="7" t="str">
        <f t="shared" ca="1" si="4"/>
        <v/>
      </c>
      <c r="Q27" s="7" t="str">
        <f t="shared" ca="1" si="5"/>
        <v/>
      </c>
      <c r="R27" s="73" t="str">
        <f t="shared" ca="1" si="6"/>
        <v/>
      </c>
      <c r="S27" s="36"/>
      <c r="T27" s="1"/>
      <c r="U27" s="1"/>
    </row>
    <row r="28" spans="1:21" ht="18.75" customHeight="1" x14ac:dyDescent="0.35">
      <c r="A28" s="1"/>
      <c r="B28" s="18">
        <f t="shared" si="7"/>
        <v>19</v>
      </c>
      <c r="C28" s="20" t="str">
        <f ca="1">IF(TODAY()&gt;EXP,"0",IF(Produk!C24="","",Produk!C24))</f>
        <v/>
      </c>
      <c r="D28" s="16" t="str">
        <f t="shared" ca="1" si="1"/>
        <v/>
      </c>
      <c r="E28" s="16" t="str">
        <f ca="1">IF(C28="","",SUMIF(Jurnal!R:R,C28,Jurnal!Y:Y))</f>
        <v/>
      </c>
      <c r="F28" s="16" t="str">
        <f ca="1">IF(C28="","",SUMIF(Jurnal!R:R,C28,Jurnal!AB:AB))</f>
        <v/>
      </c>
      <c r="G28" s="16" t="str">
        <f ca="1">IF(C28="","",SUMIF(Jurnal!R:R,C28,Jurnal!AC:AC))</f>
        <v/>
      </c>
      <c r="H28" s="16" t="str">
        <f ca="1">IF(C28="","",SUMIF(Jurnal!R:R,C28,Jurnal!AE:AE))</f>
        <v/>
      </c>
      <c r="I28" s="16" t="str">
        <f ca="1">IF(C28="","",SUMIF(Jurnal!R:R,C28,Jurnal!AH:AH))</f>
        <v/>
      </c>
      <c r="J28" s="16" t="str">
        <f ca="1">IF(C28="","",SUMIF(Jurnal!R:R,C28,Jurnal!AI:AI))</f>
        <v/>
      </c>
      <c r="K28" s="16" t="str">
        <f ca="1">IF(C28="","",SUMIF(Jurnal!R:R,C28,Jurnal!AK:AK))</f>
        <v/>
      </c>
      <c r="L28" s="16" t="str">
        <f ca="1">IF(C28="","",SUMIF(Jurnal!R:R,C28,Jurnal!AN:AN))</f>
        <v/>
      </c>
      <c r="M28" s="16" t="str">
        <f ca="1">IF(C28="","",SUMIF(Jurnal!R:R,C28,Jurnal!AO:AO))</f>
        <v/>
      </c>
      <c r="N28" s="16" t="str">
        <f t="shared" ca="1" si="2"/>
        <v/>
      </c>
      <c r="O28" s="16" t="str">
        <f t="shared" ca="1" si="3"/>
        <v/>
      </c>
      <c r="P28" s="7" t="str">
        <f t="shared" ca="1" si="4"/>
        <v/>
      </c>
      <c r="Q28" s="7" t="str">
        <f t="shared" ca="1" si="5"/>
        <v/>
      </c>
      <c r="R28" s="73" t="str">
        <f t="shared" ca="1" si="6"/>
        <v/>
      </c>
      <c r="S28" s="36"/>
      <c r="T28" s="1"/>
      <c r="U28" s="1"/>
    </row>
    <row r="29" spans="1:21" ht="18.75" customHeight="1" x14ac:dyDescent="0.35">
      <c r="A29" s="1"/>
      <c r="B29" s="18">
        <f t="shared" si="7"/>
        <v>20</v>
      </c>
      <c r="C29" s="20" t="str">
        <f ca="1">IF(TODAY()&gt;EXP,"0",IF(Produk!C25="","",Produk!C25))</f>
        <v/>
      </c>
      <c r="D29" s="16" t="str">
        <f t="shared" ca="1" si="1"/>
        <v/>
      </c>
      <c r="E29" s="16" t="str">
        <f ca="1">IF(C29="","",SUMIF(Jurnal!R:R,C29,Jurnal!Y:Y))</f>
        <v/>
      </c>
      <c r="F29" s="16" t="str">
        <f ca="1">IF(C29="","",SUMIF(Jurnal!R:R,C29,Jurnal!AB:AB))</f>
        <v/>
      </c>
      <c r="G29" s="16" t="str">
        <f ca="1">IF(C29="","",SUMIF(Jurnal!R:R,C29,Jurnal!AC:AC))</f>
        <v/>
      </c>
      <c r="H29" s="16" t="str">
        <f ca="1">IF(C29="","",SUMIF(Jurnal!R:R,C29,Jurnal!AE:AE))</f>
        <v/>
      </c>
      <c r="I29" s="16" t="str">
        <f ca="1">IF(C29="","",SUMIF(Jurnal!R:R,C29,Jurnal!AH:AH))</f>
        <v/>
      </c>
      <c r="J29" s="16" t="str">
        <f ca="1">IF(C29="","",SUMIF(Jurnal!R:R,C29,Jurnal!AI:AI))</f>
        <v/>
      </c>
      <c r="K29" s="16" t="str">
        <f ca="1">IF(C29="","",SUMIF(Jurnal!R:R,C29,Jurnal!AK:AK))</f>
        <v/>
      </c>
      <c r="L29" s="16" t="str">
        <f ca="1">IF(C29="","",SUMIF(Jurnal!R:R,C29,Jurnal!AN:AN))</f>
        <v/>
      </c>
      <c r="M29" s="16" t="str">
        <f ca="1">IF(C29="","",SUMIF(Jurnal!R:R,C29,Jurnal!AO:AO))</f>
        <v/>
      </c>
      <c r="N29" s="16" t="str">
        <f t="shared" ca="1" si="2"/>
        <v/>
      </c>
      <c r="O29" s="16" t="str">
        <f t="shared" ca="1" si="3"/>
        <v/>
      </c>
      <c r="P29" s="7" t="str">
        <f t="shared" ca="1" si="4"/>
        <v/>
      </c>
      <c r="Q29" s="7" t="str">
        <f t="shared" ca="1" si="5"/>
        <v/>
      </c>
      <c r="R29" s="73" t="str">
        <f t="shared" ca="1" si="6"/>
        <v/>
      </c>
      <c r="S29" s="36"/>
      <c r="T29" s="1"/>
      <c r="U29" s="1"/>
    </row>
    <row r="30" spans="1:21" ht="18.75" customHeight="1" x14ac:dyDescent="0.35">
      <c r="A30" s="1"/>
      <c r="B30" s="18">
        <f t="shared" si="7"/>
        <v>21</v>
      </c>
      <c r="C30" s="20" t="str">
        <f ca="1">IF(TODAY()&gt;EXP,"0",IF(Produk!C26="","",Produk!C26))</f>
        <v/>
      </c>
      <c r="D30" s="16" t="str">
        <f t="shared" ca="1" si="1"/>
        <v/>
      </c>
      <c r="E30" s="16" t="str">
        <f ca="1">IF(C30="","",SUMIF(Jurnal!R:R,C30,Jurnal!Y:Y))</f>
        <v/>
      </c>
      <c r="F30" s="16" t="str">
        <f ca="1">IF(C30="","",SUMIF(Jurnal!R:R,C30,Jurnal!AB:AB))</f>
        <v/>
      </c>
      <c r="G30" s="16" t="str">
        <f ca="1">IF(C30="","",SUMIF(Jurnal!R:R,C30,Jurnal!AC:AC))</f>
        <v/>
      </c>
      <c r="H30" s="16" t="str">
        <f ca="1">IF(C30="","",SUMIF(Jurnal!R:R,C30,Jurnal!AE:AE))</f>
        <v/>
      </c>
      <c r="I30" s="16" t="str">
        <f ca="1">IF(C30="","",SUMIF(Jurnal!R:R,C30,Jurnal!AH:AH))</f>
        <v/>
      </c>
      <c r="J30" s="16" t="str">
        <f ca="1">IF(C30="","",SUMIF(Jurnal!R:R,C30,Jurnal!AI:AI))</f>
        <v/>
      </c>
      <c r="K30" s="16" t="str">
        <f ca="1">IF(C30="","",SUMIF(Jurnal!R:R,C30,Jurnal!AK:AK))</f>
        <v/>
      </c>
      <c r="L30" s="16" t="str">
        <f ca="1">IF(C30="","",SUMIF(Jurnal!R:R,C30,Jurnal!AN:AN))</f>
        <v/>
      </c>
      <c r="M30" s="16" t="str">
        <f ca="1">IF(C30="","",SUMIF(Jurnal!R:R,C30,Jurnal!AO:AO))</f>
        <v/>
      </c>
      <c r="N30" s="16" t="str">
        <f t="shared" ca="1" si="2"/>
        <v/>
      </c>
      <c r="O30" s="16" t="str">
        <f t="shared" ca="1" si="3"/>
        <v/>
      </c>
      <c r="P30" s="7" t="str">
        <f t="shared" ca="1" si="4"/>
        <v/>
      </c>
      <c r="Q30" s="7" t="str">
        <f t="shared" ca="1" si="5"/>
        <v/>
      </c>
      <c r="R30" s="73" t="str">
        <f t="shared" ca="1" si="6"/>
        <v/>
      </c>
      <c r="S30" s="36"/>
      <c r="T30" s="1"/>
      <c r="U30" s="1"/>
    </row>
    <row r="31" spans="1:21" ht="18.75" customHeight="1" x14ac:dyDescent="0.35">
      <c r="A31" s="1"/>
      <c r="B31" s="18">
        <f t="shared" si="7"/>
        <v>22</v>
      </c>
      <c r="C31" s="20" t="str">
        <f ca="1">IF(TODAY()&gt;EXP,"0",IF(Produk!C27="","",Produk!C27))</f>
        <v/>
      </c>
      <c r="D31" s="16" t="str">
        <f t="shared" ref="D31:D74" ca="1" si="8">IF(C31="","",VLOOKUP(C31,DP,2,FALSE))</f>
        <v/>
      </c>
      <c r="E31" s="16" t="str">
        <f ca="1">IF(C31="","",SUMIF(Jurnal!R:R,C31,Jurnal!Y:Y))</f>
        <v/>
      </c>
      <c r="F31" s="16" t="str">
        <f ca="1">IF(C31="","",SUMIF(Jurnal!R:R,C31,Jurnal!AB:AB))</f>
        <v/>
      </c>
      <c r="G31" s="16" t="str">
        <f ca="1">IF(C31="","",SUMIF(Jurnal!R:R,C31,Jurnal!AC:AC))</f>
        <v/>
      </c>
      <c r="H31" s="16" t="str">
        <f ca="1">IF(C31="","",SUMIF(Jurnal!R:R,C31,Jurnal!AE:AE))</f>
        <v/>
      </c>
      <c r="I31" s="16" t="str">
        <f ca="1">IF(C31="","",SUMIF(Jurnal!R:R,C31,Jurnal!AH:AH))</f>
        <v/>
      </c>
      <c r="J31" s="16" t="str">
        <f ca="1">IF(C31="","",SUMIF(Jurnal!R:R,C31,Jurnal!AI:AI))</f>
        <v/>
      </c>
      <c r="K31" s="16" t="str">
        <f ca="1">IF(C31="","",SUMIF(Jurnal!R:R,C31,Jurnal!AK:AK))</f>
        <v/>
      </c>
      <c r="L31" s="16" t="str">
        <f ca="1">IF(C31="","",SUMIF(Jurnal!R:R,C31,Jurnal!AN:AN))</f>
        <v/>
      </c>
      <c r="M31" s="16" t="str">
        <f ca="1">IF(C31="","",SUMIF(Jurnal!R:R,C31,Jurnal!AO:AO))</f>
        <v/>
      </c>
      <c r="N31" s="16" t="str">
        <f t="shared" ca="1" si="2"/>
        <v/>
      </c>
      <c r="O31" s="16" t="str">
        <f t="shared" ca="1" si="3"/>
        <v/>
      </c>
      <c r="P31" s="7" t="str">
        <f t="shared" ca="1" si="4"/>
        <v/>
      </c>
      <c r="Q31" s="7" t="str">
        <f t="shared" ca="1" si="5"/>
        <v/>
      </c>
      <c r="R31" s="73" t="str">
        <f t="shared" ca="1" si="6"/>
        <v/>
      </c>
      <c r="S31" s="36"/>
      <c r="T31" s="1"/>
      <c r="U31" s="1"/>
    </row>
    <row r="32" spans="1:21" ht="18.75" customHeight="1" x14ac:dyDescent="0.35">
      <c r="A32" s="1"/>
      <c r="B32" s="18">
        <f t="shared" si="7"/>
        <v>23</v>
      </c>
      <c r="C32" s="20" t="str">
        <f ca="1">IF(TODAY()&gt;EXP,"0",IF(Produk!C28="","",Produk!C28))</f>
        <v/>
      </c>
      <c r="D32" s="16" t="str">
        <f t="shared" ca="1" si="8"/>
        <v/>
      </c>
      <c r="E32" s="16" t="str">
        <f ca="1">IF(C32="","",SUMIF(Jurnal!R:R,C32,Jurnal!Y:Y))</f>
        <v/>
      </c>
      <c r="F32" s="16" t="str">
        <f ca="1">IF(C32="","",SUMIF(Jurnal!R:R,C32,Jurnal!AB:AB))</f>
        <v/>
      </c>
      <c r="G32" s="16" t="str">
        <f ca="1">IF(C32="","",SUMIF(Jurnal!R:R,C32,Jurnal!AC:AC))</f>
        <v/>
      </c>
      <c r="H32" s="16" t="str">
        <f ca="1">IF(C32="","",SUMIF(Jurnal!R:R,C32,Jurnal!AE:AE))</f>
        <v/>
      </c>
      <c r="I32" s="16" t="str">
        <f ca="1">IF(C32="","",SUMIF(Jurnal!R:R,C32,Jurnal!AH:AH))</f>
        <v/>
      </c>
      <c r="J32" s="16" t="str">
        <f ca="1">IF(C32="","",SUMIF(Jurnal!R:R,C32,Jurnal!AI:AI))</f>
        <v/>
      </c>
      <c r="K32" s="16" t="str">
        <f ca="1">IF(C32="","",SUMIF(Jurnal!R:R,C32,Jurnal!AK:AK))</f>
        <v/>
      </c>
      <c r="L32" s="16" t="str">
        <f ca="1">IF(C32="","",SUMIF(Jurnal!R:R,C32,Jurnal!AN:AN))</f>
        <v/>
      </c>
      <c r="M32" s="16" t="str">
        <f ca="1">IF(C32="","",SUMIF(Jurnal!R:R,C32,Jurnal!AO:AO))</f>
        <v/>
      </c>
      <c r="N32" s="16" t="str">
        <f t="shared" ca="1" si="2"/>
        <v/>
      </c>
      <c r="O32" s="16" t="str">
        <f t="shared" ca="1" si="3"/>
        <v/>
      </c>
      <c r="P32" s="7" t="str">
        <f t="shared" ca="1" si="4"/>
        <v/>
      </c>
      <c r="Q32" s="7" t="str">
        <f t="shared" ca="1" si="5"/>
        <v/>
      </c>
      <c r="R32" s="73" t="str">
        <f t="shared" ca="1" si="6"/>
        <v/>
      </c>
      <c r="S32" s="36"/>
      <c r="T32" s="1"/>
      <c r="U32" s="1"/>
    </row>
    <row r="33" spans="1:21" ht="18.75" customHeight="1" x14ac:dyDescent="0.35">
      <c r="A33" s="1"/>
      <c r="B33" s="18">
        <f t="shared" si="7"/>
        <v>24</v>
      </c>
      <c r="C33" s="20" t="str">
        <f ca="1">IF(TODAY()&gt;EXP,"0",IF(Produk!C29="","",Produk!C29))</f>
        <v/>
      </c>
      <c r="D33" s="16" t="str">
        <f t="shared" ca="1" si="8"/>
        <v/>
      </c>
      <c r="E33" s="16" t="str">
        <f ca="1">IF(C33="","",SUMIF(Jurnal!R:R,C33,Jurnal!Y:Y))</f>
        <v/>
      </c>
      <c r="F33" s="16" t="str">
        <f ca="1">IF(C33="","",SUMIF(Jurnal!R:R,C33,Jurnal!AB:AB))</f>
        <v/>
      </c>
      <c r="G33" s="16" t="str">
        <f ca="1">IF(C33="","",SUMIF(Jurnal!R:R,C33,Jurnal!AC:AC))</f>
        <v/>
      </c>
      <c r="H33" s="16" t="str">
        <f ca="1">IF(C33="","",SUMIF(Jurnal!R:R,C33,Jurnal!AE:AE))</f>
        <v/>
      </c>
      <c r="I33" s="16" t="str">
        <f ca="1">IF(C33="","",SUMIF(Jurnal!R:R,C33,Jurnal!AH:AH))</f>
        <v/>
      </c>
      <c r="J33" s="16" t="str">
        <f ca="1">IF(C33="","",SUMIF(Jurnal!R:R,C33,Jurnal!AI:AI))</f>
        <v/>
      </c>
      <c r="K33" s="16" t="str">
        <f ca="1">IF(C33="","",SUMIF(Jurnal!R:R,C33,Jurnal!AK:AK))</f>
        <v/>
      </c>
      <c r="L33" s="16" t="str">
        <f ca="1">IF(C33="","",SUMIF(Jurnal!R:R,C33,Jurnal!AN:AN))</f>
        <v/>
      </c>
      <c r="M33" s="16" t="str">
        <f ca="1">IF(C33="","",SUMIF(Jurnal!R:R,C33,Jurnal!AO:AO))</f>
        <v/>
      </c>
      <c r="N33" s="16" t="str">
        <f t="shared" ca="1" si="2"/>
        <v/>
      </c>
      <c r="O33" s="16" t="str">
        <f t="shared" ca="1" si="3"/>
        <v/>
      </c>
      <c r="P33" s="7" t="str">
        <f t="shared" ca="1" si="4"/>
        <v/>
      </c>
      <c r="Q33" s="7" t="str">
        <f t="shared" ca="1" si="5"/>
        <v/>
      </c>
      <c r="R33" s="73" t="str">
        <f t="shared" ca="1" si="6"/>
        <v/>
      </c>
      <c r="S33" s="36"/>
      <c r="T33" s="1"/>
      <c r="U33" s="1"/>
    </row>
    <row r="34" spans="1:21" ht="18.75" customHeight="1" x14ac:dyDescent="0.35">
      <c r="A34" s="1"/>
      <c r="B34" s="18">
        <f t="shared" si="7"/>
        <v>25</v>
      </c>
      <c r="C34" s="20" t="str">
        <f ca="1">IF(TODAY()&gt;EXP,"0",IF(Produk!C30="","",Produk!C30))</f>
        <v/>
      </c>
      <c r="D34" s="16" t="str">
        <f t="shared" ca="1" si="8"/>
        <v/>
      </c>
      <c r="E34" s="16" t="str">
        <f ca="1">IF(C34="","",SUMIF(Jurnal!R:R,C34,Jurnal!Y:Y))</f>
        <v/>
      </c>
      <c r="F34" s="16" t="str">
        <f ca="1">IF(C34="","",SUMIF(Jurnal!R:R,C34,Jurnal!AB:AB))</f>
        <v/>
      </c>
      <c r="G34" s="16" t="str">
        <f ca="1">IF(C34="","",SUMIF(Jurnal!R:R,C34,Jurnal!AC:AC))</f>
        <v/>
      </c>
      <c r="H34" s="16" t="str">
        <f ca="1">IF(C34="","",SUMIF(Jurnal!R:R,C34,Jurnal!AE:AE))</f>
        <v/>
      </c>
      <c r="I34" s="16" t="str">
        <f ca="1">IF(C34="","",SUMIF(Jurnal!R:R,C34,Jurnal!AH:AH))</f>
        <v/>
      </c>
      <c r="J34" s="16" t="str">
        <f ca="1">IF(C34="","",SUMIF(Jurnal!R:R,C34,Jurnal!AI:AI))</f>
        <v/>
      </c>
      <c r="K34" s="16" t="str">
        <f ca="1">IF(C34="","",SUMIF(Jurnal!R:R,C34,Jurnal!AK:AK))</f>
        <v/>
      </c>
      <c r="L34" s="16" t="str">
        <f ca="1">IF(C34="","",SUMIF(Jurnal!R:R,C34,Jurnal!AN:AN))</f>
        <v/>
      </c>
      <c r="M34" s="16" t="str">
        <f ca="1">IF(C34="","",SUMIF(Jurnal!R:R,C34,Jurnal!AO:AO))</f>
        <v/>
      </c>
      <c r="N34" s="16" t="str">
        <f t="shared" ca="1" si="2"/>
        <v/>
      </c>
      <c r="O34" s="16" t="str">
        <f t="shared" ca="1" si="3"/>
        <v/>
      </c>
      <c r="P34" s="7" t="str">
        <f t="shared" ca="1" si="4"/>
        <v/>
      </c>
      <c r="Q34" s="7" t="str">
        <f t="shared" ca="1" si="5"/>
        <v/>
      </c>
      <c r="R34" s="73" t="str">
        <f t="shared" ca="1" si="6"/>
        <v/>
      </c>
      <c r="S34" s="36"/>
      <c r="T34" s="1"/>
      <c r="U34" s="1"/>
    </row>
    <row r="35" spans="1:21" ht="18.75" customHeight="1" x14ac:dyDescent="0.35">
      <c r="A35" s="1"/>
      <c r="B35" s="18">
        <f t="shared" si="7"/>
        <v>26</v>
      </c>
      <c r="C35" s="20" t="str">
        <f ca="1">IF(TODAY()&gt;EXP,"0",IF(Produk!C31="","",Produk!C31))</f>
        <v/>
      </c>
      <c r="D35" s="16" t="str">
        <f t="shared" ca="1" si="8"/>
        <v/>
      </c>
      <c r="E35" s="16" t="str">
        <f ca="1">IF(C35="","",SUMIF(Jurnal!R:R,C35,Jurnal!Y:Y))</f>
        <v/>
      </c>
      <c r="F35" s="16" t="str">
        <f ca="1">IF(C35="","",SUMIF(Jurnal!R:R,C35,Jurnal!AB:AB))</f>
        <v/>
      </c>
      <c r="G35" s="16" t="str">
        <f ca="1">IF(C35="","",SUMIF(Jurnal!R:R,C35,Jurnal!AC:AC))</f>
        <v/>
      </c>
      <c r="H35" s="16" t="str">
        <f ca="1">IF(C35="","",SUMIF(Jurnal!R:R,C35,Jurnal!AE:AE))</f>
        <v/>
      </c>
      <c r="I35" s="16" t="str">
        <f ca="1">IF(C35="","",SUMIF(Jurnal!R:R,C35,Jurnal!AH:AH))</f>
        <v/>
      </c>
      <c r="J35" s="16" t="str">
        <f ca="1">IF(C35="","",SUMIF(Jurnal!R:R,C35,Jurnal!AI:AI))</f>
        <v/>
      </c>
      <c r="K35" s="16" t="str">
        <f ca="1">IF(C35="","",SUMIF(Jurnal!R:R,C35,Jurnal!AK:AK))</f>
        <v/>
      </c>
      <c r="L35" s="16" t="str">
        <f ca="1">IF(C35="","",SUMIF(Jurnal!R:R,C35,Jurnal!AN:AN))</f>
        <v/>
      </c>
      <c r="M35" s="16" t="str">
        <f ca="1">IF(C35="","",SUMIF(Jurnal!R:R,C35,Jurnal!AO:AO))</f>
        <v/>
      </c>
      <c r="N35" s="16" t="str">
        <f t="shared" ca="1" si="2"/>
        <v/>
      </c>
      <c r="O35" s="16" t="str">
        <f t="shared" ca="1" si="3"/>
        <v/>
      </c>
      <c r="P35" s="7" t="str">
        <f t="shared" ca="1" si="4"/>
        <v/>
      </c>
      <c r="Q35" s="7" t="str">
        <f t="shared" ca="1" si="5"/>
        <v/>
      </c>
      <c r="R35" s="73" t="str">
        <f t="shared" ca="1" si="6"/>
        <v/>
      </c>
      <c r="S35" s="36"/>
      <c r="T35" s="1"/>
      <c r="U35" s="1"/>
    </row>
    <row r="36" spans="1:21" ht="18.75" customHeight="1" x14ac:dyDescent="0.35">
      <c r="A36" s="1"/>
      <c r="B36" s="18">
        <f t="shared" si="7"/>
        <v>27</v>
      </c>
      <c r="C36" s="20" t="str">
        <f ca="1">IF(TODAY()&gt;EXP,"0",IF(Produk!C32="","",Produk!C32))</f>
        <v/>
      </c>
      <c r="D36" s="16" t="str">
        <f t="shared" ca="1" si="8"/>
        <v/>
      </c>
      <c r="E36" s="16" t="str">
        <f ca="1">IF(C36="","",SUMIF(Jurnal!R:R,C36,Jurnal!Y:Y))</f>
        <v/>
      </c>
      <c r="F36" s="16" t="str">
        <f ca="1">IF(C36="","",SUMIF(Jurnal!R:R,C36,Jurnal!AB:AB))</f>
        <v/>
      </c>
      <c r="G36" s="16" t="str">
        <f ca="1">IF(C36="","",SUMIF(Jurnal!R:R,C36,Jurnal!AC:AC))</f>
        <v/>
      </c>
      <c r="H36" s="16" t="str">
        <f ca="1">IF(C36="","",SUMIF(Jurnal!R:R,C36,Jurnal!AE:AE))</f>
        <v/>
      </c>
      <c r="I36" s="16" t="str">
        <f ca="1">IF(C36="","",SUMIF(Jurnal!R:R,C36,Jurnal!AH:AH))</f>
        <v/>
      </c>
      <c r="J36" s="16" t="str">
        <f ca="1">IF(C36="","",SUMIF(Jurnal!R:R,C36,Jurnal!AI:AI))</f>
        <v/>
      </c>
      <c r="K36" s="16" t="str">
        <f ca="1">IF(C36="","",SUMIF(Jurnal!R:R,C36,Jurnal!AK:AK))</f>
        <v/>
      </c>
      <c r="L36" s="16" t="str">
        <f ca="1">IF(C36="","",SUMIF(Jurnal!R:R,C36,Jurnal!AN:AN))</f>
        <v/>
      </c>
      <c r="M36" s="16" t="str">
        <f ca="1">IF(C36="","",SUMIF(Jurnal!R:R,C36,Jurnal!AO:AO))</f>
        <v/>
      </c>
      <c r="N36" s="16" t="str">
        <f t="shared" ca="1" si="2"/>
        <v/>
      </c>
      <c r="O36" s="16" t="str">
        <f t="shared" ca="1" si="3"/>
        <v/>
      </c>
      <c r="P36" s="7" t="str">
        <f t="shared" ca="1" si="4"/>
        <v/>
      </c>
      <c r="Q36" s="7" t="str">
        <f t="shared" ca="1" si="5"/>
        <v/>
      </c>
      <c r="R36" s="73" t="str">
        <f t="shared" ca="1" si="6"/>
        <v/>
      </c>
      <c r="S36" s="36"/>
      <c r="T36" s="1"/>
      <c r="U36" s="1"/>
    </row>
    <row r="37" spans="1:21" ht="18.75" customHeight="1" x14ac:dyDescent="0.35">
      <c r="A37" s="1"/>
      <c r="B37" s="18">
        <f t="shared" si="7"/>
        <v>28</v>
      </c>
      <c r="C37" s="20" t="str">
        <f ca="1">IF(TODAY()&gt;EXP,"0",IF(Produk!C33="","",Produk!C33))</f>
        <v/>
      </c>
      <c r="D37" s="16" t="str">
        <f t="shared" ca="1" si="8"/>
        <v/>
      </c>
      <c r="E37" s="16" t="str">
        <f ca="1">IF(C37="","",SUMIF(Jurnal!R:R,C37,Jurnal!Y:Y))</f>
        <v/>
      </c>
      <c r="F37" s="16" t="str">
        <f ca="1">IF(C37="","",SUMIF(Jurnal!R:R,C37,Jurnal!AB:AB))</f>
        <v/>
      </c>
      <c r="G37" s="16" t="str">
        <f ca="1">IF(C37="","",SUMIF(Jurnal!R:R,C37,Jurnal!AC:AC))</f>
        <v/>
      </c>
      <c r="H37" s="16" t="str">
        <f ca="1">IF(C37="","",SUMIF(Jurnal!R:R,C37,Jurnal!AE:AE))</f>
        <v/>
      </c>
      <c r="I37" s="16" t="str">
        <f ca="1">IF(C37="","",SUMIF(Jurnal!R:R,C37,Jurnal!AH:AH))</f>
        <v/>
      </c>
      <c r="J37" s="16" t="str">
        <f ca="1">IF(C37="","",SUMIF(Jurnal!R:R,C37,Jurnal!AI:AI))</f>
        <v/>
      </c>
      <c r="K37" s="16" t="str">
        <f ca="1">IF(C37="","",SUMIF(Jurnal!R:R,C37,Jurnal!AK:AK))</f>
        <v/>
      </c>
      <c r="L37" s="16" t="str">
        <f ca="1">IF(C37="","",SUMIF(Jurnal!R:R,C37,Jurnal!AN:AN))</f>
        <v/>
      </c>
      <c r="M37" s="16" t="str">
        <f ca="1">IF(C37="","",SUMIF(Jurnal!R:R,C37,Jurnal!AO:AO))</f>
        <v/>
      </c>
      <c r="N37" s="16" t="str">
        <f t="shared" ca="1" si="2"/>
        <v/>
      </c>
      <c r="O37" s="16" t="str">
        <f t="shared" ca="1" si="3"/>
        <v/>
      </c>
      <c r="P37" s="7" t="str">
        <f t="shared" ca="1" si="4"/>
        <v/>
      </c>
      <c r="Q37" s="7" t="str">
        <f t="shared" ca="1" si="5"/>
        <v/>
      </c>
      <c r="R37" s="73" t="str">
        <f t="shared" ca="1" si="6"/>
        <v/>
      </c>
      <c r="S37" s="36"/>
      <c r="T37" s="1"/>
      <c r="U37" s="1"/>
    </row>
    <row r="38" spans="1:21" ht="18.75" customHeight="1" x14ac:dyDescent="0.35">
      <c r="A38" s="1"/>
      <c r="B38" s="18">
        <f t="shared" si="7"/>
        <v>29</v>
      </c>
      <c r="C38" s="20" t="str">
        <f ca="1">IF(TODAY()&gt;EXP,"0",IF(Produk!C34="","",Produk!C34))</f>
        <v/>
      </c>
      <c r="D38" s="16" t="str">
        <f t="shared" ca="1" si="8"/>
        <v/>
      </c>
      <c r="E38" s="16" t="str">
        <f ca="1">IF(C38="","",SUMIF(Jurnal!R:R,C38,Jurnal!Y:Y))</f>
        <v/>
      </c>
      <c r="F38" s="16" t="str">
        <f ca="1">IF(C38="","",SUMIF(Jurnal!R:R,C38,Jurnal!AB:AB))</f>
        <v/>
      </c>
      <c r="G38" s="16" t="str">
        <f ca="1">IF(C38="","",SUMIF(Jurnal!R:R,C38,Jurnal!AC:AC))</f>
        <v/>
      </c>
      <c r="H38" s="16" t="str">
        <f ca="1">IF(C38="","",SUMIF(Jurnal!R:R,C38,Jurnal!AE:AE))</f>
        <v/>
      </c>
      <c r="I38" s="16" t="str">
        <f ca="1">IF(C38="","",SUMIF(Jurnal!R:R,C38,Jurnal!AH:AH))</f>
        <v/>
      </c>
      <c r="J38" s="16" t="str">
        <f ca="1">IF(C38="","",SUMIF(Jurnal!R:R,C38,Jurnal!AI:AI))</f>
        <v/>
      </c>
      <c r="K38" s="16" t="str">
        <f ca="1">IF(C38="","",SUMIF(Jurnal!R:R,C38,Jurnal!AK:AK))</f>
        <v/>
      </c>
      <c r="L38" s="16" t="str">
        <f ca="1">IF(C38="","",SUMIF(Jurnal!R:R,C38,Jurnal!AN:AN))</f>
        <v/>
      </c>
      <c r="M38" s="16" t="str">
        <f ca="1">IF(C38="","",SUMIF(Jurnal!R:R,C38,Jurnal!AO:AO))</f>
        <v/>
      </c>
      <c r="N38" s="16" t="str">
        <f t="shared" ca="1" si="2"/>
        <v/>
      </c>
      <c r="O38" s="16" t="str">
        <f t="shared" ca="1" si="3"/>
        <v/>
      </c>
      <c r="P38" s="7" t="str">
        <f t="shared" ca="1" si="4"/>
        <v/>
      </c>
      <c r="Q38" s="7" t="str">
        <f t="shared" ca="1" si="5"/>
        <v/>
      </c>
      <c r="R38" s="73" t="str">
        <f t="shared" ca="1" si="6"/>
        <v/>
      </c>
      <c r="S38" s="36"/>
      <c r="T38" s="1"/>
      <c r="U38" s="1"/>
    </row>
    <row r="39" spans="1:21" ht="18.75" customHeight="1" x14ac:dyDescent="0.35">
      <c r="A39" s="1"/>
      <c r="B39" s="18">
        <f t="shared" si="7"/>
        <v>30</v>
      </c>
      <c r="C39" s="20" t="str">
        <f ca="1">IF(TODAY()&gt;EXP,"0",IF(Produk!C35="","",Produk!C35))</f>
        <v/>
      </c>
      <c r="D39" s="16" t="str">
        <f t="shared" ca="1" si="8"/>
        <v/>
      </c>
      <c r="E39" s="16" t="str">
        <f ca="1">IF(C39="","",SUMIF(Jurnal!R:R,C39,Jurnal!Y:Y))</f>
        <v/>
      </c>
      <c r="F39" s="16" t="str">
        <f ca="1">IF(C39="","",SUMIF(Jurnal!R:R,C39,Jurnal!AB:AB))</f>
        <v/>
      </c>
      <c r="G39" s="16" t="str">
        <f ca="1">IF(C39="","",SUMIF(Jurnal!R:R,C39,Jurnal!AC:AC))</f>
        <v/>
      </c>
      <c r="H39" s="16" t="str">
        <f ca="1">IF(C39="","",SUMIF(Jurnal!R:R,C39,Jurnal!AE:AE))</f>
        <v/>
      </c>
      <c r="I39" s="16" t="str">
        <f ca="1">IF(C39="","",SUMIF(Jurnal!R:R,C39,Jurnal!AH:AH))</f>
        <v/>
      </c>
      <c r="J39" s="16" t="str">
        <f ca="1">IF(C39="","",SUMIF(Jurnal!R:R,C39,Jurnal!AI:AI))</f>
        <v/>
      </c>
      <c r="K39" s="16" t="str">
        <f ca="1">IF(C39="","",SUMIF(Jurnal!R:R,C39,Jurnal!AK:AK))</f>
        <v/>
      </c>
      <c r="L39" s="16" t="str">
        <f ca="1">IF(C39="","",SUMIF(Jurnal!R:R,C39,Jurnal!AN:AN))</f>
        <v/>
      </c>
      <c r="M39" s="16" t="str">
        <f ca="1">IF(C39="","",SUMIF(Jurnal!R:R,C39,Jurnal!AO:AO))</f>
        <v/>
      </c>
      <c r="N39" s="16" t="str">
        <f t="shared" ca="1" si="2"/>
        <v/>
      </c>
      <c r="O39" s="16" t="str">
        <f t="shared" ca="1" si="3"/>
        <v/>
      </c>
      <c r="P39" s="7" t="str">
        <f t="shared" ca="1" si="4"/>
        <v/>
      </c>
      <c r="Q39" s="7" t="str">
        <f t="shared" ca="1" si="5"/>
        <v/>
      </c>
      <c r="R39" s="73" t="str">
        <f t="shared" ca="1" si="6"/>
        <v/>
      </c>
      <c r="S39" s="36"/>
      <c r="T39" s="1"/>
      <c r="U39" s="1"/>
    </row>
    <row r="40" spans="1:21" ht="18.75" customHeight="1" x14ac:dyDescent="0.35">
      <c r="A40" s="1"/>
      <c r="B40" s="18">
        <f t="shared" si="7"/>
        <v>31</v>
      </c>
      <c r="C40" s="20" t="str">
        <f ca="1">IF(TODAY()&gt;EXP,"0",IF(Produk!C36="","",Produk!C36))</f>
        <v/>
      </c>
      <c r="D40" s="16" t="str">
        <f t="shared" ca="1" si="8"/>
        <v/>
      </c>
      <c r="E40" s="16" t="str">
        <f ca="1">IF(C40="","",SUMIF(Jurnal!R:R,C40,Jurnal!Y:Y))</f>
        <v/>
      </c>
      <c r="F40" s="16" t="str">
        <f ca="1">IF(C40="","",SUMIF(Jurnal!R:R,C40,Jurnal!AB:AB))</f>
        <v/>
      </c>
      <c r="G40" s="16" t="str">
        <f ca="1">IF(C40="","",SUMIF(Jurnal!R:R,C40,Jurnal!AC:AC))</f>
        <v/>
      </c>
      <c r="H40" s="16" t="str">
        <f ca="1">IF(C40="","",SUMIF(Jurnal!R:R,C40,Jurnal!AE:AE))</f>
        <v/>
      </c>
      <c r="I40" s="16" t="str">
        <f ca="1">IF(C40="","",SUMIF(Jurnal!R:R,C40,Jurnal!AH:AH))</f>
        <v/>
      </c>
      <c r="J40" s="16" t="str">
        <f ca="1">IF(C40="","",SUMIF(Jurnal!R:R,C40,Jurnal!AI:AI))</f>
        <v/>
      </c>
      <c r="K40" s="16" t="str">
        <f ca="1">IF(C40="","",SUMIF(Jurnal!R:R,C40,Jurnal!AK:AK))</f>
        <v/>
      </c>
      <c r="L40" s="16" t="str">
        <f ca="1">IF(C40="","",SUMIF(Jurnal!R:R,C40,Jurnal!AN:AN))</f>
        <v/>
      </c>
      <c r="M40" s="16" t="str">
        <f ca="1">IF(C40="","",SUMIF(Jurnal!R:R,C40,Jurnal!AO:AO))</f>
        <v/>
      </c>
      <c r="N40" s="16" t="str">
        <f t="shared" ca="1" si="2"/>
        <v/>
      </c>
      <c r="O40" s="16" t="str">
        <f t="shared" ca="1" si="3"/>
        <v/>
      </c>
      <c r="P40" s="7" t="str">
        <f t="shared" ca="1" si="4"/>
        <v/>
      </c>
      <c r="Q40" s="7" t="str">
        <f t="shared" ca="1" si="5"/>
        <v/>
      </c>
      <c r="R40" s="73" t="str">
        <f t="shared" ca="1" si="6"/>
        <v/>
      </c>
      <c r="S40" s="36"/>
      <c r="T40" s="1"/>
      <c r="U40" s="1"/>
    </row>
    <row r="41" spans="1:21" ht="18.75" customHeight="1" x14ac:dyDescent="0.35">
      <c r="A41" s="1"/>
      <c r="B41" s="18">
        <f t="shared" si="7"/>
        <v>32</v>
      </c>
      <c r="C41" s="20" t="str">
        <f ca="1">IF(TODAY()&gt;EXP,"0",IF(Produk!C37="","",Produk!C37))</f>
        <v/>
      </c>
      <c r="D41" s="16" t="str">
        <f t="shared" ca="1" si="8"/>
        <v/>
      </c>
      <c r="E41" s="16" t="str">
        <f ca="1">IF(C41="","",SUMIF(Jurnal!R:R,C41,Jurnal!Y:Y))</f>
        <v/>
      </c>
      <c r="F41" s="16" t="str">
        <f ca="1">IF(C41="","",SUMIF(Jurnal!R:R,C41,Jurnal!AB:AB))</f>
        <v/>
      </c>
      <c r="G41" s="16" t="str">
        <f ca="1">IF(C41="","",SUMIF(Jurnal!R:R,C41,Jurnal!AC:AC))</f>
        <v/>
      </c>
      <c r="H41" s="16" t="str">
        <f ca="1">IF(C41="","",SUMIF(Jurnal!R:R,C41,Jurnal!AE:AE))</f>
        <v/>
      </c>
      <c r="I41" s="16" t="str">
        <f ca="1">IF(C41="","",SUMIF(Jurnal!R:R,C41,Jurnal!AH:AH))</f>
        <v/>
      </c>
      <c r="J41" s="16" t="str">
        <f ca="1">IF(C41="","",SUMIF(Jurnal!R:R,C41,Jurnal!AI:AI))</f>
        <v/>
      </c>
      <c r="K41" s="16" t="str">
        <f ca="1">IF(C41="","",SUMIF(Jurnal!R:R,C41,Jurnal!AK:AK))</f>
        <v/>
      </c>
      <c r="L41" s="16" t="str">
        <f ca="1">IF(C41="","",SUMIF(Jurnal!R:R,C41,Jurnal!AN:AN))</f>
        <v/>
      </c>
      <c r="M41" s="16" t="str">
        <f ca="1">IF(C41="","",SUMIF(Jurnal!R:R,C41,Jurnal!AO:AO))</f>
        <v/>
      </c>
      <c r="N41" s="16" t="str">
        <f t="shared" ca="1" si="2"/>
        <v/>
      </c>
      <c r="O41" s="16" t="str">
        <f t="shared" ca="1" si="3"/>
        <v/>
      </c>
      <c r="P41" s="7" t="str">
        <f t="shared" ca="1" si="4"/>
        <v/>
      </c>
      <c r="Q41" s="7" t="str">
        <f t="shared" ca="1" si="5"/>
        <v/>
      </c>
      <c r="R41" s="73" t="str">
        <f t="shared" ca="1" si="6"/>
        <v/>
      </c>
      <c r="S41" s="36"/>
      <c r="T41" s="1"/>
      <c r="U41" s="1"/>
    </row>
    <row r="42" spans="1:21" ht="18.75" customHeight="1" x14ac:dyDescent="0.35">
      <c r="A42" s="1"/>
      <c r="B42" s="18">
        <f t="shared" si="7"/>
        <v>33</v>
      </c>
      <c r="C42" s="20" t="str">
        <f ca="1">IF(TODAY()&gt;EXP,"0",IF(Produk!C38="","",Produk!C38))</f>
        <v/>
      </c>
      <c r="D42" s="16" t="str">
        <f t="shared" ca="1" si="8"/>
        <v/>
      </c>
      <c r="E42" s="16" t="str">
        <f ca="1">IF(C42="","",SUMIF(Jurnal!R:R,C42,Jurnal!Y:Y))</f>
        <v/>
      </c>
      <c r="F42" s="16" t="str">
        <f ca="1">IF(C42="","",SUMIF(Jurnal!R:R,C42,Jurnal!AB:AB))</f>
        <v/>
      </c>
      <c r="G42" s="16" t="str">
        <f ca="1">IF(C42="","",SUMIF(Jurnal!R:R,C42,Jurnal!AC:AC))</f>
        <v/>
      </c>
      <c r="H42" s="16" t="str">
        <f ca="1">IF(C42="","",SUMIF(Jurnal!R:R,C42,Jurnal!AE:AE))</f>
        <v/>
      </c>
      <c r="I42" s="16" t="str">
        <f ca="1">IF(C42="","",SUMIF(Jurnal!R:R,C42,Jurnal!AH:AH))</f>
        <v/>
      </c>
      <c r="J42" s="16" t="str">
        <f ca="1">IF(C42="","",SUMIF(Jurnal!R:R,C42,Jurnal!AI:AI))</f>
        <v/>
      </c>
      <c r="K42" s="16" t="str">
        <f ca="1">IF(C42="","",SUMIF(Jurnal!R:R,C42,Jurnal!AK:AK))</f>
        <v/>
      </c>
      <c r="L42" s="16" t="str">
        <f ca="1">IF(C42="","",SUMIF(Jurnal!R:R,C42,Jurnal!AN:AN))</f>
        <v/>
      </c>
      <c r="M42" s="16" t="str">
        <f ca="1">IF(C42="","",SUMIF(Jurnal!R:R,C42,Jurnal!AO:AO))</f>
        <v/>
      </c>
      <c r="N42" s="16" t="str">
        <f t="shared" ca="1" si="2"/>
        <v/>
      </c>
      <c r="O42" s="16" t="str">
        <f t="shared" ca="1" si="3"/>
        <v/>
      </c>
      <c r="P42" s="7" t="str">
        <f t="shared" ca="1" si="4"/>
        <v/>
      </c>
      <c r="Q42" s="7" t="str">
        <f t="shared" ca="1" si="5"/>
        <v/>
      </c>
      <c r="R42" s="73" t="str">
        <f t="shared" ca="1" si="6"/>
        <v/>
      </c>
      <c r="S42" s="36"/>
      <c r="T42" s="1"/>
      <c r="U42" s="1"/>
    </row>
    <row r="43" spans="1:21" ht="18.75" customHeight="1" x14ac:dyDescent="0.35">
      <c r="A43" s="1"/>
      <c r="B43" s="18">
        <f t="shared" si="7"/>
        <v>34</v>
      </c>
      <c r="C43" s="20" t="str">
        <f ca="1">IF(TODAY()&gt;EXP,"0",IF(Produk!C39="","",Produk!C39))</f>
        <v/>
      </c>
      <c r="D43" s="16" t="str">
        <f t="shared" ca="1" si="8"/>
        <v/>
      </c>
      <c r="E43" s="16" t="str">
        <f ca="1">IF(C43="","",SUMIF(Jurnal!R:R,C43,Jurnal!Y:Y))</f>
        <v/>
      </c>
      <c r="F43" s="16" t="str">
        <f ca="1">IF(C43="","",SUMIF(Jurnal!R:R,C43,Jurnal!AB:AB))</f>
        <v/>
      </c>
      <c r="G43" s="16" t="str">
        <f ca="1">IF(C43="","",SUMIF(Jurnal!R:R,C43,Jurnal!AC:AC))</f>
        <v/>
      </c>
      <c r="H43" s="16" t="str">
        <f ca="1">IF(C43="","",SUMIF(Jurnal!R:R,C43,Jurnal!AE:AE))</f>
        <v/>
      </c>
      <c r="I43" s="16" t="str">
        <f ca="1">IF(C43="","",SUMIF(Jurnal!R:R,C43,Jurnal!AH:AH))</f>
        <v/>
      </c>
      <c r="J43" s="16" t="str">
        <f ca="1">IF(C43="","",SUMIF(Jurnal!R:R,C43,Jurnal!AI:AI))</f>
        <v/>
      </c>
      <c r="K43" s="16" t="str">
        <f ca="1">IF(C43="","",SUMIF(Jurnal!R:R,C43,Jurnal!AK:AK))</f>
        <v/>
      </c>
      <c r="L43" s="16" t="str">
        <f ca="1">IF(C43="","",SUMIF(Jurnal!R:R,C43,Jurnal!AN:AN))</f>
        <v/>
      </c>
      <c r="M43" s="16" t="str">
        <f ca="1">IF(C43="","",SUMIF(Jurnal!R:R,C43,Jurnal!AO:AO))</f>
        <v/>
      </c>
      <c r="N43" s="16" t="str">
        <f t="shared" ca="1" si="2"/>
        <v/>
      </c>
      <c r="O43" s="16" t="str">
        <f t="shared" ca="1" si="3"/>
        <v/>
      </c>
      <c r="P43" s="7" t="str">
        <f t="shared" ca="1" si="4"/>
        <v/>
      </c>
      <c r="Q43" s="7" t="str">
        <f t="shared" ca="1" si="5"/>
        <v/>
      </c>
      <c r="R43" s="73" t="str">
        <f t="shared" ca="1" si="6"/>
        <v/>
      </c>
      <c r="S43" s="36"/>
      <c r="T43" s="1"/>
      <c r="U43" s="1"/>
    </row>
    <row r="44" spans="1:21" ht="18.75" customHeight="1" x14ac:dyDescent="0.35">
      <c r="A44" s="1"/>
      <c r="B44" s="18">
        <f t="shared" si="7"/>
        <v>35</v>
      </c>
      <c r="C44" s="20" t="str">
        <f ca="1">IF(TODAY()&gt;EXP,"0",IF(Produk!C40="","",Produk!C40))</f>
        <v/>
      </c>
      <c r="D44" s="16" t="str">
        <f t="shared" ca="1" si="8"/>
        <v/>
      </c>
      <c r="E44" s="16" t="str">
        <f ca="1">IF(C44="","",SUMIF(Jurnal!R:R,C44,Jurnal!Y:Y))</f>
        <v/>
      </c>
      <c r="F44" s="16" t="str">
        <f ca="1">IF(C44="","",SUMIF(Jurnal!R:R,C44,Jurnal!AB:AB))</f>
        <v/>
      </c>
      <c r="G44" s="16" t="str">
        <f ca="1">IF(C44="","",SUMIF(Jurnal!R:R,C44,Jurnal!AC:AC))</f>
        <v/>
      </c>
      <c r="H44" s="16" t="str">
        <f ca="1">IF(C44="","",SUMIF(Jurnal!R:R,C44,Jurnal!AE:AE))</f>
        <v/>
      </c>
      <c r="I44" s="16" t="str">
        <f ca="1">IF(C44="","",SUMIF(Jurnal!R:R,C44,Jurnal!AH:AH))</f>
        <v/>
      </c>
      <c r="J44" s="16" t="str">
        <f ca="1">IF(C44="","",SUMIF(Jurnal!R:R,C44,Jurnal!AI:AI))</f>
        <v/>
      </c>
      <c r="K44" s="16" t="str">
        <f ca="1">IF(C44="","",SUMIF(Jurnal!R:R,C44,Jurnal!AK:AK))</f>
        <v/>
      </c>
      <c r="L44" s="16" t="str">
        <f ca="1">IF(C44="","",SUMIF(Jurnal!R:R,C44,Jurnal!AN:AN))</f>
        <v/>
      </c>
      <c r="M44" s="16" t="str">
        <f ca="1">IF(C44="","",SUMIF(Jurnal!R:R,C44,Jurnal!AO:AO))</f>
        <v/>
      </c>
      <c r="N44" s="16" t="str">
        <f t="shared" ca="1" si="2"/>
        <v/>
      </c>
      <c r="O44" s="16" t="str">
        <f t="shared" ca="1" si="3"/>
        <v/>
      </c>
      <c r="P44" s="7" t="str">
        <f t="shared" ca="1" si="4"/>
        <v/>
      </c>
      <c r="Q44" s="7" t="str">
        <f t="shared" ca="1" si="5"/>
        <v/>
      </c>
      <c r="R44" s="73" t="str">
        <f t="shared" ca="1" si="6"/>
        <v/>
      </c>
      <c r="S44" s="36"/>
      <c r="T44" s="1"/>
      <c r="U44" s="1"/>
    </row>
    <row r="45" spans="1:21" ht="18.75" customHeight="1" x14ac:dyDescent="0.35">
      <c r="A45" s="1"/>
      <c r="B45" s="18">
        <f t="shared" si="7"/>
        <v>36</v>
      </c>
      <c r="C45" s="20" t="str">
        <f ca="1">IF(TODAY()&gt;EXP,"0",IF(Produk!C41="","",Produk!C41))</f>
        <v/>
      </c>
      <c r="D45" s="16" t="str">
        <f t="shared" ca="1" si="8"/>
        <v/>
      </c>
      <c r="E45" s="16" t="str">
        <f ca="1">IF(C45="","",SUMIF(Jurnal!R:R,C45,Jurnal!Y:Y))</f>
        <v/>
      </c>
      <c r="F45" s="16" t="str">
        <f ca="1">IF(C45="","",SUMIF(Jurnal!R:R,C45,Jurnal!AB:AB))</f>
        <v/>
      </c>
      <c r="G45" s="16" t="str">
        <f ca="1">IF(C45="","",SUMIF(Jurnal!R:R,C45,Jurnal!AC:AC))</f>
        <v/>
      </c>
      <c r="H45" s="16" t="str">
        <f ca="1">IF(C45="","",SUMIF(Jurnal!R:R,C45,Jurnal!AE:AE))</f>
        <v/>
      </c>
      <c r="I45" s="16" t="str">
        <f ca="1">IF(C45="","",SUMIF(Jurnal!R:R,C45,Jurnal!AH:AH))</f>
        <v/>
      </c>
      <c r="J45" s="16" t="str">
        <f ca="1">IF(C45="","",SUMIF(Jurnal!R:R,C45,Jurnal!AI:AI))</f>
        <v/>
      </c>
      <c r="K45" s="16" t="str">
        <f ca="1">IF(C45="","",SUMIF(Jurnal!R:R,C45,Jurnal!AK:AK))</f>
        <v/>
      </c>
      <c r="L45" s="16" t="str">
        <f ca="1">IF(C45="","",SUMIF(Jurnal!R:R,C45,Jurnal!AN:AN))</f>
        <v/>
      </c>
      <c r="M45" s="16" t="str">
        <f ca="1">IF(C45="","",SUMIF(Jurnal!R:R,C45,Jurnal!AO:AO))</f>
        <v/>
      </c>
      <c r="N45" s="16" t="str">
        <f t="shared" ca="1" si="2"/>
        <v/>
      </c>
      <c r="O45" s="16" t="str">
        <f t="shared" ca="1" si="3"/>
        <v/>
      </c>
      <c r="P45" s="7" t="str">
        <f t="shared" ca="1" si="4"/>
        <v/>
      </c>
      <c r="Q45" s="7" t="str">
        <f t="shared" ca="1" si="5"/>
        <v/>
      </c>
      <c r="R45" s="73" t="str">
        <f t="shared" ca="1" si="6"/>
        <v/>
      </c>
      <c r="S45" s="36"/>
      <c r="T45" s="1"/>
      <c r="U45" s="1"/>
    </row>
    <row r="46" spans="1:21" ht="18.75" customHeight="1" x14ac:dyDescent="0.35">
      <c r="A46" s="1"/>
      <c r="B46" s="18">
        <f t="shared" si="7"/>
        <v>37</v>
      </c>
      <c r="C46" s="20" t="str">
        <f ca="1">IF(TODAY()&gt;EXP,"0",IF(Produk!C42="","",Produk!C42))</f>
        <v/>
      </c>
      <c r="D46" s="16" t="str">
        <f t="shared" ca="1" si="8"/>
        <v/>
      </c>
      <c r="E46" s="16" t="str">
        <f ca="1">IF(C46="","",SUMIF(Jurnal!R:R,C46,Jurnal!Y:Y))</f>
        <v/>
      </c>
      <c r="F46" s="16" t="str">
        <f ca="1">IF(C46="","",SUMIF(Jurnal!R:R,C46,Jurnal!AB:AB))</f>
        <v/>
      </c>
      <c r="G46" s="16" t="str">
        <f ca="1">IF(C46="","",SUMIF(Jurnal!R:R,C46,Jurnal!AC:AC))</f>
        <v/>
      </c>
      <c r="H46" s="16" t="str">
        <f ca="1">IF(C46="","",SUMIF(Jurnal!R:R,C46,Jurnal!AE:AE))</f>
        <v/>
      </c>
      <c r="I46" s="16" t="str">
        <f ca="1">IF(C46="","",SUMIF(Jurnal!R:R,C46,Jurnal!AH:AH))</f>
        <v/>
      </c>
      <c r="J46" s="16" t="str">
        <f ca="1">IF(C46="","",SUMIF(Jurnal!R:R,C46,Jurnal!AI:AI))</f>
        <v/>
      </c>
      <c r="K46" s="16" t="str">
        <f ca="1">IF(C46="","",SUMIF(Jurnal!R:R,C46,Jurnal!AK:AK))</f>
        <v/>
      </c>
      <c r="L46" s="16" t="str">
        <f ca="1">IF(C46="","",SUMIF(Jurnal!R:R,C46,Jurnal!AN:AN))</f>
        <v/>
      </c>
      <c r="M46" s="16" t="str">
        <f ca="1">IF(C46="","",SUMIF(Jurnal!R:R,C46,Jurnal!AO:AO))</f>
        <v/>
      </c>
      <c r="N46" s="16" t="str">
        <f t="shared" ca="1" si="2"/>
        <v/>
      </c>
      <c r="O46" s="16" t="str">
        <f t="shared" ca="1" si="3"/>
        <v/>
      </c>
      <c r="P46" s="7" t="str">
        <f t="shared" ca="1" si="4"/>
        <v/>
      </c>
      <c r="Q46" s="7" t="str">
        <f t="shared" ca="1" si="5"/>
        <v/>
      </c>
      <c r="R46" s="73" t="str">
        <f t="shared" ca="1" si="6"/>
        <v/>
      </c>
      <c r="S46" s="36"/>
      <c r="T46" s="1"/>
      <c r="U46" s="1"/>
    </row>
    <row r="47" spans="1:21" ht="18.75" customHeight="1" x14ac:dyDescent="0.35">
      <c r="A47" s="1"/>
      <c r="B47" s="18">
        <f t="shared" si="7"/>
        <v>38</v>
      </c>
      <c r="C47" s="20" t="str">
        <f ca="1">IF(TODAY()&gt;EXP,"0",IF(Produk!C43="","",Produk!C43))</f>
        <v/>
      </c>
      <c r="D47" s="16" t="str">
        <f t="shared" ca="1" si="8"/>
        <v/>
      </c>
      <c r="E47" s="16" t="str">
        <f ca="1">IF(C47="","",SUMIF(Jurnal!R:R,C47,Jurnal!Y:Y))</f>
        <v/>
      </c>
      <c r="F47" s="16" t="str">
        <f ca="1">IF(C47="","",SUMIF(Jurnal!R:R,C47,Jurnal!AB:AB))</f>
        <v/>
      </c>
      <c r="G47" s="16" t="str">
        <f ca="1">IF(C47="","",SUMIF(Jurnal!R:R,C47,Jurnal!AC:AC))</f>
        <v/>
      </c>
      <c r="H47" s="16" t="str">
        <f ca="1">IF(C47="","",SUMIF(Jurnal!R:R,C47,Jurnal!AE:AE))</f>
        <v/>
      </c>
      <c r="I47" s="16" t="str">
        <f ca="1">IF(C47="","",SUMIF(Jurnal!R:R,C47,Jurnal!AH:AH))</f>
        <v/>
      </c>
      <c r="J47" s="16" t="str">
        <f ca="1">IF(C47="","",SUMIF(Jurnal!R:R,C47,Jurnal!AI:AI))</f>
        <v/>
      </c>
      <c r="K47" s="16" t="str">
        <f ca="1">IF(C47="","",SUMIF(Jurnal!R:R,C47,Jurnal!AK:AK))</f>
        <v/>
      </c>
      <c r="L47" s="16" t="str">
        <f ca="1">IF(C47="","",SUMIF(Jurnal!R:R,C47,Jurnal!AN:AN))</f>
        <v/>
      </c>
      <c r="M47" s="16" t="str">
        <f ca="1">IF(C47="","",SUMIF(Jurnal!R:R,C47,Jurnal!AO:AO))</f>
        <v/>
      </c>
      <c r="N47" s="16" t="str">
        <f t="shared" ca="1" si="2"/>
        <v/>
      </c>
      <c r="O47" s="16" t="str">
        <f t="shared" ca="1" si="3"/>
        <v/>
      </c>
      <c r="P47" s="7" t="str">
        <f t="shared" ca="1" si="4"/>
        <v/>
      </c>
      <c r="Q47" s="7" t="str">
        <f t="shared" ca="1" si="5"/>
        <v/>
      </c>
      <c r="R47" s="73" t="str">
        <f t="shared" ca="1" si="6"/>
        <v/>
      </c>
      <c r="S47" s="36"/>
      <c r="T47" s="1"/>
      <c r="U47" s="1"/>
    </row>
    <row r="48" spans="1:21" ht="18.75" customHeight="1" x14ac:dyDescent="0.35">
      <c r="A48" s="1"/>
      <c r="B48" s="18">
        <f t="shared" si="7"/>
        <v>39</v>
      </c>
      <c r="C48" s="20" t="str">
        <f ca="1">IF(TODAY()&gt;EXP,"0",IF(Produk!C44="","",Produk!C44))</f>
        <v/>
      </c>
      <c r="D48" s="16" t="str">
        <f t="shared" ca="1" si="8"/>
        <v/>
      </c>
      <c r="E48" s="16" t="str">
        <f ca="1">IF(C48="","",SUMIF(Jurnal!R:R,C48,Jurnal!Y:Y))</f>
        <v/>
      </c>
      <c r="F48" s="16" t="str">
        <f ca="1">IF(C48="","",SUMIF(Jurnal!R:R,C48,Jurnal!AB:AB))</f>
        <v/>
      </c>
      <c r="G48" s="16" t="str">
        <f ca="1">IF(C48="","",SUMIF(Jurnal!R:R,C48,Jurnal!AC:AC))</f>
        <v/>
      </c>
      <c r="H48" s="16" t="str">
        <f ca="1">IF(C48="","",SUMIF(Jurnal!R:R,C48,Jurnal!AE:AE))</f>
        <v/>
      </c>
      <c r="I48" s="16" t="str">
        <f ca="1">IF(C48="","",SUMIF(Jurnal!R:R,C48,Jurnal!AH:AH))</f>
        <v/>
      </c>
      <c r="J48" s="16" t="str">
        <f ca="1">IF(C48="","",SUMIF(Jurnal!R:R,C48,Jurnal!AI:AI))</f>
        <v/>
      </c>
      <c r="K48" s="16" t="str">
        <f ca="1">IF(C48="","",SUMIF(Jurnal!R:R,C48,Jurnal!AK:AK))</f>
        <v/>
      </c>
      <c r="L48" s="16" t="str">
        <f ca="1">IF(C48="","",SUMIF(Jurnal!R:R,C48,Jurnal!AN:AN))</f>
        <v/>
      </c>
      <c r="M48" s="16" t="str">
        <f ca="1">IF(C48="","",SUMIF(Jurnal!R:R,C48,Jurnal!AO:AO))</f>
        <v/>
      </c>
      <c r="N48" s="16" t="str">
        <f t="shared" ca="1" si="2"/>
        <v/>
      </c>
      <c r="O48" s="16" t="str">
        <f t="shared" ca="1" si="3"/>
        <v/>
      </c>
      <c r="P48" s="7" t="str">
        <f t="shared" ca="1" si="4"/>
        <v/>
      </c>
      <c r="Q48" s="7" t="str">
        <f t="shared" ca="1" si="5"/>
        <v/>
      </c>
      <c r="R48" s="73" t="str">
        <f t="shared" ca="1" si="6"/>
        <v/>
      </c>
      <c r="S48" s="36"/>
      <c r="T48" s="1"/>
      <c r="U48" s="1"/>
    </row>
    <row r="49" spans="1:21" ht="18.75" customHeight="1" x14ac:dyDescent="0.35">
      <c r="A49" s="1"/>
      <c r="B49" s="18">
        <f t="shared" si="7"/>
        <v>40</v>
      </c>
      <c r="C49" s="20" t="str">
        <f ca="1">IF(TODAY()&gt;EXP,"0",IF(Produk!C45="","",Produk!C45))</f>
        <v/>
      </c>
      <c r="D49" s="16" t="str">
        <f t="shared" ca="1" si="8"/>
        <v/>
      </c>
      <c r="E49" s="16" t="str">
        <f ca="1">IF(C49="","",SUMIF(Jurnal!R:R,C49,Jurnal!Y:Y))</f>
        <v/>
      </c>
      <c r="F49" s="16" t="str">
        <f ca="1">IF(C49="","",SUMIF(Jurnal!R:R,C49,Jurnal!AB:AB))</f>
        <v/>
      </c>
      <c r="G49" s="16" t="str">
        <f ca="1">IF(C49="","",SUMIF(Jurnal!R:R,C49,Jurnal!AC:AC))</f>
        <v/>
      </c>
      <c r="H49" s="16" t="str">
        <f ca="1">IF(C49="","",SUMIF(Jurnal!R:R,C49,Jurnal!AE:AE))</f>
        <v/>
      </c>
      <c r="I49" s="16" t="str">
        <f ca="1">IF(C49="","",SUMIF(Jurnal!R:R,C49,Jurnal!AH:AH))</f>
        <v/>
      </c>
      <c r="J49" s="16" t="str">
        <f ca="1">IF(C49="","",SUMIF(Jurnal!R:R,C49,Jurnal!AI:AI))</f>
        <v/>
      </c>
      <c r="K49" s="16" t="str">
        <f ca="1">IF(C49="","",SUMIF(Jurnal!R:R,C49,Jurnal!AK:AK))</f>
        <v/>
      </c>
      <c r="L49" s="16" t="str">
        <f ca="1">IF(C49="","",SUMIF(Jurnal!R:R,C49,Jurnal!AN:AN))</f>
        <v/>
      </c>
      <c r="M49" s="16" t="str">
        <f ca="1">IF(C49="","",SUMIF(Jurnal!R:R,C49,Jurnal!AO:AO))</f>
        <v/>
      </c>
      <c r="N49" s="16" t="str">
        <f t="shared" ca="1" si="2"/>
        <v/>
      </c>
      <c r="O49" s="16" t="str">
        <f t="shared" ca="1" si="3"/>
        <v/>
      </c>
      <c r="P49" s="7" t="str">
        <f t="shared" ca="1" si="4"/>
        <v/>
      </c>
      <c r="Q49" s="7" t="str">
        <f t="shared" ca="1" si="5"/>
        <v/>
      </c>
      <c r="R49" s="73" t="str">
        <f t="shared" ca="1" si="6"/>
        <v/>
      </c>
      <c r="S49" s="36"/>
      <c r="T49" s="1"/>
      <c r="U49" s="1"/>
    </row>
    <row r="50" spans="1:21" ht="18.75" customHeight="1" x14ac:dyDescent="0.35">
      <c r="A50" s="1"/>
      <c r="B50" s="18">
        <f t="shared" si="7"/>
        <v>41</v>
      </c>
      <c r="C50" s="20" t="str">
        <f ca="1">IF(TODAY()&gt;EXP,"0",IF(Produk!C46="","",Produk!C46))</f>
        <v/>
      </c>
      <c r="D50" s="16" t="str">
        <f t="shared" ca="1" si="8"/>
        <v/>
      </c>
      <c r="E50" s="16" t="str">
        <f ca="1">IF(C50="","",SUMIF(Jurnal!R:R,C50,Jurnal!Y:Y))</f>
        <v/>
      </c>
      <c r="F50" s="16" t="str">
        <f ca="1">IF(C50="","",SUMIF(Jurnal!R:R,C50,Jurnal!AB:AB))</f>
        <v/>
      </c>
      <c r="G50" s="16" t="str">
        <f ca="1">IF(C50="","",SUMIF(Jurnal!R:R,C50,Jurnal!AC:AC))</f>
        <v/>
      </c>
      <c r="H50" s="16" t="str">
        <f ca="1">IF(C50="","",SUMIF(Jurnal!R:R,C50,Jurnal!AE:AE))</f>
        <v/>
      </c>
      <c r="I50" s="16" t="str">
        <f ca="1">IF(C50="","",SUMIF(Jurnal!R:R,C50,Jurnal!AH:AH))</f>
        <v/>
      </c>
      <c r="J50" s="16" t="str">
        <f ca="1">IF(C50="","",SUMIF(Jurnal!R:R,C50,Jurnal!AI:AI))</f>
        <v/>
      </c>
      <c r="K50" s="16" t="str">
        <f ca="1">IF(C50="","",SUMIF(Jurnal!R:R,C50,Jurnal!AK:AK))</f>
        <v/>
      </c>
      <c r="L50" s="16" t="str">
        <f ca="1">IF(C50="","",SUMIF(Jurnal!R:R,C50,Jurnal!AN:AN))</f>
        <v/>
      </c>
      <c r="M50" s="16" t="str">
        <f ca="1">IF(C50="","",SUMIF(Jurnal!R:R,C50,Jurnal!AO:AO))</f>
        <v/>
      </c>
      <c r="N50" s="16" t="str">
        <f t="shared" ca="1" si="2"/>
        <v/>
      </c>
      <c r="O50" s="16" t="str">
        <f t="shared" ca="1" si="3"/>
        <v/>
      </c>
      <c r="P50" s="7" t="str">
        <f t="shared" ca="1" si="4"/>
        <v/>
      </c>
      <c r="Q50" s="7" t="str">
        <f t="shared" ca="1" si="5"/>
        <v/>
      </c>
      <c r="R50" s="73" t="str">
        <f t="shared" ca="1" si="6"/>
        <v/>
      </c>
      <c r="S50" s="36"/>
      <c r="T50" s="1"/>
      <c r="U50" s="1"/>
    </row>
    <row r="51" spans="1:21" ht="18.75" customHeight="1" x14ac:dyDescent="0.35">
      <c r="A51" s="1"/>
      <c r="B51" s="18">
        <f t="shared" si="7"/>
        <v>42</v>
      </c>
      <c r="C51" s="20" t="str">
        <f ca="1">IF(TODAY()&gt;EXP,"0",IF(Produk!C47="","",Produk!C47))</f>
        <v/>
      </c>
      <c r="D51" s="16" t="str">
        <f t="shared" ca="1" si="8"/>
        <v/>
      </c>
      <c r="E51" s="16" t="str">
        <f ca="1">IF(C51="","",SUMIF(Jurnal!R:R,C51,Jurnal!Y:Y))</f>
        <v/>
      </c>
      <c r="F51" s="16" t="str">
        <f ca="1">IF(C51="","",SUMIF(Jurnal!R:R,C51,Jurnal!AB:AB))</f>
        <v/>
      </c>
      <c r="G51" s="16" t="str">
        <f ca="1">IF(C51="","",SUMIF(Jurnal!R:R,C51,Jurnal!AC:AC))</f>
        <v/>
      </c>
      <c r="H51" s="16" t="str">
        <f ca="1">IF(C51="","",SUMIF(Jurnal!R:R,C51,Jurnal!AE:AE))</f>
        <v/>
      </c>
      <c r="I51" s="16" t="str">
        <f ca="1">IF(C51="","",SUMIF(Jurnal!R:R,C51,Jurnal!AH:AH))</f>
        <v/>
      </c>
      <c r="J51" s="16" t="str">
        <f ca="1">IF(C51="","",SUMIF(Jurnal!R:R,C51,Jurnal!AI:AI))</f>
        <v/>
      </c>
      <c r="K51" s="16" t="str">
        <f ca="1">IF(C51="","",SUMIF(Jurnal!R:R,C51,Jurnal!AK:AK))</f>
        <v/>
      </c>
      <c r="L51" s="16" t="str">
        <f ca="1">IF(C51="","",SUMIF(Jurnal!R:R,C51,Jurnal!AN:AN))</f>
        <v/>
      </c>
      <c r="M51" s="16" t="str">
        <f ca="1">IF(C51="","",SUMIF(Jurnal!R:R,C51,Jurnal!AO:AO))</f>
        <v/>
      </c>
      <c r="N51" s="16" t="str">
        <f t="shared" ca="1" si="2"/>
        <v/>
      </c>
      <c r="O51" s="16" t="str">
        <f t="shared" ca="1" si="3"/>
        <v/>
      </c>
      <c r="P51" s="7" t="str">
        <f t="shared" ca="1" si="4"/>
        <v/>
      </c>
      <c r="Q51" s="7" t="str">
        <f t="shared" ca="1" si="5"/>
        <v/>
      </c>
      <c r="R51" s="73" t="str">
        <f t="shared" ca="1" si="6"/>
        <v/>
      </c>
      <c r="S51" s="36"/>
      <c r="T51" s="1"/>
      <c r="U51" s="1"/>
    </row>
    <row r="52" spans="1:21" ht="18.75" customHeight="1" x14ac:dyDescent="0.35">
      <c r="A52" s="1"/>
      <c r="B52" s="18">
        <f t="shared" si="7"/>
        <v>43</v>
      </c>
      <c r="C52" s="20" t="str">
        <f ca="1">IF(TODAY()&gt;EXP,"0",IF(Produk!C48="","",Produk!C48))</f>
        <v/>
      </c>
      <c r="D52" s="16" t="str">
        <f t="shared" ca="1" si="8"/>
        <v/>
      </c>
      <c r="E52" s="16" t="str">
        <f ca="1">IF(C52="","",SUMIF(Jurnal!R:R,C52,Jurnal!Y:Y))</f>
        <v/>
      </c>
      <c r="F52" s="16" t="str">
        <f ca="1">IF(C52="","",SUMIF(Jurnal!R:R,C52,Jurnal!AB:AB))</f>
        <v/>
      </c>
      <c r="G52" s="16" t="str">
        <f ca="1">IF(C52="","",SUMIF(Jurnal!R:R,C52,Jurnal!AC:AC))</f>
        <v/>
      </c>
      <c r="H52" s="16" t="str">
        <f ca="1">IF(C52="","",SUMIF(Jurnal!R:R,C52,Jurnal!AE:AE))</f>
        <v/>
      </c>
      <c r="I52" s="16" t="str">
        <f ca="1">IF(C52="","",SUMIF(Jurnal!R:R,C52,Jurnal!AH:AH))</f>
        <v/>
      </c>
      <c r="J52" s="16" t="str">
        <f ca="1">IF(C52="","",SUMIF(Jurnal!R:R,C52,Jurnal!AI:AI))</f>
        <v/>
      </c>
      <c r="K52" s="16" t="str">
        <f ca="1">IF(C52="","",SUMIF(Jurnal!R:R,C52,Jurnal!AK:AK))</f>
        <v/>
      </c>
      <c r="L52" s="16" t="str">
        <f ca="1">IF(C52="","",SUMIF(Jurnal!R:R,C52,Jurnal!AN:AN))</f>
        <v/>
      </c>
      <c r="M52" s="16" t="str">
        <f ca="1">IF(C52="","",SUMIF(Jurnal!R:R,C52,Jurnal!AO:AO))</f>
        <v/>
      </c>
      <c r="N52" s="16" t="str">
        <f t="shared" ca="1" si="2"/>
        <v/>
      </c>
      <c r="O52" s="16" t="str">
        <f t="shared" ca="1" si="3"/>
        <v/>
      </c>
      <c r="P52" s="7" t="str">
        <f t="shared" ca="1" si="4"/>
        <v/>
      </c>
      <c r="Q52" s="7" t="str">
        <f t="shared" ca="1" si="5"/>
        <v/>
      </c>
      <c r="R52" s="73" t="str">
        <f t="shared" ca="1" si="6"/>
        <v/>
      </c>
      <c r="S52" s="36"/>
      <c r="T52" s="1"/>
      <c r="U52" s="1"/>
    </row>
    <row r="53" spans="1:21" ht="18.75" customHeight="1" x14ac:dyDescent="0.35">
      <c r="A53" s="1"/>
      <c r="B53" s="18">
        <f t="shared" si="7"/>
        <v>44</v>
      </c>
      <c r="C53" s="20" t="str">
        <f ca="1">IF(TODAY()&gt;EXP,"0",IF(Produk!C49="","",Produk!C49))</f>
        <v/>
      </c>
      <c r="D53" s="16" t="str">
        <f t="shared" ca="1" si="8"/>
        <v/>
      </c>
      <c r="E53" s="16" t="str">
        <f ca="1">IF(C53="","",SUMIF(Jurnal!R:R,C53,Jurnal!Y:Y))</f>
        <v/>
      </c>
      <c r="F53" s="16" t="str">
        <f ca="1">IF(C53="","",SUMIF(Jurnal!R:R,C53,Jurnal!AB:AB))</f>
        <v/>
      </c>
      <c r="G53" s="16" t="str">
        <f ca="1">IF(C53="","",SUMIF(Jurnal!R:R,C53,Jurnal!AC:AC))</f>
        <v/>
      </c>
      <c r="H53" s="16" t="str">
        <f ca="1">IF(C53="","",SUMIF(Jurnal!R:R,C53,Jurnal!AE:AE))</f>
        <v/>
      </c>
      <c r="I53" s="16" t="str">
        <f ca="1">IF(C53="","",SUMIF(Jurnal!R:R,C53,Jurnal!AH:AH))</f>
        <v/>
      </c>
      <c r="J53" s="16" t="str">
        <f ca="1">IF(C53="","",SUMIF(Jurnal!R:R,C53,Jurnal!AI:AI))</f>
        <v/>
      </c>
      <c r="K53" s="16" t="str">
        <f ca="1">IF(C53="","",SUMIF(Jurnal!R:R,C53,Jurnal!AK:AK))</f>
        <v/>
      </c>
      <c r="L53" s="16" t="str">
        <f ca="1">IF(C53="","",SUMIF(Jurnal!R:R,C53,Jurnal!AN:AN))</f>
        <v/>
      </c>
      <c r="M53" s="16" t="str">
        <f ca="1">IF(C53="","",SUMIF(Jurnal!R:R,C53,Jurnal!AO:AO))</f>
        <v/>
      </c>
      <c r="N53" s="16" t="str">
        <f t="shared" ca="1" si="2"/>
        <v/>
      </c>
      <c r="O53" s="16" t="str">
        <f t="shared" ca="1" si="3"/>
        <v/>
      </c>
      <c r="P53" s="7" t="str">
        <f t="shared" ca="1" si="4"/>
        <v/>
      </c>
      <c r="Q53" s="7" t="str">
        <f t="shared" ca="1" si="5"/>
        <v/>
      </c>
      <c r="R53" s="73" t="str">
        <f t="shared" ca="1" si="6"/>
        <v/>
      </c>
      <c r="S53" s="36"/>
      <c r="T53" s="1"/>
      <c r="U53" s="1"/>
    </row>
    <row r="54" spans="1:21" ht="18.75" customHeight="1" x14ac:dyDescent="0.35">
      <c r="A54" s="1"/>
      <c r="B54" s="18">
        <f t="shared" si="7"/>
        <v>45</v>
      </c>
      <c r="C54" s="20" t="str">
        <f ca="1">IF(TODAY()&gt;EXP,"0",IF(Produk!C50="","",Produk!C50))</f>
        <v/>
      </c>
      <c r="D54" s="16" t="str">
        <f t="shared" ca="1" si="8"/>
        <v/>
      </c>
      <c r="E54" s="16" t="str">
        <f ca="1">IF(C54="","",SUMIF(Jurnal!R:R,C54,Jurnal!Y:Y))</f>
        <v/>
      </c>
      <c r="F54" s="16" t="str">
        <f ca="1">IF(C54="","",SUMIF(Jurnal!R:R,C54,Jurnal!AB:AB))</f>
        <v/>
      </c>
      <c r="G54" s="16" t="str">
        <f ca="1">IF(C54="","",SUMIF(Jurnal!R:R,C54,Jurnal!AC:AC))</f>
        <v/>
      </c>
      <c r="H54" s="16" t="str">
        <f ca="1">IF(C54="","",SUMIF(Jurnal!R:R,C54,Jurnal!AE:AE))</f>
        <v/>
      </c>
      <c r="I54" s="16" t="str">
        <f ca="1">IF(C54="","",SUMIF(Jurnal!R:R,C54,Jurnal!AH:AH))</f>
        <v/>
      </c>
      <c r="J54" s="16" t="str">
        <f ca="1">IF(C54="","",SUMIF(Jurnal!R:R,C54,Jurnal!AI:AI))</f>
        <v/>
      </c>
      <c r="K54" s="16" t="str">
        <f ca="1">IF(C54="","",SUMIF(Jurnal!R:R,C54,Jurnal!AK:AK))</f>
        <v/>
      </c>
      <c r="L54" s="16" t="str">
        <f ca="1">IF(C54="","",SUMIF(Jurnal!R:R,C54,Jurnal!AN:AN))</f>
        <v/>
      </c>
      <c r="M54" s="16" t="str">
        <f ca="1">IF(C54="","",SUMIF(Jurnal!R:R,C54,Jurnal!AO:AO))</f>
        <v/>
      </c>
      <c r="N54" s="16" t="str">
        <f t="shared" ca="1" si="2"/>
        <v/>
      </c>
      <c r="O54" s="16" t="str">
        <f t="shared" ca="1" si="3"/>
        <v/>
      </c>
      <c r="P54" s="7" t="str">
        <f t="shared" ca="1" si="4"/>
        <v/>
      </c>
      <c r="Q54" s="7" t="str">
        <f t="shared" ca="1" si="5"/>
        <v/>
      </c>
      <c r="R54" s="73" t="str">
        <f t="shared" ca="1" si="6"/>
        <v/>
      </c>
      <c r="S54" s="36"/>
      <c r="T54" s="1"/>
      <c r="U54" s="1"/>
    </row>
    <row r="55" spans="1:21" ht="18.75" customHeight="1" x14ac:dyDescent="0.35">
      <c r="A55" s="1"/>
      <c r="B55" s="18">
        <f t="shared" si="7"/>
        <v>46</v>
      </c>
      <c r="C55" s="20" t="str">
        <f ca="1">IF(TODAY()&gt;EXP,"0",IF(Produk!C51="","",Produk!C51))</f>
        <v/>
      </c>
      <c r="D55" s="16" t="str">
        <f t="shared" ca="1" si="8"/>
        <v/>
      </c>
      <c r="E55" s="16" t="str">
        <f ca="1">IF(C55="","",SUMIF(Jurnal!R:R,C55,Jurnal!Y:Y))</f>
        <v/>
      </c>
      <c r="F55" s="16" t="str">
        <f ca="1">IF(C55="","",SUMIF(Jurnal!R:R,C55,Jurnal!AB:AB))</f>
        <v/>
      </c>
      <c r="G55" s="16" t="str">
        <f ca="1">IF(C55="","",SUMIF(Jurnal!R:R,C55,Jurnal!AC:AC))</f>
        <v/>
      </c>
      <c r="H55" s="16" t="str">
        <f ca="1">IF(C55="","",SUMIF(Jurnal!R:R,C55,Jurnal!AE:AE))</f>
        <v/>
      </c>
      <c r="I55" s="16" t="str">
        <f ca="1">IF(C55="","",SUMIF(Jurnal!R:R,C55,Jurnal!AH:AH))</f>
        <v/>
      </c>
      <c r="J55" s="16" t="str">
        <f ca="1">IF(C55="","",SUMIF(Jurnal!R:R,C55,Jurnal!AI:AI))</f>
        <v/>
      </c>
      <c r="K55" s="16" t="str">
        <f ca="1">IF(C55="","",SUMIF(Jurnal!R:R,C55,Jurnal!AK:AK))</f>
        <v/>
      </c>
      <c r="L55" s="16" t="str">
        <f ca="1">IF(C55="","",SUMIF(Jurnal!R:R,C55,Jurnal!AN:AN))</f>
        <v/>
      </c>
      <c r="M55" s="16" t="str">
        <f ca="1">IF(C55="","",SUMIF(Jurnal!R:R,C55,Jurnal!AO:AO))</f>
        <v/>
      </c>
      <c r="N55" s="16" t="str">
        <f t="shared" ca="1" si="2"/>
        <v/>
      </c>
      <c r="O55" s="16" t="str">
        <f t="shared" ca="1" si="3"/>
        <v/>
      </c>
      <c r="P55" s="7" t="str">
        <f t="shared" ca="1" si="4"/>
        <v/>
      </c>
      <c r="Q55" s="7" t="str">
        <f t="shared" ca="1" si="5"/>
        <v/>
      </c>
      <c r="R55" s="73" t="str">
        <f t="shared" ca="1" si="6"/>
        <v/>
      </c>
      <c r="S55" s="36"/>
      <c r="T55" s="1"/>
      <c r="U55" s="1"/>
    </row>
    <row r="56" spans="1:21" ht="18.75" customHeight="1" x14ac:dyDescent="0.35">
      <c r="A56" s="1"/>
      <c r="B56" s="18">
        <f t="shared" si="7"/>
        <v>47</v>
      </c>
      <c r="C56" s="20" t="str">
        <f ca="1">IF(TODAY()&gt;EXP,"0",IF(Produk!C52="","",Produk!C52))</f>
        <v/>
      </c>
      <c r="D56" s="16" t="str">
        <f t="shared" ca="1" si="8"/>
        <v/>
      </c>
      <c r="E56" s="16" t="str">
        <f ca="1">IF(C56="","",SUMIF(Jurnal!R:R,C56,Jurnal!Y:Y))</f>
        <v/>
      </c>
      <c r="F56" s="16" t="str">
        <f ca="1">IF(C56="","",SUMIF(Jurnal!R:R,C56,Jurnal!AB:AB))</f>
        <v/>
      </c>
      <c r="G56" s="16" t="str">
        <f ca="1">IF(C56="","",SUMIF(Jurnal!R:R,C56,Jurnal!AC:AC))</f>
        <v/>
      </c>
      <c r="H56" s="16" t="str">
        <f ca="1">IF(C56="","",SUMIF(Jurnal!R:R,C56,Jurnal!AE:AE))</f>
        <v/>
      </c>
      <c r="I56" s="16" t="str">
        <f ca="1">IF(C56="","",SUMIF(Jurnal!R:R,C56,Jurnal!AH:AH))</f>
        <v/>
      </c>
      <c r="J56" s="16" t="str">
        <f ca="1">IF(C56="","",SUMIF(Jurnal!R:R,C56,Jurnal!AI:AI))</f>
        <v/>
      </c>
      <c r="K56" s="16" t="str">
        <f ca="1">IF(C56="","",SUMIF(Jurnal!R:R,C56,Jurnal!AK:AK))</f>
        <v/>
      </c>
      <c r="L56" s="16" t="str">
        <f ca="1">IF(C56="","",SUMIF(Jurnal!R:R,C56,Jurnal!AN:AN))</f>
        <v/>
      </c>
      <c r="M56" s="16" t="str">
        <f ca="1">IF(C56="","",SUMIF(Jurnal!R:R,C56,Jurnal!AO:AO))</f>
        <v/>
      </c>
      <c r="N56" s="16" t="str">
        <f t="shared" ca="1" si="2"/>
        <v/>
      </c>
      <c r="O56" s="16" t="str">
        <f t="shared" ca="1" si="3"/>
        <v/>
      </c>
      <c r="P56" s="7" t="str">
        <f t="shared" ca="1" si="4"/>
        <v/>
      </c>
      <c r="Q56" s="7" t="str">
        <f t="shared" ca="1" si="5"/>
        <v/>
      </c>
      <c r="R56" s="73" t="str">
        <f t="shared" ca="1" si="6"/>
        <v/>
      </c>
      <c r="S56" s="36"/>
      <c r="T56" s="1"/>
      <c r="U56" s="1"/>
    </row>
    <row r="57" spans="1:21" ht="18.75" customHeight="1" x14ac:dyDescent="0.35">
      <c r="A57" s="1"/>
      <c r="B57" s="18">
        <f t="shared" si="7"/>
        <v>48</v>
      </c>
      <c r="C57" s="20" t="str">
        <f ca="1">IF(TODAY()&gt;EXP,"0",IF(Produk!C53="","",Produk!C53))</f>
        <v/>
      </c>
      <c r="D57" s="16" t="str">
        <f t="shared" ca="1" si="8"/>
        <v/>
      </c>
      <c r="E57" s="16" t="str">
        <f ca="1">IF(C57="","",SUMIF(Jurnal!R:R,C57,Jurnal!Y:Y))</f>
        <v/>
      </c>
      <c r="F57" s="16" t="str">
        <f ca="1">IF(C57="","",SUMIF(Jurnal!R:R,C57,Jurnal!AB:AB))</f>
        <v/>
      </c>
      <c r="G57" s="16" t="str">
        <f ca="1">IF(C57="","",SUMIF(Jurnal!R:R,C57,Jurnal!AC:AC))</f>
        <v/>
      </c>
      <c r="H57" s="16" t="str">
        <f ca="1">IF(C57="","",SUMIF(Jurnal!R:R,C57,Jurnal!AE:AE))</f>
        <v/>
      </c>
      <c r="I57" s="16" t="str">
        <f ca="1">IF(C57="","",SUMIF(Jurnal!R:R,C57,Jurnal!AH:AH))</f>
        <v/>
      </c>
      <c r="J57" s="16" t="str">
        <f ca="1">IF(C57="","",SUMIF(Jurnal!R:R,C57,Jurnal!AI:AI))</f>
        <v/>
      </c>
      <c r="K57" s="16" t="str">
        <f ca="1">IF(C57="","",SUMIF(Jurnal!R:R,C57,Jurnal!AK:AK))</f>
        <v/>
      </c>
      <c r="L57" s="16" t="str">
        <f ca="1">IF(C57="","",SUMIF(Jurnal!R:R,C57,Jurnal!AN:AN))</f>
        <v/>
      </c>
      <c r="M57" s="16" t="str">
        <f ca="1">IF(C57="","",SUMIF(Jurnal!R:R,C57,Jurnal!AO:AO))</f>
        <v/>
      </c>
      <c r="N57" s="16" t="str">
        <f t="shared" ca="1" si="2"/>
        <v/>
      </c>
      <c r="O57" s="16" t="str">
        <f t="shared" ca="1" si="3"/>
        <v/>
      </c>
      <c r="P57" s="7" t="str">
        <f t="shared" ca="1" si="4"/>
        <v/>
      </c>
      <c r="Q57" s="7" t="str">
        <f t="shared" ca="1" si="5"/>
        <v/>
      </c>
      <c r="R57" s="73" t="str">
        <f t="shared" ca="1" si="6"/>
        <v/>
      </c>
      <c r="S57" s="36"/>
      <c r="T57" s="1"/>
      <c r="U57" s="1"/>
    </row>
    <row r="58" spans="1:21" ht="18.75" customHeight="1" x14ac:dyDescent="0.35">
      <c r="A58" s="1"/>
      <c r="B58" s="18">
        <f t="shared" si="7"/>
        <v>49</v>
      </c>
      <c r="C58" s="20" t="str">
        <f ca="1">IF(TODAY()&gt;EXP,"0",IF(Produk!C54="","",Produk!C54))</f>
        <v/>
      </c>
      <c r="D58" s="16" t="str">
        <f t="shared" ca="1" si="8"/>
        <v/>
      </c>
      <c r="E58" s="16" t="str">
        <f ca="1">IF(C58="","",SUMIF(Jurnal!R:R,C58,Jurnal!Y:Y))</f>
        <v/>
      </c>
      <c r="F58" s="16" t="str">
        <f ca="1">IF(C58="","",SUMIF(Jurnal!R:R,C58,Jurnal!AB:AB))</f>
        <v/>
      </c>
      <c r="G58" s="16" t="str">
        <f ca="1">IF(C58="","",SUMIF(Jurnal!R:R,C58,Jurnal!AC:AC))</f>
        <v/>
      </c>
      <c r="H58" s="16" t="str">
        <f ca="1">IF(C58="","",SUMIF(Jurnal!R:R,C58,Jurnal!AE:AE))</f>
        <v/>
      </c>
      <c r="I58" s="16" t="str">
        <f ca="1">IF(C58="","",SUMIF(Jurnal!R:R,C58,Jurnal!AH:AH))</f>
        <v/>
      </c>
      <c r="J58" s="16" t="str">
        <f ca="1">IF(C58="","",SUMIF(Jurnal!R:R,C58,Jurnal!AI:AI))</f>
        <v/>
      </c>
      <c r="K58" s="16" t="str">
        <f ca="1">IF(C58="","",SUMIF(Jurnal!R:R,C58,Jurnal!AK:AK))</f>
        <v/>
      </c>
      <c r="L58" s="16" t="str">
        <f ca="1">IF(C58="","",SUMIF(Jurnal!R:R,C58,Jurnal!AN:AN))</f>
        <v/>
      </c>
      <c r="M58" s="16" t="str">
        <f ca="1">IF(C58="","",SUMIF(Jurnal!R:R,C58,Jurnal!AO:AO))</f>
        <v/>
      </c>
      <c r="N58" s="16" t="str">
        <f t="shared" ca="1" si="2"/>
        <v/>
      </c>
      <c r="O58" s="16" t="str">
        <f t="shared" ca="1" si="3"/>
        <v/>
      </c>
      <c r="P58" s="7" t="str">
        <f t="shared" ca="1" si="4"/>
        <v/>
      </c>
      <c r="Q58" s="7" t="str">
        <f t="shared" ca="1" si="5"/>
        <v/>
      </c>
      <c r="R58" s="73" t="str">
        <f t="shared" ca="1" si="6"/>
        <v/>
      </c>
      <c r="S58" s="36"/>
      <c r="T58" s="1"/>
      <c r="U58" s="1"/>
    </row>
    <row r="59" spans="1:21" ht="18.75" customHeight="1" x14ac:dyDescent="0.35">
      <c r="A59" s="1"/>
      <c r="B59" s="18">
        <f t="shared" si="7"/>
        <v>50</v>
      </c>
      <c r="C59" s="20" t="str">
        <f ca="1">IF(TODAY()&gt;EXP,"0",IF(Produk!C55="","",Produk!C55))</f>
        <v/>
      </c>
      <c r="D59" s="16" t="str">
        <f t="shared" ca="1" si="8"/>
        <v/>
      </c>
      <c r="E59" s="16" t="str">
        <f ca="1">IF(C59="","",SUMIF(Jurnal!R:R,C59,Jurnal!Y:Y))</f>
        <v/>
      </c>
      <c r="F59" s="16" t="str">
        <f ca="1">IF(C59="","",SUMIF(Jurnal!R:R,C59,Jurnal!AB:AB))</f>
        <v/>
      </c>
      <c r="G59" s="16" t="str">
        <f ca="1">IF(C59="","",SUMIF(Jurnal!R:R,C59,Jurnal!AC:AC))</f>
        <v/>
      </c>
      <c r="H59" s="16" t="str">
        <f ca="1">IF(C59="","",SUMIF(Jurnal!R:R,C59,Jurnal!AE:AE))</f>
        <v/>
      </c>
      <c r="I59" s="16" t="str">
        <f ca="1">IF(C59="","",SUMIF(Jurnal!R:R,C59,Jurnal!AH:AH))</f>
        <v/>
      </c>
      <c r="J59" s="16" t="str">
        <f ca="1">IF(C59="","",SUMIF(Jurnal!R:R,C59,Jurnal!AI:AI))</f>
        <v/>
      </c>
      <c r="K59" s="16" t="str">
        <f ca="1">IF(C59="","",SUMIF(Jurnal!R:R,C59,Jurnal!AK:AK))</f>
        <v/>
      </c>
      <c r="L59" s="16" t="str">
        <f ca="1">IF(C59="","",SUMIF(Jurnal!R:R,C59,Jurnal!AN:AN))</f>
        <v/>
      </c>
      <c r="M59" s="16" t="str">
        <f ca="1">IF(C59="","",SUMIF(Jurnal!R:R,C59,Jurnal!AO:AO))</f>
        <v/>
      </c>
      <c r="N59" s="16" t="str">
        <f t="shared" ca="1" si="2"/>
        <v/>
      </c>
      <c r="O59" s="16" t="str">
        <f t="shared" ca="1" si="3"/>
        <v/>
      </c>
      <c r="P59" s="7" t="str">
        <f t="shared" ca="1" si="4"/>
        <v/>
      </c>
      <c r="Q59" s="7" t="str">
        <f t="shared" ca="1" si="5"/>
        <v/>
      </c>
      <c r="R59" s="73" t="str">
        <f t="shared" ca="1" si="6"/>
        <v/>
      </c>
      <c r="S59" s="36"/>
      <c r="T59" s="1"/>
      <c r="U59" s="1"/>
    </row>
    <row r="60" spans="1:21" ht="18.75" customHeight="1" x14ac:dyDescent="0.35">
      <c r="A60" s="1"/>
      <c r="B60" s="18">
        <f t="shared" si="7"/>
        <v>51</v>
      </c>
      <c r="C60" s="20" t="str">
        <f ca="1">IF(TODAY()&gt;EXP,"0",IF(Produk!C56="","",Produk!C56))</f>
        <v/>
      </c>
      <c r="D60" s="16" t="str">
        <f t="shared" ca="1" si="8"/>
        <v/>
      </c>
      <c r="E60" s="16" t="str">
        <f ca="1">IF(C60="","",SUMIF(Jurnal!R:R,C60,Jurnal!Y:Y))</f>
        <v/>
      </c>
      <c r="F60" s="16" t="str">
        <f ca="1">IF(C60="","",SUMIF(Jurnal!R:R,C60,Jurnal!AB:AB))</f>
        <v/>
      </c>
      <c r="G60" s="16" t="str">
        <f ca="1">IF(C60="","",SUMIF(Jurnal!R:R,C60,Jurnal!AC:AC))</f>
        <v/>
      </c>
      <c r="H60" s="16" t="str">
        <f ca="1">IF(C60="","",SUMIF(Jurnal!R:R,C60,Jurnal!AE:AE))</f>
        <v/>
      </c>
      <c r="I60" s="16" t="str">
        <f ca="1">IF(C60="","",SUMIF(Jurnal!R:R,C60,Jurnal!AH:AH))</f>
        <v/>
      </c>
      <c r="J60" s="16" t="str">
        <f ca="1">IF(C60="","",SUMIF(Jurnal!R:R,C60,Jurnal!AI:AI))</f>
        <v/>
      </c>
      <c r="K60" s="16" t="str">
        <f ca="1">IF(C60="","",SUMIF(Jurnal!R:R,C60,Jurnal!AK:AK))</f>
        <v/>
      </c>
      <c r="L60" s="16" t="str">
        <f ca="1">IF(C60="","",SUMIF(Jurnal!R:R,C60,Jurnal!AN:AN))</f>
        <v/>
      </c>
      <c r="M60" s="16" t="str">
        <f ca="1">IF(C60="","",SUMIF(Jurnal!R:R,C60,Jurnal!AO:AO))</f>
        <v/>
      </c>
      <c r="N60" s="16" t="str">
        <f t="shared" ca="1" si="2"/>
        <v/>
      </c>
      <c r="O60" s="16" t="str">
        <f t="shared" ca="1" si="3"/>
        <v/>
      </c>
      <c r="P60" s="7" t="str">
        <f t="shared" ca="1" si="4"/>
        <v/>
      </c>
      <c r="Q60" s="7" t="str">
        <f t="shared" ca="1" si="5"/>
        <v/>
      </c>
      <c r="R60" s="73" t="str">
        <f t="shared" ca="1" si="6"/>
        <v/>
      </c>
      <c r="S60" s="36"/>
      <c r="T60" s="1"/>
      <c r="U60" s="1"/>
    </row>
    <row r="61" spans="1:21" ht="18.75" customHeight="1" x14ac:dyDescent="0.35">
      <c r="A61" s="1"/>
      <c r="B61" s="18">
        <f t="shared" si="7"/>
        <v>52</v>
      </c>
      <c r="C61" s="20" t="str">
        <f ca="1">IF(TODAY()&gt;EXP,"0",IF(Produk!C57="","",Produk!C57))</f>
        <v/>
      </c>
      <c r="D61" s="16" t="str">
        <f t="shared" ca="1" si="8"/>
        <v/>
      </c>
      <c r="E61" s="16" t="str">
        <f ca="1">IF(C61="","",SUMIF(Jurnal!R:R,C61,Jurnal!Y:Y))</f>
        <v/>
      </c>
      <c r="F61" s="16" t="str">
        <f ca="1">IF(C61="","",SUMIF(Jurnal!R:R,C61,Jurnal!AB:AB))</f>
        <v/>
      </c>
      <c r="G61" s="16" t="str">
        <f ca="1">IF(C61="","",SUMIF(Jurnal!R:R,C61,Jurnal!AC:AC))</f>
        <v/>
      </c>
      <c r="H61" s="16" t="str">
        <f ca="1">IF(C61="","",SUMIF(Jurnal!R:R,C61,Jurnal!AE:AE))</f>
        <v/>
      </c>
      <c r="I61" s="16" t="str">
        <f ca="1">IF(C61="","",SUMIF(Jurnal!R:R,C61,Jurnal!AH:AH))</f>
        <v/>
      </c>
      <c r="J61" s="16" t="str">
        <f ca="1">IF(C61="","",SUMIF(Jurnal!R:R,C61,Jurnal!AI:AI))</f>
        <v/>
      </c>
      <c r="K61" s="16" t="str">
        <f ca="1">IF(C61="","",SUMIF(Jurnal!R:R,C61,Jurnal!AK:AK))</f>
        <v/>
      </c>
      <c r="L61" s="16" t="str">
        <f ca="1">IF(C61="","",SUMIF(Jurnal!R:R,C61,Jurnal!AN:AN))</f>
        <v/>
      </c>
      <c r="M61" s="16" t="str">
        <f ca="1">IF(C61="","",SUMIF(Jurnal!R:R,C61,Jurnal!AO:AO))</f>
        <v/>
      </c>
      <c r="N61" s="16" t="str">
        <f t="shared" ca="1" si="2"/>
        <v/>
      </c>
      <c r="O61" s="16" t="str">
        <f t="shared" ca="1" si="3"/>
        <v/>
      </c>
      <c r="P61" s="7" t="str">
        <f t="shared" ca="1" si="4"/>
        <v/>
      </c>
      <c r="Q61" s="7" t="str">
        <f t="shared" ca="1" si="5"/>
        <v/>
      </c>
      <c r="R61" s="73" t="str">
        <f t="shared" ca="1" si="6"/>
        <v/>
      </c>
      <c r="S61" s="36"/>
      <c r="T61" s="1"/>
      <c r="U61" s="1"/>
    </row>
    <row r="62" spans="1:21" ht="18.75" customHeight="1" x14ac:dyDescent="0.35">
      <c r="A62" s="1"/>
      <c r="B62" s="18">
        <f t="shared" si="7"/>
        <v>53</v>
      </c>
      <c r="C62" s="20" t="str">
        <f ca="1">IF(TODAY()&gt;EXP,"0",IF(Produk!C58="","",Produk!C58))</f>
        <v/>
      </c>
      <c r="D62" s="16" t="str">
        <f t="shared" ca="1" si="8"/>
        <v/>
      </c>
      <c r="E62" s="16" t="str">
        <f ca="1">IF(C62="","",SUMIF(Jurnal!R:R,C62,Jurnal!Y:Y))</f>
        <v/>
      </c>
      <c r="F62" s="16" t="str">
        <f ca="1">IF(C62="","",SUMIF(Jurnal!R:R,C62,Jurnal!AB:AB))</f>
        <v/>
      </c>
      <c r="G62" s="16" t="str">
        <f ca="1">IF(C62="","",SUMIF(Jurnal!R:R,C62,Jurnal!AC:AC))</f>
        <v/>
      </c>
      <c r="H62" s="16" t="str">
        <f ca="1">IF(C62="","",SUMIF(Jurnal!R:R,C62,Jurnal!AE:AE))</f>
        <v/>
      </c>
      <c r="I62" s="16" t="str">
        <f ca="1">IF(C62="","",SUMIF(Jurnal!R:R,C62,Jurnal!AH:AH))</f>
        <v/>
      </c>
      <c r="J62" s="16" t="str">
        <f ca="1">IF(C62="","",SUMIF(Jurnal!R:R,C62,Jurnal!AI:AI))</f>
        <v/>
      </c>
      <c r="K62" s="16" t="str">
        <f ca="1">IF(C62="","",SUMIF(Jurnal!R:R,C62,Jurnal!AK:AK))</f>
        <v/>
      </c>
      <c r="L62" s="16" t="str">
        <f ca="1">IF(C62="","",SUMIF(Jurnal!R:R,C62,Jurnal!AN:AN))</f>
        <v/>
      </c>
      <c r="M62" s="16" t="str">
        <f ca="1">IF(C62="","",SUMIF(Jurnal!R:R,C62,Jurnal!AO:AO))</f>
        <v/>
      </c>
      <c r="N62" s="16" t="str">
        <f t="shared" ca="1" si="2"/>
        <v/>
      </c>
      <c r="O62" s="16" t="str">
        <f t="shared" ca="1" si="3"/>
        <v/>
      </c>
      <c r="P62" s="7" t="str">
        <f t="shared" ca="1" si="4"/>
        <v/>
      </c>
      <c r="Q62" s="7" t="str">
        <f t="shared" ca="1" si="5"/>
        <v/>
      </c>
      <c r="R62" s="73" t="str">
        <f t="shared" ca="1" si="6"/>
        <v/>
      </c>
      <c r="S62" s="36"/>
      <c r="T62" s="1"/>
      <c r="U62" s="1"/>
    </row>
    <row r="63" spans="1:21" ht="18.75" customHeight="1" x14ac:dyDescent="0.35">
      <c r="A63" s="1"/>
      <c r="B63" s="18">
        <f t="shared" si="7"/>
        <v>54</v>
      </c>
      <c r="C63" s="20" t="str">
        <f ca="1">IF(TODAY()&gt;EXP,"0",IF(Produk!C59="","",Produk!C59))</f>
        <v/>
      </c>
      <c r="D63" s="16" t="str">
        <f t="shared" ca="1" si="8"/>
        <v/>
      </c>
      <c r="E63" s="16" t="str">
        <f ca="1">IF(C63="","",SUMIF(Jurnal!R:R,C63,Jurnal!Y:Y))</f>
        <v/>
      </c>
      <c r="F63" s="16" t="str">
        <f ca="1">IF(C63="","",SUMIF(Jurnal!R:R,C63,Jurnal!AB:AB))</f>
        <v/>
      </c>
      <c r="G63" s="16" t="str">
        <f ca="1">IF(C63="","",SUMIF(Jurnal!R:R,C63,Jurnal!AC:AC))</f>
        <v/>
      </c>
      <c r="H63" s="16" t="str">
        <f ca="1">IF(C63="","",SUMIF(Jurnal!R:R,C63,Jurnal!AE:AE))</f>
        <v/>
      </c>
      <c r="I63" s="16" t="str">
        <f ca="1">IF(C63="","",SUMIF(Jurnal!R:R,C63,Jurnal!AH:AH))</f>
        <v/>
      </c>
      <c r="J63" s="16" t="str">
        <f ca="1">IF(C63="","",SUMIF(Jurnal!R:R,C63,Jurnal!AI:AI))</f>
        <v/>
      </c>
      <c r="K63" s="16" t="str">
        <f ca="1">IF(C63="","",SUMIF(Jurnal!R:R,C63,Jurnal!AK:AK))</f>
        <v/>
      </c>
      <c r="L63" s="16" t="str">
        <f ca="1">IF(C63="","",SUMIF(Jurnal!R:R,C63,Jurnal!AN:AN))</f>
        <v/>
      </c>
      <c r="M63" s="16" t="str">
        <f ca="1">IF(C63="","",SUMIF(Jurnal!R:R,C63,Jurnal!AO:AO))</f>
        <v/>
      </c>
      <c r="N63" s="16" t="str">
        <f t="shared" ca="1" si="2"/>
        <v/>
      </c>
      <c r="O63" s="16" t="str">
        <f t="shared" ca="1" si="3"/>
        <v/>
      </c>
      <c r="P63" s="7" t="str">
        <f t="shared" ca="1" si="4"/>
        <v/>
      </c>
      <c r="Q63" s="7" t="str">
        <f t="shared" ca="1" si="5"/>
        <v/>
      </c>
      <c r="R63" s="73" t="str">
        <f t="shared" ca="1" si="6"/>
        <v/>
      </c>
      <c r="S63" s="36"/>
      <c r="T63" s="1"/>
      <c r="U63" s="1"/>
    </row>
    <row r="64" spans="1:21" ht="18.75" customHeight="1" x14ac:dyDescent="0.35">
      <c r="A64" s="1"/>
      <c r="B64" s="18">
        <f t="shared" si="7"/>
        <v>55</v>
      </c>
      <c r="C64" s="20" t="str">
        <f ca="1">IF(TODAY()&gt;EXP,"0",IF(Produk!C60="","",Produk!C60))</f>
        <v/>
      </c>
      <c r="D64" s="16" t="str">
        <f t="shared" ca="1" si="8"/>
        <v/>
      </c>
      <c r="E64" s="16" t="str">
        <f ca="1">IF(C64="","",SUMIF(Jurnal!R:R,C64,Jurnal!Y:Y))</f>
        <v/>
      </c>
      <c r="F64" s="16" t="str">
        <f ca="1">IF(C64="","",SUMIF(Jurnal!R:R,C64,Jurnal!AB:AB))</f>
        <v/>
      </c>
      <c r="G64" s="16" t="str">
        <f ca="1">IF(C64="","",SUMIF(Jurnal!R:R,C64,Jurnal!AC:AC))</f>
        <v/>
      </c>
      <c r="H64" s="16" t="str">
        <f ca="1">IF(C64="","",SUMIF(Jurnal!R:R,C64,Jurnal!AE:AE))</f>
        <v/>
      </c>
      <c r="I64" s="16" t="str">
        <f ca="1">IF(C64="","",SUMIF(Jurnal!R:R,C64,Jurnal!AH:AH))</f>
        <v/>
      </c>
      <c r="J64" s="16" t="str">
        <f ca="1">IF(C64="","",SUMIF(Jurnal!R:R,C64,Jurnal!AI:AI))</f>
        <v/>
      </c>
      <c r="K64" s="16" t="str">
        <f ca="1">IF(C64="","",SUMIF(Jurnal!R:R,C64,Jurnal!AK:AK))</f>
        <v/>
      </c>
      <c r="L64" s="16" t="str">
        <f ca="1">IF(C64="","",SUMIF(Jurnal!R:R,C64,Jurnal!AN:AN))</f>
        <v/>
      </c>
      <c r="M64" s="16" t="str">
        <f ca="1">IF(C64="","",SUMIF(Jurnal!R:R,C64,Jurnal!AO:AO))</f>
        <v/>
      </c>
      <c r="N64" s="16" t="str">
        <f t="shared" ca="1" si="2"/>
        <v/>
      </c>
      <c r="O64" s="16" t="str">
        <f t="shared" ca="1" si="3"/>
        <v/>
      </c>
      <c r="P64" s="7" t="str">
        <f t="shared" ca="1" si="4"/>
        <v/>
      </c>
      <c r="Q64" s="7" t="str">
        <f t="shared" ca="1" si="5"/>
        <v/>
      </c>
      <c r="R64" s="73" t="str">
        <f t="shared" ca="1" si="6"/>
        <v/>
      </c>
      <c r="S64" s="36"/>
      <c r="T64" s="1"/>
      <c r="U64" s="1"/>
    </row>
    <row r="65" spans="1:21" ht="18.75" customHeight="1" x14ac:dyDescent="0.35">
      <c r="A65" s="1"/>
      <c r="B65" s="18">
        <f t="shared" si="7"/>
        <v>56</v>
      </c>
      <c r="C65" s="20" t="str">
        <f ca="1">IF(TODAY()&gt;EXP,"0",IF(Produk!C61="","",Produk!C61))</f>
        <v/>
      </c>
      <c r="D65" s="16" t="str">
        <f t="shared" ca="1" si="8"/>
        <v/>
      </c>
      <c r="E65" s="16" t="str">
        <f ca="1">IF(C65="","",SUMIF(Jurnal!R:R,C65,Jurnal!Y:Y))</f>
        <v/>
      </c>
      <c r="F65" s="16" t="str">
        <f ca="1">IF(C65="","",SUMIF(Jurnal!R:R,C65,Jurnal!AB:AB))</f>
        <v/>
      </c>
      <c r="G65" s="16" t="str">
        <f ca="1">IF(C65="","",SUMIF(Jurnal!R:R,C65,Jurnal!AC:AC))</f>
        <v/>
      </c>
      <c r="H65" s="16" t="str">
        <f ca="1">IF(C65="","",SUMIF(Jurnal!R:R,C65,Jurnal!AE:AE))</f>
        <v/>
      </c>
      <c r="I65" s="16" t="str">
        <f ca="1">IF(C65="","",SUMIF(Jurnal!R:R,C65,Jurnal!AH:AH))</f>
        <v/>
      </c>
      <c r="J65" s="16" t="str">
        <f ca="1">IF(C65="","",SUMIF(Jurnal!R:R,C65,Jurnal!AI:AI))</f>
        <v/>
      </c>
      <c r="K65" s="16" t="str">
        <f ca="1">IF(C65="","",SUMIF(Jurnal!R:R,C65,Jurnal!AK:AK))</f>
        <v/>
      </c>
      <c r="L65" s="16" t="str">
        <f ca="1">IF(C65="","",SUMIF(Jurnal!R:R,C65,Jurnal!AN:AN))</f>
        <v/>
      </c>
      <c r="M65" s="16" t="str">
        <f ca="1">IF(C65="","",SUMIF(Jurnal!R:R,C65,Jurnal!AO:AO))</f>
        <v/>
      </c>
      <c r="N65" s="16" t="str">
        <f t="shared" ca="1" si="2"/>
        <v/>
      </c>
      <c r="O65" s="16" t="str">
        <f t="shared" ca="1" si="3"/>
        <v/>
      </c>
      <c r="P65" s="7" t="str">
        <f t="shared" ca="1" si="4"/>
        <v/>
      </c>
      <c r="Q65" s="7" t="str">
        <f t="shared" ca="1" si="5"/>
        <v/>
      </c>
      <c r="R65" s="73" t="str">
        <f t="shared" ca="1" si="6"/>
        <v/>
      </c>
      <c r="S65" s="36"/>
      <c r="T65" s="1"/>
      <c r="U65" s="1"/>
    </row>
    <row r="66" spans="1:21" ht="18.75" customHeight="1" x14ac:dyDescent="0.35">
      <c r="A66" s="1"/>
      <c r="B66" s="18">
        <f t="shared" si="7"/>
        <v>57</v>
      </c>
      <c r="C66" s="20" t="str">
        <f ca="1">IF(TODAY()&gt;EXP,"0",IF(Produk!C62="","",Produk!C62))</f>
        <v/>
      </c>
      <c r="D66" s="16" t="str">
        <f t="shared" ca="1" si="8"/>
        <v/>
      </c>
      <c r="E66" s="16" t="str">
        <f ca="1">IF(C66="","",SUMIF(Jurnal!R:R,C66,Jurnal!Y:Y))</f>
        <v/>
      </c>
      <c r="F66" s="16" t="str">
        <f ca="1">IF(C66="","",SUMIF(Jurnal!R:R,C66,Jurnal!AB:AB))</f>
        <v/>
      </c>
      <c r="G66" s="16" t="str">
        <f ca="1">IF(C66="","",SUMIF(Jurnal!R:R,C66,Jurnal!AC:AC))</f>
        <v/>
      </c>
      <c r="H66" s="16" t="str">
        <f ca="1">IF(C66="","",SUMIF(Jurnal!R:R,C66,Jurnal!AE:AE))</f>
        <v/>
      </c>
      <c r="I66" s="16" t="str">
        <f ca="1">IF(C66="","",SUMIF(Jurnal!R:R,C66,Jurnal!AH:AH))</f>
        <v/>
      </c>
      <c r="J66" s="16" t="str">
        <f ca="1">IF(C66="","",SUMIF(Jurnal!R:R,C66,Jurnal!AI:AI))</f>
        <v/>
      </c>
      <c r="K66" s="16" t="str">
        <f ca="1">IF(C66="","",SUMIF(Jurnal!R:R,C66,Jurnal!AK:AK))</f>
        <v/>
      </c>
      <c r="L66" s="16" t="str">
        <f ca="1">IF(C66="","",SUMIF(Jurnal!R:R,C66,Jurnal!AN:AN))</f>
        <v/>
      </c>
      <c r="M66" s="16" t="str">
        <f ca="1">IF(C66="","",SUMIF(Jurnal!R:R,C66,Jurnal!AO:AO))</f>
        <v/>
      </c>
      <c r="N66" s="16" t="str">
        <f t="shared" ca="1" si="2"/>
        <v/>
      </c>
      <c r="O66" s="16" t="str">
        <f t="shared" ca="1" si="3"/>
        <v/>
      </c>
      <c r="P66" s="7" t="str">
        <f t="shared" ca="1" si="4"/>
        <v/>
      </c>
      <c r="Q66" s="7" t="str">
        <f t="shared" ca="1" si="5"/>
        <v/>
      </c>
      <c r="R66" s="73" t="str">
        <f t="shared" ca="1" si="6"/>
        <v/>
      </c>
      <c r="S66" s="36"/>
      <c r="T66" s="1"/>
      <c r="U66" s="1"/>
    </row>
    <row r="67" spans="1:21" ht="18.75" customHeight="1" x14ac:dyDescent="0.35">
      <c r="A67" s="1"/>
      <c r="B67" s="18">
        <f t="shared" si="7"/>
        <v>58</v>
      </c>
      <c r="C67" s="20" t="str">
        <f ca="1">IF(TODAY()&gt;EXP,"0",IF(Produk!C63="","",Produk!C63))</f>
        <v/>
      </c>
      <c r="D67" s="16" t="str">
        <f t="shared" ca="1" si="8"/>
        <v/>
      </c>
      <c r="E67" s="16" t="str">
        <f ca="1">IF(C67="","",SUMIF(Jurnal!R:R,C67,Jurnal!Y:Y))</f>
        <v/>
      </c>
      <c r="F67" s="16" t="str">
        <f ca="1">IF(C67="","",SUMIF(Jurnal!R:R,C67,Jurnal!AB:AB))</f>
        <v/>
      </c>
      <c r="G67" s="16" t="str">
        <f ca="1">IF(C67="","",SUMIF(Jurnal!R:R,C67,Jurnal!AC:AC))</f>
        <v/>
      </c>
      <c r="H67" s="16" t="str">
        <f ca="1">IF(C67="","",SUMIF(Jurnal!R:R,C67,Jurnal!AE:AE))</f>
        <v/>
      </c>
      <c r="I67" s="16" t="str">
        <f ca="1">IF(C67="","",SUMIF(Jurnal!R:R,C67,Jurnal!AH:AH))</f>
        <v/>
      </c>
      <c r="J67" s="16" t="str">
        <f ca="1">IF(C67="","",SUMIF(Jurnal!R:R,C67,Jurnal!AI:AI))</f>
        <v/>
      </c>
      <c r="K67" s="16" t="str">
        <f ca="1">IF(C67="","",SUMIF(Jurnal!R:R,C67,Jurnal!AK:AK))</f>
        <v/>
      </c>
      <c r="L67" s="16" t="str">
        <f ca="1">IF(C67="","",SUMIF(Jurnal!R:R,C67,Jurnal!AN:AN))</f>
        <v/>
      </c>
      <c r="M67" s="16" t="str">
        <f ca="1">IF(C67="","",SUMIF(Jurnal!R:R,C67,Jurnal!AO:AO))</f>
        <v/>
      </c>
      <c r="N67" s="16" t="str">
        <f t="shared" ca="1" si="2"/>
        <v/>
      </c>
      <c r="O67" s="16" t="str">
        <f t="shared" ca="1" si="3"/>
        <v/>
      </c>
      <c r="P67" s="7" t="str">
        <f t="shared" ca="1" si="4"/>
        <v/>
      </c>
      <c r="Q67" s="7" t="str">
        <f t="shared" ca="1" si="5"/>
        <v/>
      </c>
      <c r="R67" s="73" t="str">
        <f t="shared" ca="1" si="6"/>
        <v/>
      </c>
      <c r="S67" s="36"/>
      <c r="T67" s="1"/>
      <c r="U67" s="1"/>
    </row>
    <row r="68" spans="1:21" ht="18.75" customHeight="1" x14ac:dyDescent="0.35">
      <c r="A68" s="1"/>
      <c r="B68" s="18">
        <f t="shared" si="7"/>
        <v>59</v>
      </c>
      <c r="C68" s="20" t="str">
        <f ca="1">IF(TODAY()&gt;EXP,"0",IF(Produk!C64="","",Produk!C64))</f>
        <v/>
      </c>
      <c r="D68" s="16" t="str">
        <f t="shared" ca="1" si="8"/>
        <v/>
      </c>
      <c r="E68" s="16" t="str">
        <f ca="1">IF(C68="","",SUMIF(Jurnal!R:R,C68,Jurnal!Y:Y))</f>
        <v/>
      </c>
      <c r="F68" s="16" t="str">
        <f ca="1">IF(C68="","",SUMIF(Jurnal!R:R,C68,Jurnal!AB:AB))</f>
        <v/>
      </c>
      <c r="G68" s="16" t="str">
        <f ca="1">IF(C68="","",SUMIF(Jurnal!R:R,C68,Jurnal!AC:AC))</f>
        <v/>
      </c>
      <c r="H68" s="16" t="str">
        <f ca="1">IF(C68="","",SUMIF(Jurnal!R:R,C68,Jurnal!AE:AE))</f>
        <v/>
      </c>
      <c r="I68" s="16" t="str">
        <f ca="1">IF(C68="","",SUMIF(Jurnal!R:R,C68,Jurnal!AH:AH))</f>
        <v/>
      </c>
      <c r="J68" s="16" t="str">
        <f ca="1">IF(C68="","",SUMIF(Jurnal!R:R,C68,Jurnal!AI:AI))</f>
        <v/>
      </c>
      <c r="K68" s="16" t="str">
        <f ca="1">IF(C68="","",SUMIF(Jurnal!R:R,C68,Jurnal!AK:AK))</f>
        <v/>
      </c>
      <c r="L68" s="16" t="str">
        <f ca="1">IF(C68="","",SUMIF(Jurnal!R:R,C68,Jurnal!AN:AN))</f>
        <v/>
      </c>
      <c r="M68" s="16" t="str">
        <f ca="1">IF(C68="","",SUMIF(Jurnal!R:R,C68,Jurnal!AO:AO))</f>
        <v/>
      </c>
      <c r="N68" s="16" t="str">
        <f t="shared" ca="1" si="2"/>
        <v/>
      </c>
      <c r="O68" s="16" t="str">
        <f t="shared" ca="1" si="3"/>
        <v/>
      </c>
      <c r="P68" s="7" t="str">
        <f t="shared" ca="1" si="4"/>
        <v/>
      </c>
      <c r="Q68" s="7" t="str">
        <f t="shared" ca="1" si="5"/>
        <v/>
      </c>
      <c r="R68" s="73" t="str">
        <f t="shared" ca="1" si="6"/>
        <v/>
      </c>
      <c r="S68" s="36"/>
      <c r="T68" s="1"/>
      <c r="U68" s="1"/>
    </row>
    <row r="69" spans="1:21" ht="18.75" customHeight="1" x14ac:dyDescent="0.35">
      <c r="A69" s="1"/>
      <c r="B69" s="18">
        <f t="shared" si="7"/>
        <v>60</v>
      </c>
      <c r="C69" s="20" t="str">
        <f ca="1">IF(TODAY()&gt;EXP,"0",IF(Produk!C65="","",Produk!C65))</f>
        <v/>
      </c>
      <c r="D69" s="16" t="str">
        <f t="shared" ca="1" si="8"/>
        <v/>
      </c>
      <c r="E69" s="16" t="str">
        <f ca="1">IF(C69="","",SUMIF(Jurnal!R:R,C69,Jurnal!Y:Y))</f>
        <v/>
      </c>
      <c r="F69" s="16" t="str">
        <f ca="1">IF(C69="","",SUMIF(Jurnal!R:R,C69,Jurnal!AB:AB))</f>
        <v/>
      </c>
      <c r="G69" s="16" t="str">
        <f ca="1">IF(C69="","",SUMIF(Jurnal!R:R,C69,Jurnal!AC:AC))</f>
        <v/>
      </c>
      <c r="H69" s="16" t="str">
        <f ca="1">IF(C69="","",SUMIF(Jurnal!R:R,C69,Jurnal!AE:AE))</f>
        <v/>
      </c>
      <c r="I69" s="16" t="str">
        <f ca="1">IF(C69="","",SUMIF(Jurnal!R:R,C69,Jurnal!AH:AH))</f>
        <v/>
      </c>
      <c r="J69" s="16" t="str">
        <f ca="1">IF(C69="","",SUMIF(Jurnal!R:R,C69,Jurnal!AI:AI))</f>
        <v/>
      </c>
      <c r="K69" s="16" t="str">
        <f ca="1">IF(C69="","",SUMIF(Jurnal!R:R,C69,Jurnal!AK:AK))</f>
        <v/>
      </c>
      <c r="L69" s="16" t="str">
        <f ca="1">IF(C69="","",SUMIF(Jurnal!R:R,C69,Jurnal!AN:AN))</f>
        <v/>
      </c>
      <c r="M69" s="16" t="str">
        <f ca="1">IF(C69="","",SUMIF(Jurnal!R:R,C69,Jurnal!AO:AO))</f>
        <v/>
      </c>
      <c r="N69" s="16" t="str">
        <f t="shared" ca="1" si="2"/>
        <v/>
      </c>
      <c r="O69" s="16" t="str">
        <f t="shared" ca="1" si="3"/>
        <v/>
      </c>
      <c r="P69" s="7" t="str">
        <f t="shared" ca="1" si="4"/>
        <v/>
      </c>
      <c r="Q69" s="7" t="str">
        <f t="shared" ca="1" si="5"/>
        <v/>
      </c>
      <c r="R69" s="73" t="str">
        <f t="shared" ca="1" si="6"/>
        <v/>
      </c>
      <c r="S69" s="36"/>
      <c r="T69" s="1"/>
      <c r="U69" s="1"/>
    </row>
    <row r="70" spans="1:21" ht="18.75" customHeight="1" x14ac:dyDescent="0.35">
      <c r="A70" s="1"/>
      <c r="B70" s="18">
        <f t="shared" si="7"/>
        <v>61</v>
      </c>
      <c r="C70" s="20" t="str">
        <f ca="1">IF(TODAY()&gt;EXP,"0",IF(Produk!C66="","",Produk!C66))</f>
        <v/>
      </c>
      <c r="D70" s="16" t="str">
        <f t="shared" ca="1" si="8"/>
        <v/>
      </c>
      <c r="E70" s="16" t="str">
        <f ca="1">IF(C70="","",SUMIF(Jurnal!R:R,C70,Jurnal!Y:Y))</f>
        <v/>
      </c>
      <c r="F70" s="16" t="str">
        <f ca="1">IF(C70="","",SUMIF(Jurnal!R:R,C70,Jurnal!AB:AB))</f>
        <v/>
      </c>
      <c r="G70" s="16" t="str">
        <f ca="1">IF(C70="","",SUMIF(Jurnal!R:R,C70,Jurnal!AC:AC))</f>
        <v/>
      </c>
      <c r="H70" s="16" t="str">
        <f ca="1">IF(C70="","",SUMIF(Jurnal!R:R,C70,Jurnal!AE:AE))</f>
        <v/>
      </c>
      <c r="I70" s="16" t="str">
        <f ca="1">IF(C70="","",SUMIF(Jurnal!R:R,C70,Jurnal!AH:AH))</f>
        <v/>
      </c>
      <c r="J70" s="16" t="str">
        <f ca="1">IF(C70="","",SUMIF(Jurnal!R:R,C70,Jurnal!AI:AI))</f>
        <v/>
      </c>
      <c r="K70" s="16" t="str">
        <f ca="1">IF(C70="","",SUMIF(Jurnal!R:R,C70,Jurnal!AK:AK))</f>
        <v/>
      </c>
      <c r="L70" s="16" t="str">
        <f ca="1">IF(C70="","",SUMIF(Jurnal!R:R,C70,Jurnal!AN:AN))</f>
        <v/>
      </c>
      <c r="M70" s="16" t="str">
        <f ca="1">IF(C70="","",SUMIF(Jurnal!R:R,C70,Jurnal!AO:AO))</f>
        <v/>
      </c>
      <c r="N70" s="16" t="str">
        <f t="shared" ca="1" si="2"/>
        <v/>
      </c>
      <c r="O70" s="16" t="str">
        <f t="shared" ca="1" si="3"/>
        <v/>
      </c>
      <c r="P70" s="7" t="str">
        <f t="shared" ca="1" si="4"/>
        <v/>
      </c>
      <c r="Q70" s="7" t="str">
        <f t="shared" ca="1" si="5"/>
        <v/>
      </c>
      <c r="R70" s="73" t="str">
        <f t="shared" ca="1" si="6"/>
        <v/>
      </c>
      <c r="S70" s="36"/>
      <c r="T70" s="1"/>
      <c r="U70" s="1"/>
    </row>
    <row r="71" spans="1:21" ht="18.75" customHeight="1" x14ac:dyDescent="0.35">
      <c r="A71" s="1"/>
      <c r="B71" s="18">
        <f t="shared" si="7"/>
        <v>62</v>
      </c>
      <c r="C71" s="20" t="str">
        <f ca="1">IF(TODAY()&gt;EXP,"0",IF(Produk!C67="","",Produk!C67))</f>
        <v/>
      </c>
      <c r="D71" s="16" t="str">
        <f t="shared" ca="1" si="8"/>
        <v/>
      </c>
      <c r="E71" s="16" t="str">
        <f ca="1">IF(C71="","",SUMIF(Jurnal!R:R,C71,Jurnal!Y:Y))</f>
        <v/>
      </c>
      <c r="F71" s="16" t="str">
        <f ca="1">IF(C71="","",SUMIF(Jurnal!R:R,C71,Jurnal!AB:AB))</f>
        <v/>
      </c>
      <c r="G71" s="16" t="str">
        <f ca="1">IF(C71="","",SUMIF(Jurnal!R:R,C71,Jurnal!AC:AC))</f>
        <v/>
      </c>
      <c r="H71" s="16" t="str">
        <f ca="1">IF(C71="","",SUMIF(Jurnal!R:R,C71,Jurnal!AE:AE))</f>
        <v/>
      </c>
      <c r="I71" s="16" t="str">
        <f ca="1">IF(C71="","",SUMIF(Jurnal!R:R,C71,Jurnal!AH:AH))</f>
        <v/>
      </c>
      <c r="J71" s="16" t="str">
        <f ca="1">IF(C71="","",SUMIF(Jurnal!R:R,C71,Jurnal!AI:AI))</f>
        <v/>
      </c>
      <c r="K71" s="16" t="str">
        <f ca="1">IF(C71="","",SUMIF(Jurnal!R:R,C71,Jurnal!AK:AK))</f>
        <v/>
      </c>
      <c r="L71" s="16" t="str">
        <f ca="1">IF(C71="","",SUMIF(Jurnal!R:R,C71,Jurnal!AN:AN))</f>
        <v/>
      </c>
      <c r="M71" s="16" t="str">
        <f ca="1">IF(C71="","",SUMIF(Jurnal!R:R,C71,Jurnal!AO:AO))</f>
        <v/>
      </c>
      <c r="N71" s="16" t="str">
        <f t="shared" ca="1" si="2"/>
        <v/>
      </c>
      <c r="O71" s="16" t="str">
        <f t="shared" ca="1" si="3"/>
        <v/>
      </c>
      <c r="P71" s="7" t="str">
        <f t="shared" ca="1" si="4"/>
        <v/>
      </c>
      <c r="Q71" s="7" t="str">
        <f t="shared" ca="1" si="5"/>
        <v/>
      </c>
      <c r="R71" s="73" t="str">
        <f t="shared" ca="1" si="6"/>
        <v/>
      </c>
      <c r="S71" s="36"/>
      <c r="T71" s="1"/>
      <c r="U71" s="1"/>
    </row>
    <row r="72" spans="1:21" ht="18.75" customHeight="1" x14ac:dyDescent="0.35">
      <c r="A72" s="1"/>
      <c r="B72" s="18">
        <f t="shared" si="7"/>
        <v>63</v>
      </c>
      <c r="C72" s="20" t="str">
        <f ca="1">IF(TODAY()&gt;EXP,"0",IF(Produk!C68="","",Produk!C68))</f>
        <v/>
      </c>
      <c r="D72" s="16" t="str">
        <f t="shared" ca="1" si="8"/>
        <v/>
      </c>
      <c r="E72" s="16" t="str">
        <f ca="1">IF(C72="","",SUMIF(Jurnal!R:R,C72,Jurnal!Y:Y))</f>
        <v/>
      </c>
      <c r="F72" s="16" t="str">
        <f ca="1">IF(C72="","",SUMIF(Jurnal!R:R,C72,Jurnal!AB:AB))</f>
        <v/>
      </c>
      <c r="G72" s="16" t="str">
        <f ca="1">IF(C72="","",SUMIF(Jurnal!R:R,C72,Jurnal!AC:AC))</f>
        <v/>
      </c>
      <c r="H72" s="16" t="str">
        <f ca="1">IF(C72="","",SUMIF(Jurnal!R:R,C72,Jurnal!AE:AE))</f>
        <v/>
      </c>
      <c r="I72" s="16" t="str">
        <f ca="1">IF(C72="","",SUMIF(Jurnal!R:R,C72,Jurnal!AH:AH))</f>
        <v/>
      </c>
      <c r="J72" s="16" t="str">
        <f ca="1">IF(C72="","",SUMIF(Jurnal!R:R,C72,Jurnal!AI:AI))</f>
        <v/>
      </c>
      <c r="K72" s="16" t="str">
        <f ca="1">IF(C72="","",SUMIF(Jurnal!R:R,C72,Jurnal!AK:AK))</f>
        <v/>
      </c>
      <c r="L72" s="16" t="str">
        <f ca="1">IF(C72="","",SUMIF(Jurnal!R:R,C72,Jurnal!AN:AN))</f>
        <v/>
      </c>
      <c r="M72" s="16" t="str">
        <f ca="1">IF(C72="","",SUMIF(Jurnal!R:R,C72,Jurnal!AO:AO))</f>
        <v/>
      </c>
      <c r="N72" s="16" t="str">
        <f t="shared" ca="1" si="2"/>
        <v/>
      </c>
      <c r="O72" s="16" t="str">
        <f t="shared" ca="1" si="3"/>
        <v/>
      </c>
      <c r="P72" s="7" t="str">
        <f t="shared" ca="1" si="4"/>
        <v/>
      </c>
      <c r="Q72" s="7" t="str">
        <f t="shared" ca="1" si="5"/>
        <v/>
      </c>
      <c r="R72" s="73" t="str">
        <f t="shared" ca="1" si="6"/>
        <v/>
      </c>
      <c r="S72" s="36"/>
      <c r="T72" s="1"/>
      <c r="U72" s="1"/>
    </row>
    <row r="73" spans="1:21" ht="18.75" customHeight="1" x14ac:dyDescent="0.35">
      <c r="A73" s="1"/>
      <c r="B73" s="18">
        <f t="shared" si="7"/>
        <v>64</v>
      </c>
      <c r="C73" s="20" t="str">
        <f ca="1">IF(TODAY()&gt;EXP,"0",IF(Produk!C69="","",Produk!C69))</f>
        <v/>
      </c>
      <c r="D73" s="16" t="str">
        <f t="shared" ca="1" si="8"/>
        <v/>
      </c>
      <c r="E73" s="16" t="str">
        <f ca="1">IF(C73="","",SUMIF(Jurnal!R:R,C73,Jurnal!Y:Y))</f>
        <v/>
      </c>
      <c r="F73" s="16" t="str">
        <f ca="1">IF(C73="","",SUMIF(Jurnal!R:R,C73,Jurnal!AB:AB))</f>
        <v/>
      </c>
      <c r="G73" s="16" t="str">
        <f ca="1">IF(C73="","",SUMIF(Jurnal!R:R,C73,Jurnal!AC:AC))</f>
        <v/>
      </c>
      <c r="H73" s="16" t="str">
        <f ca="1">IF(C73="","",SUMIF(Jurnal!R:R,C73,Jurnal!AE:AE))</f>
        <v/>
      </c>
      <c r="I73" s="16" t="str">
        <f ca="1">IF(C73="","",SUMIF(Jurnal!R:R,C73,Jurnal!AH:AH))</f>
        <v/>
      </c>
      <c r="J73" s="16" t="str">
        <f ca="1">IF(C73="","",SUMIF(Jurnal!R:R,C73,Jurnal!AI:AI))</f>
        <v/>
      </c>
      <c r="K73" s="16" t="str">
        <f ca="1">IF(C73="","",SUMIF(Jurnal!R:R,C73,Jurnal!AK:AK))</f>
        <v/>
      </c>
      <c r="L73" s="16" t="str">
        <f ca="1">IF(C73="","",SUMIF(Jurnal!R:R,C73,Jurnal!AN:AN))</f>
        <v/>
      </c>
      <c r="M73" s="16" t="str">
        <f ca="1">IF(C73="","",SUMIF(Jurnal!R:R,C73,Jurnal!AO:AO))</f>
        <v/>
      </c>
      <c r="N73" s="16" t="str">
        <f t="shared" ca="1" si="2"/>
        <v/>
      </c>
      <c r="O73" s="16" t="str">
        <f t="shared" ca="1" si="3"/>
        <v/>
      </c>
      <c r="P73" s="7" t="str">
        <f t="shared" ca="1" si="4"/>
        <v/>
      </c>
      <c r="Q73" s="7" t="str">
        <f t="shared" ca="1" si="5"/>
        <v/>
      </c>
      <c r="R73" s="73" t="str">
        <f t="shared" ca="1" si="6"/>
        <v/>
      </c>
      <c r="S73" s="36"/>
      <c r="T73" s="1"/>
      <c r="U73" s="1"/>
    </row>
    <row r="74" spans="1:21" ht="18.75" customHeight="1" x14ac:dyDescent="0.35">
      <c r="A74" s="1"/>
      <c r="B74" s="18">
        <f t="shared" si="7"/>
        <v>65</v>
      </c>
      <c r="C74" s="20" t="str">
        <f ca="1">IF(TODAY()&gt;EXP,"0",IF(Produk!C70="","",Produk!C70))</f>
        <v/>
      </c>
      <c r="D74" s="16" t="str">
        <f t="shared" ca="1" si="8"/>
        <v/>
      </c>
      <c r="E74" s="16" t="str">
        <f ca="1">IF(C74="","",SUMIF(Jurnal!R:R,C74,Jurnal!Y:Y))</f>
        <v/>
      </c>
      <c r="F74" s="16" t="str">
        <f ca="1">IF(C74="","",SUMIF(Jurnal!R:R,C74,Jurnal!AB:AB))</f>
        <v/>
      </c>
      <c r="G74" s="16" t="str">
        <f ca="1">IF(C74="","",SUMIF(Jurnal!R:R,C74,Jurnal!AC:AC))</f>
        <v/>
      </c>
      <c r="H74" s="16" t="str">
        <f ca="1">IF(C74="","",SUMIF(Jurnal!R:R,C74,Jurnal!AE:AE))</f>
        <v/>
      </c>
      <c r="I74" s="16" t="str">
        <f ca="1">IF(C74="","",SUMIF(Jurnal!R:R,C74,Jurnal!AH:AH))</f>
        <v/>
      </c>
      <c r="J74" s="16" t="str">
        <f ca="1">IF(C74="","",SUMIF(Jurnal!R:R,C74,Jurnal!AI:AI))</f>
        <v/>
      </c>
      <c r="K74" s="16" t="str">
        <f ca="1">IF(C74="","",SUMIF(Jurnal!R:R,C74,Jurnal!AK:AK))</f>
        <v/>
      </c>
      <c r="L74" s="16" t="str">
        <f ca="1">IF(C74="","",SUMIF(Jurnal!R:R,C74,Jurnal!AN:AN))</f>
        <v/>
      </c>
      <c r="M74" s="16" t="str">
        <f ca="1">IF(C74="","",SUMIF(Jurnal!R:R,C74,Jurnal!AO:AO))</f>
        <v/>
      </c>
      <c r="N74" s="16" t="str">
        <f t="shared" ca="1" si="2"/>
        <v/>
      </c>
      <c r="O74" s="16" t="str">
        <f t="shared" ca="1" si="3"/>
        <v/>
      </c>
      <c r="P74" s="7" t="str">
        <f t="shared" ca="1" si="4"/>
        <v/>
      </c>
      <c r="Q74" s="7" t="str">
        <f t="shared" ca="1" si="5"/>
        <v/>
      </c>
      <c r="R74" s="73" t="str">
        <f t="shared" ca="1" si="6"/>
        <v/>
      </c>
      <c r="S74" s="36"/>
      <c r="T74" s="1"/>
      <c r="U74" s="1"/>
    </row>
    <row r="75" spans="1:21" ht="18.75" customHeight="1" x14ac:dyDescent="0.35">
      <c r="A75" s="1"/>
      <c r="B75" s="18">
        <f t="shared" si="7"/>
        <v>66</v>
      </c>
      <c r="C75" s="20" t="str">
        <f ca="1">IF(TODAY()&gt;EXP,"0",IF(Produk!C71="","",Produk!C71))</f>
        <v/>
      </c>
      <c r="D75" s="16" t="str">
        <f t="shared" ref="D75:D105" ca="1" si="9">IF(C75="","",VLOOKUP(C75,DP,2,FALSE))</f>
        <v/>
      </c>
      <c r="E75" s="16" t="str">
        <f ca="1">IF(C75="","",SUMIF(Jurnal!R:R,C75,Jurnal!Y:Y))</f>
        <v/>
      </c>
      <c r="F75" s="16" t="str">
        <f ca="1">IF(C75="","",SUMIF(Jurnal!R:R,C75,Jurnal!AB:AB))</f>
        <v/>
      </c>
      <c r="G75" s="16" t="str">
        <f ca="1">IF(C75="","",SUMIF(Jurnal!R:R,C75,Jurnal!AC:AC))</f>
        <v/>
      </c>
      <c r="H75" s="16" t="str">
        <f ca="1">IF(C75="","",SUMIF(Jurnal!R:R,C75,Jurnal!AE:AE))</f>
        <v/>
      </c>
      <c r="I75" s="16" t="str">
        <f ca="1">IF(C75="","",SUMIF(Jurnal!R:R,C75,Jurnal!AH:AH))</f>
        <v/>
      </c>
      <c r="J75" s="16" t="str">
        <f ca="1">IF(C75="","",SUMIF(Jurnal!R:R,C75,Jurnal!AI:AI))</f>
        <v/>
      </c>
      <c r="K75" s="16" t="str">
        <f ca="1">IF(C75="","",SUMIF(Jurnal!R:R,C75,Jurnal!AK:AK))</f>
        <v/>
      </c>
      <c r="L75" s="16" t="str">
        <f ca="1">IF(C75="","",SUMIF(Jurnal!R:R,C75,Jurnal!AN:AN))</f>
        <v/>
      </c>
      <c r="M75" s="16" t="str">
        <f ca="1">IF(C75="","",SUMIF(Jurnal!R:R,C75,Jurnal!AO:AO))</f>
        <v/>
      </c>
      <c r="N75" s="16" t="str">
        <f t="shared" ref="N75:N109" ca="1" si="10">IF(C75="","",E75+H75+K75)</f>
        <v/>
      </c>
      <c r="O75" s="16" t="str">
        <f t="shared" ref="O75:O109" ca="1" si="11">IF(C75="","",F75+I75+L75)</f>
        <v/>
      </c>
      <c r="P75" s="7" t="str">
        <f t="shared" ref="P75:P109" ca="1" si="12">IF(D75="","",G75+J75+M75)</f>
        <v/>
      </c>
      <c r="Q75" s="7" t="str">
        <f t="shared" ref="Q75:Q109" ca="1" si="13">IF(C75="","",O75-P75)</f>
        <v/>
      </c>
      <c r="R75" s="73" t="str">
        <f t="shared" ref="R75:R109" ca="1" si="14">IF(OR(O75="",O75=0),"",Q75/O75)</f>
        <v/>
      </c>
      <c r="S75" s="36"/>
      <c r="T75" s="1"/>
      <c r="U75" s="1"/>
    </row>
    <row r="76" spans="1:21" ht="18.75" customHeight="1" x14ac:dyDescent="0.35">
      <c r="A76" s="1"/>
      <c r="B76" s="18">
        <f t="shared" ref="B76:B109" si="15">B75+1</f>
        <v>67</v>
      </c>
      <c r="C76" s="20" t="str">
        <f ca="1">IF(TODAY()&gt;EXP,"0",IF(Produk!C72="","",Produk!C72))</f>
        <v/>
      </c>
      <c r="D76" s="16" t="str">
        <f t="shared" ca="1" si="9"/>
        <v/>
      </c>
      <c r="E76" s="16" t="str">
        <f ca="1">IF(C76="","",SUMIF(Jurnal!R:R,C76,Jurnal!Y:Y))</f>
        <v/>
      </c>
      <c r="F76" s="16" t="str">
        <f ca="1">IF(C76="","",SUMIF(Jurnal!R:R,C76,Jurnal!AB:AB))</f>
        <v/>
      </c>
      <c r="G76" s="16" t="str">
        <f ca="1">IF(C76="","",SUMIF(Jurnal!R:R,C76,Jurnal!AC:AC))</f>
        <v/>
      </c>
      <c r="H76" s="16" t="str">
        <f ca="1">IF(C76="","",SUMIF(Jurnal!R:R,C76,Jurnal!AE:AE))</f>
        <v/>
      </c>
      <c r="I76" s="16" t="str">
        <f ca="1">IF(C76="","",SUMIF(Jurnal!R:R,C76,Jurnal!AH:AH))</f>
        <v/>
      </c>
      <c r="J76" s="16" t="str">
        <f ca="1">IF(C76="","",SUMIF(Jurnal!R:R,C76,Jurnal!AI:AI))</f>
        <v/>
      </c>
      <c r="K76" s="16" t="str">
        <f ca="1">IF(C76="","",SUMIF(Jurnal!R:R,C76,Jurnal!AK:AK))</f>
        <v/>
      </c>
      <c r="L76" s="16" t="str">
        <f ca="1">IF(C76="","",SUMIF(Jurnal!R:R,C76,Jurnal!AN:AN))</f>
        <v/>
      </c>
      <c r="M76" s="16" t="str">
        <f ca="1">IF(C76="","",SUMIF(Jurnal!R:R,C76,Jurnal!AO:AO))</f>
        <v/>
      </c>
      <c r="N76" s="16" t="str">
        <f t="shared" ca="1" si="10"/>
        <v/>
      </c>
      <c r="O76" s="16" t="str">
        <f t="shared" ca="1" si="11"/>
        <v/>
      </c>
      <c r="P76" s="7" t="str">
        <f t="shared" ca="1" si="12"/>
        <v/>
      </c>
      <c r="Q76" s="7" t="str">
        <f t="shared" ca="1" si="13"/>
        <v/>
      </c>
      <c r="R76" s="73" t="str">
        <f t="shared" ca="1" si="14"/>
        <v/>
      </c>
      <c r="S76" s="36"/>
      <c r="T76" s="1"/>
      <c r="U76" s="1"/>
    </row>
    <row r="77" spans="1:21" ht="18.75" customHeight="1" x14ac:dyDescent="0.35">
      <c r="A77" s="1"/>
      <c r="B77" s="18">
        <f t="shared" si="15"/>
        <v>68</v>
      </c>
      <c r="C77" s="20" t="str">
        <f ca="1">IF(TODAY()&gt;EXP,"0",IF(Produk!C73="","",Produk!C73))</f>
        <v/>
      </c>
      <c r="D77" s="16" t="str">
        <f t="shared" ca="1" si="9"/>
        <v/>
      </c>
      <c r="E77" s="16" t="str">
        <f ca="1">IF(C77="","",SUMIF(Jurnal!R:R,C77,Jurnal!Y:Y))</f>
        <v/>
      </c>
      <c r="F77" s="16" t="str">
        <f ca="1">IF(C77="","",SUMIF(Jurnal!R:R,C77,Jurnal!AB:AB))</f>
        <v/>
      </c>
      <c r="G77" s="16" t="str">
        <f ca="1">IF(C77="","",SUMIF(Jurnal!R:R,C77,Jurnal!AC:AC))</f>
        <v/>
      </c>
      <c r="H77" s="16" t="str">
        <f ca="1">IF(C77="","",SUMIF(Jurnal!R:R,C77,Jurnal!AE:AE))</f>
        <v/>
      </c>
      <c r="I77" s="16" t="str">
        <f ca="1">IF(C77="","",SUMIF(Jurnal!R:R,C77,Jurnal!AH:AH))</f>
        <v/>
      </c>
      <c r="J77" s="16" t="str">
        <f ca="1">IF(C77="","",SUMIF(Jurnal!R:R,C77,Jurnal!AI:AI))</f>
        <v/>
      </c>
      <c r="K77" s="16" t="str">
        <f ca="1">IF(C77="","",SUMIF(Jurnal!R:R,C77,Jurnal!AK:AK))</f>
        <v/>
      </c>
      <c r="L77" s="16" t="str">
        <f ca="1">IF(C77="","",SUMIF(Jurnal!R:R,C77,Jurnal!AN:AN))</f>
        <v/>
      </c>
      <c r="M77" s="16" t="str">
        <f ca="1">IF(C77="","",SUMIF(Jurnal!R:R,C77,Jurnal!AO:AO))</f>
        <v/>
      </c>
      <c r="N77" s="16" t="str">
        <f t="shared" ca="1" si="10"/>
        <v/>
      </c>
      <c r="O77" s="16" t="str">
        <f t="shared" ca="1" si="11"/>
        <v/>
      </c>
      <c r="P77" s="7" t="str">
        <f t="shared" ca="1" si="12"/>
        <v/>
      </c>
      <c r="Q77" s="7" t="str">
        <f t="shared" ca="1" si="13"/>
        <v/>
      </c>
      <c r="R77" s="73" t="str">
        <f t="shared" ca="1" si="14"/>
        <v/>
      </c>
      <c r="S77" s="36"/>
      <c r="T77" s="1"/>
      <c r="U77" s="1"/>
    </row>
    <row r="78" spans="1:21" ht="18.75" customHeight="1" x14ac:dyDescent="0.35">
      <c r="A78" s="1"/>
      <c r="B78" s="18">
        <f t="shared" si="15"/>
        <v>69</v>
      </c>
      <c r="C78" s="20" t="str">
        <f ca="1">IF(TODAY()&gt;EXP,"0",IF(Produk!C74="","",Produk!C74))</f>
        <v/>
      </c>
      <c r="D78" s="16" t="str">
        <f t="shared" ca="1" si="9"/>
        <v/>
      </c>
      <c r="E78" s="16" t="str">
        <f ca="1">IF(C78="","",SUMIF(Jurnal!R:R,C78,Jurnal!Y:Y))</f>
        <v/>
      </c>
      <c r="F78" s="16" t="str">
        <f ca="1">IF(C78="","",SUMIF(Jurnal!R:R,C78,Jurnal!AB:AB))</f>
        <v/>
      </c>
      <c r="G78" s="16" t="str">
        <f ca="1">IF(C78="","",SUMIF(Jurnal!R:R,C78,Jurnal!AC:AC))</f>
        <v/>
      </c>
      <c r="H78" s="16" t="str">
        <f ca="1">IF(C78="","",SUMIF(Jurnal!R:R,C78,Jurnal!AE:AE))</f>
        <v/>
      </c>
      <c r="I78" s="16" t="str">
        <f ca="1">IF(C78="","",SUMIF(Jurnal!R:R,C78,Jurnal!AH:AH))</f>
        <v/>
      </c>
      <c r="J78" s="16" t="str">
        <f ca="1">IF(C78="","",SUMIF(Jurnal!R:R,C78,Jurnal!AI:AI))</f>
        <v/>
      </c>
      <c r="K78" s="16" t="str">
        <f ca="1">IF(C78="","",SUMIF(Jurnal!R:R,C78,Jurnal!AK:AK))</f>
        <v/>
      </c>
      <c r="L78" s="16" t="str">
        <f ca="1">IF(C78="","",SUMIF(Jurnal!R:R,C78,Jurnal!AN:AN))</f>
        <v/>
      </c>
      <c r="M78" s="16" t="str">
        <f ca="1">IF(C78="","",SUMIF(Jurnal!R:R,C78,Jurnal!AO:AO))</f>
        <v/>
      </c>
      <c r="N78" s="16" t="str">
        <f t="shared" ca="1" si="10"/>
        <v/>
      </c>
      <c r="O78" s="16" t="str">
        <f t="shared" ca="1" si="11"/>
        <v/>
      </c>
      <c r="P78" s="7" t="str">
        <f t="shared" ca="1" si="12"/>
        <v/>
      </c>
      <c r="Q78" s="7" t="str">
        <f t="shared" ca="1" si="13"/>
        <v/>
      </c>
      <c r="R78" s="73" t="str">
        <f t="shared" ca="1" si="14"/>
        <v/>
      </c>
      <c r="S78" s="36"/>
      <c r="T78" s="1"/>
      <c r="U78" s="1"/>
    </row>
    <row r="79" spans="1:21" ht="18.75" customHeight="1" x14ac:dyDescent="0.35">
      <c r="A79" s="1"/>
      <c r="B79" s="18">
        <f t="shared" si="15"/>
        <v>70</v>
      </c>
      <c r="C79" s="20" t="str">
        <f ca="1">IF(TODAY()&gt;EXP,"0",IF(Produk!C75="","",Produk!C75))</f>
        <v/>
      </c>
      <c r="D79" s="16" t="str">
        <f t="shared" ca="1" si="9"/>
        <v/>
      </c>
      <c r="E79" s="16" t="str">
        <f ca="1">IF(C79="","",SUMIF(Jurnal!R:R,C79,Jurnal!Y:Y))</f>
        <v/>
      </c>
      <c r="F79" s="16" t="str">
        <f ca="1">IF(C79="","",SUMIF(Jurnal!R:R,C79,Jurnal!AB:AB))</f>
        <v/>
      </c>
      <c r="G79" s="16" t="str">
        <f ca="1">IF(C79="","",SUMIF(Jurnal!R:R,C79,Jurnal!AC:AC))</f>
        <v/>
      </c>
      <c r="H79" s="16" t="str">
        <f ca="1">IF(C79="","",SUMIF(Jurnal!R:R,C79,Jurnal!AE:AE))</f>
        <v/>
      </c>
      <c r="I79" s="16" t="str">
        <f ca="1">IF(C79="","",SUMIF(Jurnal!R:R,C79,Jurnal!AH:AH))</f>
        <v/>
      </c>
      <c r="J79" s="16" t="str">
        <f ca="1">IF(C79="","",SUMIF(Jurnal!R:R,C79,Jurnal!AI:AI))</f>
        <v/>
      </c>
      <c r="K79" s="16" t="str">
        <f ca="1">IF(C79="","",SUMIF(Jurnal!R:R,C79,Jurnal!AK:AK))</f>
        <v/>
      </c>
      <c r="L79" s="16" t="str">
        <f ca="1">IF(C79="","",SUMIF(Jurnal!R:R,C79,Jurnal!AN:AN))</f>
        <v/>
      </c>
      <c r="M79" s="16" t="str">
        <f ca="1">IF(C79="","",SUMIF(Jurnal!R:R,C79,Jurnal!AO:AO))</f>
        <v/>
      </c>
      <c r="N79" s="16" t="str">
        <f t="shared" ca="1" si="10"/>
        <v/>
      </c>
      <c r="O79" s="16" t="str">
        <f t="shared" ca="1" si="11"/>
        <v/>
      </c>
      <c r="P79" s="7" t="str">
        <f t="shared" ca="1" si="12"/>
        <v/>
      </c>
      <c r="Q79" s="7" t="str">
        <f t="shared" ca="1" si="13"/>
        <v/>
      </c>
      <c r="R79" s="73" t="str">
        <f t="shared" ca="1" si="14"/>
        <v/>
      </c>
      <c r="S79" s="36"/>
      <c r="T79" s="1"/>
      <c r="U79" s="1"/>
    </row>
    <row r="80" spans="1:21" ht="18.75" customHeight="1" x14ac:dyDescent="0.35">
      <c r="A80" s="1"/>
      <c r="B80" s="18">
        <f t="shared" si="15"/>
        <v>71</v>
      </c>
      <c r="C80" s="20" t="str">
        <f ca="1">IF(TODAY()&gt;EXP,"0",IF(Produk!C76="","",Produk!C76))</f>
        <v/>
      </c>
      <c r="D80" s="16" t="str">
        <f t="shared" ca="1" si="9"/>
        <v/>
      </c>
      <c r="E80" s="16" t="str">
        <f ca="1">IF(C80="","",SUMIF(Jurnal!R:R,C80,Jurnal!Y:Y))</f>
        <v/>
      </c>
      <c r="F80" s="16" t="str">
        <f ca="1">IF(C80="","",SUMIF(Jurnal!R:R,C80,Jurnal!AB:AB))</f>
        <v/>
      </c>
      <c r="G80" s="16" t="str">
        <f ca="1">IF(C80="","",SUMIF(Jurnal!R:R,C80,Jurnal!AC:AC))</f>
        <v/>
      </c>
      <c r="H80" s="16" t="str">
        <f ca="1">IF(C80="","",SUMIF(Jurnal!R:R,C80,Jurnal!AE:AE))</f>
        <v/>
      </c>
      <c r="I80" s="16" t="str">
        <f ca="1">IF(C80="","",SUMIF(Jurnal!R:R,C80,Jurnal!AH:AH))</f>
        <v/>
      </c>
      <c r="J80" s="16" t="str">
        <f ca="1">IF(C80="","",SUMIF(Jurnal!R:R,C80,Jurnal!AI:AI))</f>
        <v/>
      </c>
      <c r="K80" s="16" t="str">
        <f ca="1">IF(C80="","",SUMIF(Jurnal!R:R,C80,Jurnal!AK:AK))</f>
        <v/>
      </c>
      <c r="L80" s="16" t="str">
        <f ca="1">IF(C80="","",SUMIF(Jurnal!R:R,C80,Jurnal!AN:AN))</f>
        <v/>
      </c>
      <c r="M80" s="16" t="str">
        <f ca="1">IF(C80="","",SUMIF(Jurnal!R:R,C80,Jurnal!AO:AO))</f>
        <v/>
      </c>
      <c r="N80" s="16" t="str">
        <f t="shared" ca="1" si="10"/>
        <v/>
      </c>
      <c r="O80" s="16" t="str">
        <f t="shared" ca="1" si="11"/>
        <v/>
      </c>
      <c r="P80" s="7" t="str">
        <f t="shared" ca="1" si="12"/>
        <v/>
      </c>
      <c r="Q80" s="7" t="str">
        <f t="shared" ca="1" si="13"/>
        <v/>
      </c>
      <c r="R80" s="73" t="str">
        <f t="shared" ca="1" si="14"/>
        <v/>
      </c>
      <c r="S80" s="36"/>
      <c r="T80" s="1"/>
      <c r="U80" s="1"/>
    </row>
    <row r="81" spans="1:21" ht="18.75" customHeight="1" x14ac:dyDescent="0.35">
      <c r="A81" s="1"/>
      <c r="B81" s="18">
        <f t="shared" si="15"/>
        <v>72</v>
      </c>
      <c r="C81" s="20" t="str">
        <f ca="1">IF(TODAY()&gt;EXP,"0",IF(Produk!C77="","",Produk!C77))</f>
        <v/>
      </c>
      <c r="D81" s="16" t="str">
        <f t="shared" ca="1" si="9"/>
        <v/>
      </c>
      <c r="E81" s="16" t="str">
        <f ca="1">IF(C81="","",SUMIF(Jurnal!R:R,C81,Jurnal!Y:Y))</f>
        <v/>
      </c>
      <c r="F81" s="16" t="str">
        <f ca="1">IF(C81="","",SUMIF(Jurnal!R:R,C81,Jurnal!AB:AB))</f>
        <v/>
      </c>
      <c r="G81" s="16" t="str">
        <f ca="1">IF(C81="","",SUMIF(Jurnal!R:R,C81,Jurnal!AC:AC))</f>
        <v/>
      </c>
      <c r="H81" s="16" t="str">
        <f ca="1">IF(C81="","",SUMIF(Jurnal!R:R,C81,Jurnal!AE:AE))</f>
        <v/>
      </c>
      <c r="I81" s="16" t="str">
        <f ca="1">IF(C81="","",SUMIF(Jurnal!R:R,C81,Jurnal!AH:AH))</f>
        <v/>
      </c>
      <c r="J81" s="16" t="str">
        <f ca="1">IF(C81="","",SUMIF(Jurnal!R:R,C81,Jurnal!AI:AI))</f>
        <v/>
      </c>
      <c r="K81" s="16" t="str">
        <f ca="1">IF(C81="","",SUMIF(Jurnal!R:R,C81,Jurnal!AK:AK))</f>
        <v/>
      </c>
      <c r="L81" s="16" t="str">
        <f ca="1">IF(C81="","",SUMIF(Jurnal!R:R,C81,Jurnal!AN:AN))</f>
        <v/>
      </c>
      <c r="M81" s="16" t="str">
        <f ca="1">IF(C81="","",SUMIF(Jurnal!R:R,C81,Jurnal!AO:AO))</f>
        <v/>
      </c>
      <c r="N81" s="16" t="str">
        <f t="shared" ca="1" si="10"/>
        <v/>
      </c>
      <c r="O81" s="16" t="str">
        <f t="shared" ca="1" si="11"/>
        <v/>
      </c>
      <c r="P81" s="7" t="str">
        <f t="shared" ca="1" si="12"/>
        <v/>
      </c>
      <c r="Q81" s="7" t="str">
        <f t="shared" ca="1" si="13"/>
        <v/>
      </c>
      <c r="R81" s="73" t="str">
        <f t="shared" ca="1" si="14"/>
        <v/>
      </c>
      <c r="S81" s="36"/>
      <c r="T81" s="1"/>
      <c r="U81" s="1"/>
    </row>
    <row r="82" spans="1:21" ht="18.75" customHeight="1" x14ac:dyDescent="0.35">
      <c r="A82" s="1"/>
      <c r="B82" s="18">
        <f t="shared" si="15"/>
        <v>73</v>
      </c>
      <c r="C82" s="20" t="str">
        <f ca="1">IF(TODAY()&gt;EXP,"0",IF(Produk!C78="","",Produk!C78))</f>
        <v/>
      </c>
      <c r="D82" s="16" t="str">
        <f t="shared" ca="1" si="9"/>
        <v/>
      </c>
      <c r="E82" s="16" t="str">
        <f ca="1">IF(C82="","",SUMIF(Jurnal!R:R,C82,Jurnal!Y:Y))</f>
        <v/>
      </c>
      <c r="F82" s="16" t="str">
        <f ca="1">IF(C82="","",SUMIF(Jurnal!R:R,C82,Jurnal!AB:AB))</f>
        <v/>
      </c>
      <c r="G82" s="16" t="str">
        <f ca="1">IF(C82="","",SUMIF(Jurnal!R:R,C82,Jurnal!AC:AC))</f>
        <v/>
      </c>
      <c r="H82" s="16" t="str">
        <f ca="1">IF(C82="","",SUMIF(Jurnal!R:R,C82,Jurnal!AE:AE))</f>
        <v/>
      </c>
      <c r="I82" s="16" t="str">
        <f ca="1">IF(C82="","",SUMIF(Jurnal!R:R,C82,Jurnal!AH:AH))</f>
        <v/>
      </c>
      <c r="J82" s="16" t="str">
        <f ca="1">IF(C82="","",SUMIF(Jurnal!R:R,C82,Jurnal!AI:AI))</f>
        <v/>
      </c>
      <c r="K82" s="16" t="str">
        <f ca="1">IF(C82="","",SUMIF(Jurnal!R:R,C82,Jurnal!AK:AK))</f>
        <v/>
      </c>
      <c r="L82" s="16" t="str">
        <f ca="1">IF(C82="","",SUMIF(Jurnal!R:R,C82,Jurnal!AN:AN))</f>
        <v/>
      </c>
      <c r="M82" s="16" t="str">
        <f ca="1">IF(C82="","",SUMIF(Jurnal!R:R,C82,Jurnal!AO:AO))</f>
        <v/>
      </c>
      <c r="N82" s="16" t="str">
        <f t="shared" ca="1" si="10"/>
        <v/>
      </c>
      <c r="O82" s="16" t="str">
        <f t="shared" ca="1" si="11"/>
        <v/>
      </c>
      <c r="P82" s="7" t="str">
        <f t="shared" ca="1" si="12"/>
        <v/>
      </c>
      <c r="Q82" s="7" t="str">
        <f t="shared" ca="1" si="13"/>
        <v/>
      </c>
      <c r="R82" s="73" t="str">
        <f t="shared" ca="1" si="14"/>
        <v/>
      </c>
      <c r="S82" s="36"/>
      <c r="T82" s="1"/>
      <c r="U82" s="1"/>
    </row>
    <row r="83" spans="1:21" ht="18.75" customHeight="1" x14ac:dyDescent="0.35">
      <c r="A83" s="1"/>
      <c r="B83" s="18">
        <f t="shared" si="15"/>
        <v>74</v>
      </c>
      <c r="C83" s="20" t="str">
        <f ca="1">IF(TODAY()&gt;EXP,"0",IF(Produk!C79="","",Produk!C79))</f>
        <v/>
      </c>
      <c r="D83" s="16" t="str">
        <f t="shared" ca="1" si="9"/>
        <v/>
      </c>
      <c r="E83" s="16" t="str">
        <f ca="1">IF(C83="","",SUMIF(Jurnal!R:R,C83,Jurnal!Y:Y))</f>
        <v/>
      </c>
      <c r="F83" s="16" t="str">
        <f ca="1">IF(C83="","",SUMIF(Jurnal!R:R,C83,Jurnal!AB:AB))</f>
        <v/>
      </c>
      <c r="G83" s="16" t="str">
        <f ca="1">IF(C83="","",SUMIF(Jurnal!R:R,C83,Jurnal!AC:AC))</f>
        <v/>
      </c>
      <c r="H83" s="16" t="str">
        <f ca="1">IF(C83="","",SUMIF(Jurnal!R:R,C83,Jurnal!AE:AE))</f>
        <v/>
      </c>
      <c r="I83" s="16" t="str">
        <f ca="1">IF(C83="","",SUMIF(Jurnal!R:R,C83,Jurnal!AH:AH))</f>
        <v/>
      </c>
      <c r="J83" s="16" t="str">
        <f ca="1">IF(C83="","",SUMIF(Jurnal!R:R,C83,Jurnal!AI:AI))</f>
        <v/>
      </c>
      <c r="K83" s="16" t="str">
        <f ca="1">IF(C83="","",SUMIF(Jurnal!R:R,C83,Jurnal!AK:AK))</f>
        <v/>
      </c>
      <c r="L83" s="16" t="str">
        <f ca="1">IF(C83="","",SUMIF(Jurnal!R:R,C83,Jurnal!AN:AN))</f>
        <v/>
      </c>
      <c r="M83" s="16" t="str">
        <f ca="1">IF(C83="","",SUMIF(Jurnal!R:R,C83,Jurnal!AO:AO))</f>
        <v/>
      </c>
      <c r="N83" s="16" t="str">
        <f t="shared" ca="1" si="10"/>
        <v/>
      </c>
      <c r="O83" s="16" t="str">
        <f t="shared" ca="1" si="11"/>
        <v/>
      </c>
      <c r="P83" s="7" t="str">
        <f t="shared" ca="1" si="12"/>
        <v/>
      </c>
      <c r="Q83" s="7" t="str">
        <f t="shared" ca="1" si="13"/>
        <v/>
      </c>
      <c r="R83" s="73" t="str">
        <f t="shared" ca="1" si="14"/>
        <v/>
      </c>
      <c r="S83" s="36"/>
      <c r="T83" s="1"/>
      <c r="U83" s="1"/>
    </row>
    <row r="84" spans="1:21" ht="18.75" customHeight="1" x14ac:dyDescent="0.35">
      <c r="A84" s="1"/>
      <c r="B84" s="18">
        <f t="shared" si="15"/>
        <v>75</v>
      </c>
      <c r="C84" s="20" t="str">
        <f ca="1">IF(TODAY()&gt;EXP,"0",IF(Produk!C80="","",Produk!C80))</f>
        <v/>
      </c>
      <c r="D84" s="16" t="str">
        <f t="shared" ca="1" si="9"/>
        <v/>
      </c>
      <c r="E84" s="16" t="str">
        <f ca="1">IF(C84="","",SUMIF(Jurnal!R:R,C84,Jurnal!Y:Y))</f>
        <v/>
      </c>
      <c r="F84" s="16" t="str">
        <f ca="1">IF(C84="","",SUMIF(Jurnal!R:R,C84,Jurnal!AB:AB))</f>
        <v/>
      </c>
      <c r="G84" s="16" t="str">
        <f ca="1">IF(C84="","",SUMIF(Jurnal!R:R,C84,Jurnal!AC:AC))</f>
        <v/>
      </c>
      <c r="H84" s="16" t="str">
        <f ca="1">IF(C84="","",SUMIF(Jurnal!R:R,C84,Jurnal!AE:AE))</f>
        <v/>
      </c>
      <c r="I84" s="16" t="str">
        <f ca="1">IF(C84="","",SUMIF(Jurnal!R:R,C84,Jurnal!AH:AH))</f>
        <v/>
      </c>
      <c r="J84" s="16" t="str">
        <f ca="1">IF(C84="","",SUMIF(Jurnal!R:R,C84,Jurnal!AI:AI))</f>
        <v/>
      </c>
      <c r="K84" s="16" t="str">
        <f ca="1">IF(C84="","",SUMIF(Jurnal!R:R,C84,Jurnal!AK:AK))</f>
        <v/>
      </c>
      <c r="L84" s="16" t="str">
        <f ca="1">IF(C84="","",SUMIF(Jurnal!R:R,C84,Jurnal!AN:AN))</f>
        <v/>
      </c>
      <c r="M84" s="16" t="str">
        <f ca="1">IF(C84="","",SUMIF(Jurnal!R:R,C84,Jurnal!AO:AO))</f>
        <v/>
      </c>
      <c r="N84" s="16" t="str">
        <f t="shared" ca="1" si="10"/>
        <v/>
      </c>
      <c r="O84" s="16" t="str">
        <f t="shared" ca="1" si="11"/>
        <v/>
      </c>
      <c r="P84" s="7" t="str">
        <f t="shared" ca="1" si="12"/>
        <v/>
      </c>
      <c r="Q84" s="7" t="str">
        <f t="shared" ca="1" si="13"/>
        <v/>
      </c>
      <c r="R84" s="73" t="str">
        <f t="shared" ca="1" si="14"/>
        <v/>
      </c>
      <c r="S84" s="36"/>
      <c r="T84" s="1"/>
      <c r="U84" s="1"/>
    </row>
    <row r="85" spans="1:21" ht="18.75" customHeight="1" x14ac:dyDescent="0.35">
      <c r="A85" s="1"/>
      <c r="B85" s="18">
        <f t="shared" si="15"/>
        <v>76</v>
      </c>
      <c r="C85" s="20" t="str">
        <f ca="1">IF(TODAY()&gt;EXP,"0",IF(Produk!C81="","",Produk!C81))</f>
        <v/>
      </c>
      <c r="D85" s="16" t="str">
        <f t="shared" ca="1" si="9"/>
        <v/>
      </c>
      <c r="E85" s="16" t="str">
        <f ca="1">IF(C85="","",SUMIF(Jurnal!R:R,C85,Jurnal!Y:Y))</f>
        <v/>
      </c>
      <c r="F85" s="16" t="str">
        <f ca="1">IF(C85="","",SUMIF(Jurnal!R:R,C85,Jurnal!AB:AB))</f>
        <v/>
      </c>
      <c r="G85" s="16" t="str">
        <f ca="1">IF(C85="","",SUMIF(Jurnal!R:R,C85,Jurnal!AC:AC))</f>
        <v/>
      </c>
      <c r="H85" s="16" t="str">
        <f ca="1">IF(C85="","",SUMIF(Jurnal!R:R,C85,Jurnal!AE:AE))</f>
        <v/>
      </c>
      <c r="I85" s="16" t="str">
        <f ca="1">IF(C85="","",SUMIF(Jurnal!R:R,C85,Jurnal!AH:AH))</f>
        <v/>
      </c>
      <c r="J85" s="16" t="str">
        <f ca="1">IF(C85="","",SUMIF(Jurnal!R:R,C85,Jurnal!AI:AI))</f>
        <v/>
      </c>
      <c r="K85" s="16" t="str">
        <f ca="1">IF(C85="","",SUMIF(Jurnal!R:R,C85,Jurnal!AK:AK))</f>
        <v/>
      </c>
      <c r="L85" s="16" t="str">
        <f ca="1">IF(C85="","",SUMIF(Jurnal!R:R,C85,Jurnal!AN:AN))</f>
        <v/>
      </c>
      <c r="M85" s="16" t="str">
        <f ca="1">IF(C85="","",SUMIF(Jurnal!R:R,C85,Jurnal!AO:AO))</f>
        <v/>
      </c>
      <c r="N85" s="16" t="str">
        <f t="shared" ca="1" si="10"/>
        <v/>
      </c>
      <c r="O85" s="16" t="str">
        <f t="shared" ca="1" si="11"/>
        <v/>
      </c>
      <c r="P85" s="7" t="str">
        <f t="shared" ca="1" si="12"/>
        <v/>
      </c>
      <c r="Q85" s="7" t="str">
        <f t="shared" ca="1" si="13"/>
        <v/>
      </c>
      <c r="R85" s="73" t="str">
        <f t="shared" ca="1" si="14"/>
        <v/>
      </c>
      <c r="S85" s="36"/>
      <c r="T85" s="1"/>
      <c r="U85" s="1"/>
    </row>
    <row r="86" spans="1:21" ht="18.75" customHeight="1" x14ac:dyDescent="0.35">
      <c r="A86" s="1"/>
      <c r="B86" s="18">
        <f t="shared" si="15"/>
        <v>77</v>
      </c>
      <c r="C86" s="20" t="str">
        <f ca="1">IF(TODAY()&gt;EXP,"0",IF(Produk!C82="","",Produk!C82))</f>
        <v/>
      </c>
      <c r="D86" s="16" t="str">
        <f t="shared" ca="1" si="9"/>
        <v/>
      </c>
      <c r="E86" s="16" t="str">
        <f ca="1">IF(C86="","",SUMIF(Jurnal!R:R,C86,Jurnal!Y:Y))</f>
        <v/>
      </c>
      <c r="F86" s="16" t="str">
        <f ca="1">IF(C86="","",SUMIF(Jurnal!R:R,C86,Jurnal!AB:AB))</f>
        <v/>
      </c>
      <c r="G86" s="16" t="str">
        <f ca="1">IF(C86="","",SUMIF(Jurnal!R:R,C86,Jurnal!AC:AC))</f>
        <v/>
      </c>
      <c r="H86" s="16" t="str">
        <f ca="1">IF(C86="","",SUMIF(Jurnal!R:R,C86,Jurnal!AE:AE))</f>
        <v/>
      </c>
      <c r="I86" s="16" t="str">
        <f ca="1">IF(C86="","",SUMIF(Jurnal!R:R,C86,Jurnal!AH:AH))</f>
        <v/>
      </c>
      <c r="J86" s="16" t="str">
        <f ca="1">IF(C86="","",SUMIF(Jurnal!R:R,C86,Jurnal!AI:AI))</f>
        <v/>
      </c>
      <c r="K86" s="16" t="str">
        <f ca="1">IF(C86="","",SUMIF(Jurnal!R:R,C86,Jurnal!AK:AK))</f>
        <v/>
      </c>
      <c r="L86" s="16" t="str">
        <f ca="1">IF(C86="","",SUMIF(Jurnal!R:R,C86,Jurnal!AN:AN))</f>
        <v/>
      </c>
      <c r="M86" s="16" t="str">
        <f ca="1">IF(C86="","",SUMIF(Jurnal!R:R,C86,Jurnal!AO:AO))</f>
        <v/>
      </c>
      <c r="N86" s="16" t="str">
        <f t="shared" ca="1" si="10"/>
        <v/>
      </c>
      <c r="O86" s="16" t="str">
        <f t="shared" ca="1" si="11"/>
        <v/>
      </c>
      <c r="P86" s="7" t="str">
        <f t="shared" ca="1" si="12"/>
        <v/>
      </c>
      <c r="Q86" s="7" t="str">
        <f t="shared" ca="1" si="13"/>
        <v/>
      </c>
      <c r="R86" s="73" t="str">
        <f t="shared" ca="1" si="14"/>
        <v/>
      </c>
      <c r="S86" s="36"/>
      <c r="T86" s="1"/>
      <c r="U86" s="1"/>
    </row>
    <row r="87" spans="1:21" ht="18.75" customHeight="1" x14ac:dyDescent="0.35">
      <c r="A87" s="1"/>
      <c r="B87" s="18">
        <f t="shared" si="15"/>
        <v>78</v>
      </c>
      <c r="C87" s="20" t="str">
        <f ca="1">IF(TODAY()&gt;EXP,"0",IF(Produk!C83="","",Produk!C83))</f>
        <v/>
      </c>
      <c r="D87" s="16" t="str">
        <f t="shared" ca="1" si="9"/>
        <v/>
      </c>
      <c r="E87" s="16" t="str">
        <f ca="1">IF(C87="","",SUMIF(Jurnal!R:R,C87,Jurnal!Y:Y))</f>
        <v/>
      </c>
      <c r="F87" s="16" t="str">
        <f ca="1">IF(C87="","",SUMIF(Jurnal!R:R,C87,Jurnal!AB:AB))</f>
        <v/>
      </c>
      <c r="G87" s="16" t="str">
        <f ca="1">IF(C87="","",SUMIF(Jurnal!R:R,C87,Jurnal!AC:AC))</f>
        <v/>
      </c>
      <c r="H87" s="16" t="str">
        <f ca="1">IF(C87="","",SUMIF(Jurnal!R:R,C87,Jurnal!AE:AE))</f>
        <v/>
      </c>
      <c r="I87" s="16" t="str">
        <f ca="1">IF(C87="","",SUMIF(Jurnal!R:R,C87,Jurnal!AH:AH))</f>
        <v/>
      </c>
      <c r="J87" s="16" t="str">
        <f ca="1">IF(C87="","",SUMIF(Jurnal!R:R,C87,Jurnal!AI:AI))</f>
        <v/>
      </c>
      <c r="K87" s="16" t="str">
        <f ca="1">IF(C87="","",SUMIF(Jurnal!R:R,C87,Jurnal!AK:AK))</f>
        <v/>
      </c>
      <c r="L87" s="16" t="str">
        <f ca="1">IF(C87="","",SUMIF(Jurnal!R:R,C87,Jurnal!AN:AN))</f>
        <v/>
      </c>
      <c r="M87" s="16" t="str">
        <f ca="1">IF(C87="","",SUMIF(Jurnal!R:R,C87,Jurnal!AO:AO))</f>
        <v/>
      </c>
      <c r="N87" s="16" t="str">
        <f t="shared" ca="1" si="10"/>
        <v/>
      </c>
      <c r="O87" s="16" t="str">
        <f t="shared" ca="1" si="11"/>
        <v/>
      </c>
      <c r="P87" s="7" t="str">
        <f t="shared" ca="1" si="12"/>
        <v/>
      </c>
      <c r="Q87" s="7" t="str">
        <f t="shared" ca="1" si="13"/>
        <v/>
      </c>
      <c r="R87" s="73" t="str">
        <f t="shared" ca="1" si="14"/>
        <v/>
      </c>
      <c r="S87" s="36"/>
      <c r="T87" s="1"/>
      <c r="U87" s="1"/>
    </row>
    <row r="88" spans="1:21" ht="18.75" customHeight="1" x14ac:dyDescent="0.35">
      <c r="A88" s="1"/>
      <c r="B88" s="18">
        <f t="shared" si="15"/>
        <v>79</v>
      </c>
      <c r="C88" s="20" t="str">
        <f ca="1">IF(TODAY()&gt;EXP,"0",IF(Produk!C84="","",Produk!C84))</f>
        <v/>
      </c>
      <c r="D88" s="16" t="str">
        <f t="shared" ca="1" si="9"/>
        <v/>
      </c>
      <c r="E88" s="16" t="str">
        <f ca="1">IF(C88="","",SUMIF(Jurnal!R:R,C88,Jurnal!Y:Y))</f>
        <v/>
      </c>
      <c r="F88" s="16" t="str">
        <f ca="1">IF(C88="","",SUMIF(Jurnal!R:R,C88,Jurnal!AB:AB))</f>
        <v/>
      </c>
      <c r="G88" s="16" t="str">
        <f ca="1">IF(C88="","",SUMIF(Jurnal!R:R,C88,Jurnal!AC:AC))</f>
        <v/>
      </c>
      <c r="H88" s="16" t="str">
        <f ca="1">IF(C88="","",SUMIF(Jurnal!R:R,C88,Jurnal!AE:AE))</f>
        <v/>
      </c>
      <c r="I88" s="16" t="str">
        <f ca="1">IF(C88="","",SUMIF(Jurnal!R:R,C88,Jurnal!AH:AH))</f>
        <v/>
      </c>
      <c r="J88" s="16" t="str">
        <f ca="1">IF(C88="","",SUMIF(Jurnal!R:R,C88,Jurnal!AI:AI))</f>
        <v/>
      </c>
      <c r="K88" s="16" t="str">
        <f ca="1">IF(C88="","",SUMIF(Jurnal!R:R,C88,Jurnal!AK:AK))</f>
        <v/>
      </c>
      <c r="L88" s="16" t="str">
        <f ca="1">IF(C88="","",SUMIF(Jurnal!R:R,C88,Jurnal!AN:AN))</f>
        <v/>
      </c>
      <c r="M88" s="16" t="str">
        <f ca="1">IF(C88="","",SUMIF(Jurnal!R:R,C88,Jurnal!AO:AO))</f>
        <v/>
      </c>
      <c r="N88" s="16" t="str">
        <f t="shared" ca="1" si="10"/>
        <v/>
      </c>
      <c r="O88" s="16" t="str">
        <f t="shared" ca="1" si="11"/>
        <v/>
      </c>
      <c r="P88" s="7" t="str">
        <f t="shared" ca="1" si="12"/>
        <v/>
      </c>
      <c r="Q88" s="7" t="str">
        <f t="shared" ca="1" si="13"/>
        <v/>
      </c>
      <c r="R88" s="73" t="str">
        <f t="shared" ca="1" si="14"/>
        <v/>
      </c>
      <c r="S88" s="36"/>
      <c r="T88" s="1"/>
      <c r="U88" s="1"/>
    </row>
    <row r="89" spans="1:21" ht="18.75" customHeight="1" x14ac:dyDescent="0.35">
      <c r="A89" s="1"/>
      <c r="B89" s="18">
        <f t="shared" si="15"/>
        <v>80</v>
      </c>
      <c r="C89" s="20" t="str">
        <f ca="1">IF(TODAY()&gt;EXP,"0",IF(Produk!C85="","",Produk!C85))</f>
        <v/>
      </c>
      <c r="D89" s="16" t="str">
        <f t="shared" ca="1" si="9"/>
        <v/>
      </c>
      <c r="E89" s="16" t="str">
        <f ca="1">IF(C89="","",SUMIF(Jurnal!R:R,C89,Jurnal!Y:Y))</f>
        <v/>
      </c>
      <c r="F89" s="16" t="str">
        <f ca="1">IF(C89="","",SUMIF(Jurnal!R:R,C89,Jurnal!AB:AB))</f>
        <v/>
      </c>
      <c r="G89" s="16" t="str">
        <f ca="1">IF(C89="","",SUMIF(Jurnal!R:R,C89,Jurnal!AC:AC))</f>
        <v/>
      </c>
      <c r="H89" s="16" t="str">
        <f ca="1">IF(C89="","",SUMIF(Jurnal!R:R,C89,Jurnal!AE:AE))</f>
        <v/>
      </c>
      <c r="I89" s="16" t="str">
        <f ca="1">IF(C89="","",SUMIF(Jurnal!R:R,C89,Jurnal!AH:AH))</f>
        <v/>
      </c>
      <c r="J89" s="16" t="str">
        <f ca="1">IF(C89="","",SUMIF(Jurnal!R:R,C89,Jurnal!AI:AI))</f>
        <v/>
      </c>
      <c r="K89" s="16" t="str">
        <f ca="1">IF(C89="","",SUMIF(Jurnal!R:R,C89,Jurnal!AK:AK))</f>
        <v/>
      </c>
      <c r="L89" s="16" t="str">
        <f ca="1">IF(C89="","",SUMIF(Jurnal!R:R,C89,Jurnal!AN:AN))</f>
        <v/>
      </c>
      <c r="M89" s="16" t="str">
        <f ca="1">IF(C89="","",SUMIF(Jurnal!R:R,C89,Jurnal!AO:AO))</f>
        <v/>
      </c>
      <c r="N89" s="16" t="str">
        <f t="shared" ca="1" si="10"/>
        <v/>
      </c>
      <c r="O89" s="16" t="str">
        <f t="shared" ca="1" si="11"/>
        <v/>
      </c>
      <c r="P89" s="7" t="str">
        <f t="shared" ca="1" si="12"/>
        <v/>
      </c>
      <c r="Q89" s="7" t="str">
        <f t="shared" ca="1" si="13"/>
        <v/>
      </c>
      <c r="R89" s="73" t="str">
        <f t="shared" ca="1" si="14"/>
        <v/>
      </c>
      <c r="S89" s="36"/>
      <c r="T89" s="1"/>
      <c r="U89" s="1"/>
    </row>
    <row r="90" spans="1:21" ht="18.75" customHeight="1" x14ac:dyDescent="0.35">
      <c r="A90" s="1"/>
      <c r="B90" s="18">
        <f t="shared" si="15"/>
        <v>81</v>
      </c>
      <c r="C90" s="20" t="str">
        <f ca="1">IF(TODAY()&gt;EXP,"0",IF(Produk!C86="","",Produk!C86))</f>
        <v/>
      </c>
      <c r="D90" s="16" t="str">
        <f t="shared" ca="1" si="9"/>
        <v/>
      </c>
      <c r="E90" s="16" t="str">
        <f ca="1">IF(C90="","",SUMIF(Jurnal!R:R,C90,Jurnal!Y:Y))</f>
        <v/>
      </c>
      <c r="F90" s="16" t="str">
        <f ca="1">IF(C90="","",SUMIF(Jurnal!R:R,C90,Jurnal!AB:AB))</f>
        <v/>
      </c>
      <c r="G90" s="16" t="str">
        <f ca="1">IF(C90="","",SUMIF(Jurnal!R:R,C90,Jurnal!AC:AC))</f>
        <v/>
      </c>
      <c r="H90" s="16" t="str">
        <f ca="1">IF(C90="","",SUMIF(Jurnal!R:R,C90,Jurnal!AE:AE))</f>
        <v/>
      </c>
      <c r="I90" s="16" t="str">
        <f ca="1">IF(C90="","",SUMIF(Jurnal!R:R,C90,Jurnal!AH:AH))</f>
        <v/>
      </c>
      <c r="J90" s="16" t="str">
        <f ca="1">IF(C90="","",SUMIF(Jurnal!R:R,C90,Jurnal!AI:AI))</f>
        <v/>
      </c>
      <c r="K90" s="16" t="str">
        <f ca="1">IF(C90="","",SUMIF(Jurnal!R:R,C90,Jurnal!AK:AK))</f>
        <v/>
      </c>
      <c r="L90" s="16" t="str">
        <f ca="1">IF(C90="","",SUMIF(Jurnal!R:R,C90,Jurnal!AN:AN))</f>
        <v/>
      </c>
      <c r="M90" s="16" t="str">
        <f ca="1">IF(C90="","",SUMIF(Jurnal!R:R,C90,Jurnal!AO:AO))</f>
        <v/>
      </c>
      <c r="N90" s="16" t="str">
        <f t="shared" ca="1" si="10"/>
        <v/>
      </c>
      <c r="O90" s="16" t="str">
        <f t="shared" ca="1" si="11"/>
        <v/>
      </c>
      <c r="P90" s="7" t="str">
        <f t="shared" ca="1" si="12"/>
        <v/>
      </c>
      <c r="Q90" s="7" t="str">
        <f t="shared" ca="1" si="13"/>
        <v/>
      </c>
      <c r="R90" s="73" t="str">
        <f t="shared" ca="1" si="14"/>
        <v/>
      </c>
      <c r="S90" s="36"/>
      <c r="T90" s="1"/>
      <c r="U90" s="1"/>
    </row>
    <row r="91" spans="1:21" ht="18.75" customHeight="1" x14ac:dyDescent="0.35">
      <c r="A91" s="1"/>
      <c r="B91" s="18">
        <f t="shared" si="15"/>
        <v>82</v>
      </c>
      <c r="C91" s="20" t="str">
        <f ca="1">IF(TODAY()&gt;EXP,"0",IF(Produk!C87="","",Produk!C87))</f>
        <v/>
      </c>
      <c r="D91" s="16" t="str">
        <f t="shared" ca="1" si="9"/>
        <v/>
      </c>
      <c r="E91" s="16" t="str">
        <f ca="1">IF(C91="","",SUMIF(Jurnal!R:R,C91,Jurnal!Y:Y))</f>
        <v/>
      </c>
      <c r="F91" s="16" t="str">
        <f ca="1">IF(C91="","",SUMIF(Jurnal!R:R,C91,Jurnal!AB:AB))</f>
        <v/>
      </c>
      <c r="G91" s="16" t="str">
        <f ca="1">IF(C91="","",SUMIF(Jurnal!R:R,C91,Jurnal!AC:AC))</f>
        <v/>
      </c>
      <c r="H91" s="16" t="str">
        <f ca="1">IF(C91="","",SUMIF(Jurnal!R:R,C91,Jurnal!AE:AE))</f>
        <v/>
      </c>
      <c r="I91" s="16" t="str">
        <f ca="1">IF(C91="","",SUMIF(Jurnal!R:R,C91,Jurnal!AH:AH))</f>
        <v/>
      </c>
      <c r="J91" s="16" t="str">
        <f ca="1">IF(C91="","",SUMIF(Jurnal!R:R,C91,Jurnal!AI:AI))</f>
        <v/>
      </c>
      <c r="K91" s="16" t="str">
        <f ca="1">IF(C91="","",SUMIF(Jurnal!R:R,C91,Jurnal!AK:AK))</f>
        <v/>
      </c>
      <c r="L91" s="16" t="str">
        <f ca="1">IF(C91="","",SUMIF(Jurnal!R:R,C91,Jurnal!AN:AN))</f>
        <v/>
      </c>
      <c r="M91" s="16" t="str">
        <f ca="1">IF(C91="","",SUMIF(Jurnal!R:R,C91,Jurnal!AO:AO))</f>
        <v/>
      </c>
      <c r="N91" s="16" t="str">
        <f t="shared" ca="1" si="10"/>
        <v/>
      </c>
      <c r="O91" s="16" t="str">
        <f t="shared" ca="1" si="11"/>
        <v/>
      </c>
      <c r="P91" s="7" t="str">
        <f t="shared" ca="1" si="12"/>
        <v/>
      </c>
      <c r="Q91" s="7" t="str">
        <f t="shared" ca="1" si="13"/>
        <v/>
      </c>
      <c r="R91" s="73" t="str">
        <f t="shared" ca="1" si="14"/>
        <v/>
      </c>
      <c r="S91" s="36"/>
      <c r="T91" s="1"/>
      <c r="U91" s="1"/>
    </row>
    <row r="92" spans="1:21" ht="18.75" customHeight="1" x14ac:dyDescent="0.35">
      <c r="A92" s="1"/>
      <c r="B92" s="18">
        <f t="shared" si="15"/>
        <v>83</v>
      </c>
      <c r="C92" s="20" t="str">
        <f ca="1">IF(TODAY()&gt;EXP,"0",IF(Produk!C88="","",Produk!C88))</f>
        <v/>
      </c>
      <c r="D92" s="16" t="str">
        <f t="shared" ca="1" si="9"/>
        <v/>
      </c>
      <c r="E92" s="16" t="str">
        <f ca="1">IF(C92="","",SUMIF(Jurnal!R:R,C92,Jurnal!Y:Y))</f>
        <v/>
      </c>
      <c r="F92" s="16" t="str">
        <f ca="1">IF(C92="","",SUMIF(Jurnal!R:R,C92,Jurnal!AB:AB))</f>
        <v/>
      </c>
      <c r="G92" s="16" t="str">
        <f ca="1">IF(C92="","",SUMIF(Jurnal!R:R,C92,Jurnal!AC:AC))</f>
        <v/>
      </c>
      <c r="H92" s="16" t="str">
        <f ca="1">IF(C92="","",SUMIF(Jurnal!R:R,C92,Jurnal!AE:AE))</f>
        <v/>
      </c>
      <c r="I92" s="16" t="str">
        <f ca="1">IF(C92="","",SUMIF(Jurnal!R:R,C92,Jurnal!AH:AH))</f>
        <v/>
      </c>
      <c r="J92" s="16" t="str">
        <f ca="1">IF(C92="","",SUMIF(Jurnal!R:R,C92,Jurnal!AI:AI))</f>
        <v/>
      </c>
      <c r="K92" s="16" t="str">
        <f ca="1">IF(C92="","",SUMIF(Jurnal!R:R,C92,Jurnal!AK:AK))</f>
        <v/>
      </c>
      <c r="L92" s="16" t="str">
        <f ca="1">IF(C92="","",SUMIF(Jurnal!R:R,C92,Jurnal!AN:AN))</f>
        <v/>
      </c>
      <c r="M92" s="16" t="str">
        <f ca="1">IF(C92="","",SUMIF(Jurnal!R:R,C92,Jurnal!AO:AO))</f>
        <v/>
      </c>
      <c r="N92" s="16" t="str">
        <f t="shared" ca="1" si="10"/>
        <v/>
      </c>
      <c r="O92" s="16" t="str">
        <f t="shared" ca="1" si="11"/>
        <v/>
      </c>
      <c r="P92" s="7" t="str">
        <f t="shared" ca="1" si="12"/>
        <v/>
      </c>
      <c r="Q92" s="7" t="str">
        <f t="shared" ca="1" si="13"/>
        <v/>
      </c>
      <c r="R92" s="73" t="str">
        <f t="shared" ca="1" si="14"/>
        <v/>
      </c>
      <c r="S92" s="36"/>
      <c r="T92" s="1"/>
      <c r="U92" s="1"/>
    </row>
    <row r="93" spans="1:21" ht="18.75" customHeight="1" x14ac:dyDescent="0.35">
      <c r="A93" s="1"/>
      <c r="B93" s="18">
        <f t="shared" si="15"/>
        <v>84</v>
      </c>
      <c r="C93" s="20" t="str">
        <f ca="1">IF(TODAY()&gt;EXP,"0",IF(Produk!C89="","",Produk!C89))</f>
        <v/>
      </c>
      <c r="D93" s="16" t="str">
        <f t="shared" ca="1" si="9"/>
        <v/>
      </c>
      <c r="E93" s="16" t="str">
        <f ca="1">IF(C93="","",SUMIF(Jurnal!R:R,C93,Jurnal!Y:Y))</f>
        <v/>
      </c>
      <c r="F93" s="16" t="str">
        <f ca="1">IF(C93="","",SUMIF(Jurnal!R:R,C93,Jurnal!AB:AB))</f>
        <v/>
      </c>
      <c r="G93" s="16" t="str">
        <f ca="1">IF(C93="","",SUMIF(Jurnal!R:R,C93,Jurnal!AC:AC))</f>
        <v/>
      </c>
      <c r="H93" s="16" t="str">
        <f ca="1">IF(C93="","",SUMIF(Jurnal!R:R,C93,Jurnal!AE:AE))</f>
        <v/>
      </c>
      <c r="I93" s="16" t="str">
        <f ca="1">IF(C93="","",SUMIF(Jurnal!R:R,C93,Jurnal!AH:AH))</f>
        <v/>
      </c>
      <c r="J93" s="16" t="str">
        <f ca="1">IF(C93="","",SUMIF(Jurnal!R:R,C93,Jurnal!AI:AI))</f>
        <v/>
      </c>
      <c r="K93" s="16" t="str">
        <f ca="1">IF(C93="","",SUMIF(Jurnal!R:R,C93,Jurnal!AK:AK))</f>
        <v/>
      </c>
      <c r="L93" s="16" t="str">
        <f ca="1">IF(C93="","",SUMIF(Jurnal!R:R,C93,Jurnal!AN:AN))</f>
        <v/>
      </c>
      <c r="M93" s="16" t="str">
        <f ca="1">IF(C93="","",SUMIF(Jurnal!R:R,C93,Jurnal!AO:AO))</f>
        <v/>
      </c>
      <c r="N93" s="16" t="str">
        <f t="shared" ca="1" si="10"/>
        <v/>
      </c>
      <c r="O93" s="16" t="str">
        <f t="shared" ca="1" si="11"/>
        <v/>
      </c>
      <c r="P93" s="7" t="str">
        <f t="shared" ca="1" si="12"/>
        <v/>
      </c>
      <c r="Q93" s="7" t="str">
        <f t="shared" ca="1" si="13"/>
        <v/>
      </c>
      <c r="R93" s="73" t="str">
        <f t="shared" ca="1" si="14"/>
        <v/>
      </c>
      <c r="S93" s="36"/>
      <c r="T93" s="1"/>
      <c r="U93" s="1"/>
    </row>
    <row r="94" spans="1:21" ht="18.75" customHeight="1" x14ac:dyDescent="0.35">
      <c r="A94" s="1"/>
      <c r="B94" s="18">
        <f t="shared" si="15"/>
        <v>85</v>
      </c>
      <c r="C94" s="20" t="str">
        <f ca="1">IF(TODAY()&gt;EXP,"0",IF(Produk!C90="","",Produk!C90))</f>
        <v/>
      </c>
      <c r="D94" s="16" t="str">
        <f t="shared" ca="1" si="9"/>
        <v/>
      </c>
      <c r="E94" s="16" t="str">
        <f ca="1">IF(C94="","",SUMIF(Jurnal!R:R,C94,Jurnal!Y:Y))</f>
        <v/>
      </c>
      <c r="F94" s="16" t="str">
        <f ca="1">IF(C94="","",SUMIF(Jurnal!R:R,C94,Jurnal!AB:AB))</f>
        <v/>
      </c>
      <c r="G94" s="16" t="str">
        <f ca="1">IF(C94="","",SUMIF(Jurnal!R:R,C94,Jurnal!AC:AC))</f>
        <v/>
      </c>
      <c r="H94" s="16" t="str">
        <f ca="1">IF(C94="","",SUMIF(Jurnal!R:R,C94,Jurnal!AE:AE))</f>
        <v/>
      </c>
      <c r="I94" s="16" t="str">
        <f ca="1">IF(C94="","",SUMIF(Jurnal!R:R,C94,Jurnal!AH:AH))</f>
        <v/>
      </c>
      <c r="J94" s="16" t="str">
        <f ca="1">IF(C94="","",SUMIF(Jurnal!R:R,C94,Jurnal!AI:AI))</f>
        <v/>
      </c>
      <c r="K94" s="16" t="str">
        <f ca="1">IF(C94="","",SUMIF(Jurnal!R:R,C94,Jurnal!AK:AK))</f>
        <v/>
      </c>
      <c r="L94" s="16" t="str">
        <f ca="1">IF(C94="","",SUMIF(Jurnal!R:R,C94,Jurnal!AN:AN))</f>
        <v/>
      </c>
      <c r="M94" s="16" t="str">
        <f ca="1">IF(C94="","",SUMIF(Jurnal!R:R,C94,Jurnal!AO:AO))</f>
        <v/>
      </c>
      <c r="N94" s="16" t="str">
        <f t="shared" ca="1" si="10"/>
        <v/>
      </c>
      <c r="O94" s="16" t="str">
        <f t="shared" ca="1" si="11"/>
        <v/>
      </c>
      <c r="P94" s="7" t="str">
        <f t="shared" ca="1" si="12"/>
        <v/>
      </c>
      <c r="Q94" s="7" t="str">
        <f t="shared" ca="1" si="13"/>
        <v/>
      </c>
      <c r="R94" s="73" t="str">
        <f t="shared" ca="1" si="14"/>
        <v/>
      </c>
      <c r="S94" s="36"/>
      <c r="T94" s="1"/>
      <c r="U94" s="1"/>
    </row>
    <row r="95" spans="1:21" ht="18.75" customHeight="1" x14ac:dyDescent="0.35">
      <c r="A95" s="1"/>
      <c r="B95" s="18">
        <f t="shared" si="15"/>
        <v>86</v>
      </c>
      <c r="C95" s="20" t="str">
        <f ca="1">IF(TODAY()&gt;EXP,"0",IF(Produk!C91="","",Produk!C91))</f>
        <v/>
      </c>
      <c r="D95" s="16" t="str">
        <f t="shared" ca="1" si="9"/>
        <v/>
      </c>
      <c r="E95" s="16" t="str">
        <f ca="1">IF(C95="","",SUMIF(Jurnal!R:R,C95,Jurnal!Y:Y))</f>
        <v/>
      </c>
      <c r="F95" s="16" t="str">
        <f ca="1">IF(C95="","",SUMIF(Jurnal!R:R,C95,Jurnal!AB:AB))</f>
        <v/>
      </c>
      <c r="G95" s="16" t="str">
        <f ca="1">IF(C95="","",SUMIF(Jurnal!R:R,C95,Jurnal!AC:AC))</f>
        <v/>
      </c>
      <c r="H95" s="16" t="str">
        <f ca="1">IF(C95="","",SUMIF(Jurnal!R:R,C95,Jurnal!AE:AE))</f>
        <v/>
      </c>
      <c r="I95" s="16" t="str">
        <f ca="1">IF(C95="","",SUMIF(Jurnal!R:R,C95,Jurnal!AH:AH))</f>
        <v/>
      </c>
      <c r="J95" s="16" t="str">
        <f ca="1">IF(C95="","",SUMIF(Jurnal!R:R,C95,Jurnal!AI:AI))</f>
        <v/>
      </c>
      <c r="K95" s="16" t="str">
        <f ca="1">IF(C95="","",SUMIF(Jurnal!R:R,C95,Jurnal!AK:AK))</f>
        <v/>
      </c>
      <c r="L95" s="16" t="str">
        <f ca="1">IF(C95="","",SUMIF(Jurnal!R:R,C95,Jurnal!AN:AN))</f>
        <v/>
      </c>
      <c r="M95" s="16" t="str">
        <f ca="1">IF(C95="","",SUMIF(Jurnal!R:R,C95,Jurnal!AO:AO))</f>
        <v/>
      </c>
      <c r="N95" s="16" t="str">
        <f t="shared" ca="1" si="10"/>
        <v/>
      </c>
      <c r="O95" s="16" t="str">
        <f t="shared" ca="1" si="11"/>
        <v/>
      </c>
      <c r="P95" s="7" t="str">
        <f t="shared" ca="1" si="12"/>
        <v/>
      </c>
      <c r="Q95" s="7" t="str">
        <f t="shared" ca="1" si="13"/>
        <v/>
      </c>
      <c r="R95" s="73" t="str">
        <f t="shared" ca="1" si="14"/>
        <v/>
      </c>
      <c r="S95" s="36"/>
      <c r="T95" s="1"/>
      <c r="U95" s="1"/>
    </row>
    <row r="96" spans="1:21" ht="18.75" customHeight="1" x14ac:dyDescent="0.35">
      <c r="A96" s="1"/>
      <c r="B96" s="18">
        <f t="shared" si="15"/>
        <v>87</v>
      </c>
      <c r="C96" s="20" t="str">
        <f ca="1">IF(TODAY()&gt;EXP,"0",IF(Produk!C92="","",Produk!C92))</f>
        <v/>
      </c>
      <c r="D96" s="16" t="str">
        <f t="shared" ca="1" si="9"/>
        <v/>
      </c>
      <c r="E96" s="16" t="str">
        <f ca="1">IF(C96="","",SUMIF(Jurnal!R:R,C96,Jurnal!Y:Y))</f>
        <v/>
      </c>
      <c r="F96" s="16" t="str">
        <f ca="1">IF(C96="","",SUMIF(Jurnal!R:R,C96,Jurnal!AB:AB))</f>
        <v/>
      </c>
      <c r="G96" s="16" t="str">
        <f ca="1">IF(C96="","",SUMIF(Jurnal!R:R,C96,Jurnal!AC:AC))</f>
        <v/>
      </c>
      <c r="H96" s="16" t="str">
        <f ca="1">IF(C96="","",SUMIF(Jurnal!R:R,C96,Jurnal!AE:AE))</f>
        <v/>
      </c>
      <c r="I96" s="16" t="str">
        <f ca="1">IF(C96="","",SUMIF(Jurnal!R:R,C96,Jurnal!AH:AH))</f>
        <v/>
      </c>
      <c r="J96" s="16" t="str">
        <f ca="1">IF(C96="","",SUMIF(Jurnal!R:R,C96,Jurnal!AI:AI))</f>
        <v/>
      </c>
      <c r="K96" s="16" t="str">
        <f ca="1">IF(C96="","",SUMIF(Jurnal!R:R,C96,Jurnal!AK:AK))</f>
        <v/>
      </c>
      <c r="L96" s="16" t="str">
        <f ca="1">IF(C96="","",SUMIF(Jurnal!R:R,C96,Jurnal!AN:AN))</f>
        <v/>
      </c>
      <c r="M96" s="16" t="str">
        <f ca="1">IF(C96="","",SUMIF(Jurnal!R:R,C96,Jurnal!AO:AO))</f>
        <v/>
      </c>
      <c r="N96" s="16" t="str">
        <f t="shared" ca="1" si="10"/>
        <v/>
      </c>
      <c r="O96" s="16" t="str">
        <f t="shared" ca="1" si="11"/>
        <v/>
      </c>
      <c r="P96" s="7" t="str">
        <f t="shared" ca="1" si="12"/>
        <v/>
      </c>
      <c r="Q96" s="7" t="str">
        <f t="shared" ca="1" si="13"/>
        <v/>
      </c>
      <c r="R96" s="73" t="str">
        <f t="shared" ca="1" si="14"/>
        <v/>
      </c>
      <c r="S96" s="36"/>
      <c r="T96" s="1"/>
      <c r="U96" s="1"/>
    </row>
    <row r="97" spans="1:21" ht="18.75" customHeight="1" x14ac:dyDescent="0.35">
      <c r="A97" s="1"/>
      <c r="B97" s="18">
        <f t="shared" si="15"/>
        <v>88</v>
      </c>
      <c r="C97" s="20" t="str">
        <f ca="1">IF(TODAY()&gt;EXP,"0",IF(Produk!C93="","",Produk!C93))</f>
        <v/>
      </c>
      <c r="D97" s="16" t="str">
        <f t="shared" ca="1" si="9"/>
        <v/>
      </c>
      <c r="E97" s="16" t="str">
        <f ca="1">IF(C97="","",SUMIF(Jurnal!R:R,C97,Jurnal!Y:Y))</f>
        <v/>
      </c>
      <c r="F97" s="16" t="str">
        <f ca="1">IF(C97="","",SUMIF(Jurnal!R:R,C97,Jurnal!AB:AB))</f>
        <v/>
      </c>
      <c r="G97" s="16" t="str">
        <f ca="1">IF(C97="","",SUMIF(Jurnal!R:R,C97,Jurnal!AC:AC))</f>
        <v/>
      </c>
      <c r="H97" s="16" t="str">
        <f ca="1">IF(C97="","",SUMIF(Jurnal!R:R,C97,Jurnal!AE:AE))</f>
        <v/>
      </c>
      <c r="I97" s="16" t="str">
        <f ca="1">IF(C97="","",SUMIF(Jurnal!R:R,C97,Jurnal!AH:AH))</f>
        <v/>
      </c>
      <c r="J97" s="16" t="str">
        <f ca="1">IF(C97="","",SUMIF(Jurnal!R:R,C97,Jurnal!AI:AI))</f>
        <v/>
      </c>
      <c r="K97" s="16" t="str">
        <f ca="1">IF(C97="","",SUMIF(Jurnal!R:R,C97,Jurnal!AK:AK))</f>
        <v/>
      </c>
      <c r="L97" s="16" t="str">
        <f ca="1">IF(C97="","",SUMIF(Jurnal!R:R,C97,Jurnal!AN:AN))</f>
        <v/>
      </c>
      <c r="M97" s="16" t="str">
        <f ca="1">IF(C97="","",SUMIF(Jurnal!R:R,C97,Jurnal!AO:AO))</f>
        <v/>
      </c>
      <c r="N97" s="16" t="str">
        <f t="shared" ca="1" si="10"/>
        <v/>
      </c>
      <c r="O97" s="16" t="str">
        <f t="shared" ca="1" si="11"/>
        <v/>
      </c>
      <c r="P97" s="7" t="str">
        <f t="shared" ca="1" si="12"/>
        <v/>
      </c>
      <c r="Q97" s="7" t="str">
        <f t="shared" ca="1" si="13"/>
        <v/>
      </c>
      <c r="R97" s="73" t="str">
        <f t="shared" ca="1" si="14"/>
        <v/>
      </c>
      <c r="S97" s="36"/>
      <c r="T97" s="1"/>
      <c r="U97" s="1"/>
    </row>
    <row r="98" spans="1:21" ht="18.75" customHeight="1" x14ac:dyDescent="0.35">
      <c r="A98" s="1"/>
      <c r="B98" s="18">
        <f t="shared" si="15"/>
        <v>89</v>
      </c>
      <c r="C98" s="20" t="str">
        <f ca="1">IF(TODAY()&gt;EXP,"0",IF(Produk!C94="","",Produk!C94))</f>
        <v/>
      </c>
      <c r="D98" s="16" t="str">
        <f t="shared" ca="1" si="9"/>
        <v/>
      </c>
      <c r="E98" s="16" t="str">
        <f ca="1">IF(C98="","",SUMIF(Jurnal!R:R,C98,Jurnal!Y:Y))</f>
        <v/>
      </c>
      <c r="F98" s="16" t="str">
        <f ca="1">IF(C98="","",SUMIF(Jurnal!R:R,C98,Jurnal!AB:AB))</f>
        <v/>
      </c>
      <c r="G98" s="16" t="str">
        <f ca="1">IF(C98="","",SUMIF(Jurnal!R:R,C98,Jurnal!AC:AC))</f>
        <v/>
      </c>
      <c r="H98" s="16" t="str">
        <f ca="1">IF(C98="","",SUMIF(Jurnal!R:R,C98,Jurnal!AE:AE))</f>
        <v/>
      </c>
      <c r="I98" s="16" t="str">
        <f ca="1">IF(C98="","",SUMIF(Jurnal!R:R,C98,Jurnal!AH:AH))</f>
        <v/>
      </c>
      <c r="J98" s="16" t="str">
        <f ca="1">IF(C98="","",SUMIF(Jurnal!R:R,C98,Jurnal!AI:AI))</f>
        <v/>
      </c>
      <c r="K98" s="16" t="str">
        <f ca="1">IF(C98="","",SUMIF(Jurnal!R:R,C98,Jurnal!AK:AK))</f>
        <v/>
      </c>
      <c r="L98" s="16" t="str">
        <f ca="1">IF(C98="","",SUMIF(Jurnal!R:R,C98,Jurnal!AN:AN))</f>
        <v/>
      </c>
      <c r="M98" s="16" t="str">
        <f ca="1">IF(C98="","",SUMIF(Jurnal!R:R,C98,Jurnal!AO:AO))</f>
        <v/>
      </c>
      <c r="N98" s="16" t="str">
        <f t="shared" ca="1" si="10"/>
        <v/>
      </c>
      <c r="O98" s="16" t="str">
        <f t="shared" ca="1" si="11"/>
        <v/>
      </c>
      <c r="P98" s="7" t="str">
        <f t="shared" ca="1" si="12"/>
        <v/>
      </c>
      <c r="Q98" s="7" t="str">
        <f t="shared" ca="1" si="13"/>
        <v/>
      </c>
      <c r="R98" s="73" t="str">
        <f t="shared" ca="1" si="14"/>
        <v/>
      </c>
      <c r="S98" s="36"/>
      <c r="T98" s="1"/>
      <c r="U98" s="1"/>
    </row>
    <row r="99" spans="1:21" ht="18.75" customHeight="1" x14ac:dyDescent="0.35">
      <c r="A99" s="1"/>
      <c r="B99" s="18">
        <f t="shared" si="15"/>
        <v>90</v>
      </c>
      <c r="C99" s="20" t="str">
        <f ca="1">IF(TODAY()&gt;EXP,"0",IF(Produk!C95="","",Produk!C95))</f>
        <v/>
      </c>
      <c r="D99" s="16" t="str">
        <f t="shared" ca="1" si="9"/>
        <v/>
      </c>
      <c r="E99" s="16" t="str">
        <f ca="1">IF(C99="","",SUMIF(Jurnal!R:R,C99,Jurnal!Y:Y))</f>
        <v/>
      </c>
      <c r="F99" s="16" t="str">
        <f ca="1">IF(C99="","",SUMIF(Jurnal!R:R,C99,Jurnal!AB:AB))</f>
        <v/>
      </c>
      <c r="G99" s="16" t="str">
        <f ca="1">IF(C99="","",SUMIF(Jurnal!R:R,C99,Jurnal!AC:AC))</f>
        <v/>
      </c>
      <c r="H99" s="16" t="str">
        <f ca="1">IF(C99="","",SUMIF(Jurnal!R:R,C99,Jurnal!AE:AE))</f>
        <v/>
      </c>
      <c r="I99" s="16" t="str">
        <f ca="1">IF(C99="","",SUMIF(Jurnal!R:R,C99,Jurnal!AH:AH))</f>
        <v/>
      </c>
      <c r="J99" s="16" t="str">
        <f ca="1">IF(C99="","",SUMIF(Jurnal!R:R,C99,Jurnal!AI:AI))</f>
        <v/>
      </c>
      <c r="K99" s="16" t="str">
        <f ca="1">IF(C99="","",SUMIF(Jurnal!R:R,C99,Jurnal!AK:AK))</f>
        <v/>
      </c>
      <c r="L99" s="16" t="str">
        <f ca="1">IF(C99="","",SUMIF(Jurnal!R:R,C99,Jurnal!AN:AN))</f>
        <v/>
      </c>
      <c r="M99" s="16" t="str">
        <f ca="1">IF(C99="","",SUMIF(Jurnal!R:R,C99,Jurnal!AO:AO))</f>
        <v/>
      </c>
      <c r="N99" s="16" t="str">
        <f t="shared" ca="1" si="10"/>
        <v/>
      </c>
      <c r="O99" s="16" t="str">
        <f t="shared" ca="1" si="11"/>
        <v/>
      </c>
      <c r="P99" s="7" t="str">
        <f t="shared" ca="1" si="12"/>
        <v/>
      </c>
      <c r="Q99" s="7" t="str">
        <f t="shared" ca="1" si="13"/>
        <v/>
      </c>
      <c r="R99" s="73" t="str">
        <f t="shared" ca="1" si="14"/>
        <v/>
      </c>
      <c r="S99" s="36"/>
      <c r="T99" s="1"/>
      <c r="U99" s="1"/>
    </row>
    <row r="100" spans="1:21" ht="18.75" customHeight="1" x14ac:dyDescent="0.35">
      <c r="A100" s="1"/>
      <c r="B100" s="18">
        <f t="shared" si="15"/>
        <v>91</v>
      </c>
      <c r="C100" s="20" t="str">
        <f ca="1">IF(TODAY()&gt;EXP,"0",IF(Produk!C96="","",Produk!C96))</f>
        <v/>
      </c>
      <c r="D100" s="16" t="str">
        <f t="shared" ca="1" si="9"/>
        <v/>
      </c>
      <c r="E100" s="16" t="str">
        <f ca="1">IF(C100="","",SUMIF(Jurnal!R:R,C100,Jurnal!Y:Y))</f>
        <v/>
      </c>
      <c r="F100" s="16" t="str">
        <f ca="1">IF(C100="","",SUMIF(Jurnal!R:R,C100,Jurnal!AB:AB))</f>
        <v/>
      </c>
      <c r="G100" s="16" t="str">
        <f ca="1">IF(C100="","",SUMIF(Jurnal!R:R,C100,Jurnal!AC:AC))</f>
        <v/>
      </c>
      <c r="H100" s="16" t="str">
        <f ca="1">IF(C100="","",SUMIF(Jurnal!R:R,C100,Jurnal!AE:AE))</f>
        <v/>
      </c>
      <c r="I100" s="16" t="str">
        <f ca="1">IF(C100="","",SUMIF(Jurnal!R:R,C100,Jurnal!AH:AH))</f>
        <v/>
      </c>
      <c r="J100" s="16" t="str">
        <f ca="1">IF(C100="","",SUMIF(Jurnal!R:R,C100,Jurnal!AI:AI))</f>
        <v/>
      </c>
      <c r="K100" s="16" t="str">
        <f ca="1">IF(C100="","",SUMIF(Jurnal!R:R,C100,Jurnal!AK:AK))</f>
        <v/>
      </c>
      <c r="L100" s="16" t="str">
        <f ca="1">IF(C100="","",SUMIF(Jurnal!R:R,C100,Jurnal!AN:AN))</f>
        <v/>
      </c>
      <c r="M100" s="16" t="str">
        <f ca="1">IF(C100="","",SUMIF(Jurnal!R:R,C100,Jurnal!AO:AO))</f>
        <v/>
      </c>
      <c r="N100" s="16" t="str">
        <f t="shared" ca="1" si="10"/>
        <v/>
      </c>
      <c r="O100" s="16" t="str">
        <f t="shared" ca="1" si="11"/>
        <v/>
      </c>
      <c r="P100" s="7" t="str">
        <f t="shared" ca="1" si="12"/>
        <v/>
      </c>
      <c r="Q100" s="7" t="str">
        <f t="shared" ca="1" si="13"/>
        <v/>
      </c>
      <c r="R100" s="73" t="str">
        <f t="shared" ca="1" si="14"/>
        <v/>
      </c>
      <c r="S100" s="36"/>
      <c r="T100" s="1"/>
      <c r="U100" s="1"/>
    </row>
    <row r="101" spans="1:21" ht="18.75" customHeight="1" x14ac:dyDescent="0.35">
      <c r="A101" s="1"/>
      <c r="B101" s="18">
        <f t="shared" si="15"/>
        <v>92</v>
      </c>
      <c r="C101" s="20" t="str">
        <f ca="1">IF(TODAY()&gt;EXP,"0",IF(Produk!C97="","",Produk!C97))</f>
        <v/>
      </c>
      <c r="D101" s="16" t="str">
        <f t="shared" ca="1" si="9"/>
        <v/>
      </c>
      <c r="E101" s="16" t="str">
        <f ca="1">IF(C101="","",SUMIF(Jurnal!R:R,C101,Jurnal!Y:Y))</f>
        <v/>
      </c>
      <c r="F101" s="16" t="str">
        <f ca="1">IF(C101="","",SUMIF(Jurnal!R:R,C101,Jurnal!AB:AB))</f>
        <v/>
      </c>
      <c r="G101" s="16" t="str">
        <f ca="1">IF(C101="","",SUMIF(Jurnal!R:R,C101,Jurnal!AC:AC))</f>
        <v/>
      </c>
      <c r="H101" s="16" t="str">
        <f ca="1">IF(C101="","",SUMIF(Jurnal!R:R,C101,Jurnal!AE:AE))</f>
        <v/>
      </c>
      <c r="I101" s="16" t="str">
        <f ca="1">IF(C101="","",SUMIF(Jurnal!R:R,C101,Jurnal!AH:AH))</f>
        <v/>
      </c>
      <c r="J101" s="16" t="str">
        <f ca="1">IF(C101="","",SUMIF(Jurnal!R:R,C101,Jurnal!AI:AI))</f>
        <v/>
      </c>
      <c r="K101" s="16" t="str">
        <f ca="1">IF(C101="","",SUMIF(Jurnal!R:R,C101,Jurnal!AK:AK))</f>
        <v/>
      </c>
      <c r="L101" s="16" t="str">
        <f ca="1">IF(C101="","",SUMIF(Jurnal!R:R,C101,Jurnal!AN:AN))</f>
        <v/>
      </c>
      <c r="M101" s="16" t="str">
        <f ca="1">IF(C101="","",SUMIF(Jurnal!R:R,C101,Jurnal!AO:AO))</f>
        <v/>
      </c>
      <c r="N101" s="16" t="str">
        <f t="shared" ca="1" si="10"/>
        <v/>
      </c>
      <c r="O101" s="16" t="str">
        <f t="shared" ca="1" si="11"/>
        <v/>
      </c>
      <c r="P101" s="7" t="str">
        <f t="shared" ca="1" si="12"/>
        <v/>
      </c>
      <c r="Q101" s="7" t="str">
        <f t="shared" ca="1" si="13"/>
        <v/>
      </c>
      <c r="R101" s="73" t="str">
        <f t="shared" ca="1" si="14"/>
        <v/>
      </c>
      <c r="S101" s="36"/>
      <c r="T101" s="1"/>
      <c r="U101" s="1"/>
    </row>
    <row r="102" spans="1:21" ht="18.75" customHeight="1" x14ac:dyDescent="0.35">
      <c r="A102" s="1"/>
      <c r="B102" s="18">
        <f t="shared" si="15"/>
        <v>93</v>
      </c>
      <c r="C102" s="20" t="str">
        <f ca="1">IF(TODAY()&gt;EXP,"0",IF(Produk!C98="","",Produk!C98))</f>
        <v/>
      </c>
      <c r="D102" s="16" t="str">
        <f t="shared" ca="1" si="9"/>
        <v/>
      </c>
      <c r="E102" s="16" t="str">
        <f ca="1">IF(C102="","",SUMIF(Jurnal!R:R,C102,Jurnal!Y:Y))</f>
        <v/>
      </c>
      <c r="F102" s="16" t="str">
        <f ca="1">IF(C102="","",SUMIF(Jurnal!R:R,C102,Jurnal!AB:AB))</f>
        <v/>
      </c>
      <c r="G102" s="16" t="str">
        <f ca="1">IF(C102="","",SUMIF(Jurnal!R:R,C102,Jurnal!AC:AC))</f>
        <v/>
      </c>
      <c r="H102" s="16" t="str">
        <f ca="1">IF(C102="","",SUMIF(Jurnal!R:R,C102,Jurnal!AE:AE))</f>
        <v/>
      </c>
      <c r="I102" s="16" t="str">
        <f ca="1">IF(C102="","",SUMIF(Jurnal!R:R,C102,Jurnal!AH:AH))</f>
        <v/>
      </c>
      <c r="J102" s="16" t="str">
        <f ca="1">IF(C102="","",SUMIF(Jurnal!R:R,C102,Jurnal!AI:AI))</f>
        <v/>
      </c>
      <c r="K102" s="16" t="str">
        <f ca="1">IF(C102="","",SUMIF(Jurnal!R:R,C102,Jurnal!AK:AK))</f>
        <v/>
      </c>
      <c r="L102" s="16" t="str">
        <f ca="1">IF(C102="","",SUMIF(Jurnal!R:R,C102,Jurnal!AN:AN))</f>
        <v/>
      </c>
      <c r="M102" s="16" t="str">
        <f ca="1">IF(C102="","",SUMIF(Jurnal!R:R,C102,Jurnal!AO:AO))</f>
        <v/>
      </c>
      <c r="N102" s="16" t="str">
        <f t="shared" ca="1" si="10"/>
        <v/>
      </c>
      <c r="O102" s="16" t="str">
        <f t="shared" ca="1" si="11"/>
        <v/>
      </c>
      <c r="P102" s="7" t="str">
        <f t="shared" ca="1" si="12"/>
        <v/>
      </c>
      <c r="Q102" s="7" t="str">
        <f t="shared" ca="1" si="13"/>
        <v/>
      </c>
      <c r="R102" s="73" t="str">
        <f t="shared" ca="1" si="14"/>
        <v/>
      </c>
      <c r="S102" s="36"/>
      <c r="T102" s="1"/>
      <c r="U102" s="1"/>
    </row>
    <row r="103" spans="1:21" ht="18.75" customHeight="1" x14ac:dyDescent="0.35">
      <c r="A103" s="1"/>
      <c r="B103" s="18">
        <f t="shared" si="15"/>
        <v>94</v>
      </c>
      <c r="C103" s="20" t="str">
        <f ca="1">IF(TODAY()&gt;EXP,"0",IF(Produk!C99="","",Produk!C99))</f>
        <v/>
      </c>
      <c r="D103" s="16" t="str">
        <f t="shared" ca="1" si="9"/>
        <v/>
      </c>
      <c r="E103" s="16" t="str">
        <f ca="1">IF(C103="","",SUMIF(Jurnal!R:R,C103,Jurnal!Y:Y))</f>
        <v/>
      </c>
      <c r="F103" s="16" t="str">
        <f ca="1">IF(C103="","",SUMIF(Jurnal!R:R,C103,Jurnal!AB:AB))</f>
        <v/>
      </c>
      <c r="G103" s="16" t="str">
        <f ca="1">IF(C103="","",SUMIF(Jurnal!R:R,C103,Jurnal!AC:AC))</f>
        <v/>
      </c>
      <c r="H103" s="16" t="str">
        <f ca="1">IF(C103="","",SUMIF(Jurnal!R:R,C103,Jurnal!AE:AE))</f>
        <v/>
      </c>
      <c r="I103" s="16" t="str">
        <f ca="1">IF(C103="","",SUMIF(Jurnal!R:R,C103,Jurnal!AH:AH))</f>
        <v/>
      </c>
      <c r="J103" s="16" t="str">
        <f ca="1">IF(C103="","",SUMIF(Jurnal!R:R,C103,Jurnal!AI:AI))</f>
        <v/>
      </c>
      <c r="K103" s="16" t="str">
        <f ca="1">IF(C103="","",SUMIF(Jurnal!R:R,C103,Jurnal!AK:AK))</f>
        <v/>
      </c>
      <c r="L103" s="16" t="str">
        <f ca="1">IF(C103="","",SUMIF(Jurnal!R:R,C103,Jurnal!AN:AN))</f>
        <v/>
      </c>
      <c r="M103" s="16" t="str">
        <f ca="1">IF(C103="","",SUMIF(Jurnal!R:R,C103,Jurnal!AO:AO))</f>
        <v/>
      </c>
      <c r="N103" s="16" t="str">
        <f t="shared" ca="1" si="10"/>
        <v/>
      </c>
      <c r="O103" s="16" t="str">
        <f t="shared" ca="1" si="11"/>
        <v/>
      </c>
      <c r="P103" s="7" t="str">
        <f t="shared" ca="1" si="12"/>
        <v/>
      </c>
      <c r="Q103" s="7" t="str">
        <f t="shared" ca="1" si="13"/>
        <v/>
      </c>
      <c r="R103" s="73" t="str">
        <f t="shared" ca="1" si="14"/>
        <v/>
      </c>
      <c r="S103" s="36"/>
      <c r="T103" s="1"/>
      <c r="U103" s="1"/>
    </row>
    <row r="104" spans="1:21" ht="18.75" customHeight="1" x14ac:dyDescent="0.35">
      <c r="A104" s="1"/>
      <c r="B104" s="18">
        <f t="shared" si="15"/>
        <v>95</v>
      </c>
      <c r="C104" s="20" t="str">
        <f ca="1">IF(TODAY()&gt;EXP,"0",IF(Produk!C100="","",Produk!C100))</f>
        <v/>
      </c>
      <c r="D104" s="16" t="str">
        <f t="shared" ca="1" si="9"/>
        <v/>
      </c>
      <c r="E104" s="16" t="str">
        <f ca="1">IF(C104="","",SUMIF(Jurnal!R:R,C104,Jurnal!Y:Y))</f>
        <v/>
      </c>
      <c r="F104" s="16" t="str">
        <f ca="1">IF(C104="","",SUMIF(Jurnal!R:R,C104,Jurnal!AB:AB))</f>
        <v/>
      </c>
      <c r="G104" s="16" t="str">
        <f ca="1">IF(C104="","",SUMIF(Jurnal!R:R,C104,Jurnal!AC:AC))</f>
        <v/>
      </c>
      <c r="H104" s="16" t="str">
        <f ca="1">IF(C104="","",SUMIF(Jurnal!R:R,C104,Jurnal!AE:AE))</f>
        <v/>
      </c>
      <c r="I104" s="16" t="str">
        <f ca="1">IF(C104="","",SUMIF(Jurnal!R:R,C104,Jurnal!AH:AH))</f>
        <v/>
      </c>
      <c r="J104" s="16" t="str">
        <f ca="1">IF(C104="","",SUMIF(Jurnal!R:R,C104,Jurnal!AI:AI))</f>
        <v/>
      </c>
      <c r="K104" s="16" t="str">
        <f ca="1">IF(C104="","",SUMIF(Jurnal!R:R,C104,Jurnal!AK:AK))</f>
        <v/>
      </c>
      <c r="L104" s="16" t="str">
        <f ca="1">IF(C104="","",SUMIF(Jurnal!R:R,C104,Jurnal!AN:AN))</f>
        <v/>
      </c>
      <c r="M104" s="16" t="str">
        <f ca="1">IF(C104="","",SUMIF(Jurnal!R:R,C104,Jurnal!AO:AO))</f>
        <v/>
      </c>
      <c r="N104" s="16" t="str">
        <f t="shared" ca="1" si="10"/>
        <v/>
      </c>
      <c r="O104" s="16" t="str">
        <f t="shared" ca="1" si="11"/>
        <v/>
      </c>
      <c r="P104" s="7" t="str">
        <f t="shared" ca="1" si="12"/>
        <v/>
      </c>
      <c r="Q104" s="7" t="str">
        <f t="shared" ca="1" si="13"/>
        <v/>
      </c>
      <c r="R104" s="73" t="str">
        <f t="shared" ca="1" si="14"/>
        <v/>
      </c>
      <c r="S104" s="36"/>
      <c r="T104" s="1"/>
      <c r="U104" s="1"/>
    </row>
    <row r="105" spans="1:21" ht="18.75" customHeight="1" x14ac:dyDescent="0.35">
      <c r="A105" s="1"/>
      <c r="B105" s="18">
        <f t="shared" si="15"/>
        <v>96</v>
      </c>
      <c r="C105" s="20" t="str">
        <f ca="1">IF(TODAY()&gt;EXP,"0",IF(Produk!C101="","",Produk!C101))</f>
        <v/>
      </c>
      <c r="D105" s="16" t="str">
        <f t="shared" ca="1" si="9"/>
        <v/>
      </c>
      <c r="E105" s="16" t="str">
        <f ca="1">IF(C105="","",SUMIF(Jurnal!R:R,C105,Jurnal!Y:Y))</f>
        <v/>
      </c>
      <c r="F105" s="16" t="str">
        <f ca="1">IF(C105="","",SUMIF(Jurnal!R:R,C105,Jurnal!AB:AB))</f>
        <v/>
      </c>
      <c r="G105" s="16" t="str">
        <f ca="1">IF(C105="","",SUMIF(Jurnal!R:R,C105,Jurnal!AC:AC))</f>
        <v/>
      </c>
      <c r="H105" s="16" t="str">
        <f ca="1">IF(C105="","",SUMIF(Jurnal!R:R,C105,Jurnal!AE:AE))</f>
        <v/>
      </c>
      <c r="I105" s="16" t="str">
        <f ca="1">IF(C105="","",SUMIF(Jurnal!R:R,C105,Jurnal!AH:AH))</f>
        <v/>
      </c>
      <c r="J105" s="16" t="str">
        <f ca="1">IF(C105="","",SUMIF(Jurnal!R:R,C105,Jurnal!AI:AI))</f>
        <v/>
      </c>
      <c r="K105" s="16" t="str">
        <f ca="1">IF(C105="","",SUMIF(Jurnal!R:R,C105,Jurnal!AK:AK))</f>
        <v/>
      </c>
      <c r="L105" s="16" t="str">
        <f ca="1">IF(C105="","",SUMIF(Jurnal!R:R,C105,Jurnal!AN:AN))</f>
        <v/>
      </c>
      <c r="M105" s="16" t="str">
        <f ca="1">IF(C105="","",SUMIF(Jurnal!R:R,C105,Jurnal!AO:AO))</f>
        <v/>
      </c>
      <c r="N105" s="16" t="str">
        <f t="shared" ca="1" si="10"/>
        <v/>
      </c>
      <c r="O105" s="16" t="str">
        <f t="shared" ca="1" si="11"/>
        <v/>
      </c>
      <c r="P105" s="7" t="str">
        <f t="shared" ca="1" si="12"/>
        <v/>
      </c>
      <c r="Q105" s="7" t="str">
        <f t="shared" ca="1" si="13"/>
        <v/>
      </c>
      <c r="R105" s="73" t="str">
        <f t="shared" ca="1" si="14"/>
        <v/>
      </c>
      <c r="S105" s="36"/>
      <c r="T105" s="1"/>
      <c r="U105" s="1"/>
    </row>
    <row r="106" spans="1:21" ht="18.75" customHeight="1" x14ac:dyDescent="0.35">
      <c r="A106" s="1"/>
      <c r="B106" s="18">
        <f t="shared" si="15"/>
        <v>97</v>
      </c>
      <c r="C106" s="20" t="str">
        <f ca="1">IF(TODAY()&gt;EXP,"0",IF(Produk!C102="","",Produk!C102))</f>
        <v/>
      </c>
      <c r="D106" s="16" t="str">
        <f t="shared" ref="D106:D109" ca="1" si="16">IF(C106="","",VLOOKUP(C106,DP,2,FALSE))</f>
        <v/>
      </c>
      <c r="E106" s="16" t="str">
        <f ca="1">IF(C106="","",SUMIF(Jurnal!R:R,C106,Jurnal!Y:Y))</f>
        <v/>
      </c>
      <c r="F106" s="16" t="str">
        <f ca="1">IF(C106="","",SUMIF(Jurnal!R:R,C106,Jurnal!AB:AB))</f>
        <v/>
      </c>
      <c r="G106" s="16" t="str">
        <f ca="1">IF(C106="","",SUMIF(Jurnal!R:R,C106,Jurnal!AC:AC))</f>
        <v/>
      </c>
      <c r="H106" s="16" t="str">
        <f ca="1">IF(C106="","",SUMIF(Jurnal!R:R,C106,Jurnal!AE:AE))</f>
        <v/>
      </c>
      <c r="I106" s="16" t="str">
        <f ca="1">IF(C106="","",SUMIF(Jurnal!R:R,C106,Jurnal!AH:AH))</f>
        <v/>
      </c>
      <c r="J106" s="16" t="str">
        <f ca="1">IF(C106="","",SUMIF(Jurnal!R:R,C106,Jurnal!AI:AI))</f>
        <v/>
      </c>
      <c r="K106" s="16" t="str">
        <f ca="1">IF(C106="","",SUMIF(Jurnal!R:R,C106,Jurnal!AK:AK))</f>
        <v/>
      </c>
      <c r="L106" s="16" t="str">
        <f ca="1">IF(C106="","",SUMIF(Jurnal!R:R,C106,Jurnal!AN:AN))</f>
        <v/>
      </c>
      <c r="M106" s="16" t="str">
        <f ca="1">IF(C106="","",SUMIF(Jurnal!R:R,C106,Jurnal!AO:AO))</f>
        <v/>
      </c>
      <c r="N106" s="16" t="str">
        <f t="shared" ca="1" si="10"/>
        <v/>
      </c>
      <c r="O106" s="16" t="str">
        <f t="shared" ca="1" si="11"/>
        <v/>
      </c>
      <c r="P106" s="7" t="str">
        <f t="shared" ca="1" si="12"/>
        <v/>
      </c>
      <c r="Q106" s="7" t="str">
        <f t="shared" ca="1" si="13"/>
        <v/>
      </c>
      <c r="R106" s="73" t="str">
        <f t="shared" ca="1" si="14"/>
        <v/>
      </c>
      <c r="S106" s="36"/>
      <c r="T106" s="1"/>
      <c r="U106" s="1"/>
    </row>
    <row r="107" spans="1:21" ht="18.75" customHeight="1" x14ac:dyDescent="0.35">
      <c r="A107" s="1"/>
      <c r="B107" s="18">
        <f t="shared" si="15"/>
        <v>98</v>
      </c>
      <c r="C107" s="20" t="str">
        <f ca="1">IF(TODAY()&gt;EXP,"0",IF(Produk!C103="","",Produk!C103))</f>
        <v/>
      </c>
      <c r="D107" s="16" t="str">
        <f t="shared" ca="1" si="16"/>
        <v/>
      </c>
      <c r="E107" s="16" t="str">
        <f ca="1">IF(C107="","",SUMIF(Jurnal!R:R,C107,Jurnal!Y:Y))</f>
        <v/>
      </c>
      <c r="F107" s="16" t="str">
        <f ca="1">IF(C107="","",SUMIF(Jurnal!R:R,C107,Jurnal!AB:AB))</f>
        <v/>
      </c>
      <c r="G107" s="16" t="str">
        <f ca="1">IF(C107="","",SUMIF(Jurnal!R:R,C107,Jurnal!AC:AC))</f>
        <v/>
      </c>
      <c r="H107" s="16" t="str">
        <f ca="1">IF(C107="","",SUMIF(Jurnal!R:R,C107,Jurnal!AE:AE))</f>
        <v/>
      </c>
      <c r="I107" s="16" t="str">
        <f ca="1">IF(C107="","",SUMIF(Jurnal!R:R,C107,Jurnal!AH:AH))</f>
        <v/>
      </c>
      <c r="J107" s="16" t="str">
        <f ca="1">IF(C107="","",SUMIF(Jurnal!R:R,C107,Jurnal!AI:AI))</f>
        <v/>
      </c>
      <c r="K107" s="16" t="str">
        <f ca="1">IF(C107="","",SUMIF(Jurnal!R:R,C107,Jurnal!AK:AK))</f>
        <v/>
      </c>
      <c r="L107" s="16" t="str">
        <f ca="1">IF(C107="","",SUMIF(Jurnal!R:R,C107,Jurnal!AN:AN))</f>
        <v/>
      </c>
      <c r="M107" s="16" t="str">
        <f ca="1">IF(C107="","",SUMIF(Jurnal!R:R,C107,Jurnal!AO:AO))</f>
        <v/>
      </c>
      <c r="N107" s="16" t="str">
        <f t="shared" ca="1" si="10"/>
        <v/>
      </c>
      <c r="O107" s="16" t="str">
        <f t="shared" ca="1" si="11"/>
        <v/>
      </c>
      <c r="P107" s="7" t="str">
        <f t="shared" ca="1" si="12"/>
        <v/>
      </c>
      <c r="Q107" s="7" t="str">
        <f t="shared" ca="1" si="13"/>
        <v/>
      </c>
      <c r="R107" s="73" t="str">
        <f t="shared" ca="1" si="14"/>
        <v/>
      </c>
      <c r="S107" s="36"/>
      <c r="T107" s="1"/>
      <c r="U107" s="1"/>
    </row>
    <row r="108" spans="1:21" ht="18.75" customHeight="1" x14ac:dyDescent="0.35">
      <c r="A108" s="1"/>
      <c r="B108" s="18">
        <f t="shared" si="15"/>
        <v>99</v>
      </c>
      <c r="C108" s="20" t="str">
        <f ca="1">IF(TODAY()&gt;EXP,"0",IF(Produk!C104="","",Produk!C104))</f>
        <v/>
      </c>
      <c r="D108" s="16" t="str">
        <f t="shared" ca="1" si="16"/>
        <v/>
      </c>
      <c r="E108" s="16" t="str">
        <f ca="1">IF(C108="","",SUMIF(Jurnal!R:R,C108,Jurnal!Y:Y))</f>
        <v/>
      </c>
      <c r="F108" s="16" t="str">
        <f ca="1">IF(C108="","",SUMIF(Jurnal!R:R,C108,Jurnal!AB:AB))</f>
        <v/>
      </c>
      <c r="G108" s="16" t="str">
        <f ca="1">IF(C108="","",SUMIF(Jurnal!R:R,C108,Jurnal!AC:AC))</f>
        <v/>
      </c>
      <c r="H108" s="16" t="str">
        <f ca="1">IF(C108="","",SUMIF(Jurnal!R:R,C108,Jurnal!AE:AE))</f>
        <v/>
      </c>
      <c r="I108" s="16" t="str">
        <f ca="1">IF(C108="","",SUMIF(Jurnal!R:R,C108,Jurnal!AH:AH))</f>
        <v/>
      </c>
      <c r="J108" s="16" t="str">
        <f ca="1">IF(C108="","",SUMIF(Jurnal!R:R,C108,Jurnal!AI:AI))</f>
        <v/>
      </c>
      <c r="K108" s="16" t="str">
        <f ca="1">IF(C108="","",SUMIF(Jurnal!R:R,C108,Jurnal!AK:AK))</f>
        <v/>
      </c>
      <c r="L108" s="16" t="str">
        <f ca="1">IF(C108="","",SUMIF(Jurnal!R:R,C108,Jurnal!AN:AN))</f>
        <v/>
      </c>
      <c r="M108" s="16" t="str">
        <f ca="1">IF(C108="","",SUMIF(Jurnal!R:R,C108,Jurnal!AO:AO))</f>
        <v/>
      </c>
      <c r="N108" s="16" t="str">
        <f t="shared" ca="1" si="10"/>
        <v/>
      </c>
      <c r="O108" s="16" t="str">
        <f t="shared" ca="1" si="11"/>
        <v/>
      </c>
      <c r="P108" s="7" t="str">
        <f t="shared" ca="1" si="12"/>
        <v/>
      </c>
      <c r="Q108" s="7" t="str">
        <f t="shared" ca="1" si="13"/>
        <v/>
      </c>
      <c r="R108" s="73" t="str">
        <f t="shared" ca="1" si="14"/>
        <v/>
      </c>
      <c r="S108" s="36"/>
      <c r="T108" s="1"/>
      <c r="U108" s="1"/>
    </row>
    <row r="109" spans="1:21" ht="18.75" customHeight="1" x14ac:dyDescent="0.35">
      <c r="A109" s="1"/>
      <c r="B109" s="18">
        <f t="shared" si="15"/>
        <v>100</v>
      </c>
      <c r="C109" s="20" t="str">
        <f ca="1">IF(TODAY()&gt;EXP,"0",IF(Produk!C105="","",Produk!C105))</f>
        <v/>
      </c>
      <c r="D109" s="16" t="str">
        <f t="shared" ca="1" si="16"/>
        <v/>
      </c>
      <c r="E109" s="16" t="str">
        <f ca="1">IF(C109="","",SUMIF(Jurnal!R:R,C109,Jurnal!Y:Y))</f>
        <v/>
      </c>
      <c r="F109" s="16" t="str">
        <f ca="1">IF(C109="","",SUMIF(Jurnal!R:R,C109,Jurnal!AB:AB))</f>
        <v/>
      </c>
      <c r="G109" s="16" t="str">
        <f ca="1">IF(C109="","",SUMIF(Jurnal!R:R,C109,Jurnal!AC:AC))</f>
        <v/>
      </c>
      <c r="H109" s="16" t="str">
        <f ca="1">IF(C109="","",SUMIF(Jurnal!R:R,C109,Jurnal!AE:AE))</f>
        <v/>
      </c>
      <c r="I109" s="16" t="str">
        <f ca="1">IF(C109="","",SUMIF(Jurnal!R:R,C109,Jurnal!AH:AH))</f>
        <v/>
      </c>
      <c r="J109" s="16" t="str">
        <f ca="1">IF(C109="","",SUMIF(Jurnal!R:R,C109,Jurnal!AI:AI))</f>
        <v/>
      </c>
      <c r="K109" s="16" t="str">
        <f ca="1">IF(C109="","",SUMIF(Jurnal!R:R,C109,Jurnal!AK:AK))</f>
        <v/>
      </c>
      <c r="L109" s="16" t="str">
        <f ca="1">IF(C109="","",SUMIF(Jurnal!R:R,C109,Jurnal!AN:AN))</f>
        <v/>
      </c>
      <c r="M109" s="16" t="str">
        <f ca="1">IF(C109="","",SUMIF(Jurnal!R:R,C109,Jurnal!AO:AO))</f>
        <v/>
      </c>
      <c r="N109" s="16" t="str">
        <f t="shared" ca="1" si="10"/>
        <v/>
      </c>
      <c r="O109" s="16" t="str">
        <f t="shared" ca="1" si="11"/>
        <v/>
      </c>
      <c r="P109" s="7" t="str">
        <f t="shared" ca="1" si="12"/>
        <v/>
      </c>
      <c r="Q109" s="7" t="str">
        <f t="shared" ca="1" si="13"/>
        <v/>
      </c>
      <c r="R109" s="73" t="str">
        <f t="shared" ca="1" si="14"/>
        <v/>
      </c>
      <c r="S109" s="36"/>
      <c r="T109" s="1"/>
      <c r="U109" s="1"/>
    </row>
    <row r="110" spans="1:21" ht="14.5" x14ac:dyDescent="0.35">
      <c r="A110" s="1"/>
      <c r="B110" s="1"/>
      <c r="C110" s="108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75"/>
      <c r="S110" s="36"/>
      <c r="T110" s="1"/>
      <c r="U110" s="1"/>
    </row>
    <row r="111" spans="1:21" ht="14.5" x14ac:dyDescent="0.35">
      <c r="A111" s="1"/>
      <c r="B111" s="1"/>
      <c r="C111" s="108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75"/>
      <c r="S111" s="36"/>
      <c r="T111" s="1"/>
      <c r="U111" s="1"/>
    </row>
    <row r="112" spans="1:21" ht="14.5" x14ac:dyDescent="0.35">
      <c r="A112" s="1"/>
      <c r="B112" s="1"/>
      <c r="C112" s="108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75"/>
      <c r="S112" s="1"/>
      <c r="T112" s="1"/>
      <c r="U112" s="1"/>
    </row>
    <row r="113" spans="1:21" ht="14.5" x14ac:dyDescent="0.35">
      <c r="A113" s="1"/>
      <c r="B113" s="1"/>
      <c r="C113" s="108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75"/>
      <c r="S113" s="1"/>
      <c r="T113" s="1"/>
      <c r="U113" s="1"/>
    </row>
    <row r="114" spans="1:21" ht="14.5" x14ac:dyDescent="0.35">
      <c r="A114" s="1"/>
      <c r="B114" s="1"/>
      <c r="C114" s="108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75"/>
      <c r="S114" s="1"/>
      <c r="T114" s="1"/>
      <c r="U114" s="1"/>
    </row>
  </sheetData>
  <sheetProtection algorithmName="SHA-512" hashValue="gDtANwV1dn67HS726lMUA9VNKRCLuf1SVew4u28MLZINSkAQoxzhvgL25rwV9hX81qatULtZ1T/dV61oiMrL4w==" saltValue="vIXL6CnyO5tIWlgf6958dQ==" spinCount="100000" sheet="1" formatCells="0" formatColumns="0" formatRows="0" sort="0" autoFilter="0" pivotTables="0"/>
  <autoFilter ref="D8:D109" xr:uid="{00000000-0009-0000-0000-00000D000000}"/>
  <mergeCells count="10">
    <mergeCell ref="B2:R2"/>
    <mergeCell ref="B3:R3"/>
    <mergeCell ref="B4:R4"/>
    <mergeCell ref="B8:B9"/>
    <mergeCell ref="Q8:Q9"/>
    <mergeCell ref="R8:R9"/>
    <mergeCell ref="E8:G8"/>
    <mergeCell ref="H8:J8"/>
    <mergeCell ref="K8:M8"/>
    <mergeCell ref="N8:P8"/>
  </mergeCells>
  <pageMargins left="0.27559055118110237" right="0.15748031496062992" top="0.74803149606299213" bottom="0.74803149606299213" header="0.31496062992125984" footer="0.31496062992125984"/>
  <pageSetup paperSize="9" pageOrder="overThenDown" orientation="portrait" blackAndWhite="1" horizontalDpi="4294967293" verticalDpi="4294967293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P114"/>
  <sheetViews>
    <sheetView showGridLines="0" workbookViewId="0">
      <pane ySplit="9" topLeftCell="A10" activePane="bottomLeft" state="frozen"/>
      <selection activeCell="B4" sqref="B4:D8"/>
      <selection pane="bottomLeft" activeCell="B8" sqref="B8:B9"/>
    </sheetView>
  </sheetViews>
  <sheetFormatPr defaultColWidth="0" defaultRowHeight="15" customHeight="1" zeroHeight="1" x14ac:dyDescent="0.35"/>
  <cols>
    <col min="1" max="1" width="8.54296875" style="2" customWidth="1"/>
    <col min="2" max="2" width="5" style="2" bestFit="1" customWidth="1"/>
    <col min="3" max="3" width="28.54296875" style="2" customWidth="1"/>
    <col min="4" max="4" width="8.7265625" style="2" bestFit="1" customWidth="1"/>
    <col min="5" max="7" width="13.54296875" style="2" customWidth="1"/>
    <col min="8" max="8" width="8.453125" style="76" bestFit="1" customWidth="1"/>
    <col min="9" max="9" width="11.453125" style="2" customWidth="1"/>
    <col min="10" max="11" width="28.54296875" style="2" customWidth="1"/>
    <col min="12" max="42" width="0" style="2" hidden="1" customWidth="1"/>
    <col min="43" max="16384" width="9.1796875" style="2" hidden="1"/>
  </cols>
  <sheetData>
    <row r="1" spans="1:11" ht="3.75" customHeight="1" x14ac:dyDescent="0.35">
      <c r="A1" s="1"/>
      <c r="B1" s="1"/>
      <c r="C1" s="1"/>
      <c r="D1" s="1"/>
      <c r="E1" s="1"/>
      <c r="F1" s="1"/>
      <c r="G1" s="1"/>
      <c r="H1" s="75"/>
      <c r="I1" s="1"/>
      <c r="J1" s="1"/>
      <c r="K1" s="1"/>
    </row>
    <row r="2" spans="1:11" ht="22.5" customHeight="1" x14ac:dyDescent="0.6">
      <c r="A2" s="1"/>
      <c r="B2" s="326" t="str">
        <f>PR</f>
        <v>NAMA PERUSAHAAN ANDA</v>
      </c>
      <c r="C2" s="326"/>
      <c r="D2" s="326"/>
      <c r="E2" s="326"/>
      <c r="F2" s="326"/>
      <c r="G2" s="326"/>
      <c r="H2" s="326"/>
      <c r="I2" s="104"/>
      <c r="J2" s="1"/>
      <c r="K2" s="1"/>
    </row>
    <row r="3" spans="1:11" ht="18.75" customHeight="1" x14ac:dyDescent="0.5">
      <c r="A3" s="1"/>
      <c r="B3" s="334" t="s">
        <v>204</v>
      </c>
      <c r="C3" s="334"/>
      <c r="D3" s="334"/>
      <c r="E3" s="334"/>
      <c r="F3" s="334"/>
      <c r="G3" s="334"/>
      <c r="H3" s="334"/>
      <c r="I3" s="92"/>
      <c r="J3" s="1"/>
      <c r="K3" s="1"/>
    </row>
    <row r="4" spans="1:11" ht="18.75" customHeight="1" x14ac:dyDescent="0.35">
      <c r="A4" s="1"/>
      <c r="B4" s="336" t="str">
        <f>TG&amp;" "&amp;BL&amp;" "&amp;TH&amp;" - "&amp;TG_2&amp;" "&amp;BL_2&amp;" "&amp;TH_2</f>
        <v>1 Januari 2025 - 31 Desember 2025</v>
      </c>
      <c r="C4" s="336"/>
      <c r="D4" s="336"/>
      <c r="E4" s="336"/>
      <c r="F4" s="336"/>
      <c r="G4" s="336"/>
      <c r="H4" s="336"/>
      <c r="I4" s="36"/>
      <c r="J4" s="1"/>
      <c r="K4" s="1"/>
    </row>
    <row r="5" spans="1:11" ht="18.75" customHeight="1" x14ac:dyDescent="0.35">
      <c r="A5" s="1"/>
      <c r="B5" s="36"/>
      <c r="C5" s="36"/>
      <c r="D5" s="36"/>
      <c r="E5" s="36"/>
      <c r="F5" s="36"/>
      <c r="G5" s="36"/>
      <c r="H5" s="36"/>
      <c r="I5" s="36"/>
      <c r="J5" s="1"/>
      <c r="K5" s="1"/>
    </row>
    <row r="6" spans="1:11" ht="22.5" customHeight="1" x14ac:dyDescent="0.35">
      <c r="A6" s="1"/>
      <c r="B6" s="36"/>
      <c r="C6" s="36"/>
      <c r="D6" s="45">
        <f ca="1">SUM(D10:D109)</f>
        <v>620</v>
      </c>
      <c r="E6" s="45">
        <f ca="1">SUM(E10:E109)</f>
        <v>25300000</v>
      </c>
      <c r="F6" s="45">
        <f ca="1">SUM(F10:F109)</f>
        <v>14765000</v>
      </c>
      <c r="G6" s="46">
        <f ca="1">SUM(G10:G109)</f>
        <v>10535000</v>
      </c>
      <c r="H6" s="47">
        <f ca="1">IF(OR(D6=0,D6=""),"",G6/E6)</f>
        <v>0.41640316205533595</v>
      </c>
      <c r="I6" s="36"/>
      <c r="J6" s="1"/>
      <c r="K6" s="1"/>
    </row>
    <row r="7" spans="1:11" ht="2.25" customHeight="1" x14ac:dyDescent="0.35">
      <c r="A7" s="1"/>
      <c r="B7" s="105"/>
      <c r="C7" s="36"/>
      <c r="D7" s="36"/>
      <c r="E7" s="36"/>
      <c r="F7" s="36"/>
      <c r="G7" s="36"/>
      <c r="H7" s="106"/>
      <c r="I7" s="36"/>
      <c r="J7" s="1"/>
      <c r="K7" s="1"/>
    </row>
    <row r="8" spans="1:11" s="107" customFormat="1" ht="18.75" customHeight="1" x14ac:dyDescent="0.35">
      <c r="A8" s="9"/>
      <c r="B8" s="352" t="s">
        <v>1</v>
      </c>
      <c r="C8" s="19" t="s">
        <v>24</v>
      </c>
      <c r="D8" s="342" t="s">
        <v>38</v>
      </c>
      <c r="E8" s="343"/>
      <c r="F8" s="343"/>
      <c r="G8" s="343"/>
      <c r="H8" s="344"/>
      <c r="I8" s="36"/>
      <c r="J8" s="9"/>
      <c r="K8" s="9"/>
    </row>
    <row r="9" spans="1:11" s="107" customFormat="1" ht="22.5" customHeight="1" x14ac:dyDescent="0.35">
      <c r="A9" s="9"/>
      <c r="B9" s="353"/>
      <c r="C9" s="93" t="s">
        <v>164</v>
      </c>
      <c r="D9" s="25" t="s">
        <v>36</v>
      </c>
      <c r="E9" s="25" t="s">
        <v>5</v>
      </c>
      <c r="F9" s="25" t="s">
        <v>6</v>
      </c>
      <c r="G9" s="25" t="s">
        <v>34</v>
      </c>
      <c r="H9" s="25" t="s">
        <v>35</v>
      </c>
      <c r="I9" s="36"/>
      <c r="J9" s="9"/>
      <c r="K9" s="9"/>
    </row>
    <row r="10" spans="1:11" ht="18.75" customHeight="1" x14ac:dyDescent="0.35">
      <c r="A10" s="9"/>
      <c r="B10" s="18">
        <v>1</v>
      </c>
      <c r="C10" s="16" t="str">
        <f ca="1">IF(TODAY()&gt;EXP,"0",IF(Agen!C6="","",Agen!C6))</f>
        <v>Agen A</v>
      </c>
      <c r="D10" s="16">
        <f ca="1">IF(C10="","",SUMIF(Jurnal!X:X,C10,Jurnal!Y:Y))</f>
        <v>120</v>
      </c>
      <c r="E10" s="7">
        <f ca="1">IF(C10="","",SUMIF(Jurnal!X:X,C10,Jurnal!AB:AB))</f>
        <v>4630000</v>
      </c>
      <c r="F10" s="7">
        <f ca="1">IF(C10="","",SUMIF(Jurnal!X:X,C10,Jurnal!AC:AC))</f>
        <v>2730000</v>
      </c>
      <c r="G10" s="7">
        <f ca="1">IF(D10="","",E10-F10)</f>
        <v>1900000</v>
      </c>
      <c r="H10" s="73">
        <f ca="1">IF(OR(D10=0,D10=""),"",G10/E10)</f>
        <v>0.41036717062634992</v>
      </c>
      <c r="I10" s="36"/>
      <c r="J10" s="1"/>
      <c r="K10" s="1"/>
    </row>
    <row r="11" spans="1:11" ht="18.75" customHeight="1" x14ac:dyDescent="0.35">
      <c r="A11" s="9"/>
      <c r="B11" s="18">
        <f>B10+1</f>
        <v>2</v>
      </c>
      <c r="C11" s="16" t="str">
        <f ca="1">IF(TODAY()&gt;EXP,"0",IF(Agen!C7="","",Agen!C7))</f>
        <v>Agen B</v>
      </c>
      <c r="D11" s="16">
        <f ca="1">IF(C11="","",SUMIF(Jurnal!X:X,C11,Jurnal!Y:Y))</f>
        <v>0</v>
      </c>
      <c r="E11" s="7">
        <f ca="1">IF(C11="","",SUMIF(Jurnal!X:X,C11,Jurnal!AB:AB))</f>
        <v>0</v>
      </c>
      <c r="F11" s="7">
        <f ca="1">IF(C11="","",SUMIF(Jurnal!X:X,C11,Jurnal!AC:AC))</f>
        <v>0</v>
      </c>
      <c r="G11" s="7">
        <f t="shared" ref="G11:G74" ca="1" si="0">IF(D11="","",E11-F11)</f>
        <v>0</v>
      </c>
      <c r="H11" s="73" t="str">
        <f t="shared" ref="H11:H74" ca="1" si="1">IF(OR(D11=0,D11=""),"",G11/E11)</f>
        <v/>
      </c>
      <c r="I11" s="36"/>
      <c r="J11" s="1"/>
      <c r="K11" s="1"/>
    </row>
    <row r="12" spans="1:11" ht="18.75" customHeight="1" x14ac:dyDescent="0.35">
      <c r="A12" s="1"/>
      <c r="B12" s="18">
        <f t="shared" ref="B12:B75" si="2">B11+1</f>
        <v>3</v>
      </c>
      <c r="C12" s="16" t="str">
        <f ca="1">IF(TODAY()&gt;EXP,"0",IF(Agen!C8="","",Agen!C8))</f>
        <v>Agen C</v>
      </c>
      <c r="D12" s="16">
        <f ca="1">IF(C12="","",SUMIF(Jurnal!X:X,C12,Jurnal!Y:Y))</f>
        <v>0</v>
      </c>
      <c r="E12" s="7">
        <f ca="1">IF(C12="","",SUMIF(Jurnal!X:X,C12,Jurnal!AB:AB))</f>
        <v>0</v>
      </c>
      <c r="F12" s="7">
        <f ca="1">IF(C12="","",SUMIF(Jurnal!X:X,C12,Jurnal!AC:AC))</f>
        <v>0</v>
      </c>
      <c r="G12" s="7">
        <f t="shared" ca="1" si="0"/>
        <v>0</v>
      </c>
      <c r="H12" s="73" t="str">
        <f t="shared" ca="1" si="1"/>
        <v/>
      </c>
      <c r="I12" s="36"/>
      <c r="J12" s="1"/>
      <c r="K12" s="1"/>
    </row>
    <row r="13" spans="1:11" ht="18.75" customHeight="1" x14ac:dyDescent="0.35">
      <c r="A13" s="1"/>
      <c r="B13" s="18">
        <f t="shared" si="2"/>
        <v>4</v>
      </c>
      <c r="C13" s="16" t="str">
        <f ca="1">IF(TODAY()&gt;EXP,"0",IF(Agen!C9="","",Agen!C9))</f>
        <v>Agen D</v>
      </c>
      <c r="D13" s="16">
        <f ca="1">IF(C13="","",SUMIF(Jurnal!X:X,C13,Jurnal!Y:Y))</f>
        <v>290</v>
      </c>
      <c r="E13" s="7">
        <f ca="1">IF(C13="","",SUMIF(Jurnal!X:X,C13,Jurnal!AB:AB))</f>
        <v>11850000</v>
      </c>
      <c r="F13" s="7">
        <f ca="1">IF(C13="","",SUMIF(Jurnal!X:X,C13,Jurnal!AC:AC))</f>
        <v>6895000</v>
      </c>
      <c r="G13" s="7">
        <f t="shared" ca="1" si="0"/>
        <v>4955000</v>
      </c>
      <c r="H13" s="73">
        <f t="shared" ca="1" si="1"/>
        <v>0.4181434599156118</v>
      </c>
      <c r="I13" s="36"/>
      <c r="J13" s="1"/>
      <c r="K13" s="1"/>
    </row>
    <row r="14" spans="1:11" ht="18.75" customHeight="1" x14ac:dyDescent="0.35">
      <c r="A14" s="1"/>
      <c r="B14" s="18">
        <f t="shared" si="2"/>
        <v>5</v>
      </c>
      <c r="C14" s="16" t="str">
        <f ca="1">IF(TODAY()&gt;EXP,"0",IF(Agen!C10="","",Agen!C10))</f>
        <v>Agen E</v>
      </c>
      <c r="D14" s="16">
        <f ca="1">IF(C14="","",SUMIF(Jurnal!X:X,C14,Jurnal!Y:Y))</f>
        <v>0</v>
      </c>
      <c r="E14" s="7">
        <f ca="1">IF(C14="","",SUMIF(Jurnal!X:X,C14,Jurnal!AB:AB))</f>
        <v>0</v>
      </c>
      <c r="F14" s="7">
        <f ca="1">IF(C14="","",SUMIF(Jurnal!X:X,C14,Jurnal!AC:AC))</f>
        <v>0</v>
      </c>
      <c r="G14" s="7">
        <f t="shared" ca="1" si="0"/>
        <v>0</v>
      </c>
      <c r="H14" s="73" t="str">
        <f t="shared" ca="1" si="1"/>
        <v/>
      </c>
      <c r="I14" s="36"/>
      <c r="J14" s="1"/>
      <c r="K14" s="1"/>
    </row>
    <row r="15" spans="1:11" ht="18.75" customHeight="1" x14ac:dyDescent="0.35">
      <c r="A15" s="1"/>
      <c r="B15" s="18">
        <f t="shared" si="2"/>
        <v>6</v>
      </c>
      <c r="C15" s="16" t="str">
        <f ca="1">IF(TODAY()&gt;EXP,"0",IF(Agen!C11="","",Agen!C11))</f>
        <v>Agen F</v>
      </c>
      <c r="D15" s="16">
        <f ca="1">IF(C15="","",SUMIF(Jurnal!X:X,C15,Jurnal!Y:Y))</f>
        <v>0</v>
      </c>
      <c r="E15" s="7">
        <f ca="1">IF(C15="","",SUMIF(Jurnal!X:X,C15,Jurnal!AB:AB))</f>
        <v>0</v>
      </c>
      <c r="F15" s="7">
        <f ca="1">IF(C15="","",SUMIF(Jurnal!X:X,C15,Jurnal!AC:AC))</f>
        <v>0</v>
      </c>
      <c r="G15" s="7">
        <f t="shared" ca="1" si="0"/>
        <v>0</v>
      </c>
      <c r="H15" s="73" t="str">
        <f t="shared" ca="1" si="1"/>
        <v/>
      </c>
      <c r="I15" s="36"/>
      <c r="J15" s="1"/>
      <c r="K15" s="1"/>
    </row>
    <row r="16" spans="1:11" ht="18.75" customHeight="1" x14ac:dyDescent="0.35">
      <c r="A16" s="1"/>
      <c r="B16" s="18">
        <f t="shared" si="2"/>
        <v>7</v>
      </c>
      <c r="C16" s="16" t="str">
        <f ca="1">IF(TODAY()&gt;EXP,"0",IF(Agen!C12="","",Agen!C12))</f>
        <v>Agen G</v>
      </c>
      <c r="D16" s="16">
        <f ca="1">IF(C16="","",SUMIF(Jurnal!X:X,C16,Jurnal!Y:Y))</f>
        <v>210</v>
      </c>
      <c r="E16" s="7">
        <f ca="1">IF(C16="","",SUMIF(Jurnal!X:X,C16,Jurnal!AB:AB))</f>
        <v>8820000</v>
      </c>
      <c r="F16" s="7">
        <f ca="1">IF(C16="","",SUMIF(Jurnal!X:X,C16,Jurnal!AC:AC))</f>
        <v>5140000</v>
      </c>
      <c r="G16" s="7">
        <f t="shared" ca="1" si="0"/>
        <v>3680000</v>
      </c>
      <c r="H16" s="73">
        <f t="shared" ca="1" si="1"/>
        <v>0.41723356009070295</v>
      </c>
      <c r="I16" s="36"/>
      <c r="J16" s="1"/>
      <c r="K16" s="1"/>
    </row>
    <row r="17" spans="1:11" ht="18.75" customHeight="1" x14ac:dyDescent="0.35">
      <c r="A17" s="1"/>
      <c r="B17" s="18">
        <f t="shared" si="2"/>
        <v>8</v>
      </c>
      <c r="C17" s="16" t="str">
        <f ca="1">IF(TODAY()&gt;EXP,"0",IF(Agen!C13="","",Agen!C13))</f>
        <v>Agen H</v>
      </c>
      <c r="D17" s="16">
        <f ca="1">IF(C17="","",SUMIF(Jurnal!X:X,C17,Jurnal!Y:Y))</f>
        <v>0</v>
      </c>
      <c r="E17" s="7">
        <f ca="1">IF(C17="","",SUMIF(Jurnal!X:X,C17,Jurnal!AB:AB))</f>
        <v>0</v>
      </c>
      <c r="F17" s="7">
        <f ca="1">IF(C17="","",SUMIF(Jurnal!X:X,C17,Jurnal!AC:AC))</f>
        <v>0</v>
      </c>
      <c r="G17" s="7">
        <f t="shared" ca="1" si="0"/>
        <v>0</v>
      </c>
      <c r="H17" s="73" t="str">
        <f t="shared" ca="1" si="1"/>
        <v/>
      </c>
      <c r="I17" s="36"/>
      <c r="J17" s="1"/>
      <c r="K17" s="1"/>
    </row>
    <row r="18" spans="1:11" ht="18.75" customHeight="1" x14ac:dyDescent="0.35">
      <c r="A18" s="1"/>
      <c r="B18" s="18">
        <f t="shared" si="2"/>
        <v>9</v>
      </c>
      <c r="C18" s="16" t="str">
        <f ca="1">IF(TODAY()&gt;EXP,"0",IF(Agen!C14="","",Agen!C14))</f>
        <v>Agen I</v>
      </c>
      <c r="D18" s="16">
        <f ca="1">IF(C18="","",SUMIF(Jurnal!X:X,C18,Jurnal!Y:Y))</f>
        <v>0</v>
      </c>
      <c r="E18" s="7">
        <f ca="1">IF(C18="","",SUMIF(Jurnal!X:X,C18,Jurnal!AB:AB))</f>
        <v>0</v>
      </c>
      <c r="F18" s="7">
        <f ca="1">IF(C18="","",SUMIF(Jurnal!X:X,C18,Jurnal!AC:AC))</f>
        <v>0</v>
      </c>
      <c r="G18" s="7">
        <f t="shared" ca="1" si="0"/>
        <v>0</v>
      </c>
      <c r="H18" s="73" t="str">
        <f t="shared" ca="1" si="1"/>
        <v/>
      </c>
      <c r="I18" s="36"/>
      <c r="J18" s="1"/>
      <c r="K18" s="1"/>
    </row>
    <row r="19" spans="1:11" ht="18.75" customHeight="1" x14ac:dyDescent="0.35">
      <c r="A19" s="1"/>
      <c r="B19" s="18">
        <f t="shared" si="2"/>
        <v>10</v>
      </c>
      <c r="C19" s="16" t="str">
        <f ca="1">IF(TODAY()&gt;EXP,"0",IF(Agen!C15="","",Agen!C15))</f>
        <v>Agen J</v>
      </c>
      <c r="D19" s="16">
        <f ca="1">IF(C19="","",SUMIF(Jurnal!X:X,C19,Jurnal!Y:Y))</f>
        <v>0</v>
      </c>
      <c r="E19" s="7">
        <f ca="1">IF(C19="","",SUMIF(Jurnal!X:X,C19,Jurnal!AB:AB))</f>
        <v>0</v>
      </c>
      <c r="F19" s="7">
        <f ca="1">IF(C19="","",SUMIF(Jurnal!X:X,C19,Jurnal!AC:AC))</f>
        <v>0</v>
      </c>
      <c r="G19" s="7">
        <f t="shared" ca="1" si="0"/>
        <v>0</v>
      </c>
      <c r="H19" s="73" t="str">
        <f t="shared" ca="1" si="1"/>
        <v/>
      </c>
      <c r="I19" s="36"/>
      <c r="J19" s="1"/>
      <c r="K19" s="1"/>
    </row>
    <row r="20" spans="1:11" ht="18.75" customHeight="1" x14ac:dyDescent="0.35">
      <c r="A20" s="1"/>
      <c r="B20" s="18">
        <f t="shared" si="2"/>
        <v>11</v>
      </c>
      <c r="C20" s="16" t="str">
        <f ca="1">IF(TODAY()&gt;EXP,"0",IF(Agen!C16="","",Agen!C16))</f>
        <v/>
      </c>
      <c r="D20" s="16" t="str">
        <f ca="1">IF(C20="","",SUMIF(Jurnal!X:X,C20,Jurnal!Y:Y))</f>
        <v/>
      </c>
      <c r="E20" s="7" t="str">
        <f ca="1">IF(C20="","",SUMIF(Jurnal!X:X,C20,Jurnal!AB:AB))</f>
        <v/>
      </c>
      <c r="F20" s="7" t="str">
        <f ca="1">IF(C20="","",SUMIF(Jurnal!X:X,C20,Jurnal!AC:AC))</f>
        <v/>
      </c>
      <c r="G20" s="7" t="str">
        <f t="shared" ca="1" si="0"/>
        <v/>
      </c>
      <c r="H20" s="73" t="str">
        <f t="shared" ca="1" si="1"/>
        <v/>
      </c>
      <c r="I20" s="36"/>
      <c r="J20" s="1"/>
      <c r="K20" s="1"/>
    </row>
    <row r="21" spans="1:11" ht="18.75" customHeight="1" x14ac:dyDescent="0.35">
      <c r="A21" s="1"/>
      <c r="B21" s="18">
        <f t="shared" si="2"/>
        <v>12</v>
      </c>
      <c r="C21" s="16" t="str">
        <f ca="1">IF(TODAY()&gt;EXP,"0",IF(Agen!C17="","",Agen!C17))</f>
        <v/>
      </c>
      <c r="D21" s="16" t="str">
        <f ca="1">IF(C21="","",SUMIF(Jurnal!X:X,C21,Jurnal!Y:Y))</f>
        <v/>
      </c>
      <c r="E21" s="7" t="str">
        <f ca="1">IF(C21="","",SUMIF(Jurnal!X:X,C21,Jurnal!AB:AB))</f>
        <v/>
      </c>
      <c r="F21" s="7" t="str">
        <f ca="1">IF(C21="","",SUMIF(Jurnal!X:X,C21,Jurnal!AC:AC))</f>
        <v/>
      </c>
      <c r="G21" s="7" t="str">
        <f t="shared" ca="1" si="0"/>
        <v/>
      </c>
      <c r="H21" s="73" t="str">
        <f t="shared" ca="1" si="1"/>
        <v/>
      </c>
      <c r="I21" s="36"/>
      <c r="J21" s="1"/>
      <c r="K21" s="1"/>
    </row>
    <row r="22" spans="1:11" ht="18.75" customHeight="1" x14ac:dyDescent="0.35">
      <c r="A22" s="1"/>
      <c r="B22" s="18">
        <f t="shared" si="2"/>
        <v>13</v>
      </c>
      <c r="C22" s="16" t="str">
        <f ca="1">IF(TODAY()&gt;EXP,"0",IF(Agen!C18="","",Agen!C18))</f>
        <v/>
      </c>
      <c r="D22" s="16" t="str">
        <f ca="1">IF(C22="","",SUMIF(Jurnal!X:X,C22,Jurnal!Y:Y))</f>
        <v/>
      </c>
      <c r="E22" s="7" t="str">
        <f ca="1">IF(C22="","",SUMIF(Jurnal!X:X,C22,Jurnal!AB:AB))</f>
        <v/>
      </c>
      <c r="F22" s="7" t="str">
        <f ca="1">IF(C22="","",SUMIF(Jurnal!X:X,C22,Jurnal!AC:AC))</f>
        <v/>
      </c>
      <c r="G22" s="7" t="str">
        <f t="shared" ca="1" si="0"/>
        <v/>
      </c>
      <c r="H22" s="73" t="str">
        <f t="shared" ca="1" si="1"/>
        <v/>
      </c>
      <c r="I22" s="36"/>
      <c r="J22" s="1"/>
      <c r="K22" s="1"/>
    </row>
    <row r="23" spans="1:11" ht="18.75" customHeight="1" x14ac:dyDescent="0.35">
      <c r="A23" s="1"/>
      <c r="B23" s="18">
        <f t="shared" si="2"/>
        <v>14</v>
      </c>
      <c r="C23" s="16" t="str">
        <f ca="1">IF(TODAY()&gt;EXP,"0",IF(Agen!C19="","",Agen!C19))</f>
        <v/>
      </c>
      <c r="D23" s="16" t="str">
        <f ca="1">IF(C23="","",SUMIF(Jurnal!X:X,C23,Jurnal!Y:Y))</f>
        <v/>
      </c>
      <c r="E23" s="7" t="str">
        <f ca="1">IF(C23="","",SUMIF(Jurnal!X:X,C23,Jurnal!AB:AB))</f>
        <v/>
      </c>
      <c r="F23" s="7" t="str">
        <f ca="1">IF(C23="","",SUMIF(Jurnal!X:X,C23,Jurnal!AC:AC))</f>
        <v/>
      </c>
      <c r="G23" s="7" t="str">
        <f t="shared" ca="1" si="0"/>
        <v/>
      </c>
      <c r="H23" s="73" t="str">
        <f t="shared" ca="1" si="1"/>
        <v/>
      </c>
      <c r="I23" s="36"/>
      <c r="J23" s="1"/>
      <c r="K23" s="1"/>
    </row>
    <row r="24" spans="1:11" ht="18.75" customHeight="1" x14ac:dyDescent="0.35">
      <c r="A24" s="1"/>
      <c r="B24" s="18">
        <f t="shared" si="2"/>
        <v>15</v>
      </c>
      <c r="C24" s="16" t="str">
        <f ca="1">IF(TODAY()&gt;EXP,"0",IF(Agen!C20="","",Agen!C20))</f>
        <v/>
      </c>
      <c r="D24" s="16" t="str">
        <f ca="1">IF(C24="","",SUMIF(Jurnal!X:X,C24,Jurnal!Y:Y))</f>
        <v/>
      </c>
      <c r="E24" s="7" t="str">
        <f ca="1">IF(C24="","",SUMIF(Jurnal!X:X,C24,Jurnal!AB:AB))</f>
        <v/>
      </c>
      <c r="F24" s="7" t="str">
        <f ca="1">IF(C24="","",SUMIF(Jurnal!X:X,C24,Jurnal!AC:AC))</f>
        <v/>
      </c>
      <c r="G24" s="7" t="str">
        <f t="shared" ca="1" si="0"/>
        <v/>
      </c>
      <c r="H24" s="73" t="str">
        <f t="shared" ca="1" si="1"/>
        <v/>
      </c>
      <c r="I24" s="36"/>
      <c r="J24" s="1"/>
      <c r="K24" s="1"/>
    </row>
    <row r="25" spans="1:11" ht="18.75" customHeight="1" x14ac:dyDescent="0.35">
      <c r="A25" s="1"/>
      <c r="B25" s="18">
        <f t="shared" si="2"/>
        <v>16</v>
      </c>
      <c r="C25" s="16" t="str">
        <f ca="1">IF(TODAY()&gt;EXP,"0",IF(Agen!C21="","",Agen!C21))</f>
        <v/>
      </c>
      <c r="D25" s="16" t="str">
        <f ca="1">IF(C25="","",SUMIF(Jurnal!X:X,C25,Jurnal!Y:Y))</f>
        <v/>
      </c>
      <c r="E25" s="7" t="str">
        <f ca="1">IF(C25="","",SUMIF(Jurnal!X:X,C25,Jurnal!AB:AB))</f>
        <v/>
      </c>
      <c r="F25" s="7" t="str">
        <f ca="1">IF(C25="","",SUMIF(Jurnal!X:X,C25,Jurnal!AC:AC))</f>
        <v/>
      </c>
      <c r="G25" s="7" t="str">
        <f t="shared" ca="1" si="0"/>
        <v/>
      </c>
      <c r="H25" s="73" t="str">
        <f t="shared" ca="1" si="1"/>
        <v/>
      </c>
      <c r="I25" s="36"/>
      <c r="J25" s="1"/>
      <c r="K25" s="1"/>
    </row>
    <row r="26" spans="1:11" ht="18.75" customHeight="1" x14ac:dyDescent="0.35">
      <c r="A26" s="1"/>
      <c r="B26" s="18">
        <f t="shared" si="2"/>
        <v>17</v>
      </c>
      <c r="C26" s="16" t="str">
        <f ca="1">IF(TODAY()&gt;EXP,"0",IF(Agen!C22="","",Agen!C22))</f>
        <v/>
      </c>
      <c r="D26" s="16" t="str">
        <f ca="1">IF(C26="","",SUMIF(Jurnal!X:X,C26,Jurnal!Y:Y))</f>
        <v/>
      </c>
      <c r="E26" s="7" t="str">
        <f ca="1">IF(C26="","",SUMIF(Jurnal!X:X,C26,Jurnal!AB:AB))</f>
        <v/>
      </c>
      <c r="F26" s="7" t="str">
        <f ca="1">IF(C26="","",SUMIF(Jurnal!X:X,C26,Jurnal!AC:AC))</f>
        <v/>
      </c>
      <c r="G26" s="7" t="str">
        <f t="shared" ca="1" si="0"/>
        <v/>
      </c>
      <c r="H26" s="73" t="str">
        <f t="shared" ca="1" si="1"/>
        <v/>
      </c>
      <c r="I26" s="36"/>
      <c r="J26" s="1"/>
      <c r="K26" s="1"/>
    </row>
    <row r="27" spans="1:11" ht="18.75" customHeight="1" x14ac:dyDescent="0.35">
      <c r="A27" s="1"/>
      <c r="B27" s="18">
        <f t="shared" si="2"/>
        <v>18</v>
      </c>
      <c r="C27" s="16" t="str">
        <f ca="1">IF(TODAY()&gt;EXP,"0",IF(Agen!C23="","",Agen!C23))</f>
        <v/>
      </c>
      <c r="D27" s="16" t="str">
        <f ca="1">IF(C27="","",SUMIF(Jurnal!X:X,C27,Jurnal!Y:Y))</f>
        <v/>
      </c>
      <c r="E27" s="7" t="str">
        <f ca="1">IF(C27="","",SUMIF(Jurnal!X:X,C27,Jurnal!AB:AB))</f>
        <v/>
      </c>
      <c r="F27" s="7" t="str">
        <f ca="1">IF(C27="","",SUMIF(Jurnal!X:X,C27,Jurnal!AC:AC))</f>
        <v/>
      </c>
      <c r="G27" s="7" t="str">
        <f t="shared" ca="1" si="0"/>
        <v/>
      </c>
      <c r="H27" s="73" t="str">
        <f t="shared" ca="1" si="1"/>
        <v/>
      </c>
      <c r="I27" s="36"/>
      <c r="J27" s="1"/>
      <c r="K27" s="1"/>
    </row>
    <row r="28" spans="1:11" ht="18.75" customHeight="1" x14ac:dyDescent="0.35">
      <c r="A28" s="1"/>
      <c r="B28" s="18">
        <f t="shared" si="2"/>
        <v>19</v>
      </c>
      <c r="C28" s="16" t="str">
        <f ca="1">IF(TODAY()&gt;EXP,"0",IF(Agen!C24="","",Agen!C24))</f>
        <v/>
      </c>
      <c r="D28" s="16" t="str">
        <f ca="1">IF(C28="","",SUMIF(Jurnal!X:X,C28,Jurnal!Y:Y))</f>
        <v/>
      </c>
      <c r="E28" s="7" t="str">
        <f ca="1">IF(C28="","",SUMIF(Jurnal!X:X,C28,Jurnal!AB:AB))</f>
        <v/>
      </c>
      <c r="F28" s="7" t="str">
        <f ca="1">IF(C28="","",SUMIF(Jurnal!X:X,C28,Jurnal!AC:AC))</f>
        <v/>
      </c>
      <c r="G28" s="7" t="str">
        <f t="shared" ca="1" si="0"/>
        <v/>
      </c>
      <c r="H28" s="73" t="str">
        <f t="shared" ca="1" si="1"/>
        <v/>
      </c>
      <c r="I28" s="36"/>
      <c r="J28" s="1"/>
      <c r="K28" s="1"/>
    </row>
    <row r="29" spans="1:11" ht="18.75" customHeight="1" x14ac:dyDescent="0.35">
      <c r="A29" s="1"/>
      <c r="B29" s="18">
        <f t="shared" si="2"/>
        <v>20</v>
      </c>
      <c r="C29" s="16" t="str">
        <f ca="1">IF(TODAY()&gt;EXP,"0",IF(Agen!C25="","",Agen!C25))</f>
        <v/>
      </c>
      <c r="D29" s="16" t="str">
        <f ca="1">IF(C29="","",SUMIF(Jurnal!X:X,C29,Jurnal!Y:Y))</f>
        <v/>
      </c>
      <c r="E29" s="7" t="str">
        <f ca="1">IF(C29="","",SUMIF(Jurnal!X:X,C29,Jurnal!AB:AB))</f>
        <v/>
      </c>
      <c r="F29" s="7" t="str">
        <f ca="1">IF(C29="","",SUMIF(Jurnal!X:X,C29,Jurnal!AC:AC))</f>
        <v/>
      </c>
      <c r="G29" s="7" t="str">
        <f t="shared" ca="1" si="0"/>
        <v/>
      </c>
      <c r="H29" s="73" t="str">
        <f t="shared" ca="1" si="1"/>
        <v/>
      </c>
      <c r="I29" s="36"/>
      <c r="J29" s="1"/>
      <c r="K29" s="1"/>
    </row>
    <row r="30" spans="1:11" ht="18.75" customHeight="1" x14ac:dyDescent="0.35">
      <c r="A30" s="1"/>
      <c r="B30" s="18">
        <f t="shared" si="2"/>
        <v>21</v>
      </c>
      <c r="C30" s="16" t="str">
        <f ca="1">IF(TODAY()&gt;EXP,"0",IF(Agen!C26="","",Agen!C26))</f>
        <v/>
      </c>
      <c r="D30" s="16" t="str">
        <f ca="1">IF(C30="","",SUMIF(Jurnal!X:X,C30,Jurnal!Y:Y))</f>
        <v/>
      </c>
      <c r="E30" s="7" t="str">
        <f ca="1">IF(C30="","",SUMIF(Jurnal!X:X,C30,Jurnal!AB:AB))</f>
        <v/>
      </c>
      <c r="F30" s="7" t="str">
        <f ca="1">IF(C30="","",SUMIF(Jurnal!X:X,C30,Jurnal!AC:AC))</f>
        <v/>
      </c>
      <c r="G30" s="7" t="str">
        <f t="shared" ca="1" si="0"/>
        <v/>
      </c>
      <c r="H30" s="73" t="str">
        <f t="shared" ca="1" si="1"/>
        <v/>
      </c>
      <c r="I30" s="36"/>
      <c r="J30" s="1"/>
      <c r="K30" s="1"/>
    </row>
    <row r="31" spans="1:11" ht="18.75" customHeight="1" x14ac:dyDescent="0.35">
      <c r="A31" s="1"/>
      <c r="B31" s="18">
        <f t="shared" si="2"/>
        <v>22</v>
      </c>
      <c r="C31" s="16" t="str">
        <f ca="1">IF(TODAY()&gt;EXP,"0",IF(Agen!C27="","",Agen!C27))</f>
        <v/>
      </c>
      <c r="D31" s="16" t="str">
        <f ca="1">IF(C31="","",SUMIF(Jurnal!X:X,C31,Jurnal!Y:Y))</f>
        <v/>
      </c>
      <c r="E31" s="7" t="str">
        <f ca="1">IF(C31="","",SUMIF(Jurnal!X:X,C31,Jurnal!AB:AB))</f>
        <v/>
      </c>
      <c r="F31" s="7" t="str">
        <f ca="1">IF(C31="","",SUMIF(Jurnal!X:X,C31,Jurnal!AC:AC))</f>
        <v/>
      </c>
      <c r="G31" s="7" t="str">
        <f t="shared" ca="1" si="0"/>
        <v/>
      </c>
      <c r="H31" s="73" t="str">
        <f t="shared" ca="1" si="1"/>
        <v/>
      </c>
      <c r="I31" s="36"/>
      <c r="J31" s="1"/>
      <c r="K31" s="1"/>
    </row>
    <row r="32" spans="1:11" ht="18.75" customHeight="1" x14ac:dyDescent="0.35">
      <c r="A32" s="1"/>
      <c r="B32" s="18">
        <f t="shared" si="2"/>
        <v>23</v>
      </c>
      <c r="C32" s="16" t="str">
        <f ca="1">IF(TODAY()&gt;EXP,"0",IF(Agen!C28="","",Agen!C28))</f>
        <v/>
      </c>
      <c r="D32" s="16" t="str">
        <f ca="1">IF(C32="","",SUMIF(Jurnal!X:X,C32,Jurnal!Y:Y))</f>
        <v/>
      </c>
      <c r="E32" s="7" t="str">
        <f ca="1">IF(C32="","",SUMIF(Jurnal!X:X,C32,Jurnal!AB:AB))</f>
        <v/>
      </c>
      <c r="F32" s="7" t="str">
        <f ca="1">IF(C32="","",SUMIF(Jurnal!X:X,C32,Jurnal!AC:AC))</f>
        <v/>
      </c>
      <c r="G32" s="7" t="str">
        <f t="shared" ca="1" si="0"/>
        <v/>
      </c>
      <c r="H32" s="73" t="str">
        <f t="shared" ca="1" si="1"/>
        <v/>
      </c>
      <c r="I32" s="36"/>
      <c r="J32" s="1"/>
      <c r="K32" s="1"/>
    </row>
    <row r="33" spans="1:11" ht="18.75" customHeight="1" x14ac:dyDescent="0.35">
      <c r="A33" s="1"/>
      <c r="B33" s="18">
        <f t="shared" si="2"/>
        <v>24</v>
      </c>
      <c r="C33" s="16" t="str">
        <f ca="1">IF(TODAY()&gt;EXP,"0",IF(Agen!C29="","",Agen!C29))</f>
        <v/>
      </c>
      <c r="D33" s="16" t="str">
        <f ca="1">IF(C33="","",SUMIF(Jurnal!X:X,C33,Jurnal!Y:Y))</f>
        <v/>
      </c>
      <c r="E33" s="7" t="str">
        <f ca="1">IF(C33="","",SUMIF(Jurnal!X:X,C33,Jurnal!AB:AB))</f>
        <v/>
      </c>
      <c r="F33" s="7" t="str">
        <f ca="1">IF(C33="","",SUMIF(Jurnal!X:X,C33,Jurnal!AC:AC))</f>
        <v/>
      </c>
      <c r="G33" s="7" t="str">
        <f t="shared" ca="1" si="0"/>
        <v/>
      </c>
      <c r="H33" s="73" t="str">
        <f t="shared" ca="1" si="1"/>
        <v/>
      </c>
      <c r="I33" s="36"/>
      <c r="J33" s="1"/>
      <c r="K33" s="1"/>
    </row>
    <row r="34" spans="1:11" ht="18.75" customHeight="1" x14ac:dyDescent="0.35">
      <c r="A34" s="1"/>
      <c r="B34" s="18">
        <f t="shared" si="2"/>
        <v>25</v>
      </c>
      <c r="C34" s="16" t="str">
        <f ca="1">IF(TODAY()&gt;EXP,"0",IF(Agen!C30="","",Agen!C30))</f>
        <v/>
      </c>
      <c r="D34" s="16" t="str">
        <f ca="1">IF(C34="","",SUMIF(Jurnal!X:X,C34,Jurnal!Y:Y))</f>
        <v/>
      </c>
      <c r="E34" s="7" t="str">
        <f ca="1">IF(C34="","",SUMIF(Jurnal!X:X,C34,Jurnal!AB:AB))</f>
        <v/>
      </c>
      <c r="F34" s="7" t="str">
        <f ca="1">IF(C34="","",SUMIF(Jurnal!X:X,C34,Jurnal!AC:AC))</f>
        <v/>
      </c>
      <c r="G34" s="7" t="str">
        <f t="shared" ca="1" si="0"/>
        <v/>
      </c>
      <c r="H34" s="73" t="str">
        <f t="shared" ca="1" si="1"/>
        <v/>
      </c>
      <c r="I34" s="36"/>
      <c r="J34" s="1"/>
      <c r="K34" s="1"/>
    </row>
    <row r="35" spans="1:11" ht="18.75" customHeight="1" x14ac:dyDescent="0.35">
      <c r="A35" s="1"/>
      <c r="B35" s="18">
        <f t="shared" si="2"/>
        <v>26</v>
      </c>
      <c r="C35" s="16" t="str">
        <f ca="1">IF(TODAY()&gt;EXP,"0",IF(Agen!C31="","",Agen!C31))</f>
        <v/>
      </c>
      <c r="D35" s="16" t="str">
        <f ca="1">IF(C35="","",SUMIF(Jurnal!X:X,C35,Jurnal!Y:Y))</f>
        <v/>
      </c>
      <c r="E35" s="7" t="str">
        <f ca="1">IF(C35="","",SUMIF(Jurnal!X:X,C35,Jurnal!AB:AB))</f>
        <v/>
      </c>
      <c r="F35" s="7" t="str">
        <f ca="1">IF(C35="","",SUMIF(Jurnal!X:X,C35,Jurnal!AC:AC))</f>
        <v/>
      </c>
      <c r="G35" s="7" t="str">
        <f t="shared" ca="1" si="0"/>
        <v/>
      </c>
      <c r="H35" s="73" t="str">
        <f t="shared" ca="1" si="1"/>
        <v/>
      </c>
      <c r="I35" s="36"/>
      <c r="J35" s="1"/>
      <c r="K35" s="1"/>
    </row>
    <row r="36" spans="1:11" ht="18.75" customHeight="1" x14ac:dyDescent="0.35">
      <c r="A36" s="1"/>
      <c r="B36" s="18">
        <f t="shared" si="2"/>
        <v>27</v>
      </c>
      <c r="C36" s="16" t="str">
        <f ca="1">IF(TODAY()&gt;EXP,"0",IF(Agen!C32="","",Agen!C32))</f>
        <v/>
      </c>
      <c r="D36" s="16" t="str">
        <f ca="1">IF(C36="","",SUMIF(Jurnal!X:X,C36,Jurnal!Y:Y))</f>
        <v/>
      </c>
      <c r="E36" s="7" t="str">
        <f ca="1">IF(C36="","",SUMIF(Jurnal!X:X,C36,Jurnal!AB:AB))</f>
        <v/>
      </c>
      <c r="F36" s="7" t="str">
        <f ca="1">IF(C36="","",SUMIF(Jurnal!X:X,C36,Jurnal!AC:AC))</f>
        <v/>
      </c>
      <c r="G36" s="7" t="str">
        <f t="shared" ca="1" si="0"/>
        <v/>
      </c>
      <c r="H36" s="73" t="str">
        <f t="shared" ca="1" si="1"/>
        <v/>
      </c>
      <c r="I36" s="36"/>
      <c r="J36" s="1"/>
      <c r="K36" s="1"/>
    </row>
    <row r="37" spans="1:11" ht="18.75" customHeight="1" x14ac:dyDescent="0.35">
      <c r="A37" s="1"/>
      <c r="B37" s="18">
        <f t="shared" si="2"/>
        <v>28</v>
      </c>
      <c r="C37" s="16" t="str">
        <f ca="1">IF(TODAY()&gt;EXP,"0",IF(Agen!C33="","",Agen!C33))</f>
        <v/>
      </c>
      <c r="D37" s="16" t="str">
        <f ca="1">IF(C37="","",SUMIF(Jurnal!X:X,C37,Jurnal!Y:Y))</f>
        <v/>
      </c>
      <c r="E37" s="7" t="str">
        <f ca="1">IF(C37="","",SUMIF(Jurnal!X:X,C37,Jurnal!AB:AB))</f>
        <v/>
      </c>
      <c r="F37" s="7" t="str">
        <f ca="1">IF(C37="","",SUMIF(Jurnal!X:X,C37,Jurnal!AC:AC))</f>
        <v/>
      </c>
      <c r="G37" s="7" t="str">
        <f t="shared" ca="1" si="0"/>
        <v/>
      </c>
      <c r="H37" s="73" t="str">
        <f t="shared" ca="1" si="1"/>
        <v/>
      </c>
      <c r="I37" s="36"/>
      <c r="J37" s="1"/>
      <c r="K37" s="1"/>
    </row>
    <row r="38" spans="1:11" ht="18.75" customHeight="1" x14ac:dyDescent="0.35">
      <c r="A38" s="1"/>
      <c r="B38" s="18">
        <f t="shared" si="2"/>
        <v>29</v>
      </c>
      <c r="C38" s="16" t="str">
        <f ca="1">IF(TODAY()&gt;EXP,"0",IF(Agen!C34="","",Agen!C34))</f>
        <v/>
      </c>
      <c r="D38" s="16" t="str">
        <f ca="1">IF(C38="","",SUMIF(Jurnal!X:X,C38,Jurnal!Y:Y))</f>
        <v/>
      </c>
      <c r="E38" s="7" t="str">
        <f ca="1">IF(C38="","",SUMIF(Jurnal!X:X,C38,Jurnal!AB:AB))</f>
        <v/>
      </c>
      <c r="F38" s="7" t="str">
        <f ca="1">IF(C38="","",SUMIF(Jurnal!X:X,C38,Jurnal!AC:AC))</f>
        <v/>
      </c>
      <c r="G38" s="7" t="str">
        <f t="shared" ca="1" si="0"/>
        <v/>
      </c>
      <c r="H38" s="73" t="str">
        <f t="shared" ca="1" si="1"/>
        <v/>
      </c>
      <c r="I38" s="36"/>
      <c r="J38" s="1"/>
      <c r="K38" s="1"/>
    </row>
    <row r="39" spans="1:11" ht="18.75" customHeight="1" x14ac:dyDescent="0.35">
      <c r="A39" s="1"/>
      <c r="B39" s="18">
        <f t="shared" si="2"/>
        <v>30</v>
      </c>
      <c r="C39" s="16" t="str">
        <f ca="1">IF(TODAY()&gt;EXP,"0",IF(Agen!C35="","",Agen!C35))</f>
        <v/>
      </c>
      <c r="D39" s="16" t="str">
        <f ca="1">IF(C39="","",SUMIF(Jurnal!X:X,C39,Jurnal!Y:Y))</f>
        <v/>
      </c>
      <c r="E39" s="7" t="str">
        <f ca="1">IF(C39="","",SUMIF(Jurnal!X:X,C39,Jurnal!AB:AB))</f>
        <v/>
      </c>
      <c r="F39" s="7" t="str">
        <f ca="1">IF(C39="","",SUMIF(Jurnal!X:X,C39,Jurnal!AC:AC))</f>
        <v/>
      </c>
      <c r="G39" s="7" t="str">
        <f t="shared" ca="1" si="0"/>
        <v/>
      </c>
      <c r="H39" s="73" t="str">
        <f t="shared" ca="1" si="1"/>
        <v/>
      </c>
      <c r="I39" s="36"/>
      <c r="J39" s="1"/>
      <c r="K39" s="1"/>
    </row>
    <row r="40" spans="1:11" ht="18.75" customHeight="1" x14ac:dyDescent="0.35">
      <c r="A40" s="1"/>
      <c r="B40" s="18">
        <f t="shared" si="2"/>
        <v>31</v>
      </c>
      <c r="C40" s="16" t="str">
        <f ca="1">IF(TODAY()&gt;EXP,"0",IF(Agen!C36="","",Agen!C36))</f>
        <v/>
      </c>
      <c r="D40" s="16" t="str">
        <f ca="1">IF(C40="","",SUMIF(Jurnal!X:X,C40,Jurnal!Y:Y))</f>
        <v/>
      </c>
      <c r="E40" s="7" t="str">
        <f ca="1">IF(C40="","",SUMIF(Jurnal!X:X,C40,Jurnal!AB:AB))</f>
        <v/>
      </c>
      <c r="F40" s="7" t="str">
        <f ca="1">IF(C40="","",SUMIF(Jurnal!X:X,C40,Jurnal!AC:AC))</f>
        <v/>
      </c>
      <c r="G40" s="7" t="str">
        <f t="shared" ca="1" si="0"/>
        <v/>
      </c>
      <c r="H40" s="73" t="str">
        <f t="shared" ca="1" si="1"/>
        <v/>
      </c>
      <c r="I40" s="36"/>
      <c r="J40" s="1"/>
      <c r="K40" s="1"/>
    </row>
    <row r="41" spans="1:11" ht="18.75" customHeight="1" x14ac:dyDescent="0.35">
      <c r="A41" s="1"/>
      <c r="B41" s="18">
        <f t="shared" si="2"/>
        <v>32</v>
      </c>
      <c r="C41" s="16" t="str">
        <f ca="1">IF(TODAY()&gt;EXP,"0",IF(Agen!C37="","",Agen!C37))</f>
        <v/>
      </c>
      <c r="D41" s="16" t="str">
        <f ca="1">IF(C41="","",SUMIF(Jurnal!X:X,C41,Jurnal!Y:Y))</f>
        <v/>
      </c>
      <c r="E41" s="7" t="str">
        <f ca="1">IF(C41="","",SUMIF(Jurnal!X:X,C41,Jurnal!AB:AB))</f>
        <v/>
      </c>
      <c r="F41" s="7" t="str">
        <f ca="1">IF(C41="","",SUMIF(Jurnal!X:X,C41,Jurnal!AC:AC))</f>
        <v/>
      </c>
      <c r="G41" s="7" t="str">
        <f t="shared" ca="1" si="0"/>
        <v/>
      </c>
      <c r="H41" s="73" t="str">
        <f t="shared" ca="1" si="1"/>
        <v/>
      </c>
      <c r="I41" s="36"/>
      <c r="J41" s="1"/>
      <c r="K41" s="1"/>
    </row>
    <row r="42" spans="1:11" ht="18.75" customHeight="1" x14ac:dyDescent="0.35">
      <c r="A42" s="1"/>
      <c r="B42" s="18">
        <f t="shared" si="2"/>
        <v>33</v>
      </c>
      <c r="C42" s="16" t="str">
        <f ca="1">IF(TODAY()&gt;EXP,"0",IF(Agen!C38="","",Agen!C38))</f>
        <v/>
      </c>
      <c r="D42" s="16" t="str">
        <f ca="1">IF(C42="","",SUMIF(Jurnal!X:X,C42,Jurnal!Y:Y))</f>
        <v/>
      </c>
      <c r="E42" s="7" t="str">
        <f ca="1">IF(C42="","",SUMIF(Jurnal!X:X,C42,Jurnal!AB:AB))</f>
        <v/>
      </c>
      <c r="F42" s="7" t="str">
        <f ca="1">IF(C42="","",SUMIF(Jurnal!X:X,C42,Jurnal!AC:AC))</f>
        <v/>
      </c>
      <c r="G42" s="7" t="str">
        <f t="shared" ca="1" si="0"/>
        <v/>
      </c>
      <c r="H42" s="73" t="str">
        <f t="shared" ca="1" si="1"/>
        <v/>
      </c>
      <c r="I42" s="36"/>
      <c r="J42" s="1"/>
      <c r="K42" s="1"/>
    </row>
    <row r="43" spans="1:11" ht="18.75" customHeight="1" x14ac:dyDescent="0.35">
      <c r="A43" s="1"/>
      <c r="B43" s="18">
        <f t="shared" si="2"/>
        <v>34</v>
      </c>
      <c r="C43" s="16" t="str">
        <f ca="1">IF(TODAY()&gt;EXP,"0",IF(Agen!C39="","",Agen!C39))</f>
        <v/>
      </c>
      <c r="D43" s="16" t="str">
        <f ca="1">IF(C43="","",SUMIF(Jurnal!X:X,C43,Jurnal!Y:Y))</f>
        <v/>
      </c>
      <c r="E43" s="7" t="str">
        <f ca="1">IF(C43="","",SUMIF(Jurnal!X:X,C43,Jurnal!AB:AB))</f>
        <v/>
      </c>
      <c r="F43" s="7" t="str">
        <f ca="1">IF(C43="","",SUMIF(Jurnal!X:X,C43,Jurnal!AC:AC))</f>
        <v/>
      </c>
      <c r="G43" s="7" t="str">
        <f t="shared" ca="1" si="0"/>
        <v/>
      </c>
      <c r="H43" s="73" t="str">
        <f t="shared" ca="1" si="1"/>
        <v/>
      </c>
      <c r="I43" s="36"/>
      <c r="J43" s="1"/>
      <c r="K43" s="1"/>
    </row>
    <row r="44" spans="1:11" ht="18.75" customHeight="1" x14ac:dyDescent="0.35">
      <c r="A44" s="1"/>
      <c r="B44" s="18">
        <f t="shared" si="2"/>
        <v>35</v>
      </c>
      <c r="C44" s="16" t="str">
        <f ca="1">IF(TODAY()&gt;EXP,"0",IF(Agen!C40="","",Agen!C40))</f>
        <v/>
      </c>
      <c r="D44" s="16" t="str">
        <f ca="1">IF(C44="","",SUMIF(Jurnal!X:X,C44,Jurnal!Y:Y))</f>
        <v/>
      </c>
      <c r="E44" s="7" t="str">
        <f ca="1">IF(C44="","",SUMIF(Jurnal!X:X,C44,Jurnal!AB:AB))</f>
        <v/>
      </c>
      <c r="F44" s="7" t="str">
        <f ca="1">IF(C44="","",SUMIF(Jurnal!X:X,C44,Jurnal!AC:AC))</f>
        <v/>
      </c>
      <c r="G44" s="7" t="str">
        <f t="shared" ca="1" si="0"/>
        <v/>
      </c>
      <c r="H44" s="73" t="str">
        <f t="shared" ca="1" si="1"/>
        <v/>
      </c>
      <c r="I44" s="36"/>
      <c r="J44" s="1"/>
      <c r="K44" s="1"/>
    </row>
    <row r="45" spans="1:11" ht="18.75" customHeight="1" x14ac:dyDescent="0.35">
      <c r="A45" s="1"/>
      <c r="B45" s="18">
        <f t="shared" si="2"/>
        <v>36</v>
      </c>
      <c r="C45" s="16" t="str">
        <f ca="1">IF(TODAY()&gt;EXP,"0",IF(Agen!C41="","",Agen!C41))</f>
        <v/>
      </c>
      <c r="D45" s="16" t="str">
        <f ca="1">IF(C45="","",SUMIF(Jurnal!X:X,C45,Jurnal!Y:Y))</f>
        <v/>
      </c>
      <c r="E45" s="7" t="str">
        <f ca="1">IF(C45="","",SUMIF(Jurnal!X:X,C45,Jurnal!AB:AB))</f>
        <v/>
      </c>
      <c r="F45" s="7" t="str">
        <f ca="1">IF(C45="","",SUMIF(Jurnal!X:X,C45,Jurnal!AC:AC))</f>
        <v/>
      </c>
      <c r="G45" s="7" t="str">
        <f t="shared" ca="1" si="0"/>
        <v/>
      </c>
      <c r="H45" s="73" t="str">
        <f t="shared" ca="1" si="1"/>
        <v/>
      </c>
      <c r="I45" s="36"/>
      <c r="J45" s="1"/>
      <c r="K45" s="1"/>
    </row>
    <row r="46" spans="1:11" ht="18.75" customHeight="1" x14ac:dyDescent="0.35">
      <c r="A46" s="1"/>
      <c r="B46" s="18">
        <f t="shared" si="2"/>
        <v>37</v>
      </c>
      <c r="C46" s="16" t="str">
        <f ca="1">IF(TODAY()&gt;EXP,"0",IF(Agen!C42="","",Agen!C42))</f>
        <v/>
      </c>
      <c r="D46" s="16" t="str">
        <f ca="1">IF(C46="","",SUMIF(Jurnal!X:X,C46,Jurnal!Y:Y))</f>
        <v/>
      </c>
      <c r="E46" s="7" t="str">
        <f ca="1">IF(C46="","",SUMIF(Jurnal!X:X,C46,Jurnal!AB:AB))</f>
        <v/>
      </c>
      <c r="F46" s="7" t="str">
        <f ca="1">IF(C46="","",SUMIF(Jurnal!X:X,C46,Jurnal!AC:AC))</f>
        <v/>
      </c>
      <c r="G46" s="7" t="str">
        <f t="shared" ca="1" si="0"/>
        <v/>
      </c>
      <c r="H46" s="73" t="str">
        <f t="shared" ca="1" si="1"/>
        <v/>
      </c>
      <c r="I46" s="36"/>
      <c r="J46" s="1"/>
      <c r="K46" s="1"/>
    </row>
    <row r="47" spans="1:11" ht="18.75" customHeight="1" x14ac:dyDescent="0.35">
      <c r="A47" s="1"/>
      <c r="B47" s="18">
        <f t="shared" si="2"/>
        <v>38</v>
      </c>
      <c r="C47" s="16" t="str">
        <f ca="1">IF(TODAY()&gt;EXP,"0",IF(Agen!C43="","",Agen!C43))</f>
        <v/>
      </c>
      <c r="D47" s="16" t="str">
        <f ca="1">IF(C47="","",SUMIF(Jurnal!X:X,C47,Jurnal!Y:Y))</f>
        <v/>
      </c>
      <c r="E47" s="7" t="str">
        <f ca="1">IF(C47="","",SUMIF(Jurnal!X:X,C47,Jurnal!AB:AB))</f>
        <v/>
      </c>
      <c r="F47" s="7" t="str">
        <f ca="1">IF(C47="","",SUMIF(Jurnal!X:X,C47,Jurnal!AC:AC))</f>
        <v/>
      </c>
      <c r="G47" s="7" t="str">
        <f t="shared" ca="1" si="0"/>
        <v/>
      </c>
      <c r="H47" s="73" t="str">
        <f t="shared" ca="1" si="1"/>
        <v/>
      </c>
      <c r="I47" s="36"/>
      <c r="J47" s="1"/>
      <c r="K47" s="1"/>
    </row>
    <row r="48" spans="1:11" ht="18.75" customHeight="1" x14ac:dyDescent="0.35">
      <c r="A48" s="1"/>
      <c r="B48" s="18">
        <f t="shared" si="2"/>
        <v>39</v>
      </c>
      <c r="C48" s="16" t="str">
        <f ca="1">IF(TODAY()&gt;EXP,"0",IF(Agen!C44="","",Agen!C44))</f>
        <v/>
      </c>
      <c r="D48" s="16" t="str">
        <f ca="1">IF(C48="","",SUMIF(Jurnal!X:X,C48,Jurnal!Y:Y))</f>
        <v/>
      </c>
      <c r="E48" s="7" t="str">
        <f ca="1">IF(C48="","",SUMIF(Jurnal!X:X,C48,Jurnal!AB:AB))</f>
        <v/>
      </c>
      <c r="F48" s="7" t="str">
        <f ca="1">IF(C48="","",SUMIF(Jurnal!X:X,C48,Jurnal!AC:AC))</f>
        <v/>
      </c>
      <c r="G48" s="7" t="str">
        <f t="shared" ca="1" si="0"/>
        <v/>
      </c>
      <c r="H48" s="73" t="str">
        <f t="shared" ca="1" si="1"/>
        <v/>
      </c>
      <c r="I48" s="36"/>
      <c r="J48" s="1"/>
      <c r="K48" s="1"/>
    </row>
    <row r="49" spans="1:11" ht="18.75" customHeight="1" x14ac:dyDescent="0.35">
      <c r="A49" s="1"/>
      <c r="B49" s="18">
        <f t="shared" si="2"/>
        <v>40</v>
      </c>
      <c r="C49" s="16" t="str">
        <f ca="1">IF(TODAY()&gt;EXP,"0",IF(Agen!C45="","",Agen!C45))</f>
        <v/>
      </c>
      <c r="D49" s="16" t="str">
        <f ca="1">IF(C49="","",SUMIF(Jurnal!X:X,C49,Jurnal!Y:Y))</f>
        <v/>
      </c>
      <c r="E49" s="7" t="str">
        <f ca="1">IF(C49="","",SUMIF(Jurnal!X:X,C49,Jurnal!AB:AB))</f>
        <v/>
      </c>
      <c r="F49" s="7" t="str">
        <f ca="1">IF(C49="","",SUMIF(Jurnal!X:X,C49,Jurnal!AC:AC))</f>
        <v/>
      </c>
      <c r="G49" s="7" t="str">
        <f t="shared" ca="1" si="0"/>
        <v/>
      </c>
      <c r="H49" s="73" t="str">
        <f t="shared" ca="1" si="1"/>
        <v/>
      </c>
      <c r="I49" s="36"/>
      <c r="J49" s="1"/>
      <c r="K49" s="1"/>
    </row>
    <row r="50" spans="1:11" ht="18.75" customHeight="1" x14ac:dyDescent="0.35">
      <c r="A50" s="1"/>
      <c r="B50" s="18">
        <f t="shared" si="2"/>
        <v>41</v>
      </c>
      <c r="C50" s="16" t="str">
        <f ca="1">IF(TODAY()&gt;EXP,"0",IF(Agen!C46="","",Agen!C46))</f>
        <v/>
      </c>
      <c r="D50" s="16" t="str">
        <f ca="1">IF(C50="","",SUMIF(Jurnal!X:X,C50,Jurnal!Y:Y))</f>
        <v/>
      </c>
      <c r="E50" s="7" t="str">
        <f ca="1">IF(C50="","",SUMIF(Jurnal!X:X,C50,Jurnal!AB:AB))</f>
        <v/>
      </c>
      <c r="F50" s="7" t="str">
        <f ca="1">IF(C50="","",SUMIF(Jurnal!X:X,C50,Jurnal!AC:AC))</f>
        <v/>
      </c>
      <c r="G50" s="7" t="str">
        <f t="shared" ca="1" si="0"/>
        <v/>
      </c>
      <c r="H50" s="73" t="str">
        <f t="shared" ca="1" si="1"/>
        <v/>
      </c>
      <c r="I50" s="36"/>
      <c r="J50" s="1"/>
      <c r="K50" s="1"/>
    </row>
    <row r="51" spans="1:11" ht="18.75" customHeight="1" x14ac:dyDescent="0.35">
      <c r="A51" s="1"/>
      <c r="B51" s="18">
        <f t="shared" si="2"/>
        <v>42</v>
      </c>
      <c r="C51" s="16" t="str">
        <f ca="1">IF(TODAY()&gt;EXP,"0",IF(Agen!C47="","",Agen!C47))</f>
        <v/>
      </c>
      <c r="D51" s="16" t="str">
        <f ca="1">IF(C51="","",SUMIF(Jurnal!X:X,C51,Jurnal!Y:Y))</f>
        <v/>
      </c>
      <c r="E51" s="7" t="str">
        <f ca="1">IF(C51="","",SUMIF(Jurnal!X:X,C51,Jurnal!AB:AB))</f>
        <v/>
      </c>
      <c r="F51" s="7" t="str">
        <f ca="1">IF(C51="","",SUMIF(Jurnal!X:X,C51,Jurnal!AC:AC))</f>
        <v/>
      </c>
      <c r="G51" s="7" t="str">
        <f t="shared" ca="1" si="0"/>
        <v/>
      </c>
      <c r="H51" s="73" t="str">
        <f t="shared" ca="1" si="1"/>
        <v/>
      </c>
      <c r="I51" s="36"/>
      <c r="J51" s="1"/>
      <c r="K51" s="1"/>
    </row>
    <row r="52" spans="1:11" ht="18.75" customHeight="1" x14ac:dyDescent="0.35">
      <c r="A52" s="1"/>
      <c r="B52" s="18">
        <f t="shared" si="2"/>
        <v>43</v>
      </c>
      <c r="C52" s="16" t="str">
        <f ca="1">IF(TODAY()&gt;EXP,"0",IF(Agen!C48="","",Agen!C48))</f>
        <v/>
      </c>
      <c r="D52" s="16" t="str">
        <f ca="1">IF(C52="","",SUMIF(Jurnal!X:X,C52,Jurnal!Y:Y))</f>
        <v/>
      </c>
      <c r="E52" s="7" t="str">
        <f ca="1">IF(C52="","",SUMIF(Jurnal!X:X,C52,Jurnal!AB:AB))</f>
        <v/>
      </c>
      <c r="F52" s="7" t="str">
        <f ca="1">IF(C52="","",SUMIF(Jurnal!X:X,C52,Jurnal!AC:AC))</f>
        <v/>
      </c>
      <c r="G52" s="7" t="str">
        <f t="shared" ca="1" si="0"/>
        <v/>
      </c>
      <c r="H52" s="73" t="str">
        <f t="shared" ca="1" si="1"/>
        <v/>
      </c>
      <c r="I52" s="36"/>
      <c r="J52" s="1"/>
      <c r="K52" s="1"/>
    </row>
    <row r="53" spans="1:11" ht="18.75" customHeight="1" x14ac:dyDescent="0.35">
      <c r="A53" s="1"/>
      <c r="B53" s="18">
        <f t="shared" si="2"/>
        <v>44</v>
      </c>
      <c r="C53" s="16" t="str">
        <f ca="1">IF(TODAY()&gt;EXP,"0",IF(Agen!C49="","",Agen!C49))</f>
        <v/>
      </c>
      <c r="D53" s="16" t="str">
        <f ca="1">IF(C53="","",SUMIF(Jurnal!X:X,C53,Jurnal!Y:Y))</f>
        <v/>
      </c>
      <c r="E53" s="7" t="str">
        <f ca="1">IF(C53="","",SUMIF(Jurnal!X:X,C53,Jurnal!AB:AB))</f>
        <v/>
      </c>
      <c r="F53" s="7" t="str">
        <f ca="1">IF(C53="","",SUMIF(Jurnal!X:X,C53,Jurnal!AC:AC))</f>
        <v/>
      </c>
      <c r="G53" s="7" t="str">
        <f t="shared" ca="1" si="0"/>
        <v/>
      </c>
      <c r="H53" s="73" t="str">
        <f t="shared" ca="1" si="1"/>
        <v/>
      </c>
      <c r="I53" s="36"/>
      <c r="J53" s="1"/>
      <c r="K53" s="1"/>
    </row>
    <row r="54" spans="1:11" ht="18.75" customHeight="1" x14ac:dyDescent="0.35">
      <c r="A54" s="1"/>
      <c r="B54" s="18">
        <f t="shared" si="2"/>
        <v>45</v>
      </c>
      <c r="C54" s="16" t="str">
        <f ca="1">IF(TODAY()&gt;EXP,"0",IF(Agen!C50="","",Agen!C50))</f>
        <v/>
      </c>
      <c r="D54" s="16" t="str">
        <f ca="1">IF(C54="","",SUMIF(Jurnal!X:X,C54,Jurnal!Y:Y))</f>
        <v/>
      </c>
      <c r="E54" s="7" t="str">
        <f ca="1">IF(C54="","",SUMIF(Jurnal!X:X,C54,Jurnal!AB:AB))</f>
        <v/>
      </c>
      <c r="F54" s="7" t="str">
        <f ca="1">IF(C54="","",SUMIF(Jurnal!X:X,C54,Jurnal!AC:AC))</f>
        <v/>
      </c>
      <c r="G54" s="7" t="str">
        <f t="shared" ca="1" si="0"/>
        <v/>
      </c>
      <c r="H54" s="73" t="str">
        <f t="shared" ca="1" si="1"/>
        <v/>
      </c>
      <c r="I54" s="36"/>
      <c r="J54" s="1"/>
      <c r="K54" s="1"/>
    </row>
    <row r="55" spans="1:11" ht="18.75" customHeight="1" x14ac:dyDescent="0.35">
      <c r="A55" s="1"/>
      <c r="B55" s="18">
        <f t="shared" si="2"/>
        <v>46</v>
      </c>
      <c r="C55" s="16" t="str">
        <f ca="1">IF(TODAY()&gt;EXP,"0",IF(Agen!C51="","",Agen!C51))</f>
        <v/>
      </c>
      <c r="D55" s="16" t="str">
        <f ca="1">IF(C55="","",SUMIF(Jurnal!X:X,C55,Jurnal!Y:Y))</f>
        <v/>
      </c>
      <c r="E55" s="7" t="str">
        <f ca="1">IF(C55="","",SUMIF(Jurnal!X:X,C55,Jurnal!AB:AB))</f>
        <v/>
      </c>
      <c r="F55" s="7" t="str">
        <f ca="1">IF(C55="","",SUMIF(Jurnal!X:X,C55,Jurnal!AC:AC))</f>
        <v/>
      </c>
      <c r="G55" s="7" t="str">
        <f t="shared" ca="1" si="0"/>
        <v/>
      </c>
      <c r="H55" s="73" t="str">
        <f t="shared" ca="1" si="1"/>
        <v/>
      </c>
      <c r="I55" s="36"/>
      <c r="J55" s="1"/>
      <c r="K55" s="1"/>
    </row>
    <row r="56" spans="1:11" ht="18.75" customHeight="1" x14ac:dyDescent="0.35">
      <c r="A56" s="1"/>
      <c r="B56" s="18">
        <f t="shared" si="2"/>
        <v>47</v>
      </c>
      <c r="C56" s="16" t="str">
        <f ca="1">IF(TODAY()&gt;EXP,"0",IF(Agen!C52="","",Agen!C52))</f>
        <v/>
      </c>
      <c r="D56" s="16" t="str">
        <f ca="1">IF(C56="","",SUMIF(Jurnal!X:X,C56,Jurnal!Y:Y))</f>
        <v/>
      </c>
      <c r="E56" s="7" t="str">
        <f ca="1">IF(C56="","",SUMIF(Jurnal!X:X,C56,Jurnal!AB:AB))</f>
        <v/>
      </c>
      <c r="F56" s="7" t="str">
        <f ca="1">IF(C56="","",SUMIF(Jurnal!X:X,C56,Jurnal!AC:AC))</f>
        <v/>
      </c>
      <c r="G56" s="7" t="str">
        <f t="shared" ca="1" si="0"/>
        <v/>
      </c>
      <c r="H56" s="73" t="str">
        <f t="shared" ca="1" si="1"/>
        <v/>
      </c>
      <c r="I56" s="36"/>
      <c r="J56" s="1"/>
      <c r="K56" s="1"/>
    </row>
    <row r="57" spans="1:11" ht="18.75" customHeight="1" x14ac:dyDescent="0.35">
      <c r="A57" s="1"/>
      <c r="B57" s="18">
        <f t="shared" si="2"/>
        <v>48</v>
      </c>
      <c r="C57" s="16" t="str">
        <f ca="1">IF(TODAY()&gt;EXP,"0",IF(Agen!C53="","",Agen!C53))</f>
        <v/>
      </c>
      <c r="D57" s="16" t="str">
        <f ca="1">IF(C57="","",SUMIF(Jurnal!X:X,C57,Jurnal!Y:Y))</f>
        <v/>
      </c>
      <c r="E57" s="7" t="str">
        <f ca="1">IF(C57="","",SUMIF(Jurnal!X:X,C57,Jurnal!AB:AB))</f>
        <v/>
      </c>
      <c r="F57" s="7" t="str">
        <f ca="1">IF(C57="","",SUMIF(Jurnal!X:X,C57,Jurnal!AC:AC))</f>
        <v/>
      </c>
      <c r="G57" s="7" t="str">
        <f t="shared" ca="1" si="0"/>
        <v/>
      </c>
      <c r="H57" s="73" t="str">
        <f t="shared" ca="1" si="1"/>
        <v/>
      </c>
      <c r="I57" s="36"/>
      <c r="J57" s="1"/>
      <c r="K57" s="1"/>
    </row>
    <row r="58" spans="1:11" ht="18.75" customHeight="1" x14ac:dyDescent="0.35">
      <c r="A58" s="1"/>
      <c r="B58" s="18">
        <f t="shared" si="2"/>
        <v>49</v>
      </c>
      <c r="C58" s="16" t="str">
        <f ca="1">IF(TODAY()&gt;EXP,"0",IF(Agen!C54="","",Agen!C54))</f>
        <v/>
      </c>
      <c r="D58" s="16" t="str">
        <f ca="1">IF(C58="","",SUMIF(Jurnal!X:X,C58,Jurnal!Y:Y))</f>
        <v/>
      </c>
      <c r="E58" s="7" t="str">
        <f ca="1">IF(C58="","",SUMIF(Jurnal!X:X,C58,Jurnal!AB:AB))</f>
        <v/>
      </c>
      <c r="F58" s="7" t="str">
        <f ca="1">IF(C58="","",SUMIF(Jurnal!X:X,C58,Jurnal!AC:AC))</f>
        <v/>
      </c>
      <c r="G58" s="7" t="str">
        <f t="shared" ca="1" si="0"/>
        <v/>
      </c>
      <c r="H58" s="73" t="str">
        <f t="shared" ca="1" si="1"/>
        <v/>
      </c>
      <c r="I58" s="36"/>
      <c r="J58" s="1"/>
      <c r="K58" s="1"/>
    </row>
    <row r="59" spans="1:11" ht="18.75" customHeight="1" x14ac:dyDescent="0.35">
      <c r="A59" s="1"/>
      <c r="B59" s="18">
        <f t="shared" si="2"/>
        <v>50</v>
      </c>
      <c r="C59" s="16" t="str">
        <f ca="1">IF(TODAY()&gt;EXP,"0",IF(Agen!C55="","",Agen!C55))</f>
        <v/>
      </c>
      <c r="D59" s="16" t="str">
        <f ca="1">IF(C59="","",SUMIF(Jurnal!X:X,C59,Jurnal!Y:Y))</f>
        <v/>
      </c>
      <c r="E59" s="7" t="str">
        <f ca="1">IF(C59="","",SUMIF(Jurnal!X:X,C59,Jurnal!AB:AB))</f>
        <v/>
      </c>
      <c r="F59" s="7" t="str">
        <f ca="1">IF(C59="","",SUMIF(Jurnal!X:X,C59,Jurnal!AC:AC))</f>
        <v/>
      </c>
      <c r="G59" s="7" t="str">
        <f t="shared" ca="1" si="0"/>
        <v/>
      </c>
      <c r="H59" s="73" t="str">
        <f t="shared" ca="1" si="1"/>
        <v/>
      </c>
      <c r="I59" s="36"/>
      <c r="J59" s="1"/>
      <c r="K59" s="1"/>
    </row>
    <row r="60" spans="1:11" ht="18.75" customHeight="1" x14ac:dyDescent="0.35">
      <c r="A60" s="1"/>
      <c r="B60" s="18">
        <f t="shared" si="2"/>
        <v>51</v>
      </c>
      <c r="C60" s="16" t="str">
        <f ca="1">IF(TODAY()&gt;EXP,"0",IF(Agen!C56="","",Agen!C56))</f>
        <v/>
      </c>
      <c r="D60" s="16" t="str">
        <f ca="1">IF(C60="","",SUMIF(Jurnal!X:X,C60,Jurnal!Y:Y))</f>
        <v/>
      </c>
      <c r="E60" s="7" t="str">
        <f ca="1">IF(C60="","",SUMIF(Jurnal!X:X,C60,Jurnal!AB:AB))</f>
        <v/>
      </c>
      <c r="F60" s="7" t="str">
        <f ca="1">IF(C60="","",SUMIF(Jurnal!X:X,C60,Jurnal!AC:AC))</f>
        <v/>
      </c>
      <c r="G60" s="7" t="str">
        <f t="shared" ca="1" si="0"/>
        <v/>
      </c>
      <c r="H60" s="73" t="str">
        <f t="shared" ca="1" si="1"/>
        <v/>
      </c>
      <c r="I60" s="36"/>
      <c r="J60" s="1"/>
      <c r="K60" s="1"/>
    </row>
    <row r="61" spans="1:11" ht="18.75" customHeight="1" x14ac:dyDescent="0.35">
      <c r="A61" s="1"/>
      <c r="B61" s="18">
        <f t="shared" si="2"/>
        <v>52</v>
      </c>
      <c r="C61" s="16" t="str">
        <f ca="1">IF(TODAY()&gt;EXP,"0",IF(Agen!C57="","",Agen!C57))</f>
        <v/>
      </c>
      <c r="D61" s="16" t="str">
        <f ca="1">IF(C61="","",SUMIF(Jurnal!X:X,C61,Jurnal!Y:Y))</f>
        <v/>
      </c>
      <c r="E61" s="7" t="str">
        <f ca="1">IF(C61="","",SUMIF(Jurnal!X:X,C61,Jurnal!AB:AB))</f>
        <v/>
      </c>
      <c r="F61" s="7" t="str">
        <f ca="1">IF(C61="","",SUMIF(Jurnal!X:X,C61,Jurnal!AC:AC))</f>
        <v/>
      </c>
      <c r="G61" s="7" t="str">
        <f t="shared" ca="1" si="0"/>
        <v/>
      </c>
      <c r="H61" s="73" t="str">
        <f t="shared" ca="1" si="1"/>
        <v/>
      </c>
      <c r="I61" s="36"/>
      <c r="J61" s="1"/>
      <c r="K61" s="1"/>
    </row>
    <row r="62" spans="1:11" ht="18.75" customHeight="1" x14ac:dyDescent="0.35">
      <c r="A62" s="1"/>
      <c r="B62" s="18">
        <f t="shared" si="2"/>
        <v>53</v>
      </c>
      <c r="C62" s="16" t="str">
        <f ca="1">IF(TODAY()&gt;EXP,"0",IF(Agen!C58="","",Agen!C58))</f>
        <v/>
      </c>
      <c r="D62" s="16" t="str">
        <f ca="1">IF(C62="","",SUMIF(Jurnal!X:X,C62,Jurnal!Y:Y))</f>
        <v/>
      </c>
      <c r="E62" s="7" t="str">
        <f ca="1">IF(C62="","",SUMIF(Jurnal!X:X,C62,Jurnal!AB:AB))</f>
        <v/>
      </c>
      <c r="F62" s="7" t="str">
        <f ca="1">IF(C62="","",SUMIF(Jurnal!X:X,C62,Jurnal!AC:AC))</f>
        <v/>
      </c>
      <c r="G62" s="7" t="str">
        <f t="shared" ca="1" si="0"/>
        <v/>
      </c>
      <c r="H62" s="73" t="str">
        <f t="shared" ca="1" si="1"/>
        <v/>
      </c>
      <c r="I62" s="36"/>
      <c r="J62" s="1"/>
      <c r="K62" s="1"/>
    </row>
    <row r="63" spans="1:11" ht="18.75" customHeight="1" x14ac:dyDescent="0.35">
      <c r="A63" s="1"/>
      <c r="B63" s="18">
        <f t="shared" si="2"/>
        <v>54</v>
      </c>
      <c r="C63" s="16" t="str">
        <f ca="1">IF(TODAY()&gt;EXP,"0",IF(Agen!C59="","",Agen!C59))</f>
        <v/>
      </c>
      <c r="D63" s="16" t="str">
        <f ca="1">IF(C63="","",SUMIF(Jurnal!X:X,C63,Jurnal!Y:Y))</f>
        <v/>
      </c>
      <c r="E63" s="7" t="str">
        <f ca="1">IF(C63="","",SUMIF(Jurnal!X:X,C63,Jurnal!AB:AB))</f>
        <v/>
      </c>
      <c r="F63" s="7" t="str">
        <f ca="1">IF(C63="","",SUMIF(Jurnal!X:X,C63,Jurnal!AC:AC))</f>
        <v/>
      </c>
      <c r="G63" s="7" t="str">
        <f t="shared" ca="1" si="0"/>
        <v/>
      </c>
      <c r="H63" s="73" t="str">
        <f t="shared" ca="1" si="1"/>
        <v/>
      </c>
      <c r="I63" s="36"/>
      <c r="J63" s="1"/>
      <c r="K63" s="1"/>
    </row>
    <row r="64" spans="1:11" ht="18.75" customHeight="1" x14ac:dyDescent="0.35">
      <c r="A64" s="1"/>
      <c r="B64" s="18">
        <f t="shared" si="2"/>
        <v>55</v>
      </c>
      <c r="C64" s="16" t="str">
        <f ca="1">IF(TODAY()&gt;EXP,"0",IF(Agen!C60="","",Agen!C60))</f>
        <v/>
      </c>
      <c r="D64" s="16" t="str">
        <f ca="1">IF(C64="","",SUMIF(Jurnal!X:X,C64,Jurnal!Y:Y))</f>
        <v/>
      </c>
      <c r="E64" s="7" t="str">
        <f ca="1">IF(C64="","",SUMIF(Jurnal!X:X,C64,Jurnal!AB:AB))</f>
        <v/>
      </c>
      <c r="F64" s="7" t="str">
        <f ca="1">IF(C64="","",SUMIF(Jurnal!X:X,C64,Jurnal!AC:AC))</f>
        <v/>
      </c>
      <c r="G64" s="7" t="str">
        <f t="shared" ca="1" si="0"/>
        <v/>
      </c>
      <c r="H64" s="73" t="str">
        <f t="shared" ca="1" si="1"/>
        <v/>
      </c>
      <c r="I64" s="36"/>
      <c r="J64" s="1"/>
      <c r="K64" s="1"/>
    </row>
    <row r="65" spans="1:11" ht="18.75" customHeight="1" x14ac:dyDescent="0.35">
      <c r="A65" s="1"/>
      <c r="B65" s="18">
        <f t="shared" si="2"/>
        <v>56</v>
      </c>
      <c r="C65" s="16" t="str">
        <f ca="1">IF(TODAY()&gt;EXP,"0",IF(Agen!C61="","",Agen!C61))</f>
        <v/>
      </c>
      <c r="D65" s="16" t="str">
        <f ca="1">IF(C65="","",SUMIF(Jurnal!X:X,C65,Jurnal!Y:Y))</f>
        <v/>
      </c>
      <c r="E65" s="7" t="str">
        <f ca="1">IF(C65="","",SUMIF(Jurnal!X:X,C65,Jurnal!AB:AB))</f>
        <v/>
      </c>
      <c r="F65" s="7" t="str">
        <f ca="1">IF(C65="","",SUMIF(Jurnal!X:X,C65,Jurnal!AC:AC))</f>
        <v/>
      </c>
      <c r="G65" s="7" t="str">
        <f t="shared" ca="1" si="0"/>
        <v/>
      </c>
      <c r="H65" s="73" t="str">
        <f t="shared" ca="1" si="1"/>
        <v/>
      </c>
      <c r="I65" s="36"/>
      <c r="J65" s="1"/>
      <c r="K65" s="1"/>
    </row>
    <row r="66" spans="1:11" ht="18.75" customHeight="1" x14ac:dyDescent="0.35">
      <c r="A66" s="1"/>
      <c r="B66" s="18">
        <f t="shared" si="2"/>
        <v>57</v>
      </c>
      <c r="C66" s="16" t="str">
        <f ca="1">IF(TODAY()&gt;EXP,"0",IF(Agen!C62="","",Agen!C62))</f>
        <v/>
      </c>
      <c r="D66" s="16" t="str">
        <f ca="1">IF(C66="","",SUMIF(Jurnal!X:X,C66,Jurnal!Y:Y))</f>
        <v/>
      </c>
      <c r="E66" s="7" t="str">
        <f ca="1">IF(C66="","",SUMIF(Jurnal!X:X,C66,Jurnal!AB:AB))</f>
        <v/>
      </c>
      <c r="F66" s="7" t="str">
        <f ca="1">IF(C66="","",SUMIF(Jurnal!X:X,C66,Jurnal!AC:AC))</f>
        <v/>
      </c>
      <c r="G66" s="7" t="str">
        <f t="shared" ca="1" si="0"/>
        <v/>
      </c>
      <c r="H66" s="73" t="str">
        <f t="shared" ca="1" si="1"/>
        <v/>
      </c>
      <c r="I66" s="36"/>
      <c r="J66" s="1"/>
      <c r="K66" s="1"/>
    </row>
    <row r="67" spans="1:11" ht="18.75" customHeight="1" x14ac:dyDescent="0.35">
      <c r="A67" s="1"/>
      <c r="B67" s="18">
        <f t="shared" si="2"/>
        <v>58</v>
      </c>
      <c r="C67" s="16" t="str">
        <f ca="1">IF(TODAY()&gt;EXP,"0",IF(Agen!C63="","",Agen!C63))</f>
        <v/>
      </c>
      <c r="D67" s="16" t="str">
        <f ca="1">IF(C67="","",SUMIF(Jurnal!X:X,C67,Jurnal!Y:Y))</f>
        <v/>
      </c>
      <c r="E67" s="7" t="str">
        <f ca="1">IF(C67="","",SUMIF(Jurnal!X:X,C67,Jurnal!AB:AB))</f>
        <v/>
      </c>
      <c r="F67" s="7" t="str">
        <f ca="1">IF(C67="","",SUMIF(Jurnal!X:X,C67,Jurnal!AC:AC))</f>
        <v/>
      </c>
      <c r="G67" s="7" t="str">
        <f t="shared" ca="1" si="0"/>
        <v/>
      </c>
      <c r="H67" s="73" t="str">
        <f t="shared" ca="1" si="1"/>
        <v/>
      </c>
      <c r="I67" s="36"/>
      <c r="J67" s="1"/>
      <c r="K67" s="1"/>
    </row>
    <row r="68" spans="1:11" ht="18.75" customHeight="1" x14ac:dyDescent="0.35">
      <c r="A68" s="1"/>
      <c r="B68" s="18">
        <f t="shared" si="2"/>
        <v>59</v>
      </c>
      <c r="C68" s="16" t="str">
        <f ca="1">IF(TODAY()&gt;EXP,"0",IF(Agen!C64="","",Agen!C64))</f>
        <v/>
      </c>
      <c r="D68" s="16" t="str">
        <f ca="1">IF(C68="","",SUMIF(Jurnal!X:X,C68,Jurnal!Y:Y))</f>
        <v/>
      </c>
      <c r="E68" s="7" t="str">
        <f ca="1">IF(C68="","",SUMIF(Jurnal!X:X,C68,Jurnal!AB:AB))</f>
        <v/>
      </c>
      <c r="F68" s="7" t="str">
        <f ca="1">IF(C68="","",SUMIF(Jurnal!X:X,C68,Jurnal!AC:AC))</f>
        <v/>
      </c>
      <c r="G68" s="7" t="str">
        <f t="shared" ca="1" si="0"/>
        <v/>
      </c>
      <c r="H68" s="73" t="str">
        <f t="shared" ca="1" si="1"/>
        <v/>
      </c>
      <c r="I68" s="36"/>
      <c r="J68" s="1"/>
      <c r="K68" s="1"/>
    </row>
    <row r="69" spans="1:11" ht="18.75" customHeight="1" x14ac:dyDescent="0.35">
      <c r="A69" s="1"/>
      <c r="B69" s="18">
        <f t="shared" si="2"/>
        <v>60</v>
      </c>
      <c r="C69" s="16" t="str">
        <f ca="1">IF(TODAY()&gt;EXP,"0",IF(Agen!C65="","",Agen!C65))</f>
        <v/>
      </c>
      <c r="D69" s="16" t="str">
        <f ca="1">IF(C69="","",SUMIF(Jurnal!X:X,C69,Jurnal!Y:Y))</f>
        <v/>
      </c>
      <c r="E69" s="7" t="str">
        <f ca="1">IF(C69="","",SUMIF(Jurnal!X:X,C69,Jurnal!AB:AB))</f>
        <v/>
      </c>
      <c r="F69" s="7" t="str">
        <f ca="1">IF(C69="","",SUMIF(Jurnal!X:X,C69,Jurnal!AC:AC))</f>
        <v/>
      </c>
      <c r="G69" s="7" t="str">
        <f t="shared" ca="1" si="0"/>
        <v/>
      </c>
      <c r="H69" s="73" t="str">
        <f t="shared" ca="1" si="1"/>
        <v/>
      </c>
      <c r="I69" s="36"/>
      <c r="J69" s="1"/>
      <c r="K69" s="1"/>
    </row>
    <row r="70" spans="1:11" ht="18.75" customHeight="1" x14ac:dyDescent="0.35">
      <c r="A70" s="1"/>
      <c r="B70" s="18">
        <f t="shared" si="2"/>
        <v>61</v>
      </c>
      <c r="C70" s="16" t="str">
        <f ca="1">IF(TODAY()&gt;EXP,"0",IF(Agen!C66="","",Agen!C66))</f>
        <v/>
      </c>
      <c r="D70" s="16" t="str">
        <f ca="1">IF(C70="","",SUMIF(Jurnal!X:X,C70,Jurnal!Y:Y))</f>
        <v/>
      </c>
      <c r="E70" s="7" t="str">
        <f ca="1">IF(C70="","",SUMIF(Jurnal!X:X,C70,Jurnal!AB:AB))</f>
        <v/>
      </c>
      <c r="F70" s="7" t="str">
        <f ca="1">IF(C70="","",SUMIF(Jurnal!X:X,C70,Jurnal!AC:AC))</f>
        <v/>
      </c>
      <c r="G70" s="7" t="str">
        <f t="shared" ca="1" si="0"/>
        <v/>
      </c>
      <c r="H70" s="73" t="str">
        <f t="shared" ca="1" si="1"/>
        <v/>
      </c>
      <c r="I70" s="36"/>
      <c r="J70" s="1"/>
      <c r="K70" s="1"/>
    </row>
    <row r="71" spans="1:11" ht="18.75" customHeight="1" x14ac:dyDescent="0.35">
      <c r="A71" s="1"/>
      <c r="B71" s="18">
        <f t="shared" si="2"/>
        <v>62</v>
      </c>
      <c r="C71" s="16" t="str">
        <f ca="1">IF(TODAY()&gt;EXP,"0",IF(Agen!C67="","",Agen!C67))</f>
        <v/>
      </c>
      <c r="D71" s="16" t="str">
        <f ca="1">IF(C71="","",SUMIF(Jurnal!X:X,C71,Jurnal!Y:Y))</f>
        <v/>
      </c>
      <c r="E71" s="7" t="str">
        <f ca="1">IF(C71="","",SUMIF(Jurnal!X:X,C71,Jurnal!AB:AB))</f>
        <v/>
      </c>
      <c r="F71" s="7" t="str">
        <f ca="1">IF(C71="","",SUMIF(Jurnal!X:X,C71,Jurnal!AC:AC))</f>
        <v/>
      </c>
      <c r="G71" s="7" t="str">
        <f t="shared" ca="1" si="0"/>
        <v/>
      </c>
      <c r="H71" s="73" t="str">
        <f t="shared" ca="1" si="1"/>
        <v/>
      </c>
      <c r="I71" s="36"/>
      <c r="J71" s="1"/>
      <c r="K71" s="1"/>
    </row>
    <row r="72" spans="1:11" ht="18.75" customHeight="1" x14ac:dyDescent="0.35">
      <c r="A72" s="1"/>
      <c r="B72" s="18">
        <f t="shared" si="2"/>
        <v>63</v>
      </c>
      <c r="C72" s="16" t="str">
        <f ca="1">IF(TODAY()&gt;EXP,"0",IF(Agen!C68="","",Agen!C68))</f>
        <v/>
      </c>
      <c r="D72" s="16" t="str">
        <f ca="1">IF(C72="","",SUMIF(Jurnal!X:X,C72,Jurnal!Y:Y))</f>
        <v/>
      </c>
      <c r="E72" s="7" t="str">
        <f ca="1">IF(C72="","",SUMIF(Jurnal!X:X,C72,Jurnal!AB:AB))</f>
        <v/>
      </c>
      <c r="F72" s="7" t="str">
        <f ca="1">IF(C72="","",SUMIF(Jurnal!X:X,C72,Jurnal!AC:AC))</f>
        <v/>
      </c>
      <c r="G72" s="7" t="str">
        <f t="shared" ca="1" si="0"/>
        <v/>
      </c>
      <c r="H72" s="73" t="str">
        <f t="shared" ca="1" si="1"/>
        <v/>
      </c>
      <c r="I72" s="36"/>
      <c r="J72" s="1"/>
      <c r="K72" s="1"/>
    </row>
    <row r="73" spans="1:11" ht="18.75" customHeight="1" x14ac:dyDescent="0.35">
      <c r="A73" s="1"/>
      <c r="B73" s="18">
        <f t="shared" si="2"/>
        <v>64</v>
      </c>
      <c r="C73" s="16" t="str">
        <f ca="1">IF(TODAY()&gt;EXP,"0",IF(Agen!C69="","",Agen!C69))</f>
        <v/>
      </c>
      <c r="D73" s="16" t="str">
        <f ca="1">IF(C73="","",SUMIF(Jurnal!X:X,C73,Jurnal!Y:Y))</f>
        <v/>
      </c>
      <c r="E73" s="7" t="str">
        <f ca="1">IF(C73="","",SUMIF(Jurnal!X:X,C73,Jurnal!AB:AB))</f>
        <v/>
      </c>
      <c r="F73" s="7" t="str">
        <f ca="1">IF(C73="","",SUMIF(Jurnal!X:X,C73,Jurnal!AC:AC))</f>
        <v/>
      </c>
      <c r="G73" s="7" t="str">
        <f t="shared" ca="1" si="0"/>
        <v/>
      </c>
      <c r="H73" s="73" t="str">
        <f t="shared" ca="1" si="1"/>
        <v/>
      </c>
      <c r="I73" s="36"/>
      <c r="J73" s="1"/>
      <c r="K73" s="1"/>
    </row>
    <row r="74" spans="1:11" ht="18.75" customHeight="1" x14ac:dyDescent="0.35">
      <c r="A74" s="1"/>
      <c r="B74" s="18">
        <f t="shared" si="2"/>
        <v>65</v>
      </c>
      <c r="C74" s="16" t="str">
        <f ca="1">IF(TODAY()&gt;EXP,"0",IF(Agen!C70="","",Agen!C70))</f>
        <v/>
      </c>
      <c r="D74" s="16" t="str">
        <f ca="1">IF(C74="","",SUMIF(Jurnal!X:X,C74,Jurnal!Y:Y))</f>
        <v/>
      </c>
      <c r="E74" s="7" t="str">
        <f ca="1">IF(C74="","",SUMIF(Jurnal!X:X,C74,Jurnal!AB:AB))</f>
        <v/>
      </c>
      <c r="F74" s="7" t="str">
        <f ca="1">IF(C74="","",SUMIF(Jurnal!X:X,C74,Jurnal!AC:AC))</f>
        <v/>
      </c>
      <c r="G74" s="7" t="str">
        <f t="shared" ca="1" si="0"/>
        <v/>
      </c>
      <c r="H74" s="73" t="str">
        <f t="shared" ca="1" si="1"/>
        <v/>
      </c>
      <c r="I74" s="36"/>
      <c r="J74" s="1"/>
      <c r="K74" s="1"/>
    </row>
    <row r="75" spans="1:11" ht="18.75" customHeight="1" x14ac:dyDescent="0.35">
      <c r="A75" s="1"/>
      <c r="B75" s="18">
        <f t="shared" si="2"/>
        <v>66</v>
      </c>
      <c r="C75" s="16" t="str">
        <f ca="1">IF(TODAY()&gt;EXP,"0",IF(Agen!C71="","",Agen!C71))</f>
        <v/>
      </c>
      <c r="D75" s="16" t="str">
        <f ca="1">IF(C75="","",SUMIF(Jurnal!X:X,C75,Jurnal!Y:Y))</f>
        <v/>
      </c>
      <c r="E75" s="7" t="str">
        <f ca="1">IF(C75="","",SUMIF(Jurnal!X:X,C75,Jurnal!AB:AB))</f>
        <v/>
      </c>
      <c r="F75" s="7" t="str">
        <f ca="1">IF(C75="","",SUMIF(Jurnal!X:X,C75,Jurnal!AC:AC))</f>
        <v/>
      </c>
      <c r="G75" s="7" t="str">
        <f t="shared" ref="G75:G109" ca="1" si="3">IF(D75="","",E75-F75)</f>
        <v/>
      </c>
      <c r="H75" s="73" t="str">
        <f t="shared" ref="H75:H109" ca="1" si="4">IF(OR(D75=0,D75=""),"",G75/E75)</f>
        <v/>
      </c>
      <c r="I75" s="36"/>
      <c r="J75" s="1"/>
      <c r="K75" s="1"/>
    </row>
    <row r="76" spans="1:11" ht="18.75" customHeight="1" x14ac:dyDescent="0.35">
      <c r="A76" s="1"/>
      <c r="B76" s="18">
        <f t="shared" ref="B76:B109" si="5">B75+1</f>
        <v>67</v>
      </c>
      <c r="C76" s="16" t="str">
        <f ca="1">IF(TODAY()&gt;EXP,"0",IF(Agen!C72="","",Agen!C72))</f>
        <v/>
      </c>
      <c r="D76" s="16" t="str">
        <f ca="1">IF(C76="","",SUMIF(Jurnal!X:X,C76,Jurnal!Y:Y))</f>
        <v/>
      </c>
      <c r="E76" s="7" t="str">
        <f ca="1">IF(C76="","",SUMIF(Jurnal!X:X,C76,Jurnal!AB:AB))</f>
        <v/>
      </c>
      <c r="F76" s="7" t="str">
        <f ca="1">IF(C76="","",SUMIF(Jurnal!X:X,C76,Jurnal!AC:AC))</f>
        <v/>
      </c>
      <c r="G76" s="7" t="str">
        <f t="shared" ca="1" si="3"/>
        <v/>
      </c>
      <c r="H76" s="73" t="str">
        <f t="shared" ca="1" si="4"/>
        <v/>
      </c>
      <c r="I76" s="36"/>
      <c r="J76" s="1"/>
      <c r="K76" s="1"/>
    </row>
    <row r="77" spans="1:11" ht="18.75" customHeight="1" x14ac:dyDescent="0.35">
      <c r="A77" s="1"/>
      <c r="B77" s="18">
        <f t="shared" si="5"/>
        <v>68</v>
      </c>
      <c r="C77" s="16" t="str">
        <f ca="1">IF(TODAY()&gt;EXP,"0",IF(Agen!C73="","",Agen!C73))</f>
        <v/>
      </c>
      <c r="D77" s="16" t="str">
        <f ca="1">IF(C77="","",SUMIF(Jurnal!X:X,C77,Jurnal!Y:Y))</f>
        <v/>
      </c>
      <c r="E77" s="7" t="str">
        <f ca="1">IF(C77="","",SUMIF(Jurnal!X:X,C77,Jurnal!AB:AB))</f>
        <v/>
      </c>
      <c r="F77" s="7" t="str">
        <f ca="1">IF(C77="","",SUMIF(Jurnal!X:X,C77,Jurnal!AC:AC))</f>
        <v/>
      </c>
      <c r="G77" s="7" t="str">
        <f t="shared" ca="1" si="3"/>
        <v/>
      </c>
      <c r="H77" s="73" t="str">
        <f t="shared" ca="1" si="4"/>
        <v/>
      </c>
      <c r="I77" s="36"/>
      <c r="J77" s="1"/>
      <c r="K77" s="1"/>
    </row>
    <row r="78" spans="1:11" ht="18.75" customHeight="1" x14ac:dyDescent="0.35">
      <c r="A78" s="1"/>
      <c r="B78" s="18">
        <f t="shared" si="5"/>
        <v>69</v>
      </c>
      <c r="C78" s="16" t="str">
        <f ca="1">IF(TODAY()&gt;EXP,"0",IF(Agen!C74="","",Agen!C74))</f>
        <v/>
      </c>
      <c r="D78" s="16" t="str">
        <f ca="1">IF(C78="","",SUMIF(Jurnal!X:X,C78,Jurnal!Y:Y))</f>
        <v/>
      </c>
      <c r="E78" s="7" t="str">
        <f ca="1">IF(C78="","",SUMIF(Jurnal!X:X,C78,Jurnal!AB:AB))</f>
        <v/>
      </c>
      <c r="F78" s="7" t="str">
        <f ca="1">IF(C78="","",SUMIF(Jurnal!X:X,C78,Jurnal!AC:AC))</f>
        <v/>
      </c>
      <c r="G78" s="7" t="str">
        <f t="shared" ca="1" si="3"/>
        <v/>
      </c>
      <c r="H78" s="73" t="str">
        <f t="shared" ca="1" si="4"/>
        <v/>
      </c>
      <c r="I78" s="36"/>
      <c r="J78" s="1"/>
      <c r="K78" s="1"/>
    </row>
    <row r="79" spans="1:11" ht="18.75" customHeight="1" x14ac:dyDescent="0.35">
      <c r="A79" s="1"/>
      <c r="B79" s="18">
        <f t="shared" si="5"/>
        <v>70</v>
      </c>
      <c r="C79" s="16" t="str">
        <f ca="1">IF(TODAY()&gt;EXP,"0",IF(Agen!C75="","",Agen!C75))</f>
        <v/>
      </c>
      <c r="D79" s="16" t="str">
        <f ca="1">IF(C79="","",SUMIF(Jurnal!X:X,C79,Jurnal!Y:Y))</f>
        <v/>
      </c>
      <c r="E79" s="7" t="str">
        <f ca="1">IF(C79="","",SUMIF(Jurnal!X:X,C79,Jurnal!AB:AB))</f>
        <v/>
      </c>
      <c r="F79" s="7" t="str">
        <f ca="1">IF(C79="","",SUMIF(Jurnal!X:X,C79,Jurnal!AC:AC))</f>
        <v/>
      </c>
      <c r="G79" s="7" t="str">
        <f t="shared" ca="1" si="3"/>
        <v/>
      </c>
      <c r="H79" s="73" t="str">
        <f t="shared" ca="1" si="4"/>
        <v/>
      </c>
      <c r="I79" s="36"/>
      <c r="J79" s="1"/>
      <c r="K79" s="1"/>
    </row>
    <row r="80" spans="1:11" ht="18.75" customHeight="1" x14ac:dyDescent="0.35">
      <c r="A80" s="1"/>
      <c r="B80" s="18">
        <f t="shared" si="5"/>
        <v>71</v>
      </c>
      <c r="C80" s="16" t="str">
        <f ca="1">IF(TODAY()&gt;EXP,"0",IF(Agen!C76="","",Agen!C76))</f>
        <v/>
      </c>
      <c r="D80" s="16" t="str">
        <f ca="1">IF(C80="","",SUMIF(Jurnal!X:X,C80,Jurnal!Y:Y))</f>
        <v/>
      </c>
      <c r="E80" s="7" t="str">
        <f ca="1">IF(C80="","",SUMIF(Jurnal!X:X,C80,Jurnal!AB:AB))</f>
        <v/>
      </c>
      <c r="F80" s="7" t="str">
        <f ca="1">IF(C80="","",SUMIF(Jurnal!X:X,C80,Jurnal!AC:AC))</f>
        <v/>
      </c>
      <c r="G80" s="7" t="str">
        <f t="shared" ca="1" si="3"/>
        <v/>
      </c>
      <c r="H80" s="73" t="str">
        <f t="shared" ca="1" si="4"/>
        <v/>
      </c>
      <c r="I80" s="36"/>
      <c r="J80" s="1"/>
      <c r="K80" s="1"/>
    </row>
    <row r="81" spans="1:11" ht="18.75" customHeight="1" x14ac:dyDescent="0.35">
      <c r="A81" s="1"/>
      <c r="B81" s="18">
        <f t="shared" si="5"/>
        <v>72</v>
      </c>
      <c r="C81" s="16" t="str">
        <f ca="1">IF(TODAY()&gt;EXP,"0",IF(Agen!C77="","",Agen!C77))</f>
        <v/>
      </c>
      <c r="D81" s="16" t="str">
        <f ca="1">IF(C81="","",SUMIF(Jurnal!X:X,C81,Jurnal!Y:Y))</f>
        <v/>
      </c>
      <c r="E81" s="7" t="str">
        <f ca="1">IF(C81="","",SUMIF(Jurnal!X:X,C81,Jurnal!AB:AB))</f>
        <v/>
      </c>
      <c r="F81" s="7" t="str">
        <f ca="1">IF(C81="","",SUMIF(Jurnal!X:X,C81,Jurnal!AC:AC))</f>
        <v/>
      </c>
      <c r="G81" s="7" t="str">
        <f t="shared" ca="1" si="3"/>
        <v/>
      </c>
      <c r="H81" s="73" t="str">
        <f t="shared" ca="1" si="4"/>
        <v/>
      </c>
      <c r="I81" s="36"/>
      <c r="J81" s="1"/>
      <c r="K81" s="1"/>
    </row>
    <row r="82" spans="1:11" ht="18.75" customHeight="1" x14ac:dyDescent="0.35">
      <c r="A82" s="1"/>
      <c r="B82" s="18">
        <f t="shared" si="5"/>
        <v>73</v>
      </c>
      <c r="C82" s="16" t="str">
        <f ca="1">IF(TODAY()&gt;EXP,"0",IF(Agen!C78="","",Agen!C78))</f>
        <v/>
      </c>
      <c r="D82" s="16" t="str">
        <f ca="1">IF(C82="","",SUMIF(Jurnal!X:X,C82,Jurnal!Y:Y))</f>
        <v/>
      </c>
      <c r="E82" s="7" t="str">
        <f ca="1">IF(C82="","",SUMIF(Jurnal!X:X,C82,Jurnal!AB:AB))</f>
        <v/>
      </c>
      <c r="F82" s="7" t="str">
        <f ca="1">IF(C82="","",SUMIF(Jurnal!X:X,C82,Jurnal!AC:AC))</f>
        <v/>
      </c>
      <c r="G82" s="7" t="str">
        <f t="shared" ca="1" si="3"/>
        <v/>
      </c>
      <c r="H82" s="73" t="str">
        <f t="shared" ca="1" si="4"/>
        <v/>
      </c>
      <c r="I82" s="36"/>
      <c r="J82" s="1"/>
      <c r="K82" s="1"/>
    </row>
    <row r="83" spans="1:11" ht="18.75" customHeight="1" x14ac:dyDescent="0.35">
      <c r="A83" s="1"/>
      <c r="B83" s="18">
        <f t="shared" si="5"/>
        <v>74</v>
      </c>
      <c r="C83" s="16" t="str">
        <f ca="1">IF(TODAY()&gt;EXP,"0",IF(Agen!C79="","",Agen!C79))</f>
        <v/>
      </c>
      <c r="D83" s="16" t="str">
        <f ca="1">IF(C83="","",SUMIF(Jurnal!X:X,C83,Jurnal!Y:Y))</f>
        <v/>
      </c>
      <c r="E83" s="7" t="str">
        <f ca="1">IF(C83="","",SUMIF(Jurnal!X:X,C83,Jurnal!AB:AB))</f>
        <v/>
      </c>
      <c r="F83" s="7" t="str">
        <f ca="1">IF(C83="","",SUMIF(Jurnal!X:X,C83,Jurnal!AC:AC))</f>
        <v/>
      </c>
      <c r="G83" s="7" t="str">
        <f t="shared" ca="1" si="3"/>
        <v/>
      </c>
      <c r="H83" s="73" t="str">
        <f t="shared" ca="1" si="4"/>
        <v/>
      </c>
      <c r="I83" s="36"/>
      <c r="J83" s="1"/>
      <c r="K83" s="1"/>
    </row>
    <row r="84" spans="1:11" ht="18.75" customHeight="1" x14ac:dyDescent="0.35">
      <c r="A84" s="1"/>
      <c r="B84" s="18">
        <f t="shared" si="5"/>
        <v>75</v>
      </c>
      <c r="C84" s="16" t="str">
        <f ca="1">IF(TODAY()&gt;EXP,"0",IF(Agen!C80="","",Agen!C80))</f>
        <v/>
      </c>
      <c r="D84" s="16" t="str">
        <f ca="1">IF(C84="","",SUMIF(Jurnal!X:X,C84,Jurnal!Y:Y))</f>
        <v/>
      </c>
      <c r="E84" s="7" t="str">
        <f ca="1">IF(C84="","",SUMIF(Jurnal!X:X,C84,Jurnal!AB:AB))</f>
        <v/>
      </c>
      <c r="F84" s="7" t="str">
        <f ca="1">IF(C84="","",SUMIF(Jurnal!X:X,C84,Jurnal!AC:AC))</f>
        <v/>
      </c>
      <c r="G84" s="7" t="str">
        <f t="shared" ca="1" si="3"/>
        <v/>
      </c>
      <c r="H84" s="73" t="str">
        <f t="shared" ca="1" si="4"/>
        <v/>
      </c>
      <c r="I84" s="36"/>
      <c r="J84" s="1"/>
      <c r="K84" s="1"/>
    </row>
    <row r="85" spans="1:11" ht="18.75" customHeight="1" x14ac:dyDescent="0.35">
      <c r="A85" s="1"/>
      <c r="B85" s="18">
        <f t="shared" si="5"/>
        <v>76</v>
      </c>
      <c r="C85" s="16" t="str">
        <f ca="1">IF(TODAY()&gt;EXP,"0",IF(Agen!C81="","",Agen!C81))</f>
        <v/>
      </c>
      <c r="D85" s="16" t="str">
        <f ca="1">IF(C85="","",SUMIF(Jurnal!X:X,C85,Jurnal!Y:Y))</f>
        <v/>
      </c>
      <c r="E85" s="7" t="str">
        <f ca="1">IF(C85="","",SUMIF(Jurnal!X:X,C85,Jurnal!AB:AB))</f>
        <v/>
      </c>
      <c r="F85" s="7" t="str">
        <f ca="1">IF(C85="","",SUMIF(Jurnal!X:X,C85,Jurnal!AC:AC))</f>
        <v/>
      </c>
      <c r="G85" s="7" t="str">
        <f t="shared" ca="1" si="3"/>
        <v/>
      </c>
      <c r="H85" s="73" t="str">
        <f t="shared" ca="1" si="4"/>
        <v/>
      </c>
      <c r="I85" s="36"/>
      <c r="J85" s="1"/>
      <c r="K85" s="1"/>
    </row>
    <row r="86" spans="1:11" ht="18.75" customHeight="1" x14ac:dyDescent="0.35">
      <c r="A86" s="1"/>
      <c r="B86" s="18">
        <f t="shared" si="5"/>
        <v>77</v>
      </c>
      <c r="C86" s="16" t="str">
        <f ca="1">IF(TODAY()&gt;EXP,"0",IF(Agen!C82="","",Agen!C82))</f>
        <v/>
      </c>
      <c r="D86" s="16" t="str">
        <f ca="1">IF(C86="","",SUMIF(Jurnal!X:X,C86,Jurnal!Y:Y))</f>
        <v/>
      </c>
      <c r="E86" s="7" t="str">
        <f ca="1">IF(C86="","",SUMIF(Jurnal!X:X,C86,Jurnal!AB:AB))</f>
        <v/>
      </c>
      <c r="F86" s="7" t="str">
        <f ca="1">IF(C86="","",SUMIF(Jurnal!X:X,C86,Jurnal!AC:AC))</f>
        <v/>
      </c>
      <c r="G86" s="7" t="str">
        <f t="shared" ca="1" si="3"/>
        <v/>
      </c>
      <c r="H86" s="73" t="str">
        <f t="shared" ca="1" si="4"/>
        <v/>
      </c>
      <c r="I86" s="36"/>
      <c r="J86" s="1"/>
      <c r="K86" s="1"/>
    </row>
    <row r="87" spans="1:11" ht="18.75" customHeight="1" x14ac:dyDescent="0.35">
      <c r="A87" s="1"/>
      <c r="B87" s="18">
        <f t="shared" si="5"/>
        <v>78</v>
      </c>
      <c r="C87" s="16" t="str">
        <f ca="1">IF(TODAY()&gt;EXP,"0",IF(Agen!C83="","",Agen!C83))</f>
        <v/>
      </c>
      <c r="D87" s="16" t="str">
        <f ca="1">IF(C87="","",SUMIF(Jurnal!X:X,C87,Jurnal!Y:Y))</f>
        <v/>
      </c>
      <c r="E87" s="7" t="str">
        <f ca="1">IF(C87="","",SUMIF(Jurnal!X:X,C87,Jurnal!AB:AB))</f>
        <v/>
      </c>
      <c r="F87" s="7" t="str">
        <f ca="1">IF(C87="","",SUMIF(Jurnal!X:X,C87,Jurnal!AC:AC))</f>
        <v/>
      </c>
      <c r="G87" s="7" t="str">
        <f t="shared" ca="1" si="3"/>
        <v/>
      </c>
      <c r="H87" s="73" t="str">
        <f t="shared" ca="1" si="4"/>
        <v/>
      </c>
      <c r="I87" s="36"/>
      <c r="J87" s="1"/>
      <c r="K87" s="1"/>
    </row>
    <row r="88" spans="1:11" ht="18.75" customHeight="1" x14ac:dyDescent="0.35">
      <c r="A88" s="1"/>
      <c r="B88" s="18">
        <f t="shared" si="5"/>
        <v>79</v>
      </c>
      <c r="C88" s="16" t="str">
        <f ca="1">IF(TODAY()&gt;EXP,"0",IF(Agen!C84="","",Agen!C84))</f>
        <v/>
      </c>
      <c r="D88" s="16" t="str">
        <f ca="1">IF(C88="","",SUMIF(Jurnal!X:X,C88,Jurnal!Y:Y))</f>
        <v/>
      </c>
      <c r="E88" s="7" t="str">
        <f ca="1">IF(C88="","",SUMIF(Jurnal!X:X,C88,Jurnal!AB:AB))</f>
        <v/>
      </c>
      <c r="F88" s="7" t="str">
        <f ca="1">IF(C88="","",SUMIF(Jurnal!X:X,C88,Jurnal!AC:AC))</f>
        <v/>
      </c>
      <c r="G88" s="7" t="str">
        <f t="shared" ca="1" si="3"/>
        <v/>
      </c>
      <c r="H88" s="73" t="str">
        <f t="shared" ca="1" si="4"/>
        <v/>
      </c>
      <c r="I88" s="36"/>
      <c r="J88" s="1"/>
      <c r="K88" s="1"/>
    </row>
    <row r="89" spans="1:11" ht="18.75" customHeight="1" x14ac:dyDescent="0.35">
      <c r="A89" s="1"/>
      <c r="B89" s="18">
        <f t="shared" si="5"/>
        <v>80</v>
      </c>
      <c r="C89" s="16" t="str">
        <f ca="1">IF(TODAY()&gt;EXP,"0",IF(Agen!C85="","",Agen!C85))</f>
        <v/>
      </c>
      <c r="D89" s="16" t="str">
        <f ca="1">IF(C89="","",SUMIF(Jurnal!X:X,C89,Jurnal!Y:Y))</f>
        <v/>
      </c>
      <c r="E89" s="7" t="str">
        <f ca="1">IF(C89="","",SUMIF(Jurnal!X:X,C89,Jurnal!AB:AB))</f>
        <v/>
      </c>
      <c r="F89" s="7" t="str">
        <f ca="1">IF(C89="","",SUMIF(Jurnal!X:X,C89,Jurnal!AC:AC))</f>
        <v/>
      </c>
      <c r="G89" s="7" t="str">
        <f t="shared" ca="1" si="3"/>
        <v/>
      </c>
      <c r="H89" s="73" t="str">
        <f t="shared" ca="1" si="4"/>
        <v/>
      </c>
      <c r="I89" s="36"/>
      <c r="J89" s="1"/>
      <c r="K89" s="1"/>
    </row>
    <row r="90" spans="1:11" ht="18.75" customHeight="1" x14ac:dyDescent="0.35">
      <c r="A90" s="1"/>
      <c r="B90" s="18">
        <f t="shared" si="5"/>
        <v>81</v>
      </c>
      <c r="C90" s="16" t="str">
        <f ca="1">IF(TODAY()&gt;EXP,"0",IF(Agen!C86="","",Agen!C86))</f>
        <v/>
      </c>
      <c r="D90" s="16" t="str">
        <f ca="1">IF(C90="","",SUMIF(Jurnal!X:X,C90,Jurnal!Y:Y))</f>
        <v/>
      </c>
      <c r="E90" s="7" t="str">
        <f ca="1">IF(C90="","",SUMIF(Jurnal!X:X,C90,Jurnal!AB:AB))</f>
        <v/>
      </c>
      <c r="F90" s="7" t="str">
        <f ca="1">IF(C90="","",SUMIF(Jurnal!X:X,C90,Jurnal!AC:AC))</f>
        <v/>
      </c>
      <c r="G90" s="7" t="str">
        <f t="shared" ca="1" si="3"/>
        <v/>
      </c>
      <c r="H90" s="73" t="str">
        <f t="shared" ca="1" si="4"/>
        <v/>
      </c>
      <c r="I90" s="36"/>
      <c r="J90" s="1"/>
      <c r="K90" s="1"/>
    </row>
    <row r="91" spans="1:11" ht="18.75" customHeight="1" x14ac:dyDescent="0.35">
      <c r="A91" s="1"/>
      <c r="B91" s="18">
        <f t="shared" si="5"/>
        <v>82</v>
      </c>
      <c r="C91" s="16" t="str">
        <f ca="1">IF(TODAY()&gt;EXP,"0",IF(Agen!C87="","",Agen!C87))</f>
        <v/>
      </c>
      <c r="D91" s="16" t="str">
        <f ca="1">IF(C91="","",SUMIF(Jurnal!X:X,C91,Jurnal!Y:Y))</f>
        <v/>
      </c>
      <c r="E91" s="7" t="str">
        <f ca="1">IF(C91="","",SUMIF(Jurnal!X:X,C91,Jurnal!AB:AB))</f>
        <v/>
      </c>
      <c r="F91" s="7" t="str">
        <f ca="1">IF(C91="","",SUMIF(Jurnal!X:X,C91,Jurnal!AC:AC))</f>
        <v/>
      </c>
      <c r="G91" s="7" t="str">
        <f t="shared" ca="1" si="3"/>
        <v/>
      </c>
      <c r="H91" s="73" t="str">
        <f t="shared" ca="1" si="4"/>
        <v/>
      </c>
      <c r="I91" s="36"/>
      <c r="J91" s="1"/>
      <c r="K91" s="1"/>
    </row>
    <row r="92" spans="1:11" ht="18.75" customHeight="1" x14ac:dyDescent="0.35">
      <c r="A92" s="1"/>
      <c r="B92" s="18">
        <f t="shared" si="5"/>
        <v>83</v>
      </c>
      <c r="C92" s="16" t="str">
        <f ca="1">IF(TODAY()&gt;EXP,"0",IF(Agen!C88="","",Agen!C88))</f>
        <v/>
      </c>
      <c r="D92" s="16" t="str">
        <f ca="1">IF(C92="","",SUMIF(Jurnal!X:X,C92,Jurnal!Y:Y))</f>
        <v/>
      </c>
      <c r="E92" s="7" t="str">
        <f ca="1">IF(C92="","",SUMIF(Jurnal!X:X,C92,Jurnal!AB:AB))</f>
        <v/>
      </c>
      <c r="F92" s="7" t="str">
        <f ca="1">IF(C92="","",SUMIF(Jurnal!X:X,C92,Jurnal!AC:AC))</f>
        <v/>
      </c>
      <c r="G92" s="7" t="str">
        <f t="shared" ca="1" si="3"/>
        <v/>
      </c>
      <c r="H92" s="73" t="str">
        <f t="shared" ca="1" si="4"/>
        <v/>
      </c>
      <c r="I92" s="36"/>
      <c r="J92" s="1"/>
      <c r="K92" s="1"/>
    </row>
    <row r="93" spans="1:11" ht="18.75" customHeight="1" x14ac:dyDescent="0.35">
      <c r="A93" s="1"/>
      <c r="B93" s="18">
        <f t="shared" si="5"/>
        <v>84</v>
      </c>
      <c r="C93" s="16" t="str">
        <f ca="1">IF(TODAY()&gt;EXP,"0",IF(Agen!C89="","",Agen!C89))</f>
        <v/>
      </c>
      <c r="D93" s="16" t="str">
        <f ca="1">IF(C93="","",SUMIF(Jurnal!X:X,C93,Jurnal!Y:Y))</f>
        <v/>
      </c>
      <c r="E93" s="7" t="str">
        <f ca="1">IF(C93="","",SUMIF(Jurnal!X:X,C93,Jurnal!AB:AB))</f>
        <v/>
      </c>
      <c r="F93" s="7" t="str">
        <f ca="1">IF(C93="","",SUMIF(Jurnal!X:X,C93,Jurnal!AC:AC))</f>
        <v/>
      </c>
      <c r="G93" s="7" t="str">
        <f t="shared" ca="1" si="3"/>
        <v/>
      </c>
      <c r="H93" s="73" t="str">
        <f t="shared" ca="1" si="4"/>
        <v/>
      </c>
      <c r="I93" s="36"/>
      <c r="J93" s="1"/>
      <c r="K93" s="1"/>
    </row>
    <row r="94" spans="1:11" ht="18.75" customHeight="1" x14ac:dyDescent="0.35">
      <c r="A94" s="1"/>
      <c r="B94" s="18">
        <f t="shared" si="5"/>
        <v>85</v>
      </c>
      <c r="C94" s="16" t="str">
        <f ca="1">IF(TODAY()&gt;EXP,"0",IF(Agen!C90="","",Agen!C90))</f>
        <v/>
      </c>
      <c r="D94" s="16" t="str">
        <f ca="1">IF(C94="","",SUMIF(Jurnal!X:X,C94,Jurnal!Y:Y))</f>
        <v/>
      </c>
      <c r="E94" s="7" t="str">
        <f ca="1">IF(C94="","",SUMIF(Jurnal!X:X,C94,Jurnal!AB:AB))</f>
        <v/>
      </c>
      <c r="F94" s="7" t="str">
        <f ca="1">IF(C94="","",SUMIF(Jurnal!X:X,C94,Jurnal!AC:AC))</f>
        <v/>
      </c>
      <c r="G94" s="7" t="str">
        <f t="shared" ca="1" si="3"/>
        <v/>
      </c>
      <c r="H94" s="73" t="str">
        <f t="shared" ca="1" si="4"/>
        <v/>
      </c>
      <c r="I94" s="36"/>
      <c r="J94" s="1"/>
      <c r="K94" s="1"/>
    </row>
    <row r="95" spans="1:11" ht="18.75" customHeight="1" x14ac:dyDescent="0.35">
      <c r="A95" s="1"/>
      <c r="B95" s="18">
        <f t="shared" si="5"/>
        <v>86</v>
      </c>
      <c r="C95" s="16" t="str">
        <f ca="1">IF(TODAY()&gt;EXP,"0",IF(Agen!C91="","",Agen!C91))</f>
        <v/>
      </c>
      <c r="D95" s="16" t="str">
        <f ca="1">IF(C95="","",SUMIF(Jurnal!X:X,C95,Jurnal!Y:Y))</f>
        <v/>
      </c>
      <c r="E95" s="7" t="str">
        <f ca="1">IF(C95="","",SUMIF(Jurnal!X:X,C95,Jurnal!AB:AB))</f>
        <v/>
      </c>
      <c r="F95" s="7" t="str">
        <f ca="1">IF(C95="","",SUMIF(Jurnal!X:X,C95,Jurnal!AC:AC))</f>
        <v/>
      </c>
      <c r="G95" s="7" t="str">
        <f t="shared" ca="1" si="3"/>
        <v/>
      </c>
      <c r="H95" s="73" t="str">
        <f t="shared" ca="1" si="4"/>
        <v/>
      </c>
      <c r="I95" s="36"/>
      <c r="J95" s="1"/>
      <c r="K95" s="1"/>
    </row>
    <row r="96" spans="1:11" ht="18.75" customHeight="1" x14ac:dyDescent="0.35">
      <c r="A96" s="1"/>
      <c r="B96" s="18">
        <f t="shared" si="5"/>
        <v>87</v>
      </c>
      <c r="C96" s="16" t="str">
        <f ca="1">IF(TODAY()&gt;EXP,"0",IF(Agen!C92="","",Agen!C92))</f>
        <v/>
      </c>
      <c r="D96" s="16" t="str">
        <f ca="1">IF(C96="","",SUMIF(Jurnal!X:X,C96,Jurnal!Y:Y))</f>
        <v/>
      </c>
      <c r="E96" s="7" t="str">
        <f ca="1">IF(C96="","",SUMIF(Jurnal!X:X,C96,Jurnal!AB:AB))</f>
        <v/>
      </c>
      <c r="F96" s="7" t="str">
        <f ca="1">IF(C96="","",SUMIF(Jurnal!X:X,C96,Jurnal!AC:AC))</f>
        <v/>
      </c>
      <c r="G96" s="7" t="str">
        <f t="shared" ca="1" si="3"/>
        <v/>
      </c>
      <c r="H96" s="73" t="str">
        <f t="shared" ca="1" si="4"/>
        <v/>
      </c>
      <c r="I96" s="36"/>
      <c r="J96" s="1"/>
      <c r="K96" s="1"/>
    </row>
    <row r="97" spans="1:11" ht="18.75" customHeight="1" x14ac:dyDescent="0.35">
      <c r="A97" s="1"/>
      <c r="B97" s="18">
        <f t="shared" si="5"/>
        <v>88</v>
      </c>
      <c r="C97" s="16" t="str">
        <f ca="1">IF(TODAY()&gt;EXP,"0",IF(Agen!C93="","",Agen!C93))</f>
        <v/>
      </c>
      <c r="D97" s="16" t="str">
        <f ca="1">IF(C97="","",SUMIF(Jurnal!X:X,C97,Jurnal!Y:Y))</f>
        <v/>
      </c>
      <c r="E97" s="7" t="str">
        <f ca="1">IF(C97="","",SUMIF(Jurnal!X:X,C97,Jurnal!AB:AB))</f>
        <v/>
      </c>
      <c r="F97" s="7" t="str">
        <f ca="1">IF(C97="","",SUMIF(Jurnal!X:X,C97,Jurnal!AC:AC))</f>
        <v/>
      </c>
      <c r="G97" s="7" t="str">
        <f t="shared" ca="1" si="3"/>
        <v/>
      </c>
      <c r="H97" s="73" t="str">
        <f t="shared" ca="1" si="4"/>
        <v/>
      </c>
      <c r="I97" s="36"/>
      <c r="J97" s="1"/>
      <c r="K97" s="1"/>
    </row>
    <row r="98" spans="1:11" ht="18.75" customHeight="1" x14ac:dyDescent="0.35">
      <c r="A98" s="1"/>
      <c r="B98" s="18">
        <f t="shared" si="5"/>
        <v>89</v>
      </c>
      <c r="C98" s="16" t="str">
        <f ca="1">IF(TODAY()&gt;EXP,"0",IF(Agen!C94="","",Agen!C94))</f>
        <v/>
      </c>
      <c r="D98" s="16" t="str">
        <f ca="1">IF(C98="","",SUMIF(Jurnal!X:X,C98,Jurnal!Y:Y))</f>
        <v/>
      </c>
      <c r="E98" s="7" t="str">
        <f ca="1">IF(C98="","",SUMIF(Jurnal!X:X,C98,Jurnal!AB:AB))</f>
        <v/>
      </c>
      <c r="F98" s="7" t="str">
        <f ca="1">IF(C98="","",SUMIF(Jurnal!X:X,C98,Jurnal!AC:AC))</f>
        <v/>
      </c>
      <c r="G98" s="7" t="str">
        <f t="shared" ca="1" si="3"/>
        <v/>
      </c>
      <c r="H98" s="73" t="str">
        <f t="shared" ca="1" si="4"/>
        <v/>
      </c>
      <c r="I98" s="36"/>
      <c r="J98" s="1"/>
      <c r="K98" s="1"/>
    </row>
    <row r="99" spans="1:11" ht="18.75" customHeight="1" x14ac:dyDescent="0.35">
      <c r="A99" s="1"/>
      <c r="B99" s="18">
        <f t="shared" si="5"/>
        <v>90</v>
      </c>
      <c r="C99" s="16" t="str">
        <f ca="1">IF(TODAY()&gt;EXP,"0",IF(Agen!C95="","",Agen!C95))</f>
        <v/>
      </c>
      <c r="D99" s="16" t="str">
        <f ca="1">IF(C99="","",SUMIF(Jurnal!X:X,C99,Jurnal!Y:Y))</f>
        <v/>
      </c>
      <c r="E99" s="7" t="str">
        <f ca="1">IF(C99="","",SUMIF(Jurnal!X:X,C99,Jurnal!AB:AB))</f>
        <v/>
      </c>
      <c r="F99" s="7" t="str">
        <f ca="1">IF(C99="","",SUMIF(Jurnal!X:X,C99,Jurnal!AC:AC))</f>
        <v/>
      </c>
      <c r="G99" s="7" t="str">
        <f t="shared" ca="1" si="3"/>
        <v/>
      </c>
      <c r="H99" s="73" t="str">
        <f t="shared" ca="1" si="4"/>
        <v/>
      </c>
      <c r="I99" s="36"/>
      <c r="J99" s="1"/>
      <c r="K99" s="1"/>
    </row>
    <row r="100" spans="1:11" ht="18.75" customHeight="1" x14ac:dyDescent="0.35">
      <c r="A100" s="1"/>
      <c r="B100" s="18">
        <f t="shared" si="5"/>
        <v>91</v>
      </c>
      <c r="C100" s="16" t="str">
        <f ca="1">IF(TODAY()&gt;EXP,"0",IF(Agen!C96="","",Agen!C96))</f>
        <v/>
      </c>
      <c r="D100" s="16" t="str">
        <f ca="1">IF(C100="","",SUMIF(Jurnal!X:X,C100,Jurnal!Y:Y))</f>
        <v/>
      </c>
      <c r="E100" s="7" t="str">
        <f ca="1">IF(C100="","",SUMIF(Jurnal!X:X,C100,Jurnal!AB:AB))</f>
        <v/>
      </c>
      <c r="F100" s="7" t="str">
        <f ca="1">IF(C100="","",SUMIF(Jurnal!X:X,C100,Jurnal!AC:AC))</f>
        <v/>
      </c>
      <c r="G100" s="7" t="str">
        <f t="shared" ca="1" si="3"/>
        <v/>
      </c>
      <c r="H100" s="73" t="str">
        <f t="shared" ca="1" si="4"/>
        <v/>
      </c>
      <c r="I100" s="36"/>
      <c r="J100" s="1"/>
      <c r="K100" s="1"/>
    </row>
    <row r="101" spans="1:11" ht="18.75" customHeight="1" x14ac:dyDescent="0.35">
      <c r="A101" s="1"/>
      <c r="B101" s="18">
        <f t="shared" si="5"/>
        <v>92</v>
      </c>
      <c r="C101" s="16" t="str">
        <f ca="1">IF(TODAY()&gt;EXP,"0",IF(Agen!C97="","",Agen!C97))</f>
        <v/>
      </c>
      <c r="D101" s="16" t="str">
        <f ca="1">IF(C101="","",SUMIF(Jurnal!X:X,C101,Jurnal!Y:Y))</f>
        <v/>
      </c>
      <c r="E101" s="7" t="str">
        <f ca="1">IF(C101="","",SUMIF(Jurnal!X:X,C101,Jurnal!AB:AB))</f>
        <v/>
      </c>
      <c r="F101" s="7" t="str">
        <f ca="1">IF(C101="","",SUMIF(Jurnal!X:X,C101,Jurnal!AC:AC))</f>
        <v/>
      </c>
      <c r="G101" s="7" t="str">
        <f t="shared" ca="1" si="3"/>
        <v/>
      </c>
      <c r="H101" s="73" t="str">
        <f t="shared" ca="1" si="4"/>
        <v/>
      </c>
      <c r="I101" s="36"/>
      <c r="J101" s="1"/>
      <c r="K101" s="1"/>
    </row>
    <row r="102" spans="1:11" ht="18.75" customHeight="1" x14ac:dyDescent="0.35">
      <c r="A102" s="1"/>
      <c r="B102" s="18">
        <f t="shared" si="5"/>
        <v>93</v>
      </c>
      <c r="C102" s="16" t="str">
        <f ca="1">IF(TODAY()&gt;EXP,"0",IF(Agen!C98="","",Agen!C98))</f>
        <v/>
      </c>
      <c r="D102" s="16" t="str">
        <f ca="1">IF(C102="","",SUMIF(Jurnal!X:X,C102,Jurnal!Y:Y))</f>
        <v/>
      </c>
      <c r="E102" s="7" t="str">
        <f ca="1">IF(C102="","",SUMIF(Jurnal!X:X,C102,Jurnal!AB:AB))</f>
        <v/>
      </c>
      <c r="F102" s="7" t="str">
        <f ca="1">IF(C102="","",SUMIF(Jurnal!X:X,C102,Jurnal!AC:AC))</f>
        <v/>
      </c>
      <c r="G102" s="7" t="str">
        <f t="shared" ca="1" si="3"/>
        <v/>
      </c>
      <c r="H102" s="73" t="str">
        <f t="shared" ca="1" si="4"/>
        <v/>
      </c>
      <c r="I102" s="36"/>
      <c r="J102" s="1"/>
      <c r="K102" s="1"/>
    </row>
    <row r="103" spans="1:11" ht="18.75" customHeight="1" x14ac:dyDescent="0.35">
      <c r="A103" s="1"/>
      <c r="B103" s="18">
        <f t="shared" si="5"/>
        <v>94</v>
      </c>
      <c r="C103" s="16" t="str">
        <f ca="1">IF(TODAY()&gt;EXP,"0",IF(Agen!C99="","",Agen!C99))</f>
        <v/>
      </c>
      <c r="D103" s="16" t="str">
        <f ca="1">IF(C103="","",SUMIF(Jurnal!X:X,C103,Jurnal!Y:Y))</f>
        <v/>
      </c>
      <c r="E103" s="7" t="str">
        <f ca="1">IF(C103="","",SUMIF(Jurnal!X:X,C103,Jurnal!AB:AB))</f>
        <v/>
      </c>
      <c r="F103" s="7" t="str">
        <f ca="1">IF(C103="","",SUMIF(Jurnal!X:X,C103,Jurnal!AC:AC))</f>
        <v/>
      </c>
      <c r="G103" s="7" t="str">
        <f t="shared" ca="1" si="3"/>
        <v/>
      </c>
      <c r="H103" s="73" t="str">
        <f t="shared" ca="1" si="4"/>
        <v/>
      </c>
      <c r="I103" s="36"/>
      <c r="J103" s="1"/>
      <c r="K103" s="1"/>
    </row>
    <row r="104" spans="1:11" ht="18.75" customHeight="1" x14ac:dyDescent="0.35">
      <c r="A104" s="1"/>
      <c r="B104" s="18">
        <f t="shared" si="5"/>
        <v>95</v>
      </c>
      <c r="C104" s="16" t="str">
        <f ca="1">IF(TODAY()&gt;EXP,"0",IF(Agen!C100="","",Agen!C100))</f>
        <v/>
      </c>
      <c r="D104" s="16" t="str">
        <f ca="1">IF(C104="","",SUMIF(Jurnal!X:X,C104,Jurnal!Y:Y))</f>
        <v/>
      </c>
      <c r="E104" s="7" t="str">
        <f ca="1">IF(C104="","",SUMIF(Jurnal!X:X,C104,Jurnal!AB:AB))</f>
        <v/>
      </c>
      <c r="F104" s="7" t="str">
        <f ca="1">IF(C104="","",SUMIF(Jurnal!X:X,C104,Jurnal!AC:AC))</f>
        <v/>
      </c>
      <c r="G104" s="7" t="str">
        <f t="shared" ca="1" si="3"/>
        <v/>
      </c>
      <c r="H104" s="73" t="str">
        <f t="shared" ca="1" si="4"/>
        <v/>
      </c>
      <c r="I104" s="36"/>
      <c r="J104" s="1"/>
      <c r="K104" s="1"/>
    </row>
    <row r="105" spans="1:11" ht="18.75" customHeight="1" x14ac:dyDescent="0.35">
      <c r="A105" s="1"/>
      <c r="B105" s="18">
        <f t="shared" si="5"/>
        <v>96</v>
      </c>
      <c r="C105" s="16" t="str">
        <f ca="1">IF(TODAY()&gt;EXP,"0",IF(Agen!C101="","",Agen!C101))</f>
        <v/>
      </c>
      <c r="D105" s="16" t="str">
        <f ca="1">IF(C105="","",SUMIF(Jurnal!X:X,C105,Jurnal!Y:Y))</f>
        <v/>
      </c>
      <c r="E105" s="7" t="str">
        <f ca="1">IF(C105="","",SUMIF(Jurnal!X:X,C105,Jurnal!AB:AB))</f>
        <v/>
      </c>
      <c r="F105" s="7" t="str">
        <f ca="1">IF(C105="","",SUMIF(Jurnal!X:X,C105,Jurnal!AC:AC))</f>
        <v/>
      </c>
      <c r="G105" s="7" t="str">
        <f t="shared" ca="1" si="3"/>
        <v/>
      </c>
      <c r="H105" s="73" t="str">
        <f t="shared" ca="1" si="4"/>
        <v/>
      </c>
      <c r="I105" s="36"/>
      <c r="J105" s="1"/>
      <c r="K105" s="1"/>
    </row>
    <row r="106" spans="1:11" ht="18.75" customHeight="1" x14ac:dyDescent="0.35">
      <c r="A106" s="1"/>
      <c r="B106" s="18">
        <f t="shared" si="5"/>
        <v>97</v>
      </c>
      <c r="C106" s="16" t="str">
        <f ca="1">IF(TODAY()&gt;EXP,"0",IF(Agen!C102="","",Agen!C102))</f>
        <v/>
      </c>
      <c r="D106" s="16" t="str">
        <f ca="1">IF(C106="","",SUMIF(Jurnal!X:X,C106,Jurnal!Y:Y))</f>
        <v/>
      </c>
      <c r="E106" s="7" t="str">
        <f ca="1">IF(C106="","",SUMIF(Jurnal!X:X,C106,Jurnal!AB:AB))</f>
        <v/>
      </c>
      <c r="F106" s="7" t="str">
        <f ca="1">IF(C106="","",SUMIF(Jurnal!X:X,C106,Jurnal!AC:AC))</f>
        <v/>
      </c>
      <c r="G106" s="7" t="str">
        <f t="shared" ca="1" si="3"/>
        <v/>
      </c>
      <c r="H106" s="73" t="str">
        <f t="shared" ca="1" si="4"/>
        <v/>
      </c>
      <c r="I106" s="36"/>
      <c r="J106" s="1"/>
      <c r="K106" s="1"/>
    </row>
    <row r="107" spans="1:11" ht="18.75" customHeight="1" x14ac:dyDescent="0.35">
      <c r="A107" s="1"/>
      <c r="B107" s="18">
        <f t="shared" si="5"/>
        <v>98</v>
      </c>
      <c r="C107" s="16" t="str">
        <f ca="1">IF(TODAY()&gt;EXP,"0",IF(Agen!C103="","",Agen!C103))</f>
        <v/>
      </c>
      <c r="D107" s="16" t="str">
        <f ca="1">IF(C107="","",SUMIF(Jurnal!X:X,C107,Jurnal!Y:Y))</f>
        <v/>
      </c>
      <c r="E107" s="7" t="str">
        <f ca="1">IF(C107="","",SUMIF(Jurnal!X:X,C107,Jurnal!AB:AB))</f>
        <v/>
      </c>
      <c r="F107" s="7" t="str">
        <f ca="1">IF(C107="","",SUMIF(Jurnal!X:X,C107,Jurnal!AC:AC))</f>
        <v/>
      </c>
      <c r="G107" s="7" t="str">
        <f t="shared" ca="1" si="3"/>
        <v/>
      </c>
      <c r="H107" s="73" t="str">
        <f t="shared" ca="1" si="4"/>
        <v/>
      </c>
      <c r="I107" s="36"/>
      <c r="J107" s="1"/>
      <c r="K107" s="1"/>
    </row>
    <row r="108" spans="1:11" ht="18.75" customHeight="1" x14ac:dyDescent="0.35">
      <c r="A108" s="1"/>
      <c r="B108" s="18">
        <f t="shared" si="5"/>
        <v>99</v>
      </c>
      <c r="C108" s="16" t="str">
        <f ca="1">IF(TODAY()&gt;EXP,"0",IF(Agen!C104="","",Agen!C104))</f>
        <v/>
      </c>
      <c r="D108" s="16" t="str">
        <f ca="1">IF(C108="","",SUMIF(Jurnal!X:X,C108,Jurnal!Y:Y))</f>
        <v/>
      </c>
      <c r="E108" s="7" t="str">
        <f ca="1">IF(C108="","",SUMIF(Jurnal!X:X,C108,Jurnal!AB:AB))</f>
        <v/>
      </c>
      <c r="F108" s="7" t="str">
        <f ca="1">IF(C108="","",SUMIF(Jurnal!X:X,C108,Jurnal!AC:AC))</f>
        <v/>
      </c>
      <c r="G108" s="7" t="str">
        <f t="shared" ca="1" si="3"/>
        <v/>
      </c>
      <c r="H108" s="73" t="str">
        <f t="shared" ca="1" si="4"/>
        <v/>
      </c>
      <c r="I108" s="36"/>
      <c r="J108" s="1"/>
      <c r="K108" s="1"/>
    </row>
    <row r="109" spans="1:11" ht="18.75" customHeight="1" x14ac:dyDescent="0.35">
      <c r="A109" s="1"/>
      <c r="B109" s="18">
        <f t="shared" si="5"/>
        <v>100</v>
      </c>
      <c r="C109" s="16" t="str">
        <f ca="1">IF(TODAY()&gt;EXP,"0",IF(Agen!C105="","",Agen!C105))</f>
        <v/>
      </c>
      <c r="D109" s="16" t="str">
        <f ca="1">IF(C109="","",SUMIF(Jurnal!X:X,C109,Jurnal!Y:Y))</f>
        <v/>
      </c>
      <c r="E109" s="7" t="str">
        <f ca="1">IF(C109="","",SUMIF(Jurnal!X:X,C109,Jurnal!AB:AB))</f>
        <v/>
      </c>
      <c r="F109" s="7" t="str">
        <f ca="1">IF(C109="","",SUMIF(Jurnal!X:X,C109,Jurnal!AC:AC))</f>
        <v/>
      </c>
      <c r="G109" s="7" t="str">
        <f t="shared" ca="1" si="3"/>
        <v/>
      </c>
      <c r="H109" s="73" t="str">
        <f t="shared" ca="1" si="4"/>
        <v/>
      </c>
      <c r="I109" s="36"/>
      <c r="J109" s="1"/>
      <c r="K109" s="1"/>
    </row>
    <row r="110" spans="1:11" ht="14.5" x14ac:dyDescent="0.35">
      <c r="A110" s="1"/>
      <c r="B110" s="1"/>
      <c r="C110" s="108"/>
      <c r="D110" s="1"/>
      <c r="E110" s="1"/>
      <c r="F110" s="1"/>
      <c r="G110" s="1"/>
      <c r="H110" s="75"/>
      <c r="I110" s="36"/>
      <c r="J110" s="1"/>
      <c r="K110" s="1"/>
    </row>
    <row r="111" spans="1:11" ht="14.5" x14ac:dyDescent="0.35">
      <c r="A111" s="1"/>
      <c r="B111" s="1"/>
      <c r="C111" s="108"/>
      <c r="D111" s="1"/>
      <c r="E111" s="1"/>
      <c r="F111" s="1"/>
      <c r="G111" s="1"/>
      <c r="H111" s="75"/>
      <c r="I111" s="36"/>
      <c r="J111" s="1"/>
      <c r="K111" s="1"/>
    </row>
    <row r="112" spans="1:11" ht="14.5" x14ac:dyDescent="0.35">
      <c r="A112" s="1"/>
      <c r="B112" s="1"/>
      <c r="C112" s="108"/>
      <c r="D112" s="1"/>
      <c r="E112" s="1"/>
      <c r="F112" s="1"/>
      <c r="G112" s="1"/>
      <c r="H112" s="75"/>
      <c r="I112" s="1"/>
      <c r="J112" s="1"/>
      <c r="K112" s="1"/>
    </row>
    <row r="113" spans="1:11" ht="14.5" x14ac:dyDescent="0.35">
      <c r="A113" s="1"/>
      <c r="B113" s="1"/>
      <c r="C113" s="108"/>
      <c r="D113" s="1"/>
      <c r="E113" s="1"/>
      <c r="F113" s="1"/>
      <c r="G113" s="1"/>
      <c r="H113" s="75"/>
      <c r="I113" s="1"/>
      <c r="J113" s="1"/>
      <c r="K113" s="1"/>
    </row>
    <row r="114" spans="1:11" ht="14.5" x14ac:dyDescent="0.35">
      <c r="A114" s="1"/>
      <c r="B114" s="1"/>
      <c r="C114" s="108"/>
      <c r="D114" s="1"/>
      <c r="E114" s="1"/>
      <c r="F114" s="1"/>
      <c r="G114" s="1"/>
      <c r="H114" s="75"/>
      <c r="I114" s="1"/>
      <c r="J114" s="1"/>
      <c r="K114" s="1"/>
    </row>
  </sheetData>
  <sheetProtection algorithmName="SHA-512" hashValue="qnpJsgmGD17GWyxF5AIVM1GFkP5Yu45e0hYL8nyltrA5ur1jSnXKtQ2I0fXYvKUgB9RcCJE74IvOw8l9b3cQaw==" saltValue="yCcUn8g6IHIndcbAt1irCQ==" spinCount="100000" sheet="1" formatCells="0" formatColumns="0" formatRows="0" sort="0" autoFilter="0" pivotTables="0"/>
  <autoFilter ref="C8:C109" xr:uid="{00000000-0009-0000-0000-00000E000000}"/>
  <mergeCells count="5">
    <mergeCell ref="B2:H2"/>
    <mergeCell ref="B3:H3"/>
    <mergeCell ref="B4:H4"/>
    <mergeCell ref="B8:B9"/>
    <mergeCell ref="D8:H8"/>
  </mergeCells>
  <pageMargins left="0.47244094488188981" right="0.35433070866141736" top="0.74803149606299213" bottom="0.74803149606299213" header="0.31496062992125984" footer="0.31496062992125984"/>
  <pageSetup paperSize="9" pageOrder="overThenDown" orientation="portrait" blackAndWhite="1" horizontalDpi="4294967293" verticalDpi="4294967293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P116"/>
  <sheetViews>
    <sheetView showGridLines="0" workbookViewId="0">
      <pane ySplit="11" topLeftCell="A12" activePane="bottomLeft" state="frozen"/>
      <selection activeCell="B4" sqref="B4:D8"/>
      <selection pane="bottomLeft" activeCell="B6" sqref="B6:D6"/>
    </sheetView>
  </sheetViews>
  <sheetFormatPr defaultColWidth="0" defaultRowHeight="15" customHeight="1" zeroHeight="1" x14ac:dyDescent="0.35"/>
  <cols>
    <col min="1" max="1" width="8.54296875" style="2" customWidth="1"/>
    <col min="2" max="2" width="5" style="2" bestFit="1" customWidth="1"/>
    <col min="3" max="3" width="10" style="2" customWidth="1"/>
    <col min="4" max="4" width="28.54296875" style="2" customWidth="1"/>
    <col min="5" max="5" width="8.7265625" style="2" bestFit="1" customWidth="1"/>
    <col min="6" max="8" width="13.54296875" style="2" customWidth="1"/>
    <col min="9" max="9" width="7" style="76" customWidth="1"/>
    <col min="10" max="10" width="11.453125" style="2" customWidth="1"/>
    <col min="11" max="12" width="28.54296875" style="2" customWidth="1"/>
    <col min="13" max="42" width="0" style="2" hidden="1" customWidth="1"/>
    <col min="43" max="16384" width="9.1796875" style="2" hidden="1"/>
  </cols>
  <sheetData>
    <row r="1" spans="1:12" ht="3.75" customHeight="1" x14ac:dyDescent="0.35">
      <c r="A1" s="1"/>
      <c r="B1" s="1"/>
      <c r="C1" s="1"/>
      <c r="D1" s="1"/>
      <c r="E1" s="1"/>
      <c r="F1" s="1"/>
      <c r="G1" s="1"/>
      <c r="H1" s="1"/>
      <c r="I1" s="75"/>
      <c r="J1" s="1"/>
      <c r="K1" s="1"/>
      <c r="L1" s="1"/>
    </row>
    <row r="2" spans="1:12" ht="22.5" customHeight="1" x14ac:dyDescent="0.6">
      <c r="A2" s="1"/>
      <c r="B2" s="326" t="str">
        <f>PR</f>
        <v>NAMA PERUSAHAAN ANDA</v>
      </c>
      <c r="C2" s="326"/>
      <c r="D2" s="326"/>
      <c r="E2" s="326"/>
      <c r="F2" s="326"/>
      <c r="G2" s="326"/>
      <c r="H2" s="326"/>
      <c r="I2" s="326"/>
      <c r="J2" s="104"/>
      <c r="K2" s="1"/>
      <c r="L2" s="1"/>
    </row>
    <row r="3" spans="1:12" ht="18.75" customHeight="1" x14ac:dyDescent="0.5">
      <c r="A3" s="1"/>
      <c r="B3" s="334" t="s">
        <v>203</v>
      </c>
      <c r="C3" s="334"/>
      <c r="D3" s="334"/>
      <c r="E3" s="334"/>
      <c r="F3" s="334"/>
      <c r="G3" s="334"/>
      <c r="H3" s="334"/>
      <c r="I3" s="334"/>
      <c r="J3" s="92"/>
      <c r="K3" s="1"/>
      <c r="L3" s="1"/>
    </row>
    <row r="4" spans="1:12" ht="18.75" customHeight="1" x14ac:dyDescent="0.35">
      <c r="A4" s="1"/>
      <c r="B4" s="336" t="str">
        <f>TG&amp;" "&amp;BL&amp;" "&amp;TH&amp;" - "&amp;TG_2&amp;" "&amp;BL_2&amp;" "&amp;TH_2</f>
        <v>1 Januari 2025 - 31 Desember 2025</v>
      </c>
      <c r="C4" s="336"/>
      <c r="D4" s="336"/>
      <c r="E4" s="336"/>
      <c r="F4" s="336"/>
      <c r="G4" s="336"/>
      <c r="H4" s="336"/>
      <c r="I4" s="336"/>
      <c r="J4" s="36"/>
      <c r="K4" s="1"/>
      <c r="L4" s="1"/>
    </row>
    <row r="5" spans="1:12" ht="7.5" customHeight="1" x14ac:dyDescent="0.35">
      <c r="A5" s="1"/>
      <c r="B5" s="36"/>
      <c r="C5" s="36"/>
      <c r="D5" s="36"/>
      <c r="E5" s="36"/>
      <c r="F5" s="36"/>
      <c r="G5" s="36"/>
      <c r="H5" s="36"/>
      <c r="I5" s="36"/>
      <c r="J5" s="36"/>
      <c r="K5" s="1"/>
      <c r="L5" s="1"/>
    </row>
    <row r="6" spans="1:12" ht="22.5" customHeight="1" x14ac:dyDescent="0.35">
      <c r="A6" s="1"/>
      <c r="B6" s="394" t="s">
        <v>165</v>
      </c>
      <c r="C6" s="395"/>
      <c r="D6" s="396"/>
      <c r="E6" s="36"/>
      <c r="F6" s="36"/>
      <c r="G6" s="36"/>
      <c r="H6" s="36"/>
      <c r="I6" s="36"/>
      <c r="J6" s="36"/>
      <c r="K6" s="1"/>
      <c r="L6" s="1"/>
    </row>
    <row r="7" spans="1:12" ht="3.75" customHeight="1" x14ac:dyDescent="0.35">
      <c r="A7" s="1"/>
      <c r="B7" s="36"/>
      <c r="C7" s="36"/>
      <c r="D7" s="36"/>
      <c r="E7" s="36"/>
      <c r="F7" s="36"/>
      <c r="G7" s="36"/>
      <c r="H7" s="36"/>
      <c r="I7" s="36"/>
      <c r="J7" s="36"/>
      <c r="K7" s="1"/>
      <c r="L7" s="1"/>
    </row>
    <row r="8" spans="1:12" ht="22.5" customHeight="1" x14ac:dyDescent="0.35">
      <c r="A8" s="1"/>
      <c r="B8" s="36"/>
      <c r="C8" s="36"/>
      <c r="D8" s="38" t="s">
        <v>33</v>
      </c>
      <c r="E8" s="45">
        <f ca="1">SUM(E12:E111)</f>
        <v>120</v>
      </c>
      <c r="F8" s="45">
        <f ca="1">SUM(F12:F111)</f>
        <v>4630000</v>
      </c>
      <c r="G8" s="45">
        <f ca="1">SUM(G12:G111)</f>
        <v>2730000</v>
      </c>
      <c r="H8" s="46">
        <f ca="1">SUM(H12:H111)</f>
        <v>1900000</v>
      </c>
      <c r="I8" s="47">
        <f ca="1">IF(OR(E8="",E8=0),"",H8/F8)</f>
        <v>0.41036717062634992</v>
      </c>
      <c r="J8" s="36"/>
      <c r="K8" s="1"/>
      <c r="L8" s="1"/>
    </row>
    <row r="9" spans="1:12" ht="2.25" customHeight="1" x14ac:dyDescent="0.35">
      <c r="A9" s="1"/>
      <c r="B9" s="105"/>
      <c r="C9" s="36"/>
      <c r="D9" s="36"/>
      <c r="E9" s="36"/>
      <c r="F9" s="36"/>
      <c r="G9" s="36"/>
      <c r="H9" s="36"/>
      <c r="I9" s="106"/>
      <c r="J9" s="36"/>
      <c r="K9" s="1"/>
      <c r="L9" s="1"/>
    </row>
    <row r="10" spans="1:12" s="107" customFormat="1" ht="18.75" customHeight="1" x14ac:dyDescent="0.35">
      <c r="A10" s="9"/>
      <c r="B10" s="352" t="s">
        <v>1</v>
      </c>
      <c r="C10" s="19" t="s">
        <v>12</v>
      </c>
      <c r="D10" s="19" t="s">
        <v>24</v>
      </c>
      <c r="E10" s="342" t="s">
        <v>38</v>
      </c>
      <c r="F10" s="343"/>
      <c r="G10" s="343"/>
      <c r="H10" s="343"/>
      <c r="I10" s="344"/>
      <c r="J10" s="36"/>
      <c r="K10" s="9"/>
      <c r="L10" s="9"/>
    </row>
    <row r="11" spans="1:12" s="107" customFormat="1" ht="22.5" customHeight="1" x14ac:dyDescent="0.35">
      <c r="A11" s="9"/>
      <c r="B11" s="353"/>
      <c r="C11" s="93" t="s">
        <v>25</v>
      </c>
      <c r="D11" s="93" t="s">
        <v>25</v>
      </c>
      <c r="E11" s="25" t="s">
        <v>36</v>
      </c>
      <c r="F11" s="25" t="s">
        <v>5</v>
      </c>
      <c r="G11" s="25" t="s">
        <v>6</v>
      </c>
      <c r="H11" s="25" t="s">
        <v>34</v>
      </c>
      <c r="I11" s="25" t="s">
        <v>35</v>
      </c>
      <c r="J11" s="36"/>
      <c r="K11" s="9"/>
      <c r="L11" s="9"/>
    </row>
    <row r="12" spans="1:12" ht="18.75" customHeight="1" x14ac:dyDescent="0.35">
      <c r="A12" s="9"/>
      <c r="B12" s="18">
        <v>1</v>
      </c>
      <c r="C12" s="20" t="str">
        <f ca="1">IF(TODAY()&gt;EXP,"0",IF(Produk!C6="","",Produk!C6))</f>
        <v>HM 001</v>
      </c>
      <c r="D12" s="16" t="str">
        <f t="shared" ref="D12" ca="1" si="0">IF(C12="","",VLOOKUP(C12,DP,2,FALSE))</f>
        <v>Boneka Beruang Besar</v>
      </c>
      <c r="E12" s="16">
        <f ca="1">IF($C12="","",SUMIFS(Jurnal!Y:Y,Jurnal!$X:$X,$B$6,Jurnal!$R:$R,$C12))</f>
        <v>0</v>
      </c>
      <c r="F12" s="7">
        <f ca="1">IF($C12="","",SUMIFS(Jurnal!AB:AB,Jurnal!$X:$X,$B$6,Jurnal!$R:$R,$C12))</f>
        <v>0</v>
      </c>
      <c r="G12" s="7">
        <f ca="1">IF($C12="","",SUMIFS(Jurnal!AC:AC,Jurnal!$X:$X,$B$6,Jurnal!$R:$R,$C12))</f>
        <v>0</v>
      </c>
      <c r="H12" s="7">
        <f t="shared" ref="H12:H75" ca="1" si="1">IF(E12="","",F12-G12)</f>
        <v>0</v>
      </c>
      <c r="I12" s="73" t="str">
        <f t="shared" ref="I12:I75" ca="1" si="2">IF(OR(E12="",E12=0),"",H12/F12)</f>
        <v/>
      </c>
      <c r="J12" s="36"/>
      <c r="K12" s="1"/>
      <c r="L12" s="1"/>
    </row>
    <row r="13" spans="1:12" ht="18.75" customHeight="1" x14ac:dyDescent="0.35">
      <c r="A13" s="9"/>
      <c r="B13" s="18">
        <f>B12+1</f>
        <v>2</v>
      </c>
      <c r="C13" s="20" t="str">
        <f ca="1">IF(TODAY()&gt;EXP,"0",IF(Produk!C7="","",Produk!C7))</f>
        <v>HM 002</v>
      </c>
      <c r="D13" s="16" t="str">
        <f t="shared" ref="D13:D76" ca="1" si="3">IF(C13="","",VLOOKUP(C13,DP,2,FALSE))</f>
        <v>Kereta 5 gerbong</v>
      </c>
      <c r="E13" s="16">
        <f ca="1">IF($C13="","",SUMIFS(Jurnal!Y:Y,Jurnal!$X:$X,$B$6,Jurnal!$R:$R,$C13))</f>
        <v>30</v>
      </c>
      <c r="F13" s="7">
        <f ca="1">IF($C13="","",SUMIFS(Jurnal!AB:AB,Jurnal!$X:$X,$B$6,Jurnal!$R:$R,$C13))</f>
        <v>1200000</v>
      </c>
      <c r="G13" s="7">
        <f ca="1">IF($C13="","",SUMIFS(Jurnal!AC:AC,Jurnal!$X:$X,$B$6,Jurnal!$R:$R,$C13))</f>
        <v>750000</v>
      </c>
      <c r="H13" s="7">
        <f t="shared" ca="1" si="1"/>
        <v>450000</v>
      </c>
      <c r="I13" s="73">
        <f t="shared" ca="1" si="2"/>
        <v>0.375</v>
      </c>
      <c r="J13" s="36"/>
      <c r="K13" s="1"/>
      <c r="L13" s="1"/>
    </row>
    <row r="14" spans="1:12" ht="18.75" customHeight="1" x14ac:dyDescent="0.35">
      <c r="A14" s="1"/>
      <c r="B14" s="18">
        <f t="shared" ref="B14:B77" si="4">B13+1</f>
        <v>3</v>
      </c>
      <c r="C14" s="20" t="str">
        <f ca="1">IF(TODAY()&gt;EXP,"0",IF(Produk!C8="","",Produk!C8))</f>
        <v>HM 003</v>
      </c>
      <c r="D14" s="16" t="str">
        <f t="shared" ca="1" si="3"/>
        <v>Boneka Beruang Kecil</v>
      </c>
      <c r="E14" s="16">
        <f ca="1">IF($C14="","",SUMIFS(Jurnal!Y:Y,Jurnal!$X:$X,$B$6,Jurnal!$R:$R,$C14))</f>
        <v>0</v>
      </c>
      <c r="F14" s="7">
        <f ca="1">IF($C14="","",SUMIFS(Jurnal!AB:AB,Jurnal!$X:$X,$B$6,Jurnal!$R:$R,$C14))</f>
        <v>0</v>
      </c>
      <c r="G14" s="7">
        <f ca="1">IF($C14="","",SUMIFS(Jurnal!AC:AC,Jurnal!$X:$X,$B$6,Jurnal!$R:$R,$C14))</f>
        <v>0</v>
      </c>
      <c r="H14" s="7">
        <f t="shared" ca="1" si="1"/>
        <v>0</v>
      </c>
      <c r="I14" s="73" t="str">
        <f t="shared" ca="1" si="2"/>
        <v/>
      </c>
      <c r="J14" s="36"/>
      <c r="K14" s="1"/>
      <c r="L14" s="1"/>
    </row>
    <row r="15" spans="1:12" ht="18.75" customHeight="1" x14ac:dyDescent="0.35">
      <c r="A15" s="1"/>
      <c r="B15" s="18">
        <f t="shared" si="4"/>
        <v>4</v>
      </c>
      <c r="C15" s="20" t="str">
        <f ca="1">IF(TODAY()&gt;EXP,"0",IF(Produk!C9="","",Produk!C9))</f>
        <v>HM 004</v>
      </c>
      <c r="D15" s="16" t="str">
        <f t="shared" ca="1" si="3"/>
        <v>Kereta 3 gerbong</v>
      </c>
      <c r="E15" s="16">
        <f ca="1">IF($C15="","",SUMIFS(Jurnal!Y:Y,Jurnal!$X:$X,$B$6,Jurnal!$R:$R,$C15))</f>
        <v>20</v>
      </c>
      <c r="F15" s="7">
        <f ca="1">IF($C15="","",SUMIFS(Jurnal!AB:AB,Jurnal!$X:$X,$B$6,Jurnal!$R:$R,$C15))</f>
        <v>600000</v>
      </c>
      <c r="G15" s="7">
        <f ca="1">IF($C15="","",SUMIFS(Jurnal!AC:AC,Jurnal!$X:$X,$B$6,Jurnal!$R:$R,$C15))</f>
        <v>340000</v>
      </c>
      <c r="H15" s="7">
        <f t="shared" ca="1" si="1"/>
        <v>260000</v>
      </c>
      <c r="I15" s="73">
        <f t="shared" ca="1" si="2"/>
        <v>0.43333333333333335</v>
      </c>
      <c r="J15" s="36"/>
      <c r="K15" s="1"/>
      <c r="L15" s="1"/>
    </row>
    <row r="16" spans="1:12" ht="18.75" customHeight="1" x14ac:dyDescent="0.35">
      <c r="A16" s="1"/>
      <c r="B16" s="18">
        <f t="shared" si="4"/>
        <v>5</v>
      </c>
      <c r="C16" s="20" t="str">
        <f ca="1">IF(TODAY()&gt;EXP,"0",IF(Produk!C10="","",Produk!C10))</f>
        <v>HM 005</v>
      </c>
      <c r="D16" s="16" t="str">
        <f t="shared" ca="1" si="3"/>
        <v>Payung anak Biru</v>
      </c>
      <c r="E16" s="16">
        <f ca="1">IF($C16="","",SUMIFS(Jurnal!Y:Y,Jurnal!$X:$X,$B$6,Jurnal!$R:$R,$C16))</f>
        <v>0</v>
      </c>
      <c r="F16" s="7">
        <f ca="1">IF($C16="","",SUMIFS(Jurnal!AB:AB,Jurnal!$X:$X,$B$6,Jurnal!$R:$R,$C16))</f>
        <v>0</v>
      </c>
      <c r="G16" s="7">
        <f ca="1">IF($C16="","",SUMIFS(Jurnal!AC:AC,Jurnal!$X:$X,$B$6,Jurnal!$R:$R,$C16))</f>
        <v>0</v>
      </c>
      <c r="H16" s="7">
        <f t="shared" ca="1" si="1"/>
        <v>0</v>
      </c>
      <c r="I16" s="73" t="str">
        <f t="shared" ca="1" si="2"/>
        <v/>
      </c>
      <c r="J16" s="36"/>
      <c r="K16" s="1"/>
      <c r="L16" s="1"/>
    </row>
    <row r="17" spans="1:12" ht="18.75" customHeight="1" x14ac:dyDescent="0.35">
      <c r="A17" s="1"/>
      <c r="B17" s="18">
        <f t="shared" si="4"/>
        <v>6</v>
      </c>
      <c r="C17" s="20" t="str">
        <f ca="1">IF(TODAY()&gt;EXP,"0",IF(Produk!C11="","",Produk!C11))</f>
        <v>HM 006</v>
      </c>
      <c r="D17" s="16" t="str">
        <f t="shared" ca="1" si="3"/>
        <v>Payung anak Merah</v>
      </c>
      <c r="E17" s="16">
        <f ca="1">IF($C17="","",SUMIFS(Jurnal!Y:Y,Jurnal!$X:$X,$B$6,Jurnal!$R:$R,$C17))</f>
        <v>20</v>
      </c>
      <c r="F17" s="7">
        <f ca="1">IF($C17="","",SUMIFS(Jurnal!AB:AB,Jurnal!$X:$X,$B$6,Jurnal!$R:$R,$C17))</f>
        <v>700000</v>
      </c>
      <c r="G17" s="7">
        <f ca="1">IF($C17="","",SUMIFS(Jurnal!AC:AC,Jurnal!$X:$X,$B$6,Jurnal!$R:$R,$C17))</f>
        <v>400000</v>
      </c>
      <c r="H17" s="7">
        <f t="shared" ca="1" si="1"/>
        <v>300000</v>
      </c>
      <c r="I17" s="73">
        <f t="shared" ca="1" si="2"/>
        <v>0.42857142857142855</v>
      </c>
      <c r="J17" s="36"/>
      <c r="K17" s="1"/>
      <c r="L17" s="1"/>
    </row>
    <row r="18" spans="1:12" ht="18.75" customHeight="1" x14ac:dyDescent="0.35">
      <c r="A18" s="1"/>
      <c r="B18" s="18">
        <f t="shared" si="4"/>
        <v>7</v>
      </c>
      <c r="C18" s="20" t="str">
        <f ca="1">IF(TODAY()&gt;EXP,"0",IF(Produk!C12="","",Produk!C12))</f>
        <v>HM 007</v>
      </c>
      <c r="D18" s="16" t="str">
        <f t="shared" ca="1" si="3"/>
        <v>Topi Panda</v>
      </c>
      <c r="E18" s="16">
        <f ca="1">IF($C18="","",SUMIFS(Jurnal!Y:Y,Jurnal!$X:$X,$B$6,Jurnal!$R:$R,$C18))</f>
        <v>0</v>
      </c>
      <c r="F18" s="7">
        <f ca="1">IF($C18="","",SUMIFS(Jurnal!AB:AB,Jurnal!$X:$X,$B$6,Jurnal!$R:$R,$C18))</f>
        <v>0</v>
      </c>
      <c r="G18" s="7">
        <f ca="1">IF($C18="","",SUMIFS(Jurnal!AC:AC,Jurnal!$X:$X,$B$6,Jurnal!$R:$R,$C18))</f>
        <v>0</v>
      </c>
      <c r="H18" s="7">
        <f t="shared" ca="1" si="1"/>
        <v>0</v>
      </c>
      <c r="I18" s="73" t="str">
        <f t="shared" ca="1" si="2"/>
        <v/>
      </c>
      <c r="J18" s="36"/>
      <c r="K18" s="1"/>
      <c r="L18" s="1"/>
    </row>
    <row r="19" spans="1:12" ht="18.75" customHeight="1" x14ac:dyDescent="0.35">
      <c r="A19" s="1"/>
      <c r="B19" s="18">
        <f t="shared" si="4"/>
        <v>8</v>
      </c>
      <c r="C19" s="20" t="str">
        <f ca="1">IF(TODAY()&gt;EXP,"0",IF(Produk!C13="","",Produk!C13))</f>
        <v>HM 008</v>
      </c>
      <c r="D19" s="16" t="str">
        <f t="shared" ca="1" si="3"/>
        <v>Tas kecil Doraemon</v>
      </c>
      <c r="E19" s="16">
        <f ca="1">IF($C19="","",SUMIFS(Jurnal!Y:Y,Jurnal!$X:$X,$B$6,Jurnal!$R:$R,$C19))</f>
        <v>10</v>
      </c>
      <c r="F19" s="7">
        <f ca="1">IF($C19="","",SUMIFS(Jurnal!AB:AB,Jurnal!$X:$X,$B$6,Jurnal!$R:$R,$C19))</f>
        <v>450000</v>
      </c>
      <c r="G19" s="7">
        <f ca="1">IF($C19="","",SUMIFS(Jurnal!AC:AC,Jurnal!$X:$X,$B$6,Jurnal!$R:$R,$C19))</f>
        <v>260000</v>
      </c>
      <c r="H19" s="7">
        <f t="shared" ca="1" si="1"/>
        <v>190000</v>
      </c>
      <c r="I19" s="73">
        <f t="shared" ca="1" si="2"/>
        <v>0.42222222222222222</v>
      </c>
      <c r="J19" s="36"/>
      <c r="K19" s="1"/>
      <c r="L19" s="1"/>
    </row>
    <row r="20" spans="1:12" ht="18.75" customHeight="1" x14ac:dyDescent="0.35">
      <c r="A20" s="1"/>
      <c r="B20" s="18">
        <f t="shared" si="4"/>
        <v>9</v>
      </c>
      <c r="C20" s="20" t="str">
        <f ca="1">IF(TODAY()&gt;EXP,"0",IF(Produk!C14="","",Produk!C14))</f>
        <v>HM 009</v>
      </c>
      <c r="D20" s="16" t="str">
        <f t="shared" ca="1" si="3"/>
        <v>Jam tangan Hello Kitty</v>
      </c>
      <c r="E20" s="16">
        <f ca="1">IF($C20="","",SUMIFS(Jurnal!Y:Y,Jurnal!$X:$X,$B$6,Jurnal!$R:$R,$C20))</f>
        <v>40</v>
      </c>
      <c r="F20" s="7">
        <f ca="1">IF($C20="","",SUMIFS(Jurnal!AB:AB,Jurnal!$X:$X,$B$6,Jurnal!$R:$R,$C20))</f>
        <v>1680000</v>
      </c>
      <c r="G20" s="7">
        <f ca="1">IF($C20="","",SUMIFS(Jurnal!AC:AC,Jurnal!$X:$X,$B$6,Jurnal!$R:$R,$C20))</f>
        <v>980000</v>
      </c>
      <c r="H20" s="7">
        <f t="shared" ca="1" si="1"/>
        <v>700000</v>
      </c>
      <c r="I20" s="73">
        <f t="shared" ca="1" si="2"/>
        <v>0.41666666666666669</v>
      </c>
      <c r="J20" s="36"/>
      <c r="K20" s="1"/>
      <c r="L20" s="1"/>
    </row>
    <row r="21" spans="1:12" ht="18.75" customHeight="1" x14ac:dyDescent="0.35">
      <c r="A21" s="1"/>
      <c r="B21" s="18">
        <f t="shared" si="4"/>
        <v>10</v>
      </c>
      <c r="C21" s="20" t="str">
        <f ca="1">IF(TODAY()&gt;EXP,"0",IF(Produk!C15="","",Produk!C15))</f>
        <v>HM 010</v>
      </c>
      <c r="D21" s="16" t="str">
        <f t="shared" ca="1" si="3"/>
        <v>Kacamata anak warna-warni</v>
      </c>
      <c r="E21" s="16">
        <f ca="1">IF($C21="","",SUMIFS(Jurnal!Y:Y,Jurnal!$X:$X,$B$6,Jurnal!$R:$R,$C21))</f>
        <v>0</v>
      </c>
      <c r="F21" s="7">
        <f ca="1">IF($C21="","",SUMIFS(Jurnal!AB:AB,Jurnal!$X:$X,$B$6,Jurnal!$R:$R,$C21))</f>
        <v>0</v>
      </c>
      <c r="G21" s="7">
        <f ca="1">IF($C21="","",SUMIFS(Jurnal!AC:AC,Jurnal!$X:$X,$B$6,Jurnal!$R:$R,$C21))</f>
        <v>0</v>
      </c>
      <c r="H21" s="7">
        <f t="shared" ca="1" si="1"/>
        <v>0</v>
      </c>
      <c r="I21" s="73" t="str">
        <f t="shared" ca="1" si="2"/>
        <v/>
      </c>
      <c r="J21" s="36"/>
      <c r="K21" s="1"/>
      <c r="L21" s="1"/>
    </row>
    <row r="22" spans="1:12" ht="18.75" customHeight="1" x14ac:dyDescent="0.35">
      <c r="A22" s="1"/>
      <c r="B22" s="18">
        <f t="shared" si="4"/>
        <v>11</v>
      </c>
      <c r="C22" s="20" t="str">
        <f ca="1">IF(TODAY()&gt;EXP,"0",IF(Produk!C16="","",Produk!C16))</f>
        <v>HM 011</v>
      </c>
      <c r="D22" s="16" t="str">
        <f t="shared" ca="1" si="3"/>
        <v>Mainan Edukasi Bayi</v>
      </c>
      <c r="E22" s="16">
        <f ca="1">IF($C22="","",SUMIFS(Jurnal!Y:Y,Jurnal!$X:$X,$B$6,Jurnal!$R:$R,$C22))</f>
        <v>0</v>
      </c>
      <c r="F22" s="7">
        <f ca="1">IF($C22="","",SUMIFS(Jurnal!AB:AB,Jurnal!$X:$X,$B$6,Jurnal!$R:$R,$C22))</f>
        <v>0</v>
      </c>
      <c r="G22" s="7">
        <f ca="1">IF($C22="","",SUMIFS(Jurnal!AC:AC,Jurnal!$X:$X,$B$6,Jurnal!$R:$R,$C22))</f>
        <v>0</v>
      </c>
      <c r="H22" s="7">
        <f t="shared" ca="1" si="1"/>
        <v>0</v>
      </c>
      <c r="I22" s="73" t="str">
        <f t="shared" ca="1" si="2"/>
        <v/>
      </c>
      <c r="J22" s="36"/>
      <c r="K22" s="1"/>
      <c r="L22" s="1"/>
    </row>
    <row r="23" spans="1:12" ht="18.75" customHeight="1" x14ac:dyDescent="0.35">
      <c r="A23" s="1"/>
      <c r="B23" s="18">
        <f t="shared" si="4"/>
        <v>12</v>
      </c>
      <c r="C23" s="20" t="str">
        <f ca="1">IF(TODAY()&gt;EXP,"0",IF(Produk!C17="","",Produk!C17))</f>
        <v/>
      </c>
      <c r="D23" s="16" t="str">
        <f t="shared" ca="1" si="3"/>
        <v/>
      </c>
      <c r="E23" s="16" t="str">
        <f ca="1">IF($C23="","",SUMIFS(Jurnal!Y:Y,Jurnal!$X:$X,$B$6,Jurnal!$R:$R,$C23))</f>
        <v/>
      </c>
      <c r="F23" s="7" t="str">
        <f ca="1">IF($C23="","",SUMIFS(Jurnal!AB:AB,Jurnal!$X:$X,$B$6,Jurnal!$R:$R,$C23))</f>
        <v/>
      </c>
      <c r="G23" s="7" t="str">
        <f ca="1">IF($C23="","",SUMIFS(Jurnal!AC:AC,Jurnal!$X:$X,$B$6,Jurnal!$R:$R,$C23))</f>
        <v/>
      </c>
      <c r="H23" s="7" t="str">
        <f t="shared" ca="1" si="1"/>
        <v/>
      </c>
      <c r="I23" s="73" t="str">
        <f t="shared" ca="1" si="2"/>
        <v/>
      </c>
      <c r="J23" s="36"/>
      <c r="K23" s="1"/>
      <c r="L23" s="1"/>
    </row>
    <row r="24" spans="1:12" ht="18.75" customHeight="1" x14ac:dyDescent="0.35">
      <c r="A24" s="1"/>
      <c r="B24" s="18">
        <f t="shared" si="4"/>
        <v>13</v>
      </c>
      <c r="C24" s="20" t="str">
        <f ca="1">IF(TODAY()&gt;EXP,"0",IF(Produk!C18="","",Produk!C18))</f>
        <v/>
      </c>
      <c r="D24" s="16" t="str">
        <f t="shared" ca="1" si="3"/>
        <v/>
      </c>
      <c r="E24" s="16" t="str">
        <f ca="1">IF($C24="","",SUMIFS(Jurnal!Y:Y,Jurnal!$X:$X,$B$6,Jurnal!$R:$R,$C24))</f>
        <v/>
      </c>
      <c r="F24" s="7" t="str">
        <f ca="1">IF($C24="","",SUMIFS(Jurnal!AB:AB,Jurnal!$X:$X,$B$6,Jurnal!$R:$R,$C24))</f>
        <v/>
      </c>
      <c r="G24" s="7" t="str">
        <f ca="1">IF($C24="","",SUMIFS(Jurnal!AC:AC,Jurnal!$X:$X,$B$6,Jurnal!$R:$R,$C24))</f>
        <v/>
      </c>
      <c r="H24" s="7" t="str">
        <f t="shared" ca="1" si="1"/>
        <v/>
      </c>
      <c r="I24" s="73" t="str">
        <f t="shared" ca="1" si="2"/>
        <v/>
      </c>
      <c r="J24" s="36"/>
      <c r="K24" s="1"/>
      <c r="L24" s="1"/>
    </row>
    <row r="25" spans="1:12" ht="18.75" customHeight="1" x14ac:dyDescent="0.35">
      <c r="A25" s="1"/>
      <c r="B25" s="18">
        <f t="shared" si="4"/>
        <v>14</v>
      </c>
      <c r="C25" s="20" t="str">
        <f ca="1">IF(TODAY()&gt;EXP,"0",IF(Produk!C19="","",Produk!C19))</f>
        <v/>
      </c>
      <c r="D25" s="16" t="str">
        <f t="shared" ca="1" si="3"/>
        <v/>
      </c>
      <c r="E25" s="16" t="str">
        <f ca="1">IF($C25="","",SUMIFS(Jurnal!Y:Y,Jurnal!$X:$X,$B$6,Jurnal!$R:$R,$C25))</f>
        <v/>
      </c>
      <c r="F25" s="7" t="str">
        <f ca="1">IF($C25="","",SUMIFS(Jurnal!AB:AB,Jurnal!$X:$X,$B$6,Jurnal!$R:$R,$C25))</f>
        <v/>
      </c>
      <c r="G25" s="7" t="str">
        <f ca="1">IF($C25="","",SUMIFS(Jurnal!AC:AC,Jurnal!$X:$X,$B$6,Jurnal!$R:$R,$C25))</f>
        <v/>
      </c>
      <c r="H25" s="7" t="str">
        <f t="shared" ca="1" si="1"/>
        <v/>
      </c>
      <c r="I25" s="73" t="str">
        <f t="shared" ca="1" si="2"/>
        <v/>
      </c>
      <c r="J25" s="36"/>
      <c r="K25" s="1"/>
      <c r="L25" s="1"/>
    </row>
    <row r="26" spans="1:12" ht="18.75" customHeight="1" x14ac:dyDescent="0.35">
      <c r="A26" s="1"/>
      <c r="B26" s="18">
        <f t="shared" si="4"/>
        <v>15</v>
      </c>
      <c r="C26" s="20" t="str">
        <f ca="1">IF(TODAY()&gt;EXP,"0",IF(Produk!C20="","",Produk!C20))</f>
        <v/>
      </c>
      <c r="D26" s="16" t="str">
        <f t="shared" ca="1" si="3"/>
        <v/>
      </c>
      <c r="E26" s="16" t="str">
        <f ca="1">IF($C26="","",SUMIFS(Jurnal!Y:Y,Jurnal!$X:$X,$B$6,Jurnal!$R:$R,$C26))</f>
        <v/>
      </c>
      <c r="F26" s="7" t="str">
        <f ca="1">IF($C26="","",SUMIFS(Jurnal!AB:AB,Jurnal!$X:$X,$B$6,Jurnal!$R:$R,$C26))</f>
        <v/>
      </c>
      <c r="G26" s="7" t="str">
        <f ca="1">IF($C26="","",SUMIFS(Jurnal!AC:AC,Jurnal!$X:$X,$B$6,Jurnal!$R:$R,$C26))</f>
        <v/>
      </c>
      <c r="H26" s="7" t="str">
        <f t="shared" ca="1" si="1"/>
        <v/>
      </c>
      <c r="I26" s="73" t="str">
        <f t="shared" ca="1" si="2"/>
        <v/>
      </c>
      <c r="J26" s="36"/>
      <c r="K26" s="1"/>
      <c r="L26" s="1"/>
    </row>
    <row r="27" spans="1:12" ht="18.75" customHeight="1" x14ac:dyDescent="0.35">
      <c r="A27" s="1"/>
      <c r="B27" s="18">
        <f t="shared" si="4"/>
        <v>16</v>
      </c>
      <c r="C27" s="20" t="str">
        <f ca="1">IF(TODAY()&gt;EXP,"0",IF(Produk!C21="","",Produk!C21))</f>
        <v/>
      </c>
      <c r="D27" s="16" t="str">
        <f t="shared" ca="1" si="3"/>
        <v/>
      </c>
      <c r="E27" s="16" t="str">
        <f ca="1">IF($C27="","",SUMIFS(Jurnal!Y:Y,Jurnal!$X:$X,$B$6,Jurnal!$R:$R,$C27))</f>
        <v/>
      </c>
      <c r="F27" s="7" t="str">
        <f ca="1">IF($C27="","",SUMIFS(Jurnal!AB:AB,Jurnal!$X:$X,$B$6,Jurnal!$R:$R,$C27))</f>
        <v/>
      </c>
      <c r="G27" s="7" t="str">
        <f ca="1">IF($C27="","",SUMIFS(Jurnal!AC:AC,Jurnal!$X:$X,$B$6,Jurnal!$R:$R,$C27))</f>
        <v/>
      </c>
      <c r="H27" s="7" t="str">
        <f t="shared" ca="1" si="1"/>
        <v/>
      </c>
      <c r="I27" s="73" t="str">
        <f t="shared" ca="1" si="2"/>
        <v/>
      </c>
      <c r="J27" s="36"/>
      <c r="K27" s="1"/>
      <c r="L27" s="1"/>
    </row>
    <row r="28" spans="1:12" ht="18.75" customHeight="1" x14ac:dyDescent="0.35">
      <c r="A28" s="1"/>
      <c r="B28" s="18">
        <f t="shared" si="4"/>
        <v>17</v>
      </c>
      <c r="C28" s="20" t="str">
        <f ca="1">IF(TODAY()&gt;EXP,"0",IF(Produk!C22="","",Produk!C22))</f>
        <v/>
      </c>
      <c r="D28" s="16" t="str">
        <f t="shared" ca="1" si="3"/>
        <v/>
      </c>
      <c r="E28" s="16" t="str">
        <f ca="1">IF($C28="","",SUMIFS(Jurnal!Y:Y,Jurnal!$X:$X,$B$6,Jurnal!$R:$R,$C28))</f>
        <v/>
      </c>
      <c r="F28" s="7" t="str">
        <f ca="1">IF($C28="","",SUMIFS(Jurnal!AB:AB,Jurnal!$X:$X,$B$6,Jurnal!$R:$R,$C28))</f>
        <v/>
      </c>
      <c r="G28" s="7" t="str">
        <f ca="1">IF($C28="","",SUMIFS(Jurnal!AC:AC,Jurnal!$X:$X,$B$6,Jurnal!$R:$R,$C28))</f>
        <v/>
      </c>
      <c r="H28" s="7" t="str">
        <f t="shared" ca="1" si="1"/>
        <v/>
      </c>
      <c r="I28" s="73" t="str">
        <f t="shared" ca="1" si="2"/>
        <v/>
      </c>
      <c r="J28" s="36"/>
      <c r="K28" s="1"/>
      <c r="L28" s="1"/>
    </row>
    <row r="29" spans="1:12" ht="18.75" customHeight="1" x14ac:dyDescent="0.35">
      <c r="A29" s="1"/>
      <c r="B29" s="18">
        <f t="shared" si="4"/>
        <v>18</v>
      </c>
      <c r="C29" s="20" t="str">
        <f ca="1">IF(TODAY()&gt;EXP,"0",IF(Produk!C23="","",Produk!C23))</f>
        <v/>
      </c>
      <c r="D29" s="16" t="str">
        <f t="shared" ca="1" si="3"/>
        <v/>
      </c>
      <c r="E29" s="16" t="str">
        <f ca="1">IF($C29="","",SUMIFS(Jurnal!Y:Y,Jurnal!$X:$X,$B$6,Jurnal!$R:$R,$C29))</f>
        <v/>
      </c>
      <c r="F29" s="7" t="str">
        <f ca="1">IF($C29="","",SUMIFS(Jurnal!AB:AB,Jurnal!$X:$X,$B$6,Jurnal!$R:$R,$C29))</f>
        <v/>
      </c>
      <c r="G29" s="7" t="str">
        <f ca="1">IF($C29="","",SUMIFS(Jurnal!AC:AC,Jurnal!$X:$X,$B$6,Jurnal!$R:$R,$C29))</f>
        <v/>
      </c>
      <c r="H29" s="7" t="str">
        <f t="shared" ca="1" si="1"/>
        <v/>
      </c>
      <c r="I29" s="73" t="str">
        <f t="shared" ca="1" si="2"/>
        <v/>
      </c>
      <c r="J29" s="36"/>
      <c r="K29" s="1"/>
      <c r="L29" s="1"/>
    </row>
    <row r="30" spans="1:12" ht="18.75" customHeight="1" x14ac:dyDescent="0.35">
      <c r="A30" s="1"/>
      <c r="B30" s="18">
        <f t="shared" si="4"/>
        <v>19</v>
      </c>
      <c r="C30" s="20" t="str">
        <f ca="1">IF(TODAY()&gt;EXP,"0",IF(Produk!C24="","",Produk!C24))</f>
        <v/>
      </c>
      <c r="D30" s="16" t="str">
        <f t="shared" ca="1" si="3"/>
        <v/>
      </c>
      <c r="E30" s="16" t="str">
        <f ca="1">IF($C30="","",SUMIFS(Jurnal!Y:Y,Jurnal!$X:$X,$B$6,Jurnal!$R:$R,$C30))</f>
        <v/>
      </c>
      <c r="F30" s="7" t="str">
        <f ca="1">IF($C30="","",SUMIFS(Jurnal!AB:AB,Jurnal!$X:$X,$B$6,Jurnal!$R:$R,$C30))</f>
        <v/>
      </c>
      <c r="G30" s="7" t="str">
        <f ca="1">IF($C30="","",SUMIFS(Jurnal!AC:AC,Jurnal!$X:$X,$B$6,Jurnal!$R:$R,$C30))</f>
        <v/>
      </c>
      <c r="H30" s="7" t="str">
        <f t="shared" ca="1" si="1"/>
        <v/>
      </c>
      <c r="I30" s="73" t="str">
        <f t="shared" ca="1" si="2"/>
        <v/>
      </c>
      <c r="J30" s="36"/>
      <c r="K30" s="1"/>
      <c r="L30" s="1"/>
    </row>
    <row r="31" spans="1:12" ht="18.75" customHeight="1" x14ac:dyDescent="0.35">
      <c r="A31" s="1"/>
      <c r="B31" s="18">
        <f t="shared" si="4"/>
        <v>20</v>
      </c>
      <c r="C31" s="20" t="str">
        <f ca="1">IF(TODAY()&gt;EXP,"0",IF(Produk!C25="","",Produk!C25))</f>
        <v/>
      </c>
      <c r="D31" s="16" t="str">
        <f t="shared" ca="1" si="3"/>
        <v/>
      </c>
      <c r="E31" s="16" t="str">
        <f ca="1">IF($C31="","",SUMIFS(Jurnal!Y:Y,Jurnal!$X:$X,$B$6,Jurnal!$R:$R,$C31))</f>
        <v/>
      </c>
      <c r="F31" s="7" t="str">
        <f ca="1">IF($C31="","",SUMIFS(Jurnal!AB:AB,Jurnal!$X:$X,$B$6,Jurnal!$R:$R,$C31))</f>
        <v/>
      </c>
      <c r="G31" s="7" t="str">
        <f ca="1">IF($C31="","",SUMIFS(Jurnal!AC:AC,Jurnal!$X:$X,$B$6,Jurnal!$R:$R,$C31))</f>
        <v/>
      </c>
      <c r="H31" s="7" t="str">
        <f t="shared" ca="1" si="1"/>
        <v/>
      </c>
      <c r="I31" s="73" t="str">
        <f t="shared" ca="1" si="2"/>
        <v/>
      </c>
      <c r="J31" s="36"/>
      <c r="K31" s="1"/>
      <c r="L31" s="1"/>
    </row>
    <row r="32" spans="1:12" ht="18.75" customHeight="1" x14ac:dyDescent="0.35">
      <c r="A32" s="1"/>
      <c r="B32" s="18">
        <f t="shared" si="4"/>
        <v>21</v>
      </c>
      <c r="C32" s="20" t="str">
        <f ca="1">IF(TODAY()&gt;EXP,"0",IF(Produk!C26="","",Produk!C26))</f>
        <v/>
      </c>
      <c r="D32" s="16" t="str">
        <f t="shared" ca="1" si="3"/>
        <v/>
      </c>
      <c r="E32" s="16" t="str">
        <f ca="1">IF($C32="","",SUMIFS(Jurnal!Y:Y,Jurnal!$X:$X,$B$6,Jurnal!$R:$R,$C32))</f>
        <v/>
      </c>
      <c r="F32" s="7" t="str">
        <f ca="1">IF($C32="","",SUMIFS(Jurnal!AB:AB,Jurnal!$X:$X,$B$6,Jurnal!$R:$R,$C32))</f>
        <v/>
      </c>
      <c r="G32" s="7" t="str">
        <f ca="1">IF($C32="","",SUMIFS(Jurnal!AC:AC,Jurnal!$X:$X,$B$6,Jurnal!$R:$R,$C32))</f>
        <v/>
      </c>
      <c r="H32" s="7" t="str">
        <f t="shared" ca="1" si="1"/>
        <v/>
      </c>
      <c r="I32" s="73" t="str">
        <f t="shared" ca="1" si="2"/>
        <v/>
      </c>
      <c r="J32" s="36"/>
      <c r="K32" s="1"/>
      <c r="L32" s="1"/>
    </row>
    <row r="33" spans="1:12" ht="18.75" customHeight="1" x14ac:dyDescent="0.35">
      <c r="A33" s="1"/>
      <c r="B33" s="18">
        <f t="shared" si="4"/>
        <v>22</v>
      </c>
      <c r="C33" s="20" t="str">
        <f ca="1">IF(TODAY()&gt;EXP,"0",IF(Produk!C27="","",Produk!C27))</f>
        <v/>
      </c>
      <c r="D33" s="16" t="str">
        <f t="shared" ca="1" si="3"/>
        <v/>
      </c>
      <c r="E33" s="16" t="str">
        <f ca="1">IF($C33="","",SUMIFS(Jurnal!Y:Y,Jurnal!$X:$X,$B$6,Jurnal!$R:$R,$C33))</f>
        <v/>
      </c>
      <c r="F33" s="7" t="str">
        <f ca="1">IF($C33="","",SUMIFS(Jurnal!AB:AB,Jurnal!$X:$X,$B$6,Jurnal!$R:$R,$C33))</f>
        <v/>
      </c>
      <c r="G33" s="7" t="str">
        <f ca="1">IF($C33="","",SUMIFS(Jurnal!AC:AC,Jurnal!$X:$X,$B$6,Jurnal!$R:$R,$C33))</f>
        <v/>
      </c>
      <c r="H33" s="7" t="str">
        <f t="shared" ca="1" si="1"/>
        <v/>
      </c>
      <c r="I33" s="73" t="str">
        <f t="shared" ca="1" si="2"/>
        <v/>
      </c>
      <c r="J33" s="36"/>
      <c r="K33" s="1"/>
      <c r="L33" s="1"/>
    </row>
    <row r="34" spans="1:12" ht="18.75" customHeight="1" x14ac:dyDescent="0.35">
      <c r="A34" s="1"/>
      <c r="B34" s="18">
        <f t="shared" si="4"/>
        <v>23</v>
      </c>
      <c r="C34" s="20" t="str">
        <f ca="1">IF(TODAY()&gt;EXP,"0",IF(Produk!C28="","",Produk!C28))</f>
        <v/>
      </c>
      <c r="D34" s="16" t="str">
        <f t="shared" ca="1" si="3"/>
        <v/>
      </c>
      <c r="E34" s="16" t="str">
        <f ca="1">IF($C34="","",SUMIFS(Jurnal!Y:Y,Jurnal!$X:$X,$B$6,Jurnal!$R:$R,$C34))</f>
        <v/>
      </c>
      <c r="F34" s="7" t="str">
        <f ca="1">IF($C34="","",SUMIFS(Jurnal!AB:AB,Jurnal!$X:$X,$B$6,Jurnal!$R:$R,$C34))</f>
        <v/>
      </c>
      <c r="G34" s="7" t="str">
        <f ca="1">IF($C34="","",SUMIFS(Jurnal!AC:AC,Jurnal!$X:$X,$B$6,Jurnal!$R:$R,$C34))</f>
        <v/>
      </c>
      <c r="H34" s="7" t="str">
        <f t="shared" ca="1" si="1"/>
        <v/>
      </c>
      <c r="I34" s="73" t="str">
        <f t="shared" ca="1" si="2"/>
        <v/>
      </c>
      <c r="J34" s="36"/>
      <c r="K34" s="1"/>
      <c r="L34" s="1"/>
    </row>
    <row r="35" spans="1:12" ht="18.75" customHeight="1" x14ac:dyDescent="0.35">
      <c r="A35" s="1"/>
      <c r="B35" s="18">
        <f t="shared" si="4"/>
        <v>24</v>
      </c>
      <c r="C35" s="20" t="str">
        <f ca="1">IF(TODAY()&gt;EXP,"0",IF(Produk!C29="","",Produk!C29))</f>
        <v/>
      </c>
      <c r="D35" s="16" t="str">
        <f t="shared" ca="1" si="3"/>
        <v/>
      </c>
      <c r="E35" s="16" t="str">
        <f ca="1">IF($C35="","",SUMIFS(Jurnal!Y:Y,Jurnal!$X:$X,$B$6,Jurnal!$R:$R,$C35))</f>
        <v/>
      </c>
      <c r="F35" s="7" t="str">
        <f ca="1">IF($C35="","",SUMIFS(Jurnal!AB:AB,Jurnal!$X:$X,$B$6,Jurnal!$R:$R,$C35))</f>
        <v/>
      </c>
      <c r="G35" s="7" t="str">
        <f ca="1">IF($C35="","",SUMIFS(Jurnal!AC:AC,Jurnal!$X:$X,$B$6,Jurnal!$R:$R,$C35))</f>
        <v/>
      </c>
      <c r="H35" s="7" t="str">
        <f t="shared" ca="1" si="1"/>
        <v/>
      </c>
      <c r="I35" s="73" t="str">
        <f t="shared" ca="1" si="2"/>
        <v/>
      </c>
      <c r="J35" s="36"/>
      <c r="K35" s="1"/>
      <c r="L35" s="1"/>
    </row>
    <row r="36" spans="1:12" ht="18.75" customHeight="1" x14ac:dyDescent="0.35">
      <c r="A36" s="1"/>
      <c r="B36" s="18">
        <f t="shared" si="4"/>
        <v>25</v>
      </c>
      <c r="C36" s="20" t="str">
        <f ca="1">IF(TODAY()&gt;EXP,"0",IF(Produk!C30="","",Produk!C30))</f>
        <v/>
      </c>
      <c r="D36" s="16" t="str">
        <f t="shared" ca="1" si="3"/>
        <v/>
      </c>
      <c r="E36" s="16" t="str">
        <f ca="1">IF($C36="","",SUMIFS(Jurnal!Y:Y,Jurnal!$X:$X,$B$6,Jurnal!$R:$R,$C36))</f>
        <v/>
      </c>
      <c r="F36" s="7" t="str">
        <f ca="1">IF($C36="","",SUMIFS(Jurnal!AB:AB,Jurnal!$X:$X,$B$6,Jurnal!$R:$R,$C36))</f>
        <v/>
      </c>
      <c r="G36" s="7" t="str">
        <f ca="1">IF($C36="","",SUMIFS(Jurnal!AC:AC,Jurnal!$X:$X,$B$6,Jurnal!$R:$R,$C36))</f>
        <v/>
      </c>
      <c r="H36" s="7" t="str">
        <f t="shared" ca="1" si="1"/>
        <v/>
      </c>
      <c r="I36" s="73" t="str">
        <f t="shared" ca="1" si="2"/>
        <v/>
      </c>
      <c r="J36" s="36"/>
      <c r="K36" s="1"/>
      <c r="L36" s="1"/>
    </row>
    <row r="37" spans="1:12" ht="18.75" customHeight="1" x14ac:dyDescent="0.35">
      <c r="A37" s="1"/>
      <c r="B37" s="18">
        <f t="shared" si="4"/>
        <v>26</v>
      </c>
      <c r="C37" s="20" t="str">
        <f ca="1">IF(TODAY()&gt;EXP,"0",IF(Produk!C31="","",Produk!C31))</f>
        <v/>
      </c>
      <c r="D37" s="16" t="str">
        <f t="shared" ca="1" si="3"/>
        <v/>
      </c>
      <c r="E37" s="16" t="str">
        <f ca="1">IF($C37="","",SUMIFS(Jurnal!Y:Y,Jurnal!$X:$X,$B$6,Jurnal!$R:$R,$C37))</f>
        <v/>
      </c>
      <c r="F37" s="7" t="str">
        <f ca="1">IF($C37="","",SUMIFS(Jurnal!AB:AB,Jurnal!$X:$X,$B$6,Jurnal!$R:$R,$C37))</f>
        <v/>
      </c>
      <c r="G37" s="7" t="str">
        <f ca="1">IF($C37="","",SUMIFS(Jurnal!AC:AC,Jurnal!$X:$X,$B$6,Jurnal!$R:$R,$C37))</f>
        <v/>
      </c>
      <c r="H37" s="7" t="str">
        <f t="shared" ca="1" si="1"/>
        <v/>
      </c>
      <c r="I37" s="73" t="str">
        <f t="shared" ca="1" si="2"/>
        <v/>
      </c>
      <c r="J37" s="36"/>
      <c r="K37" s="1"/>
      <c r="L37" s="1"/>
    </row>
    <row r="38" spans="1:12" ht="18.75" customHeight="1" x14ac:dyDescent="0.35">
      <c r="A38" s="1"/>
      <c r="B38" s="18">
        <f t="shared" si="4"/>
        <v>27</v>
      </c>
      <c r="C38" s="20" t="str">
        <f ca="1">IF(TODAY()&gt;EXP,"0",IF(Produk!C32="","",Produk!C32))</f>
        <v/>
      </c>
      <c r="D38" s="16" t="str">
        <f t="shared" ca="1" si="3"/>
        <v/>
      </c>
      <c r="E38" s="16" t="str">
        <f ca="1">IF($C38="","",SUMIFS(Jurnal!Y:Y,Jurnal!$X:$X,$B$6,Jurnal!$R:$R,$C38))</f>
        <v/>
      </c>
      <c r="F38" s="7" t="str">
        <f ca="1">IF($C38="","",SUMIFS(Jurnal!AB:AB,Jurnal!$X:$X,$B$6,Jurnal!$R:$R,$C38))</f>
        <v/>
      </c>
      <c r="G38" s="7" t="str">
        <f ca="1">IF($C38="","",SUMIFS(Jurnal!AC:AC,Jurnal!$X:$X,$B$6,Jurnal!$R:$R,$C38))</f>
        <v/>
      </c>
      <c r="H38" s="7" t="str">
        <f t="shared" ca="1" si="1"/>
        <v/>
      </c>
      <c r="I38" s="73" t="str">
        <f t="shared" ca="1" si="2"/>
        <v/>
      </c>
      <c r="J38" s="36"/>
      <c r="K38" s="1"/>
      <c r="L38" s="1"/>
    </row>
    <row r="39" spans="1:12" ht="18.75" customHeight="1" x14ac:dyDescent="0.35">
      <c r="A39" s="1"/>
      <c r="B39" s="18">
        <f t="shared" si="4"/>
        <v>28</v>
      </c>
      <c r="C39" s="20" t="str">
        <f ca="1">IF(TODAY()&gt;EXP,"0",IF(Produk!C33="","",Produk!C33))</f>
        <v/>
      </c>
      <c r="D39" s="16" t="str">
        <f t="shared" ca="1" si="3"/>
        <v/>
      </c>
      <c r="E39" s="16" t="str">
        <f ca="1">IF($C39="","",SUMIFS(Jurnal!Y:Y,Jurnal!$X:$X,$B$6,Jurnal!$R:$R,$C39))</f>
        <v/>
      </c>
      <c r="F39" s="7" t="str">
        <f ca="1">IF($C39="","",SUMIFS(Jurnal!AB:AB,Jurnal!$X:$X,$B$6,Jurnal!$R:$R,$C39))</f>
        <v/>
      </c>
      <c r="G39" s="7" t="str">
        <f ca="1">IF($C39="","",SUMIFS(Jurnal!AC:AC,Jurnal!$X:$X,$B$6,Jurnal!$R:$R,$C39))</f>
        <v/>
      </c>
      <c r="H39" s="7" t="str">
        <f t="shared" ca="1" si="1"/>
        <v/>
      </c>
      <c r="I39" s="73" t="str">
        <f t="shared" ca="1" si="2"/>
        <v/>
      </c>
      <c r="J39" s="36"/>
      <c r="K39" s="1"/>
      <c r="L39" s="1"/>
    </row>
    <row r="40" spans="1:12" ht="18.75" customHeight="1" x14ac:dyDescent="0.35">
      <c r="A40" s="1"/>
      <c r="B40" s="18">
        <f t="shared" si="4"/>
        <v>29</v>
      </c>
      <c r="C40" s="20" t="str">
        <f ca="1">IF(TODAY()&gt;EXP,"0",IF(Produk!C34="","",Produk!C34))</f>
        <v/>
      </c>
      <c r="D40" s="16" t="str">
        <f t="shared" ca="1" si="3"/>
        <v/>
      </c>
      <c r="E40" s="16" t="str">
        <f ca="1">IF($C40="","",SUMIFS(Jurnal!Y:Y,Jurnal!$X:$X,$B$6,Jurnal!$R:$R,$C40))</f>
        <v/>
      </c>
      <c r="F40" s="7" t="str">
        <f ca="1">IF($C40="","",SUMIFS(Jurnal!AB:AB,Jurnal!$X:$X,$B$6,Jurnal!$R:$R,$C40))</f>
        <v/>
      </c>
      <c r="G40" s="7" t="str">
        <f ca="1">IF($C40="","",SUMIFS(Jurnal!AC:AC,Jurnal!$X:$X,$B$6,Jurnal!$R:$R,$C40))</f>
        <v/>
      </c>
      <c r="H40" s="7" t="str">
        <f t="shared" ca="1" si="1"/>
        <v/>
      </c>
      <c r="I40" s="73" t="str">
        <f t="shared" ca="1" si="2"/>
        <v/>
      </c>
      <c r="J40" s="36"/>
      <c r="K40" s="1"/>
      <c r="L40" s="1"/>
    </row>
    <row r="41" spans="1:12" ht="18.75" customHeight="1" x14ac:dyDescent="0.35">
      <c r="A41" s="1"/>
      <c r="B41" s="18">
        <f t="shared" si="4"/>
        <v>30</v>
      </c>
      <c r="C41" s="20" t="str">
        <f ca="1">IF(TODAY()&gt;EXP,"0",IF(Produk!C35="","",Produk!C35))</f>
        <v/>
      </c>
      <c r="D41" s="16" t="str">
        <f t="shared" ca="1" si="3"/>
        <v/>
      </c>
      <c r="E41" s="16" t="str">
        <f ca="1">IF($C41="","",SUMIFS(Jurnal!Y:Y,Jurnal!$X:$X,$B$6,Jurnal!$R:$R,$C41))</f>
        <v/>
      </c>
      <c r="F41" s="7" t="str">
        <f ca="1">IF($C41="","",SUMIFS(Jurnal!AB:AB,Jurnal!$X:$X,$B$6,Jurnal!$R:$R,$C41))</f>
        <v/>
      </c>
      <c r="G41" s="7" t="str">
        <f ca="1">IF($C41="","",SUMIFS(Jurnal!AC:AC,Jurnal!$X:$X,$B$6,Jurnal!$R:$R,$C41))</f>
        <v/>
      </c>
      <c r="H41" s="7" t="str">
        <f t="shared" ca="1" si="1"/>
        <v/>
      </c>
      <c r="I41" s="73" t="str">
        <f t="shared" ca="1" si="2"/>
        <v/>
      </c>
      <c r="J41" s="36"/>
      <c r="K41" s="1"/>
      <c r="L41" s="1"/>
    </row>
    <row r="42" spans="1:12" ht="18.75" customHeight="1" x14ac:dyDescent="0.35">
      <c r="A42" s="1"/>
      <c r="B42" s="18">
        <f t="shared" si="4"/>
        <v>31</v>
      </c>
      <c r="C42" s="20" t="str">
        <f ca="1">IF(TODAY()&gt;EXP,"0",IF(Produk!C36="","",Produk!C36))</f>
        <v/>
      </c>
      <c r="D42" s="16" t="str">
        <f t="shared" ca="1" si="3"/>
        <v/>
      </c>
      <c r="E42" s="16" t="str">
        <f ca="1">IF($C42="","",SUMIFS(Jurnal!Y:Y,Jurnal!$X:$X,$B$6,Jurnal!$R:$R,$C42))</f>
        <v/>
      </c>
      <c r="F42" s="7" t="str">
        <f ca="1">IF($C42="","",SUMIFS(Jurnal!AB:AB,Jurnal!$X:$X,$B$6,Jurnal!$R:$R,$C42))</f>
        <v/>
      </c>
      <c r="G42" s="7" t="str">
        <f ca="1">IF($C42="","",SUMIFS(Jurnal!AC:AC,Jurnal!$X:$X,$B$6,Jurnal!$R:$R,$C42))</f>
        <v/>
      </c>
      <c r="H42" s="7" t="str">
        <f t="shared" ca="1" si="1"/>
        <v/>
      </c>
      <c r="I42" s="73" t="str">
        <f t="shared" ca="1" si="2"/>
        <v/>
      </c>
      <c r="J42" s="36"/>
      <c r="K42" s="1"/>
      <c r="L42" s="1"/>
    </row>
    <row r="43" spans="1:12" ht="18.75" customHeight="1" x14ac:dyDescent="0.35">
      <c r="A43" s="1"/>
      <c r="B43" s="18">
        <f t="shared" si="4"/>
        <v>32</v>
      </c>
      <c r="C43" s="20" t="str">
        <f ca="1">IF(TODAY()&gt;EXP,"0",IF(Produk!C37="","",Produk!C37))</f>
        <v/>
      </c>
      <c r="D43" s="16" t="str">
        <f t="shared" ca="1" si="3"/>
        <v/>
      </c>
      <c r="E43" s="16" t="str">
        <f ca="1">IF($C43="","",SUMIFS(Jurnal!Y:Y,Jurnal!$X:$X,$B$6,Jurnal!$R:$R,$C43))</f>
        <v/>
      </c>
      <c r="F43" s="7" t="str">
        <f ca="1">IF($C43="","",SUMIFS(Jurnal!AB:AB,Jurnal!$X:$X,$B$6,Jurnal!$R:$R,$C43))</f>
        <v/>
      </c>
      <c r="G43" s="7" t="str">
        <f ca="1">IF($C43="","",SUMIFS(Jurnal!AC:AC,Jurnal!$X:$X,$B$6,Jurnal!$R:$R,$C43))</f>
        <v/>
      </c>
      <c r="H43" s="7" t="str">
        <f t="shared" ca="1" si="1"/>
        <v/>
      </c>
      <c r="I43" s="73" t="str">
        <f t="shared" ca="1" si="2"/>
        <v/>
      </c>
      <c r="J43" s="36"/>
      <c r="K43" s="1"/>
      <c r="L43" s="1"/>
    </row>
    <row r="44" spans="1:12" ht="18.75" customHeight="1" x14ac:dyDescent="0.35">
      <c r="A44" s="1"/>
      <c r="B44" s="18">
        <f t="shared" si="4"/>
        <v>33</v>
      </c>
      <c r="C44" s="20" t="str">
        <f ca="1">IF(TODAY()&gt;EXP,"0",IF(Produk!C38="","",Produk!C38))</f>
        <v/>
      </c>
      <c r="D44" s="16" t="str">
        <f t="shared" ca="1" si="3"/>
        <v/>
      </c>
      <c r="E44" s="16" t="str">
        <f ca="1">IF($C44="","",SUMIFS(Jurnal!Y:Y,Jurnal!$X:$X,$B$6,Jurnal!$R:$R,$C44))</f>
        <v/>
      </c>
      <c r="F44" s="7" t="str">
        <f ca="1">IF($C44="","",SUMIFS(Jurnal!AB:AB,Jurnal!$X:$X,$B$6,Jurnal!$R:$R,$C44))</f>
        <v/>
      </c>
      <c r="G44" s="7" t="str">
        <f ca="1">IF($C44="","",SUMIFS(Jurnal!AC:AC,Jurnal!$X:$X,$B$6,Jurnal!$R:$R,$C44))</f>
        <v/>
      </c>
      <c r="H44" s="7" t="str">
        <f t="shared" ca="1" si="1"/>
        <v/>
      </c>
      <c r="I44" s="73" t="str">
        <f t="shared" ca="1" si="2"/>
        <v/>
      </c>
      <c r="J44" s="36"/>
      <c r="K44" s="1"/>
      <c r="L44" s="1"/>
    </row>
    <row r="45" spans="1:12" ht="18.75" customHeight="1" x14ac:dyDescent="0.35">
      <c r="A45" s="1"/>
      <c r="B45" s="18">
        <f t="shared" si="4"/>
        <v>34</v>
      </c>
      <c r="C45" s="20" t="str">
        <f ca="1">IF(TODAY()&gt;EXP,"0",IF(Produk!C39="","",Produk!C39))</f>
        <v/>
      </c>
      <c r="D45" s="16" t="str">
        <f t="shared" ca="1" si="3"/>
        <v/>
      </c>
      <c r="E45" s="16" t="str">
        <f ca="1">IF($C45="","",SUMIFS(Jurnal!Y:Y,Jurnal!$X:$X,$B$6,Jurnal!$R:$R,$C45))</f>
        <v/>
      </c>
      <c r="F45" s="7" t="str">
        <f ca="1">IF($C45="","",SUMIFS(Jurnal!AB:AB,Jurnal!$X:$X,$B$6,Jurnal!$R:$R,$C45))</f>
        <v/>
      </c>
      <c r="G45" s="7" t="str">
        <f ca="1">IF($C45="","",SUMIFS(Jurnal!AC:AC,Jurnal!$X:$X,$B$6,Jurnal!$R:$R,$C45))</f>
        <v/>
      </c>
      <c r="H45" s="7" t="str">
        <f t="shared" ca="1" si="1"/>
        <v/>
      </c>
      <c r="I45" s="73" t="str">
        <f t="shared" ca="1" si="2"/>
        <v/>
      </c>
      <c r="J45" s="36"/>
      <c r="K45" s="1"/>
      <c r="L45" s="1"/>
    </row>
    <row r="46" spans="1:12" ht="18.75" customHeight="1" x14ac:dyDescent="0.35">
      <c r="A46" s="1"/>
      <c r="B46" s="18">
        <f t="shared" si="4"/>
        <v>35</v>
      </c>
      <c r="C46" s="20" t="str">
        <f ca="1">IF(TODAY()&gt;EXP,"0",IF(Produk!C40="","",Produk!C40))</f>
        <v/>
      </c>
      <c r="D46" s="16" t="str">
        <f t="shared" ca="1" si="3"/>
        <v/>
      </c>
      <c r="E46" s="16" t="str">
        <f ca="1">IF($C46="","",SUMIFS(Jurnal!Y:Y,Jurnal!$X:$X,$B$6,Jurnal!$R:$R,$C46))</f>
        <v/>
      </c>
      <c r="F46" s="7" t="str">
        <f ca="1">IF($C46="","",SUMIFS(Jurnal!AB:AB,Jurnal!$X:$X,$B$6,Jurnal!$R:$R,$C46))</f>
        <v/>
      </c>
      <c r="G46" s="7" t="str">
        <f ca="1">IF($C46="","",SUMIFS(Jurnal!AC:AC,Jurnal!$X:$X,$B$6,Jurnal!$R:$R,$C46))</f>
        <v/>
      </c>
      <c r="H46" s="7" t="str">
        <f t="shared" ca="1" si="1"/>
        <v/>
      </c>
      <c r="I46" s="73" t="str">
        <f t="shared" ca="1" si="2"/>
        <v/>
      </c>
      <c r="J46" s="36"/>
      <c r="K46" s="1"/>
      <c r="L46" s="1"/>
    </row>
    <row r="47" spans="1:12" ht="18.75" customHeight="1" x14ac:dyDescent="0.35">
      <c r="A47" s="1"/>
      <c r="B47" s="18">
        <f t="shared" si="4"/>
        <v>36</v>
      </c>
      <c r="C47" s="20" t="str">
        <f ca="1">IF(TODAY()&gt;EXP,"0",IF(Produk!C41="","",Produk!C41))</f>
        <v/>
      </c>
      <c r="D47" s="16" t="str">
        <f t="shared" ca="1" si="3"/>
        <v/>
      </c>
      <c r="E47" s="16" t="str">
        <f ca="1">IF($C47="","",SUMIFS(Jurnal!Y:Y,Jurnal!$X:$X,$B$6,Jurnal!$R:$R,$C47))</f>
        <v/>
      </c>
      <c r="F47" s="7" t="str">
        <f ca="1">IF($C47="","",SUMIFS(Jurnal!AB:AB,Jurnal!$X:$X,$B$6,Jurnal!$R:$R,$C47))</f>
        <v/>
      </c>
      <c r="G47" s="7" t="str">
        <f ca="1">IF($C47="","",SUMIFS(Jurnal!AC:AC,Jurnal!$X:$X,$B$6,Jurnal!$R:$R,$C47))</f>
        <v/>
      </c>
      <c r="H47" s="7" t="str">
        <f t="shared" ca="1" si="1"/>
        <v/>
      </c>
      <c r="I47" s="73" t="str">
        <f t="shared" ca="1" si="2"/>
        <v/>
      </c>
      <c r="J47" s="36"/>
      <c r="K47" s="1"/>
      <c r="L47" s="1"/>
    </row>
    <row r="48" spans="1:12" ht="18.75" customHeight="1" x14ac:dyDescent="0.35">
      <c r="A48" s="1"/>
      <c r="B48" s="18">
        <f t="shared" si="4"/>
        <v>37</v>
      </c>
      <c r="C48" s="20" t="str">
        <f ca="1">IF(TODAY()&gt;EXP,"0",IF(Produk!C42="","",Produk!C42))</f>
        <v/>
      </c>
      <c r="D48" s="16" t="str">
        <f t="shared" ca="1" si="3"/>
        <v/>
      </c>
      <c r="E48" s="16" t="str">
        <f ca="1">IF($C48="","",SUMIFS(Jurnal!Y:Y,Jurnal!$X:$X,$B$6,Jurnal!$R:$R,$C48))</f>
        <v/>
      </c>
      <c r="F48" s="7" t="str">
        <f ca="1">IF($C48="","",SUMIFS(Jurnal!AB:AB,Jurnal!$X:$X,$B$6,Jurnal!$R:$R,$C48))</f>
        <v/>
      </c>
      <c r="G48" s="7" t="str">
        <f ca="1">IF($C48="","",SUMIFS(Jurnal!AC:AC,Jurnal!$X:$X,$B$6,Jurnal!$R:$R,$C48))</f>
        <v/>
      </c>
      <c r="H48" s="7" t="str">
        <f t="shared" ca="1" si="1"/>
        <v/>
      </c>
      <c r="I48" s="73" t="str">
        <f t="shared" ca="1" si="2"/>
        <v/>
      </c>
      <c r="J48" s="36"/>
      <c r="K48" s="1"/>
      <c r="L48" s="1"/>
    </row>
    <row r="49" spans="1:12" ht="18.75" customHeight="1" x14ac:dyDescent="0.35">
      <c r="A49" s="1"/>
      <c r="B49" s="18">
        <f t="shared" si="4"/>
        <v>38</v>
      </c>
      <c r="C49" s="20" t="str">
        <f ca="1">IF(TODAY()&gt;EXP,"0",IF(Produk!C43="","",Produk!C43))</f>
        <v/>
      </c>
      <c r="D49" s="16" t="str">
        <f t="shared" ca="1" si="3"/>
        <v/>
      </c>
      <c r="E49" s="16" t="str">
        <f ca="1">IF($C49="","",SUMIFS(Jurnal!Y:Y,Jurnal!$X:$X,$B$6,Jurnal!$R:$R,$C49))</f>
        <v/>
      </c>
      <c r="F49" s="7" t="str">
        <f ca="1">IF($C49="","",SUMIFS(Jurnal!AB:AB,Jurnal!$X:$X,$B$6,Jurnal!$R:$R,$C49))</f>
        <v/>
      </c>
      <c r="G49" s="7" t="str">
        <f ca="1">IF($C49="","",SUMIFS(Jurnal!AC:AC,Jurnal!$X:$X,$B$6,Jurnal!$R:$R,$C49))</f>
        <v/>
      </c>
      <c r="H49" s="7" t="str">
        <f t="shared" ca="1" si="1"/>
        <v/>
      </c>
      <c r="I49" s="73" t="str">
        <f t="shared" ca="1" si="2"/>
        <v/>
      </c>
      <c r="J49" s="36"/>
      <c r="K49" s="1"/>
      <c r="L49" s="1"/>
    </row>
    <row r="50" spans="1:12" ht="18.75" customHeight="1" x14ac:dyDescent="0.35">
      <c r="A50" s="1"/>
      <c r="B50" s="18">
        <f t="shared" si="4"/>
        <v>39</v>
      </c>
      <c r="C50" s="20" t="str">
        <f ca="1">IF(TODAY()&gt;EXP,"0",IF(Produk!C44="","",Produk!C44))</f>
        <v/>
      </c>
      <c r="D50" s="16" t="str">
        <f t="shared" ca="1" si="3"/>
        <v/>
      </c>
      <c r="E50" s="16" t="str">
        <f ca="1">IF($C50="","",SUMIFS(Jurnal!Y:Y,Jurnal!$X:$X,$B$6,Jurnal!$R:$R,$C50))</f>
        <v/>
      </c>
      <c r="F50" s="7" t="str">
        <f ca="1">IF($C50="","",SUMIFS(Jurnal!AB:AB,Jurnal!$X:$X,$B$6,Jurnal!$R:$R,$C50))</f>
        <v/>
      </c>
      <c r="G50" s="7" t="str">
        <f ca="1">IF($C50="","",SUMIFS(Jurnal!AC:AC,Jurnal!$X:$X,$B$6,Jurnal!$R:$R,$C50))</f>
        <v/>
      </c>
      <c r="H50" s="7" t="str">
        <f t="shared" ca="1" si="1"/>
        <v/>
      </c>
      <c r="I50" s="73" t="str">
        <f t="shared" ca="1" si="2"/>
        <v/>
      </c>
      <c r="J50" s="36"/>
      <c r="K50" s="1"/>
      <c r="L50" s="1"/>
    </row>
    <row r="51" spans="1:12" ht="18.75" customHeight="1" x14ac:dyDescent="0.35">
      <c r="A51" s="1"/>
      <c r="B51" s="18">
        <f t="shared" si="4"/>
        <v>40</v>
      </c>
      <c r="C51" s="20" t="str">
        <f ca="1">IF(TODAY()&gt;EXP,"0",IF(Produk!C45="","",Produk!C45))</f>
        <v/>
      </c>
      <c r="D51" s="16" t="str">
        <f t="shared" ca="1" si="3"/>
        <v/>
      </c>
      <c r="E51" s="16" t="str">
        <f ca="1">IF($C51="","",SUMIFS(Jurnal!Y:Y,Jurnal!$X:$X,$B$6,Jurnal!$R:$R,$C51))</f>
        <v/>
      </c>
      <c r="F51" s="7" t="str">
        <f ca="1">IF($C51="","",SUMIFS(Jurnal!AB:AB,Jurnal!$X:$X,$B$6,Jurnal!$R:$R,$C51))</f>
        <v/>
      </c>
      <c r="G51" s="7" t="str">
        <f ca="1">IF($C51="","",SUMIFS(Jurnal!AC:AC,Jurnal!$X:$X,$B$6,Jurnal!$R:$R,$C51))</f>
        <v/>
      </c>
      <c r="H51" s="7" t="str">
        <f t="shared" ca="1" si="1"/>
        <v/>
      </c>
      <c r="I51" s="73" t="str">
        <f t="shared" ca="1" si="2"/>
        <v/>
      </c>
      <c r="J51" s="36"/>
      <c r="K51" s="1"/>
      <c r="L51" s="1"/>
    </row>
    <row r="52" spans="1:12" ht="18.75" customHeight="1" x14ac:dyDescent="0.35">
      <c r="A52" s="1"/>
      <c r="B52" s="18">
        <f t="shared" si="4"/>
        <v>41</v>
      </c>
      <c r="C52" s="20" t="str">
        <f ca="1">IF(TODAY()&gt;EXP,"0",IF(Produk!C46="","",Produk!C46))</f>
        <v/>
      </c>
      <c r="D52" s="16" t="str">
        <f t="shared" ca="1" si="3"/>
        <v/>
      </c>
      <c r="E52" s="16" t="str">
        <f ca="1">IF($C52="","",SUMIFS(Jurnal!Y:Y,Jurnal!$X:$X,$B$6,Jurnal!$R:$R,$C52))</f>
        <v/>
      </c>
      <c r="F52" s="7" t="str">
        <f ca="1">IF($C52="","",SUMIFS(Jurnal!AB:AB,Jurnal!$X:$X,$B$6,Jurnal!$R:$R,$C52))</f>
        <v/>
      </c>
      <c r="G52" s="7" t="str">
        <f ca="1">IF($C52="","",SUMIFS(Jurnal!AC:AC,Jurnal!$X:$X,$B$6,Jurnal!$R:$R,$C52))</f>
        <v/>
      </c>
      <c r="H52" s="7" t="str">
        <f t="shared" ca="1" si="1"/>
        <v/>
      </c>
      <c r="I52" s="73" t="str">
        <f t="shared" ca="1" si="2"/>
        <v/>
      </c>
      <c r="J52" s="36"/>
      <c r="K52" s="1"/>
      <c r="L52" s="1"/>
    </row>
    <row r="53" spans="1:12" ht="18.75" customHeight="1" x14ac:dyDescent="0.35">
      <c r="A53" s="1"/>
      <c r="B53" s="18">
        <f t="shared" si="4"/>
        <v>42</v>
      </c>
      <c r="C53" s="20" t="str">
        <f ca="1">IF(TODAY()&gt;EXP,"0",IF(Produk!C47="","",Produk!C47))</f>
        <v/>
      </c>
      <c r="D53" s="16" t="str">
        <f t="shared" ca="1" si="3"/>
        <v/>
      </c>
      <c r="E53" s="16" t="str">
        <f ca="1">IF($C53="","",SUMIFS(Jurnal!Y:Y,Jurnal!$X:$X,$B$6,Jurnal!$R:$R,$C53))</f>
        <v/>
      </c>
      <c r="F53" s="7" t="str">
        <f ca="1">IF($C53="","",SUMIFS(Jurnal!AB:AB,Jurnal!$X:$X,$B$6,Jurnal!$R:$R,$C53))</f>
        <v/>
      </c>
      <c r="G53" s="7" t="str">
        <f ca="1">IF($C53="","",SUMIFS(Jurnal!AC:AC,Jurnal!$X:$X,$B$6,Jurnal!$R:$R,$C53))</f>
        <v/>
      </c>
      <c r="H53" s="7" t="str">
        <f t="shared" ca="1" si="1"/>
        <v/>
      </c>
      <c r="I53" s="73" t="str">
        <f t="shared" ca="1" si="2"/>
        <v/>
      </c>
      <c r="J53" s="36"/>
      <c r="K53" s="1"/>
      <c r="L53" s="1"/>
    </row>
    <row r="54" spans="1:12" ht="18.75" customHeight="1" x14ac:dyDescent="0.35">
      <c r="A54" s="1"/>
      <c r="B54" s="18">
        <f t="shared" si="4"/>
        <v>43</v>
      </c>
      <c r="C54" s="20" t="str">
        <f ca="1">IF(TODAY()&gt;EXP,"0",IF(Produk!C48="","",Produk!C48))</f>
        <v/>
      </c>
      <c r="D54" s="16" t="str">
        <f t="shared" ca="1" si="3"/>
        <v/>
      </c>
      <c r="E54" s="16" t="str">
        <f ca="1">IF($C54="","",SUMIFS(Jurnal!Y:Y,Jurnal!$X:$X,$B$6,Jurnal!$R:$R,$C54))</f>
        <v/>
      </c>
      <c r="F54" s="7" t="str">
        <f ca="1">IF($C54="","",SUMIFS(Jurnal!AB:AB,Jurnal!$X:$X,$B$6,Jurnal!$R:$R,$C54))</f>
        <v/>
      </c>
      <c r="G54" s="7" t="str">
        <f ca="1">IF($C54="","",SUMIFS(Jurnal!AC:AC,Jurnal!$X:$X,$B$6,Jurnal!$R:$R,$C54))</f>
        <v/>
      </c>
      <c r="H54" s="7" t="str">
        <f t="shared" ca="1" si="1"/>
        <v/>
      </c>
      <c r="I54" s="73" t="str">
        <f t="shared" ca="1" si="2"/>
        <v/>
      </c>
      <c r="J54" s="36"/>
      <c r="K54" s="1"/>
      <c r="L54" s="1"/>
    </row>
    <row r="55" spans="1:12" ht="18.75" customHeight="1" x14ac:dyDescent="0.35">
      <c r="A55" s="1"/>
      <c r="B55" s="18">
        <f t="shared" si="4"/>
        <v>44</v>
      </c>
      <c r="C55" s="20" t="str">
        <f ca="1">IF(TODAY()&gt;EXP,"0",IF(Produk!C49="","",Produk!C49))</f>
        <v/>
      </c>
      <c r="D55" s="16" t="str">
        <f t="shared" ca="1" si="3"/>
        <v/>
      </c>
      <c r="E55" s="16" t="str">
        <f ca="1">IF($C55="","",SUMIFS(Jurnal!Y:Y,Jurnal!$X:$X,$B$6,Jurnal!$R:$R,$C55))</f>
        <v/>
      </c>
      <c r="F55" s="7" t="str">
        <f ca="1">IF($C55="","",SUMIFS(Jurnal!AB:AB,Jurnal!$X:$X,$B$6,Jurnal!$R:$R,$C55))</f>
        <v/>
      </c>
      <c r="G55" s="7" t="str">
        <f ca="1">IF($C55="","",SUMIFS(Jurnal!AC:AC,Jurnal!$X:$X,$B$6,Jurnal!$R:$R,$C55))</f>
        <v/>
      </c>
      <c r="H55" s="7" t="str">
        <f t="shared" ca="1" si="1"/>
        <v/>
      </c>
      <c r="I55" s="73" t="str">
        <f t="shared" ca="1" si="2"/>
        <v/>
      </c>
      <c r="J55" s="36"/>
      <c r="K55" s="1"/>
      <c r="L55" s="1"/>
    </row>
    <row r="56" spans="1:12" ht="18.75" customHeight="1" x14ac:dyDescent="0.35">
      <c r="A56" s="1"/>
      <c r="B56" s="18">
        <f t="shared" si="4"/>
        <v>45</v>
      </c>
      <c r="C56" s="20" t="str">
        <f ca="1">IF(TODAY()&gt;EXP,"0",IF(Produk!C50="","",Produk!C50))</f>
        <v/>
      </c>
      <c r="D56" s="16" t="str">
        <f t="shared" ca="1" si="3"/>
        <v/>
      </c>
      <c r="E56" s="16" t="str">
        <f ca="1">IF($C56="","",SUMIFS(Jurnal!Y:Y,Jurnal!$X:$X,$B$6,Jurnal!$R:$R,$C56))</f>
        <v/>
      </c>
      <c r="F56" s="7" t="str">
        <f ca="1">IF($C56="","",SUMIFS(Jurnal!AB:AB,Jurnal!$X:$X,$B$6,Jurnal!$R:$R,$C56))</f>
        <v/>
      </c>
      <c r="G56" s="7" t="str">
        <f ca="1">IF($C56="","",SUMIFS(Jurnal!AC:AC,Jurnal!$X:$X,$B$6,Jurnal!$R:$R,$C56))</f>
        <v/>
      </c>
      <c r="H56" s="7" t="str">
        <f t="shared" ca="1" si="1"/>
        <v/>
      </c>
      <c r="I56" s="73" t="str">
        <f t="shared" ca="1" si="2"/>
        <v/>
      </c>
      <c r="J56" s="36"/>
      <c r="K56" s="1"/>
      <c r="L56" s="1"/>
    </row>
    <row r="57" spans="1:12" ht="18.75" customHeight="1" x14ac:dyDescent="0.35">
      <c r="A57" s="1"/>
      <c r="B57" s="18">
        <f t="shared" si="4"/>
        <v>46</v>
      </c>
      <c r="C57" s="20" t="str">
        <f ca="1">IF(TODAY()&gt;EXP,"0",IF(Produk!C51="","",Produk!C51))</f>
        <v/>
      </c>
      <c r="D57" s="16" t="str">
        <f t="shared" ca="1" si="3"/>
        <v/>
      </c>
      <c r="E57" s="16" t="str">
        <f ca="1">IF($C57="","",SUMIFS(Jurnal!Y:Y,Jurnal!$X:$X,$B$6,Jurnal!$R:$R,$C57))</f>
        <v/>
      </c>
      <c r="F57" s="7" t="str">
        <f ca="1">IF($C57="","",SUMIFS(Jurnal!AB:AB,Jurnal!$X:$X,$B$6,Jurnal!$R:$R,$C57))</f>
        <v/>
      </c>
      <c r="G57" s="7" t="str">
        <f ca="1">IF($C57="","",SUMIFS(Jurnal!AC:AC,Jurnal!$X:$X,$B$6,Jurnal!$R:$R,$C57))</f>
        <v/>
      </c>
      <c r="H57" s="7" t="str">
        <f t="shared" ca="1" si="1"/>
        <v/>
      </c>
      <c r="I57" s="73" t="str">
        <f t="shared" ca="1" si="2"/>
        <v/>
      </c>
      <c r="J57" s="36"/>
      <c r="K57" s="1"/>
      <c r="L57" s="1"/>
    </row>
    <row r="58" spans="1:12" ht="18.75" customHeight="1" x14ac:dyDescent="0.35">
      <c r="A58" s="1"/>
      <c r="B58" s="18">
        <f t="shared" si="4"/>
        <v>47</v>
      </c>
      <c r="C58" s="20" t="str">
        <f ca="1">IF(TODAY()&gt;EXP,"0",IF(Produk!C52="","",Produk!C52))</f>
        <v/>
      </c>
      <c r="D58" s="16" t="str">
        <f t="shared" ca="1" si="3"/>
        <v/>
      </c>
      <c r="E58" s="16" t="str">
        <f ca="1">IF($C58="","",SUMIFS(Jurnal!Y:Y,Jurnal!$X:$X,$B$6,Jurnal!$R:$R,$C58))</f>
        <v/>
      </c>
      <c r="F58" s="7" t="str">
        <f ca="1">IF($C58="","",SUMIFS(Jurnal!AB:AB,Jurnal!$X:$X,$B$6,Jurnal!$R:$R,$C58))</f>
        <v/>
      </c>
      <c r="G58" s="7" t="str">
        <f ca="1">IF($C58="","",SUMIFS(Jurnal!AC:AC,Jurnal!$X:$X,$B$6,Jurnal!$R:$R,$C58))</f>
        <v/>
      </c>
      <c r="H58" s="7" t="str">
        <f t="shared" ca="1" si="1"/>
        <v/>
      </c>
      <c r="I58" s="73" t="str">
        <f t="shared" ca="1" si="2"/>
        <v/>
      </c>
      <c r="J58" s="36"/>
      <c r="K58" s="1"/>
      <c r="L58" s="1"/>
    </row>
    <row r="59" spans="1:12" ht="18.75" customHeight="1" x14ac:dyDescent="0.35">
      <c r="A59" s="1"/>
      <c r="B59" s="18">
        <f t="shared" si="4"/>
        <v>48</v>
      </c>
      <c r="C59" s="20" t="str">
        <f ca="1">IF(TODAY()&gt;EXP,"0",IF(Produk!C53="","",Produk!C53))</f>
        <v/>
      </c>
      <c r="D59" s="16" t="str">
        <f t="shared" ca="1" si="3"/>
        <v/>
      </c>
      <c r="E59" s="16" t="str">
        <f ca="1">IF($C59="","",SUMIFS(Jurnal!Y:Y,Jurnal!$X:$X,$B$6,Jurnal!$R:$R,$C59))</f>
        <v/>
      </c>
      <c r="F59" s="7" t="str">
        <f ca="1">IF($C59="","",SUMIFS(Jurnal!AB:AB,Jurnal!$X:$X,$B$6,Jurnal!$R:$R,$C59))</f>
        <v/>
      </c>
      <c r="G59" s="7" t="str">
        <f ca="1">IF($C59="","",SUMIFS(Jurnal!AC:AC,Jurnal!$X:$X,$B$6,Jurnal!$R:$R,$C59))</f>
        <v/>
      </c>
      <c r="H59" s="7" t="str">
        <f t="shared" ca="1" si="1"/>
        <v/>
      </c>
      <c r="I59" s="73" t="str">
        <f t="shared" ca="1" si="2"/>
        <v/>
      </c>
      <c r="J59" s="36"/>
      <c r="K59" s="1"/>
      <c r="L59" s="1"/>
    </row>
    <row r="60" spans="1:12" ht="18.75" customHeight="1" x14ac:dyDescent="0.35">
      <c r="A60" s="1"/>
      <c r="B60" s="18">
        <f t="shared" si="4"/>
        <v>49</v>
      </c>
      <c r="C60" s="20" t="str">
        <f ca="1">IF(TODAY()&gt;EXP,"0",IF(Produk!C54="","",Produk!C54))</f>
        <v/>
      </c>
      <c r="D60" s="16" t="str">
        <f t="shared" ca="1" si="3"/>
        <v/>
      </c>
      <c r="E60" s="16" t="str">
        <f ca="1">IF($C60="","",SUMIFS(Jurnal!Y:Y,Jurnal!$X:$X,$B$6,Jurnal!$R:$R,$C60))</f>
        <v/>
      </c>
      <c r="F60" s="7" t="str">
        <f ca="1">IF($C60="","",SUMIFS(Jurnal!AB:AB,Jurnal!$X:$X,$B$6,Jurnal!$R:$R,$C60))</f>
        <v/>
      </c>
      <c r="G60" s="7" t="str">
        <f ca="1">IF($C60="","",SUMIFS(Jurnal!AC:AC,Jurnal!$X:$X,$B$6,Jurnal!$R:$R,$C60))</f>
        <v/>
      </c>
      <c r="H60" s="7" t="str">
        <f t="shared" ca="1" si="1"/>
        <v/>
      </c>
      <c r="I60" s="73" t="str">
        <f t="shared" ca="1" si="2"/>
        <v/>
      </c>
      <c r="J60" s="36"/>
      <c r="K60" s="1"/>
      <c r="L60" s="1"/>
    </row>
    <row r="61" spans="1:12" ht="18.75" customHeight="1" x14ac:dyDescent="0.35">
      <c r="A61" s="1"/>
      <c r="B61" s="18">
        <f t="shared" si="4"/>
        <v>50</v>
      </c>
      <c r="C61" s="20" t="str">
        <f ca="1">IF(TODAY()&gt;EXP,"0",IF(Produk!C55="","",Produk!C55))</f>
        <v/>
      </c>
      <c r="D61" s="16" t="str">
        <f t="shared" ca="1" si="3"/>
        <v/>
      </c>
      <c r="E61" s="16" t="str">
        <f ca="1">IF($C61="","",SUMIFS(Jurnal!Y:Y,Jurnal!$X:$X,$B$6,Jurnal!$R:$R,$C61))</f>
        <v/>
      </c>
      <c r="F61" s="7" t="str">
        <f ca="1">IF($C61="","",SUMIFS(Jurnal!AB:AB,Jurnal!$X:$X,$B$6,Jurnal!$R:$R,$C61))</f>
        <v/>
      </c>
      <c r="G61" s="7" t="str">
        <f ca="1">IF($C61="","",SUMIFS(Jurnal!AC:AC,Jurnal!$X:$X,$B$6,Jurnal!$R:$R,$C61))</f>
        <v/>
      </c>
      <c r="H61" s="7" t="str">
        <f t="shared" ca="1" si="1"/>
        <v/>
      </c>
      <c r="I61" s="73" t="str">
        <f t="shared" ca="1" si="2"/>
        <v/>
      </c>
      <c r="J61" s="36"/>
      <c r="K61" s="1"/>
      <c r="L61" s="1"/>
    </row>
    <row r="62" spans="1:12" ht="18.75" customHeight="1" x14ac:dyDescent="0.35">
      <c r="A62" s="1"/>
      <c r="B62" s="18">
        <f t="shared" si="4"/>
        <v>51</v>
      </c>
      <c r="C62" s="20" t="str">
        <f ca="1">IF(TODAY()&gt;EXP,"0",IF(Produk!C56="","",Produk!C56))</f>
        <v/>
      </c>
      <c r="D62" s="16" t="str">
        <f t="shared" ca="1" si="3"/>
        <v/>
      </c>
      <c r="E62" s="16" t="str">
        <f ca="1">IF($C62="","",SUMIFS(Jurnal!Y:Y,Jurnal!$X:$X,$B$6,Jurnal!$R:$R,$C62))</f>
        <v/>
      </c>
      <c r="F62" s="7" t="str">
        <f ca="1">IF($C62="","",SUMIFS(Jurnal!AB:AB,Jurnal!$X:$X,$B$6,Jurnal!$R:$R,$C62))</f>
        <v/>
      </c>
      <c r="G62" s="7" t="str">
        <f ca="1">IF($C62="","",SUMIFS(Jurnal!AC:AC,Jurnal!$X:$X,$B$6,Jurnal!$R:$R,$C62))</f>
        <v/>
      </c>
      <c r="H62" s="7" t="str">
        <f t="shared" ca="1" si="1"/>
        <v/>
      </c>
      <c r="I62" s="73" t="str">
        <f t="shared" ca="1" si="2"/>
        <v/>
      </c>
      <c r="J62" s="36"/>
      <c r="K62" s="1"/>
      <c r="L62" s="1"/>
    </row>
    <row r="63" spans="1:12" ht="18.75" customHeight="1" x14ac:dyDescent="0.35">
      <c r="A63" s="1"/>
      <c r="B63" s="18">
        <f t="shared" si="4"/>
        <v>52</v>
      </c>
      <c r="C63" s="20" t="str">
        <f ca="1">IF(TODAY()&gt;EXP,"0",IF(Produk!C57="","",Produk!C57))</f>
        <v/>
      </c>
      <c r="D63" s="16" t="str">
        <f t="shared" ca="1" si="3"/>
        <v/>
      </c>
      <c r="E63" s="16" t="str">
        <f ca="1">IF($C63="","",SUMIFS(Jurnal!Y:Y,Jurnal!$X:$X,$B$6,Jurnal!$R:$R,$C63))</f>
        <v/>
      </c>
      <c r="F63" s="7" t="str">
        <f ca="1">IF($C63="","",SUMIFS(Jurnal!AB:AB,Jurnal!$X:$X,$B$6,Jurnal!$R:$R,$C63))</f>
        <v/>
      </c>
      <c r="G63" s="7" t="str">
        <f ca="1">IF($C63="","",SUMIFS(Jurnal!AC:AC,Jurnal!$X:$X,$B$6,Jurnal!$R:$R,$C63))</f>
        <v/>
      </c>
      <c r="H63" s="7" t="str">
        <f t="shared" ca="1" si="1"/>
        <v/>
      </c>
      <c r="I63" s="73" t="str">
        <f t="shared" ca="1" si="2"/>
        <v/>
      </c>
      <c r="J63" s="36"/>
      <c r="K63" s="1"/>
      <c r="L63" s="1"/>
    </row>
    <row r="64" spans="1:12" ht="18.75" customHeight="1" x14ac:dyDescent="0.35">
      <c r="A64" s="1"/>
      <c r="B64" s="18">
        <f t="shared" si="4"/>
        <v>53</v>
      </c>
      <c r="C64" s="20" t="str">
        <f ca="1">IF(TODAY()&gt;EXP,"0",IF(Produk!C58="","",Produk!C58))</f>
        <v/>
      </c>
      <c r="D64" s="16" t="str">
        <f t="shared" ca="1" si="3"/>
        <v/>
      </c>
      <c r="E64" s="16" t="str">
        <f ca="1">IF($C64="","",SUMIFS(Jurnal!Y:Y,Jurnal!$X:$X,$B$6,Jurnal!$R:$R,$C64))</f>
        <v/>
      </c>
      <c r="F64" s="7" t="str">
        <f ca="1">IF($C64="","",SUMIFS(Jurnal!AB:AB,Jurnal!$X:$X,$B$6,Jurnal!$R:$R,$C64))</f>
        <v/>
      </c>
      <c r="G64" s="7" t="str">
        <f ca="1">IF($C64="","",SUMIFS(Jurnal!AC:AC,Jurnal!$X:$X,$B$6,Jurnal!$R:$R,$C64))</f>
        <v/>
      </c>
      <c r="H64" s="7" t="str">
        <f t="shared" ca="1" si="1"/>
        <v/>
      </c>
      <c r="I64" s="73" t="str">
        <f t="shared" ca="1" si="2"/>
        <v/>
      </c>
      <c r="J64" s="36"/>
      <c r="K64" s="1"/>
      <c r="L64" s="1"/>
    </row>
    <row r="65" spans="1:12" ht="18.75" customHeight="1" x14ac:dyDescent="0.35">
      <c r="A65" s="1"/>
      <c r="B65" s="18">
        <f t="shared" si="4"/>
        <v>54</v>
      </c>
      <c r="C65" s="20" t="str">
        <f ca="1">IF(TODAY()&gt;EXP,"0",IF(Produk!C59="","",Produk!C59))</f>
        <v/>
      </c>
      <c r="D65" s="16" t="str">
        <f t="shared" ca="1" si="3"/>
        <v/>
      </c>
      <c r="E65" s="16" t="str">
        <f ca="1">IF($C65="","",SUMIFS(Jurnal!Y:Y,Jurnal!$X:$X,$B$6,Jurnal!$R:$R,$C65))</f>
        <v/>
      </c>
      <c r="F65" s="7" t="str">
        <f ca="1">IF($C65="","",SUMIFS(Jurnal!AB:AB,Jurnal!$X:$X,$B$6,Jurnal!$R:$R,$C65))</f>
        <v/>
      </c>
      <c r="G65" s="7" t="str">
        <f ca="1">IF($C65="","",SUMIFS(Jurnal!AC:AC,Jurnal!$X:$X,$B$6,Jurnal!$R:$R,$C65))</f>
        <v/>
      </c>
      <c r="H65" s="7" t="str">
        <f t="shared" ca="1" si="1"/>
        <v/>
      </c>
      <c r="I65" s="73" t="str">
        <f t="shared" ca="1" si="2"/>
        <v/>
      </c>
      <c r="J65" s="36"/>
      <c r="K65" s="1"/>
      <c r="L65" s="1"/>
    </row>
    <row r="66" spans="1:12" ht="18.75" customHeight="1" x14ac:dyDescent="0.35">
      <c r="A66" s="1"/>
      <c r="B66" s="18">
        <f t="shared" si="4"/>
        <v>55</v>
      </c>
      <c r="C66" s="20" t="str">
        <f ca="1">IF(TODAY()&gt;EXP,"0",IF(Produk!C60="","",Produk!C60))</f>
        <v/>
      </c>
      <c r="D66" s="16" t="str">
        <f t="shared" ca="1" si="3"/>
        <v/>
      </c>
      <c r="E66" s="16" t="str">
        <f ca="1">IF($C66="","",SUMIFS(Jurnal!Y:Y,Jurnal!$X:$X,$B$6,Jurnal!$R:$R,$C66))</f>
        <v/>
      </c>
      <c r="F66" s="7" t="str">
        <f ca="1">IF($C66="","",SUMIFS(Jurnal!AB:AB,Jurnal!$X:$X,$B$6,Jurnal!$R:$R,$C66))</f>
        <v/>
      </c>
      <c r="G66" s="7" t="str">
        <f ca="1">IF($C66="","",SUMIFS(Jurnal!AC:AC,Jurnal!$X:$X,$B$6,Jurnal!$R:$R,$C66))</f>
        <v/>
      </c>
      <c r="H66" s="7" t="str">
        <f t="shared" ca="1" si="1"/>
        <v/>
      </c>
      <c r="I66" s="73" t="str">
        <f t="shared" ca="1" si="2"/>
        <v/>
      </c>
      <c r="J66" s="36"/>
      <c r="K66" s="1"/>
      <c r="L66" s="1"/>
    </row>
    <row r="67" spans="1:12" ht="18.75" customHeight="1" x14ac:dyDescent="0.35">
      <c r="A67" s="1"/>
      <c r="B67" s="18">
        <f t="shared" si="4"/>
        <v>56</v>
      </c>
      <c r="C67" s="20" t="str">
        <f ca="1">IF(TODAY()&gt;EXP,"0",IF(Produk!C61="","",Produk!C61))</f>
        <v/>
      </c>
      <c r="D67" s="16" t="str">
        <f t="shared" ca="1" si="3"/>
        <v/>
      </c>
      <c r="E67" s="16" t="str">
        <f ca="1">IF($C67="","",SUMIFS(Jurnal!Y:Y,Jurnal!$X:$X,$B$6,Jurnal!$R:$R,$C67))</f>
        <v/>
      </c>
      <c r="F67" s="7" t="str">
        <f ca="1">IF($C67="","",SUMIFS(Jurnal!AB:AB,Jurnal!$X:$X,$B$6,Jurnal!$R:$R,$C67))</f>
        <v/>
      </c>
      <c r="G67" s="7" t="str">
        <f ca="1">IF($C67="","",SUMIFS(Jurnal!AC:AC,Jurnal!$X:$X,$B$6,Jurnal!$R:$R,$C67))</f>
        <v/>
      </c>
      <c r="H67" s="7" t="str">
        <f t="shared" ca="1" si="1"/>
        <v/>
      </c>
      <c r="I67" s="73" t="str">
        <f t="shared" ca="1" si="2"/>
        <v/>
      </c>
      <c r="J67" s="36"/>
      <c r="K67" s="1"/>
      <c r="L67" s="1"/>
    </row>
    <row r="68" spans="1:12" ht="18.75" customHeight="1" x14ac:dyDescent="0.35">
      <c r="A68" s="1"/>
      <c r="B68" s="18">
        <f t="shared" si="4"/>
        <v>57</v>
      </c>
      <c r="C68" s="20" t="str">
        <f ca="1">IF(TODAY()&gt;EXP,"0",IF(Produk!C62="","",Produk!C62))</f>
        <v/>
      </c>
      <c r="D68" s="16" t="str">
        <f t="shared" ca="1" si="3"/>
        <v/>
      </c>
      <c r="E68" s="16" t="str">
        <f ca="1">IF($C68="","",SUMIFS(Jurnal!Y:Y,Jurnal!$X:$X,$B$6,Jurnal!$R:$R,$C68))</f>
        <v/>
      </c>
      <c r="F68" s="7" t="str">
        <f ca="1">IF($C68="","",SUMIFS(Jurnal!AB:AB,Jurnal!$X:$X,$B$6,Jurnal!$R:$R,$C68))</f>
        <v/>
      </c>
      <c r="G68" s="7" t="str">
        <f ca="1">IF($C68="","",SUMIFS(Jurnal!AC:AC,Jurnal!$X:$X,$B$6,Jurnal!$R:$R,$C68))</f>
        <v/>
      </c>
      <c r="H68" s="7" t="str">
        <f t="shared" ca="1" si="1"/>
        <v/>
      </c>
      <c r="I68" s="73" t="str">
        <f t="shared" ca="1" si="2"/>
        <v/>
      </c>
      <c r="J68" s="36"/>
      <c r="K68" s="1"/>
      <c r="L68" s="1"/>
    </row>
    <row r="69" spans="1:12" ht="18.75" customHeight="1" x14ac:dyDescent="0.35">
      <c r="A69" s="1"/>
      <c r="B69" s="18">
        <f t="shared" si="4"/>
        <v>58</v>
      </c>
      <c r="C69" s="20" t="str">
        <f ca="1">IF(TODAY()&gt;EXP,"0",IF(Produk!C63="","",Produk!C63))</f>
        <v/>
      </c>
      <c r="D69" s="16" t="str">
        <f t="shared" ca="1" si="3"/>
        <v/>
      </c>
      <c r="E69" s="16" t="str">
        <f ca="1">IF($C69="","",SUMIFS(Jurnal!Y:Y,Jurnal!$X:$X,$B$6,Jurnal!$R:$R,$C69))</f>
        <v/>
      </c>
      <c r="F69" s="7" t="str">
        <f ca="1">IF($C69="","",SUMIFS(Jurnal!AB:AB,Jurnal!$X:$X,$B$6,Jurnal!$R:$R,$C69))</f>
        <v/>
      </c>
      <c r="G69" s="7" t="str">
        <f ca="1">IF($C69="","",SUMIFS(Jurnal!AC:AC,Jurnal!$X:$X,$B$6,Jurnal!$R:$R,$C69))</f>
        <v/>
      </c>
      <c r="H69" s="7" t="str">
        <f t="shared" ca="1" si="1"/>
        <v/>
      </c>
      <c r="I69" s="73" t="str">
        <f t="shared" ca="1" si="2"/>
        <v/>
      </c>
      <c r="J69" s="36"/>
      <c r="K69" s="1"/>
      <c r="L69" s="1"/>
    </row>
    <row r="70" spans="1:12" ht="18.75" customHeight="1" x14ac:dyDescent="0.35">
      <c r="A70" s="1"/>
      <c r="B70" s="18">
        <f t="shared" si="4"/>
        <v>59</v>
      </c>
      <c r="C70" s="20" t="str">
        <f ca="1">IF(TODAY()&gt;EXP,"0",IF(Produk!C64="","",Produk!C64))</f>
        <v/>
      </c>
      <c r="D70" s="16" t="str">
        <f t="shared" ca="1" si="3"/>
        <v/>
      </c>
      <c r="E70" s="16" t="str">
        <f ca="1">IF($C70="","",SUMIFS(Jurnal!Y:Y,Jurnal!$X:$X,$B$6,Jurnal!$R:$R,$C70))</f>
        <v/>
      </c>
      <c r="F70" s="7" t="str">
        <f ca="1">IF($C70="","",SUMIFS(Jurnal!AB:AB,Jurnal!$X:$X,$B$6,Jurnal!$R:$R,$C70))</f>
        <v/>
      </c>
      <c r="G70" s="7" t="str">
        <f ca="1">IF($C70="","",SUMIFS(Jurnal!AC:AC,Jurnal!$X:$X,$B$6,Jurnal!$R:$R,$C70))</f>
        <v/>
      </c>
      <c r="H70" s="7" t="str">
        <f t="shared" ca="1" si="1"/>
        <v/>
      </c>
      <c r="I70" s="73" t="str">
        <f t="shared" ca="1" si="2"/>
        <v/>
      </c>
      <c r="J70" s="36"/>
      <c r="K70" s="1"/>
      <c r="L70" s="1"/>
    </row>
    <row r="71" spans="1:12" ht="18.75" customHeight="1" x14ac:dyDescent="0.35">
      <c r="A71" s="1"/>
      <c r="B71" s="18">
        <f t="shared" si="4"/>
        <v>60</v>
      </c>
      <c r="C71" s="20" t="str">
        <f ca="1">IF(TODAY()&gt;EXP,"0",IF(Produk!C65="","",Produk!C65))</f>
        <v/>
      </c>
      <c r="D71" s="16" t="str">
        <f t="shared" ca="1" si="3"/>
        <v/>
      </c>
      <c r="E71" s="16" t="str">
        <f ca="1">IF($C71="","",SUMIFS(Jurnal!Y:Y,Jurnal!$X:$X,$B$6,Jurnal!$R:$R,$C71))</f>
        <v/>
      </c>
      <c r="F71" s="7" t="str">
        <f ca="1">IF($C71="","",SUMIFS(Jurnal!AB:AB,Jurnal!$X:$X,$B$6,Jurnal!$R:$R,$C71))</f>
        <v/>
      </c>
      <c r="G71" s="7" t="str">
        <f ca="1">IF($C71="","",SUMIFS(Jurnal!AC:AC,Jurnal!$X:$X,$B$6,Jurnal!$R:$R,$C71))</f>
        <v/>
      </c>
      <c r="H71" s="7" t="str">
        <f t="shared" ca="1" si="1"/>
        <v/>
      </c>
      <c r="I71" s="73" t="str">
        <f t="shared" ca="1" si="2"/>
        <v/>
      </c>
      <c r="J71" s="36"/>
      <c r="K71" s="1"/>
      <c r="L71" s="1"/>
    </row>
    <row r="72" spans="1:12" ht="18.75" customHeight="1" x14ac:dyDescent="0.35">
      <c r="A72" s="1"/>
      <c r="B72" s="18">
        <f t="shared" si="4"/>
        <v>61</v>
      </c>
      <c r="C72" s="20" t="str">
        <f ca="1">IF(TODAY()&gt;EXP,"0",IF(Produk!C66="","",Produk!C66))</f>
        <v/>
      </c>
      <c r="D72" s="16" t="str">
        <f t="shared" ca="1" si="3"/>
        <v/>
      </c>
      <c r="E72" s="16" t="str">
        <f ca="1">IF($C72="","",SUMIFS(Jurnal!Y:Y,Jurnal!$X:$X,$B$6,Jurnal!$R:$R,$C72))</f>
        <v/>
      </c>
      <c r="F72" s="7" t="str">
        <f ca="1">IF($C72="","",SUMIFS(Jurnal!AB:AB,Jurnal!$X:$X,$B$6,Jurnal!$R:$R,$C72))</f>
        <v/>
      </c>
      <c r="G72" s="7" t="str">
        <f ca="1">IF($C72="","",SUMIFS(Jurnal!AC:AC,Jurnal!$X:$X,$B$6,Jurnal!$R:$R,$C72))</f>
        <v/>
      </c>
      <c r="H72" s="7" t="str">
        <f t="shared" ca="1" si="1"/>
        <v/>
      </c>
      <c r="I72" s="73" t="str">
        <f t="shared" ca="1" si="2"/>
        <v/>
      </c>
      <c r="J72" s="36"/>
      <c r="K72" s="1"/>
      <c r="L72" s="1"/>
    </row>
    <row r="73" spans="1:12" ht="18.75" customHeight="1" x14ac:dyDescent="0.35">
      <c r="A73" s="1"/>
      <c r="B73" s="18">
        <f t="shared" si="4"/>
        <v>62</v>
      </c>
      <c r="C73" s="20" t="str">
        <f ca="1">IF(TODAY()&gt;EXP,"0",IF(Produk!C67="","",Produk!C67))</f>
        <v/>
      </c>
      <c r="D73" s="16" t="str">
        <f t="shared" ca="1" si="3"/>
        <v/>
      </c>
      <c r="E73" s="16" t="str">
        <f ca="1">IF($C73="","",SUMIFS(Jurnal!Y:Y,Jurnal!$X:$X,$B$6,Jurnal!$R:$R,$C73))</f>
        <v/>
      </c>
      <c r="F73" s="7" t="str">
        <f ca="1">IF($C73="","",SUMIFS(Jurnal!AB:AB,Jurnal!$X:$X,$B$6,Jurnal!$R:$R,$C73))</f>
        <v/>
      </c>
      <c r="G73" s="7" t="str">
        <f ca="1">IF($C73="","",SUMIFS(Jurnal!AC:AC,Jurnal!$X:$X,$B$6,Jurnal!$R:$R,$C73))</f>
        <v/>
      </c>
      <c r="H73" s="7" t="str">
        <f t="shared" ca="1" si="1"/>
        <v/>
      </c>
      <c r="I73" s="73" t="str">
        <f t="shared" ca="1" si="2"/>
        <v/>
      </c>
      <c r="J73" s="36"/>
      <c r="K73" s="1"/>
      <c r="L73" s="1"/>
    </row>
    <row r="74" spans="1:12" ht="18.75" customHeight="1" x14ac:dyDescent="0.35">
      <c r="A74" s="1"/>
      <c r="B74" s="18">
        <f t="shared" si="4"/>
        <v>63</v>
      </c>
      <c r="C74" s="20" t="str">
        <f ca="1">IF(TODAY()&gt;EXP,"0",IF(Produk!C68="","",Produk!C68))</f>
        <v/>
      </c>
      <c r="D74" s="16" t="str">
        <f t="shared" ca="1" si="3"/>
        <v/>
      </c>
      <c r="E74" s="16" t="str">
        <f ca="1">IF($C74="","",SUMIFS(Jurnal!Y:Y,Jurnal!$X:$X,$B$6,Jurnal!$R:$R,$C74))</f>
        <v/>
      </c>
      <c r="F74" s="7" t="str">
        <f ca="1">IF($C74="","",SUMIFS(Jurnal!AB:AB,Jurnal!$X:$X,$B$6,Jurnal!$R:$R,$C74))</f>
        <v/>
      </c>
      <c r="G74" s="7" t="str">
        <f ca="1">IF($C74="","",SUMIFS(Jurnal!AC:AC,Jurnal!$X:$X,$B$6,Jurnal!$R:$R,$C74))</f>
        <v/>
      </c>
      <c r="H74" s="7" t="str">
        <f t="shared" ca="1" si="1"/>
        <v/>
      </c>
      <c r="I74" s="73" t="str">
        <f t="shared" ca="1" si="2"/>
        <v/>
      </c>
      <c r="J74" s="36"/>
      <c r="K74" s="1"/>
      <c r="L74" s="1"/>
    </row>
    <row r="75" spans="1:12" ht="18.75" customHeight="1" x14ac:dyDescent="0.35">
      <c r="A75" s="1"/>
      <c r="B75" s="18">
        <f t="shared" si="4"/>
        <v>64</v>
      </c>
      <c r="C75" s="20" t="str">
        <f ca="1">IF(TODAY()&gt;EXP,"0",IF(Produk!C69="","",Produk!C69))</f>
        <v/>
      </c>
      <c r="D75" s="16" t="str">
        <f t="shared" ca="1" si="3"/>
        <v/>
      </c>
      <c r="E75" s="16" t="str">
        <f ca="1">IF($C75="","",SUMIFS(Jurnal!Y:Y,Jurnal!$X:$X,$B$6,Jurnal!$R:$R,$C75))</f>
        <v/>
      </c>
      <c r="F75" s="7" t="str">
        <f ca="1">IF($C75="","",SUMIFS(Jurnal!AB:AB,Jurnal!$X:$X,$B$6,Jurnal!$R:$R,$C75))</f>
        <v/>
      </c>
      <c r="G75" s="7" t="str">
        <f ca="1">IF($C75="","",SUMIFS(Jurnal!AC:AC,Jurnal!$X:$X,$B$6,Jurnal!$R:$R,$C75))</f>
        <v/>
      </c>
      <c r="H75" s="7" t="str">
        <f t="shared" ca="1" si="1"/>
        <v/>
      </c>
      <c r="I75" s="73" t="str">
        <f t="shared" ca="1" si="2"/>
        <v/>
      </c>
      <c r="J75" s="36"/>
      <c r="K75" s="1"/>
      <c r="L75" s="1"/>
    </row>
    <row r="76" spans="1:12" ht="18.75" customHeight="1" x14ac:dyDescent="0.35">
      <c r="A76" s="1"/>
      <c r="B76" s="18">
        <f t="shared" si="4"/>
        <v>65</v>
      </c>
      <c r="C76" s="20" t="str">
        <f ca="1">IF(TODAY()&gt;EXP,"0",IF(Produk!C70="","",Produk!C70))</f>
        <v/>
      </c>
      <c r="D76" s="16" t="str">
        <f t="shared" ca="1" si="3"/>
        <v/>
      </c>
      <c r="E76" s="16" t="str">
        <f ca="1">IF($C76="","",SUMIFS(Jurnal!Y:Y,Jurnal!$X:$X,$B$6,Jurnal!$R:$R,$C76))</f>
        <v/>
      </c>
      <c r="F76" s="7" t="str">
        <f ca="1">IF($C76="","",SUMIFS(Jurnal!AB:AB,Jurnal!$X:$X,$B$6,Jurnal!$R:$R,$C76))</f>
        <v/>
      </c>
      <c r="G76" s="7" t="str">
        <f ca="1">IF($C76="","",SUMIFS(Jurnal!AC:AC,Jurnal!$X:$X,$B$6,Jurnal!$R:$R,$C76))</f>
        <v/>
      </c>
      <c r="H76" s="7" t="str">
        <f t="shared" ref="H76:H111" ca="1" si="5">IF(E76="","",F76-G76)</f>
        <v/>
      </c>
      <c r="I76" s="73" t="str">
        <f t="shared" ref="I76:I111" ca="1" si="6">IF(OR(E76="",E76=0),"",H76/F76)</f>
        <v/>
      </c>
      <c r="J76" s="36"/>
      <c r="K76" s="1"/>
      <c r="L76" s="1"/>
    </row>
    <row r="77" spans="1:12" ht="18.75" customHeight="1" x14ac:dyDescent="0.35">
      <c r="A77" s="1"/>
      <c r="B77" s="18">
        <f t="shared" si="4"/>
        <v>66</v>
      </c>
      <c r="C77" s="20" t="str">
        <f ca="1">IF(TODAY()&gt;EXP,"0",IF(Produk!C71="","",Produk!C71))</f>
        <v/>
      </c>
      <c r="D77" s="16" t="str">
        <f t="shared" ref="D77:D111" ca="1" si="7">IF(C77="","",VLOOKUP(C77,DP,2,FALSE))</f>
        <v/>
      </c>
      <c r="E77" s="16" t="str">
        <f ca="1">IF($C77="","",SUMIFS(Jurnal!Y:Y,Jurnal!$X:$X,$B$6,Jurnal!$R:$R,$C77))</f>
        <v/>
      </c>
      <c r="F77" s="7" t="str">
        <f ca="1">IF($C77="","",SUMIFS(Jurnal!AB:AB,Jurnal!$X:$X,$B$6,Jurnal!$R:$R,$C77))</f>
        <v/>
      </c>
      <c r="G77" s="7" t="str">
        <f ca="1">IF($C77="","",SUMIFS(Jurnal!AC:AC,Jurnal!$X:$X,$B$6,Jurnal!$R:$R,$C77))</f>
        <v/>
      </c>
      <c r="H77" s="7" t="str">
        <f t="shared" ca="1" si="5"/>
        <v/>
      </c>
      <c r="I77" s="73" t="str">
        <f t="shared" ca="1" si="6"/>
        <v/>
      </c>
      <c r="J77" s="36"/>
      <c r="K77" s="1"/>
      <c r="L77" s="1"/>
    </row>
    <row r="78" spans="1:12" ht="18.75" customHeight="1" x14ac:dyDescent="0.35">
      <c r="A78" s="1"/>
      <c r="B78" s="18">
        <f t="shared" ref="B78:B111" si="8">B77+1</f>
        <v>67</v>
      </c>
      <c r="C78" s="20" t="str">
        <f ca="1">IF(TODAY()&gt;EXP,"0",IF(Produk!C72="","",Produk!C72))</f>
        <v/>
      </c>
      <c r="D78" s="16" t="str">
        <f t="shared" ca="1" si="7"/>
        <v/>
      </c>
      <c r="E78" s="16" t="str">
        <f ca="1">IF($C78="","",SUMIFS(Jurnal!Y:Y,Jurnal!$X:$X,$B$6,Jurnal!$R:$R,$C78))</f>
        <v/>
      </c>
      <c r="F78" s="7" t="str">
        <f ca="1">IF($C78="","",SUMIFS(Jurnal!AB:AB,Jurnal!$X:$X,$B$6,Jurnal!$R:$R,$C78))</f>
        <v/>
      </c>
      <c r="G78" s="7" t="str">
        <f ca="1">IF($C78="","",SUMIFS(Jurnal!AC:AC,Jurnal!$X:$X,$B$6,Jurnal!$R:$R,$C78))</f>
        <v/>
      </c>
      <c r="H78" s="7" t="str">
        <f t="shared" ca="1" si="5"/>
        <v/>
      </c>
      <c r="I78" s="73" t="str">
        <f t="shared" ca="1" si="6"/>
        <v/>
      </c>
      <c r="J78" s="36"/>
      <c r="K78" s="1"/>
      <c r="L78" s="1"/>
    </row>
    <row r="79" spans="1:12" ht="18.75" customHeight="1" x14ac:dyDescent="0.35">
      <c r="A79" s="1"/>
      <c r="B79" s="18">
        <f t="shared" si="8"/>
        <v>68</v>
      </c>
      <c r="C79" s="20" t="str">
        <f ca="1">IF(TODAY()&gt;EXP,"0",IF(Produk!C73="","",Produk!C73))</f>
        <v/>
      </c>
      <c r="D79" s="16" t="str">
        <f t="shared" ca="1" si="7"/>
        <v/>
      </c>
      <c r="E79" s="16" t="str">
        <f ca="1">IF($C79="","",SUMIFS(Jurnal!Y:Y,Jurnal!$X:$X,$B$6,Jurnal!$R:$R,$C79))</f>
        <v/>
      </c>
      <c r="F79" s="7" t="str">
        <f ca="1">IF($C79="","",SUMIFS(Jurnal!AB:AB,Jurnal!$X:$X,$B$6,Jurnal!$R:$R,$C79))</f>
        <v/>
      </c>
      <c r="G79" s="7" t="str">
        <f ca="1">IF($C79="","",SUMIFS(Jurnal!AC:AC,Jurnal!$X:$X,$B$6,Jurnal!$R:$R,$C79))</f>
        <v/>
      </c>
      <c r="H79" s="7" t="str">
        <f t="shared" ca="1" si="5"/>
        <v/>
      </c>
      <c r="I79" s="73" t="str">
        <f t="shared" ca="1" si="6"/>
        <v/>
      </c>
      <c r="J79" s="36"/>
      <c r="K79" s="1"/>
      <c r="L79" s="1"/>
    </row>
    <row r="80" spans="1:12" ht="18.75" customHeight="1" x14ac:dyDescent="0.35">
      <c r="A80" s="1"/>
      <c r="B80" s="18">
        <f t="shared" si="8"/>
        <v>69</v>
      </c>
      <c r="C80" s="20" t="str">
        <f ca="1">IF(TODAY()&gt;EXP,"0",IF(Produk!C74="","",Produk!C74))</f>
        <v/>
      </c>
      <c r="D80" s="16" t="str">
        <f t="shared" ca="1" si="7"/>
        <v/>
      </c>
      <c r="E80" s="16" t="str">
        <f ca="1">IF($C80="","",SUMIFS(Jurnal!Y:Y,Jurnal!$X:$X,$B$6,Jurnal!$R:$R,$C80))</f>
        <v/>
      </c>
      <c r="F80" s="7" t="str">
        <f ca="1">IF($C80="","",SUMIFS(Jurnal!AB:AB,Jurnal!$X:$X,$B$6,Jurnal!$R:$R,$C80))</f>
        <v/>
      </c>
      <c r="G80" s="7" t="str">
        <f ca="1">IF($C80="","",SUMIFS(Jurnal!AC:AC,Jurnal!$X:$X,$B$6,Jurnal!$R:$R,$C80))</f>
        <v/>
      </c>
      <c r="H80" s="7" t="str">
        <f t="shared" ca="1" si="5"/>
        <v/>
      </c>
      <c r="I80" s="73" t="str">
        <f t="shared" ca="1" si="6"/>
        <v/>
      </c>
      <c r="J80" s="36"/>
      <c r="K80" s="1"/>
      <c r="L80" s="1"/>
    </row>
    <row r="81" spans="1:12" ht="18.75" customHeight="1" x14ac:dyDescent="0.35">
      <c r="A81" s="1"/>
      <c r="B81" s="18">
        <f t="shared" si="8"/>
        <v>70</v>
      </c>
      <c r="C81" s="20" t="str">
        <f ca="1">IF(TODAY()&gt;EXP,"0",IF(Produk!C75="","",Produk!C75))</f>
        <v/>
      </c>
      <c r="D81" s="16" t="str">
        <f t="shared" ca="1" si="7"/>
        <v/>
      </c>
      <c r="E81" s="16" t="str">
        <f ca="1">IF($C81="","",SUMIFS(Jurnal!Y:Y,Jurnal!$X:$X,$B$6,Jurnal!$R:$R,$C81))</f>
        <v/>
      </c>
      <c r="F81" s="7" t="str">
        <f ca="1">IF($C81="","",SUMIFS(Jurnal!AB:AB,Jurnal!$X:$X,$B$6,Jurnal!$R:$R,$C81))</f>
        <v/>
      </c>
      <c r="G81" s="7" t="str">
        <f ca="1">IF($C81="","",SUMIFS(Jurnal!AC:AC,Jurnal!$X:$X,$B$6,Jurnal!$R:$R,$C81))</f>
        <v/>
      </c>
      <c r="H81" s="7" t="str">
        <f t="shared" ca="1" si="5"/>
        <v/>
      </c>
      <c r="I81" s="73" t="str">
        <f t="shared" ca="1" si="6"/>
        <v/>
      </c>
      <c r="J81" s="36"/>
      <c r="K81" s="1"/>
      <c r="L81" s="1"/>
    </row>
    <row r="82" spans="1:12" ht="18.75" customHeight="1" x14ac:dyDescent="0.35">
      <c r="A82" s="1"/>
      <c r="B82" s="18">
        <f t="shared" si="8"/>
        <v>71</v>
      </c>
      <c r="C82" s="20" t="str">
        <f ca="1">IF(TODAY()&gt;EXP,"0",IF(Produk!C76="","",Produk!C76))</f>
        <v/>
      </c>
      <c r="D82" s="16" t="str">
        <f t="shared" ca="1" si="7"/>
        <v/>
      </c>
      <c r="E82" s="16" t="str">
        <f ca="1">IF($C82="","",SUMIFS(Jurnal!Y:Y,Jurnal!$X:$X,$B$6,Jurnal!$R:$R,$C82))</f>
        <v/>
      </c>
      <c r="F82" s="7" t="str">
        <f ca="1">IF($C82="","",SUMIFS(Jurnal!AB:AB,Jurnal!$X:$X,$B$6,Jurnal!$R:$R,$C82))</f>
        <v/>
      </c>
      <c r="G82" s="7" t="str">
        <f ca="1">IF($C82="","",SUMIFS(Jurnal!AC:AC,Jurnal!$X:$X,$B$6,Jurnal!$R:$R,$C82))</f>
        <v/>
      </c>
      <c r="H82" s="7" t="str">
        <f t="shared" ca="1" si="5"/>
        <v/>
      </c>
      <c r="I82" s="73" t="str">
        <f t="shared" ca="1" si="6"/>
        <v/>
      </c>
      <c r="J82" s="36"/>
      <c r="K82" s="1"/>
      <c r="L82" s="1"/>
    </row>
    <row r="83" spans="1:12" ht="18.75" customHeight="1" x14ac:dyDescent="0.35">
      <c r="A83" s="1"/>
      <c r="B83" s="18">
        <f t="shared" si="8"/>
        <v>72</v>
      </c>
      <c r="C83" s="20" t="str">
        <f ca="1">IF(TODAY()&gt;EXP,"0",IF(Produk!C77="","",Produk!C77))</f>
        <v/>
      </c>
      <c r="D83" s="16" t="str">
        <f t="shared" ca="1" si="7"/>
        <v/>
      </c>
      <c r="E83" s="16" t="str">
        <f ca="1">IF($C83="","",SUMIFS(Jurnal!Y:Y,Jurnal!$X:$X,$B$6,Jurnal!$R:$R,$C83))</f>
        <v/>
      </c>
      <c r="F83" s="7" t="str">
        <f ca="1">IF($C83="","",SUMIFS(Jurnal!AB:AB,Jurnal!$X:$X,$B$6,Jurnal!$R:$R,$C83))</f>
        <v/>
      </c>
      <c r="G83" s="7" t="str">
        <f ca="1">IF($C83="","",SUMIFS(Jurnal!AC:AC,Jurnal!$X:$X,$B$6,Jurnal!$R:$R,$C83))</f>
        <v/>
      </c>
      <c r="H83" s="7" t="str">
        <f t="shared" ca="1" si="5"/>
        <v/>
      </c>
      <c r="I83" s="73" t="str">
        <f t="shared" ca="1" si="6"/>
        <v/>
      </c>
      <c r="J83" s="36"/>
      <c r="K83" s="1"/>
      <c r="L83" s="1"/>
    </row>
    <row r="84" spans="1:12" ht="18.75" customHeight="1" x14ac:dyDescent="0.35">
      <c r="A84" s="1"/>
      <c r="B84" s="18">
        <f t="shared" si="8"/>
        <v>73</v>
      </c>
      <c r="C84" s="20" t="str">
        <f ca="1">IF(TODAY()&gt;EXP,"0",IF(Produk!C78="","",Produk!C78))</f>
        <v/>
      </c>
      <c r="D84" s="16" t="str">
        <f t="shared" ca="1" si="7"/>
        <v/>
      </c>
      <c r="E84" s="16" t="str">
        <f ca="1">IF($C84="","",SUMIFS(Jurnal!Y:Y,Jurnal!$X:$X,$B$6,Jurnal!$R:$R,$C84))</f>
        <v/>
      </c>
      <c r="F84" s="7" t="str">
        <f ca="1">IF($C84="","",SUMIFS(Jurnal!AB:AB,Jurnal!$X:$X,$B$6,Jurnal!$R:$R,$C84))</f>
        <v/>
      </c>
      <c r="G84" s="7" t="str">
        <f ca="1">IF($C84="","",SUMIFS(Jurnal!AC:AC,Jurnal!$X:$X,$B$6,Jurnal!$R:$R,$C84))</f>
        <v/>
      </c>
      <c r="H84" s="7" t="str">
        <f t="shared" ca="1" si="5"/>
        <v/>
      </c>
      <c r="I84" s="73" t="str">
        <f t="shared" ca="1" si="6"/>
        <v/>
      </c>
      <c r="J84" s="36"/>
      <c r="K84" s="1"/>
      <c r="L84" s="1"/>
    </row>
    <row r="85" spans="1:12" ht="18.75" customHeight="1" x14ac:dyDescent="0.35">
      <c r="A85" s="1"/>
      <c r="B85" s="18">
        <f t="shared" si="8"/>
        <v>74</v>
      </c>
      <c r="C85" s="20" t="str">
        <f ca="1">IF(TODAY()&gt;EXP,"0",IF(Produk!C79="","",Produk!C79))</f>
        <v/>
      </c>
      <c r="D85" s="16" t="str">
        <f t="shared" ca="1" si="7"/>
        <v/>
      </c>
      <c r="E85" s="16" t="str">
        <f ca="1">IF($C85="","",SUMIFS(Jurnal!Y:Y,Jurnal!$X:$X,$B$6,Jurnal!$R:$R,$C85))</f>
        <v/>
      </c>
      <c r="F85" s="7" t="str">
        <f ca="1">IF($C85="","",SUMIFS(Jurnal!AB:AB,Jurnal!$X:$X,$B$6,Jurnal!$R:$R,$C85))</f>
        <v/>
      </c>
      <c r="G85" s="7" t="str">
        <f ca="1">IF($C85="","",SUMIFS(Jurnal!AC:AC,Jurnal!$X:$X,$B$6,Jurnal!$R:$R,$C85))</f>
        <v/>
      </c>
      <c r="H85" s="7" t="str">
        <f t="shared" ca="1" si="5"/>
        <v/>
      </c>
      <c r="I85" s="73" t="str">
        <f t="shared" ca="1" si="6"/>
        <v/>
      </c>
      <c r="J85" s="36"/>
      <c r="K85" s="1"/>
      <c r="L85" s="1"/>
    </row>
    <row r="86" spans="1:12" ht="18.75" customHeight="1" x14ac:dyDescent="0.35">
      <c r="A86" s="1"/>
      <c r="B86" s="18">
        <f t="shared" si="8"/>
        <v>75</v>
      </c>
      <c r="C86" s="20" t="str">
        <f ca="1">IF(TODAY()&gt;EXP,"0",IF(Produk!C80="","",Produk!C80))</f>
        <v/>
      </c>
      <c r="D86" s="16" t="str">
        <f t="shared" ca="1" si="7"/>
        <v/>
      </c>
      <c r="E86" s="16" t="str">
        <f ca="1">IF($C86="","",SUMIFS(Jurnal!Y:Y,Jurnal!$X:$X,$B$6,Jurnal!$R:$R,$C86))</f>
        <v/>
      </c>
      <c r="F86" s="7" t="str">
        <f ca="1">IF($C86="","",SUMIFS(Jurnal!AB:AB,Jurnal!$X:$X,$B$6,Jurnal!$R:$R,$C86))</f>
        <v/>
      </c>
      <c r="G86" s="7" t="str">
        <f ca="1">IF($C86="","",SUMIFS(Jurnal!AC:AC,Jurnal!$X:$X,$B$6,Jurnal!$R:$R,$C86))</f>
        <v/>
      </c>
      <c r="H86" s="7" t="str">
        <f t="shared" ca="1" si="5"/>
        <v/>
      </c>
      <c r="I86" s="73" t="str">
        <f t="shared" ca="1" si="6"/>
        <v/>
      </c>
      <c r="J86" s="36"/>
      <c r="K86" s="1"/>
      <c r="L86" s="1"/>
    </row>
    <row r="87" spans="1:12" ht="18.75" customHeight="1" x14ac:dyDescent="0.35">
      <c r="A87" s="1"/>
      <c r="B87" s="18">
        <f t="shared" si="8"/>
        <v>76</v>
      </c>
      <c r="C87" s="20" t="str">
        <f ca="1">IF(TODAY()&gt;EXP,"0",IF(Produk!C81="","",Produk!C81))</f>
        <v/>
      </c>
      <c r="D87" s="16" t="str">
        <f t="shared" ca="1" si="7"/>
        <v/>
      </c>
      <c r="E87" s="16" t="str">
        <f ca="1">IF($C87="","",SUMIFS(Jurnal!Y:Y,Jurnal!$X:$X,$B$6,Jurnal!$R:$R,$C87))</f>
        <v/>
      </c>
      <c r="F87" s="7" t="str">
        <f ca="1">IF($C87="","",SUMIFS(Jurnal!AB:AB,Jurnal!$X:$X,$B$6,Jurnal!$R:$R,$C87))</f>
        <v/>
      </c>
      <c r="G87" s="7" t="str">
        <f ca="1">IF($C87="","",SUMIFS(Jurnal!AC:AC,Jurnal!$X:$X,$B$6,Jurnal!$R:$R,$C87))</f>
        <v/>
      </c>
      <c r="H87" s="7" t="str">
        <f t="shared" ca="1" si="5"/>
        <v/>
      </c>
      <c r="I87" s="73" t="str">
        <f t="shared" ca="1" si="6"/>
        <v/>
      </c>
      <c r="J87" s="36"/>
      <c r="K87" s="1"/>
      <c r="L87" s="1"/>
    </row>
    <row r="88" spans="1:12" ht="18.75" customHeight="1" x14ac:dyDescent="0.35">
      <c r="A88" s="1"/>
      <c r="B88" s="18">
        <f t="shared" si="8"/>
        <v>77</v>
      </c>
      <c r="C88" s="20" t="str">
        <f ca="1">IF(TODAY()&gt;EXP,"0",IF(Produk!C82="","",Produk!C82))</f>
        <v/>
      </c>
      <c r="D88" s="16" t="str">
        <f t="shared" ca="1" si="7"/>
        <v/>
      </c>
      <c r="E88" s="16" t="str">
        <f ca="1">IF($C88="","",SUMIFS(Jurnal!Y:Y,Jurnal!$X:$X,$B$6,Jurnal!$R:$R,$C88))</f>
        <v/>
      </c>
      <c r="F88" s="7" t="str">
        <f ca="1">IF($C88="","",SUMIFS(Jurnal!AB:AB,Jurnal!$X:$X,$B$6,Jurnal!$R:$R,$C88))</f>
        <v/>
      </c>
      <c r="G88" s="7" t="str">
        <f ca="1">IF($C88="","",SUMIFS(Jurnal!AC:AC,Jurnal!$X:$X,$B$6,Jurnal!$R:$R,$C88))</f>
        <v/>
      </c>
      <c r="H88" s="7" t="str">
        <f t="shared" ca="1" si="5"/>
        <v/>
      </c>
      <c r="I88" s="73" t="str">
        <f t="shared" ca="1" si="6"/>
        <v/>
      </c>
      <c r="J88" s="36"/>
      <c r="K88" s="1"/>
      <c r="L88" s="1"/>
    </row>
    <row r="89" spans="1:12" ht="18.75" customHeight="1" x14ac:dyDescent="0.35">
      <c r="A89" s="1"/>
      <c r="B89" s="18">
        <f t="shared" si="8"/>
        <v>78</v>
      </c>
      <c r="C89" s="20" t="str">
        <f ca="1">IF(TODAY()&gt;EXP,"0",IF(Produk!C83="","",Produk!C83))</f>
        <v/>
      </c>
      <c r="D89" s="16" t="str">
        <f t="shared" ca="1" si="7"/>
        <v/>
      </c>
      <c r="E89" s="16" t="str">
        <f ca="1">IF($C89="","",SUMIFS(Jurnal!Y:Y,Jurnal!$X:$X,$B$6,Jurnal!$R:$R,$C89))</f>
        <v/>
      </c>
      <c r="F89" s="7" t="str">
        <f ca="1">IF($C89="","",SUMIFS(Jurnal!AB:AB,Jurnal!$X:$X,$B$6,Jurnal!$R:$R,$C89))</f>
        <v/>
      </c>
      <c r="G89" s="7" t="str">
        <f ca="1">IF($C89="","",SUMIFS(Jurnal!AC:AC,Jurnal!$X:$X,$B$6,Jurnal!$R:$R,$C89))</f>
        <v/>
      </c>
      <c r="H89" s="7" t="str">
        <f t="shared" ca="1" si="5"/>
        <v/>
      </c>
      <c r="I89" s="73" t="str">
        <f t="shared" ca="1" si="6"/>
        <v/>
      </c>
      <c r="J89" s="36"/>
      <c r="K89" s="1"/>
      <c r="L89" s="1"/>
    </row>
    <row r="90" spans="1:12" ht="18.75" customHeight="1" x14ac:dyDescent="0.35">
      <c r="A90" s="1"/>
      <c r="B90" s="18">
        <f t="shared" si="8"/>
        <v>79</v>
      </c>
      <c r="C90" s="20" t="str">
        <f ca="1">IF(TODAY()&gt;EXP,"0",IF(Produk!C84="","",Produk!C84))</f>
        <v/>
      </c>
      <c r="D90" s="16" t="str">
        <f t="shared" ca="1" si="7"/>
        <v/>
      </c>
      <c r="E90" s="16" t="str">
        <f ca="1">IF($C90="","",SUMIFS(Jurnal!Y:Y,Jurnal!$X:$X,$B$6,Jurnal!$R:$R,$C90))</f>
        <v/>
      </c>
      <c r="F90" s="7" t="str">
        <f ca="1">IF($C90="","",SUMIFS(Jurnal!AB:AB,Jurnal!$X:$X,$B$6,Jurnal!$R:$R,$C90))</f>
        <v/>
      </c>
      <c r="G90" s="7" t="str">
        <f ca="1">IF($C90="","",SUMIFS(Jurnal!AC:AC,Jurnal!$X:$X,$B$6,Jurnal!$R:$R,$C90))</f>
        <v/>
      </c>
      <c r="H90" s="7" t="str">
        <f t="shared" ca="1" si="5"/>
        <v/>
      </c>
      <c r="I90" s="73" t="str">
        <f t="shared" ca="1" si="6"/>
        <v/>
      </c>
      <c r="J90" s="36"/>
      <c r="K90" s="1"/>
      <c r="L90" s="1"/>
    </row>
    <row r="91" spans="1:12" ht="18.75" customHeight="1" x14ac:dyDescent="0.35">
      <c r="A91" s="1"/>
      <c r="B91" s="18">
        <f t="shared" si="8"/>
        <v>80</v>
      </c>
      <c r="C91" s="20" t="str">
        <f ca="1">IF(TODAY()&gt;EXP,"0",IF(Produk!C85="","",Produk!C85))</f>
        <v/>
      </c>
      <c r="D91" s="16" t="str">
        <f t="shared" ca="1" si="7"/>
        <v/>
      </c>
      <c r="E91" s="16" t="str">
        <f ca="1">IF($C91="","",SUMIFS(Jurnal!Y:Y,Jurnal!$X:$X,$B$6,Jurnal!$R:$R,$C91))</f>
        <v/>
      </c>
      <c r="F91" s="7" t="str">
        <f ca="1">IF($C91="","",SUMIFS(Jurnal!AB:AB,Jurnal!$X:$X,$B$6,Jurnal!$R:$R,$C91))</f>
        <v/>
      </c>
      <c r="G91" s="7" t="str">
        <f ca="1">IF($C91="","",SUMIFS(Jurnal!AC:AC,Jurnal!$X:$X,$B$6,Jurnal!$R:$R,$C91))</f>
        <v/>
      </c>
      <c r="H91" s="7" t="str">
        <f t="shared" ca="1" si="5"/>
        <v/>
      </c>
      <c r="I91" s="73" t="str">
        <f t="shared" ca="1" si="6"/>
        <v/>
      </c>
      <c r="J91" s="36"/>
      <c r="K91" s="1"/>
      <c r="L91" s="1"/>
    </row>
    <row r="92" spans="1:12" ht="18.75" customHeight="1" x14ac:dyDescent="0.35">
      <c r="A92" s="1"/>
      <c r="B92" s="18">
        <f t="shared" si="8"/>
        <v>81</v>
      </c>
      <c r="C92" s="20" t="str">
        <f ca="1">IF(TODAY()&gt;EXP,"0",IF(Produk!C86="","",Produk!C86))</f>
        <v/>
      </c>
      <c r="D92" s="16" t="str">
        <f t="shared" ca="1" si="7"/>
        <v/>
      </c>
      <c r="E92" s="16" t="str">
        <f ca="1">IF($C92="","",SUMIFS(Jurnal!Y:Y,Jurnal!$X:$X,$B$6,Jurnal!$R:$R,$C92))</f>
        <v/>
      </c>
      <c r="F92" s="7" t="str">
        <f ca="1">IF($C92="","",SUMIFS(Jurnal!AB:AB,Jurnal!$X:$X,$B$6,Jurnal!$R:$R,$C92))</f>
        <v/>
      </c>
      <c r="G92" s="7" t="str">
        <f ca="1">IF($C92="","",SUMIFS(Jurnal!AC:AC,Jurnal!$X:$X,$B$6,Jurnal!$R:$R,$C92))</f>
        <v/>
      </c>
      <c r="H92" s="7" t="str">
        <f t="shared" ca="1" si="5"/>
        <v/>
      </c>
      <c r="I92" s="73" t="str">
        <f t="shared" ca="1" si="6"/>
        <v/>
      </c>
      <c r="J92" s="36"/>
      <c r="K92" s="1"/>
      <c r="L92" s="1"/>
    </row>
    <row r="93" spans="1:12" ht="18.75" customHeight="1" x14ac:dyDescent="0.35">
      <c r="A93" s="1"/>
      <c r="B93" s="18">
        <f t="shared" si="8"/>
        <v>82</v>
      </c>
      <c r="C93" s="20" t="str">
        <f ca="1">IF(TODAY()&gt;EXP,"0",IF(Produk!C87="","",Produk!C87))</f>
        <v/>
      </c>
      <c r="D93" s="16" t="str">
        <f t="shared" ca="1" si="7"/>
        <v/>
      </c>
      <c r="E93" s="16" t="str">
        <f ca="1">IF($C93="","",SUMIFS(Jurnal!Y:Y,Jurnal!$X:$X,$B$6,Jurnal!$R:$R,$C93))</f>
        <v/>
      </c>
      <c r="F93" s="7" t="str">
        <f ca="1">IF($C93="","",SUMIFS(Jurnal!AB:AB,Jurnal!$X:$X,$B$6,Jurnal!$R:$R,$C93))</f>
        <v/>
      </c>
      <c r="G93" s="7" t="str">
        <f ca="1">IF($C93="","",SUMIFS(Jurnal!AC:AC,Jurnal!$X:$X,$B$6,Jurnal!$R:$R,$C93))</f>
        <v/>
      </c>
      <c r="H93" s="7" t="str">
        <f t="shared" ca="1" si="5"/>
        <v/>
      </c>
      <c r="I93" s="73" t="str">
        <f t="shared" ca="1" si="6"/>
        <v/>
      </c>
      <c r="J93" s="36"/>
      <c r="K93" s="1"/>
      <c r="L93" s="1"/>
    </row>
    <row r="94" spans="1:12" ht="18.75" customHeight="1" x14ac:dyDescent="0.35">
      <c r="A94" s="1"/>
      <c r="B94" s="18">
        <f t="shared" si="8"/>
        <v>83</v>
      </c>
      <c r="C94" s="20" t="str">
        <f ca="1">IF(TODAY()&gt;EXP,"0",IF(Produk!C88="","",Produk!C88))</f>
        <v/>
      </c>
      <c r="D94" s="16" t="str">
        <f t="shared" ca="1" si="7"/>
        <v/>
      </c>
      <c r="E94" s="16" t="str">
        <f ca="1">IF($C94="","",SUMIFS(Jurnal!Y:Y,Jurnal!$X:$X,$B$6,Jurnal!$R:$R,$C94))</f>
        <v/>
      </c>
      <c r="F94" s="7" t="str">
        <f ca="1">IF($C94="","",SUMIFS(Jurnal!AB:AB,Jurnal!$X:$X,$B$6,Jurnal!$R:$R,$C94))</f>
        <v/>
      </c>
      <c r="G94" s="7" t="str">
        <f ca="1">IF($C94="","",SUMIFS(Jurnal!AC:AC,Jurnal!$X:$X,$B$6,Jurnal!$R:$R,$C94))</f>
        <v/>
      </c>
      <c r="H94" s="7" t="str">
        <f t="shared" ca="1" si="5"/>
        <v/>
      </c>
      <c r="I94" s="73" t="str">
        <f t="shared" ca="1" si="6"/>
        <v/>
      </c>
      <c r="J94" s="36"/>
      <c r="K94" s="1"/>
      <c r="L94" s="1"/>
    </row>
    <row r="95" spans="1:12" ht="18.75" customHeight="1" x14ac:dyDescent="0.35">
      <c r="A95" s="1"/>
      <c r="B95" s="18">
        <f t="shared" si="8"/>
        <v>84</v>
      </c>
      <c r="C95" s="20" t="str">
        <f ca="1">IF(TODAY()&gt;EXP,"0",IF(Produk!C89="","",Produk!C89))</f>
        <v/>
      </c>
      <c r="D95" s="16" t="str">
        <f t="shared" ca="1" si="7"/>
        <v/>
      </c>
      <c r="E95" s="16" t="str">
        <f ca="1">IF($C95="","",SUMIFS(Jurnal!Y:Y,Jurnal!$X:$X,$B$6,Jurnal!$R:$R,$C95))</f>
        <v/>
      </c>
      <c r="F95" s="7" t="str">
        <f ca="1">IF($C95="","",SUMIFS(Jurnal!AB:AB,Jurnal!$X:$X,$B$6,Jurnal!$R:$R,$C95))</f>
        <v/>
      </c>
      <c r="G95" s="7" t="str">
        <f ca="1">IF($C95="","",SUMIFS(Jurnal!AC:AC,Jurnal!$X:$X,$B$6,Jurnal!$R:$R,$C95))</f>
        <v/>
      </c>
      <c r="H95" s="7" t="str">
        <f t="shared" ca="1" si="5"/>
        <v/>
      </c>
      <c r="I95" s="73" t="str">
        <f t="shared" ca="1" si="6"/>
        <v/>
      </c>
      <c r="J95" s="36"/>
      <c r="K95" s="1"/>
      <c r="L95" s="1"/>
    </row>
    <row r="96" spans="1:12" ht="18.75" customHeight="1" x14ac:dyDescent="0.35">
      <c r="A96" s="1"/>
      <c r="B96" s="18">
        <f t="shared" si="8"/>
        <v>85</v>
      </c>
      <c r="C96" s="20" t="str">
        <f ca="1">IF(TODAY()&gt;EXP,"0",IF(Produk!C90="","",Produk!C90))</f>
        <v/>
      </c>
      <c r="D96" s="16" t="str">
        <f t="shared" ca="1" si="7"/>
        <v/>
      </c>
      <c r="E96" s="16" t="str">
        <f ca="1">IF($C96="","",SUMIFS(Jurnal!Y:Y,Jurnal!$X:$X,$B$6,Jurnal!$R:$R,$C96))</f>
        <v/>
      </c>
      <c r="F96" s="7" t="str">
        <f ca="1">IF($C96="","",SUMIFS(Jurnal!AB:AB,Jurnal!$X:$X,$B$6,Jurnal!$R:$R,$C96))</f>
        <v/>
      </c>
      <c r="G96" s="7" t="str">
        <f ca="1">IF($C96="","",SUMIFS(Jurnal!AC:AC,Jurnal!$X:$X,$B$6,Jurnal!$R:$R,$C96))</f>
        <v/>
      </c>
      <c r="H96" s="7" t="str">
        <f t="shared" ca="1" si="5"/>
        <v/>
      </c>
      <c r="I96" s="73" t="str">
        <f t="shared" ca="1" si="6"/>
        <v/>
      </c>
      <c r="J96" s="36"/>
      <c r="K96" s="1"/>
      <c r="L96" s="1"/>
    </row>
    <row r="97" spans="1:12" ht="18.75" customHeight="1" x14ac:dyDescent="0.35">
      <c r="A97" s="1"/>
      <c r="B97" s="18">
        <f t="shared" si="8"/>
        <v>86</v>
      </c>
      <c r="C97" s="20" t="str">
        <f ca="1">IF(TODAY()&gt;EXP,"0",IF(Produk!C91="","",Produk!C91))</f>
        <v/>
      </c>
      <c r="D97" s="16" t="str">
        <f t="shared" ca="1" si="7"/>
        <v/>
      </c>
      <c r="E97" s="16" t="str">
        <f ca="1">IF($C97="","",SUMIFS(Jurnal!Y:Y,Jurnal!$X:$X,$B$6,Jurnal!$R:$R,$C97))</f>
        <v/>
      </c>
      <c r="F97" s="7" t="str">
        <f ca="1">IF($C97="","",SUMIFS(Jurnal!AB:AB,Jurnal!$X:$X,$B$6,Jurnal!$R:$R,$C97))</f>
        <v/>
      </c>
      <c r="G97" s="7" t="str">
        <f ca="1">IF($C97="","",SUMIFS(Jurnal!AC:AC,Jurnal!$X:$X,$B$6,Jurnal!$R:$R,$C97))</f>
        <v/>
      </c>
      <c r="H97" s="7" t="str">
        <f t="shared" ca="1" si="5"/>
        <v/>
      </c>
      <c r="I97" s="73" t="str">
        <f t="shared" ca="1" si="6"/>
        <v/>
      </c>
      <c r="J97" s="36"/>
      <c r="K97" s="1"/>
      <c r="L97" s="1"/>
    </row>
    <row r="98" spans="1:12" ht="18.75" customHeight="1" x14ac:dyDescent="0.35">
      <c r="A98" s="1"/>
      <c r="B98" s="18">
        <f t="shared" si="8"/>
        <v>87</v>
      </c>
      <c r="C98" s="20" t="str">
        <f ca="1">IF(TODAY()&gt;EXP,"0",IF(Produk!C92="","",Produk!C92))</f>
        <v/>
      </c>
      <c r="D98" s="16" t="str">
        <f t="shared" ca="1" si="7"/>
        <v/>
      </c>
      <c r="E98" s="16" t="str">
        <f ca="1">IF($C98="","",SUMIFS(Jurnal!Y:Y,Jurnal!$X:$X,$B$6,Jurnal!$R:$R,$C98))</f>
        <v/>
      </c>
      <c r="F98" s="7" t="str">
        <f ca="1">IF($C98="","",SUMIFS(Jurnal!AB:AB,Jurnal!$X:$X,$B$6,Jurnal!$R:$R,$C98))</f>
        <v/>
      </c>
      <c r="G98" s="7" t="str">
        <f ca="1">IF($C98="","",SUMIFS(Jurnal!AC:AC,Jurnal!$X:$X,$B$6,Jurnal!$R:$R,$C98))</f>
        <v/>
      </c>
      <c r="H98" s="7" t="str">
        <f t="shared" ca="1" si="5"/>
        <v/>
      </c>
      <c r="I98" s="73" t="str">
        <f t="shared" ca="1" si="6"/>
        <v/>
      </c>
      <c r="J98" s="36"/>
      <c r="K98" s="1"/>
      <c r="L98" s="1"/>
    </row>
    <row r="99" spans="1:12" ht="18.75" customHeight="1" x14ac:dyDescent="0.35">
      <c r="A99" s="1"/>
      <c r="B99" s="18">
        <f t="shared" si="8"/>
        <v>88</v>
      </c>
      <c r="C99" s="20" t="str">
        <f ca="1">IF(TODAY()&gt;EXP,"0",IF(Produk!C93="","",Produk!C93))</f>
        <v/>
      </c>
      <c r="D99" s="16" t="str">
        <f t="shared" ca="1" si="7"/>
        <v/>
      </c>
      <c r="E99" s="16" t="str">
        <f ca="1">IF($C99="","",SUMIFS(Jurnal!Y:Y,Jurnal!$X:$X,$B$6,Jurnal!$R:$R,$C99))</f>
        <v/>
      </c>
      <c r="F99" s="7" t="str">
        <f ca="1">IF($C99="","",SUMIFS(Jurnal!AB:AB,Jurnal!$X:$X,$B$6,Jurnal!$R:$R,$C99))</f>
        <v/>
      </c>
      <c r="G99" s="7" t="str">
        <f ca="1">IF($C99="","",SUMIFS(Jurnal!AC:AC,Jurnal!$X:$X,$B$6,Jurnal!$R:$R,$C99))</f>
        <v/>
      </c>
      <c r="H99" s="7" t="str">
        <f t="shared" ca="1" si="5"/>
        <v/>
      </c>
      <c r="I99" s="73" t="str">
        <f t="shared" ca="1" si="6"/>
        <v/>
      </c>
      <c r="J99" s="36"/>
      <c r="K99" s="1"/>
      <c r="L99" s="1"/>
    </row>
    <row r="100" spans="1:12" ht="18.75" customHeight="1" x14ac:dyDescent="0.35">
      <c r="A100" s="1"/>
      <c r="B100" s="18">
        <f t="shared" si="8"/>
        <v>89</v>
      </c>
      <c r="C100" s="20" t="str">
        <f ca="1">IF(TODAY()&gt;EXP,"0",IF(Produk!C94="","",Produk!C94))</f>
        <v/>
      </c>
      <c r="D100" s="16" t="str">
        <f t="shared" ca="1" si="7"/>
        <v/>
      </c>
      <c r="E100" s="16" t="str">
        <f ca="1">IF($C100="","",SUMIFS(Jurnal!Y:Y,Jurnal!$X:$X,$B$6,Jurnal!$R:$R,$C100))</f>
        <v/>
      </c>
      <c r="F100" s="7" t="str">
        <f ca="1">IF($C100="","",SUMIFS(Jurnal!AB:AB,Jurnal!$X:$X,$B$6,Jurnal!$R:$R,$C100))</f>
        <v/>
      </c>
      <c r="G100" s="7" t="str">
        <f ca="1">IF($C100="","",SUMIFS(Jurnal!AC:AC,Jurnal!$X:$X,$B$6,Jurnal!$R:$R,$C100))</f>
        <v/>
      </c>
      <c r="H100" s="7" t="str">
        <f t="shared" ca="1" si="5"/>
        <v/>
      </c>
      <c r="I100" s="73" t="str">
        <f t="shared" ca="1" si="6"/>
        <v/>
      </c>
      <c r="J100" s="36"/>
      <c r="K100" s="1"/>
      <c r="L100" s="1"/>
    </row>
    <row r="101" spans="1:12" ht="18.75" customHeight="1" x14ac:dyDescent="0.35">
      <c r="A101" s="1"/>
      <c r="B101" s="18">
        <f t="shared" si="8"/>
        <v>90</v>
      </c>
      <c r="C101" s="20" t="str">
        <f ca="1">IF(TODAY()&gt;EXP,"0",IF(Produk!C95="","",Produk!C95))</f>
        <v/>
      </c>
      <c r="D101" s="16" t="str">
        <f t="shared" ca="1" si="7"/>
        <v/>
      </c>
      <c r="E101" s="16" t="str">
        <f ca="1">IF($C101="","",SUMIFS(Jurnal!Y:Y,Jurnal!$X:$X,$B$6,Jurnal!$R:$R,$C101))</f>
        <v/>
      </c>
      <c r="F101" s="7" t="str">
        <f ca="1">IF($C101="","",SUMIFS(Jurnal!AB:AB,Jurnal!$X:$X,$B$6,Jurnal!$R:$R,$C101))</f>
        <v/>
      </c>
      <c r="G101" s="7" t="str">
        <f ca="1">IF($C101="","",SUMIFS(Jurnal!AC:AC,Jurnal!$X:$X,$B$6,Jurnal!$R:$R,$C101))</f>
        <v/>
      </c>
      <c r="H101" s="7" t="str">
        <f t="shared" ca="1" si="5"/>
        <v/>
      </c>
      <c r="I101" s="73" t="str">
        <f t="shared" ca="1" si="6"/>
        <v/>
      </c>
      <c r="J101" s="36"/>
      <c r="K101" s="1"/>
      <c r="L101" s="1"/>
    </row>
    <row r="102" spans="1:12" ht="18.75" customHeight="1" x14ac:dyDescent="0.35">
      <c r="A102" s="1"/>
      <c r="B102" s="18">
        <f t="shared" si="8"/>
        <v>91</v>
      </c>
      <c r="C102" s="20" t="str">
        <f ca="1">IF(TODAY()&gt;EXP,"0",IF(Produk!C96="","",Produk!C96))</f>
        <v/>
      </c>
      <c r="D102" s="16" t="str">
        <f t="shared" ca="1" si="7"/>
        <v/>
      </c>
      <c r="E102" s="16" t="str">
        <f ca="1">IF($C102="","",SUMIFS(Jurnal!Y:Y,Jurnal!$X:$X,$B$6,Jurnal!$R:$R,$C102))</f>
        <v/>
      </c>
      <c r="F102" s="7" t="str">
        <f ca="1">IF($C102="","",SUMIFS(Jurnal!AB:AB,Jurnal!$X:$X,$B$6,Jurnal!$R:$R,$C102))</f>
        <v/>
      </c>
      <c r="G102" s="7" t="str">
        <f ca="1">IF($C102="","",SUMIFS(Jurnal!AC:AC,Jurnal!$X:$X,$B$6,Jurnal!$R:$R,$C102))</f>
        <v/>
      </c>
      <c r="H102" s="7" t="str">
        <f t="shared" ca="1" si="5"/>
        <v/>
      </c>
      <c r="I102" s="73" t="str">
        <f t="shared" ca="1" si="6"/>
        <v/>
      </c>
      <c r="J102" s="36"/>
      <c r="K102" s="1"/>
      <c r="L102" s="1"/>
    </row>
    <row r="103" spans="1:12" ht="18.75" customHeight="1" x14ac:dyDescent="0.35">
      <c r="A103" s="1"/>
      <c r="B103" s="18">
        <f t="shared" si="8"/>
        <v>92</v>
      </c>
      <c r="C103" s="20" t="str">
        <f ca="1">IF(TODAY()&gt;EXP,"0",IF(Produk!C97="","",Produk!C97))</f>
        <v/>
      </c>
      <c r="D103" s="16" t="str">
        <f t="shared" ca="1" si="7"/>
        <v/>
      </c>
      <c r="E103" s="16" t="str">
        <f ca="1">IF($C103="","",SUMIFS(Jurnal!Y:Y,Jurnal!$X:$X,$B$6,Jurnal!$R:$R,$C103))</f>
        <v/>
      </c>
      <c r="F103" s="7" t="str">
        <f ca="1">IF($C103="","",SUMIFS(Jurnal!AB:AB,Jurnal!$X:$X,$B$6,Jurnal!$R:$R,$C103))</f>
        <v/>
      </c>
      <c r="G103" s="7" t="str">
        <f ca="1">IF($C103="","",SUMIFS(Jurnal!AC:AC,Jurnal!$X:$X,$B$6,Jurnal!$R:$R,$C103))</f>
        <v/>
      </c>
      <c r="H103" s="7" t="str">
        <f t="shared" ca="1" si="5"/>
        <v/>
      </c>
      <c r="I103" s="73" t="str">
        <f t="shared" ca="1" si="6"/>
        <v/>
      </c>
      <c r="J103" s="36"/>
      <c r="K103" s="1"/>
      <c r="L103" s="1"/>
    </row>
    <row r="104" spans="1:12" ht="18.75" customHeight="1" x14ac:dyDescent="0.35">
      <c r="A104" s="1"/>
      <c r="B104" s="18">
        <f t="shared" si="8"/>
        <v>93</v>
      </c>
      <c r="C104" s="20" t="str">
        <f ca="1">IF(TODAY()&gt;EXP,"0",IF(Produk!C98="","",Produk!C98))</f>
        <v/>
      </c>
      <c r="D104" s="16" t="str">
        <f t="shared" ca="1" si="7"/>
        <v/>
      </c>
      <c r="E104" s="16" t="str">
        <f ca="1">IF($C104="","",SUMIFS(Jurnal!Y:Y,Jurnal!$X:$X,$B$6,Jurnal!$R:$R,$C104))</f>
        <v/>
      </c>
      <c r="F104" s="7" t="str">
        <f ca="1">IF($C104="","",SUMIFS(Jurnal!AB:AB,Jurnal!$X:$X,$B$6,Jurnal!$R:$R,$C104))</f>
        <v/>
      </c>
      <c r="G104" s="7" t="str">
        <f ca="1">IF($C104="","",SUMIFS(Jurnal!AC:AC,Jurnal!$X:$X,$B$6,Jurnal!$R:$R,$C104))</f>
        <v/>
      </c>
      <c r="H104" s="7" t="str">
        <f t="shared" ca="1" si="5"/>
        <v/>
      </c>
      <c r="I104" s="73" t="str">
        <f t="shared" ca="1" si="6"/>
        <v/>
      </c>
      <c r="J104" s="36"/>
      <c r="K104" s="1"/>
      <c r="L104" s="1"/>
    </row>
    <row r="105" spans="1:12" ht="18.75" customHeight="1" x14ac:dyDescent="0.35">
      <c r="A105" s="1"/>
      <c r="B105" s="18">
        <f t="shared" si="8"/>
        <v>94</v>
      </c>
      <c r="C105" s="20" t="str">
        <f ca="1">IF(TODAY()&gt;EXP,"0",IF(Produk!C99="","",Produk!C99))</f>
        <v/>
      </c>
      <c r="D105" s="16" t="str">
        <f t="shared" ca="1" si="7"/>
        <v/>
      </c>
      <c r="E105" s="16" t="str">
        <f ca="1">IF($C105="","",SUMIFS(Jurnal!Y:Y,Jurnal!$X:$X,$B$6,Jurnal!$R:$R,$C105))</f>
        <v/>
      </c>
      <c r="F105" s="7" t="str">
        <f ca="1">IF($C105="","",SUMIFS(Jurnal!AB:AB,Jurnal!$X:$X,$B$6,Jurnal!$R:$R,$C105))</f>
        <v/>
      </c>
      <c r="G105" s="7" t="str">
        <f ca="1">IF($C105="","",SUMIFS(Jurnal!AC:AC,Jurnal!$X:$X,$B$6,Jurnal!$R:$R,$C105))</f>
        <v/>
      </c>
      <c r="H105" s="7" t="str">
        <f t="shared" ca="1" si="5"/>
        <v/>
      </c>
      <c r="I105" s="73" t="str">
        <f t="shared" ca="1" si="6"/>
        <v/>
      </c>
      <c r="J105" s="36"/>
      <c r="K105" s="1"/>
      <c r="L105" s="1"/>
    </row>
    <row r="106" spans="1:12" ht="18.75" customHeight="1" x14ac:dyDescent="0.35">
      <c r="A106" s="1"/>
      <c r="B106" s="18">
        <f t="shared" si="8"/>
        <v>95</v>
      </c>
      <c r="C106" s="20" t="str">
        <f ca="1">IF(TODAY()&gt;EXP,"0",IF(Produk!C100="","",Produk!C100))</f>
        <v/>
      </c>
      <c r="D106" s="16" t="str">
        <f t="shared" ca="1" si="7"/>
        <v/>
      </c>
      <c r="E106" s="16" t="str">
        <f ca="1">IF($C106="","",SUMIFS(Jurnal!Y:Y,Jurnal!$X:$X,$B$6,Jurnal!$R:$R,$C106))</f>
        <v/>
      </c>
      <c r="F106" s="7" t="str">
        <f ca="1">IF($C106="","",SUMIFS(Jurnal!AB:AB,Jurnal!$X:$X,$B$6,Jurnal!$R:$R,$C106))</f>
        <v/>
      </c>
      <c r="G106" s="7" t="str">
        <f ca="1">IF($C106="","",SUMIFS(Jurnal!AC:AC,Jurnal!$X:$X,$B$6,Jurnal!$R:$R,$C106))</f>
        <v/>
      </c>
      <c r="H106" s="7" t="str">
        <f t="shared" ca="1" si="5"/>
        <v/>
      </c>
      <c r="I106" s="73" t="str">
        <f t="shared" ca="1" si="6"/>
        <v/>
      </c>
      <c r="J106" s="36"/>
      <c r="K106" s="1"/>
      <c r="L106" s="1"/>
    </row>
    <row r="107" spans="1:12" ht="18.75" customHeight="1" x14ac:dyDescent="0.35">
      <c r="A107" s="1"/>
      <c r="B107" s="18">
        <f t="shared" si="8"/>
        <v>96</v>
      </c>
      <c r="C107" s="20" t="str">
        <f ca="1">IF(TODAY()&gt;EXP,"0",IF(Produk!C101="","",Produk!C101))</f>
        <v/>
      </c>
      <c r="D107" s="16" t="str">
        <f t="shared" ca="1" si="7"/>
        <v/>
      </c>
      <c r="E107" s="16" t="str">
        <f ca="1">IF($C107="","",SUMIFS(Jurnal!Y:Y,Jurnal!$X:$X,$B$6,Jurnal!$R:$R,$C107))</f>
        <v/>
      </c>
      <c r="F107" s="7" t="str">
        <f ca="1">IF($C107="","",SUMIFS(Jurnal!AB:AB,Jurnal!$X:$X,$B$6,Jurnal!$R:$R,$C107))</f>
        <v/>
      </c>
      <c r="G107" s="7" t="str">
        <f ca="1">IF($C107="","",SUMIFS(Jurnal!AC:AC,Jurnal!$X:$X,$B$6,Jurnal!$R:$R,$C107))</f>
        <v/>
      </c>
      <c r="H107" s="7" t="str">
        <f t="shared" ca="1" si="5"/>
        <v/>
      </c>
      <c r="I107" s="73" t="str">
        <f t="shared" ca="1" si="6"/>
        <v/>
      </c>
      <c r="J107" s="36"/>
      <c r="K107" s="1"/>
      <c r="L107" s="1"/>
    </row>
    <row r="108" spans="1:12" ht="18.75" customHeight="1" x14ac:dyDescent="0.35">
      <c r="A108" s="1"/>
      <c r="B108" s="18">
        <f t="shared" si="8"/>
        <v>97</v>
      </c>
      <c r="C108" s="20" t="str">
        <f ca="1">IF(TODAY()&gt;EXP,"0",IF(Produk!C102="","",Produk!C102))</f>
        <v/>
      </c>
      <c r="D108" s="16" t="str">
        <f t="shared" ca="1" si="7"/>
        <v/>
      </c>
      <c r="E108" s="16" t="str">
        <f ca="1">IF($C108="","",SUMIFS(Jurnal!Y:Y,Jurnal!$X:$X,$B$6,Jurnal!$R:$R,$C108))</f>
        <v/>
      </c>
      <c r="F108" s="7" t="str">
        <f ca="1">IF($C108="","",SUMIFS(Jurnal!AB:AB,Jurnal!$X:$X,$B$6,Jurnal!$R:$R,$C108))</f>
        <v/>
      </c>
      <c r="G108" s="7" t="str">
        <f ca="1">IF($C108="","",SUMIFS(Jurnal!AC:AC,Jurnal!$X:$X,$B$6,Jurnal!$R:$R,$C108))</f>
        <v/>
      </c>
      <c r="H108" s="7" t="str">
        <f t="shared" ca="1" si="5"/>
        <v/>
      </c>
      <c r="I108" s="73" t="str">
        <f t="shared" ca="1" si="6"/>
        <v/>
      </c>
      <c r="J108" s="36"/>
      <c r="K108" s="1"/>
      <c r="L108" s="1"/>
    </row>
    <row r="109" spans="1:12" ht="18.75" customHeight="1" x14ac:dyDescent="0.35">
      <c r="A109" s="1"/>
      <c r="B109" s="18">
        <f t="shared" si="8"/>
        <v>98</v>
      </c>
      <c r="C109" s="20" t="str">
        <f ca="1">IF(TODAY()&gt;EXP,"0",IF(Produk!C103="","",Produk!C103))</f>
        <v/>
      </c>
      <c r="D109" s="16" t="str">
        <f t="shared" ca="1" si="7"/>
        <v/>
      </c>
      <c r="E109" s="16" t="str">
        <f ca="1">IF($C109="","",SUMIFS(Jurnal!Y:Y,Jurnal!$X:$X,$B$6,Jurnal!$R:$R,$C109))</f>
        <v/>
      </c>
      <c r="F109" s="7" t="str">
        <f ca="1">IF($C109="","",SUMIFS(Jurnal!AB:AB,Jurnal!$X:$X,$B$6,Jurnal!$R:$R,$C109))</f>
        <v/>
      </c>
      <c r="G109" s="7" t="str">
        <f ca="1">IF($C109="","",SUMIFS(Jurnal!AC:AC,Jurnal!$X:$X,$B$6,Jurnal!$R:$R,$C109))</f>
        <v/>
      </c>
      <c r="H109" s="7" t="str">
        <f t="shared" ca="1" si="5"/>
        <v/>
      </c>
      <c r="I109" s="73" t="str">
        <f t="shared" ca="1" si="6"/>
        <v/>
      </c>
      <c r="J109" s="36"/>
      <c r="K109" s="1"/>
      <c r="L109" s="1"/>
    </row>
    <row r="110" spans="1:12" ht="18.75" customHeight="1" x14ac:dyDescent="0.35">
      <c r="A110" s="1"/>
      <c r="B110" s="18">
        <f t="shared" si="8"/>
        <v>99</v>
      </c>
      <c r="C110" s="20" t="str">
        <f ca="1">IF(TODAY()&gt;EXP,"0",IF(Produk!C104="","",Produk!C104))</f>
        <v/>
      </c>
      <c r="D110" s="16" t="str">
        <f t="shared" ca="1" si="7"/>
        <v/>
      </c>
      <c r="E110" s="16" t="str">
        <f ca="1">IF($C110="","",SUMIFS(Jurnal!Y:Y,Jurnal!$X:$X,$B$6,Jurnal!$R:$R,$C110))</f>
        <v/>
      </c>
      <c r="F110" s="7" t="str">
        <f ca="1">IF($C110="","",SUMIFS(Jurnal!AB:AB,Jurnal!$X:$X,$B$6,Jurnal!$R:$R,$C110))</f>
        <v/>
      </c>
      <c r="G110" s="7" t="str">
        <f ca="1">IF($C110="","",SUMIFS(Jurnal!AC:AC,Jurnal!$X:$X,$B$6,Jurnal!$R:$R,$C110))</f>
        <v/>
      </c>
      <c r="H110" s="7" t="str">
        <f t="shared" ca="1" si="5"/>
        <v/>
      </c>
      <c r="I110" s="73" t="str">
        <f t="shared" ca="1" si="6"/>
        <v/>
      </c>
      <c r="J110" s="36"/>
      <c r="K110" s="1"/>
      <c r="L110" s="1"/>
    </row>
    <row r="111" spans="1:12" ht="18.75" customHeight="1" x14ac:dyDescent="0.35">
      <c r="A111" s="1"/>
      <c r="B111" s="18">
        <f t="shared" si="8"/>
        <v>100</v>
      </c>
      <c r="C111" s="20" t="str">
        <f ca="1">IF(TODAY()&gt;EXP,"0",IF(Produk!C105="","",Produk!C105))</f>
        <v/>
      </c>
      <c r="D111" s="16" t="str">
        <f t="shared" ca="1" si="7"/>
        <v/>
      </c>
      <c r="E111" s="16" t="str">
        <f ca="1">IF($C111="","",SUMIFS(Jurnal!Y:Y,Jurnal!$X:$X,$B$6,Jurnal!$R:$R,$C111))</f>
        <v/>
      </c>
      <c r="F111" s="7" t="str">
        <f ca="1">IF($C111="","",SUMIFS(Jurnal!AB:AB,Jurnal!$X:$X,$B$6,Jurnal!$R:$R,$C111))</f>
        <v/>
      </c>
      <c r="G111" s="7" t="str">
        <f ca="1">IF($C111="","",SUMIFS(Jurnal!AC:AC,Jurnal!$X:$X,$B$6,Jurnal!$R:$R,$C111))</f>
        <v/>
      </c>
      <c r="H111" s="7" t="str">
        <f t="shared" ca="1" si="5"/>
        <v/>
      </c>
      <c r="I111" s="73" t="str">
        <f t="shared" ca="1" si="6"/>
        <v/>
      </c>
      <c r="J111" s="36"/>
      <c r="K111" s="1"/>
      <c r="L111" s="1"/>
    </row>
    <row r="112" spans="1:12" ht="14.5" x14ac:dyDescent="0.35">
      <c r="A112" s="1"/>
      <c r="B112" s="1"/>
      <c r="C112" s="108"/>
      <c r="D112" s="1"/>
      <c r="E112" s="1"/>
      <c r="F112" s="1"/>
      <c r="G112" s="1"/>
      <c r="H112" s="1"/>
      <c r="I112" s="75"/>
      <c r="J112" s="36"/>
      <c r="K112" s="1"/>
      <c r="L112" s="1"/>
    </row>
    <row r="113" spans="1:12" ht="14.5" x14ac:dyDescent="0.35">
      <c r="A113" s="1"/>
      <c r="B113" s="1"/>
      <c r="C113" s="108"/>
      <c r="D113" s="1"/>
      <c r="E113" s="1"/>
      <c r="F113" s="1"/>
      <c r="G113" s="1"/>
      <c r="H113" s="1"/>
      <c r="I113" s="75"/>
      <c r="J113" s="36"/>
      <c r="K113" s="1"/>
      <c r="L113" s="1"/>
    </row>
    <row r="114" spans="1:12" ht="14.5" x14ac:dyDescent="0.35">
      <c r="A114" s="1"/>
      <c r="B114" s="1"/>
      <c r="C114" s="108"/>
      <c r="D114" s="1"/>
      <c r="E114" s="1"/>
      <c r="F114" s="1"/>
      <c r="G114" s="1"/>
      <c r="H114" s="1"/>
      <c r="I114" s="75"/>
      <c r="J114" s="1"/>
      <c r="K114" s="1"/>
      <c r="L114" s="1"/>
    </row>
    <row r="115" spans="1:12" ht="14.5" x14ac:dyDescent="0.35">
      <c r="A115" s="1"/>
      <c r="B115" s="1"/>
      <c r="C115" s="108"/>
      <c r="D115" s="1"/>
      <c r="E115" s="1"/>
      <c r="F115" s="1"/>
      <c r="G115" s="1"/>
      <c r="H115" s="1"/>
      <c r="I115" s="75"/>
      <c r="J115" s="1"/>
      <c r="K115" s="1"/>
      <c r="L115" s="1"/>
    </row>
    <row r="116" spans="1:12" ht="14.5" x14ac:dyDescent="0.35">
      <c r="A116" s="1"/>
      <c r="B116" s="1"/>
      <c r="C116" s="108"/>
      <c r="D116" s="1"/>
      <c r="E116" s="1"/>
      <c r="F116" s="1"/>
      <c r="G116" s="1"/>
      <c r="H116" s="1"/>
      <c r="I116" s="75"/>
      <c r="J116" s="1"/>
      <c r="K116" s="1"/>
      <c r="L116" s="1"/>
    </row>
  </sheetData>
  <sheetProtection algorithmName="SHA-512" hashValue="saxfwc1aiE00/jgPUbqZfmK97Tjv1Aa69cH9CeUfptF/iOrYCTlIPm5/tF9f/y90QloxpQSZ0m1/MRaOBdGLeg==" saltValue="GPz6rIokXt1qNLOIkWWcqA==" spinCount="100000" sheet="1" formatCells="0" formatColumns="0" formatRows="0" sort="0" autoFilter="0" pivotTables="0"/>
  <autoFilter ref="D10:D111" xr:uid="{00000000-0009-0000-0000-00000F000000}"/>
  <mergeCells count="6">
    <mergeCell ref="B2:I2"/>
    <mergeCell ref="B3:I3"/>
    <mergeCell ref="B4:I4"/>
    <mergeCell ref="B6:D6"/>
    <mergeCell ref="B10:B11"/>
    <mergeCell ref="E10:I10"/>
  </mergeCells>
  <dataValidations count="1">
    <dataValidation type="list" showInputMessage="1" showErrorMessage="1" errorTitle="KESALAHAN INPUT DATA" error="      NAMA RESELLER SALAH!_x000a_SILAHKAN PILIH DARI DAFTAR" sqref="B6:D6" xr:uid="{00000000-0002-0000-0F00-000000000000}">
      <formula1>NA</formula1>
    </dataValidation>
  </dataValidations>
  <pageMargins left="0.31496062992125984" right="0.11811023622047245" top="0.74803149606299213" bottom="0.74803149606299213" header="0.31496062992125984" footer="0.31496062992125984"/>
  <pageSetup paperSize="9" pageOrder="overThenDown" orientation="portrait" blackAndWhite="1" horizontalDpi="4294967293" verticalDpi="4294967293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P116"/>
  <sheetViews>
    <sheetView showGridLines="0" workbookViewId="0">
      <pane ySplit="11" topLeftCell="A12" activePane="bottomLeft" state="frozen"/>
      <selection activeCell="B4" sqref="B4:D8"/>
      <selection pane="bottomLeft" activeCell="B6" sqref="B6:C6"/>
    </sheetView>
  </sheetViews>
  <sheetFormatPr defaultColWidth="0" defaultRowHeight="15" customHeight="1" zeroHeight="1" x14ac:dyDescent="0.35"/>
  <cols>
    <col min="1" max="1" width="8.54296875" style="2" customWidth="1"/>
    <col min="2" max="2" width="5" style="2" bestFit="1" customWidth="1"/>
    <col min="3" max="3" width="28.54296875" style="2" customWidth="1"/>
    <col min="4" max="4" width="8.7265625" style="2" bestFit="1" customWidth="1"/>
    <col min="5" max="7" width="13.54296875" style="2" customWidth="1"/>
    <col min="8" max="8" width="8.453125" style="76" bestFit="1" customWidth="1"/>
    <col min="9" max="9" width="11.453125" style="2" customWidth="1"/>
    <col min="10" max="11" width="28.54296875" style="2" customWidth="1"/>
    <col min="12" max="42" width="0" style="2" hidden="1" customWidth="1"/>
    <col min="43" max="16384" width="9.1796875" style="2" hidden="1"/>
  </cols>
  <sheetData>
    <row r="1" spans="1:11" ht="3.75" customHeight="1" x14ac:dyDescent="0.35">
      <c r="A1" s="1"/>
      <c r="B1" s="1"/>
      <c r="C1" s="1"/>
      <c r="D1" s="1"/>
      <c r="E1" s="1"/>
      <c r="F1" s="1"/>
      <c r="G1" s="1"/>
      <c r="H1" s="75"/>
      <c r="I1" s="1"/>
      <c r="J1" s="1"/>
      <c r="K1" s="1"/>
    </row>
    <row r="2" spans="1:11" ht="22.5" customHeight="1" x14ac:dyDescent="0.6">
      <c r="A2" s="1"/>
      <c r="B2" s="326" t="str">
        <f>PR</f>
        <v>NAMA PERUSAHAAN ANDA</v>
      </c>
      <c r="C2" s="326"/>
      <c r="D2" s="326"/>
      <c r="E2" s="326"/>
      <c r="F2" s="326"/>
      <c r="G2" s="326"/>
      <c r="H2" s="326"/>
      <c r="I2" s="104"/>
      <c r="J2" s="1"/>
      <c r="K2" s="1"/>
    </row>
    <row r="3" spans="1:11" ht="18.75" customHeight="1" x14ac:dyDescent="0.5">
      <c r="A3" s="1"/>
      <c r="B3" s="334" t="s">
        <v>209</v>
      </c>
      <c r="C3" s="334"/>
      <c r="D3" s="334"/>
      <c r="E3" s="334"/>
      <c r="F3" s="334"/>
      <c r="G3" s="334"/>
      <c r="H3" s="334"/>
      <c r="I3" s="92"/>
      <c r="J3" s="1"/>
      <c r="K3" s="1"/>
    </row>
    <row r="4" spans="1:11" ht="18.75" customHeight="1" x14ac:dyDescent="0.35">
      <c r="A4" s="1"/>
      <c r="B4" s="336" t="str">
        <f>TG&amp;" "&amp;BL&amp;" "&amp;TH&amp;" - "&amp;TG_2&amp;" "&amp;BL_2&amp;" "&amp;TH_2</f>
        <v>1 Januari 2025 - 31 Desember 2025</v>
      </c>
      <c r="C4" s="336"/>
      <c r="D4" s="336"/>
      <c r="E4" s="336"/>
      <c r="F4" s="336"/>
      <c r="G4" s="336"/>
      <c r="H4" s="336"/>
      <c r="I4" s="36"/>
      <c r="J4" s="1"/>
      <c r="K4" s="1"/>
    </row>
    <row r="5" spans="1:11" ht="7.5" customHeight="1" x14ac:dyDescent="0.35">
      <c r="A5" s="1"/>
      <c r="B5" s="36"/>
      <c r="C5" s="36"/>
      <c r="D5" s="36"/>
      <c r="E5" s="36"/>
      <c r="F5" s="36"/>
      <c r="G5" s="36"/>
      <c r="H5" s="36"/>
      <c r="I5" s="36"/>
      <c r="J5" s="1"/>
      <c r="K5" s="1"/>
    </row>
    <row r="6" spans="1:11" ht="22.5" customHeight="1" x14ac:dyDescent="0.35">
      <c r="A6" s="1"/>
      <c r="B6" s="397" t="s">
        <v>82</v>
      </c>
      <c r="C6" s="398"/>
      <c r="D6" s="36"/>
      <c r="E6" s="36"/>
      <c r="F6" s="36"/>
      <c r="G6" s="36"/>
      <c r="H6" s="36"/>
      <c r="I6" s="36"/>
      <c r="J6" s="1"/>
      <c r="K6" s="1"/>
    </row>
    <row r="7" spans="1:11" ht="3.75" customHeight="1" x14ac:dyDescent="0.35">
      <c r="A7" s="1"/>
      <c r="B7" s="36"/>
      <c r="C7" s="36"/>
      <c r="D7" s="36"/>
      <c r="E7" s="36"/>
      <c r="F7" s="36"/>
      <c r="G7" s="36"/>
      <c r="H7" s="36"/>
      <c r="I7" s="36"/>
      <c r="J7" s="1"/>
      <c r="K7" s="1"/>
    </row>
    <row r="8" spans="1:11" ht="22.5" customHeight="1" x14ac:dyDescent="0.35">
      <c r="A8" s="1"/>
      <c r="B8" s="399" t="str">
        <f>IF(B6="","",VLOOKUP(B6,DP,2,FALSE))</f>
        <v>Boneka Beruang Kecil</v>
      </c>
      <c r="C8" s="399"/>
      <c r="D8" s="45">
        <f ca="1">SUM(D12:D111)</f>
        <v>70</v>
      </c>
      <c r="E8" s="45">
        <f ca="1">SUM(E12:E111)</f>
        <v>3850000</v>
      </c>
      <c r="F8" s="45">
        <f ca="1">SUM(F12:F111)</f>
        <v>2100000</v>
      </c>
      <c r="G8" s="45">
        <f ca="1">SUM(G12:G111)</f>
        <v>1750000</v>
      </c>
      <c r="H8" s="47">
        <f ca="1">IF(OR(D8=0,D8=""),"",G8/E8)</f>
        <v>0.45454545454545453</v>
      </c>
      <c r="I8" s="36"/>
      <c r="J8" s="1"/>
      <c r="K8" s="1"/>
    </row>
    <row r="9" spans="1:11" ht="2.25" customHeight="1" x14ac:dyDescent="0.35">
      <c r="A9" s="1"/>
      <c r="B9" s="105"/>
      <c r="C9" s="36"/>
      <c r="D9" s="36"/>
      <c r="E9" s="36"/>
      <c r="F9" s="36"/>
      <c r="G9" s="36"/>
      <c r="H9" s="106"/>
      <c r="I9" s="36"/>
      <c r="J9" s="1"/>
      <c r="K9" s="1"/>
    </row>
    <row r="10" spans="1:11" s="107" customFormat="1" ht="18.75" customHeight="1" x14ac:dyDescent="0.35">
      <c r="A10" s="9"/>
      <c r="B10" s="352" t="s">
        <v>1</v>
      </c>
      <c r="C10" s="19" t="s">
        <v>24</v>
      </c>
      <c r="D10" s="342" t="s">
        <v>38</v>
      </c>
      <c r="E10" s="343"/>
      <c r="F10" s="343"/>
      <c r="G10" s="343"/>
      <c r="H10" s="344"/>
      <c r="I10" s="36"/>
      <c r="J10" s="9"/>
      <c r="K10" s="9"/>
    </row>
    <row r="11" spans="1:11" s="107" customFormat="1" ht="22.5" customHeight="1" x14ac:dyDescent="0.35">
      <c r="A11" s="9"/>
      <c r="B11" s="353"/>
      <c r="C11" s="93" t="s">
        <v>164</v>
      </c>
      <c r="D11" s="25" t="s">
        <v>36</v>
      </c>
      <c r="E11" s="25" t="s">
        <v>5</v>
      </c>
      <c r="F11" s="25" t="s">
        <v>6</v>
      </c>
      <c r="G11" s="25" t="s">
        <v>34</v>
      </c>
      <c r="H11" s="25" t="s">
        <v>35</v>
      </c>
      <c r="I11" s="36"/>
      <c r="J11" s="9"/>
      <c r="K11" s="9"/>
    </row>
    <row r="12" spans="1:11" ht="18.75" customHeight="1" x14ac:dyDescent="0.35">
      <c r="A12" s="9"/>
      <c r="B12" s="18">
        <v>1</v>
      </c>
      <c r="C12" s="16" t="str">
        <f ca="1">IF(TODAY()&gt;EXP,"0",IF(Agen!C6="","",Agen!C6))</f>
        <v>Agen A</v>
      </c>
      <c r="D12" s="16">
        <f ca="1">IF($C12="","",SUMIFS(Jurnal!Y:Y,Jurnal!$R:$R,$B$6,Jurnal!$X:$X,$C12))</f>
        <v>0</v>
      </c>
      <c r="E12" s="16">
        <f ca="1">IF($C12="","",SUMIFS(Jurnal!AB:AB,Jurnal!$R:$R,$B$6,Jurnal!$X:$X,$C12))</f>
        <v>0</v>
      </c>
      <c r="F12" s="16">
        <f ca="1">IF($C12="","",SUMIFS(Jurnal!AC:AC,Jurnal!$R:$R,$B$6,Jurnal!$X:$X,$C12))</f>
        <v>0</v>
      </c>
      <c r="G12" s="7">
        <f ca="1">IF(D12="","",E12-F12)</f>
        <v>0</v>
      </c>
      <c r="H12" s="73" t="str">
        <f ca="1">IF(OR(D12=0,D12=""),"",G12/E12)</f>
        <v/>
      </c>
      <c r="I12" s="36"/>
      <c r="J12" s="1"/>
      <c r="K12" s="1"/>
    </row>
    <row r="13" spans="1:11" ht="18.75" customHeight="1" x14ac:dyDescent="0.35">
      <c r="A13" s="9"/>
      <c r="B13" s="18">
        <f>B12+1</f>
        <v>2</v>
      </c>
      <c r="C13" s="16" t="str">
        <f ca="1">IF(TODAY()&gt;EXP,"0",IF(Agen!C7="","",Agen!C7))</f>
        <v>Agen B</v>
      </c>
      <c r="D13" s="16">
        <f ca="1">IF($C13="","",SUMIFS(Jurnal!Y:Y,Jurnal!$R:$R,$B$6,Jurnal!$X:$X,$C13))</f>
        <v>0</v>
      </c>
      <c r="E13" s="16">
        <f ca="1">IF($C13="","",SUMIFS(Jurnal!AB:AB,Jurnal!$R:$R,$B$6,Jurnal!$X:$X,$C13))</f>
        <v>0</v>
      </c>
      <c r="F13" s="16">
        <f ca="1">IF($C13="","",SUMIFS(Jurnal!AC:AC,Jurnal!$R:$R,$B$6,Jurnal!$X:$X,$C13))</f>
        <v>0</v>
      </c>
      <c r="G13" s="7">
        <f t="shared" ref="G13:G76" ca="1" si="0">IF(D13="","",E13-F13)</f>
        <v>0</v>
      </c>
      <c r="H13" s="73" t="str">
        <f t="shared" ref="H13:H76" ca="1" si="1">IF(OR(D13=0,D13=""),"",G13/E13)</f>
        <v/>
      </c>
      <c r="I13" s="36"/>
      <c r="J13" s="1"/>
      <c r="K13" s="1"/>
    </row>
    <row r="14" spans="1:11" ht="18.75" customHeight="1" x14ac:dyDescent="0.35">
      <c r="A14" s="1"/>
      <c r="B14" s="18">
        <f t="shared" ref="B14:B77" si="2">B13+1</f>
        <v>3</v>
      </c>
      <c r="C14" s="16" t="str">
        <f ca="1">IF(TODAY()&gt;EXP,"0",IF(Agen!C8="","",Agen!C8))</f>
        <v>Agen C</v>
      </c>
      <c r="D14" s="16">
        <f ca="1">IF($C14="","",SUMIFS(Jurnal!Y:Y,Jurnal!$R:$R,$B$6,Jurnal!$X:$X,$C14))</f>
        <v>0</v>
      </c>
      <c r="E14" s="16">
        <f ca="1">IF($C14="","",SUMIFS(Jurnal!AB:AB,Jurnal!$R:$R,$B$6,Jurnal!$X:$X,$C14))</f>
        <v>0</v>
      </c>
      <c r="F14" s="16">
        <f ca="1">IF($C14="","",SUMIFS(Jurnal!AC:AC,Jurnal!$R:$R,$B$6,Jurnal!$X:$X,$C14))</f>
        <v>0</v>
      </c>
      <c r="G14" s="7">
        <f t="shared" ca="1" si="0"/>
        <v>0</v>
      </c>
      <c r="H14" s="73" t="str">
        <f t="shared" ca="1" si="1"/>
        <v/>
      </c>
      <c r="I14" s="36"/>
      <c r="J14" s="1"/>
      <c r="K14" s="1"/>
    </row>
    <row r="15" spans="1:11" ht="18.75" customHeight="1" x14ac:dyDescent="0.35">
      <c r="A15" s="1"/>
      <c r="B15" s="18">
        <f t="shared" si="2"/>
        <v>4</v>
      </c>
      <c r="C15" s="16" t="str">
        <f ca="1">IF(TODAY()&gt;EXP,"0",IF(Agen!C9="","",Agen!C9))</f>
        <v>Agen D</v>
      </c>
      <c r="D15" s="16">
        <f ca="1">IF($C15="","",SUMIFS(Jurnal!Y:Y,Jurnal!$R:$R,$B$6,Jurnal!$X:$X,$C15))</f>
        <v>40</v>
      </c>
      <c r="E15" s="16">
        <f ca="1">IF($C15="","",SUMIFS(Jurnal!AB:AB,Jurnal!$R:$R,$B$6,Jurnal!$X:$X,$C15))</f>
        <v>2200000</v>
      </c>
      <c r="F15" s="16">
        <f ca="1">IF($C15="","",SUMIFS(Jurnal!AC:AC,Jurnal!$R:$R,$B$6,Jurnal!$X:$X,$C15))</f>
        <v>1200000</v>
      </c>
      <c r="G15" s="7">
        <f t="shared" ca="1" si="0"/>
        <v>1000000</v>
      </c>
      <c r="H15" s="73">
        <f t="shared" ca="1" si="1"/>
        <v>0.45454545454545453</v>
      </c>
      <c r="I15" s="36"/>
      <c r="J15" s="1"/>
      <c r="K15" s="1"/>
    </row>
    <row r="16" spans="1:11" ht="18.75" customHeight="1" x14ac:dyDescent="0.35">
      <c r="A16" s="1"/>
      <c r="B16" s="18">
        <f t="shared" si="2"/>
        <v>5</v>
      </c>
      <c r="C16" s="16" t="str">
        <f ca="1">IF(TODAY()&gt;EXP,"0",IF(Agen!C10="","",Agen!C10))</f>
        <v>Agen E</v>
      </c>
      <c r="D16" s="16">
        <f ca="1">IF($C16="","",SUMIFS(Jurnal!Y:Y,Jurnal!$R:$R,$B$6,Jurnal!$X:$X,$C16))</f>
        <v>0</v>
      </c>
      <c r="E16" s="16">
        <f ca="1">IF($C16="","",SUMIFS(Jurnal!AB:AB,Jurnal!$R:$R,$B$6,Jurnal!$X:$X,$C16))</f>
        <v>0</v>
      </c>
      <c r="F16" s="16">
        <f ca="1">IF($C16="","",SUMIFS(Jurnal!AC:AC,Jurnal!$R:$R,$B$6,Jurnal!$X:$X,$C16))</f>
        <v>0</v>
      </c>
      <c r="G16" s="7">
        <f t="shared" ca="1" si="0"/>
        <v>0</v>
      </c>
      <c r="H16" s="73" t="str">
        <f t="shared" ca="1" si="1"/>
        <v/>
      </c>
      <c r="I16" s="36"/>
      <c r="J16" s="1"/>
      <c r="K16" s="1"/>
    </row>
    <row r="17" spans="1:11" ht="18.75" customHeight="1" x14ac:dyDescent="0.35">
      <c r="A17" s="1"/>
      <c r="B17" s="18">
        <f t="shared" si="2"/>
        <v>6</v>
      </c>
      <c r="C17" s="16" t="str">
        <f ca="1">IF(TODAY()&gt;EXP,"0",IF(Agen!C11="","",Agen!C11))</f>
        <v>Agen F</v>
      </c>
      <c r="D17" s="16">
        <f ca="1">IF($C17="","",SUMIFS(Jurnal!Y:Y,Jurnal!$R:$R,$B$6,Jurnal!$X:$X,$C17))</f>
        <v>0</v>
      </c>
      <c r="E17" s="16">
        <f ca="1">IF($C17="","",SUMIFS(Jurnal!AB:AB,Jurnal!$R:$R,$B$6,Jurnal!$X:$X,$C17))</f>
        <v>0</v>
      </c>
      <c r="F17" s="16">
        <f ca="1">IF($C17="","",SUMIFS(Jurnal!AC:AC,Jurnal!$R:$R,$B$6,Jurnal!$X:$X,$C17))</f>
        <v>0</v>
      </c>
      <c r="G17" s="7">
        <f t="shared" ca="1" si="0"/>
        <v>0</v>
      </c>
      <c r="H17" s="73" t="str">
        <f t="shared" ca="1" si="1"/>
        <v/>
      </c>
      <c r="I17" s="36"/>
      <c r="J17" s="1"/>
      <c r="K17" s="1"/>
    </row>
    <row r="18" spans="1:11" ht="18.75" customHeight="1" x14ac:dyDescent="0.35">
      <c r="A18" s="1"/>
      <c r="B18" s="18">
        <f t="shared" si="2"/>
        <v>7</v>
      </c>
      <c r="C18" s="16" t="str">
        <f ca="1">IF(TODAY()&gt;EXP,"0",IF(Agen!C12="","",Agen!C12))</f>
        <v>Agen G</v>
      </c>
      <c r="D18" s="16">
        <f ca="1">IF($C18="","",SUMIFS(Jurnal!Y:Y,Jurnal!$R:$R,$B$6,Jurnal!$X:$X,$C18))</f>
        <v>30</v>
      </c>
      <c r="E18" s="16">
        <f ca="1">IF($C18="","",SUMIFS(Jurnal!AB:AB,Jurnal!$R:$R,$B$6,Jurnal!$X:$X,$C18))</f>
        <v>1650000</v>
      </c>
      <c r="F18" s="16">
        <f ca="1">IF($C18="","",SUMIFS(Jurnal!AC:AC,Jurnal!$R:$R,$B$6,Jurnal!$X:$X,$C18))</f>
        <v>900000</v>
      </c>
      <c r="G18" s="7">
        <f t="shared" ca="1" si="0"/>
        <v>750000</v>
      </c>
      <c r="H18" s="73">
        <f t="shared" ca="1" si="1"/>
        <v>0.45454545454545453</v>
      </c>
      <c r="I18" s="36"/>
      <c r="J18" s="1"/>
      <c r="K18" s="1"/>
    </row>
    <row r="19" spans="1:11" ht="18.75" customHeight="1" x14ac:dyDescent="0.35">
      <c r="A19" s="1"/>
      <c r="B19" s="18">
        <f t="shared" si="2"/>
        <v>8</v>
      </c>
      <c r="C19" s="16" t="str">
        <f ca="1">IF(TODAY()&gt;EXP,"0",IF(Agen!C13="","",Agen!C13))</f>
        <v>Agen H</v>
      </c>
      <c r="D19" s="16">
        <f ca="1">IF($C19="","",SUMIFS(Jurnal!Y:Y,Jurnal!$R:$R,$B$6,Jurnal!$X:$X,$C19))</f>
        <v>0</v>
      </c>
      <c r="E19" s="16">
        <f ca="1">IF($C19="","",SUMIFS(Jurnal!AB:AB,Jurnal!$R:$R,$B$6,Jurnal!$X:$X,$C19))</f>
        <v>0</v>
      </c>
      <c r="F19" s="16">
        <f ca="1">IF($C19="","",SUMIFS(Jurnal!AC:AC,Jurnal!$R:$R,$B$6,Jurnal!$X:$X,$C19))</f>
        <v>0</v>
      </c>
      <c r="G19" s="7">
        <f t="shared" ca="1" si="0"/>
        <v>0</v>
      </c>
      <c r="H19" s="73" t="str">
        <f t="shared" ca="1" si="1"/>
        <v/>
      </c>
      <c r="I19" s="36"/>
      <c r="J19" s="1"/>
      <c r="K19" s="1"/>
    </row>
    <row r="20" spans="1:11" ht="18.75" customHeight="1" x14ac:dyDescent="0.35">
      <c r="A20" s="1"/>
      <c r="B20" s="18">
        <f t="shared" si="2"/>
        <v>9</v>
      </c>
      <c r="C20" s="16" t="str">
        <f ca="1">IF(TODAY()&gt;EXP,"0",IF(Agen!C14="","",Agen!C14))</f>
        <v>Agen I</v>
      </c>
      <c r="D20" s="16">
        <f ca="1">IF($C20="","",SUMIFS(Jurnal!Y:Y,Jurnal!$R:$R,$B$6,Jurnal!$X:$X,$C20))</f>
        <v>0</v>
      </c>
      <c r="E20" s="16">
        <f ca="1">IF($C20="","",SUMIFS(Jurnal!AB:AB,Jurnal!$R:$R,$B$6,Jurnal!$X:$X,$C20))</f>
        <v>0</v>
      </c>
      <c r="F20" s="16">
        <f ca="1">IF($C20="","",SUMIFS(Jurnal!AC:AC,Jurnal!$R:$R,$B$6,Jurnal!$X:$X,$C20))</f>
        <v>0</v>
      </c>
      <c r="G20" s="7">
        <f t="shared" ca="1" si="0"/>
        <v>0</v>
      </c>
      <c r="H20" s="73" t="str">
        <f t="shared" ca="1" si="1"/>
        <v/>
      </c>
      <c r="I20" s="36"/>
      <c r="J20" s="1"/>
      <c r="K20" s="1"/>
    </row>
    <row r="21" spans="1:11" ht="18.75" customHeight="1" x14ac:dyDescent="0.35">
      <c r="A21" s="1"/>
      <c r="B21" s="18">
        <f t="shared" si="2"/>
        <v>10</v>
      </c>
      <c r="C21" s="16" t="str">
        <f ca="1">IF(TODAY()&gt;EXP,"0",IF(Agen!C15="","",Agen!C15))</f>
        <v>Agen J</v>
      </c>
      <c r="D21" s="16">
        <f ca="1">IF($C21="","",SUMIFS(Jurnal!Y:Y,Jurnal!$R:$R,$B$6,Jurnal!$X:$X,$C21))</f>
        <v>0</v>
      </c>
      <c r="E21" s="16">
        <f ca="1">IF($C21="","",SUMIFS(Jurnal!AB:AB,Jurnal!$R:$R,$B$6,Jurnal!$X:$X,$C21))</f>
        <v>0</v>
      </c>
      <c r="F21" s="16">
        <f ca="1">IF($C21="","",SUMIFS(Jurnal!AC:AC,Jurnal!$R:$R,$B$6,Jurnal!$X:$X,$C21))</f>
        <v>0</v>
      </c>
      <c r="G21" s="7">
        <f t="shared" ca="1" si="0"/>
        <v>0</v>
      </c>
      <c r="H21" s="73" t="str">
        <f t="shared" ca="1" si="1"/>
        <v/>
      </c>
      <c r="I21" s="36"/>
      <c r="J21" s="1"/>
      <c r="K21" s="1"/>
    </row>
    <row r="22" spans="1:11" ht="18.75" customHeight="1" x14ac:dyDescent="0.35">
      <c r="A22" s="1"/>
      <c r="B22" s="18">
        <f t="shared" si="2"/>
        <v>11</v>
      </c>
      <c r="C22" s="16" t="str">
        <f ca="1">IF(TODAY()&gt;EXP,"0",IF(Agen!C16="","",Agen!C16))</f>
        <v/>
      </c>
      <c r="D22" s="16" t="str">
        <f ca="1">IF($C22="","",SUMIFS(Jurnal!Y:Y,Jurnal!$R:$R,$B$6,Jurnal!$X:$X,$C22))</f>
        <v/>
      </c>
      <c r="E22" s="16" t="str">
        <f ca="1">IF($C22="","",SUMIFS(Jurnal!AB:AB,Jurnal!$R:$R,$B$6,Jurnal!$X:$X,$C22))</f>
        <v/>
      </c>
      <c r="F22" s="16" t="str">
        <f ca="1">IF($C22="","",SUMIFS(Jurnal!AC:AC,Jurnal!$R:$R,$B$6,Jurnal!$X:$X,$C22))</f>
        <v/>
      </c>
      <c r="G22" s="7" t="str">
        <f t="shared" ca="1" si="0"/>
        <v/>
      </c>
      <c r="H22" s="73" t="str">
        <f t="shared" ca="1" si="1"/>
        <v/>
      </c>
      <c r="I22" s="36"/>
      <c r="J22" s="1"/>
      <c r="K22" s="1"/>
    </row>
    <row r="23" spans="1:11" ht="18.75" customHeight="1" x14ac:dyDescent="0.35">
      <c r="A23" s="1"/>
      <c r="B23" s="18">
        <f t="shared" si="2"/>
        <v>12</v>
      </c>
      <c r="C23" s="16" t="str">
        <f ca="1">IF(TODAY()&gt;EXP,"0",IF(Agen!C17="","",Agen!C17))</f>
        <v/>
      </c>
      <c r="D23" s="16" t="str">
        <f ca="1">IF($C23="","",SUMIFS(Jurnal!Y:Y,Jurnal!$R:$R,$B$6,Jurnal!$X:$X,$C23))</f>
        <v/>
      </c>
      <c r="E23" s="16" t="str">
        <f ca="1">IF($C23="","",SUMIFS(Jurnal!AB:AB,Jurnal!$R:$R,$B$6,Jurnal!$X:$X,$C23))</f>
        <v/>
      </c>
      <c r="F23" s="16" t="str">
        <f ca="1">IF($C23="","",SUMIFS(Jurnal!AC:AC,Jurnal!$R:$R,$B$6,Jurnal!$X:$X,$C23))</f>
        <v/>
      </c>
      <c r="G23" s="7" t="str">
        <f t="shared" ca="1" si="0"/>
        <v/>
      </c>
      <c r="H23" s="73" t="str">
        <f t="shared" ca="1" si="1"/>
        <v/>
      </c>
      <c r="I23" s="36"/>
      <c r="J23" s="1"/>
      <c r="K23" s="1"/>
    </row>
    <row r="24" spans="1:11" ht="18.75" customHeight="1" x14ac:dyDescent="0.35">
      <c r="A24" s="1"/>
      <c r="B24" s="18">
        <f t="shared" si="2"/>
        <v>13</v>
      </c>
      <c r="C24" s="16" t="str">
        <f ca="1">IF(TODAY()&gt;EXP,"0",IF(Agen!C18="","",Agen!C18))</f>
        <v/>
      </c>
      <c r="D24" s="16" t="str">
        <f ca="1">IF($C24="","",SUMIFS(Jurnal!Y:Y,Jurnal!$R:$R,$B$6,Jurnal!$X:$X,$C24))</f>
        <v/>
      </c>
      <c r="E24" s="16" t="str">
        <f ca="1">IF($C24="","",SUMIFS(Jurnal!AB:AB,Jurnal!$R:$R,$B$6,Jurnal!$X:$X,$C24))</f>
        <v/>
      </c>
      <c r="F24" s="16" t="str">
        <f ca="1">IF($C24="","",SUMIFS(Jurnal!AC:AC,Jurnal!$R:$R,$B$6,Jurnal!$X:$X,$C24))</f>
        <v/>
      </c>
      <c r="G24" s="7" t="str">
        <f t="shared" ca="1" si="0"/>
        <v/>
      </c>
      <c r="H24" s="73" t="str">
        <f t="shared" ca="1" si="1"/>
        <v/>
      </c>
      <c r="I24" s="36"/>
      <c r="J24" s="1"/>
      <c r="K24" s="1"/>
    </row>
    <row r="25" spans="1:11" ht="18.75" customHeight="1" x14ac:dyDescent="0.35">
      <c r="A25" s="1"/>
      <c r="B25" s="18">
        <f t="shared" si="2"/>
        <v>14</v>
      </c>
      <c r="C25" s="16" t="str">
        <f ca="1">IF(TODAY()&gt;EXP,"0",IF(Agen!C19="","",Agen!C19))</f>
        <v/>
      </c>
      <c r="D25" s="16" t="str">
        <f ca="1">IF($C25="","",SUMIFS(Jurnal!Y:Y,Jurnal!$R:$R,$B$6,Jurnal!$X:$X,$C25))</f>
        <v/>
      </c>
      <c r="E25" s="16" t="str">
        <f ca="1">IF($C25="","",SUMIFS(Jurnal!AB:AB,Jurnal!$R:$R,$B$6,Jurnal!$X:$X,$C25))</f>
        <v/>
      </c>
      <c r="F25" s="16" t="str">
        <f ca="1">IF($C25="","",SUMIFS(Jurnal!AC:AC,Jurnal!$R:$R,$B$6,Jurnal!$X:$X,$C25))</f>
        <v/>
      </c>
      <c r="G25" s="7" t="str">
        <f t="shared" ca="1" si="0"/>
        <v/>
      </c>
      <c r="H25" s="73" t="str">
        <f t="shared" ca="1" si="1"/>
        <v/>
      </c>
      <c r="I25" s="36"/>
      <c r="J25" s="1"/>
      <c r="K25" s="1"/>
    </row>
    <row r="26" spans="1:11" ht="18.75" customHeight="1" x14ac:dyDescent="0.35">
      <c r="A26" s="1"/>
      <c r="B26" s="18">
        <f t="shared" si="2"/>
        <v>15</v>
      </c>
      <c r="C26" s="16" t="str">
        <f ca="1">IF(TODAY()&gt;EXP,"0",IF(Agen!C20="","",Agen!C20))</f>
        <v/>
      </c>
      <c r="D26" s="16" t="str">
        <f ca="1">IF($C26="","",SUMIFS(Jurnal!Y:Y,Jurnal!$R:$R,$B$6,Jurnal!$X:$X,$C26))</f>
        <v/>
      </c>
      <c r="E26" s="16" t="str">
        <f ca="1">IF($C26="","",SUMIFS(Jurnal!AB:AB,Jurnal!$R:$R,$B$6,Jurnal!$X:$X,$C26))</f>
        <v/>
      </c>
      <c r="F26" s="16" t="str">
        <f ca="1">IF($C26="","",SUMIFS(Jurnal!AC:AC,Jurnal!$R:$R,$B$6,Jurnal!$X:$X,$C26))</f>
        <v/>
      </c>
      <c r="G26" s="7" t="str">
        <f t="shared" ca="1" si="0"/>
        <v/>
      </c>
      <c r="H26" s="73" t="str">
        <f t="shared" ca="1" si="1"/>
        <v/>
      </c>
      <c r="I26" s="36"/>
      <c r="J26" s="1"/>
      <c r="K26" s="1"/>
    </row>
    <row r="27" spans="1:11" ht="18.75" customHeight="1" x14ac:dyDescent="0.35">
      <c r="A27" s="1"/>
      <c r="B27" s="18">
        <f t="shared" si="2"/>
        <v>16</v>
      </c>
      <c r="C27" s="16" t="str">
        <f ca="1">IF(TODAY()&gt;EXP,"0",IF(Agen!C21="","",Agen!C21))</f>
        <v/>
      </c>
      <c r="D27" s="16" t="str">
        <f ca="1">IF($C27="","",SUMIFS(Jurnal!Y:Y,Jurnal!$R:$R,$B$6,Jurnal!$X:$X,$C27))</f>
        <v/>
      </c>
      <c r="E27" s="16" t="str">
        <f ca="1">IF($C27="","",SUMIFS(Jurnal!AB:AB,Jurnal!$R:$R,$B$6,Jurnal!$X:$X,$C27))</f>
        <v/>
      </c>
      <c r="F27" s="16" t="str">
        <f ca="1">IF($C27="","",SUMIFS(Jurnal!AC:AC,Jurnal!$R:$R,$B$6,Jurnal!$X:$X,$C27))</f>
        <v/>
      </c>
      <c r="G27" s="7" t="str">
        <f t="shared" ca="1" si="0"/>
        <v/>
      </c>
      <c r="H27" s="73" t="str">
        <f t="shared" ca="1" si="1"/>
        <v/>
      </c>
      <c r="I27" s="36"/>
      <c r="J27" s="1"/>
      <c r="K27" s="1"/>
    </row>
    <row r="28" spans="1:11" ht="18.75" customHeight="1" x14ac:dyDescent="0.35">
      <c r="A28" s="1"/>
      <c r="B28" s="18">
        <f t="shared" si="2"/>
        <v>17</v>
      </c>
      <c r="C28" s="16" t="str">
        <f ca="1">IF(TODAY()&gt;EXP,"0",IF(Agen!C22="","",Agen!C22))</f>
        <v/>
      </c>
      <c r="D28" s="16" t="str">
        <f ca="1">IF($C28="","",SUMIFS(Jurnal!Y:Y,Jurnal!$R:$R,$B$6,Jurnal!$X:$X,$C28))</f>
        <v/>
      </c>
      <c r="E28" s="16" t="str">
        <f ca="1">IF($C28="","",SUMIFS(Jurnal!AB:AB,Jurnal!$R:$R,$B$6,Jurnal!$X:$X,$C28))</f>
        <v/>
      </c>
      <c r="F28" s="16" t="str">
        <f ca="1">IF($C28="","",SUMIFS(Jurnal!AC:AC,Jurnal!$R:$R,$B$6,Jurnal!$X:$X,$C28))</f>
        <v/>
      </c>
      <c r="G28" s="7" t="str">
        <f t="shared" ca="1" si="0"/>
        <v/>
      </c>
      <c r="H28" s="73" t="str">
        <f t="shared" ca="1" si="1"/>
        <v/>
      </c>
      <c r="I28" s="36"/>
      <c r="J28" s="1"/>
      <c r="K28" s="1"/>
    </row>
    <row r="29" spans="1:11" ht="18.75" customHeight="1" x14ac:dyDescent="0.35">
      <c r="A29" s="1"/>
      <c r="B29" s="18">
        <f t="shared" si="2"/>
        <v>18</v>
      </c>
      <c r="C29" s="16" t="str">
        <f ca="1">IF(TODAY()&gt;EXP,"0",IF(Agen!C23="","",Agen!C23))</f>
        <v/>
      </c>
      <c r="D29" s="16" t="str">
        <f ca="1">IF($C29="","",SUMIFS(Jurnal!Y:Y,Jurnal!$R:$R,$B$6,Jurnal!$X:$X,$C29))</f>
        <v/>
      </c>
      <c r="E29" s="16" t="str">
        <f ca="1">IF($C29="","",SUMIFS(Jurnal!AB:AB,Jurnal!$R:$R,$B$6,Jurnal!$X:$X,$C29))</f>
        <v/>
      </c>
      <c r="F29" s="16" t="str">
        <f ca="1">IF($C29="","",SUMIFS(Jurnal!AC:AC,Jurnal!$R:$R,$B$6,Jurnal!$X:$X,$C29))</f>
        <v/>
      </c>
      <c r="G29" s="7" t="str">
        <f t="shared" ca="1" si="0"/>
        <v/>
      </c>
      <c r="H29" s="73" t="str">
        <f t="shared" ca="1" si="1"/>
        <v/>
      </c>
      <c r="I29" s="36"/>
      <c r="J29" s="1"/>
      <c r="K29" s="1"/>
    </row>
    <row r="30" spans="1:11" ht="18.75" customHeight="1" x14ac:dyDescent="0.35">
      <c r="A30" s="1"/>
      <c r="B30" s="18">
        <f t="shared" si="2"/>
        <v>19</v>
      </c>
      <c r="C30" s="16" t="str">
        <f ca="1">IF(TODAY()&gt;EXP,"0",IF(Agen!C24="","",Agen!C24))</f>
        <v/>
      </c>
      <c r="D30" s="16" t="str">
        <f ca="1">IF($C30="","",SUMIFS(Jurnal!Y:Y,Jurnal!$R:$R,$B$6,Jurnal!$X:$X,$C30))</f>
        <v/>
      </c>
      <c r="E30" s="16" t="str">
        <f ca="1">IF($C30="","",SUMIFS(Jurnal!AB:AB,Jurnal!$R:$R,$B$6,Jurnal!$X:$X,$C30))</f>
        <v/>
      </c>
      <c r="F30" s="16" t="str">
        <f ca="1">IF($C30="","",SUMIFS(Jurnal!AC:AC,Jurnal!$R:$R,$B$6,Jurnal!$X:$X,$C30))</f>
        <v/>
      </c>
      <c r="G30" s="7" t="str">
        <f t="shared" ca="1" si="0"/>
        <v/>
      </c>
      <c r="H30" s="73" t="str">
        <f t="shared" ca="1" si="1"/>
        <v/>
      </c>
      <c r="I30" s="36"/>
      <c r="J30" s="1"/>
      <c r="K30" s="1"/>
    </row>
    <row r="31" spans="1:11" ht="18.75" customHeight="1" x14ac:dyDescent="0.35">
      <c r="A31" s="1"/>
      <c r="B31" s="18">
        <f t="shared" si="2"/>
        <v>20</v>
      </c>
      <c r="C31" s="16" t="str">
        <f ca="1">IF(TODAY()&gt;EXP,"0",IF(Agen!C25="","",Agen!C25))</f>
        <v/>
      </c>
      <c r="D31" s="16" t="str">
        <f ca="1">IF($C31="","",SUMIFS(Jurnal!Y:Y,Jurnal!$R:$R,$B$6,Jurnal!$X:$X,$C31))</f>
        <v/>
      </c>
      <c r="E31" s="16" t="str">
        <f ca="1">IF($C31="","",SUMIFS(Jurnal!AB:AB,Jurnal!$R:$R,$B$6,Jurnal!$X:$X,$C31))</f>
        <v/>
      </c>
      <c r="F31" s="16" t="str">
        <f ca="1">IF($C31="","",SUMIFS(Jurnal!AC:AC,Jurnal!$R:$R,$B$6,Jurnal!$X:$X,$C31))</f>
        <v/>
      </c>
      <c r="G31" s="7" t="str">
        <f t="shared" ca="1" si="0"/>
        <v/>
      </c>
      <c r="H31" s="73" t="str">
        <f t="shared" ca="1" si="1"/>
        <v/>
      </c>
      <c r="I31" s="36"/>
      <c r="J31" s="1"/>
      <c r="K31" s="1"/>
    </row>
    <row r="32" spans="1:11" ht="18.75" customHeight="1" x14ac:dyDescent="0.35">
      <c r="A32" s="1"/>
      <c r="B32" s="18">
        <f t="shared" si="2"/>
        <v>21</v>
      </c>
      <c r="C32" s="16" t="str">
        <f ca="1">IF(TODAY()&gt;EXP,"0",IF(Agen!C26="","",Agen!C26))</f>
        <v/>
      </c>
      <c r="D32" s="16" t="str">
        <f ca="1">IF($C32="","",SUMIFS(Jurnal!Y:Y,Jurnal!$R:$R,$B$6,Jurnal!$X:$X,$C32))</f>
        <v/>
      </c>
      <c r="E32" s="16" t="str">
        <f ca="1">IF($C32="","",SUMIFS(Jurnal!AB:AB,Jurnal!$R:$R,$B$6,Jurnal!$X:$X,$C32))</f>
        <v/>
      </c>
      <c r="F32" s="16" t="str">
        <f ca="1">IF($C32="","",SUMIFS(Jurnal!AC:AC,Jurnal!$R:$R,$B$6,Jurnal!$X:$X,$C32))</f>
        <v/>
      </c>
      <c r="G32" s="7" t="str">
        <f t="shared" ca="1" si="0"/>
        <v/>
      </c>
      <c r="H32" s="73" t="str">
        <f t="shared" ca="1" si="1"/>
        <v/>
      </c>
      <c r="I32" s="36"/>
      <c r="J32" s="1"/>
      <c r="K32" s="1"/>
    </row>
    <row r="33" spans="1:11" ht="18.75" customHeight="1" x14ac:dyDescent="0.35">
      <c r="A33" s="1"/>
      <c r="B33" s="18">
        <f t="shared" si="2"/>
        <v>22</v>
      </c>
      <c r="C33" s="16" t="str">
        <f ca="1">IF(TODAY()&gt;EXP,"0",IF(Agen!C27="","",Agen!C27))</f>
        <v/>
      </c>
      <c r="D33" s="16" t="str">
        <f ca="1">IF($C33="","",SUMIFS(Jurnal!Y:Y,Jurnal!$R:$R,$B$6,Jurnal!$X:$X,$C33))</f>
        <v/>
      </c>
      <c r="E33" s="16" t="str">
        <f ca="1">IF($C33="","",SUMIFS(Jurnal!AB:AB,Jurnal!$R:$R,$B$6,Jurnal!$X:$X,$C33))</f>
        <v/>
      </c>
      <c r="F33" s="16" t="str">
        <f ca="1">IF($C33="","",SUMIFS(Jurnal!AC:AC,Jurnal!$R:$R,$B$6,Jurnal!$X:$X,$C33))</f>
        <v/>
      </c>
      <c r="G33" s="7" t="str">
        <f t="shared" ca="1" si="0"/>
        <v/>
      </c>
      <c r="H33" s="73" t="str">
        <f t="shared" ca="1" si="1"/>
        <v/>
      </c>
      <c r="I33" s="36"/>
      <c r="J33" s="1"/>
      <c r="K33" s="1"/>
    </row>
    <row r="34" spans="1:11" ht="18.75" customHeight="1" x14ac:dyDescent="0.35">
      <c r="A34" s="1"/>
      <c r="B34" s="18">
        <f t="shared" si="2"/>
        <v>23</v>
      </c>
      <c r="C34" s="16" t="str">
        <f ca="1">IF(TODAY()&gt;EXP,"0",IF(Agen!C28="","",Agen!C28))</f>
        <v/>
      </c>
      <c r="D34" s="16" t="str">
        <f ca="1">IF($C34="","",SUMIFS(Jurnal!Y:Y,Jurnal!$R:$R,$B$6,Jurnal!$X:$X,$C34))</f>
        <v/>
      </c>
      <c r="E34" s="16" t="str">
        <f ca="1">IF($C34="","",SUMIFS(Jurnal!AB:AB,Jurnal!$R:$R,$B$6,Jurnal!$X:$X,$C34))</f>
        <v/>
      </c>
      <c r="F34" s="16" t="str">
        <f ca="1">IF($C34="","",SUMIFS(Jurnal!AC:AC,Jurnal!$R:$R,$B$6,Jurnal!$X:$X,$C34))</f>
        <v/>
      </c>
      <c r="G34" s="7" t="str">
        <f t="shared" ca="1" si="0"/>
        <v/>
      </c>
      <c r="H34" s="73" t="str">
        <f t="shared" ca="1" si="1"/>
        <v/>
      </c>
      <c r="I34" s="36"/>
      <c r="J34" s="1"/>
      <c r="K34" s="1"/>
    </row>
    <row r="35" spans="1:11" ht="18.75" customHeight="1" x14ac:dyDescent="0.35">
      <c r="A35" s="1"/>
      <c r="B35" s="18">
        <f t="shared" si="2"/>
        <v>24</v>
      </c>
      <c r="C35" s="16" t="str">
        <f ca="1">IF(TODAY()&gt;EXP,"0",IF(Agen!C29="","",Agen!C29))</f>
        <v/>
      </c>
      <c r="D35" s="16" t="str">
        <f ca="1">IF($C35="","",SUMIFS(Jurnal!Y:Y,Jurnal!$R:$R,$B$6,Jurnal!$X:$X,$C35))</f>
        <v/>
      </c>
      <c r="E35" s="16" t="str">
        <f ca="1">IF($C35="","",SUMIFS(Jurnal!AB:AB,Jurnal!$R:$R,$B$6,Jurnal!$X:$X,$C35))</f>
        <v/>
      </c>
      <c r="F35" s="16" t="str">
        <f ca="1">IF($C35="","",SUMIFS(Jurnal!AC:AC,Jurnal!$R:$R,$B$6,Jurnal!$X:$X,$C35))</f>
        <v/>
      </c>
      <c r="G35" s="7" t="str">
        <f t="shared" ca="1" si="0"/>
        <v/>
      </c>
      <c r="H35" s="73" t="str">
        <f t="shared" ca="1" si="1"/>
        <v/>
      </c>
      <c r="I35" s="36"/>
      <c r="J35" s="1"/>
      <c r="K35" s="1"/>
    </row>
    <row r="36" spans="1:11" ht="18.75" customHeight="1" x14ac:dyDescent="0.35">
      <c r="A36" s="1"/>
      <c r="B36" s="18">
        <f t="shared" si="2"/>
        <v>25</v>
      </c>
      <c r="C36" s="16" t="str">
        <f ca="1">IF(TODAY()&gt;EXP,"0",IF(Agen!C30="","",Agen!C30))</f>
        <v/>
      </c>
      <c r="D36" s="16" t="str">
        <f ca="1">IF($C36="","",SUMIFS(Jurnal!Y:Y,Jurnal!$R:$R,$B$6,Jurnal!$X:$X,$C36))</f>
        <v/>
      </c>
      <c r="E36" s="16" t="str">
        <f ca="1">IF($C36="","",SUMIFS(Jurnal!AB:AB,Jurnal!$R:$R,$B$6,Jurnal!$X:$X,$C36))</f>
        <v/>
      </c>
      <c r="F36" s="16" t="str">
        <f ca="1">IF($C36="","",SUMIFS(Jurnal!AC:AC,Jurnal!$R:$R,$B$6,Jurnal!$X:$X,$C36))</f>
        <v/>
      </c>
      <c r="G36" s="7" t="str">
        <f t="shared" ca="1" si="0"/>
        <v/>
      </c>
      <c r="H36" s="73" t="str">
        <f t="shared" ca="1" si="1"/>
        <v/>
      </c>
      <c r="I36" s="36"/>
      <c r="J36" s="1"/>
      <c r="K36" s="1"/>
    </row>
    <row r="37" spans="1:11" ht="18.75" customHeight="1" x14ac:dyDescent="0.35">
      <c r="A37" s="1"/>
      <c r="B37" s="18">
        <f t="shared" si="2"/>
        <v>26</v>
      </c>
      <c r="C37" s="16" t="str">
        <f ca="1">IF(TODAY()&gt;EXP,"0",IF(Agen!C31="","",Agen!C31))</f>
        <v/>
      </c>
      <c r="D37" s="16" t="str">
        <f ca="1">IF($C37="","",SUMIFS(Jurnal!Y:Y,Jurnal!$R:$R,$B$6,Jurnal!$X:$X,$C37))</f>
        <v/>
      </c>
      <c r="E37" s="16" t="str">
        <f ca="1">IF($C37="","",SUMIFS(Jurnal!AB:AB,Jurnal!$R:$R,$B$6,Jurnal!$X:$X,$C37))</f>
        <v/>
      </c>
      <c r="F37" s="16" t="str">
        <f ca="1">IF($C37="","",SUMIFS(Jurnal!AC:AC,Jurnal!$R:$R,$B$6,Jurnal!$X:$X,$C37))</f>
        <v/>
      </c>
      <c r="G37" s="7" t="str">
        <f t="shared" ca="1" si="0"/>
        <v/>
      </c>
      <c r="H37" s="73" t="str">
        <f t="shared" ca="1" si="1"/>
        <v/>
      </c>
      <c r="I37" s="36"/>
      <c r="J37" s="1"/>
      <c r="K37" s="1"/>
    </row>
    <row r="38" spans="1:11" ht="18.75" customHeight="1" x14ac:dyDescent="0.35">
      <c r="A38" s="1"/>
      <c r="B38" s="18">
        <f t="shared" si="2"/>
        <v>27</v>
      </c>
      <c r="C38" s="16" t="str">
        <f ca="1">IF(TODAY()&gt;EXP,"0",IF(Agen!C32="","",Agen!C32))</f>
        <v/>
      </c>
      <c r="D38" s="16" t="str">
        <f ca="1">IF($C38="","",SUMIFS(Jurnal!Y:Y,Jurnal!$R:$R,$B$6,Jurnal!$X:$X,$C38))</f>
        <v/>
      </c>
      <c r="E38" s="16" t="str">
        <f ca="1">IF($C38="","",SUMIFS(Jurnal!AB:AB,Jurnal!$R:$R,$B$6,Jurnal!$X:$X,$C38))</f>
        <v/>
      </c>
      <c r="F38" s="16" t="str">
        <f ca="1">IF($C38="","",SUMIFS(Jurnal!AC:AC,Jurnal!$R:$R,$B$6,Jurnal!$X:$X,$C38))</f>
        <v/>
      </c>
      <c r="G38" s="7" t="str">
        <f t="shared" ca="1" si="0"/>
        <v/>
      </c>
      <c r="H38" s="73" t="str">
        <f t="shared" ca="1" si="1"/>
        <v/>
      </c>
      <c r="I38" s="36"/>
      <c r="J38" s="1"/>
      <c r="K38" s="1"/>
    </row>
    <row r="39" spans="1:11" ht="18.75" customHeight="1" x14ac:dyDescent="0.35">
      <c r="A39" s="1"/>
      <c r="B39" s="18">
        <f t="shared" si="2"/>
        <v>28</v>
      </c>
      <c r="C39" s="16" t="str">
        <f ca="1">IF(TODAY()&gt;EXP,"0",IF(Agen!C33="","",Agen!C33))</f>
        <v/>
      </c>
      <c r="D39" s="16" t="str">
        <f ca="1">IF($C39="","",SUMIFS(Jurnal!Y:Y,Jurnal!$R:$R,$B$6,Jurnal!$X:$X,$C39))</f>
        <v/>
      </c>
      <c r="E39" s="16" t="str">
        <f ca="1">IF($C39="","",SUMIFS(Jurnal!AB:AB,Jurnal!$R:$R,$B$6,Jurnal!$X:$X,$C39))</f>
        <v/>
      </c>
      <c r="F39" s="16" t="str">
        <f ca="1">IF($C39="","",SUMIFS(Jurnal!AC:AC,Jurnal!$R:$R,$B$6,Jurnal!$X:$X,$C39))</f>
        <v/>
      </c>
      <c r="G39" s="7" t="str">
        <f t="shared" ca="1" si="0"/>
        <v/>
      </c>
      <c r="H39" s="73" t="str">
        <f t="shared" ca="1" si="1"/>
        <v/>
      </c>
      <c r="I39" s="36"/>
      <c r="J39" s="1"/>
      <c r="K39" s="1"/>
    </row>
    <row r="40" spans="1:11" ht="18.75" customHeight="1" x14ac:dyDescent="0.35">
      <c r="A40" s="1"/>
      <c r="B40" s="18">
        <f t="shared" si="2"/>
        <v>29</v>
      </c>
      <c r="C40" s="16" t="str">
        <f ca="1">IF(TODAY()&gt;EXP,"0",IF(Agen!C34="","",Agen!C34))</f>
        <v/>
      </c>
      <c r="D40" s="16" t="str">
        <f ca="1">IF($C40="","",SUMIFS(Jurnal!Y:Y,Jurnal!$R:$R,$B$6,Jurnal!$X:$X,$C40))</f>
        <v/>
      </c>
      <c r="E40" s="16" t="str">
        <f ca="1">IF($C40="","",SUMIFS(Jurnal!AB:AB,Jurnal!$R:$R,$B$6,Jurnal!$X:$X,$C40))</f>
        <v/>
      </c>
      <c r="F40" s="16" t="str">
        <f ca="1">IF($C40="","",SUMIFS(Jurnal!AC:AC,Jurnal!$R:$R,$B$6,Jurnal!$X:$X,$C40))</f>
        <v/>
      </c>
      <c r="G40" s="7" t="str">
        <f t="shared" ca="1" si="0"/>
        <v/>
      </c>
      <c r="H40" s="73" t="str">
        <f t="shared" ca="1" si="1"/>
        <v/>
      </c>
      <c r="I40" s="36"/>
      <c r="J40" s="1"/>
      <c r="K40" s="1"/>
    </row>
    <row r="41" spans="1:11" ht="18.75" customHeight="1" x14ac:dyDescent="0.35">
      <c r="A41" s="1"/>
      <c r="B41" s="18">
        <f t="shared" si="2"/>
        <v>30</v>
      </c>
      <c r="C41" s="16" t="str">
        <f ca="1">IF(TODAY()&gt;EXP,"0",IF(Agen!C35="","",Agen!C35))</f>
        <v/>
      </c>
      <c r="D41" s="16" t="str">
        <f ca="1">IF($C41="","",SUMIFS(Jurnal!Y:Y,Jurnal!$R:$R,$B$6,Jurnal!$X:$X,$C41))</f>
        <v/>
      </c>
      <c r="E41" s="16" t="str">
        <f ca="1">IF($C41="","",SUMIFS(Jurnal!AB:AB,Jurnal!$R:$R,$B$6,Jurnal!$X:$X,$C41))</f>
        <v/>
      </c>
      <c r="F41" s="16" t="str">
        <f ca="1">IF($C41="","",SUMIFS(Jurnal!AC:AC,Jurnal!$R:$R,$B$6,Jurnal!$X:$X,$C41))</f>
        <v/>
      </c>
      <c r="G41" s="7" t="str">
        <f t="shared" ca="1" si="0"/>
        <v/>
      </c>
      <c r="H41" s="73" t="str">
        <f t="shared" ca="1" si="1"/>
        <v/>
      </c>
      <c r="I41" s="36"/>
      <c r="J41" s="1"/>
      <c r="K41" s="1"/>
    </row>
    <row r="42" spans="1:11" ht="18.75" customHeight="1" x14ac:dyDescent="0.35">
      <c r="A42" s="1"/>
      <c r="B42" s="18">
        <f t="shared" si="2"/>
        <v>31</v>
      </c>
      <c r="C42" s="16" t="str">
        <f ca="1">IF(TODAY()&gt;EXP,"0",IF(Agen!C36="","",Agen!C36))</f>
        <v/>
      </c>
      <c r="D42" s="16" t="str">
        <f ca="1">IF($C42="","",SUMIFS(Jurnal!Y:Y,Jurnal!$R:$R,$B$6,Jurnal!$X:$X,$C42))</f>
        <v/>
      </c>
      <c r="E42" s="16" t="str">
        <f ca="1">IF($C42="","",SUMIFS(Jurnal!AB:AB,Jurnal!$R:$R,$B$6,Jurnal!$X:$X,$C42))</f>
        <v/>
      </c>
      <c r="F42" s="16" t="str">
        <f ca="1">IF($C42="","",SUMIFS(Jurnal!AC:AC,Jurnal!$R:$R,$B$6,Jurnal!$X:$X,$C42))</f>
        <v/>
      </c>
      <c r="G42" s="7" t="str">
        <f t="shared" ca="1" si="0"/>
        <v/>
      </c>
      <c r="H42" s="73" t="str">
        <f t="shared" ca="1" si="1"/>
        <v/>
      </c>
      <c r="I42" s="36"/>
      <c r="J42" s="1"/>
      <c r="K42" s="1"/>
    </row>
    <row r="43" spans="1:11" ht="18.75" customHeight="1" x14ac:dyDescent="0.35">
      <c r="A43" s="1"/>
      <c r="B43" s="18">
        <f t="shared" si="2"/>
        <v>32</v>
      </c>
      <c r="C43" s="16" t="str">
        <f ca="1">IF(TODAY()&gt;EXP,"0",IF(Agen!C37="","",Agen!C37))</f>
        <v/>
      </c>
      <c r="D43" s="16" t="str">
        <f ca="1">IF($C43="","",SUMIFS(Jurnal!Y:Y,Jurnal!$R:$R,$B$6,Jurnal!$X:$X,$C43))</f>
        <v/>
      </c>
      <c r="E43" s="16" t="str">
        <f ca="1">IF($C43="","",SUMIFS(Jurnal!AB:AB,Jurnal!$R:$R,$B$6,Jurnal!$X:$X,$C43))</f>
        <v/>
      </c>
      <c r="F43" s="16" t="str">
        <f ca="1">IF($C43="","",SUMIFS(Jurnal!AC:AC,Jurnal!$R:$R,$B$6,Jurnal!$X:$X,$C43))</f>
        <v/>
      </c>
      <c r="G43" s="7" t="str">
        <f t="shared" ca="1" si="0"/>
        <v/>
      </c>
      <c r="H43" s="73" t="str">
        <f t="shared" ca="1" si="1"/>
        <v/>
      </c>
      <c r="I43" s="36"/>
      <c r="J43" s="1"/>
      <c r="K43" s="1"/>
    </row>
    <row r="44" spans="1:11" ht="18.75" customHeight="1" x14ac:dyDescent="0.35">
      <c r="A44" s="1"/>
      <c r="B44" s="18">
        <f t="shared" si="2"/>
        <v>33</v>
      </c>
      <c r="C44" s="16" t="str">
        <f ca="1">IF(TODAY()&gt;EXP,"0",IF(Agen!C38="","",Agen!C38))</f>
        <v/>
      </c>
      <c r="D44" s="16" t="str">
        <f ca="1">IF($C44="","",SUMIFS(Jurnal!Y:Y,Jurnal!$R:$R,$B$6,Jurnal!$X:$X,$C44))</f>
        <v/>
      </c>
      <c r="E44" s="16" t="str">
        <f ca="1">IF($C44="","",SUMIFS(Jurnal!AB:AB,Jurnal!$R:$R,$B$6,Jurnal!$X:$X,$C44))</f>
        <v/>
      </c>
      <c r="F44" s="16" t="str">
        <f ca="1">IF($C44="","",SUMIFS(Jurnal!AC:AC,Jurnal!$R:$R,$B$6,Jurnal!$X:$X,$C44))</f>
        <v/>
      </c>
      <c r="G44" s="7" t="str">
        <f t="shared" ca="1" si="0"/>
        <v/>
      </c>
      <c r="H44" s="73" t="str">
        <f t="shared" ca="1" si="1"/>
        <v/>
      </c>
      <c r="I44" s="36"/>
      <c r="J44" s="1"/>
      <c r="K44" s="1"/>
    </row>
    <row r="45" spans="1:11" ht="18.75" customHeight="1" x14ac:dyDescent="0.35">
      <c r="A45" s="1"/>
      <c r="B45" s="18">
        <f t="shared" si="2"/>
        <v>34</v>
      </c>
      <c r="C45" s="16" t="str">
        <f ca="1">IF(TODAY()&gt;EXP,"0",IF(Agen!C39="","",Agen!C39))</f>
        <v/>
      </c>
      <c r="D45" s="16" t="str">
        <f ca="1">IF($C45="","",SUMIFS(Jurnal!Y:Y,Jurnal!$R:$R,$B$6,Jurnal!$X:$X,$C45))</f>
        <v/>
      </c>
      <c r="E45" s="16" t="str">
        <f ca="1">IF($C45="","",SUMIFS(Jurnal!AB:AB,Jurnal!$R:$R,$B$6,Jurnal!$X:$X,$C45))</f>
        <v/>
      </c>
      <c r="F45" s="16" t="str">
        <f ca="1">IF($C45="","",SUMIFS(Jurnal!AC:AC,Jurnal!$R:$R,$B$6,Jurnal!$X:$X,$C45))</f>
        <v/>
      </c>
      <c r="G45" s="7" t="str">
        <f t="shared" ca="1" si="0"/>
        <v/>
      </c>
      <c r="H45" s="73" t="str">
        <f t="shared" ca="1" si="1"/>
        <v/>
      </c>
      <c r="I45" s="36"/>
      <c r="J45" s="1"/>
      <c r="K45" s="1"/>
    </row>
    <row r="46" spans="1:11" ht="18.75" customHeight="1" x14ac:dyDescent="0.35">
      <c r="A46" s="1"/>
      <c r="B46" s="18">
        <f t="shared" si="2"/>
        <v>35</v>
      </c>
      <c r="C46" s="16" t="str">
        <f ca="1">IF(TODAY()&gt;EXP,"0",IF(Agen!C40="","",Agen!C40))</f>
        <v/>
      </c>
      <c r="D46" s="16" t="str">
        <f ca="1">IF($C46="","",SUMIFS(Jurnal!Y:Y,Jurnal!$R:$R,$B$6,Jurnal!$X:$X,$C46))</f>
        <v/>
      </c>
      <c r="E46" s="16" t="str">
        <f ca="1">IF($C46="","",SUMIFS(Jurnal!AB:AB,Jurnal!$R:$R,$B$6,Jurnal!$X:$X,$C46))</f>
        <v/>
      </c>
      <c r="F46" s="16" t="str">
        <f ca="1">IF($C46="","",SUMIFS(Jurnal!AC:AC,Jurnal!$R:$R,$B$6,Jurnal!$X:$X,$C46))</f>
        <v/>
      </c>
      <c r="G46" s="7" t="str">
        <f t="shared" ca="1" si="0"/>
        <v/>
      </c>
      <c r="H46" s="73" t="str">
        <f t="shared" ca="1" si="1"/>
        <v/>
      </c>
      <c r="I46" s="36"/>
      <c r="J46" s="1"/>
      <c r="K46" s="1"/>
    </row>
    <row r="47" spans="1:11" ht="18.75" customHeight="1" x14ac:dyDescent="0.35">
      <c r="A47" s="1"/>
      <c r="B47" s="18">
        <f t="shared" si="2"/>
        <v>36</v>
      </c>
      <c r="C47" s="16" t="str">
        <f ca="1">IF(TODAY()&gt;EXP,"0",IF(Agen!C41="","",Agen!C41))</f>
        <v/>
      </c>
      <c r="D47" s="16" t="str">
        <f ca="1">IF($C47="","",SUMIFS(Jurnal!Y:Y,Jurnal!$R:$R,$B$6,Jurnal!$X:$X,$C47))</f>
        <v/>
      </c>
      <c r="E47" s="16" t="str">
        <f ca="1">IF($C47="","",SUMIFS(Jurnal!AB:AB,Jurnal!$R:$R,$B$6,Jurnal!$X:$X,$C47))</f>
        <v/>
      </c>
      <c r="F47" s="16" t="str">
        <f ca="1">IF($C47="","",SUMIFS(Jurnal!AC:AC,Jurnal!$R:$R,$B$6,Jurnal!$X:$X,$C47))</f>
        <v/>
      </c>
      <c r="G47" s="7" t="str">
        <f t="shared" ca="1" si="0"/>
        <v/>
      </c>
      <c r="H47" s="73" t="str">
        <f t="shared" ca="1" si="1"/>
        <v/>
      </c>
      <c r="I47" s="36"/>
      <c r="J47" s="1"/>
      <c r="K47" s="1"/>
    </row>
    <row r="48" spans="1:11" ht="18.75" customHeight="1" x14ac:dyDescent="0.35">
      <c r="A48" s="1"/>
      <c r="B48" s="18">
        <f t="shared" si="2"/>
        <v>37</v>
      </c>
      <c r="C48" s="16" t="str">
        <f ca="1">IF(TODAY()&gt;EXP,"0",IF(Agen!C42="","",Agen!C42))</f>
        <v/>
      </c>
      <c r="D48" s="16" t="str">
        <f ca="1">IF($C48="","",SUMIFS(Jurnal!Y:Y,Jurnal!$R:$R,$B$6,Jurnal!$X:$X,$C48))</f>
        <v/>
      </c>
      <c r="E48" s="16" t="str">
        <f ca="1">IF($C48="","",SUMIFS(Jurnal!AB:AB,Jurnal!$R:$R,$B$6,Jurnal!$X:$X,$C48))</f>
        <v/>
      </c>
      <c r="F48" s="16" t="str">
        <f ca="1">IF($C48="","",SUMIFS(Jurnal!AC:AC,Jurnal!$R:$R,$B$6,Jurnal!$X:$X,$C48))</f>
        <v/>
      </c>
      <c r="G48" s="7" t="str">
        <f t="shared" ca="1" si="0"/>
        <v/>
      </c>
      <c r="H48" s="73" t="str">
        <f t="shared" ca="1" si="1"/>
        <v/>
      </c>
      <c r="I48" s="36"/>
      <c r="J48" s="1"/>
      <c r="K48" s="1"/>
    </row>
    <row r="49" spans="1:11" ht="18.75" customHeight="1" x14ac:dyDescent="0.35">
      <c r="A49" s="1"/>
      <c r="B49" s="18">
        <f t="shared" si="2"/>
        <v>38</v>
      </c>
      <c r="C49" s="16" t="str">
        <f ca="1">IF(TODAY()&gt;EXP,"0",IF(Agen!C43="","",Agen!C43))</f>
        <v/>
      </c>
      <c r="D49" s="16" t="str">
        <f ca="1">IF($C49="","",SUMIFS(Jurnal!Y:Y,Jurnal!$R:$R,$B$6,Jurnal!$X:$X,$C49))</f>
        <v/>
      </c>
      <c r="E49" s="16" t="str">
        <f ca="1">IF($C49="","",SUMIFS(Jurnal!AB:AB,Jurnal!$R:$R,$B$6,Jurnal!$X:$X,$C49))</f>
        <v/>
      </c>
      <c r="F49" s="16" t="str">
        <f ca="1">IF($C49="","",SUMIFS(Jurnal!AC:AC,Jurnal!$R:$R,$B$6,Jurnal!$X:$X,$C49))</f>
        <v/>
      </c>
      <c r="G49" s="7" t="str">
        <f t="shared" ca="1" si="0"/>
        <v/>
      </c>
      <c r="H49" s="73" t="str">
        <f t="shared" ca="1" si="1"/>
        <v/>
      </c>
      <c r="I49" s="36"/>
      <c r="J49" s="1"/>
      <c r="K49" s="1"/>
    </row>
    <row r="50" spans="1:11" ht="18.75" customHeight="1" x14ac:dyDescent="0.35">
      <c r="A50" s="1"/>
      <c r="B50" s="18">
        <f t="shared" si="2"/>
        <v>39</v>
      </c>
      <c r="C50" s="16" t="str">
        <f ca="1">IF(TODAY()&gt;EXP,"0",IF(Agen!C44="","",Agen!C44))</f>
        <v/>
      </c>
      <c r="D50" s="16" t="str">
        <f ca="1">IF($C50="","",SUMIFS(Jurnal!Y:Y,Jurnal!$R:$R,$B$6,Jurnal!$X:$X,$C50))</f>
        <v/>
      </c>
      <c r="E50" s="16" t="str">
        <f ca="1">IF($C50="","",SUMIFS(Jurnal!AB:AB,Jurnal!$R:$R,$B$6,Jurnal!$X:$X,$C50))</f>
        <v/>
      </c>
      <c r="F50" s="16" t="str">
        <f ca="1">IF($C50="","",SUMIFS(Jurnal!AC:AC,Jurnal!$R:$R,$B$6,Jurnal!$X:$X,$C50))</f>
        <v/>
      </c>
      <c r="G50" s="7" t="str">
        <f t="shared" ca="1" si="0"/>
        <v/>
      </c>
      <c r="H50" s="73" t="str">
        <f t="shared" ca="1" si="1"/>
        <v/>
      </c>
      <c r="I50" s="36"/>
      <c r="J50" s="1"/>
      <c r="K50" s="1"/>
    </row>
    <row r="51" spans="1:11" ht="18.75" customHeight="1" x14ac:dyDescent="0.35">
      <c r="A51" s="1"/>
      <c r="B51" s="18">
        <f t="shared" si="2"/>
        <v>40</v>
      </c>
      <c r="C51" s="16" t="str">
        <f ca="1">IF(TODAY()&gt;EXP,"0",IF(Agen!C45="","",Agen!C45))</f>
        <v/>
      </c>
      <c r="D51" s="16" t="str">
        <f ca="1">IF($C51="","",SUMIFS(Jurnal!Y:Y,Jurnal!$R:$R,$B$6,Jurnal!$X:$X,$C51))</f>
        <v/>
      </c>
      <c r="E51" s="16" t="str">
        <f ca="1">IF($C51="","",SUMIFS(Jurnal!AB:AB,Jurnal!$R:$R,$B$6,Jurnal!$X:$X,$C51))</f>
        <v/>
      </c>
      <c r="F51" s="16" t="str">
        <f ca="1">IF($C51="","",SUMIFS(Jurnal!AC:AC,Jurnal!$R:$R,$B$6,Jurnal!$X:$X,$C51))</f>
        <v/>
      </c>
      <c r="G51" s="7" t="str">
        <f t="shared" ca="1" si="0"/>
        <v/>
      </c>
      <c r="H51" s="73" t="str">
        <f t="shared" ca="1" si="1"/>
        <v/>
      </c>
      <c r="I51" s="36"/>
      <c r="J51" s="1"/>
      <c r="K51" s="1"/>
    </row>
    <row r="52" spans="1:11" ht="18.75" customHeight="1" x14ac:dyDescent="0.35">
      <c r="A52" s="1"/>
      <c r="B52" s="18">
        <f t="shared" si="2"/>
        <v>41</v>
      </c>
      <c r="C52" s="16" t="str">
        <f ca="1">IF(TODAY()&gt;EXP,"0",IF(Agen!C46="","",Agen!C46))</f>
        <v/>
      </c>
      <c r="D52" s="16" t="str">
        <f ca="1">IF($C52="","",SUMIFS(Jurnal!Y:Y,Jurnal!$R:$R,$B$6,Jurnal!$X:$X,$C52))</f>
        <v/>
      </c>
      <c r="E52" s="16" t="str">
        <f ca="1">IF($C52="","",SUMIFS(Jurnal!AB:AB,Jurnal!$R:$R,$B$6,Jurnal!$X:$X,$C52))</f>
        <v/>
      </c>
      <c r="F52" s="16" t="str">
        <f ca="1">IF($C52="","",SUMIFS(Jurnal!AC:AC,Jurnal!$R:$R,$B$6,Jurnal!$X:$X,$C52))</f>
        <v/>
      </c>
      <c r="G52" s="7" t="str">
        <f t="shared" ca="1" si="0"/>
        <v/>
      </c>
      <c r="H52" s="73" t="str">
        <f t="shared" ca="1" si="1"/>
        <v/>
      </c>
      <c r="I52" s="36"/>
      <c r="J52" s="1"/>
      <c r="K52" s="1"/>
    </row>
    <row r="53" spans="1:11" ht="18.75" customHeight="1" x14ac:dyDescent="0.35">
      <c r="A53" s="1"/>
      <c r="B53" s="18">
        <f t="shared" si="2"/>
        <v>42</v>
      </c>
      <c r="C53" s="16" t="str">
        <f ca="1">IF(TODAY()&gt;EXP,"0",IF(Agen!C47="","",Agen!C47))</f>
        <v/>
      </c>
      <c r="D53" s="16" t="str">
        <f ca="1">IF($C53="","",SUMIFS(Jurnal!Y:Y,Jurnal!$R:$R,$B$6,Jurnal!$X:$X,$C53))</f>
        <v/>
      </c>
      <c r="E53" s="16" t="str">
        <f ca="1">IF($C53="","",SUMIFS(Jurnal!AB:AB,Jurnal!$R:$R,$B$6,Jurnal!$X:$X,$C53))</f>
        <v/>
      </c>
      <c r="F53" s="16" t="str">
        <f ca="1">IF($C53="","",SUMIFS(Jurnal!AC:AC,Jurnal!$R:$R,$B$6,Jurnal!$X:$X,$C53))</f>
        <v/>
      </c>
      <c r="G53" s="7" t="str">
        <f t="shared" ca="1" si="0"/>
        <v/>
      </c>
      <c r="H53" s="73" t="str">
        <f t="shared" ca="1" si="1"/>
        <v/>
      </c>
      <c r="I53" s="36"/>
      <c r="J53" s="1"/>
      <c r="K53" s="1"/>
    </row>
    <row r="54" spans="1:11" ht="18.75" customHeight="1" x14ac:dyDescent="0.35">
      <c r="A54" s="1"/>
      <c r="B54" s="18">
        <f t="shared" si="2"/>
        <v>43</v>
      </c>
      <c r="C54" s="16" t="str">
        <f ca="1">IF(TODAY()&gt;EXP,"0",IF(Agen!C48="","",Agen!C48))</f>
        <v/>
      </c>
      <c r="D54" s="16" t="str">
        <f ca="1">IF($C54="","",SUMIFS(Jurnal!Y:Y,Jurnal!$R:$R,$B$6,Jurnal!$X:$X,$C54))</f>
        <v/>
      </c>
      <c r="E54" s="16" t="str">
        <f ca="1">IF($C54="","",SUMIFS(Jurnal!AB:AB,Jurnal!$R:$R,$B$6,Jurnal!$X:$X,$C54))</f>
        <v/>
      </c>
      <c r="F54" s="16" t="str">
        <f ca="1">IF($C54="","",SUMIFS(Jurnal!AC:AC,Jurnal!$R:$R,$B$6,Jurnal!$X:$X,$C54))</f>
        <v/>
      </c>
      <c r="G54" s="7" t="str">
        <f t="shared" ca="1" si="0"/>
        <v/>
      </c>
      <c r="H54" s="73" t="str">
        <f t="shared" ca="1" si="1"/>
        <v/>
      </c>
      <c r="I54" s="36"/>
      <c r="J54" s="1"/>
      <c r="K54" s="1"/>
    </row>
    <row r="55" spans="1:11" ht="18.75" customHeight="1" x14ac:dyDescent="0.35">
      <c r="A55" s="1"/>
      <c r="B55" s="18">
        <f t="shared" si="2"/>
        <v>44</v>
      </c>
      <c r="C55" s="16" t="str">
        <f ca="1">IF(TODAY()&gt;EXP,"0",IF(Agen!C49="","",Agen!C49))</f>
        <v/>
      </c>
      <c r="D55" s="16" t="str">
        <f ca="1">IF($C55="","",SUMIFS(Jurnal!Y:Y,Jurnal!$R:$R,$B$6,Jurnal!$X:$X,$C55))</f>
        <v/>
      </c>
      <c r="E55" s="16" t="str">
        <f ca="1">IF($C55="","",SUMIFS(Jurnal!AB:AB,Jurnal!$R:$R,$B$6,Jurnal!$X:$X,$C55))</f>
        <v/>
      </c>
      <c r="F55" s="16" t="str">
        <f ca="1">IF($C55="","",SUMIFS(Jurnal!AC:AC,Jurnal!$R:$R,$B$6,Jurnal!$X:$X,$C55))</f>
        <v/>
      </c>
      <c r="G55" s="7" t="str">
        <f t="shared" ca="1" si="0"/>
        <v/>
      </c>
      <c r="H55" s="73" t="str">
        <f t="shared" ca="1" si="1"/>
        <v/>
      </c>
      <c r="I55" s="36"/>
      <c r="J55" s="1"/>
      <c r="K55" s="1"/>
    </row>
    <row r="56" spans="1:11" ht="18.75" customHeight="1" x14ac:dyDescent="0.35">
      <c r="A56" s="1"/>
      <c r="B56" s="18">
        <f t="shared" si="2"/>
        <v>45</v>
      </c>
      <c r="C56" s="16" t="str">
        <f ca="1">IF(TODAY()&gt;EXP,"0",IF(Agen!C50="","",Agen!C50))</f>
        <v/>
      </c>
      <c r="D56" s="16" t="str">
        <f ca="1">IF($C56="","",SUMIFS(Jurnal!Y:Y,Jurnal!$R:$R,$B$6,Jurnal!$X:$X,$C56))</f>
        <v/>
      </c>
      <c r="E56" s="16" t="str">
        <f ca="1">IF($C56="","",SUMIFS(Jurnal!AB:AB,Jurnal!$R:$R,$B$6,Jurnal!$X:$X,$C56))</f>
        <v/>
      </c>
      <c r="F56" s="16" t="str">
        <f ca="1">IF($C56="","",SUMIFS(Jurnal!AC:AC,Jurnal!$R:$R,$B$6,Jurnal!$X:$X,$C56))</f>
        <v/>
      </c>
      <c r="G56" s="7" t="str">
        <f t="shared" ca="1" si="0"/>
        <v/>
      </c>
      <c r="H56" s="73" t="str">
        <f t="shared" ca="1" si="1"/>
        <v/>
      </c>
      <c r="I56" s="36"/>
      <c r="J56" s="1"/>
      <c r="K56" s="1"/>
    </row>
    <row r="57" spans="1:11" ht="18.75" customHeight="1" x14ac:dyDescent="0.35">
      <c r="A57" s="1"/>
      <c r="B57" s="18">
        <f t="shared" si="2"/>
        <v>46</v>
      </c>
      <c r="C57" s="16" t="str">
        <f ca="1">IF(TODAY()&gt;EXP,"0",IF(Agen!C51="","",Agen!C51))</f>
        <v/>
      </c>
      <c r="D57" s="16" t="str">
        <f ca="1">IF($C57="","",SUMIFS(Jurnal!Y:Y,Jurnal!$R:$R,$B$6,Jurnal!$X:$X,$C57))</f>
        <v/>
      </c>
      <c r="E57" s="16" t="str">
        <f ca="1">IF($C57="","",SUMIFS(Jurnal!AB:AB,Jurnal!$R:$R,$B$6,Jurnal!$X:$X,$C57))</f>
        <v/>
      </c>
      <c r="F57" s="16" t="str">
        <f ca="1">IF($C57="","",SUMIFS(Jurnal!AC:AC,Jurnal!$R:$R,$B$6,Jurnal!$X:$X,$C57))</f>
        <v/>
      </c>
      <c r="G57" s="7" t="str">
        <f t="shared" ca="1" si="0"/>
        <v/>
      </c>
      <c r="H57" s="73" t="str">
        <f t="shared" ca="1" si="1"/>
        <v/>
      </c>
      <c r="I57" s="36"/>
      <c r="J57" s="1"/>
      <c r="K57" s="1"/>
    </row>
    <row r="58" spans="1:11" ht="18.75" customHeight="1" x14ac:dyDescent="0.35">
      <c r="A58" s="1"/>
      <c r="B58" s="18">
        <f t="shared" si="2"/>
        <v>47</v>
      </c>
      <c r="C58" s="16" t="str">
        <f ca="1">IF(TODAY()&gt;EXP,"0",IF(Agen!C52="","",Agen!C52))</f>
        <v/>
      </c>
      <c r="D58" s="16" t="str">
        <f ca="1">IF($C58="","",SUMIFS(Jurnal!Y:Y,Jurnal!$R:$R,$B$6,Jurnal!$X:$X,$C58))</f>
        <v/>
      </c>
      <c r="E58" s="16" t="str">
        <f ca="1">IF($C58="","",SUMIFS(Jurnal!AB:AB,Jurnal!$R:$R,$B$6,Jurnal!$X:$X,$C58))</f>
        <v/>
      </c>
      <c r="F58" s="16" t="str">
        <f ca="1">IF($C58="","",SUMIFS(Jurnal!AC:AC,Jurnal!$R:$R,$B$6,Jurnal!$X:$X,$C58))</f>
        <v/>
      </c>
      <c r="G58" s="7" t="str">
        <f t="shared" ca="1" si="0"/>
        <v/>
      </c>
      <c r="H58" s="73" t="str">
        <f t="shared" ca="1" si="1"/>
        <v/>
      </c>
      <c r="I58" s="36"/>
      <c r="J58" s="1"/>
      <c r="K58" s="1"/>
    </row>
    <row r="59" spans="1:11" ht="18.75" customHeight="1" x14ac:dyDescent="0.35">
      <c r="A59" s="1"/>
      <c r="B59" s="18">
        <f t="shared" si="2"/>
        <v>48</v>
      </c>
      <c r="C59" s="16" t="str">
        <f ca="1">IF(TODAY()&gt;EXP,"0",IF(Agen!C53="","",Agen!C53))</f>
        <v/>
      </c>
      <c r="D59" s="16" t="str">
        <f ca="1">IF($C59="","",SUMIFS(Jurnal!Y:Y,Jurnal!$R:$R,$B$6,Jurnal!$X:$X,$C59))</f>
        <v/>
      </c>
      <c r="E59" s="16" t="str">
        <f ca="1">IF($C59="","",SUMIFS(Jurnal!AB:AB,Jurnal!$R:$R,$B$6,Jurnal!$X:$X,$C59))</f>
        <v/>
      </c>
      <c r="F59" s="16" t="str">
        <f ca="1">IF($C59="","",SUMIFS(Jurnal!AC:AC,Jurnal!$R:$R,$B$6,Jurnal!$X:$X,$C59))</f>
        <v/>
      </c>
      <c r="G59" s="7" t="str">
        <f t="shared" ca="1" si="0"/>
        <v/>
      </c>
      <c r="H59" s="73" t="str">
        <f t="shared" ca="1" si="1"/>
        <v/>
      </c>
      <c r="I59" s="36"/>
      <c r="J59" s="1"/>
      <c r="K59" s="1"/>
    </row>
    <row r="60" spans="1:11" ht="18.75" customHeight="1" x14ac:dyDescent="0.35">
      <c r="A60" s="1"/>
      <c r="B60" s="18">
        <f t="shared" si="2"/>
        <v>49</v>
      </c>
      <c r="C60" s="16" t="str">
        <f ca="1">IF(TODAY()&gt;EXP,"0",IF(Agen!C54="","",Agen!C54))</f>
        <v/>
      </c>
      <c r="D60" s="16" t="str">
        <f ca="1">IF($C60="","",SUMIFS(Jurnal!Y:Y,Jurnal!$R:$R,$B$6,Jurnal!$X:$X,$C60))</f>
        <v/>
      </c>
      <c r="E60" s="16" t="str">
        <f ca="1">IF($C60="","",SUMIFS(Jurnal!AB:AB,Jurnal!$R:$R,$B$6,Jurnal!$X:$X,$C60))</f>
        <v/>
      </c>
      <c r="F60" s="16" t="str">
        <f ca="1">IF($C60="","",SUMIFS(Jurnal!AC:AC,Jurnal!$R:$R,$B$6,Jurnal!$X:$X,$C60))</f>
        <v/>
      </c>
      <c r="G60" s="7" t="str">
        <f t="shared" ca="1" si="0"/>
        <v/>
      </c>
      <c r="H60" s="73" t="str">
        <f t="shared" ca="1" si="1"/>
        <v/>
      </c>
      <c r="I60" s="36"/>
      <c r="J60" s="1"/>
      <c r="K60" s="1"/>
    </row>
    <row r="61" spans="1:11" ht="18.75" customHeight="1" x14ac:dyDescent="0.35">
      <c r="A61" s="1"/>
      <c r="B61" s="18">
        <f t="shared" si="2"/>
        <v>50</v>
      </c>
      <c r="C61" s="16" t="str">
        <f ca="1">IF(TODAY()&gt;EXP,"0",IF(Agen!C55="","",Agen!C55))</f>
        <v/>
      </c>
      <c r="D61" s="16" t="str">
        <f ca="1">IF($C61="","",SUMIFS(Jurnal!Y:Y,Jurnal!$R:$R,$B$6,Jurnal!$X:$X,$C61))</f>
        <v/>
      </c>
      <c r="E61" s="16" t="str">
        <f ca="1">IF($C61="","",SUMIFS(Jurnal!AB:AB,Jurnal!$R:$R,$B$6,Jurnal!$X:$X,$C61))</f>
        <v/>
      </c>
      <c r="F61" s="16" t="str">
        <f ca="1">IF($C61="","",SUMIFS(Jurnal!AC:AC,Jurnal!$R:$R,$B$6,Jurnal!$X:$X,$C61))</f>
        <v/>
      </c>
      <c r="G61" s="7" t="str">
        <f t="shared" ca="1" si="0"/>
        <v/>
      </c>
      <c r="H61" s="73" t="str">
        <f t="shared" ca="1" si="1"/>
        <v/>
      </c>
      <c r="I61" s="36"/>
      <c r="J61" s="1"/>
      <c r="K61" s="1"/>
    </row>
    <row r="62" spans="1:11" ht="18.75" customHeight="1" x14ac:dyDescent="0.35">
      <c r="A62" s="1"/>
      <c r="B62" s="18">
        <f t="shared" si="2"/>
        <v>51</v>
      </c>
      <c r="C62" s="16" t="str">
        <f ca="1">IF(TODAY()&gt;EXP,"0",IF(Agen!C56="","",Agen!C56))</f>
        <v/>
      </c>
      <c r="D62" s="16" t="str">
        <f ca="1">IF($C62="","",SUMIFS(Jurnal!Y:Y,Jurnal!$R:$R,$B$6,Jurnal!$X:$X,$C62))</f>
        <v/>
      </c>
      <c r="E62" s="16" t="str">
        <f ca="1">IF($C62="","",SUMIFS(Jurnal!AB:AB,Jurnal!$R:$R,$B$6,Jurnal!$X:$X,$C62))</f>
        <v/>
      </c>
      <c r="F62" s="16" t="str">
        <f ca="1">IF($C62="","",SUMIFS(Jurnal!AC:AC,Jurnal!$R:$R,$B$6,Jurnal!$X:$X,$C62))</f>
        <v/>
      </c>
      <c r="G62" s="7" t="str">
        <f t="shared" ca="1" si="0"/>
        <v/>
      </c>
      <c r="H62" s="73" t="str">
        <f t="shared" ca="1" si="1"/>
        <v/>
      </c>
      <c r="I62" s="36"/>
      <c r="J62" s="1"/>
      <c r="K62" s="1"/>
    </row>
    <row r="63" spans="1:11" ht="18.75" customHeight="1" x14ac:dyDescent="0.35">
      <c r="A63" s="1"/>
      <c r="B63" s="18">
        <f t="shared" si="2"/>
        <v>52</v>
      </c>
      <c r="C63" s="16" t="str">
        <f ca="1">IF(TODAY()&gt;EXP,"0",IF(Agen!C57="","",Agen!C57))</f>
        <v/>
      </c>
      <c r="D63" s="16" t="str">
        <f ca="1">IF($C63="","",SUMIFS(Jurnal!Y:Y,Jurnal!$R:$R,$B$6,Jurnal!$X:$X,$C63))</f>
        <v/>
      </c>
      <c r="E63" s="16" t="str">
        <f ca="1">IF($C63="","",SUMIFS(Jurnal!AB:AB,Jurnal!$R:$R,$B$6,Jurnal!$X:$X,$C63))</f>
        <v/>
      </c>
      <c r="F63" s="16" t="str">
        <f ca="1">IF($C63="","",SUMIFS(Jurnal!AC:AC,Jurnal!$R:$R,$B$6,Jurnal!$X:$X,$C63))</f>
        <v/>
      </c>
      <c r="G63" s="7" t="str">
        <f t="shared" ca="1" si="0"/>
        <v/>
      </c>
      <c r="H63" s="73" t="str">
        <f t="shared" ca="1" si="1"/>
        <v/>
      </c>
      <c r="I63" s="36"/>
      <c r="J63" s="1"/>
      <c r="K63" s="1"/>
    </row>
    <row r="64" spans="1:11" ht="18.75" customHeight="1" x14ac:dyDescent="0.35">
      <c r="A64" s="1"/>
      <c r="B64" s="18">
        <f t="shared" si="2"/>
        <v>53</v>
      </c>
      <c r="C64" s="16" t="str">
        <f ca="1">IF(TODAY()&gt;EXP,"0",IF(Agen!C58="","",Agen!C58))</f>
        <v/>
      </c>
      <c r="D64" s="16" t="str">
        <f ca="1">IF($C64="","",SUMIFS(Jurnal!Y:Y,Jurnal!$R:$R,$B$6,Jurnal!$X:$X,$C64))</f>
        <v/>
      </c>
      <c r="E64" s="16" t="str">
        <f ca="1">IF($C64="","",SUMIFS(Jurnal!AB:AB,Jurnal!$R:$R,$B$6,Jurnal!$X:$X,$C64))</f>
        <v/>
      </c>
      <c r="F64" s="16" t="str">
        <f ca="1">IF($C64="","",SUMIFS(Jurnal!AC:AC,Jurnal!$R:$R,$B$6,Jurnal!$X:$X,$C64))</f>
        <v/>
      </c>
      <c r="G64" s="7" t="str">
        <f t="shared" ca="1" si="0"/>
        <v/>
      </c>
      <c r="H64" s="73" t="str">
        <f t="shared" ca="1" si="1"/>
        <v/>
      </c>
      <c r="I64" s="36"/>
      <c r="J64" s="1"/>
      <c r="K64" s="1"/>
    </row>
    <row r="65" spans="1:11" ht="18.75" customHeight="1" x14ac:dyDescent="0.35">
      <c r="A65" s="1"/>
      <c r="B65" s="18">
        <f t="shared" si="2"/>
        <v>54</v>
      </c>
      <c r="C65" s="16" t="str">
        <f ca="1">IF(TODAY()&gt;EXP,"0",IF(Agen!C59="","",Agen!C59))</f>
        <v/>
      </c>
      <c r="D65" s="16" t="str">
        <f ca="1">IF($C65="","",SUMIFS(Jurnal!Y:Y,Jurnal!$R:$R,$B$6,Jurnal!$X:$X,$C65))</f>
        <v/>
      </c>
      <c r="E65" s="16" t="str">
        <f ca="1">IF($C65="","",SUMIFS(Jurnal!AB:AB,Jurnal!$R:$R,$B$6,Jurnal!$X:$X,$C65))</f>
        <v/>
      </c>
      <c r="F65" s="16" t="str">
        <f ca="1">IF($C65="","",SUMIFS(Jurnal!AC:AC,Jurnal!$R:$R,$B$6,Jurnal!$X:$X,$C65))</f>
        <v/>
      </c>
      <c r="G65" s="7" t="str">
        <f t="shared" ca="1" si="0"/>
        <v/>
      </c>
      <c r="H65" s="73" t="str">
        <f t="shared" ca="1" si="1"/>
        <v/>
      </c>
      <c r="I65" s="36"/>
      <c r="J65" s="1"/>
      <c r="K65" s="1"/>
    </row>
    <row r="66" spans="1:11" ht="18.75" customHeight="1" x14ac:dyDescent="0.35">
      <c r="A66" s="1"/>
      <c r="B66" s="18">
        <f t="shared" si="2"/>
        <v>55</v>
      </c>
      <c r="C66" s="16" t="str">
        <f ca="1">IF(TODAY()&gt;EXP,"0",IF(Agen!C60="","",Agen!C60))</f>
        <v/>
      </c>
      <c r="D66" s="16" t="str">
        <f ca="1">IF($C66="","",SUMIFS(Jurnal!Y:Y,Jurnal!$R:$R,$B$6,Jurnal!$X:$X,$C66))</f>
        <v/>
      </c>
      <c r="E66" s="16" t="str">
        <f ca="1">IF($C66="","",SUMIFS(Jurnal!AB:AB,Jurnal!$R:$R,$B$6,Jurnal!$X:$X,$C66))</f>
        <v/>
      </c>
      <c r="F66" s="16" t="str">
        <f ca="1">IF($C66="","",SUMIFS(Jurnal!AC:AC,Jurnal!$R:$R,$B$6,Jurnal!$X:$X,$C66))</f>
        <v/>
      </c>
      <c r="G66" s="7" t="str">
        <f t="shared" ca="1" si="0"/>
        <v/>
      </c>
      <c r="H66" s="73" t="str">
        <f t="shared" ca="1" si="1"/>
        <v/>
      </c>
      <c r="I66" s="36"/>
      <c r="J66" s="1"/>
      <c r="K66" s="1"/>
    </row>
    <row r="67" spans="1:11" ht="18.75" customHeight="1" x14ac:dyDescent="0.35">
      <c r="A67" s="1"/>
      <c r="B67" s="18">
        <f t="shared" si="2"/>
        <v>56</v>
      </c>
      <c r="C67" s="16" t="str">
        <f ca="1">IF(TODAY()&gt;EXP,"0",IF(Agen!C61="","",Agen!C61))</f>
        <v/>
      </c>
      <c r="D67" s="16" t="str">
        <f ca="1">IF($C67="","",SUMIFS(Jurnal!Y:Y,Jurnal!$R:$R,$B$6,Jurnal!$X:$X,$C67))</f>
        <v/>
      </c>
      <c r="E67" s="16" t="str">
        <f ca="1">IF($C67="","",SUMIFS(Jurnal!AB:AB,Jurnal!$R:$R,$B$6,Jurnal!$X:$X,$C67))</f>
        <v/>
      </c>
      <c r="F67" s="16" t="str">
        <f ca="1">IF($C67="","",SUMIFS(Jurnal!AC:AC,Jurnal!$R:$R,$B$6,Jurnal!$X:$X,$C67))</f>
        <v/>
      </c>
      <c r="G67" s="7" t="str">
        <f t="shared" ca="1" si="0"/>
        <v/>
      </c>
      <c r="H67" s="73" t="str">
        <f t="shared" ca="1" si="1"/>
        <v/>
      </c>
      <c r="I67" s="36"/>
      <c r="J67" s="1"/>
      <c r="K67" s="1"/>
    </row>
    <row r="68" spans="1:11" ht="18.75" customHeight="1" x14ac:dyDescent="0.35">
      <c r="A68" s="1"/>
      <c r="B68" s="18">
        <f t="shared" si="2"/>
        <v>57</v>
      </c>
      <c r="C68" s="16" t="str">
        <f ca="1">IF(TODAY()&gt;EXP,"0",IF(Agen!C62="","",Agen!C62))</f>
        <v/>
      </c>
      <c r="D68" s="16" t="str">
        <f ca="1">IF($C68="","",SUMIFS(Jurnal!Y:Y,Jurnal!$R:$R,$B$6,Jurnal!$X:$X,$C68))</f>
        <v/>
      </c>
      <c r="E68" s="16" t="str">
        <f ca="1">IF($C68="","",SUMIFS(Jurnal!AB:AB,Jurnal!$R:$R,$B$6,Jurnal!$X:$X,$C68))</f>
        <v/>
      </c>
      <c r="F68" s="16" t="str">
        <f ca="1">IF($C68="","",SUMIFS(Jurnal!AC:AC,Jurnal!$R:$R,$B$6,Jurnal!$X:$X,$C68))</f>
        <v/>
      </c>
      <c r="G68" s="7" t="str">
        <f t="shared" ca="1" si="0"/>
        <v/>
      </c>
      <c r="H68" s="73" t="str">
        <f t="shared" ca="1" si="1"/>
        <v/>
      </c>
      <c r="I68" s="36"/>
      <c r="J68" s="1"/>
      <c r="K68" s="1"/>
    </row>
    <row r="69" spans="1:11" ht="18.75" customHeight="1" x14ac:dyDescent="0.35">
      <c r="A69" s="1"/>
      <c r="B69" s="18">
        <f t="shared" si="2"/>
        <v>58</v>
      </c>
      <c r="C69" s="16" t="str">
        <f ca="1">IF(TODAY()&gt;EXP,"0",IF(Agen!C63="","",Agen!C63))</f>
        <v/>
      </c>
      <c r="D69" s="16" t="str">
        <f ca="1">IF($C69="","",SUMIFS(Jurnal!Y:Y,Jurnal!$R:$R,$B$6,Jurnal!$X:$X,$C69))</f>
        <v/>
      </c>
      <c r="E69" s="16" t="str">
        <f ca="1">IF($C69="","",SUMIFS(Jurnal!AB:AB,Jurnal!$R:$R,$B$6,Jurnal!$X:$X,$C69))</f>
        <v/>
      </c>
      <c r="F69" s="16" t="str">
        <f ca="1">IF($C69="","",SUMIFS(Jurnal!AC:AC,Jurnal!$R:$R,$B$6,Jurnal!$X:$X,$C69))</f>
        <v/>
      </c>
      <c r="G69" s="7" t="str">
        <f t="shared" ca="1" si="0"/>
        <v/>
      </c>
      <c r="H69" s="73" t="str">
        <f t="shared" ca="1" si="1"/>
        <v/>
      </c>
      <c r="I69" s="36"/>
      <c r="J69" s="1"/>
      <c r="K69" s="1"/>
    </row>
    <row r="70" spans="1:11" ht="18.75" customHeight="1" x14ac:dyDescent="0.35">
      <c r="A70" s="1"/>
      <c r="B70" s="18">
        <f t="shared" si="2"/>
        <v>59</v>
      </c>
      <c r="C70" s="16" t="str">
        <f ca="1">IF(TODAY()&gt;EXP,"0",IF(Agen!C64="","",Agen!C64))</f>
        <v/>
      </c>
      <c r="D70" s="16" t="str">
        <f ca="1">IF($C70="","",SUMIFS(Jurnal!Y:Y,Jurnal!$R:$R,$B$6,Jurnal!$X:$X,$C70))</f>
        <v/>
      </c>
      <c r="E70" s="16" t="str">
        <f ca="1">IF($C70="","",SUMIFS(Jurnal!AB:AB,Jurnal!$R:$R,$B$6,Jurnal!$X:$X,$C70))</f>
        <v/>
      </c>
      <c r="F70" s="16" t="str">
        <f ca="1">IF($C70="","",SUMIFS(Jurnal!AC:AC,Jurnal!$R:$R,$B$6,Jurnal!$X:$X,$C70))</f>
        <v/>
      </c>
      <c r="G70" s="7" t="str">
        <f t="shared" ca="1" si="0"/>
        <v/>
      </c>
      <c r="H70" s="73" t="str">
        <f t="shared" ca="1" si="1"/>
        <v/>
      </c>
      <c r="I70" s="36"/>
      <c r="J70" s="1"/>
      <c r="K70" s="1"/>
    </row>
    <row r="71" spans="1:11" ht="18.75" customHeight="1" x14ac:dyDescent="0.35">
      <c r="A71" s="1"/>
      <c r="B71" s="18">
        <f t="shared" si="2"/>
        <v>60</v>
      </c>
      <c r="C71" s="16" t="str">
        <f ca="1">IF(TODAY()&gt;EXP,"0",IF(Agen!C65="","",Agen!C65))</f>
        <v/>
      </c>
      <c r="D71" s="16" t="str">
        <f ca="1">IF($C71="","",SUMIFS(Jurnal!Y:Y,Jurnal!$R:$R,$B$6,Jurnal!$X:$X,$C71))</f>
        <v/>
      </c>
      <c r="E71" s="16" t="str">
        <f ca="1">IF($C71="","",SUMIFS(Jurnal!AB:AB,Jurnal!$R:$R,$B$6,Jurnal!$X:$X,$C71))</f>
        <v/>
      </c>
      <c r="F71" s="16" t="str">
        <f ca="1">IF($C71="","",SUMIFS(Jurnal!AC:AC,Jurnal!$R:$R,$B$6,Jurnal!$X:$X,$C71))</f>
        <v/>
      </c>
      <c r="G71" s="7" t="str">
        <f t="shared" ca="1" si="0"/>
        <v/>
      </c>
      <c r="H71" s="73" t="str">
        <f t="shared" ca="1" si="1"/>
        <v/>
      </c>
      <c r="I71" s="36"/>
      <c r="J71" s="1"/>
      <c r="K71" s="1"/>
    </row>
    <row r="72" spans="1:11" ht="18.75" customHeight="1" x14ac:dyDescent="0.35">
      <c r="A72" s="1"/>
      <c r="B72" s="18">
        <f t="shared" si="2"/>
        <v>61</v>
      </c>
      <c r="C72" s="16" t="str">
        <f ca="1">IF(TODAY()&gt;EXP,"0",IF(Agen!C66="","",Agen!C66))</f>
        <v/>
      </c>
      <c r="D72" s="16" t="str">
        <f ca="1">IF($C72="","",SUMIFS(Jurnal!Y:Y,Jurnal!$R:$R,$B$6,Jurnal!$X:$X,$C72))</f>
        <v/>
      </c>
      <c r="E72" s="16" t="str">
        <f ca="1">IF($C72="","",SUMIFS(Jurnal!AB:AB,Jurnal!$R:$R,$B$6,Jurnal!$X:$X,$C72))</f>
        <v/>
      </c>
      <c r="F72" s="16" t="str">
        <f ca="1">IF($C72="","",SUMIFS(Jurnal!AC:AC,Jurnal!$R:$R,$B$6,Jurnal!$X:$X,$C72))</f>
        <v/>
      </c>
      <c r="G72" s="7" t="str">
        <f t="shared" ca="1" si="0"/>
        <v/>
      </c>
      <c r="H72" s="73" t="str">
        <f t="shared" ca="1" si="1"/>
        <v/>
      </c>
      <c r="I72" s="36"/>
      <c r="J72" s="1"/>
      <c r="K72" s="1"/>
    </row>
    <row r="73" spans="1:11" ht="18.75" customHeight="1" x14ac:dyDescent="0.35">
      <c r="A73" s="1"/>
      <c r="B73" s="18">
        <f t="shared" si="2"/>
        <v>62</v>
      </c>
      <c r="C73" s="16" t="str">
        <f ca="1">IF(TODAY()&gt;EXP,"0",IF(Agen!C67="","",Agen!C67))</f>
        <v/>
      </c>
      <c r="D73" s="16" t="str">
        <f ca="1">IF($C73="","",SUMIFS(Jurnal!Y:Y,Jurnal!$R:$R,$B$6,Jurnal!$X:$X,$C73))</f>
        <v/>
      </c>
      <c r="E73" s="16" t="str">
        <f ca="1">IF($C73="","",SUMIFS(Jurnal!AB:AB,Jurnal!$R:$R,$B$6,Jurnal!$X:$X,$C73))</f>
        <v/>
      </c>
      <c r="F73" s="16" t="str">
        <f ca="1">IF($C73="","",SUMIFS(Jurnal!AC:AC,Jurnal!$R:$R,$B$6,Jurnal!$X:$X,$C73))</f>
        <v/>
      </c>
      <c r="G73" s="7" t="str">
        <f t="shared" ca="1" si="0"/>
        <v/>
      </c>
      <c r="H73" s="73" t="str">
        <f t="shared" ca="1" si="1"/>
        <v/>
      </c>
      <c r="I73" s="36"/>
      <c r="J73" s="1"/>
      <c r="K73" s="1"/>
    </row>
    <row r="74" spans="1:11" ht="18.75" customHeight="1" x14ac:dyDescent="0.35">
      <c r="A74" s="1"/>
      <c r="B74" s="18">
        <f t="shared" si="2"/>
        <v>63</v>
      </c>
      <c r="C74" s="16" t="str">
        <f ca="1">IF(TODAY()&gt;EXP,"0",IF(Agen!C68="","",Agen!C68))</f>
        <v/>
      </c>
      <c r="D74" s="16" t="str">
        <f ca="1">IF($C74="","",SUMIFS(Jurnal!Y:Y,Jurnal!$R:$R,$B$6,Jurnal!$X:$X,$C74))</f>
        <v/>
      </c>
      <c r="E74" s="16" t="str">
        <f ca="1">IF($C74="","",SUMIFS(Jurnal!AB:AB,Jurnal!$R:$R,$B$6,Jurnal!$X:$X,$C74))</f>
        <v/>
      </c>
      <c r="F74" s="16" t="str">
        <f ca="1">IF($C74="","",SUMIFS(Jurnal!AC:AC,Jurnal!$R:$R,$B$6,Jurnal!$X:$X,$C74))</f>
        <v/>
      </c>
      <c r="G74" s="7" t="str">
        <f t="shared" ca="1" si="0"/>
        <v/>
      </c>
      <c r="H74" s="73" t="str">
        <f t="shared" ca="1" si="1"/>
        <v/>
      </c>
      <c r="I74" s="36"/>
      <c r="J74" s="1"/>
      <c r="K74" s="1"/>
    </row>
    <row r="75" spans="1:11" ht="18.75" customHeight="1" x14ac:dyDescent="0.35">
      <c r="A75" s="1"/>
      <c r="B75" s="18">
        <f t="shared" si="2"/>
        <v>64</v>
      </c>
      <c r="C75" s="16" t="str">
        <f ca="1">IF(TODAY()&gt;EXP,"0",IF(Agen!C69="","",Agen!C69))</f>
        <v/>
      </c>
      <c r="D75" s="16" t="str">
        <f ca="1">IF($C75="","",SUMIFS(Jurnal!Y:Y,Jurnal!$R:$R,$B$6,Jurnal!$X:$X,$C75))</f>
        <v/>
      </c>
      <c r="E75" s="16" t="str">
        <f ca="1">IF($C75="","",SUMIFS(Jurnal!AB:AB,Jurnal!$R:$R,$B$6,Jurnal!$X:$X,$C75))</f>
        <v/>
      </c>
      <c r="F75" s="16" t="str">
        <f ca="1">IF($C75="","",SUMIFS(Jurnal!AC:AC,Jurnal!$R:$R,$B$6,Jurnal!$X:$X,$C75))</f>
        <v/>
      </c>
      <c r="G75" s="7" t="str">
        <f t="shared" ca="1" si="0"/>
        <v/>
      </c>
      <c r="H75" s="73" t="str">
        <f t="shared" ca="1" si="1"/>
        <v/>
      </c>
      <c r="I75" s="36"/>
      <c r="J75" s="1"/>
      <c r="K75" s="1"/>
    </row>
    <row r="76" spans="1:11" ht="18.75" customHeight="1" x14ac:dyDescent="0.35">
      <c r="A76" s="1"/>
      <c r="B76" s="18">
        <f t="shared" si="2"/>
        <v>65</v>
      </c>
      <c r="C76" s="16" t="str">
        <f ca="1">IF(TODAY()&gt;EXP,"0",IF(Agen!C70="","",Agen!C70))</f>
        <v/>
      </c>
      <c r="D76" s="16" t="str">
        <f ca="1">IF($C76="","",SUMIFS(Jurnal!Y:Y,Jurnal!$R:$R,$B$6,Jurnal!$X:$X,$C76))</f>
        <v/>
      </c>
      <c r="E76" s="16" t="str">
        <f ca="1">IF($C76="","",SUMIFS(Jurnal!AB:AB,Jurnal!$R:$R,$B$6,Jurnal!$X:$X,$C76))</f>
        <v/>
      </c>
      <c r="F76" s="16" t="str">
        <f ca="1">IF($C76="","",SUMIFS(Jurnal!AC:AC,Jurnal!$R:$R,$B$6,Jurnal!$X:$X,$C76))</f>
        <v/>
      </c>
      <c r="G76" s="7" t="str">
        <f t="shared" ca="1" si="0"/>
        <v/>
      </c>
      <c r="H76" s="73" t="str">
        <f t="shared" ca="1" si="1"/>
        <v/>
      </c>
      <c r="I76" s="36"/>
      <c r="J76" s="1"/>
      <c r="K76" s="1"/>
    </row>
    <row r="77" spans="1:11" ht="18.75" customHeight="1" x14ac:dyDescent="0.35">
      <c r="A77" s="1"/>
      <c r="B77" s="18">
        <f t="shared" si="2"/>
        <v>66</v>
      </c>
      <c r="C77" s="16" t="str">
        <f ca="1">IF(TODAY()&gt;EXP,"0",IF(Agen!C71="","",Agen!C71))</f>
        <v/>
      </c>
      <c r="D77" s="16" t="str">
        <f ca="1">IF($C77="","",SUMIFS(Jurnal!Y:Y,Jurnal!$R:$R,$B$6,Jurnal!$X:$X,$C77))</f>
        <v/>
      </c>
      <c r="E77" s="16" t="str">
        <f ca="1">IF($C77="","",SUMIFS(Jurnal!AB:AB,Jurnal!$R:$R,$B$6,Jurnal!$X:$X,$C77))</f>
        <v/>
      </c>
      <c r="F77" s="16" t="str">
        <f ca="1">IF($C77="","",SUMIFS(Jurnal!AC:AC,Jurnal!$R:$R,$B$6,Jurnal!$X:$X,$C77))</f>
        <v/>
      </c>
      <c r="G77" s="7" t="str">
        <f t="shared" ref="G77:G111" ca="1" si="3">IF(D77="","",E77-F77)</f>
        <v/>
      </c>
      <c r="H77" s="73" t="str">
        <f t="shared" ref="H77:H111" ca="1" si="4">IF(OR(D77=0,D77=""),"",G77/E77)</f>
        <v/>
      </c>
      <c r="I77" s="36"/>
      <c r="J77" s="1"/>
      <c r="K77" s="1"/>
    </row>
    <row r="78" spans="1:11" ht="18.75" customHeight="1" x14ac:dyDescent="0.35">
      <c r="A78" s="1"/>
      <c r="B78" s="18">
        <f t="shared" ref="B78:B111" si="5">B77+1</f>
        <v>67</v>
      </c>
      <c r="C78" s="16" t="str">
        <f ca="1">IF(TODAY()&gt;EXP,"0",IF(Agen!C72="","",Agen!C72))</f>
        <v/>
      </c>
      <c r="D78" s="16" t="str">
        <f ca="1">IF($C78="","",SUMIFS(Jurnal!Y:Y,Jurnal!$R:$R,$B$6,Jurnal!$X:$X,$C78))</f>
        <v/>
      </c>
      <c r="E78" s="16" t="str">
        <f ca="1">IF($C78="","",SUMIFS(Jurnal!AB:AB,Jurnal!$R:$R,$B$6,Jurnal!$X:$X,$C78))</f>
        <v/>
      </c>
      <c r="F78" s="16" t="str">
        <f ca="1">IF($C78="","",SUMIFS(Jurnal!AC:AC,Jurnal!$R:$R,$B$6,Jurnal!$X:$X,$C78))</f>
        <v/>
      </c>
      <c r="G78" s="7" t="str">
        <f t="shared" ca="1" si="3"/>
        <v/>
      </c>
      <c r="H78" s="73" t="str">
        <f t="shared" ca="1" si="4"/>
        <v/>
      </c>
      <c r="I78" s="36"/>
      <c r="J78" s="1"/>
      <c r="K78" s="1"/>
    </row>
    <row r="79" spans="1:11" ht="18.75" customHeight="1" x14ac:dyDescent="0.35">
      <c r="A79" s="1"/>
      <c r="B79" s="18">
        <f t="shared" si="5"/>
        <v>68</v>
      </c>
      <c r="C79" s="16" t="str">
        <f ca="1">IF(TODAY()&gt;EXP,"0",IF(Agen!C73="","",Agen!C73))</f>
        <v/>
      </c>
      <c r="D79" s="16" t="str">
        <f ca="1">IF($C79="","",SUMIFS(Jurnal!Y:Y,Jurnal!$R:$R,$B$6,Jurnal!$X:$X,$C79))</f>
        <v/>
      </c>
      <c r="E79" s="16" t="str">
        <f ca="1">IF($C79="","",SUMIFS(Jurnal!AB:AB,Jurnal!$R:$R,$B$6,Jurnal!$X:$X,$C79))</f>
        <v/>
      </c>
      <c r="F79" s="16" t="str">
        <f ca="1">IF($C79="","",SUMIFS(Jurnal!AC:AC,Jurnal!$R:$R,$B$6,Jurnal!$X:$X,$C79))</f>
        <v/>
      </c>
      <c r="G79" s="7" t="str">
        <f t="shared" ca="1" si="3"/>
        <v/>
      </c>
      <c r="H79" s="73" t="str">
        <f t="shared" ca="1" si="4"/>
        <v/>
      </c>
      <c r="I79" s="36"/>
      <c r="J79" s="1"/>
      <c r="K79" s="1"/>
    </row>
    <row r="80" spans="1:11" ht="18.75" customHeight="1" x14ac:dyDescent="0.35">
      <c r="A80" s="1"/>
      <c r="B80" s="18">
        <f t="shared" si="5"/>
        <v>69</v>
      </c>
      <c r="C80" s="16" t="str">
        <f ca="1">IF(TODAY()&gt;EXP,"0",IF(Agen!C74="","",Agen!C74))</f>
        <v/>
      </c>
      <c r="D80" s="16" t="str">
        <f ca="1">IF($C80="","",SUMIFS(Jurnal!Y:Y,Jurnal!$R:$R,$B$6,Jurnal!$X:$X,$C80))</f>
        <v/>
      </c>
      <c r="E80" s="16" t="str">
        <f ca="1">IF($C80="","",SUMIFS(Jurnal!AB:AB,Jurnal!$R:$R,$B$6,Jurnal!$X:$X,$C80))</f>
        <v/>
      </c>
      <c r="F80" s="16" t="str">
        <f ca="1">IF($C80="","",SUMIFS(Jurnal!AC:AC,Jurnal!$R:$R,$B$6,Jurnal!$X:$X,$C80))</f>
        <v/>
      </c>
      <c r="G80" s="7" t="str">
        <f t="shared" ca="1" si="3"/>
        <v/>
      </c>
      <c r="H80" s="73" t="str">
        <f t="shared" ca="1" si="4"/>
        <v/>
      </c>
      <c r="I80" s="36"/>
      <c r="J80" s="1"/>
      <c r="K80" s="1"/>
    </row>
    <row r="81" spans="1:11" ht="18.75" customHeight="1" x14ac:dyDescent="0.35">
      <c r="A81" s="1"/>
      <c r="B81" s="18">
        <f t="shared" si="5"/>
        <v>70</v>
      </c>
      <c r="C81" s="16" t="str">
        <f ca="1">IF(TODAY()&gt;EXP,"0",IF(Agen!C75="","",Agen!C75))</f>
        <v/>
      </c>
      <c r="D81" s="16" t="str">
        <f ca="1">IF($C81="","",SUMIFS(Jurnal!Y:Y,Jurnal!$R:$R,$B$6,Jurnal!$X:$X,$C81))</f>
        <v/>
      </c>
      <c r="E81" s="16" t="str">
        <f ca="1">IF($C81="","",SUMIFS(Jurnal!AB:AB,Jurnal!$R:$R,$B$6,Jurnal!$X:$X,$C81))</f>
        <v/>
      </c>
      <c r="F81" s="16" t="str">
        <f ca="1">IF($C81="","",SUMIFS(Jurnal!AC:AC,Jurnal!$R:$R,$B$6,Jurnal!$X:$X,$C81))</f>
        <v/>
      </c>
      <c r="G81" s="7" t="str">
        <f t="shared" ca="1" si="3"/>
        <v/>
      </c>
      <c r="H81" s="73" t="str">
        <f t="shared" ca="1" si="4"/>
        <v/>
      </c>
      <c r="I81" s="36"/>
      <c r="J81" s="1"/>
      <c r="K81" s="1"/>
    </row>
    <row r="82" spans="1:11" ht="18.75" customHeight="1" x14ac:dyDescent="0.35">
      <c r="A82" s="1"/>
      <c r="B82" s="18">
        <f t="shared" si="5"/>
        <v>71</v>
      </c>
      <c r="C82" s="16" t="str">
        <f ca="1">IF(TODAY()&gt;EXP,"0",IF(Agen!C76="","",Agen!C76))</f>
        <v/>
      </c>
      <c r="D82" s="16" t="str">
        <f ca="1">IF($C82="","",SUMIFS(Jurnal!Y:Y,Jurnal!$R:$R,$B$6,Jurnal!$X:$X,$C82))</f>
        <v/>
      </c>
      <c r="E82" s="16" t="str">
        <f ca="1">IF($C82="","",SUMIFS(Jurnal!AB:AB,Jurnal!$R:$R,$B$6,Jurnal!$X:$X,$C82))</f>
        <v/>
      </c>
      <c r="F82" s="16" t="str">
        <f ca="1">IF($C82="","",SUMIFS(Jurnal!AC:AC,Jurnal!$R:$R,$B$6,Jurnal!$X:$X,$C82))</f>
        <v/>
      </c>
      <c r="G82" s="7" t="str">
        <f t="shared" ca="1" si="3"/>
        <v/>
      </c>
      <c r="H82" s="73" t="str">
        <f t="shared" ca="1" si="4"/>
        <v/>
      </c>
      <c r="I82" s="36"/>
      <c r="J82" s="1"/>
      <c r="K82" s="1"/>
    </row>
    <row r="83" spans="1:11" ht="18.75" customHeight="1" x14ac:dyDescent="0.35">
      <c r="A83" s="1"/>
      <c r="B83" s="18">
        <f t="shared" si="5"/>
        <v>72</v>
      </c>
      <c r="C83" s="16" t="str">
        <f ca="1">IF(TODAY()&gt;EXP,"0",IF(Agen!C77="","",Agen!C77))</f>
        <v/>
      </c>
      <c r="D83" s="16" t="str">
        <f ca="1">IF($C83="","",SUMIFS(Jurnal!Y:Y,Jurnal!$R:$R,$B$6,Jurnal!$X:$X,$C83))</f>
        <v/>
      </c>
      <c r="E83" s="16" t="str">
        <f ca="1">IF($C83="","",SUMIFS(Jurnal!AB:AB,Jurnal!$R:$R,$B$6,Jurnal!$X:$X,$C83))</f>
        <v/>
      </c>
      <c r="F83" s="16" t="str">
        <f ca="1">IF($C83="","",SUMIFS(Jurnal!AC:AC,Jurnal!$R:$R,$B$6,Jurnal!$X:$X,$C83))</f>
        <v/>
      </c>
      <c r="G83" s="7" t="str">
        <f t="shared" ca="1" si="3"/>
        <v/>
      </c>
      <c r="H83" s="73" t="str">
        <f t="shared" ca="1" si="4"/>
        <v/>
      </c>
      <c r="I83" s="36"/>
      <c r="J83" s="1"/>
      <c r="K83" s="1"/>
    </row>
    <row r="84" spans="1:11" ht="18.75" customHeight="1" x14ac:dyDescent="0.35">
      <c r="A84" s="1"/>
      <c r="B84" s="18">
        <f t="shared" si="5"/>
        <v>73</v>
      </c>
      <c r="C84" s="16" t="str">
        <f ca="1">IF(TODAY()&gt;EXP,"0",IF(Agen!C78="","",Agen!C78))</f>
        <v/>
      </c>
      <c r="D84" s="16" t="str">
        <f ca="1">IF($C84="","",SUMIFS(Jurnal!Y:Y,Jurnal!$R:$R,$B$6,Jurnal!$X:$X,$C84))</f>
        <v/>
      </c>
      <c r="E84" s="16" t="str">
        <f ca="1">IF($C84="","",SUMIFS(Jurnal!AB:AB,Jurnal!$R:$R,$B$6,Jurnal!$X:$X,$C84))</f>
        <v/>
      </c>
      <c r="F84" s="16" t="str">
        <f ca="1">IF($C84="","",SUMIFS(Jurnal!AC:AC,Jurnal!$R:$R,$B$6,Jurnal!$X:$X,$C84))</f>
        <v/>
      </c>
      <c r="G84" s="7" t="str">
        <f t="shared" ca="1" si="3"/>
        <v/>
      </c>
      <c r="H84" s="73" t="str">
        <f t="shared" ca="1" si="4"/>
        <v/>
      </c>
      <c r="I84" s="36"/>
      <c r="J84" s="1"/>
      <c r="K84" s="1"/>
    </row>
    <row r="85" spans="1:11" ht="18.75" customHeight="1" x14ac:dyDescent="0.35">
      <c r="A85" s="1"/>
      <c r="B85" s="18">
        <f t="shared" si="5"/>
        <v>74</v>
      </c>
      <c r="C85" s="16" t="str">
        <f ca="1">IF(TODAY()&gt;EXP,"0",IF(Agen!C79="","",Agen!C79))</f>
        <v/>
      </c>
      <c r="D85" s="16" t="str">
        <f ca="1">IF($C85="","",SUMIFS(Jurnal!Y:Y,Jurnal!$R:$R,$B$6,Jurnal!$X:$X,$C85))</f>
        <v/>
      </c>
      <c r="E85" s="16" t="str">
        <f ca="1">IF($C85="","",SUMIFS(Jurnal!AB:AB,Jurnal!$R:$R,$B$6,Jurnal!$X:$X,$C85))</f>
        <v/>
      </c>
      <c r="F85" s="16" t="str">
        <f ca="1">IF($C85="","",SUMIFS(Jurnal!AC:AC,Jurnal!$R:$R,$B$6,Jurnal!$X:$X,$C85))</f>
        <v/>
      </c>
      <c r="G85" s="7" t="str">
        <f t="shared" ca="1" si="3"/>
        <v/>
      </c>
      <c r="H85" s="73" t="str">
        <f t="shared" ca="1" si="4"/>
        <v/>
      </c>
      <c r="I85" s="36"/>
      <c r="J85" s="1"/>
      <c r="K85" s="1"/>
    </row>
    <row r="86" spans="1:11" ht="18.75" customHeight="1" x14ac:dyDescent="0.35">
      <c r="A86" s="1"/>
      <c r="B86" s="18">
        <f t="shared" si="5"/>
        <v>75</v>
      </c>
      <c r="C86" s="16" t="str">
        <f ca="1">IF(TODAY()&gt;EXP,"0",IF(Agen!C80="","",Agen!C80))</f>
        <v/>
      </c>
      <c r="D86" s="16" t="str">
        <f ca="1">IF($C86="","",SUMIFS(Jurnal!Y:Y,Jurnal!$R:$R,$B$6,Jurnal!$X:$X,$C86))</f>
        <v/>
      </c>
      <c r="E86" s="16" t="str">
        <f ca="1">IF($C86="","",SUMIFS(Jurnal!AB:AB,Jurnal!$R:$R,$B$6,Jurnal!$X:$X,$C86))</f>
        <v/>
      </c>
      <c r="F86" s="16" t="str">
        <f ca="1">IF($C86="","",SUMIFS(Jurnal!AC:AC,Jurnal!$R:$R,$B$6,Jurnal!$X:$X,$C86))</f>
        <v/>
      </c>
      <c r="G86" s="7" t="str">
        <f t="shared" ca="1" si="3"/>
        <v/>
      </c>
      <c r="H86" s="73" t="str">
        <f t="shared" ca="1" si="4"/>
        <v/>
      </c>
      <c r="I86" s="36"/>
      <c r="J86" s="1"/>
      <c r="K86" s="1"/>
    </row>
    <row r="87" spans="1:11" ht="18.75" customHeight="1" x14ac:dyDescent="0.35">
      <c r="A87" s="1"/>
      <c r="B87" s="18">
        <f t="shared" si="5"/>
        <v>76</v>
      </c>
      <c r="C87" s="16" t="str">
        <f ca="1">IF(TODAY()&gt;EXP,"0",IF(Agen!C81="","",Agen!C81))</f>
        <v/>
      </c>
      <c r="D87" s="16" t="str">
        <f ca="1">IF($C87="","",SUMIFS(Jurnal!Y:Y,Jurnal!$R:$R,$B$6,Jurnal!$X:$X,$C87))</f>
        <v/>
      </c>
      <c r="E87" s="16" t="str">
        <f ca="1">IF($C87="","",SUMIFS(Jurnal!AB:AB,Jurnal!$R:$R,$B$6,Jurnal!$X:$X,$C87))</f>
        <v/>
      </c>
      <c r="F87" s="16" t="str">
        <f ca="1">IF($C87="","",SUMIFS(Jurnal!AC:AC,Jurnal!$R:$R,$B$6,Jurnal!$X:$X,$C87))</f>
        <v/>
      </c>
      <c r="G87" s="7" t="str">
        <f t="shared" ca="1" si="3"/>
        <v/>
      </c>
      <c r="H87" s="73" t="str">
        <f t="shared" ca="1" si="4"/>
        <v/>
      </c>
      <c r="I87" s="36"/>
      <c r="J87" s="1"/>
      <c r="K87" s="1"/>
    </row>
    <row r="88" spans="1:11" ht="18.75" customHeight="1" x14ac:dyDescent="0.35">
      <c r="A88" s="1"/>
      <c r="B88" s="18">
        <f t="shared" si="5"/>
        <v>77</v>
      </c>
      <c r="C88" s="16" t="str">
        <f ca="1">IF(TODAY()&gt;EXP,"0",IF(Agen!C82="","",Agen!C82))</f>
        <v/>
      </c>
      <c r="D88" s="16" t="str">
        <f ca="1">IF($C88="","",SUMIFS(Jurnal!Y:Y,Jurnal!$R:$R,$B$6,Jurnal!$X:$X,$C88))</f>
        <v/>
      </c>
      <c r="E88" s="16" t="str">
        <f ca="1">IF($C88="","",SUMIFS(Jurnal!AB:AB,Jurnal!$R:$R,$B$6,Jurnal!$X:$X,$C88))</f>
        <v/>
      </c>
      <c r="F88" s="16" t="str">
        <f ca="1">IF($C88="","",SUMIFS(Jurnal!AC:AC,Jurnal!$R:$R,$B$6,Jurnal!$X:$X,$C88))</f>
        <v/>
      </c>
      <c r="G88" s="7" t="str">
        <f t="shared" ca="1" si="3"/>
        <v/>
      </c>
      <c r="H88" s="73" t="str">
        <f t="shared" ca="1" si="4"/>
        <v/>
      </c>
      <c r="I88" s="36"/>
      <c r="J88" s="1"/>
      <c r="K88" s="1"/>
    </row>
    <row r="89" spans="1:11" ht="18.75" customHeight="1" x14ac:dyDescent="0.35">
      <c r="A89" s="1"/>
      <c r="B89" s="18">
        <f t="shared" si="5"/>
        <v>78</v>
      </c>
      <c r="C89" s="16" t="str">
        <f ca="1">IF(TODAY()&gt;EXP,"0",IF(Agen!C83="","",Agen!C83))</f>
        <v/>
      </c>
      <c r="D89" s="16" t="str">
        <f ca="1">IF($C89="","",SUMIFS(Jurnal!Y:Y,Jurnal!$R:$R,$B$6,Jurnal!$X:$X,$C89))</f>
        <v/>
      </c>
      <c r="E89" s="16" t="str">
        <f ca="1">IF($C89="","",SUMIFS(Jurnal!AB:AB,Jurnal!$R:$R,$B$6,Jurnal!$X:$X,$C89))</f>
        <v/>
      </c>
      <c r="F89" s="16" t="str">
        <f ca="1">IF($C89="","",SUMIFS(Jurnal!AC:AC,Jurnal!$R:$R,$B$6,Jurnal!$X:$X,$C89))</f>
        <v/>
      </c>
      <c r="G89" s="7" t="str">
        <f t="shared" ca="1" si="3"/>
        <v/>
      </c>
      <c r="H89" s="73" t="str">
        <f t="shared" ca="1" si="4"/>
        <v/>
      </c>
      <c r="I89" s="36"/>
      <c r="J89" s="1"/>
      <c r="K89" s="1"/>
    </row>
    <row r="90" spans="1:11" ht="18.75" customHeight="1" x14ac:dyDescent="0.35">
      <c r="A90" s="1"/>
      <c r="B90" s="18">
        <f t="shared" si="5"/>
        <v>79</v>
      </c>
      <c r="C90" s="16" t="str">
        <f ca="1">IF(TODAY()&gt;EXP,"0",IF(Agen!C84="","",Agen!C84))</f>
        <v/>
      </c>
      <c r="D90" s="16" t="str">
        <f ca="1">IF($C90="","",SUMIFS(Jurnal!Y:Y,Jurnal!$R:$R,$B$6,Jurnal!$X:$X,$C90))</f>
        <v/>
      </c>
      <c r="E90" s="16" t="str">
        <f ca="1">IF($C90="","",SUMIFS(Jurnal!AB:AB,Jurnal!$R:$R,$B$6,Jurnal!$X:$X,$C90))</f>
        <v/>
      </c>
      <c r="F90" s="16" t="str">
        <f ca="1">IF($C90="","",SUMIFS(Jurnal!AC:AC,Jurnal!$R:$R,$B$6,Jurnal!$X:$X,$C90))</f>
        <v/>
      </c>
      <c r="G90" s="7" t="str">
        <f t="shared" ca="1" si="3"/>
        <v/>
      </c>
      <c r="H90" s="73" t="str">
        <f t="shared" ca="1" si="4"/>
        <v/>
      </c>
      <c r="I90" s="36"/>
      <c r="J90" s="1"/>
      <c r="K90" s="1"/>
    </row>
    <row r="91" spans="1:11" ht="18.75" customHeight="1" x14ac:dyDescent="0.35">
      <c r="A91" s="1"/>
      <c r="B91" s="18">
        <f t="shared" si="5"/>
        <v>80</v>
      </c>
      <c r="C91" s="16" t="str">
        <f ca="1">IF(TODAY()&gt;EXP,"0",IF(Agen!C85="","",Agen!C85))</f>
        <v/>
      </c>
      <c r="D91" s="16" t="str">
        <f ca="1">IF($C91="","",SUMIFS(Jurnal!Y:Y,Jurnal!$R:$R,$B$6,Jurnal!$X:$X,$C91))</f>
        <v/>
      </c>
      <c r="E91" s="16" t="str">
        <f ca="1">IF($C91="","",SUMIFS(Jurnal!AB:AB,Jurnal!$R:$R,$B$6,Jurnal!$X:$X,$C91))</f>
        <v/>
      </c>
      <c r="F91" s="16" t="str">
        <f ca="1">IF($C91="","",SUMIFS(Jurnal!AC:AC,Jurnal!$R:$R,$B$6,Jurnal!$X:$X,$C91))</f>
        <v/>
      </c>
      <c r="G91" s="7" t="str">
        <f t="shared" ca="1" si="3"/>
        <v/>
      </c>
      <c r="H91" s="73" t="str">
        <f t="shared" ca="1" si="4"/>
        <v/>
      </c>
      <c r="I91" s="36"/>
      <c r="J91" s="1"/>
      <c r="K91" s="1"/>
    </row>
    <row r="92" spans="1:11" ht="18.75" customHeight="1" x14ac:dyDescent="0.35">
      <c r="A92" s="1"/>
      <c r="B92" s="18">
        <f t="shared" si="5"/>
        <v>81</v>
      </c>
      <c r="C92" s="16" t="str">
        <f ca="1">IF(TODAY()&gt;EXP,"0",IF(Agen!C86="","",Agen!C86))</f>
        <v/>
      </c>
      <c r="D92" s="16" t="str">
        <f ca="1">IF($C92="","",SUMIFS(Jurnal!Y:Y,Jurnal!$R:$R,$B$6,Jurnal!$X:$X,$C92))</f>
        <v/>
      </c>
      <c r="E92" s="16" t="str">
        <f ca="1">IF($C92="","",SUMIFS(Jurnal!AB:AB,Jurnal!$R:$R,$B$6,Jurnal!$X:$X,$C92))</f>
        <v/>
      </c>
      <c r="F92" s="16" t="str">
        <f ca="1">IF($C92="","",SUMIFS(Jurnal!AC:AC,Jurnal!$R:$R,$B$6,Jurnal!$X:$X,$C92))</f>
        <v/>
      </c>
      <c r="G92" s="7" t="str">
        <f t="shared" ca="1" si="3"/>
        <v/>
      </c>
      <c r="H92" s="73" t="str">
        <f t="shared" ca="1" si="4"/>
        <v/>
      </c>
      <c r="I92" s="36"/>
      <c r="J92" s="1"/>
      <c r="K92" s="1"/>
    </row>
    <row r="93" spans="1:11" ht="18.75" customHeight="1" x14ac:dyDescent="0.35">
      <c r="A93" s="1"/>
      <c r="B93" s="18">
        <f t="shared" si="5"/>
        <v>82</v>
      </c>
      <c r="C93" s="16" t="str">
        <f ca="1">IF(TODAY()&gt;EXP,"0",IF(Agen!C87="","",Agen!C87))</f>
        <v/>
      </c>
      <c r="D93" s="16" t="str">
        <f ca="1">IF($C93="","",SUMIFS(Jurnal!Y:Y,Jurnal!$R:$R,$B$6,Jurnal!$X:$X,$C93))</f>
        <v/>
      </c>
      <c r="E93" s="16" t="str">
        <f ca="1">IF($C93="","",SUMIFS(Jurnal!AB:AB,Jurnal!$R:$R,$B$6,Jurnal!$X:$X,$C93))</f>
        <v/>
      </c>
      <c r="F93" s="16" t="str">
        <f ca="1">IF($C93="","",SUMIFS(Jurnal!AC:AC,Jurnal!$R:$R,$B$6,Jurnal!$X:$X,$C93))</f>
        <v/>
      </c>
      <c r="G93" s="7" t="str">
        <f t="shared" ca="1" si="3"/>
        <v/>
      </c>
      <c r="H93" s="73" t="str">
        <f t="shared" ca="1" si="4"/>
        <v/>
      </c>
      <c r="I93" s="36"/>
      <c r="J93" s="1"/>
      <c r="K93" s="1"/>
    </row>
    <row r="94" spans="1:11" ht="18.75" customHeight="1" x14ac:dyDescent="0.35">
      <c r="A94" s="1"/>
      <c r="B94" s="18">
        <f t="shared" si="5"/>
        <v>83</v>
      </c>
      <c r="C94" s="16" t="str">
        <f ca="1">IF(TODAY()&gt;EXP,"0",IF(Agen!C88="","",Agen!C88))</f>
        <v/>
      </c>
      <c r="D94" s="16" t="str">
        <f ca="1">IF($C94="","",SUMIFS(Jurnal!Y:Y,Jurnal!$R:$R,$B$6,Jurnal!$X:$X,$C94))</f>
        <v/>
      </c>
      <c r="E94" s="16" t="str">
        <f ca="1">IF($C94="","",SUMIFS(Jurnal!AB:AB,Jurnal!$R:$R,$B$6,Jurnal!$X:$X,$C94))</f>
        <v/>
      </c>
      <c r="F94" s="16" t="str">
        <f ca="1">IF($C94="","",SUMIFS(Jurnal!AC:AC,Jurnal!$R:$R,$B$6,Jurnal!$X:$X,$C94))</f>
        <v/>
      </c>
      <c r="G94" s="7" t="str">
        <f t="shared" ca="1" si="3"/>
        <v/>
      </c>
      <c r="H94" s="73" t="str">
        <f t="shared" ca="1" si="4"/>
        <v/>
      </c>
      <c r="I94" s="36"/>
      <c r="J94" s="1"/>
      <c r="K94" s="1"/>
    </row>
    <row r="95" spans="1:11" ht="18.75" customHeight="1" x14ac:dyDescent="0.35">
      <c r="A95" s="1"/>
      <c r="B95" s="18">
        <f t="shared" si="5"/>
        <v>84</v>
      </c>
      <c r="C95" s="16" t="str">
        <f ca="1">IF(TODAY()&gt;EXP,"0",IF(Agen!C89="","",Agen!C89))</f>
        <v/>
      </c>
      <c r="D95" s="16" t="str">
        <f ca="1">IF($C95="","",SUMIFS(Jurnal!Y:Y,Jurnal!$R:$R,$B$6,Jurnal!$X:$X,$C95))</f>
        <v/>
      </c>
      <c r="E95" s="16" t="str">
        <f ca="1">IF($C95="","",SUMIFS(Jurnal!AB:AB,Jurnal!$R:$R,$B$6,Jurnal!$X:$X,$C95))</f>
        <v/>
      </c>
      <c r="F95" s="16" t="str">
        <f ca="1">IF($C95="","",SUMIFS(Jurnal!AC:AC,Jurnal!$R:$R,$B$6,Jurnal!$X:$X,$C95))</f>
        <v/>
      </c>
      <c r="G95" s="7" t="str">
        <f t="shared" ca="1" si="3"/>
        <v/>
      </c>
      <c r="H95" s="73" t="str">
        <f t="shared" ca="1" si="4"/>
        <v/>
      </c>
      <c r="I95" s="36"/>
      <c r="J95" s="1"/>
      <c r="K95" s="1"/>
    </row>
    <row r="96" spans="1:11" ht="18.75" customHeight="1" x14ac:dyDescent="0.35">
      <c r="A96" s="1"/>
      <c r="B96" s="18">
        <f t="shared" si="5"/>
        <v>85</v>
      </c>
      <c r="C96" s="16" t="str">
        <f ca="1">IF(TODAY()&gt;EXP,"0",IF(Agen!C90="","",Agen!C90))</f>
        <v/>
      </c>
      <c r="D96" s="16" t="str">
        <f ca="1">IF($C96="","",SUMIFS(Jurnal!Y:Y,Jurnal!$R:$R,$B$6,Jurnal!$X:$X,$C96))</f>
        <v/>
      </c>
      <c r="E96" s="16" t="str">
        <f ca="1">IF($C96="","",SUMIFS(Jurnal!AB:AB,Jurnal!$R:$R,$B$6,Jurnal!$X:$X,$C96))</f>
        <v/>
      </c>
      <c r="F96" s="16" t="str">
        <f ca="1">IF($C96="","",SUMIFS(Jurnal!AC:AC,Jurnal!$R:$R,$B$6,Jurnal!$X:$X,$C96))</f>
        <v/>
      </c>
      <c r="G96" s="7" t="str">
        <f t="shared" ca="1" si="3"/>
        <v/>
      </c>
      <c r="H96" s="73" t="str">
        <f t="shared" ca="1" si="4"/>
        <v/>
      </c>
      <c r="I96" s="36"/>
      <c r="J96" s="1"/>
      <c r="K96" s="1"/>
    </row>
    <row r="97" spans="1:11" ht="18.75" customHeight="1" x14ac:dyDescent="0.35">
      <c r="A97" s="1"/>
      <c r="B97" s="18">
        <f t="shared" si="5"/>
        <v>86</v>
      </c>
      <c r="C97" s="16" t="str">
        <f ca="1">IF(TODAY()&gt;EXP,"0",IF(Agen!C91="","",Agen!C91))</f>
        <v/>
      </c>
      <c r="D97" s="16" t="str">
        <f ca="1">IF($C97="","",SUMIFS(Jurnal!Y:Y,Jurnal!$R:$R,$B$6,Jurnal!$X:$X,$C97))</f>
        <v/>
      </c>
      <c r="E97" s="16" t="str">
        <f ca="1">IF($C97="","",SUMIFS(Jurnal!AB:AB,Jurnal!$R:$R,$B$6,Jurnal!$X:$X,$C97))</f>
        <v/>
      </c>
      <c r="F97" s="16" t="str">
        <f ca="1">IF($C97="","",SUMIFS(Jurnal!AC:AC,Jurnal!$R:$R,$B$6,Jurnal!$X:$X,$C97))</f>
        <v/>
      </c>
      <c r="G97" s="7" t="str">
        <f t="shared" ca="1" si="3"/>
        <v/>
      </c>
      <c r="H97" s="73" t="str">
        <f t="shared" ca="1" si="4"/>
        <v/>
      </c>
      <c r="I97" s="36"/>
      <c r="J97" s="1"/>
      <c r="K97" s="1"/>
    </row>
    <row r="98" spans="1:11" ht="18.75" customHeight="1" x14ac:dyDescent="0.35">
      <c r="A98" s="1"/>
      <c r="B98" s="18">
        <f t="shared" si="5"/>
        <v>87</v>
      </c>
      <c r="C98" s="16" t="str">
        <f ca="1">IF(TODAY()&gt;EXP,"0",IF(Agen!C92="","",Agen!C92))</f>
        <v/>
      </c>
      <c r="D98" s="16" t="str">
        <f ca="1">IF($C98="","",SUMIFS(Jurnal!Y:Y,Jurnal!$R:$R,$B$6,Jurnal!$X:$X,$C98))</f>
        <v/>
      </c>
      <c r="E98" s="16" t="str">
        <f ca="1">IF($C98="","",SUMIFS(Jurnal!AB:AB,Jurnal!$R:$R,$B$6,Jurnal!$X:$X,$C98))</f>
        <v/>
      </c>
      <c r="F98" s="16" t="str">
        <f ca="1">IF($C98="","",SUMIFS(Jurnal!AC:AC,Jurnal!$R:$R,$B$6,Jurnal!$X:$X,$C98))</f>
        <v/>
      </c>
      <c r="G98" s="7" t="str">
        <f t="shared" ca="1" si="3"/>
        <v/>
      </c>
      <c r="H98" s="73" t="str">
        <f t="shared" ca="1" si="4"/>
        <v/>
      </c>
      <c r="I98" s="36"/>
      <c r="J98" s="1"/>
      <c r="K98" s="1"/>
    </row>
    <row r="99" spans="1:11" ht="18.75" customHeight="1" x14ac:dyDescent="0.35">
      <c r="A99" s="1"/>
      <c r="B99" s="18">
        <f t="shared" si="5"/>
        <v>88</v>
      </c>
      <c r="C99" s="16" t="str">
        <f ca="1">IF(TODAY()&gt;EXP,"0",IF(Agen!C93="","",Agen!C93))</f>
        <v/>
      </c>
      <c r="D99" s="16" t="str">
        <f ca="1">IF($C99="","",SUMIFS(Jurnal!Y:Y,Jurnal!$R:$R,$B$6,Jurnal!$X:$X,$C99))</f>
        <v/>
      </c>
      <c r="E99" s="16" t="str">
        <f ca="1">IF($C99="","",SUMIFS(Jurnal!AB:AB,Jurnal!$R:$R,$B$6,Jurnal!$X:$X,$C99))</f>
        <v/>
      </c>
      <c r="F99" s="16" t="str">
        <f ca="1">IF($C99="","",SUMIFS(Jurnal!AC:AC,Jurnal!$R:$R,$B$6,Jurnal!$X:$X,$C99))</f>
        <v/>
      </c>
      <c r="G99" s="7" t="str">
        <f t="shared" ca="1" si="3"/>
        <v/>
      </c>
      <c r="H99" s="73" t="str">
        <f t="shared" ca="1" si="4"/>
        <v/>
      </c>
      <c r="I99" s="36"/>
      <c r="J99" s="1"/>
      <c r="K99" s="1"/>
    </row>
    <row r="100" spans="1:11" ht="18.75" customHeight="1" x14ac:dyDescent="0.35">
      <c r="A100" s="1"/>
      <c r="B100" s="18">
        <f t="shared" si="5"/>
        <v>89</v>
      </c>
      <c r="C100" s="16" t="str">
        <f ca="1">IF(TODAY()&gt;EXP,"0",IF(Agen!C94="","",Agen!C94))</f>
        <v/>
      </c>
      <c r="D100" s="16" t="str">
        <f ca="1">IF($C100="","",SUMIFS(Jurnal!Y:Y,Jurnal!$R:$R,$B$6,Jurnal!$X:$X,$C100))</f>
        <v/>
      </c>
      <c r="E100" s="16" t="str">
        <f ca="1">IF($C100="","",SUMIFS(Jurnal!AB:AB,Jurnal!$R:$R,$B$6,Jurnal!$X:$X,$C100))</f>
        <v/>
      </c>
      <c r="F100" s="16" t="str">
        <f ca="1">IF($C100="","",SUMIFS(Jurnal!AC:AC,Jurnal!$R:$R,$B$6,Jurnal!$X:$X,$C100))</f>
        <v/>
      </c>
      <c r="G100" s="7" t="str">
        <f t="shared" ca="1" si="3"/>
        <v/>
      </c>
      <c r="H100" s="73" t="str">
        <f t="shared" ca="1" si="4"/>
        <v/>
      </c>
      <c r="I100" s="36"/>
      <c r="J100" s="1"/>
      <c r="K100" s="1"/>
    </row>
    <row r="101" spans="1:11" ht="18.75" customHeight="1" x14ac:dyDescent="0.35">
      <c r="A101" s="1"/>
      <c r="B101" s="18">
        <f t="shared" si="5"/>
        <v>90</v>
      </c>
      <c r="C101" s="16" t="str">
        <f ca="1">IF(TODAY()&gt;EXP,"0",IF(Agen!C95="","",Agen!C95))</f>
        <v/>
      </c>
      <c r="D101" s="16" t="str">
        <f ca="1">IF($C101="","",SUMIFS(Jurnal!Y:Y,Jurnal!$R:$R,$B$6,Jurnal!$X:$X,$C101))</f>
        <v/>
      </c>
      <c r="E101" s="16" t="str">
        <f ca="1">IF($C101="","",SUMIFS(Jurnal!AB:AB,Jurnal!$R:$R,$B$6,Jurnal!$X:$X,$C101))</f>
        <v/>
      </c>
      <c r="F101" s="16" t="str">
        <f ca="1">IF($C101="","",SUMIFS(Jurnal!AC:AC,Jurnal!$R:$R,$B$6,Jurnal!$X:$X,$C101))</f>
        <v/>
      </c>
      <c r="G101" s="7" t="str">
        <f t="shared" ca="1" si="3"/>
        <v/>
      </c>
      <c r="H101" s="73" t="str">
        <f t="shared" ca="1" si="4"/>
        <v/>
      </c>
      <c r="I101" s="36"/>
      <c r="J101" s="1"/>
      <c r="K101" s="1"/>
    </row>
    <row r="102" spans="1:11" ht="18.75" customHeight="1" x14ac:dyDescent="0.35">
      <c r="A102" s="1"/>
      <c r="B102" s="18">
        <f t="shared" si="5"/>
        <v>91</v>
      </c>
      <c r="C102" s="16" t="str">
        <f ca="1">IF(TODAY()&gt;EXP,"0",IF(Agen!C96="","",Agen!C96))</f>
        <v/>
      </c>
      <c r="D102" s="16" t="str">
        <f ca="1">IF($C102="","",SUMIFS(Jurnal!Y:Y,Jurnal!$R:$R,$B$6,Jurnal!$X:$X,$C102))</f>
        <v/>
      </c>
      <c r="E102" s="16" t="str">
        <f ca="1">IF($C102="","",SUMIFS(Jurnal!AB:AB,Jurnal!$R:$R,$B$6,Jurnal!$X:$X,$C102))</f>
        <v/>
      </c>
      <c r="F102" s="16" t="str">
        <f ca="1">IF($C102="","",SUMIFS(Jurnal!AC:AC,Jurnal!$R:$R,$B$6,Jurnal!$X:$X,$C102))</f>
        <v/>
      </c>
      <c r="G102" s="7" t="str">
        <f t="shared" ca="1" si="3"/>
        <v/>
      </c>
      <c r="H102" s="73" t="str">
        <f t="shared" ca="1" si="4"/>
        <v/>
      </c>
      <c r="I102" s="36"/>
      <c r="J102" s="1"/>
      <c r="K102" s="1"/>
    </row>
    <row r="103" spans="1:11" ht="18.75" customHeight="1" x14ac:dyDescent="0.35">
      <c r="A103" s="1"/>
      <c r="B103" s="18">
        <f t="shared" si="5"/>
        <v>92</v>
      </c>
      <c r="C103" s="16" t="str">
        <f ca="1">IF(TODAY()&gt;EXP,"0",IF(Agen!C97="","",Agen!C97))</f>
        <v/>
      </c>
      <c r="D103" s="16" t="str">
        <f ca="1">IF($C103="","",SUMIFS(Jurnal!Y:Y,Jurnal!$R:$R,$B$6,Jurnal!$X:$X,$C103))</f>
        <v/>
      </c>
      <c r="E103" s="16" t="str">
        <f ca="1">IF($C103="","",SUMIFS(Jurnal!AB:AB,Jurnal!$R:$R,$B$6,Jurnal!$X:$X,$C103))</f>
        <v/>
      </c>
      <c r="F103" s="16" t="str">
        <f ca="1">IF($C103="","",SUMIFS(Jurnal!AC:AC,Jurnal!$R:$R,$B$6,Jurnal!$X:$X,$C103))</f>
        <v/>
      </c>
      <c r="G103" s="7" t="str">
        <f t="shared" ca="1" si="3"/>
        <v/>
      </c>
      <c r="H103" s="73" t="str">
        <f t="shared" ca="1" si="4"/>
        <v/>
      </c>
      <c r="I103" s="36"/>
      <c r="J103" s="1"/>
      <c r="K103" s="1"/>
    </row>
    <row r="104" spans="1:11" ht="18.75" customHeight="1" x14ac:dyDescent="0.35">
      <c r="A104" s="1"/>
      <c r="B104" s="18">
        <f t="shared" si="5"/>
        <v>93</v>
      </c>
      <c r="C104" s="16" t="str">
        <f ca="1">IF(TODAY()&gt;EXP,"0",IF(Agen!C98="","",Agen!C98))</f>
        <v/>
      </c>
      <c r="D104" s="16" t="str">
        <f ca="1">IF($C104="","",SUMIFS(Jurnal!Y:Y,Jurnal!$R:$R,$B$6,Jurnal!$X:$X,$C104))</f>
        <v/>
      </c>
      <c r="E104" s="16" t="str">
        <f ca="1">IF($C104="","",SUMIFS(Jurnal!AB:AB,Jurnal!$R:$R,$B$6,Jurnal!$X:$X,$C104))</f>
        <v/>
      </c>
      <c r="F104" s="16" t="str">
        <f ca="1">IF($C104="","",SUMIFS(Jurnal!AC:AC,Jurnal!$R:$R,$B$6,Jurnal!$X:$X,$C104))</f>
        <v/>
      </c>
      <c r="G104" s="7" t="str">
        <f t="shared" ca="1" si="3"/>
        <v/>
      </c>
      <c r="H104" s="73" t="str">
        <f t="shared" ca="1" si="4"/>
        <v/>
      </c>
      <c r="I104" s="36"/>
      <c r="J104" s="1"/>
      <c r="K104" s="1"/>
    </row>
    <row r="105" spans="1:11" ht="18.75" customHeight="1" x14ac:dyDescent="0.35">
      <c r="A105" s="1"/>
      <c r="B105" s="18">
        <f t="shared" si="5"/>
        <v>94</v>
      </c>
      <c r="C105" s="16" t="str">
        <f ca="1">IF(TODAY()&gt;EXP,"0",IF(Agen!C99="","",Agen!C99))</f>
        <v/>
      </c>
      <c r="D105" s="16" t="str">
        <f ca="1">IF($C105="","",SUMIFS(Jurnal!Y:Y,Jurnal!$R:$R,$B$6,Jurnal!$X:$X,$C105))</f>
        <v/>
      </c>
      <c r="E105" s="16" t="str">
        <f ca="1">IF($C105="","",SUMIFS(Jurnal!AB:AB,Jurnal!$R:$R,$B$6,Jurnal!$X:$X,$C105))</f>
        <v/>
      </c>
      <c r="F105" s="16" t="str">
        <f ca="1">IF($C105="","",SUMIFS(Jurnal!AC:AC,Jurnal!$R:$R,$B$6,Jurnal!$X:$X,$C105))</f>
        <v/>
      </c>
      <c r="G105" s="7" t="str">
        <f t="shared" ca="1" si="3"/>
        <v/>
      </c>
      <c r="H105" s="73" t="str">
        <f t="shared" ca="1" si="4"/>
        <v/>
      </c>
      <c r="I105" s="36"/>
      <c r="J105" s="1"/>
      <c r="K105" s="1"/>
    </row>
    <row r="106" spans="1:11" ht="18.75" customHeight="1" x14ac:dyDescent="0.35">
      <c r="A106" s="1"/>
      <c r="B106" s="18">
        <f t="shared" si="5"/>
        <v>95</v>
      </c>
      <c r="C106" s="16" t="str">
        <f ca="1">IF(TODAY()&gt;EXP,"0",IF(Agen!C100="","",Agen!C100))</f>
        <v/>
      </c>
      <c r="D106" s="16" t="str">
        <f ca="1">IF($C106="","",SUMIFS(Jurnal!Y:Y,Jurnal!$R:$R,$B$6,Jurnal!$X:$X,$C106))</f>
        <v/>
      </c>
      <c r="E106" s="16" t="str">
        <f ca="1">IF($C106="","",SUMIFS(Jurnal!AB:AB,Jurnal!$R:$R,$B$6,Jurnal!$X:$X,$C106))</f>
        <v/>
      </c>
      <c r="F106" s="16" t="str">
        <f ca="1">IF($C106="","",SUMIFS(Jurnal!AC:AC,Jurnal!$R:$R,$B$6,Jurnal!$X:$X,$C106))</f>
        <v/>
      </c>
      <c r="G106" s="7" t="str">
        <f t="shared" ca="1" si="3"/>
        <v/>
      </c>
      <c r="H106" s="73" t="str">
        <f t="shared" ca="1" si="4"/>
        <v/>
      </c>
      <c r="I106" s="36"/>
      <c r="J106" s="1"/>
      <c r="K106" s="1"/>
    </row>
    <row r="107" spans="1:11" ht="18.75" customHeight="1" x14ac:dyDescent="0.35">
      <c r="A107" s="1"/>
      <c r="B107" s="18">
        <f t="shared" si="5"/>
        <v>96</v>
      </c>
      <c r="C107" s="16" t="str">
        <f ca="1">IF(TODAY()&gt;EXP,"0",IF(Agen!C101="","",Agen!C101))</f>
        <v/>
      </c>
      <c r="D107" s="16" t="str">
        <f ca="1">IF($C107="","",SUMIFS(Jurnal!Y:Y,Jurnal!$R:$R,$B$6,Jurnal!$X:$X,$C107))</f>
        <v/>
      </c>
      <c r="E107" s="16" t="str">
        <f ca="1">IF($C107="","",SUMIFS(Jurnal!AB:AB,Jurnal!$R:$R,$B$6,Jurnal!$X:$X,$C107))</f>
        <v/>
      </c>
      <c r="F107" s="16" t="str">
        <f ca="1">IF($C107="","",SUMIFS(Jurnal!AC:AC,Jurnal!$R:$R,$B$6,Jurnal!$X:$X,$C107))</f>
        <v/>
      </c>
      <c r="G107" s="7" t="str">
        <f t="shared" ca="1" si="3"/>
        <v/>
      </c>
      <c r="H107" s="73" t="str">
        <f t="shared" ca="1" si="4"/>
        <v/>
      </c>
      <c r="I107" s="36"/>
      <c r="J107" s="1"/>
      <c r="K107" s="1"/>
    </row>
    <row r="108" spans="1:11" ht="18.75" customHeight="1" x14ac:dyDescent="0.35">
      <c r="A108" s="1"/>
      <c r="B108" s="18">
        <f t="shared" si="5"/>
        <v>97</v>
      </c>
      <c r="C108" s="16" t="str">
        <f ca="1">IF(TODAY()&gt;EXP,"0",IF(Agen!C102="","",Agen!C102))</f>
        <v/>
      </c>
      <c r="D108" s="16" t="str">
        <f ca="1">IF($C108="","",SUMIFS(Jurnal!Y:Y,Jurnal!$R:$R,$B$6,Jurnal!$X:$X,$C108))</f>
        <v/>
      </c>
      <c r="E108" s="16" t="str">
        <f ca="1">IF($C108="","",SUMIFS(Jurnal!AB:AB,Jurnal!$R:$R,$B$6,Jurnal!$X:$X,$C108))</f>
        <v/>
      </c>
      <c r="F108" s="16" t="str">
        <f ca="1">IF($C108="","",SUMIFS(Jurnal!AC:AC,Jurnal!$R:$R,$B$6,Jurnal!$X:$X,$C108))</f>
        <v/>
      </c>
      <c r="G108" s="7" t="str">
        <f t="shared" ca="1" si="3"/>
        <v/>
      </c>
      <c r="H108" s="73" t="str">
        <f t="shared" ca="1" si="4"/>
        <v/>
      </c>
      <c r="I108" s="36"/>
      <c r="J108" s="1"/>
      <c r="K108" s="1"/>
    </row>
    <row r="109" spans="1:11" ht="18.75" customHeight="1" x14ac:dyDescent="0.35">
      <c r="A109" s="1"/>
      <c r="B109" s="18">
        <f t="shared" si="5"/>
        <v>98</v>
      </c>
      <c r="C109" s="16" t="str">
        <f ca="1">IF(TODAY()&gt;EXP,"0",IF(Agen!C103="","",Agen!C103))</f>
        <v/>
      </c>
      <c r="D109" s="16" t="str">
        <f ca="1">IF($C109="","",SUMIFS(Jurnal!Y:Y,Jurnal!$R:$R,$B$6,Jurnal!$X:$X,$C109))</f>
        <v/>
      </c>
      <c r="E109" s="16" t="str">
        <f ca="1">IF($C109="","",SUMIFS(Jurnal!AB:AB,Jurnal!$R:$R,$B$6,Jurnal!$X:$X,$C109))</f>
        <v/>
      </c>
      <c r="F109" s="16" t="str">
        <f ca="1">IF($C109="","",SUMIFS(Jurnal!AC:AC,Jurnal!$R:$R,$B$6,Jurnal!$X:$X,$C109))</f>
        <v/>
      </c>
      <c r="G109" s="7" t="str">
        <f t="shared" ca="1" si="3"/>
        <v/>
      </c>
      <c r="H109" s="73" t="str">
        <f t="shared" ca="1" si="4"/>
        <v/>
      </c>
      <c r="I109" s="36"/>
      <c r="J109" s="1"/>
      <c r="K109" s="1"/>
    </row>
    <row r="110" spans="1:11" ht="18.75" customHeight="1" x14ac:dyDescent="0.35">
      <c r="A110" s="1"/>
      <c r="B110" s="18">
        <f t="shared" si="5"/>
        <v>99</v>
      </c>
      <c r="C110" s="16" t="str">
        <f ca="1">IF(TODAY()&gt;EXP,"0",IF(Agen!C104="","",Agen!C104))</f>
        <v/>
      </c>
      <c r="D110" s="16" t="str">
        <f ca="1">IF($C110="","",SUMIFS(Jurnal!Y:Y,Jurnal!$R:$R,$B$6,Jurnal!$X:$X,$C110))</f>
        <v/>
      </c>
      <c r="E110" s="16" t="str">
        <f ca="1">IF($C110="","",SUMIFS(Jurnal!AB:AB,Jurnal!$R:$R,$B$6,Jurnal!$X:$X,$C110))</f>
        <v/>
      </c>
      <c r="F110" s="16" t="str">
        <f ca="1">IF($C110="","",SUMIFS(Jurnal!AC:AC,Jurnal!$R:$R,$B$6,Jurnal!$X:$X,$C110))</f>
        <v/>
      </c>
      <c r="G110" s="7" t="str">
        <f t="shared" ca="1" si="3"/>
        <v/>
      </c>
      <c r="H110" s="73" t="str">
        <f t="shared" ca="1" si="4"/>
        <v/>
      </c>
      <c r="I110" s="36"/>
      <c r="J110" s="1"/>
      <c r="K110" s="1"/>
    </row>
    <row r="111" spans="1:11" ht="18.75" customHeight="1" x14ac:dyDescent="0.35">
      <c r="A111" s="1"/>
      <c r="B111" s="18">
        <f t="shared" si="5"/>
        <v>100</v>
      </c>
      <c r="C111" s="16" t="str">
        <f ca="1">IF(TODAY()&gt;EXP,"0",IF(Agen!C105="","",Agen!C105))</f>
        <v/>
      </c>
      <c r="D111" s="16" t="str">
        <f ca="1">IF($C111="","",SUMIFS(Jurnal!Y:Y,Jurnal!$R:$R,$B$6,Jurnal!$X:$X,$C111))</f>
        <v/>
      </c>
      <c r="E111" s="16" t="str">
        <f ca="1">IF($C111="","",SUMIFS(Jurnal!AB:AB,Jurnal!$R:$R,$B$6,Jurnal!$X:$X,$C111))</f>
        <v/>
      </c>
      <c r="F111" s="16" t="str">
        <f ca="1">IF($C111="","",SUMIFS(Jurnal!AC:AC,Jurnal!$R:$R,$B$6,Jurnal!$X:$X,$C111))</f>
        <v/>
      </c>
      <c r="G111" s="7" t="str">
        <f t="shared" ca="1" si="3"/>
        <v/>
      </c>
      <c r="H111" s="73" t="str">
        <f t="shared" ca="1" si="4"/>
        <v/>
      </c>
      <c r="I111" s="36"/>
      <c r="J111" s="1"/>
      <c r="K111" s="1"/>
    </row>
    <row r="112" spans="1:11" ht="14.5" x14ac:dyDescent="0.35">
      <c r="A112" s="1"/>
      <c r="B112" s="1"/>
      <c r="C112" s="108"/>
      <c r="D112" s="1"/>
      <c r="E112" s="1"/>
      <c r="F112" s="1"/>
      <c r="G112" s="1"/>
      <c r="H112" s="75"/>
      <c r="I112" s="36"/>
      <c r="J112" s="1"/>
      <c r="K112" s="1"/>
    </row>
    <row r="113" spans="1:11" ht="14.5" x14ac:dyDescent="0.35">
      <c r="A113" s="1"/>
      <c r="B113" s="1"/>
      <c r="C113" s="108"/>
      <c r="D113" s="1"/>
      <c r="E113" s="1"/>
      <c r="F113" s="1"/>
      <c r="G113" s="1"/>
      <c r="H113" s="75"/>
      <c r="I113" s="36"/>
      <c r="J113" s="1"/>
      <c r="K113" s="1"/>
    </row>
    <row r="114" spans="1:11" ht="14.5" x14ac:dyDescent="0.35">
      <c r="A114" s="1"/>
      <c r="B114" s="1"/>
      <c r="C114" s="108"/>
      <c r="D114" s="1"/>
      <c r="E114" s="1"/>
      <c r="F114" s="1"/>
      <c r="G114" s="1"/>
      <c r="H114" s="75"/>
      <c r="I114" s="1"/>
      <c r="J114" s="1"/>
      <c r="K114" s="1"/>
    </row>
    <row r="115" spans="1:11" ht="14.5" x14ac:dyDescent="0.35">
      <c r="A115" s="1"/>
      <c r="B115" s="1"/>
      <c r="C115" s="108"/>
      <c r="D115" s="1"/>
      <c r="E115" s="1"/>
      <c r="F115" s="1"/>
      <c r="G115" s="1"/>
      <c r="H115" s="75"/>
      <c r="I115" s="1"/>
      <c r="J115" s="1"/>
      <c r="K115" s="1"/>
    </row>
    <row r="116" spans="1:11" ht="14.5" x14ac:dyDescent="0.35">
      <c r="A116" s="1"/>
      <c r="B116" s="1"/>
      <c r="C116" s="108"/>
      <c r="D116" s="1"/>
      <c r="E116" s="1"/>
      <c r="F116" s="1"/>
      <c r="G116" s="1"/>
      <c r="H116" s="75"/>
      <c r="I116" s="1"/>
      <c r="J116" s="1"/>
      <c r="K116" s="1"/>
    </row>
  </sheetData>
  <sheetProtection algorithmName="SHA-512" hashValue="vM0OIICYkoJNrAwsY4dvVH7DU62iFbH4Gl6fvS2BRC6BuTxk3k5e0fBs5JmBJOPWLcQRDuTlDGTqbATDzXZgbw==" saltValue="3K9Wca8MYkoIDCgjMMHjVg==" spinCount="100000" sheet="1" formatCells="0" formatColumns="0" formatRows="0" sort="0" autoFilter="0" pivotTables="0"/>
  <autoFilter ref="C10:C111" xr:uid="{00000000-0009-0000-0000-000010000000}"/>
  <mergeCells count="7">
    <mergeCell ref="B10:B11"/>
    <mergeCell ref="D10:H10"/>
    <mergeCell ref="B2:H2"/>
    <mergeCell ref="B3:H3"/>
    <mergeCell ref="B4:H4"/>
    <mergeCell ref="B6:C6"/>
    <mergeCell ref="B8:C8"/>
  </mergeCells>
  <dataValidations count="1">
    <dataValidation type="list" showInputMessage="1" showErrorMessage="1" errorTitle="KESALAHAN INPUT DATA" error="      KODE PRODUK SALAH!_x000a_SILAHKAN PILIH DARI DAFTAR" sqref="B6:C6" xr:uid="{00000000-0002-0000-1000-000000000000}">
      <formula1>KP</formula1>
    </dataValidation>
  </dataValidations>
  <pageMargins left="0.27559055118110237" right="0.23622047244094491" top="0.74803149606299213" bottom="0.74803149606299213" header="0.31496062992125984" footer="0.31496062992125984"/>
  <pageSetup paperSize="9" pageOrder="overThenDown" orientation="portrait" blackAndWhite="1" horizontalDpi="4294967293" verticalDpi="4294967293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1"/>
  <dimension ref="A1:AP114"/>
  <sheetViews>
    <sheetView showGridLines="0" workbookViewId="0">
      <pane ySplit="9" topLeftCell="A10" activePane="bottomLeft" state="frozen"/>
      <selection activeCell="B6" sqref="B6:D6"/>
      <selection pane="bottomLeft" activeCell="B8" sqref="B8:B9"/>
    </sheetView>
  </sheetViews>
  <sheetFormatPr defaultColWidth="0" defaultRowHeight="15" customHeight="1" zeroHeight="1" x14ac:dyDescent="0.35"/>
  <cols>
    <col min="1" max="1" width="8.54296875" style="2" customWidth="1"/>
    <col min="2" max="2" width="5" style="2" bestFit="1" customWidth="1"/>
    <col min="3" max="3" width="28.54296875" style="2" customWidth="1"/>
    <col min="4" max="4" width="8.7265625" style="2" bestFit="1" customWidth="1"/>
    <col min="5" max="7" width="13.54296875" style="2" customWidth="1"/>
    <col min="8" max="8" width="8.453125" style="76" bestFit="1" customWidth="1"/>
    <col min="9" max="9" width="11.453125" style="2" customWidth="1"/>
    <col min="10" max="11" width="28.54296875" style="2" customWidth="1"/>
    <col min="12" max="42" width="0" style="2" hidden="1" customWidth="1"/>
    <col min="43" max="16384" width="9.1796875" style="2" hidden="1"/>
  </cols>
  <sheetData>
    <row r="1" spans="1:11" ht="3.75" customHeight="1" x14ac:dyDescent="0.35">
      <c r="A1" s="1"/>
      <c r="B1" s="1"/>
      <c r="C1" s="1"/>
      <c r="D1" s="1"/>
      <c r="E1" s="1"/>
      <c r="F1" s="1"/>
      <c r="G1" s="1"/>
      <c r="H1" s="75"/>
      <c r="I1" s="1"/>
      <c r="J1" s="1"/>
      <c r="K1" s="1"/>
    </row>
    <row r="2" spans="1:11" ht="22.5" customHeight="1" x14ac:dyDescent="0.6">
      <c r="A2" s="1"/>
      <c r="B2" s="326" t="str">
        <f>PR</f>
        <v>NAMA PERUSAHAAN ANDA</v>
      </c>
      <c r="C2" s="326"/>
      <c r="D2" s="326"/>
      <c r="E2" s="326"/>
      <c r="F2" s="326"/>
      <c r="G2" s="326"/>
      <c r="H2" s="326"/>
      <c r="I2" s="104"/>
      <c r="J2" s="1"/>
      <c r="K2" s="1"/>
    </row>
    <row r="3" spans="1:11" ht="18.75" customHeight="1" x14ac:dyDescent="0.5">
      <c r="A3" s="1"/>
      <c r="B3" s="334" t="s">
        <v>206</v>
      </c>
      <c r="C3" s="334"/>
      <c r="D3" s="334"/>
      <c r="E3" s="334"/>
      <c r="F3" s="334"/>
      <c r="G3" s="334"/>
      <c r="H3" s="334"/>
      <c r="I3" s="92"/>
      <c r="J3" s="1"/>
      <c r="K3" s="1"/>
    </row>
    <row r="4" spans="1:11" ht="18.75" customHeight="1" x14ac:dyDescent="0.35">
      <c r="A4" s="1"/>
      <c r="B4" s="336" t="str">
        <f>TG&amp;" "&amp;BL&amp;" "&amp;TH&amp;" - "&amp;TG_2&amp;" "&amp;BL_2&amp;" "&amp;TH_2</f>
        <v>1 Januari 2025 - 31 Desember 2025</v>
      </c>
      <c r="C4" s="336"/>
      <c r="D4" s="336"/>
      <c r="E4" s="336"/>
      <c r="F4" s="336"/>
      <c r="G4" s="336"/>
      <c r="H4" s="336"/>
      <c r="I4" s="36"/>
      <c r="J4" s="1"/>
      <c r="K4" s="1"/>
    </row>
    <row r="5" spans="1:11" ht="18.75" customHeight="1" x14ac:dyDescent="0.35">
      <c r="A5" s="1"/>
      <c r="B5" s="36"/>
      <c r="C5" s="36"/>
      <c r="D5" s="36"/>
      <c r="E5" s="36"/>
      <c r="F5" s="36"/>
      <c r="G5" s="36"/>
      <c r="H5" s="36"/>
      <c r="I5" s="36"/>
      <c r="J5" s="1"/>
      <c r="K5" s="1"/>
    </row>
    <row r="6" spans="1:11" ht="22.5" customHeight="1" x14ac:dyDescent="0.35">
      <c r="A6" s="1"/>
      <c r="B6" s="36"/>
      <c r="C6" s="36"/>
      <c r="D6" s="45">
        <f ca="1">SUM(D10:D109)</f>
        <v>1000</v>
      </c>
      <c r="E6" s="45">
        <f ca="1">SUM(E10:E109)</f>
        <v>38730000</v>
      </c>
      <c r="F6" s="45">
        <f ca="1">SUM(F10:F109)</f>
        <v>22345000</v>
      </c>
      <c r="G6" s="46">
        <f ca="1">SUM(G10:G109)</f>
        <v>16385000</v>
      </c>
      <c r="H6" s="47">
        <f ca="1">IF(OR(D6=0,D6=""),"",G6/E6)</f>
        <v>0.42305706170926932</v>
      </c>
      <c r="I6" s="36"/>
      <c r="J6" s="1"/>
      <c r="K6" s="1"/>
    </row>
    <row r="7" spans="1:11" ht="2.25" customHeight="1" x14ac:dyDescent="0.35">
      <c r="A7" s="1"/>
      <c r="B7" s="105"/>
      <c r="C7" s="36"/>
      <c r="D7" s="36"/>
      <c r="E7" s="36"/>
      <c r="F7" s="36"/>
      <c r="G7" s="36"/>
      <c r="H7" s="106"/>
      <c r="I7" s="36"/>
      <c r="J7" s="1"/>
      <c r="K7" s="1"/>
    </row>
    <row r="8" spans="1:11" s="107" customFormat="1" ht="18.75" customHeight="1" x14ac:dyDescent="0.35">
      <c r="A8" s="9"/>
      <c r="B8" s="352" t="s">
        <v>1</v>
      </c>
      <c r="C8" s="19" t="s">
        <v>24</v>
      </c>
      <c r="D8" s="342" t="s">
        <v>38</v>
      </c>
      <c r="E8" s="343"/>
      <c r="F8" s="343"/>
      <c r="G8" s="343"/>
      <c r="H8" s="344"/>
      <c r="I8" s="36"/>
      <c r="J8" s="9"/>
      <c r="K8" s="9"/>
    </row>
    <row r="9" spans="1:11" s="107" customFormat="1" ht="22.5" customHeight="1" x14ac:dyDescent="0.35">
      <c r="A9" s="9"/>
      <c r="B9" s="353"/>
      <c r="C9" s="93" t="s">
        <v>41</v>
      </c>
      <c r="D9" s="25" t="s">
        <v>36</v>
      </c>
      <c r="E9" s="25" t="s">
        <v>5</v>
      </c>
      <c r="F9" s="25" t="s">
        <v>6</v>
      </c>
      <c r="G9" s="25" t="s">
        <v>34</v>
      </c>
      <c r="H9" s="25" t="s">
        <v>35</v>
      </c>
      <c r="I9" s="36"/>
      <c r="J9" s="9"/>
      <c r="K9" s="9"/>
    </row>
    <row r="10" spans="1:11" ht="18.75" customHeight="1" x14ac:dyDescent="0.35">
      <c r="A10" s="9"/>
      <c r="B10" s="18">
        <v>1</v>
      </c>
      <c r="C10" s="16" t="str">
        <f ca="1">IF(TODAY()&gt;EXP,"0",IF(Reseller!C6="","",Reseller!C6))</f>
        <v>Toko Mainan Anak A</v>
      </c>
      <c r="D10" s="16">
        <f ca="1">IF(C10="","",SUMIF(Jurnal!AD:AD,C10,Jurnal!AE:AE))</f>
        <v>0</v>
      </c>
      <c r="E10" s="7">
        <f ca="1">IF(C10="","",SUMIF(Jurnal!AD:AD,C10,Jurnal!AH:AH))</f>
        <v>0</v>
      </c>
      <c r="F10" s="7">
        <f ca="1">IF(C10="","",SUMIF(Jurnal!AD:AD,C10,Jurnal!AI:AI))</f>
        <v>0</v>
      </c>
      <c r="G10" s="7">
        <f ca="1">IF(D10="","",E10-F10)</f>
        <v>0</v>
      </c>
      <c r="H10" s="73" t="str">
        <f ca="1">IF(OR(D10=0,D10=""),"",G10/E10)</f>
        <v/>
      </c>
      <c r="I10" s="36"/>
      <c r="J10" s="1"/>
      <c r="K10" s="1"/>
    </row>
    <row r="11" spans="1:11" ht="18.75" customHeight="1" x14ac:dyDescent="0.35">
      <c r="A11" s="9"/>
      <c r="B11" s="18">
        <f>B10+1</f>
        <v>2</v>
      </c>
      <c r="C11" s="16" t="str">
        <f ca="1">IF(TODAY()&gt;EXP,"0",IF(Reseller!C7="","",Reseller!C7))</f>
        <v>Toko Mainan Anak B</v>
      </c>
      <c r="D11" s="16">
        <f ca="1">IF(C11="","",SUMIF(Jurnal!AD:AD,C11,Jurnal!AE:AE))</f>
        <v>0</v>
      </c>
      <c r="E11" s="7">
        <f ca="1">IF(C11="","",SUMIF(Jurnal!AD:AD,C11,Jurnal!AH:AH))</f>
        <v>0</v>
      </c>
      <c r="F11" s="7">
        <f ca="1">IF(C11="","",SUMIF(Jurnal!AD:AD,C11,Jurnal!AI:AI))</f>
        <v>0</v>
      </c>
      <c r="G11" s="7">
        <f t="shared" ref="G11:G74" ca="1" si="0">IF(D11="","",E11-F11)</f>
        <v>0</v>
      </c>
      <c r="H11" s="73" t="str">
        <f t="shared" ref="H11:H74" ca="1" si="1">IF(OR(D11=0,D11=""),"",G11/E11)</f>
        <v/>
      </c>
      <c r="I11" s="36"/>
      <c r="J11" s="1"/>
      <c r="K11" s="1"/>
    </row>
    <row r="12" spans="1:11" ht="18.75" customHeight="1" x14ac:dyDescent="0.35">
      <c r="A12" s="1"/>
      <c r="B12" s="18">
        <f t="shared" ref="B12:B75" si="2">B11+1</f>
        <v>3</v>
      </c>
      <c r="C12" s="16" t="str">
        <f ca="1">IF(TODAY()&gt;EXP,"0",IF(Reseller!C8="","",Reseller!C8))</f>
        <v>Toko Mainan Anak C</v>
      </c>
      <c r="D12" s="16">
        <f ca="1">IF(C12="","",SUMIF(Jurnal!AD:AD,C12,Jurnal!AE:AE))</f>
        <v>120</v>
      </c>
      <c r="E12" s="7">
        <f ca="1">IF(C12="","",SUMIF(Jurnal!AD:AD,C12,Jurnal!AH:AH))</f>
        <v>4350000</v>
      </c>
      <c r="F12" s="7">
        <f ca="1">IF(C12="","",SUMIF(Jurnal!AD:AD,C12,Jurnal!AI:AI))</f>
        <v>2520000</v>
      </c>
      <c r="G12" s="7">
        <f t="shared" ca="1" si="0"/>
        <v>1830000</v>
      </c>
      <c r="H12" s="73">
        <f t="shared" ca="1" si="1"/>
        <v>0.4206896551724138</v>
      </c>
      <c r="I12" s="36"/>
      <c r="J12" s="1"/>
      <c r="K12" s="1"/>
    </row>
    <row r="13" spans="1:11" ht="18.75" customHeight="1" x14ac:dyDescent="0.35">
      <c r="A13" s="1"/>
      <c r="B13" s="18">
        <f t="shared" si="2"/>
        <v>4</v>
      </c>
      <c r="C13" s="16" t="str">
        <f ca="1">IF(TODAY()&gt;EXP,"0",IF(Reseller!C9="","",Reseller!C9))</f>
        <v>Toko Mainan Anak D</v>
      </c>
      <c r="D13" s="16">
        <f ca="1">IF(C13="","",SUMIF(Jurnal!AD:AD,C13,Jurnal!AE:AE))</f>
        <v>0</v>
      </c>
      <c r="E13" s="7">
        <f ca="1">IF(C13="","",SUMIF(Jurnal!AD:AD,C13,Jurnal!AH:AH))</f>
        <v>0</v>
      </c>
      <c r="F13" s="7">
        <f ca="1">IF(C13="","",SUMIF(Jurnal!AD:AD,C13,Jurnal!AI:AI))</f>
        <v>0</v>
      </c>
      <c r="G13" s="7">
        <f t="shared" ca="1" si="0"/>
        <v>0</v>
      </c>
      <c r="H13" s="73" t="str">
        <f t="shared" ca="1" si="1"/>
        <v/>
      </c>
      <c r="I13" s="36"/>
      <c r="J13" s="1"/>
      <c r="K13" s="1"/>
    </row>
    <row r="14" spans="1:11" ht="18.75" customHeight="1" x14ac:dyDescent="0.35">
      <c r="A14" s="1"/>
      <c r="B14" s="18">
        <f t="shared" si="2"/>
        <v>5</v>
      </c>
      <c r="C14" s="16" t="str">
        <f ca="1">IF(TODAY()&gt;EXP,"0",IF(Reseller!C10="","",Reseller!C10))</f>
        <v>Toko Mainan Anak E</v>
      </c>
      <c r="D14" s="16">
        <f ca="1">IF(C14="","",SUMIF(Jurnal!AD:AD,C14,Jurnal!AE:AE))</f>
        <v>200</v>
      </c>
      <c r="E14" s="7">
        <f ca="1">IF(C14="","",SUMIF(Jurnal!AD:AD,C14,Jurnal!AH:AH))</f>
        <v>7750000</v>
      </c>
      <c r="F14" s="7">
        <f ca="1">IF(C14="","",SUMIF(Jurnal!AD:AD,C14,Jurnal!AI:AI))</f>
        <v>4350000</v>
      </c>
      <c r="G14" s="7">
        <f t="shared" ca="1" si="0"/>
        <v>3400000</v>
      </c>
      <c r="H14" s="73">
        <f t="shared" ca="1" si="1"/>
        <v>0.43870967741935485</v>
      </c>
      <c r="I14" s="36"/>
      <c r="J14" s="1"/>
      <c r="K14" s="1"/>
    </row>
    <row r="15" spans="1:11" ht="18.75" customHeight="1" x14ac:dyDescent="0.35">
      <c r="A15" s="1"/>
      <c r="B15" s="18">
        <f t="shared" si="2"/>
        <v>6</v>
      </c>
      <c r="C15" s="16" t="str">
        <f ca="1">IF(TODAY()&gt;EXP,"0",IF(Reseller!C11="","",Reseller!C11))</f>
        <v>Toko Mainan Anak F</v>
      </c>
      <c r="D15" s="16">
        <f ca="1">IF(C15="","",SUMIF(Jurnal!AD:AD,C15,Jurnal!AE:AE))</f>
        <v>300</v>
      </c>
      <c r="E15" s="7">
        <f ca="1">IF(C15="","",SUMIF(Jurnal!AD:AD,C15,Jurnal!AH:AH))</f>
        <v>10930000</v>
      </c>
      <c r="F15" s="7">
        <f ca="1">IF(C15="","",SUMIF(Jurnal!AD:AD,C15,Jurnal!AI:AI))</f>
        <v>6305000</v>
      </c>
      <c r="G15" s="7">
        <f t="shared" ca="1" si="0"/>
        <v>4625000</v>
      </c>
      <c r="H15" s="73">
        <f t="shared" ca="1" si="1"/>
        <v>0.42314730100640441</v>
      </c>
      <c r="I15" s="36"/>
      <c r="J15" s="1"/>
      <c r="K15" s="1"/>
    </row>
    <row r="16" spans="1:11" ht="18.75" customHeight="1" x14ac:dyDescent="0.35">
      <c r="A16" s="1"/>
      <c r="B16" s="18">
        <f t="shared" si="2"/>
        <v>7</v>
      </c>
      <c r="C16" s="16" t="str">
        <f ca="1">IF(TODAY()&gt;EXP,"0",IF(Reseller!C12="","",Reseller!C12))</f>
        <v>Toko Mainan Anak G</v>
      </c>
      <c r="D16" s="16">
        <f ca="1">IF(C16="","",SUMIF(Jurnal!AD:AD,C16,Jurnal!AE:AE))</f>
        <v>0</v>
      </c>
      <c r="E16" s="7">
        <f ca="1">IF(C16="","",SUMIF(Jurnal!AD:AD,C16,Jurnal!AH:AH))</f>
        <v>0</v>
      </c>
      <c r="F16" s="7">
        <f ca="1">IF(C16="","",SUMIF(Jurnal!AD:AD,C16,Jurnal!AI:AI))</f>
        <v>0</v>
      </c>
      <c r="G16" s="7">
        <f t="shared" ca="1" si="0"/>
        <v>0</v>
      </c>
      <c r="H16" s="73" t="str">
        <f t="shared" ca="1" si="1"/>
        <v/>
      </c>
      <c r="I16" s="36"/>
      <c r="J16" s="1"/>
      <c r="K16" s="1"/>
    </row>
    <row r="17" spans="1:11" ht="18.75" customHeight="1" x14ac:dyDescent="0.35">
      <c r="A17" s="1"/>
      <c r="B17" s="18">
        <f t="shared" si="2"/>
        <v>8</v>
      </c>
      <c r="C17" s="16" t="str">
        <f ca="1">IF(TODAY()&gt;EXP,"0",IF(Reseller!C13="","",Reseller!C13))</f>
        <v>Toko Mainan Anak H</v>
      </c>
      <c r="D17" s="16">
        <f ca="1">IF(C17="","",SUMIF(Jurnal!AD:AD,C17,Jurnal!AE:AE))</f>
        <v>380</v>
      </c>
      <c r="E17" s="7">
        <f ca="1">IF(C17="","",SUMIF(Jurnal!AD:AD,C17,Jurnal!AH:AH))</f>
        <v>15700000</v>
      </c>
      <c r="F17" s="7">
        <f ca="1">IF(C17="","",SUMIF(Jurnal!AD:AD,C17,Jurnal!AI:AI))</f>
        <v>9170000</v>
      </c>
      <c r="G17" s="7">
        <f t="shared" ca="1" si="0"/>
        <v>6530000</v>
      </c>
      <c r="H17" s="73">
        <f t="shared" ca="1" si="1"/>
        <v>0.41592356687898091</v>
      </c>
      <c r="I17" s="36"/>
      <c r="J17" s="1"/>
      <c r="K17" s="1"/>
    </row>
    <row r="18" spans="1:11" ht="18.75" customHeight="1" x14ac:dyDescent="0.35">
      <c r="A18" s="1"/>
      <c r="B18" s="18">
        <f t="shared" si="2"/>
        <v>9</v>
      </c>
      <c r="C18" s="16" t="str">
        <f ca="1">IF(TODAY()&gt;EXP,"0",IF(Reseller!C14="","",Reseller!C14))</f>
        <v>Toko Mainan Anak I</v>
      </c>
      <c r="D18" s="16">
        <f ca="1">IF(C18="","",SUMIF(Jurnal!AD:AD,C18,Jurnal!AE:AE))</f>
        <v>0</v>
      </c>
      <c r="E18" s="7">
        <f ca="1">IF(C18="","",SUMIF(Jurnal!AD:AD,C18,Jurnal!AH:AH))</f>
        <v>0</v>
      </c>
      <c r="F18" s="7">
        <f ca="1">IF(C18="","",SUMIF(Jurnal!AD:AD,C18,Jurnal!AI:AI))</f>
        <v>0</v>
      </c>
      <c r="G18" s="7">
        <f t="shared" ca="1" si="0"/>
        <v>0</v>
      </c>
      <c r="H18" s="73" t="str">
        <f t="shared" ca="1" si="1"/>
        <v/>
      </c>
      <c r="I18" s="36"/>
      <c r="J18" s="1"/>
      <c r="K18" s="1"/>
    </row>
    <row r="19" spans="1:11" ht="18.75" customHeight="1" x14ac:dyDescent="0.35">
      <c r="A19" s="1"/>
      <c r="B19" s="18">
        <f t="shared" si="2"/>
        <v>10</v>
      </c>
      <c r="C19" s="16" t="str">
        <f ca="1">IF(TODAY()&gt;EXP,"0",IF(Reseller!C15="","",Reseller!C15))</f>
        <v>Toko Mainan Anak J</v>
      </c>
      <c r="D19" s="16">
        <f ca="1">IF(C19="","",SUMIF(Jurnal!AD:AD,C19,Jurnal!AE:AE))</f>
        <v>0</v>
      </c>
      <c r="E19" s="7">
        <f ca="1">IF(C19="","",SUMIF(Jurnal!AD:AD,C19,Jurnal!AH:AH))</f>
        <v>0</v>
      </c>
      <c r="F19" s="7">
        <f ca="1">IF(C19="","",SUMIF(Jurnal!AD:AD,C19,Jurnal!AI:AI))</f>
        <v>0</v>
      </c>
      <c r="G19" s="7">
        <f t="shared" ca="1" si="0"/>
        <v>0</v>
      </c>
      <c r="H19" s="73" t="str">
        <f t="shared" ca="1" si="1"/>
        <v/>
      </c>
      <c r="I19" s="36"/>
      <c r="J19" s="1"/>
      <c r="K19" s="1"/>
    </row>
    <row r="20" spans="1:11" ht="18.75" customHeight="1" x14ac:dyDescent="0.35">
      <c r="A20" s="1"/>
      <c r="B20" s="18">
        <f t="shared" si="2"/>
        <v>11</v>
      </c>
      <c r="C20" s="16" t="str">
        <f ca="1">IF(TODAY()&gt;EXP,"0",IF(Reseller!C16="","",Reseller!C16))</f>
        <v/>
      </c>
      <c r="D20" s="16" t="str">
        <f ca="1">IF(C20="","",SUMIF(Jurnal!AD:AD,C20,Jurnal!AE:AE))</f>
        <v/>
      </c>
      <c r="E20" s="7" t="str">
        <f ca="1">IF(C20="","",SUMIF(Jurnal!AD:AD,C20,Jurnal!AH:AH))</f>
        <v/>
      </c>
      <c r="F20" s="7" t="str">
        <f ca="1">IF(C20="","",SUMIF(Jurnal!AD:AD,C20,Jurnal!AI:AI))</f>
        <v/>
      </c>
      <c r="G20" s="7" t="str">
        <f t="shared" ca="1" si="0"/>
        <v/>
      </c>
      <c r="H20" s="73" t="str">
        <f t="shared" ca="1" si="1"/>
        <v/>
      </c>
      <c r="I20" s="36"/>
      <c r="J20" s="1"/>
      <c r="K20" s="1"/>
    </row>
    <row r="21" spans="1:11" ht="18.75" customHeight="1" x14ac:dyDescent="0.35">
      <c r="A21" s="1"/>
      <c r="B21" s="18">
        <f t="shared" si="2"/>
        <v>12</v>
      </c>
      <c r="C21" s="16" t="str">
        <f ca="1">IF(TODAY()&gt;EXP,"0",IF(Reseller!C17="","",Reseller!C17))</f>
        <v/>
      </c>
      <c r="D21" s="16" t="str">
        <f ca="1">IF(C21="","",SUMIF(Jurnal!AD:AD,C21,Jurnal!AE:AE))</f>
        <v/>
      </c>
      <c r="E21" s="7" t="str">
        <f ca="1">IF(C21="","",SUMIF(Jurnal!AD:AD,C21,Jurnal!AH:AH))</f>
        <v/>
      </c>
      <c r="F21" s="7" t="str">
        <f ca="1">IF(C21="","",SUMIF(Jurnal!AD:AD,C21,Jurnal!AI:AI))</f>
        <v/>
      </c>
      <c r="G21" s="7" t="str">
        <f t="shared" ca="1" si="0"/>
        <v/>
      </c>
      <c r="H21" s="73" t="str">
        <f t="shared" ca="1" si="1"/>
        <v/>
      </c>
      <c r="I21" s="36"/>
      <c r="J21" s="1"/>
      <c r="K21" s="1"/>
    </row>
    <row r="22" spans="1:11" ht="18.75" customHeight="1" x14ac:dyDescent="0.35">
      <c r="A22" s="1"/>
      <c r="B22" s="18">
        <f t="shared" si="2"/>
        <v>13</v>
      </c>
      <c r="C22" s="16" t="str">
        <f ca="1">IF(TODAY()&gt;EXP,"0",IF(Reseller!C18="","",Reseller!C18))</f>
        <v/>
      </c>
      <c r="D22" s="16" t="str">
        <f ca="1">IF(C22="","",SUMIF(Jurnal!AD:AD,C22,Jurnal!AE:AE))</f>
        <v/>
      </c>
      <c r="E22" s="7" t="str">
        <f ca="1">IF(C22="","",SUMIF(Jurnal!AD:AD,C22,Jurnal!AH:AH))</f>
        <v/>
      </c>
      <c r="F22" s="7" t="str">
        <f ca="1">IF(C22="","",SUMIF(Jurnal!AD:AD,C22,Jurnal!AI:AI))</f>
        <v/>
      </c>
      <c r="G22" s="7" t="str">
        <f t="shared" ca="1" si="0"/>
        <v/>
      </c>
      <c r="H22" s="73" t="str">
        <f t="shared" ca="1" si="1"/>
        <v/>
      </c>
      <c r="I22" s="36"/>
      <c r="J22" s="1"/>
      <c r="K22" s="1"/>
    </row>
    <row r="23" spans="1:11" ht="18.75" customHeight="1" x14ac:dyDescent="0.35">
      <c r="A23" s="1"/>
      <c r="B23" s="18">
        <f t="shared" si="2"/>
        <v>14</v>
      </c>
      <c r="C23" s="16" t="str">
        <f ca="1">IF(TODAY()&gt;EXP,"0",IF(Reseller!C19="","",Reseller!C19))</f>
        <v/>
      </c>
      <c r="D23" s="16" t="str">
        <f ca="1">IF(C23="","",SUMIF(Jurnal!AD:AD,C23,Jurnal!AE:AE))</f>
        <v/>
      </c>
      <c r="E23" s="7" t="str">
        <f ca="1">IF(C23="","",SUMIF(Jurnal!AD:AD,C23,Jurnal!AH:AH))</f>
        <v/>
      </c>
      <c r="F23" s="7" t="str">
        <f ca="1">IF(C23="","",SUMIF(Jurnal!AD:AD,C23,Jurnal!AI:AI))</f>
        <v/>
      </c>
      <c r="G23" s="7" t="str">
        <f t="shared" ca="1" si="0"/>
        <v/>
      </c>
      <c r="H23" s="73" t="str">
        <f t="shared" ca="1" si="1"/>
        <v/>
      </c>
      <c r="I23" s="36"/>
      <c r="J23" s="1"/>
      <c r="K23" s="1"/>
    </row>
    <row r="24" spans="1:11" ht="18.75" customHeight="1" x14ac:dyDescent="0.35">
      <c r="A24" s="1"/>
      <c r="B24" s="18">
        <f t="shared" si="2"/>
        <v>15</v>
      </c>
      <c r="C24" s="16" t="str">
        <f ca="1">IF(TODAY()&gt;EXP,"0",IF(Reseller!C20="","",Reseller!C20))</f>
        <v/>
      </c>
      <c r="D24" s="16" t="str">
        <f ca="1">IF(C24="","",SUMIF(Jurnal!AD:AD,C24,Jurnal!AE:AE))</f>
        <v/>
      </c>
      <c r="E24" s="7" t="str">
        <f ca="1">IF(C24="","",SUMIF(Jurnal!AD:AD,C24,Jurnal!AH:AH))</f>
        <v/>
      </c>
      <c r="F24" s="7" t="str">
        <f ca="1">IF(C24="","",SUMIF(Jurnal!AD:AD,C24,Jurnal!AI:AI))</f>
        <v/>
      </c>
      <c r="G24" s="7" t="str">
        <f t="shared" ca="1" si="0"/>
        <v/>
      </c>
      <c r="H24" s="73" t="str">
        <f t="shared" ca="1" si="1"/>
        <v/>
      </c>
      <c r="I24" s="36"/>
      <c r="J24" s="1"/>
      <c r="K24" s="1"/>
    </row>
    <row r="25" spans="1:11" ht="18.75" customHeight="1" x14ac:dyDescent="0.35">
      <c r="A25" s="1"/>
      <c r="B25" s="18">
        <f t="shared" si="2"/>
        <v>16</v>
      </c>
      <c r="C25" s="16" t="str">
        <f ca="1">IF(TODAY()&gt;EXP,"0",IF(Reseller!C21="","",Reseller!C21))</f>
        <v/>
      </c>
      <c r="D25" s="16" t="str">
        <f ca="1">IF(C25="","",SUMIF(Jurnal!AD:AD,C25,Jurnal!AE:AE))</f>
        <v/>
      </c>
      <c r="E25" s="7" t="str">
        <f ca="1">IF(C25="","",SUMIF(Jurnal!AD:AD,C25,Jurnal!AH:AH))</f>
        <v/>
      </c>
      <c r="F25" s="7" t="str">
        <f ca="1">IF(C25="","",SUMIF(Jurnal!AD:AD,C25,Jurnal!AI:AI))</f>
        <v/>
      </c>
      <c r="G25" s="7" t="str">
        <f t="shared" ca="1" si="0"/>
        <v/>
      </c>
      <c r="H25" s="73" t="str">
        <f t="shared" ca="1" si="1"/>
        <v/>
      </c>
      <c r="I25" s="36"/>
      <c r="J25" s="1"/>
      <c r="K25" s="1"/>
    </row>
    <row r="26" spans="1:11" ht="18.75" customHeight="1" x14ac:dyDescent="0.35">
      <c r="A26" s="1"/>
      <c r="B26" s="18">
        <f t="shared" si="2"/>
        <v>17</v>
      </c>
      <c r="C26" s="16" t="str">
        <f ca="1">IF(TODAY()&gt;EXP,"0",IF(Reseller!C22="","",Reseller!C22))</f>
        <v/>
      </c>
      <c r="D26" s="16" t="str">
        <f ca="1">IF(C26="","",SUMIF(Jurnal!AD:AD,C26,Jurnal!AE:AE))</f>
        <v/>
      </c>
      <c r="E26" s="7" t="str">
        <f ca="1">IF(C26="","",SUMIF(Jurnal!AD:AD,C26,Jurnal!AH:AH))</f>
        <v/>
      </c>
      <c r="F26" s="7" t="str">
        <f ca="1">IF(C26="","",SUMIF(Jurnal!AD:AD,C26,Jurnal!AI:AI))</f>
        <v/>
      </c>
      <c r="G26" s="7" t="str">
        <f t="shared" ca="1" si="0"/>
        <v/>
      </c>
      <c r="H26" s="73" t="str">
        <f t="shared" ca="1" si="1"/>
        <v/>
      </c>
      <c r="I26" s="36"/>
      <c r="J26" s="1"/>
      <c r="K26" s="1"/>
    </row>
    <row r="27" spans="1:11" ht="18.75" customHeight="1" x14ac:dyDescent="0.35">
      <c r="A27" s="1"/>
      <c r="B27" s="18">
        <f t="shared" si="2"/>
        <v>18</v>
      </c>
      <c r="C27" s="16" t="str">
        <f ca="1">IF(TODAY()&gt;EXP,"0",IF(Reseller!C23="","",Reseller!C23))</f>
        <v/>
      </c>
      <c r="D27" s="16" t="str">
        <f ca="1">IF(C27="","",SUMIF(Jurnal!AD:AD,C27,Jurnal!AE:AE))</f>
        <v/>
      </c>
      <c r="E27" s="7" t="str">
        <f ca="1">IF(C27="","",SUMIF(Jurnal!AD:AD,C27,Jurnal!AH:AH))</f>
        <v/>
      </c>
      <c r="F27" s="7" t="str">
        <f ca="1">IF(C27="","",SUMIF(Jurnal!AD:AD,C27,Jurnal!AI:AI))</f>
        <v/>
      </c>
      <c r="G27" s="7" t="str">
        <f t="shared" ca="1" si="0"/>
        <v/>
      </c>
      <c r="H27" s="73" t="str">
        <f t="shared" ca="1" si="1"/>
        <v/>
      </c>
      <c r="I27" s="36"/>
      <c r="J27" s="1"/>
      <c r="K27" s="1"/>
    </row>
    <row r="28" spans="1:11" ht="18.75" customHeight="1" x14ac:dyDescent="0.35">
      <c r="A28" s="1"/>
      <c r="B28" s="18">
        <f t="shared" si="2"/>
        <v>19</v>
      </c>
      <c r="C28" s="16" t="str">
        <f ca="1">IF(TODAY()&gt;EXP,"0",IF(Reseller!C24="","",Reseller!C24))</f>
        <v/>
      </c>
      <c r="D28" s="16" t="str">
        <f ca="1">IF(C28="","",SUMIF(Jurnal!AD:AD,C28,Jurnal!AE:AE))</f>
        <v/>
      </c>
      <c r="E28" s="7" t="str">
        <f ca="1">IF(C28="","",SUMIF(Jurnal!AD:AD,C28,Jurnal!AH:AH))</f>
        <v/>
      </c>
      <c r="F28" s="7" t="str">
        <f ca="1">IF(C28="","",SUMIF(Jurnal!AD:AD,C28,Jurnal!AI:AI))</f>
        <v/>
      </c>
      <c r="G28" s="7" t="str">
        <f t="shared" ca="1" si="0"/>
        <v/>
      </c>
      <c r="H28" s="73" t="str">
        <f t="shared" ca="1" si="1"/>
        <v/>
      </c>
      <c r="I28" s="36"/>
      <c r="J28" s="1"/>
      <c r="K28" s="1"/>
    </row>
    <row r="29" spans="1:11" ht="18.75" customHeight="1" x14ac:dyDescent="0.35">
      <c r="A29" s="1"/>
      <c r="B29" s="18">
        <f t="shared" si="2"/>
        <v>20</v>
      </c>
      <c r="C29" s="16" t="str">
        <f ca="1">IF(TODAY()&gt;EXP,"0",IF(Reseller!C25="","",Reseller!C25))</f>
        <v/>
      </c>
      <c r="D29" s="16" t="str">
        <f ca="1">IF(C29="","",SUMIF(Jurnal!AD:AD,C29,Jurnal!AE:AE))</f>
        <v/>
      </c>
      <c r="E29" s="7" t="str">
        <f ca="1">IF(C29="","",SUMIF(Jurnal!AD:AD,C29,Jurnal!AH:AH))</f>
        <v/>
      </c>
      <c r="F29" s="7" t="str">
        <f ca="1">IF(C29="","",SUMIF(Jurnal!AD:AD,C29,Jurnal!AI:AI))</f>
        <v/>
      </c>
      <c r="G29" s="7" t="str">
        <f t="shared" ca="1" si="0"/>
        <v/>
      </c>
      <c r="H29" s="73" t="str">
        <f t="shared" ca="1" si="1"/>
        <v/>
      </c>
      <c r="I29" s="36"/>
      <c r="J29" s="1"/>
      <c r="K29" s="1"/>
    </row>
    <row r="30" spans="1:11" ht="18.75" customHeight="1" x14ac:dyDescent="0.35">
      <c r="A30" s="1"/>
      <c r="B30" s="18">
        <f t="shared" si="2"/>
        <v>21</v>
      </c>
      <c r="C30" s="16" t="str">
        <f ca="1">IF(TODAY()&gt;EXP,"0",IF(Reseller!C26="","",Reseller!C26))</f>
        <v/>
      </c>
      <c r="D30" s="16" t="str">
        <f ca="1">IF(C30="","",SUMIF(Jurnal!AD:AD,C30,Jurnal!AE:AE))</f>
        <v/>
      </c>
      <c r="E30" s="7" t="str">
        <f ca="1">IF(C30="","",SUMIF(Jurnal!AD:AD,C30,Jurnal!AH:AH))</f>
        <v/>
      </c>
      <c r="F30" s="7" t="str">
        <f ca="1">IF(C30="","",SUMIF(Jurnal!AD:AD,C30,Jurnal!AI:AI))</f>
        <v/>
      </c>
      <c r="G30" s="7" t="str">
        <f t="shared" ca="1" si="0"/>
        <v/>
      </c>
      <c r="H30" s="73" t="str">
        <f t="shared" ca="1" si="1"/>
        <v/>
      </c>
      <c r="I30" s="36"/>
      <c r="J30" s="1"/>
      <c r="K30" s="1"/>
    </row>
    <row r="31" spans="1:11" ht="18.75" customHeight="1" x14ac:dyDescent="0.35">
      <c r="A31" s="1"/>
      <c r="B31" s="18">
        <f t="shared" si="2"/>
        <v>22</v>
      </c>
      <c r="C31" s="16" t="str">
        <f ca="1">IF(TODAY()&gt;EXP,"0",IF(Reseller!C27="","",Reseller!C27))</f>
        <v/>
      </c>
      <c r="D31" s="16" t="str">
        <f ca="1">IF(C31="","",SUMIF(Jurnal!AD:AD,C31,Jurnal!AE:AE))</f>
        <v/>
      </c>
      <c r="E31" s="7" t="str">
        <f ca="1">IF(C31="","",SUMIF(Jurnal!AD:AD,C31,Jurnal!AH:AH))</f>
        <v/>
      </c>
      <c r="F31" s="7" t="str">
        <f ca="1">IF(C31="","",SUMIF(Jurnal!AD:AD,C31,Jurnal!AI:AI))</f>
        <v/>
      </c>
      <c r="G31" s="7" t="str">
        <f t="shared" ca="1" si="0"/>
        <v/>
      </c>
      <c r="H31" s="73" t="str">
        <f t="shared" ca="1" si="1"/>
        <v/>
      </c>
      <c r="I31" s="36"/>
      <c r="J31" s="1"/>
      <c r="K31" s="1"/>
    </row>
    <row r="32" spans="1:11" ht="18.75" customHeight="1" x14ac:dyDescent="0.35">
      <c r="A32" s="1"/>
      <c r="B32" s="18">
        <f t="shared" si="2"/>
        <v>23</v>
      </c>
      <c r="C32" s="16" t="str">
        <f ca="1">IF(TODAY()&gt;EXP,"0",IF(Reseller!C28="","",Reseller!C28))</f>
        <v/>
      </c>
      <c r="D32" s="16" t="str">
        <f ca="1">IF(C32="","",SUMIF(Jurnal!AD:AD,C32,Jurnal!AE:AE))</f>
        <v/>
      </c>
      <c r="E32" s="7" t="str">
        <f ca="1">IF(C32="","",SUMIF(Jurnal!AD:AD,C32,Jurnal!AH:AH))</f>
        <v/>
      </c>
      <c r="F32" s="7" t="str">
        <f ca="1">IF(C32="","",SUMIF(Jurnal!AD:AD,C32,Jurnal!AI:AI))</f>
        <v/>
      </c>
      <c r="G32" s="7" t="str">
        <f t="shared" ca="1" si="0"/>
        <v/>
      </c>
      <c r="H32" s="73" t="str">
        <f t="shared" ca="1" si="1"/>
        <v/>
      </c>
      <c r="I32" s="36"/>
      <c r="J32" s="1"/>
      <c r="K32" s="1"/>
    </row>
    <row r="33" spans="1:11" ht="18.75" customHeight="1" x14ac:dyDescent="0.35">
      <c r="A33" s="1"/>
      <c r="B33" s="18">
        <f t="shared" si="2"/>
        <v>24</v>
      </c>
      <c r="C33" s="16" t="str">
        <f ca="1">IF(TODAY()&gt;EXP,"0",IF(Reseller!C29="","",Reseller!C29))</f>
        <v/>
      </c>
      <c r="D33" s="16" t="str">
        <f ca="1">IF(C33="","",SUMIF(Jurnal!AD:AD,C33,Jurnal!AE:AE))</f>
        <v/>
      </c>
      <c r="E33" s="7" t="str">
        <f ca="1">IF(C33="","",SUMIF(Jurnal!AD:AD,C33,Jurnal!AH:AH))</f>
        <v/>
      </c>
      <c r="F33" s="7" t="str">
        <f ca="1">IF(C33="","",SUMIF(Jurnal!AD:AD,C33,Jurnal!AI:AI))</f>
        <v/>
      </c>
      <c r="G33" s="7" t="str">
        <f t="shared" ca="1" si="0"/>
        <v/>
      </c>
      <c r="H33" s="73" t="str">
        <f t="shared" ca="1" si="1"/>
        <v/>
      </c>
      <c r="I33" s="36"/>
      <c r="J33" s="1"/>
      <c r="K33" s="1"/>
    </row>
    <row r="34" spans="1:11" ht="18.75" customHeight="1" x14ac:dyDescent="0.35">
      <c r="A34" s="1"/>
      <c r="B34" s="18">
        <f t="shared" si="2"/>
        <v>25</v>
      </c>
      <c r="C34" s="16" t="str">
        <f ca="1">IF(TODAY()&gt;EXP,"0",IF(Reseller!C30="","",Reseller!C30))</f>
        <v/>
      </c>
      <c r="D34" s="16" t="str">
        <f ca="1">IF(C34="","",SUMIF(Jurnal!AD:AD,C34,Jurnal!AE:AE))</f>
        <v/>
      </c>
      <c r="E34" s="7" t="str">
        <f ca="1">IF(C34="","",SUMIF(Jurnal!AD:AD,C34,Jurnal!AH:AH))</f>
        <v/>
      </c>
      <c r="F34" s="7" t="str">
        <f ca="1">IF(C34="","",SUMIF(Jurnal!AD:AD,C34,Jurnal!AI:AI))</f>
        <v/>
      </c>
      <c r="G34" s="7" t="str">
        <f t="shared" ca="1" si="0"/>
        <v/>
      </c>
      <c r="H34" s="73" t="str">
        <f t="shared" ca="1" si="1"/>
        <v/>
      </c>
      <c r="I34" s="36"/>
      <c r="J34" s="1"/>
      <c r="K34" s="1"/>
    </row>
    <row r="35" spans="1:11" ht="18.75" customHeight="1" x14ac:dyDescent="0.35">
      <c r="A35" s="1"/>
      <c r="B35" s="18">
        <f t="shared" si="2"/>
        <v>26</v>
      </c>
      <c r="C35" s="16" t="str">
        <f ca="1">IF(TODAY()&gt;EXP,"0",IF(Reseller!C31="","",Reseller!C31))</f>
        <v/>
      </c>
      <c r="D35" s="16" t="str">
        <f ca="1">IF(C35="","",SUMIF(Jurnal!AD:AD,C35,Jurnal!AE:AE))</f>
        <v/>
      </c>
      <c r="E35" s="7" t="str">
        <f ca="1">IF(C35="","",SUMIF(Jurnal!AD:AD,C35,Jurnal!AH:AH))</f>
        <v/>
      </c>
      <c r="F35" s="7" t="str">
        <f ca="1">IF(C35="","",SUMIF(Jurnal!AD:AD,C35,Jurnal!AI:AI))</f>
        <v/>
      </c>
      <c r="G35" s="7" t="str">
        <f t="shared" ca="1" si="0"/>
        <v/>
      </c>
      <c r="H35" s="73" t="str">
        <f t="shared" ca="1" si="1"/>
        <v/>
      </c>
      <c r="I35" s="36"/>
      <c r="J35" s="1"/>
      <c r="K35" s="1"/>
    </row>
    <row r="36" spans="1:11" ht="18.75" customHeight="1" x14ac:dyDescent="0.35">
      <c r="A36" s="1"/>
      <c r="B36" s="18">
        <f t="shared" si="2"/>
        <v>27</v>
      </c>
      <c r="C36" s="16" t="str">
        <f ca="1">IF(TODAY()&gt;EXP,"0",IF(Reseller!C32="","",Reseller!C32))</f>
        <v/>
      </c>
      <c r="D36" s="16" t="str">
        <f ca="1">IF(C36="","",SUMIF(Jurnal!AD:AD,C36,Jurnal!AE:AE))</f>
        <v/>
      </c>
      <c r="E36" s="7" t="str">
        <f ca="1">IF(C36="","",SUMIF(Jurnal!AD:AD,C36,Jurnal!AH:AH))</f>
        <v/>
      </c>
      <c r="F36" s="7" t="str">
        <f ca="1">IF(C36="","",SUMIF(Jurnal!AD:AD,C36,Jurnal!AI:AI))</f>
        <v/>
      </c>
      <c r="G36" s="7" t="str">
        <f t="shared" ca="1" si="0"/>
        <v/>
      </c>
      <c r="H36" s="73" t="str">
        <f t="shared" ca="1" si="1"/>
        <v/>
      </c>
      <c r="I36" s="36"/>
      <c r="J36" s="1"/>
      <c r="K36" s="1"/>
    </row>
    <row r="37" spans="1:11" ht="18.75" customHeight="1" x14ac:dyDescent="0.35">
      <c r="A37" s="1"/>
      <c r="B37" s="18">
        <f t="shared" si="2"/>
        <v>28</v>
      </c>
      <c r="C37" s="16" t="str">
        <f ca="1">IF(TODAY()&gt;EXP,"0",IF(Reseller!C33="","",Reseller!C33))</f>
        <v/>
      </c>
      <c r="D37" s="16" t="str">
        <f ca="1">IF(C37="","",SUMIF(Jurnal!AD:AD,C37,Jurnal!AE:AE))</f>
        <v/>
      </c>
      <c r="E37" s="7" t="str">
        <f ca="1">IF(C37="","",SUMIF(Jurnal!AD:AD,C37,Jurnal!AH:AH))</f>
        <v/>
      </c>
      <c r="F37" s="7" t="str">
        <f ca="1">IF(C37="","",SUMIF(Jurnal!AD:AD,C37,Jurnal!AI:AI))</f>
        <v/>
      </c>
      <c r="G37" s="7" t="str">
        <f t="shared" ca="1" si="0"/>
        <v/>
      </c>
      <c r="H37" s="73" t="str">
        <f t="shared" ca="1" si="1"/>
        <v/>
      </c>
      <c r="I37" s="36"/>
      <c r="J37" s="1"/>
      <c r="K37" s="1"/>
    </row>
    <row r="38" spans="1:11" ht="18.75" customHeight="1" x14ac:dyDescent="0.35">
      <c r="A38" s="1"/>
      <c r="B38" s="18">
        <f t="shared" si="2"/>
        <v>29</v>
      </c>
      <c r="C38" s="16" t="str">
        <f ca="1">IF(TODAY()&gt;EXP,"0",IF(Reseller!C34="","",Reseller!C34))</f>
        <v/>
      </c>
      <c r="D38" s="16" t="str">
        <f ca="1">IF(C38="","",SUMIF(Jurnal!AD:AD,C38,Jurnal!AE:AE))</f>
        <v/>
      </c>
      <c r="E38" s="7" t="str">
        <f ca="1">IF(C38="","",SUMIF(Jurnal!AD:AD,C38,Jurnal!AH:AH))</f>
        <v/>
      </c>
      <c r="F38" s="7" t="str">
        <f ca="1">IF(C38="","",SUMIF(Jurnal!AD:AD,C38,Jurnal!AI:AI))</f>
        <v/>
      </c>
      <c r="G38" s="7" t="str">
        <f t="shared" ca="1" si="0"/>
        <v/>
      </c>
      <c r="H38" s="73" t="str">
        <f t="shared" ca="1" si="1"/>
        <v/>
      </c>
      <c r="I38" s="36"/>
      <c r="J38" s="1"/>
      <c r="K38" s="1"/>
    </row>
    <row r="39" spans="1:11" ht="18.75" customHeight="1" x14ac:dyDescent="0.35">
      <c r="A39" s="1"/>
      <c r="B39" s="18">
        <f t="shared" si="2"/>
        <v>30</v>
      </c>
      <c r="C39" s="16" t="str">
        <f ca="1">IF(TODAY()&gt;EXP,"0",IF(Reseller!C35="","",Reseller!C35))</f>
        <v/>
      </c>
      <c r="D39" s="16" t="str">
        <f ca="1">IF(C39="","",SUMIF(Jurnal!AD:AD,C39,Jurnal!AE:AE))</f>
        <v/>
      </c>
      <c r="E39" s="7" t="str">
        <f ca="1">IF(C39="","",SUMIF(Jurnal!AD:AD,C39,Jurnal!AH:AH))</f>
        <v/>
      </c>
      <c r="F39" s="7" t="str">
        <f ca="1">IF(C39="","",SUMIF(Jurnal!AD:AD,C39,Jurnal!AI:AI))</f>
        <v/>
      </c>
      <c r="G39" s="7" t="str">
        <f t="shared" ca="1" si="0"/>
        <v/>
      </c>
      <c r="H39" s="73" t="str">
        <f t="shared" ca="1" si="1"/>
        <v/>
      </c>
      <c r="I39" s="36"/>
      <c r="J39" s="1"/>
      <c r="K39" s="1"/>
    </row>
    <row r="40" spans="1:11" ht="18.75" customHeight="1" x14ac:dyDescent="0.35">
      <c r="A40" s="1"/>
      <c r="B40" s="18">
        <f t="shared" si="2"/>
        <v>31</v>
      </c>
      <c r="C40" s="16" t="str">
        <f ca="1">IF(TODAY()&gt;EXP,"0",IF(Reseller!C36="","",Reseller!C36))</f>
        <v/>
      </c>
      <c r="D40" s="16" t="str">
        <f ca="1">IF(C40="","",SUMIF(Jurnal!AD:AD,C40,Jurnal!AE:AE))</f>
        <v/>
      </c>
      <c r="E40" s="7" t="str">
        <f ca="1">IF(C40="","",SUMIF(Jurnal!AD:AD,C40,Jurnal!AH:AH))</f>
        <v/>
      </c>
      <c r="F40" s="7" t="str">
        <f ca="1">IF(C40="","",SUMIF(Jurnal!AD:AD,C40,Jurnal!AI:AI))</f>
        <v/>
      </c>
      <c r="G40" s="7" t="str">
        <f t="shared" ca="1" si="0"/>
        <v/>
      </c>
      <c r="H40" s="73" t="str">
        <f t="shared" ca="1" si="1"/>
        <v/>
      </c>
      <c r="I40" s="36"/>
      <c r="J40" s="1"/>
      <c r="K40" s="1"/>
    </row>
    <row r="41" spans="1:11" ht="18.75" customHeight="1" x14ac:dyDescent="0.35">
      <c r="A41" s="1"/>
      <c r="B41" s="18">
        <f t="shared" si="2"/>
        <v>32</v>
      </c>
      <c r="C41" s="16" t="str">
        <f ca="1">IF(TODAY()&gt;EXP,"0",IF(Reseller!C37="","",Reseller!C37))</f>
        <v/>
      </c>
      <c r="D41" s="16" t="str">
        <f ca="1">IF(C41="","",SUMIF(Jurnal!AD:AD,C41,Jurnal!AE:AE))</f>
        <v/>
      </c>
      <c r="E41" s="7" t="str">
        <f ca="1">IF(C41="","",SUMIF(Jurnal!AD:AD,C41,Jurnal!AH:AH))</f>
        <v/>
      </c>
      <c r="F41" s="7" t="str">
        <f ca="1">IF(C41="","",SUMIF(Jurnal!AD:AD,C41,Jurnal!AI:AI))</f>
        <v/>
      </c>
      <c r="G41" s="7" t="str">
        <f t="shared" ca="1" si="0"/>
        <v/>
      </c>
      <c r="H41" s="73" t="str">
        <f t="shared" ca="1" si="1"/>
        <v/>
      </c>
      <c r="I41" s="36"/>
      <c r="J41" s="1"/>
      <c r="K41" s="1"/>
    </row>
    <row r="42" spans="1:11" ht="18.75" customHeight="1" x14ac:dyDescent="0.35">
      <c r="A42" s="1"/>
      <c r="B42" s="18">
        <f t="shared" si="2"/>
        <v>33</v>
      </c>
      <c r="C42" s="16" t="str">
        <f ca="1">IF(TODAY()&gt;EXP,"0",IF(Reseller!C38="","",Reseller!C38))</f>
        <v/>
      </c>
      <c r="D42" s="16" t="str">
        <f ca="1">IF(C42="","",SUMIF(Jurnal!AD:AD,C42,Jurnal!AE:AE))</f>
        <v/>
      </c>
      <c r="E42" s="7" t="str">
        <f ca="1">IF(C42="","",SUMIF(Jurnal!AD:AD,C42,Jurnal!AH:AH))</f>
        <v/>
      </c>
      <c r="F42" s="7" t="str">
        <f ca="1">IF(C42="","",SUMIF(Jurnal!AD:AD,C42,Jurnal!AI:AI))</f>
        <v/>
      </c>
      <c r="G42" s="7" t="str">
        <f t="shared" ca="1" si="0"/>
        <v/>
      </c>
      <c r="H42" s="73" t="str">
        <f t="shared" ca="1" si="1"/>
        <v/>
      </c>
      <c r="I42" s="36"/>
      <c r="J42" s="1"/>
      <c r="K42" s="1"/>
    </row>
    <row r="43" spans="1:11" ht="18.75" customHeight="1" x14ac:dyDescent="0.35">
      <c r="A43" s="1"/>
      <c r="B43" s="18">
        <f t="shared" si="2"/>
        <v>34</v>
      </c>
      <c r="C43" s="16" t="str">
        <f ca="1">IF(TODAY()&gt;EXP,"0",IF(Reseller!C39="","",Reseller!C39))</f>
        <v/>
      </c>
      <c r="D43" s="16" t="str">
        <f ca="1">IF(C43="","",SUMIF(Jurnal!AD:AD,C43,Jurnal!AE:AE))</f>
        <v/>
      </c>
      <c r="E43" s="7" t="str">
        <f ca="1">IF(C43="","",SUMIF(Jurnal!AD:AD,C43,Jurnal!AH:AH))</f>
        <v/>
      </c>
      <c r="F43" s="7" t="str">
        <f ca="1">IF(C43="","",SUMIF(Jurnal!AD:AD,C43,Jurnal!AI:AI))</f>
        <v/>
      </c>
      <c r="G43" s="7" t="str">
        <f t="shared" ca="1" si="0"/>
        <v/>
      </c>
      <c r="H43" s="73" t="str">
        <f t="shared" ca="1" si="1"/>
        <v/>
      </c>
      <c r="I43" s="36"/>
      <c r="J43" s="1"/>
      <c r="K43" s="1"/>
    </row>
    <row r="44" spans="1:11" ht="18.75" customHeight="1" x14ac:dyDescent="0.35">
      <c r="A44" s="1"/>
      <c r="B44" s="18">
        <f t="shared" si="2"/>
        <v>35</v>
      </c>
      <c r="C44" s="16" t="str">
        <f ca="1">IF(TODAY()&gt;EXP,"0",IF(Reseller!C40="","",Reseller!C40))</f>
        <v/>
      </c>
      <c r="D44" s="16" t="str">
        <f ca="1">IF(C44="","",SUMIF(Jurnal!AD:AD,C44,Jurnal!AE:AE))</f>
        <v/>
      </c>
      <c r="E44" s="7" t="str">
        <f ca="1">IF(C44="","",SUMIF(Jurnal!AD:AD,C44,Jurnal!AH:AH))</f>
        <v/>
      </c>
      <c r="F44" s="7" t="str">
        <f ca="1">IF(C44="","",SUMIF(Jurnal!AD:AD,C44,Jurnal!AI:AI))</f>
        <v/>
      </c>
      <c r="G44" s="7" t="str">
        <f t="shared" ca="1" si="0"/>
        <v/>
      </c>
      <c r="H44" s="73" t="str">
        <f t="shared" ca="1" si="1"/>
        <v/>
      </c>
      <c r="I44" s="36"/>
      <c r="J44" s="1"/>
      <c r="K44" s="1"/>
    </row>
    <row r="45" spans="1:11" ht="18.75" customHeight="1" x14ac:dyDescent="0.35">
      <c r="A45" s="1"/>
      <c r="B45" s="18">
        <f t="shared" si="2"/>
        <v>36</v>
      </c>
      <c r="C45" s="16" t="str">
        <f ca="1">IF(TODAY()&gt;EXP,"0",IF(Reseller!C41="","",Reseller!C41))</f>
        <v/>
      </c>
      <c r="D45" s="16" t="str">
        <f ca="1">IF(C45="","",SUMIF(Jurnal!AD:AD,C45,Jurnal!AE:AE))</f>
        <v/>
      </c>
      <c r="E45" s="7" t="str">
        <f ca="1">IF(C45="","",SUMIF(Jurnal!AD:AD,C45,Jurnal!AH:AH))</f>
        <v/>
      </c>
      <c r="F45" s="7" t="str">
        <f ca="1">IF(C45="","",SUMIF(Jurnal!AD:AD,C45,Jurnal!AI:AI))</f>
        <v/>
      </c>
      <c r="G45" s="7" t="str">
        <f t="shared" ca="1" si="0"/>
        <v/>
      </c>
      <c r="H45" s="73" t="str">
        <f t="shared" ca="1" si="1"/>
        <v/>
      </c>
      <c r="I45" s="36"/>
      <c r="J45" s="1"/>
      <c r="K45" s="1"/>
    </row>
    <row r="46" spans="1:11" ht="18.75" customHeight="1" x14ac:dyDescent="0.35">
      <c r="A46" s="1"/>
      <c r="B46" s="18">
        <f t="shared" si="2"/>
        <v>37</v>
      </c>
      <c r="C46" s="16" t="str">
        <f ca="1">IF(TODAY()&gt;EXP,"0",IF(Reseller!C42="","",Reseller!C42))</f>
        <v/>
      </c>
      <c r="D46" s="16" t="str">
        <f ca="1">IF(C46="","",SUMIF(Jurnal!AD:AD,C46,Jurnal!AE:AE))</f>
        <v/>
      </c>
      <c r="E46" s="7" t="str">
        <f ca="1">IF(C46="","",SUMIF(Jurnal!AD:AD,C46,Jurnal!AH:AH))</f>
        <v/>
      </c>
      <c r="F46" s="7" t="str">
        <f ca="1">IF(C46="","",SUMIF(Jurnal!AD:AD,C46,Jurnal!AI:AI))</f>
        <v/>
      </c>
      <c r="G46" s="7" t="str">
        <f t="shared" ca="1" si="0"/>
        <v/>
      </c>
      <c r="H46" s="73" t="str">
        <f t="shared" ca="1" si="1"/>
        <v/>
      </c>
      <c r="I46" s="36"/>
      <c r="J46" s="1"/>
      <c r="K46" s="1"/>
    </row>
    <row r="47" spans="1:11" ht="18.75" customHeight="1" x14ac:dyDescent="0.35">
      <c r="A47" s="1"/>
      <c r="B47" s="18">
        <f t="shared" si="2"/>
        <v>38</v>
      </c>
      <c r="C47" s="16" t="str">
        <f ca="1">IF(TODAY()&gt;EXP,"0",IF(Reseller!C43="","",Reseller!C43))</f>
        <v/>
      </c>
      <c r="D47" s="16" t="str">
        <f ca="1">IF(C47="","",SUMIF(Jurnal!AD:AD,C47,Jurnal!AE:AE))</f>
        <v/>
      </c>
      <c r="E47" s="7" t="str">
        <f ca="1">IF(C47="","",SUMIF(Jurnal!AD:AD,C47,Jurnal!AH:AH))</f>
        <v/>
      </c>
      <c r="F47" s="7" t="str">
        <f ca="1">IF(C47="","",SUMIF(Jurnal!AD:AD,C47,Jurnal!AI:AI))</f>
        <v/>
      </c>
      <c r="G47" s="7" t="str">
        <f t="shared" ca="1" si="0"/>
        <v/>
      </c>
      <c r="H47" s="73" t="str">
        <f t="shared" ca="1" si="1"/>
        <v/>
      </c>
      <c r="I47" s="36"/>
      <c r="J47" s="1"/>
      <c r="K47" s="1"/>
    </row>
    <row r="48" spans="1:11" ht="18.75" customHeight="1" x14ac:dyDescent="0.35">
      <c r="A48" s="1"/>
      <c r="B48" s="18">
        <f t="shared" si="2"/>
        <v>39</v>
      </c>
      <c r="C48" s="16" t="str">
        <f ca="1">IF(TODAY()&gt;EXP,"0",IF(Reseller!C44="","",Reseller!C44))</f>
        <v/>
      </c>
      <c r="D48" s="16" t="str">
        <f ca="1">IF(C48="","",SUMIF(Jurnal!AD:AD,C48,Jurnal!AE:AE))</f>
        <v/>
      </c>
      <c r="E48" s="7" t="str">
        <f ca="1">IF(C48="","",SUMIF(Jurnal!AD:AD,C48,Jurnal!AH:AH))</f>
        <v/>
      </c>
      <c r="F48" s="7" t="str">
        <f ca="1">IF(C48="","",SUMIF(Jurnal!AD:AD,C48,Jurnal!AI:AI))</f>
        <v/>
      </c>
      <c r="G48" s="7" t="str">
        <f t="shared" ca="1" si="0"/>
        <v/>
      </c>
      <c r="H48" s="73" t="str">
        <f t="shared" ca="1" si="1"/>
        <v/>
      </c>
      <c r="I48" s="36"/>
      <c r="J48" s="1"/>
      <c r="K48" s="1"/>
    </row>
    <row r="49" spans="1:11" ht="18.75" customHeight="1" x14ac:dyDescent="0.35">
      <c r="A49" s="1"/>
      <c r="B49" s="18">
        <f t="shared" si="2"/>
        <v>40</v>
      </c>
      <c r="C49" s="16" t="str">
        <f ca="1">IF(TODAY()&gt;EXP,"0",IF(Reseller!C45="","",Reseller!C45))</f>
        <v/>
      </c>
      <c r="D49" s="16" t="str">
        <f ca="1">IF(C49="","",SUMIF(Jurnal!AD:AD,C49,Jurnal!AE:AE))</f>
        <v/>
      </c>
      <c r="E49" s="7" t="str">
        <f ca="1">IF(C49="","",SUMIF(Jurnal!AD:AD,C49,Jurnal!AH:AH))</f>
        <v/>
      </c>
      <c r="F49" s="7" t="str">
        <f ca="1">IF(C49="","",SUMIF(Jurnal!AD:AD,C49,Jurnal!AI:AI))</f>
        <v/>
      </c>
      <c r="G49" s="7" t="str">
        <f t="shared" ca="1" si="0"/>
        <v/>
      </c>
      <c r="H49" s="73" t="str">
        <f t="shared" ca="1" si="1"/>
        <v/>
      </c>
      <c r="I49" s="36"/>
      <c r="J49" s="1"/>
      <c r="K49" s="1"/>
    </row>
    <row r="50" spans="1:11" ht="18.75" customHeight="1" x14ac:dyDescent="0.35">
      <c r="A50" s="1"/>
      <c r="B50" s="18">
        <f t="shared" si="2"/>
        <v>41</v>
      </c>
      <c r="C50" s="16" t="str">
        <f ca="1">IF(TODAY()&gt;EXP,"0",IF(Reseller!C46="","",Reseller!C46))</f>
        <v/>
      </c>
      <c r="D50" s="16" t="str">
        <f ca="1">IF(C50="","",SUMIF(Jurnal!AD:AD,C50,Jurnal!AE:AE))</f>
        <v/>
      </c>
      <c r="E50" s="7" t="str">
        <f ca="1">IF(C50="","",SUMIF(Jurnal!AD:AD,C50,Jurnal!AH:AH))</f>
        <v/>
      </c>
      <c r="F50" s="7" t="str">
        <f ca="1">IF(C50="","",SUMIF(Jurnal!AD:AD,C50,Jurnal!AI:AI))</f>
        <v/>
      </c>
      <c r="G50" s="7" t="str">
        <f t="shared" ca="1" si="0"/>
        <v/>
      </c>
      <c r="H50" s="73" t="str">
        <f t="shared" ca="1" si="1"/>
        <v/>
      </c>
      <c r="I50" s="36"/>
      <c r="J50" s="1"/>
      <c r="K50" s="1"/>
    </row>
    <row r="51" spans="1:11" ht="18.75" customHeight="1" x14ac:dyDescent="0.35">
      <c r="A51" s="1"/>
      <c r="B51" s="18">
        <f t="shared" si="2"/>
        <v>42</v>
      </c>
      <c r="C51" s="16" t="str">
        <f ca="1">IF(TODAY()&gt;EXP,"0",IF(Reseller!C47="","",Reseller!C47))</f>
        <v/>
      </c>
      <c r="D51" s="16" t="str">
        <f ca="1">IF(C51="","",SUMIF(Jurnal!AD:AD,C51,Jurnal!AE:AE))</f>
        <v/>
      </c>
      <c r="E51" s="7" t="str">
        <f ca="1">IF(C51="","",SUMIF(Jurnal!AD:AD,C51,Jurnal!AH:AH))</f>
        <v/>
      </c>
      <c r="F51" s="7" t="str">
        <f ca="1">IF(C51="","",SUMIF(Jurnal!AD:AD,C51,Jurnal!AI:AI))</f>
        <v/>
      </c>
      <c r="G51" s="7" t="str">
        <f t="shared" ca="1" si="0"/>
        <v/>
      </c>
      <c r="H51" s="73" t="str">
        <f t="shared" ca="1" si="1"/>
        <v/>
      </c>
      <c r="I51" s="36"/>
      <c r="J51" s="1"/>
      <c r="K51" s="1"/>
    </row>
    <row r="52" spans="1:11" ht="18.75" customHeight="1" x14ac:dyDescent="0.35">
      <c r="A52" s="1"/>
      <c r="B52" s="18">
        <f t="shared" si="2"/>
        <v>43</v>
      </c>
      <c r="C52" s="16" t="str">
        <f ca="1">IF(TODAY()&gt;EXP,"0",IF(Reseller!C48="","",Reseller!C48))</f>
        <v/>
      </c>
      <c r="D52" s="16" t="str">
        <f ca="1">IF(C52="","",SUMIF(Jurnal!AD:AD,C52,Jurnal!AE:AE))</f>
        <v/>
      </c>
      <c r="E52" s="7" t="str">
        <f ca="1">IF(C52="","",SUMIF(Jurnal!AD:AD,C52,Jurnal!AH:AH))</f>
        <v/>
      </c>
      <c r="F52" s="7" t="str">
        <f ca="1">IF(C52="","",SUMIF(Jurnal!AD:AD,C52,Jurnal!AI:AI))</f>
        <v/>
      </c>
      <c r="G52" s="7" t="str">
        <f t="shared" ca="1" si="0"/>
        <v/>
      </c>
      <c r="H52" s="73" t="str">
        <f t="shared" ca="1" si="1"/>
        <v/>
      </c>
      <c r="I52" s="36"/>
      <c r="J52" s="1"/>
      <c r="K52" s="1"/>
    </row>
    <row r="53" spans="1:11" ht="18.75" customHeight="1" x14ac:dyDescent="0.35">
      <c r="A53" s="1"/>
      <c r="B53" s="18">
        <f t="shared" si="2"/>
        <v>44</v>
      </c>
      <c r="C53" s="16" t="str">
        <f ca="1">IF(TODAY()&gt;EXP,"0",IF(Reseller!C49="","",Reseller!C49))</f>
        <v/>
      </c>
      <c r="D53" s="16" t="str">
        <f ca="1">IF(C53="","",SUMIF(Jurnal!AD:AD,C53,Jurnal!AE:AE))</f>
        <v/>
      </c>
      <c r="E53" s="7" t="str">
        <f ca="1">IF(C53="","",SUMIF(Jurnal!AD:AD,C53,Jurnal!AH:AH))</f>
        <v/>
      </c>
      <c r="F53" s="7" t="str">
        <f ca="1">IF(C53="","",SUMIF(Jurnal!AD:AD,C53,Jurnal!AI:AI))</f>
        <v/>
      </c>
      <c r="G53" s="7" t="str">
        <f t="shared" ca="1" si="0"/>
        <v/>
      </c>
      <c r="H53" s="73" t="str">
        <f t="shared" ca="1" si="1"/>
        <v/>
      </c>
      <c r="I53" s="36"/>
      <c r="J53" s="1"/>
      <c r="K53" s="1"/>
    </row>
    <row r="54" spans="1:11" ht="18.75" customHeight="1" x14ac:dyDescent="0.35">
      <c r="A54" s="1"/>
      <c r="B54" s="18">
        <f t="shared" si="2"/>
        <v>45</v>
      </c>
      <c r="C54" s="16" t="str">
        <f ca="1">IF(TODAY()&gt;EXP,"0",IF(Reseller!C50="","",Reseller!C50))</f>
        <v/>
      </c>
      <c r="D54" s="16" t="str">
        <f ca="1">IF(C54="","",SUMIF(Jurnal!AD:AD,C54,Jurnal!AE:AE))</f>
        <v/>
      </c>
      <c r="E54" s="7" t="str">
        <f ca="1">IF(C54="","",SUMIF(Jurnal!AD:AD,C54,Jurnal!AH:AH))</f>
        <v/>
      </c>
      <c r="F54" s="7" t="str">
        <f ca="1">IF(C54="","",SUMIF(Jurnal!AD:AD,C54,Jurnal!AI:AI))</f>
        <v/>
      </c>
      <c r="G54" s="7" t="str">
        <f t="shared" ca="1" si="0"/>
        <v/>
      </c>
      <c r="H54" s="73" t="str">
        <f t="shared" ca="1" si="1"/>
        <v/>
      </c>
      <c r="I54" s="36"/>
      <c r="J54" s="1"/>
      <c r="K54" s="1"/>
    </row>
    <row r="55" spans="1:11" ht="18.75" customHeight="1" x14ac:dyDescent="0.35">
      <c r="A55" s="1"/>
      <c r="B55" s="18">
        <f t="shared" si="2"/>
        <v>46</v>
      </c>
      <c r="C55" s="16" t="str">
        <f ca="1">IF(TODAY()&gt;EXP,"0",IF(Reseller!C51="","",Reseller!C51))</f>
        <v/>
      </c>
      <c r="D55" s="16" t="str">
        <f ca="1">IF(C55="","",SUMIF(Jurnal!AD:AD,C55,Jurnal!AE:AE))</f>
        <v/>
      </c>
      <c r="E55" s="7" t="str">
        <f ca="1">IF(C55="","",SUMIF(Jurnal!AD:AD,C55,Jurnal!AH:AH))</f>
        <v/>
      </c>
      <c r="F55" s="7" t="str">
        <f ca="1">IF(C55="","",SUMIF(Jurnal!AD:AD,C55,Jurnal!AI:AI))</f>
        <v/>
      </c>
      <c r="G55" s="7" t="str">
        <f t="shared" ca="1" si="0"/>
        <v/>
      </c>
      <c r="H55" s="73" t="str">
        <f t="shared" ca="1" si="1"/>
        <v/>
      </c>
      <c r="I55" s="36"/>
      <c r="J55" s="1"/>
      <c r="K55" s="1"/>
    </row>
    <row r="56" spans="1:11" ht="18.75" customHeight="1" x14ac:dyDescent="0.35">
      <c r="A56" s="1"/>
      <c r="B56" s="18">
        <f t="shared" si="2"/>
        <v>47</v>
      </c>
      <c r="C56" s="16" t="str">
        <f ca="1">IF(TODAY()&gt;EXP,"0",IF(Reseller!C52="","",Reseller!C52))</f>
        <v/>
      </c>
      <c r="D56" s="16" t="str">
        <f ca="1">IF(C56="","",SUMIF(Jurnal!AD:AD,C56,Jurnal!AE:AE))</f>
        <v/>
      </c>
      <c r="E56" s="7" t="str">
        <f ca="1">IF(C56="","",SUMIF(Jurnal!AD:AD,C56,Jurnal!AH:AH))</f>
        <v/>
      </c>
      <c r="F56" s="7" t="str">
        <f ca="1">IF(C56="","",SUMIF(Jurnal!AD:AD,C56,Jurnal!AI:AI))</f>
        <v/>
      </c>
      <c r="G56" s="7" t="str">
        <f t="shared" ca="1" si="0"/>
        <v/>
      </c>
      <c r="H56" s="73" t="str">
        <f t="shared" ca="1" si="1"/>
        <v/>
      </c>
      <c r="I56" s="36"/>
      <c r="J56" s="1"/>
      <c r="K56" s="1"/>
    </row>
    <row r="57" spans="1:11" ht="18.75" customHeight="1" x14ac:dyDescent="0.35">
      <c r="A57" s="1"/>
      <c r="B57" s="18">
        <f t="shared" si="2"/>
        <v>48</v>
      </c>
      <c r="C57" s="16" t="str">
        <f ca="1">IF(TODAY()&gt;EXP,"0",IF(Reseller!C53="","",Reseller!C53))</f>
        <v/>
      </c>
      <c r="D57" s="16" t="str">
        <f ca="1">IF(C57="","",SUMIF(Jurnal!AD:AD,C57,Jurnal!AE:AE))</f>
        <v/>
      </c>
      <c r="E57" s="7" t="str">
        <f ca="1">IF(C57="","",SUMIF(Jurnal!AD:AD,C57,Jurnal!AH:AH))</f>
        <v/>
      </c>
      <c r="F57" s="7" t="str">
        <f ca="1">IF(C57="","",SUMIF(Jurnal!AD:AD,C57,Jurnal!AI:AI))</f>
        <v/>
      </c>
      <c r="G57" s="7" t="str">
        <f t="shared" ca="1" si="0"/>
        <v/>
      </c>
      <c r="H57" s="73" t="str">
        <f t="shared" ca="1" si="1"/>
        <v/>
      </c>
      <c r="I57" s="36"/>
      <c r="J57" s="1"/>
      <c r="K57" s="1"/>
    </row>
    <row r="58" spans="1:11" ht="18.75" customHeight="1" x14ac:dyDescent="0.35">
      <c r="A58" s="1"/>
      <c r="B58" s="18">
        <f t="shared" si="2"/>
        <v>49</v>
      </c>
      <c r="C58" s="16" t="str">
        <f ca="1">IF(TODAY()&gt;EXP,"0",IF(Reseller!C54="","",Reseller!C54))</f>
        <v/>
      </c>
      <c r="D58" s="16" t="str">
        <f ca="1">IF(C58="","",SUMIF(Jurnal!AD:AD,C58,Jurnal!AE:AE))</f>
        <v/>
      </c>
      <c r="E58" s="7" t="str">
        <f ca="1">IF(C58="","",SUMIF(Jurnal!AD:AD,C58,Jurnal!AH:AH))</f>
        <v/>
      </c>
      <c r="F58" s="7" t="str">
        <f ca="1">IF(C58="","",SUMIF(Jurnal!AD:AD,C58,Jurnal!AI:AI))</f>
        <v/>
      </c>
      <c r="G58" s="7" t="str">
        <f t="shared" ca="1" si="0"/>
        <v/>
      </c>
      <c r="H58" s="73" t="str">
        <f t="shared" ca="1" si="1"/>
        <v/>
      </c>
      <c r="I58" s="36"/>
      <c r="J58" s="1"/>
      <c r="K58" s="1"/>
    </row>
    <row r="59" spans="1:11" ht="18.75" customHeight="1" x14ac:dyDescent="0.35">
      <c r="A59" s="1"/>
      <c r="B59" s="18">
        <f t="shared" si="2"/>
        <v>50</v>
      </c>
      <c r="C59" s="16" t="str">
        <f ca="1">IF(TODAY()&gt;EXP,"0",IF(Reseller!C55="","",Reseller!C55))</f>
        <v/>
      </c>
      <c r="D59" s="16" t="str">
        <f ca="1">IF(C59="","",SUMIF(Jurnal!AD:AD,C59,Jurnal!AE:AE))</f>
        <v/>
      </c>
      <c r="E59" s="7" t="str">
        <f ca="1">IF(C59="","",SUMIF(Jurnal!AD:AD,C59,Jurnal!AH:AH))</f>
        <v/>
      </c>
      <c r="F59" s="7" t="str">
        <f ca="1">IF(C59="","",SUMIF(Jurnal!AD:AD,C59,Jurnal!AI:AI))</f>
        <v/>
      </c>
      <c r="G59" s="7" t="str">
        <f t="shared" ca="1" si="0"/>
        <v/>
      </c>
      <c r="H59" s="73" t="str">
        <f t="shared" ca="1" si="1"/>
        <v/>
      </c>
      <c r="I59" s="36"/>
      <c r="J59" s="1"/>
      <c r="K59" s="1"/>
    </row>
    <row r="60" spans="1:11" ht="18.75" customHeight="1" x14ac:dyDescent="0.35">
      <c r="A60" s="1"/>
      <c r="B60" s="18">
        <f t="shared" si="2"/>
        <v>51</v>
      </c>
      <c r="C60" s="16" t="str">
        <f ca="1">IF(TODAY()&gt;EXP,"0",IF(Reseller!C56="","",Reseller!C56))</f>
        <v/>
      </c>
      <c r="D60" s="16" t="str">
        <f ca="1">IF(C60="","",SUMIF(Jurnal!AD:AD,C60,Jurnal!AE:AE))</f>
        <v/>
      </c>
      <c r="E60" s="7" t="str">
        <f ca="1">IF(C60="","",SUMIF(Jurnal!AD:AD,C60,Jurnal!AH:AH))</f>
        <v/>
      </c>
      <c r="F60" s="7" t="str">
        <f ca="1">IF(C60="","",SUMIF(Jurnal!AD:AD,C60,Jurnal!AI:AI))</f>
        <v/>
      </c>
      <c r="G60" s="7" t="str">
        <f t="shared" ca="1" si="0"/>
        <v/>
      </c>
      <c r="H60" s="73" t="str">
        <f t="shared" ca="1" si="1"/>
        <v/>
      </c>
      <c r="I60" s="36"/>
      <c r="J60" s="1"/>
      <c r="K60" s="1"/>
    </row>
    <row r="61" spans="1:11" ht="18.75" customHeight="1" x14ac:dyDescent="0.35">
      <c r="A61" s="1"/>
      <c r="B61" s="18">
        <f t="shared" si="2"/>
        <v>52</v>
      </c>
      <c r="C61" s="16" t="str">
        <f ca="1">IF(TODAY()&gt;EXP,"0",IF(Reseller!C57="","",Reseller!C57))</f>
        <v/>
      </c>
      <c r="D61" s="16" t="str">
        <f ca="1">IF(C61="","",SUMIF(Jurnal!AD:AD,C61,Jurnal!AE:AE))</f>
        <v/>
      </c>
      <c r="E61" s="7" t="str">
        <f ca="1">IF(C61="","",SUMIF(Jurnal!AD:AD,C61,Jurnal!AH:AH))</f>
        <v/>
      </c>
      <c r="F61" s="7" t="str">
        <f ca="1">IF(C61="","",SUMIF(Jurnal!AD:AD,C61,Jurnal!AI:AI))</f>
        <v/>
      </c>
      <c r="G61" s="7" t="str">
        <f t="shared" ca="1" si="0"/>
        <v/>
      </c>
      <c r="H61" s="73" t="str">
        <f t="shared" ca="1" si="1"/>
        <v/>
      </c>
      <c r="I61" s="36"/>
      <c r="J61" s="1"/>
      <c r="K61" s="1"/>
    </row>
    <row r="62" spans="1:11" ht="18.75" customHeight="1" x14ac:dyDescent="0.35">
      <c r="A62" s="1"/>
      <c r="B62" s="18">
        <f t="shared" si="2"/>
        <v>53</v>
      </c>
      <c r="C62" s="16" t="str">
        <f ca="1">IF(TODAY()&gt;EXP,"0",IF(Reseller!C58="","",Reseller!C58))</f>
        <v/>
      </c>
      <c r="D62" s="16" t="str">
        <f ca="1">IF(C62="","",SUMIF(Jurnal!AD:AD,C62,Jurnal!AE:AE))</f>
        <v/>
      </c>
      <c r="E62" s="7" t="str">
        <f ca="1">IF(C62="","",SUMIF(Jurnal!AD:AD,C62,Jurnal!AH:AH))</f>
        <v/>
      </c>
      <c r="F62" s="7" t="str">
        <f ca="1">IF(C62="","",SUMIF(Jurnal!AD:AD,C62,Jurnal!AI:AI))</f>
        <v/>
      </c>
      <c r="G62" s="7" t="str">
        <f t="shared" ca="1" si="0"/>
        <v/>
      </c>
      <c r="H62" s="73" t="str">
        <f t="shared" ca="1" si="1"/>
        <v/>
      </c>
      <c r="I62" s="36"/>
      <c r="J62" s="1"/>
      <c r="K62" s="1"/>
    </row>
    <row r="63" spans="1:11" ht="18.75" customHeight="1" x14ac:dyDescent="0.35">
      <c r="A63" s="1"/>
      <c r="B63" s="18">
        <f t="shared" si="2"/>
        <v>54</v>
      </c>
      <c r="C63" s="16" t="str">
        <f ca="1">IF(TODAY()&gt;EXP,"0",IF(Reseller!C59="","",Reseller!C59))</f>
        <v/>
      </c>
      <c r="D63" s="16" t="str">
        <f ca="1">IF(C63="","",SUMIF(Jurnal!AD:AD,C63,Jurnal!AE:AE))</f>
        <v/>
      </c>
      <c r="E63" s="7" t="str">
        <f ca="1">IF(C63="","",SUMIF(Jurnal!AD:AD,C63,Jurnal!AH:AH))</f>
        <v/>
      </c>
      <c r="F63" s="7" t="str">
        <f ca="1">IF(C63="","",SUMIF(Jurnal!AD:AD,C63,Jurnal!AI:AI))</f>
        <v/>
      </c>
      <c r="G63" s="7" t="str">
        <f t="shared" ca="1" si="0"/>
        <v/>
      </c>
      <c r="H63" s="73" t="str">
        <f t="shared" ca="1" si="1"/>
        <v/>
      </c>
      <c r="I63" s="36"/>
      <c r="J63" s="1"/>
      <c r="K63" s="1"/>
    </row>
    <row r="64" spans="1:11" ht="18.75" customHeight="1" x14ac:dyDescent="0.35">
      <c r="A64" s="1"/>
      <c r="B64" s="18">
        <f t="shared" si="2"/>
        <v>55</v>
      </c>
      <c r="C64" s="16" t="str">
        <f ca="1">IF(TODAY()&gt;EXP,"0",IF(Reseller!C60="","",Reseller!C60))</f>
        <v/>
      </c>
      <c r="D64" s="16" t="str">
        <f ca="1">IF(C64="","",SUMIF(Jurnal!AD:AD,C64,Jurnal!AE:AE))</f>
        <v/>
      </c>
      <c r="E64" s="7" t="str">
        <f ca="1">IF(C64="","",SUMIF(Jurnal!AD:AD,C64,Jurnal!AH:AH))</f>
        <v/>
      </c>
      <c r="F64" s="7" t="str">
        <f ca="1">IF(C64="","",SUMIF(Jurnal!AD:AD,C64,Jurnal!AI:AI))</f>
        <v/>
      </c>
      <c r="G64" s="7" t="str">
        <f t="shared" ca="1" si="0"/>
        <v/>
      </c>
      <c r="H64" s="73" t="str">
        <f t="shared" ca="1" si="1"/>
        <v/>
      </c>
      <c r="I64" s="36"/>
      <c r="J64" s="1"/>
      <c r="K64" s="1"/>
    </row>
    <row r="65" spans="1:11" ht="18.75" customHeight="1" x14ac:dyDescent="0.35">
      <c r="A65" s="1"/>
      <c r="B65" s="18">
        <f t="shared" si="2"/>
        <v>56</v>
      </c>
      <c r="C65" s="16" t="str">
        <f ca="1">IF(TODAY()&gt;EXP,"0",IF(Reseller!C61="","",Reseller!C61))</f>
        <v/>
      </c>
      <c r="D65" s="16" t="str">
        <f ca="1">IF(C65="","",SUMIF(Jurnal!AD:AD,C65,Jurnal!AE:AE))</f>
        <v/>
      </c>
      <c r="E65" s="7" t="str">
        <f ca="1">IF(C65="","",SUMIF(Jurnal!AD:AD,C65,Jurnal!AH:AH))</f>
        <v/>
      </c>
      <c r="F65" s="7" t="str">
        <f ca="1">IF(C65="","",SUMIF(Jurnal!AD:AD,C65,Jurnal!AI:AI))</f>
        <v/>
      </c>
      <c r="G65" s="7" t="str">
        <f t="shared" ca="1" si="0"/>
        <v/>
      </c>
      <c r="H65" s="73" t="str">
        <f t="shared" ca="1" si="1"/>
        <v/>
      </c>
      <c r="I65" s="36"/>
      <c r="J65" s="1"/>
      <c r="K65" s="1"/>
    </row>
    <row r="66" spans="1:11" ht="18.75" customHeight="1" x14ac:dyDescent="0.35">
      <c r="A66" s="1"/>
      <c r="B66" s="18">
        <f t="shared" si="2"/>
        <v>57</v>
      </c>
      <c r="C66" s="16" t="str">
        <f ca="1">IF(TODAY()&gt;EXP,"0",IF(Reseller!C62="","",Reseller!C62))</f>
        <v/>
      </c>
      <c r="D66" s="16" t="str">
        <f ca="1">IF(C66="","",SUMIF(Jurnal!AD:AD,C66,Jurnal!AE:AE))</f>
        <v/>
      </c>
      <c r="E66" s="7" t="str">
        <f ca="1">IF(C66="","",SUMIF(Jurnal!AD:AD,C66,Jurnal!AH:AH))</f>
        <v/>
      </c>
      <c r="F66" s="7" t="str">
        <f ca="1">IF(C66="","",SUMIF(Jurnal!AD:AD,C66,Jurnal!AI:AI))</f>
        <v/>
      </c>
      <c r="G66" s="7" t="str">
        <f t="shared" ca="1" si="0"/>
        <v/>
      </c>
      <c r="H66" s="73" t="str">
        <f t="shared" ca="1" si="1"/>
        <v/>
      </c>
      <c r="I66" s="36"/>
      <c r="J66" s="1"/>
      <c r="K66" s="1"/>
    </row>
    <row r="67" spans="1:11" ht="18.75" customHeight="1" x14ac:dyDescent="0.35">
      <c r="A67" s="1"/>
      <c r="B67" s="18">
        <f t="shared" si="2"/>
        <v>58</v>
      </c>
      <c r="C67" s="16" t="str">
        <f ca="1">IF(TODAY()&gt;EXP,"0",IF(Reseller!C63="","",Reseller!C63))</f>
        <v/>
      </c>
      <c r="D67" s="16" t="str">
        <f ca="1">IF(C67="","",SUMIF(Jurnal!AD:AD,C67,Jurnal!AE:AE))</f>
        <v/>
      </c>
      <c r="E67" s="7" t="str">
        <f ca="1">IF(C67="","",SUMIF(Jurnal!AD:AD,C67,Jurnal!AH:AH))</f>
        <v/>
      </c>
      <c r="F67" s="7" t="str">
        <f ca="1">IF(C67="","",SUMIF(Jurnal!AD:AD,C67,Jurnal!AI:AI))</f>
        <v/>
      </c>
      <c r="G67" s="7" t="str">
        <f t="shared" ca="1" si="0"/>
        <v/>
      </c>
      <c r="H67" s="73" t="str">
        <f t="shared" ca="1" si="1"/>
        <v/>
      </c>
      <c r="I67" s="36"/>
      <c r="J67" s="1"/>
      <c r="K67" s="1"/>
    </row>
    <row r="68" spans="1:11" ht="18.75" customHeight="1" x14ac:dyDescent="0.35">
      <c r="A68" s="1"/>
      <c r="B68" s="18">
        <f t="shared" si="2"/>
        <v>59</v>
      </c>
      <c r="C68" s="16" t="str">
        <f ca="1">IF(TODAY()&gt;EXP,"0",IF(Reseller!C64="","",Reseller!C64))</f>
        <v/>
      </c>
      <c r="D68" s="16" t="str">
        <f ca="1">IF(C68="","",SUMIF(Jurnal!AD:AD,C68,Jurnal!AE:AE))</f>
        <v/>
      </c>
      <c r="E68" s="7" t="str">
        <f ca="1">IF(C68="","",SUMIF(Jurnal!AD:AD,C68,Jurnal!AH:AH))</f>
        <v/>
      </c>
      <c r="F68" s="7" t="str">
        <f ca="1">IF(C68="","",SUMIF(Jurnal!AD:AD,C68,Jurnal!AI:AI))</f>
        <v/>
      </c>
      <c r="G68" s="7" t="str">
        <f t="shared" ca="1" si="0"/>
        <v/>
      </c>
      <c r="H68" s="73" t="str">
        <f t="shared" ca="1" si="1"/>
        <v/>
      </c>
      <c r="I68" s="36"/>
      <c r="J68" s="1"/>
      <c r="K68" s="1"/>
    </row>
    <row r="69" spans="1:11" ht="18.75" customHeight="1" x14ac:dyDescent="0.35">
      <c r="A69" s="1"/>
      <c r="B69" s="18">
        <f t="shared" si="2"/>
        <v>60</v>
      </c>
      <c r="C69" s="16" t="str">
        <f ca="1">IF(TODAY()&gt;EXP,"0",IF(Reseller!C65="","",Reseller!C65))</f>
        <v/>
      </c>
      <c r="D69" s="16" t="str">
        <f ca="1">IF(C69="","",SUMIF(Jurnal!AD:AD,C69,Jurnal!AE:AE))</f>
        <v/>
      </c>
      <c r="E69" s="7" t="str">
        <f ca="1">IF(C69="","",SUMIF(Jurnal!AD:AD,C69,Jurnal!AH:AH))</f>
        <v/>
      </c>
      <c r="F69" s="7" t="str">
        <f ca="1">IF(C69="","",SUMIF(Jurnal!AD:AD,C69,Jurnal!AI:AI))</f>
        <v/>
      </c>
      <c r="G69" s="7" t="str">
        <f t="shared" ca="1" si="0"/>
        <v/>
      </c>
      <c r="H69" s="73" t="str">
        <f t="shared" ca="1" si="1"/>
        <v/>
      </c>
      <c r="I69" s="36"/>
      <c r="J69" s="1"/>
      <c r="K69" s="1"/>
    </row>
    <row r="70" spans="1:11" ht="18.75" customHeight="1" x14ac:dyDescent="0.35">
      <c r="A70" s="1"/>
      <c r="B70" s="18">
        <f t="shared" si="2"/>
        <v>61</v>
      </c>
      <c r="C70" s="16" t="str">
        <f ca="1">IF(TODAY()&gt;EXP,"0",IF(Reseller!C66="","",Reseller!C66))</f>
        <v/>
      </c>
      <c r="D70" s="16" t="str">
        <f ca="1">IF(C70="","",SUMIF(Jurnal!AD:AD,C70,Jurnal!AE:AE))</f>
        <v/>
      </c>
      <c r="E70" s="7" t="str">
        <f ca="1">IF(C70="","",SUMIF(Jurnal!AD:AD,C70,Jurnal!AH:AH))</f>
        <v/>
      </c>
      <c r="F70" s="7" t="str">
        <f ca="1">IF(C70="","",SUMIF(Jurnal!AD:AD,C70,Jurnal!AI:AI))</f>
        <v/>
      </c>
      <c r="G70" s="7" t="str">
        <f t="shared" ca="1" si="0"/>
        <v/>
      </c>
      <c r="H70" s="73" t="str">
        <f t="shared" ca="1" si="1"/>
        <v/>
      </c>
      <c r="I70" s="36"/>
      <c r="J70" s="1"/>
      <c r="K70" s="1"/>
    </row>
    <row r="71" spans="1:11" ht="18.75" customHeight="1" x14ac:dyDescent="0.35">
      <c r="A71" s="1"/>
      <c r="B71" s="18">
        <f t="shared" si="2"/>
        <v>62</v>
      </c>
      <c r="C71" s="16" t="str">
        <f ca="1">IF(TODAY()&gt;EXP,"0",IF(Reseller!C67="","",Reseller!C67))</f>
        <v/>
      </c>
      <c r="D71" s="16" t="str">
        <f ca="1">IF(C71="","",SUMIF(Jurnal!AD:AD,C71,Jurnal!AE:AE))</f>
        <v/>
      </c>
      <c r="E71" s="7" t="str">
        <f ca="1">IF(C71="","",SUMIF(Jurnal!AD:AD,C71,Jurnal!AH:AH))</f>
        <v/>
      </c>
      <c r="F71" s="7" t="str">
        <f ca="1">IF(C71="","",SUMIF(Jurnal!AD:AD,C71,Jurnal!AI:AI))</f>
        <v/>
      </c>
      <c r="G71" s="7" t="str">
        <f t="shared" ca="1" si="0"/>
        <v/>
      </c>
      <c r="H71" s="73" t="str">
        <f t="shared" ca="1" si="1"/>
        <v/>
      </c>
      <c r="I71" s="36"/>
      <c r="J71" s="1"/>
      <c r="K71" s="1"/>
    </row>
    <row r="72" spans="1:11" ht="18.75" customHeight="1" x14ac:dyDescent="0.35">
      <c r="A72" s="1"/>
      <c r="B72" s="18">
        <f t="shared" si="2"/>
        <v>63</v>
      </c>
      <c r="C72" s="16" t="str">
        <f ca="1">IF(TODAY()&gt;EXP,"0",IF(Reseller!C68="","",Reseller!C68))</f>
        <v/>
      </c>
      <c r="D72" s="16" t="str">
        <f ca="1">IF(C72="","",SUMIF(Jurnal!AD:AD,C72,Jurnal!AE:AE))</f>
        <v/>
      </c>
      <c r="E72" s="7" t="str">
        <f ca="1">IF(C72="","",SUMIF(Jurnal!AD:AD,C72,Jurnal!AH:AH))</f>
        <v/>
      </c>
      <c r="F72" s="7" t="str">
        <f ca="1">IF(C72="","",SUMIF(Jurnal!AD:AD,C72,Jurnal!AI:AI))</f>
        <v/>
      </c>
      <c r="G72" s="7" t="str">
        <f t="shared" ca="1" si="0"/>
        <v/>
      </c>
      <c r="H72" s="73" t="str">
        <f t="shared" ca="1" si="1"/>
        <v/>
      </c>
      <c r="I72" s="36"/>
      <c r="J72" s="1"/>
      <c r="K72" s="1"/>
    </row>
    <row r="73" spans="1:11" ht="18.75" customHeight="1" x14ac:dyDescent="0.35">
      <c r="A73" s="1"/>
      <c r="B73" s="18">
        <f t="shared" si="2"/>
        <v>64</v>
      </c>
      <c r="C73" s="16" t="str">
        <f ca="1">IF(TODAY()&gt;EXP,"0",IF(Reseller!C69="","",Reseller!C69))</f>
        <v/>
      </c>
      <c r="D73" s="16" t="str">
        <f ca="1">IF(C73="","",SUMIF(Jurnal!AD:AD,C73,Jurnal!AE:AE))</f>
        <v/>
      </c>
      <c r="E73" s="7" t="str">
        <f ca="1">IF(C73="","",SUMIF(Jurnal!AD:AD,C73,Jurnal!AH:AH))</f>
        <v/>
      </c>
      <c r="F73" s="7" t="str">
        <f ca="1">IF(C73="","",SUMIF(Jurnal!AD:AD,C73,Jurnal!AI:AI))</f>
        <v/>
      </c>
      <c r="G73" s="7" t="str">
        <f t="shared" ca="1" si="0"/>
        <v/>
      </c>
      <c r="H73" s="73" t="str">
        <f t="shared" ca="1" si="1"/>
        <v/>
      </c>
      <c r="I73" s="36"/>
      <c r="J73" s="1"/>
      <c r="K73" s="1"/>
    </row>
    <row r="74" spans="1:11" ht="18.75" customHeight="1" x14ac:dyDescent="0.35">
      <c r="A74" s="1"/>
      <c r="B74" s="18">
        <f t="shared" si="2"/>
        <v>65</v>
      </c>
      <c r="C74" s="16" t="str">
        <f ca="1">IF(TODAY()&gt;EXP,"0",IF(Reseller!C70="","",Reseller!C70))</f>
        <v/>
      </c>
      <c r="D74" s="16" t="str">
        <f ca="1">IF(C74="","",SUMIF(Jurnal!AD:AD,C74,Jurnal!AE:AE))</f>
        <v/>
      </c>
      <c r="E74" s="7" t="str">
        <f ca="1">IF(C74="","",SUMIF(Jurnal!AD:AD,C74,Jurnal!AH:AH))</f>
        <v/>
      </c>
      <c r="F74" s="7" t="str">
        <f ca="1">IF(C74="","",SUMIF(Jurnal!AD:AD,C74,Jurnal!AI:AI))</f>
        <v/>
      </c>
      <c r="G74" s="7" t="str">
        <f t="shared" ca="1" si="0"/>
        <v/>
      </c>
      <c r="H74" s="73" t="str">
        <f t="shared" ca="1" si="1"/>
        <v/>
      </c>
      <c r="I74" s="36"/>
      <c r="J74" s="1"/>
      <c r="K74" s="1"/>
    </row>
    <row r="75" spans="1:11" ht="18.75" customHeight="1" x14ac:dyDescent="0.35">
      <c r="A75" s="1"/>
      <c r="B75" s="18">
        <f t="shared" si="2"/>
        <v>66</v>
      </c>
      <c r="C75" s="16" t="str">
        <f ca="1">IF(TODAY()&gt;EXP,"0",IF(Reseller!C71="","",Reseller!C71))</f>
        <v/>
      </c>
      <c r="D75" s="16" t="str">
        <f ca="1">IF(C75="","",SUMIF(Jurnal!AD:AD,C75,Jurnal!AE:AE))</f>
        <v/>
      </c>
      <c r="E75" s="7" t="str">
        <f ca="1">IF(C75="","",SUMIF(Jurnal!AD:AD,C75,Jurnal!AH:AH))</f>
        <v/>
      </c>
      <c r="F75" s="7" t="str">
        <f ca="1">IF(C75="","",SUMIF(Jurnal!AD:AD,C75,Jurnal!AI:AI))</f>
        <v/>
      </c>
      <c r="G75" s="7" t="str">
        <f t="shared" ref="G75:G109" ca="1" si="3">IF(D75="","",E75-F75)</f>
        <v/>
      </c>
      <c r="H75" s="73" t="str">
        <f t="shared" ref="H75:H109" ca="1" si="4">IF(OR(D75=0,D75=""),"",G75/E75)</f>
        <v/>
      </c>
      <c r="I75" s="36"/>
      <c r="J75" s="1"/>
      <c r="K75" s="1"/>
    </row>
    <row r="76" spans="1:11" ht="18.75" customHeight="1" x14ac:dyDescent="0.35">
      <c r="A76" s="1"/>
      <c r="B76" s="18">
        <f t="shared" ref="B76:B109" si="5">B75+1</f>
        <v>67</v>
      </c>
      <c r="C76" s="16" t="str">
        <f ca="1">IF(TODAY()&gt;EXP,"0",IF(Reseller!C72="","",Reseller!C72))</f>
        <v/>
      </c>
      <c r="D76" s="16" t="str">
        <f ca="1">IF(C76="","",SUMIF(Jurnal!AD:AD,C76,Jurnal!AE:AE))</f>
        <v/>
      </c>
      <c r="E76" s="7" t="str">
        <f ca="1">IF(C76="","",SUMIF(Jurnal!AD:AD,C76,Jurnal!AH:AH))</f>
        <v/>
      </c>
      <c r="F76" s="7" t="str">
        <f ca="1">IF(C76="","",SUMIF(Jurnal!AD:AD,C76,Jurnal!AI:AI))</f>
        <v/>
      </c>
      <c r="G76" s="7" t="str">
        <f t="shared" ca="1" si="3"/>
        <v/>
      </c>
      <c r="H76" s="73" t="str">
        <f t="shared" ca="1" si="4"/>
        <v/>
      </c>
      <c r="I76" s="36"/>
      <c r="J76" s="1"/>
      <c r="K76" s="1"/>
    </row>
    <row r="77" spans="1:11" ht="18.75" customHeight="1" x14ac:dyDescent="0.35">
      <c r="A77" s="1"/>
      <c r="B77" s="18">
        <f t="shared" si="5"/>
        <v>68</v>
      </c>
      <c r="C77" s="16" t="str">
        <f ca="1">IF(TODAY()&gt;EXP,"0",IF(Reseller!C73="","",Reseller!C73))</f>
        <v/>
      </c>
      <c r="D77" s="16" t="str">
        <f ca="1">IF(C77="","",SUMIF(Jurnal!AD:AD,C77,Jurnal!AE:AE))</f>
        <v/>
      </c>
      <c r="E77" s="7" t="str">
        <f ca="1">IF(C77="","",SUMIF(Jurnal!AD:AD,C77,Jurnal!AH:AH))</f>
        <v/>
      </c>
      <c r="F77" s="7" t="str">
        <f ca="1">IF(C77="","",SUMIF(Jurnal!AD:AD,C77,Jurnal!AI:AI))</f>
        <v/>
      </c>
      <c r="G77" s="7" t="str">
        <f t="shared" ca="1" si="3"/>
        <v/>
      </c>
      <c r="H77" s="73" t="str">
        <f t="shared" ca="1" si="4"/>
        <v/>
      </c>
      <c r="I77" s="36"/>
      <c r="J77" s="1"/>
      <c r="K77" s="1"/>
    </row>
    <row r="78" spans="1:11" ht="18.75" customHeight="1" x14ac:dyDescent="0.35">
      <c r="A78" s="1"/>
      <c r="B78" s="18">
        <f t="shared" si="5"/>
        <v>69</v>
      </c>
      <c r="C78" s="16" t="str">
        <f ca="1">IF(TODAY()&gt;EXP,"0",IF(Reseller!C74="","",Reseller!C74))</f>
        <v/>
      </c>
      <c r="D78" s="16" t="str">
        <f ca="1">IF(C78="","",SUMIF(Jurnal!AD:AD,C78,Jurnal!AE:AE))</f>
        <v/>
      </c>
      <c r="E78" s="7" t="str">
        <f ca="1">IF(C78="","",SUMIF(Jurnal!AD:AD,C78,Jurnal!AH:AH))</f>
        <v/>
      </c>
      <c r="F78" s="7" t="str">
        <f ca="1">IF(C78="","",SUMIF(Jurnal!AD:AD,C78,Jurnal!AI:AI))</f>
        <v/>
      </c>
      <c r="G78" s="7" t="str">
        <f t="shared" ca="1" si="3"/>
        <v/>
      </c>
      <c r="H78" s="73" t="str">
        <f t="shared" ca="1" si="4"/>
        <v/>
      </c>
      <c r="I78" s="36"/>
      <c r="J78" s="1"/>
      <c r="K78" s="1"/>
    </row>
    <row r="79" spans="1:11" ht="18.75" customHeight="1" x14ac:dyDescent="0.35">
      <c r="A79" s="1"/>
      <c r="B79" s="18">
        <f t="shared" si="5"/>
        <v>70</v>
      </c>
      <c r="C79" s="16" t="str">
        <f ca="1">IF(TODAY()&gt;EXP,"0",IF(Reseller!C75="","",Reseller!C75))</f>
        <v/>
      </c>
      <c r="D79" s="16" t="str">
        <f ca="1">IF(C79="","",SUMIF(Jurnal!AD:AD,C79,Jurnal!AE:AE))</f>
        <v/>
      </c>
      <c r="E79" s="7" t="str">
        <f ca="1">IF(C79="","",SUMIF(Jurnal!AD:AD,C79,Jurnal!AH:AH))</f>
        <v/>
      </c>
      <c r="F79" s="7" t="str">
        <f ca="1">IF(C79="","",SUMIF(Jurnal!AD:AD,C79,Jurnal!AI:AI))</f>
        <v/>
      </c>
      <c r="G79" s="7" t="str">
        <f t="shared" ca="1" si="3"/>
        <v/>
      </c>
      <c r="H79" s="73" t="str">
        <f t="shared" ca="1" si="4"/>
        <v/>
      </c>
      <c r="I79" s="36"/>
      <c r="J79" s="1"/>
      <c r="K79" s="1"/>
    </row>
    <row r="80" spans="1:11" ht="18.75" customHeight="1" x14ac:dyDescent="0.35">
      <c r="A80" s="1"/>
      <c r="B80" s="18">
        <f t="shared" si="5"/>
        <v>71</v>
      </c>
      <c r="C80" s="16" t="str">
        <f ca="1">IF(TODAY()&gt;EXP,"0",IF(Reseller!C76="","",Reseller!C76))</f>
        <v/>
      </c>
      <c r="D80" s="16" t="str">
        <f ca="1">IF(C80="","",SUMIF(Jurnal!AD:AD,C80,Jurnal!AE:AE))</f>
        <v/>
      </c>
      <c r="E80" s="7" t="str">
        <f ca="1">IF(C80="","",SUMIF(Jurnal!AD:AD,C80,Jurnal!AH:AH))</f>
        <v/>
      </c>
      <c r="F80" s="7" t="str">
        <f ca="1">IF(C80="","",SUMIF(Jurnal!AD:AD,C80,Jurnal!AI:AI))</f>
        <v/>
      </c>
      <c r="G80" s="7" t="str">
        <f t="shared" ca="1" si="3"/>
        <v/>
      </c>
      <c r="H80" s="73" t="str">
        <f t="shared" ca="1" si="4"/>
        <v/>
      </c>
      <c r="I80" s="36"/>
      <c r="J80" s="1"/>
      <c r="K80" s="1"/>
    </row>
    <row r="81" spans="1:11" ht="18.75" customHeight="1" x14ac:dyDescent="0.35">
      <c r="A81" s="1"/>
      <c r="B81" s="18">
        <f t="shared" si="5"/>
        <v>72</v>
      </c>
      <c r="C81" s="16" t="str">
        <f ca="1">IF(TODAY()&gt;EXP,"0",IF(Reseller!C77="","",Reseller!C77))</f>
        <v/>
      </c>
      <c r="D81" s="16" t="str">
        <f ca="1">IF(C81="","",SUMIF(Jurnal!AD:AD,C81,Jurnal!AE:AE))</f>
        <v/>
      </c>
      <c r="E81" s="7" t="str">
        <f ca="1">IF(C81="","",SUMIF(Jurnal!AD:AD,C81,Jurnal!AH:AH))</f>
        <v/>
      </c>
      <c r="F81" s="7" t="str">
        <f ca="1">IF(C81="","",SUMIF(Jurnal!AD:AD,C81,Jurnal!AI:AI))</f>
        <v/>
      </c>
      <c r="G81" s="7" t="str">
        <f t="shared" ca="1" si="3"/>
        <v/>
      </c>
      <c r="H81" s="73" t="str">
        <f t="shared" ca="1" si="4"/>
        <v/>
      </c>
      <c r="I81" s="36"/>
      <c r="J81" s="1"/>
      <c r="K81" s="1"/>
    </row>
    <row r="82" spans="1:11" ht="18.75" customHeight="1" x14ac:dyDescent="0.35">
      <c r="A82" s="1"/>
      <c r="B82" s="18">
        <f t="shared" si="5"/>
        <v>73</v>
      </c>
      <c r="C82" s="16" t="str">
        <f ca="1">IF(TODAY()&gt;EXP,"0",IF(Reseller!C78="","",Reseller!C78))</f>
        <v/>
      </c>
      <c r="D82" s="16" t="str">
        <f ca="1">IF(C82="","",SUMIF(Jurnal!AD:AD,C82,Jurnal!AE:AE))</f>
        <v/>
      </c>
      <c r="E82" s="7" t="str">
        <f ca="1">IF(C82="","",SUMIF(Jurnal!AD:AD,C82,Jurnal!AH:AH))</f>
        <v/>
      </c>
      <c r="F82" s="7" t="str">
        <f ca="1">IF(C82="","",SUMIF(Jurnal!AD:AD,C82,Jurnal!AI:AI))</f>
        <v/>
      </c>
      <c r="G82" s="7" t="str">
        <f t="shared" ca="1" si="3"/>
        <v/>
      </c>
      <c r="H82" s="73" t="str">
        <f t="shared" ca="1" si="4"/>
        <v/>
      </c>
      <c r="I82" s="36"/>
      <c r="J82" s="1"/>
      <c r="K82" s="1"/>
    </row>
    <row r="83" spans="1:11" ht="18.75" customHeight="1" x14ac:dyDescent="0.35">
      <c r="A83" s="1"/>
      <c r="B83" s="18">
        <f t="shared" si="5"/>
        <v>74</v>
      </c>
      <c r="C83" s="16" t="str">
        <f ca="1">IF(TODAY()&gt;EXP,"0",IF(Reseller!C79="","",Reseller!C79))</f>
        <v/>
      </c>
      <c r="D83" s="16" t="str">
        <f ca="1">IF(C83="","",SUMIF(Jurnal!AD:AD,C83,Jurnal!AE:AE))</f>
        <v/>
      </c>
      <c r="E83" s="7" t="str">
        <f ca="1">IF(C83="","",SUMIF(Jurnal!AD:AD,C83,Jurnal!AH:AH))</f>
        <v/>
      </c>
      <c r="F83" s="7" t="str">
        <f ca="1">IF(C83="","",SUMIF(Jurnal!AD:AD,C83,Jurnal!AI:AI))</f>
        <v/>
      </c>
      <c r="G83" s="7" t="str">
        <f t="shared" ca="1" si="3"/>
        <v/>
      </c>
      <c r="H83" s="73" t="str">
        <f t="shared" ca="1" si="4"/>
        <v/>
      </c>
      <c r="I83" s="36"/>
      <c r="J83" s="1"/>
      <c r="K83" s="1"/>
    </row>
    <row r="84" spans="1:11" ht="18.75" customHeight="1" x14ac:dyDescent="0.35">
      <c r="A84" s="1"/>
      <c r="B84" s="18">
        <f t="shared" si="5"/>
        <v>75</v>
      </c>
      <c r="C84" s="16" t="str">
        <f ca="1">IF(TODAY()&gt;EXP,"0",IF(Reseller!C80="","",Reseller!C80))</f>
        <v/>
      </c>
      <c r="D84" s="16" t="str">
        <f ca="1">IF(C84="","",SUMIF(Jurnal!AD:AD,C84,Jurnal!AE:AE))</f>
        <v/>
      </c>
      <c r="E84" s="7" t="str">
        <f ca="1">IF(C84="","",SUMIF(Jurnal!AD:AD,C84,Jurnal!AH:AH))</f>
        <v/>
      </c>
      <c r="F84" s="7" t="str">
        <f ca="1">IF(C84="","",SUMIF(Jurnal!AD:AD,C84,Jurnal!AI:AI))</f>
        <v/>
      </c>
      <c r="G84" s="7" t="str">
        <f t="shared" ca="1" si="3"/>
        <v/>
      </c>
      <c r="H84" s="73" t="str">
        <f t="shared" ca="1" si="4"/>
        <v/>
      </c>
      <c r="I84" s="36"/>
      <c r="J84" s="1"/>
      <c r="K84" s="1"/>
    </row>
    <row r="85" spans="1:11" ht="18.75" customHeight="1" x14ac:dyDescent="0.35">
      <c r="A85" s="1"/>
      <c r="B85" s="18">
        <f t="shared" si="5"/>
        <v>76</v>
      </c>
      <c r="C85" s="16" t="str">
        <f ca="1">IF(TODAY()&gt;EXP,"0",IF(Reseller!C81="","",Reseller!C81))</f>
        <v/>
      </c>
      <c r="D85" s="16" t="str">
        <f ca="1">IF(C85="","",SUMIF(Jurnal!AD:AD,C85,Jurnal!AE:AE))</f>
        <v/>
      </c>
      <c r="E85" s="7" t="str">
        <f ca="1">IF(C85="","",SUMIF(Jurnal!AD:AD,C85,Jurnal!AH:AH))</f>
        <v/>
      </c>
      <c r="F85" s="7" t="str">
        <f ca="1">IF(C85="","",SUMIF(Jurnal!AD:AD,C85,Jurnal!AI:AI))</f>
        <v/>
      </c>
      <c r="G85" s="7" t="str">
        <f t="shared" ca="1" si="3"/>
        <v/>
      </c>
      <c r="H85" s="73" t="str">
        <f t="shared" ca="1" si="4"/>
        <v/>
      </c>
      <c r="I85" s="36"/>
      <c r="J85" s="1"/>
      <c r="K85" s="1"/>
    </row>
    <row r="86" spans="1:11" ht="18.75" customHeight="1" x14ac:dyDescent="0.35">
      <c r="A86" s="1"/>
      <c r="B86" s="18">
        <f t="shared" si="5"/>
        <v>77</v>
      </c>
      <c r="C86" s="16" t="str">
        <f ca="1">IF(TODAY()&gt;EXP,"0",IF(Reseller!C82="","",Reseller!C82))</f>
        <v/>
      </c>
      <c r="D86" s="16" t="str">
        <f ca="1">IF(C86="","",SUMIF(Jurnal!AD:AD,C86,Jurnal!AE:AE))</f>
        <v/>
      </c>
      <c r="E86" s="7" t="str">
        <f ca="1">IF(C86="","",SUMIF(Jurnal!AD:AD,C86,Jurnal!AH:AH))</f>
        <v/>
      </c>
      <c r="F86" s="7" t="str">
        <f ca="1">IF(C86="","",SUMIF(Jurnal!AD:AD,C86,Jurnal!AI:AI))</f>
        <v/>
      </c>
      <c r="G86" s="7" t="str">
        <f t="shared" ca="1" si="3"/>
        <v/>
      </c>
      <c r="H86" s="73" t="str">
        <f t="shared" ca="1" si="4"/>
        <v/>
      </c>
      <c r="I86" s="36"/>
      <c r="J86" s="1"/>
      <c r="K86" s="1"/>
    </row>
    <row r="87" spans="1:11" ht="18.75" customHeight="1" x14ac:dyDescent="0.35">
      <c r="A87" s="1"/>
      <c r="B87" s="18">
        <f t="shared" si="5"/>
        <v>78</v>
      </c>
      <c r="C87" s="16" t="str">
        <f ca="1">IF(TODAY()&gt;EXP,"0",IF(Reseller!C83="","",Reseller!C83))</f>
        <v/>
      </c>
      <c r="D87" s="16" t="str">
        <f ca="1">IF(C87="","",SUMIF(Jurnal!AD:AD,C87,Jurnal!AE:AE))</f>
        <v/>
      </c>
      <c r="E87" s="7" t="str">
        <f ca="1">IF(C87="","",SUMIF(Jurnal!AD:AD,C87,Jurnal!AH:AH))</f>
        <v/>
      </c>
      <c r="F87" s="7" t="str">
        <f ca="1">IF(C87="","",SUMIF(Jurnal!AD:AD,C87,Jurnal!AI:AI))</f>
        <v/>
      </c>
      <c r="G87" s="7" t="str">
        <f t="shared" ca="1" si="3"/>
        <v/>
      </c>
      <c r="H87" s="73" t="str">
        <f t="shared" ca="1" si="4"/>
        <v/>
      </c>
      <c r="I87" s="36"/>
      <c r="J87" s="1"/>
      <c r="K87" s="1"/>
    </row>
    <row r="88" spans="1:11" ht="18.75" customHeight="1" x14ac:dyDescent="0.35">
      <c r="A88" s="1"/>
      <c r="B88" s="18">
        <f t="shared" si="5"/>
        <v>79</v>
      </c>
      <c r="C88" s="16" t="str">
        <f ca="1">IF(TODAY()&gt;EXP,"0",IF(Reseller!C84="","",Reseller!C84))</f>
        <v/>
      </c>
      <c r="D88" s="16" t="str">
        <f ca="1">IF(C88="","",SUMIF(Jurnal!AD:AD,C88,Jurnal!AE:AE))</f>
        <v/>
      </c>
      <c r="E88" s="7" t="str">
        <f ca="1">IF(C88="","",SUMIF(Jurnal!AD:AD,C88,Jurnal!AH:AH))</f>
        <v/>
      </c>
      <c r="F88" s="7" t="str">
        <f ca="1">IF(C88="","",SUMIF(Jurnal!AD:AD,C88,Jurnal!AI:AI))</f>
        <v/>
      </c>
      <c r="G88" s="7" t="str">
        <f t="shared" ca="1" si="3"/>
        <v/>
      </c>
      <c r="H88" s="73" t="str">
        <f t="shared" ca="1" si="4"/>
        <v/>
      </c>
      <c r="I88" s="36"/>
      <c r="J88" s="1"/>
      <c r="K88" s="1"/>
    </row>
    <row r="89" spans="1:11" ht="18.75" customHeight="1" x14ac:dyDescent="0.35">
      <c r="A89" s="1"/>
      <c r="B89" s="18">
        <f t="shared" si="5"/>
        <v>80</v>
      </c>
      <c r="C89" s="16" t="str">
        <f ca="1">IF(TODAY()&gt;EXP,"0",IF(Reseller!C85="","",Reseller!C85))</f>
        <v/>
      </c>
      <c r="D89" s="16" t="str">
        <f ca="1">IF(C89="","",SUMIF(Jurnal!AD:AD,C89,Jurnal!AE:AE))</f>
        <v/>
      </c>
      <c r="E89" s="7" t="str">
        <f ca="1">IF(C89="","",SUMIF(Jurnal!AD:AD,C89,Jurnal!AH:AH))</f>
        <v/>
      </c>
      <c r="F89" s="7" t="str">
        <f ca="1">IF(C89="","",SUMIF(Jurnal!AD:AD,C89,Jurnal!AI:AI))</f>
        <v/>
      </c>
      <c r="G89" s="7" t="str">
        <f t="shared" ca="1" si="3"/>
        <v/>
      </c>
      <c r="H89" s="73" t="str">
        <f t="shared" ca="1" si="4"/>
        <v/>
      </c>
      <c r="I89" s="36"/>
      <c r="J89" s="1"/>
      <c r="K89" s="1"/>
    </row>
    <row r="90" spans="1:11" ht="18.75" customHeight="1" x14ac:dyDescent="0.35">
      <c r="A90" s="1"/>
      <c r="B90" s="18">
        <f t="shared" si="5"/>
        <v>81</v>
      </c>
      <c r="C90" s="16" t="str">
        <f ca="1">IF(TODAY()&gt;EXP,"0",IF(Reseller!C86="","",Reseller!C86))</f>
        <v/>
      </c>
      <c r="D90" s="16" t="str">
        <f ca="1">IF(C90="","",SUMIF(Jurnal!AD:AD,C90,Jurnal!AE:AE))</f>
        <v/>
      </c>
      <c r="E90" s="7" t="str">
        <f ca="1">IF(C90="","",SUMIF(Jurnal!AD:AD,C90,Jurnal!AH:AH))</f>
        <v/>
      </c>
      <c r="F90" s="7" t="str">
        <f ca="1">IF(C90="","",SUMIF(Jurnal!AD:AD,C90,Jurnal!AI:AI))</f>
        <v/>
      </c>
      <c r="G90" s="7" t="str">
        <f t="shared" ca="1" si="3"/>
        <v/>
      </c>
      <c r="H90" s="73" t="str">
        <f t="shared" ca="1" si="4"/>
        <v/>
      </c>
      <c r="I90" s="36"/>
      <c r="J90" s="1"/>
      <c r="K90" s="1"/>
    </row>
    <row r="91" spans="1:11" ht="18.75" customHeight="1" x14ac:dyDescent="0.35">
      <c r="A91" s="1"/>
      <c r="B91" s="18">
        <f t="shared" si="5"/>
        <v>82</v>
      </c>
      <c r="C91" s="16" t="str">
        <f ca="1">IF(TODAY()&gt;EXP,"0",IF(Reseller!C87="","",Reseller!C87))</f>
        <v/>
      </c>
      <c r="D91" s="16" t="str">
        <f ca="1">IF(C91="","",SUMIF(Jurnal!AD:AD,C91,Jurnal!AE:AE))</f>
        <v/>
      </c>
      <c r="E91" s="7" t="str">
        <f ca="1">IF(C91="","",SUMIF(Jurnal!AD:AD,C91,Jurnal!AH:AH))</f>
        <v/>
      </c>
      <c r="F91" s="7" t="str">
        <f ca="1">IF(C91="","",SUMIF(Jurnal!AD:AD,C91,Jurnal!AI:AI))</f>
        <v/>
      </c>
      <c r="G91" s="7" t="str">
        <f t="shared" ca="1" si="3"/>
        <v/>
      </c>
      <c r="H91" s="73" t="str">
        <f t="shared" ca="1" si="4"/>
        <v/>
      </c>
      <c r="I91" s="36"/>
      <c r="J91" s="1"/>
      <c r="K91" s="1"/>
    </row>
    <row r="92" spans="1:11" ht="18.75" customHeight="1" x14ac:dyDescent="0.35">
      <c r="A92" s="1"/>
      <c r="B92" s="18">
        <f t="shared" si="5"/>
        <v>83</v>
      </c>
      <c r="C92" s="16" t="str">
        <f ca="1">IF(TODAY()&gt;EXP,"0",IF(Reseller!C88="","",Reseller!C88))</f>
        <v/>
      </c>
      <c r="D92" s="16" t="str">
        <f ca="1">IF(C92="","",SUMIF(Jurnal!AD:AD,C92,Jurnal!AE:AE))</f>
        <v/>
      </c>
      <c r="E92" s="7" t="str">
        <f ca="1">IF(C92="","",SUMIF(Jurnal!AD:AD,C92,Jurnal!AH:AH))</f>
        <v/>
      </c>
      <c r="F92" s="7" t="str">
        <f ca="1">IF(C92="","",SUMIF(Jurnal!AD:AD,C92,Jurnal!AI:AI))</f>
        <v/>
      </c>
      <c r="G92" s="7" t="str">
        <f t="shared" ca="1" si="3"/>
        <v/>
      </c>
      <c r="H92" s="73" t="str">
        <f t="shared" ca="1" si="4"/>
        <v/>
      </c>
      <c r="I92" s="36"/>
      <c r="J92" s="1"/>
      <c r="K92" s="1"/>
    </row>
    <row r="93" spans="1:11" ht="18.75" customHeight="1" x14ac:dyDescent="0.35">
      <c r="A93" s="1"/>
      <c r="B93" s="18">
        <f t="shared" si="5"/>
        <v>84</v>
      </c>
      <c r="C93" s="16" t="str">
        <f ca="1">IF(TODAY()&gt;EXP,"0",IF(Reseller!C89="","",Reseller!C89))</f>
        <v/>
      </c>
      <c r="D93" s="16" t="str">
        <f ca="1">IF(C93="","",SUMIF(Jurnal!AD:AD,C93,Jurnal!AE:AE))</f>
        <v/>
      </c>
      <c r="E93" s="7" t="str">
        <f ca="1">IF(C93="","",SUMIF(Jurnal!AD:AD,C93,Jurnal!AH:AH))</f>
        <v/>
      </c>
      <c r="F93" s="7" t="str">
        <f ca="1">IF(C93="","",SUMIF(Jurnal!AD:AD,C93,Jurnal!AI:AI))</f>
        <v/>
      </c>
      <c r="G93" s="7" t="str">
        <f t="shared" ca="1" si="3"/>
        <v/>
      </c>
      <c r="H93" s="73" t="str">
        <f t="shared" ca="1" si="4"/>
        <v/>
      </c>
      <c r="I93" s="36"/>
      <c r="J93" s="1"/>
      <c r="K93" s="1"/>
    </row>
    <row r="94" spans="1:11" ht="18.75" customHeight="1" x14ac:dyDescent="0.35">
      <c r="A94" s="1"/>
      <c r="B94" s="18">
        <f t="shared" si="5"/>
        <v>85</v>
      </c>
      <c r="C94" s="16" t="str">
        <f ca="1">IF(TODAY()&gt;EXP,"0",IF(Reseller!C90="","",Reseller!C90))</f>
        <v/>
      </c>
      <c r="D94" s="16" t="str">
        <f ca="1">IF(C94="","",SUMIF(Jurnal!AD:AD,C94,Jurnal!AE:AE))</f>
        <v/>
      </c>
      <c r="E94" s="7" t="str">
        <f ca="1">IF(C94="","",SUMIF(Jurnal!AD:AD,C94,Jurnal!AH:AH))</f>
        <v/>
      </c>
      <c r="F94" s="7" t="str">
        <f ca="1">IF(C94="","",SUMIF(Jurnal!AD:AD,C94,Jurnal!AI:AI))</f>
        <v/>
      </c>
      <c r="G94" s="7" t="str">
        <f t="shared" ca="1" si="3"/>
        <v/>
      </c>
      <c r="H94" s="73" t="str">
        <f t="shared" ca="1" si="4"/>
        <v/>
      </c>
      <c r="I94" s="36"/>
      <c r="J94" s="1"/>
      <c r="K94" s="1"/>
    </row>
    <row r="95" spans="1:11" ht="18.75" customHeight="1" x14ac:dyDescent="0.35">
      <c r="A95" s="1"/>
      <c r="B95" s="18">
        <f t="shared" si="5"/>
        <v>86</v>
      </c>
      <c r="C95" s="16" t="str">
        <f ca="1">IF(TODAY()&gt;EXP,"0",IF(Reseller!C91="","",Reseller!C91))</f>
        <v/>
      </c>
      <c r="D95" s="16" t="str">
        <f ca="1">IF(C95="","",SUMIF(Jurnal!AD:AD,C95,Jurnal!AE:AE))</f>
        <v/>
      </c>
      <c r="E95" s="7" t="str">
        <f ca="1">IF(C95="","",SUMIF(Jurnal!AD:AD,C95,Jurnal!AH:AH))</f>
        <v/>
      </c>
      <c r="F95" s="7" t="str">
        <f ca="1">IF(C95="","",SUMIF(Jurnal!AD:AD,C95,Jurnal!AI:AI))</f>
        <v/>
      </c>
      <c r="G95" s="7" t="str">
        <f t="shared" ca="1" si="3"/>
        <v/>
      </c>
      <c r="H95" s="73" t="str">
        <f t="shared" ca="1" si="4"/>
        <v/>
      </c>
      <c r="I95" s="36"/>
      <c r="J95" s="1"/>
      <c r="K95" s="1"/>
    </row>
    <row r="96" spans="1:11" ht="18.75" customHeight="1" x14ac:dyDescent="0.35">
      <c r="A96" s="1"/>
      <c r="B96" s="18">
        <f t="shared" si="5"/>
        <v>87</v>
      </c>
      <c r="C96" s="16" t="str">
        <f ca="1">IF(TODAY()&gt;EXP,"0",IF(Reseller!C92="","",Reseller!C92))</f>
        <v/>
      </c>
      <c r="D96" s="16" t="str">
        <f ca="1">IF(C96="","",SUMIF(Jurnal!AD:AD,C96,Jurnal!AE:AE))</f>
        <v/>
      </c>
      <c r="E96" s="7" t="str">
        <f ca="1">IF(C96="","",SUMIF(Jurnal!AD:AD,C96,Jurnal!AH:AH))</f>
        <v/>
      </c>
      <c r="F96" s="7" t="str">
        <f ca="1">IF(C96="","",SUMIF(Jurnal!AD:AD,C96,Jurnal!AI:AI))</f>
        <v/>
      </c>
      <c r="G96" s="7" t="str">
        <f t="shared" ca="1" si="3"/>
        <v/>
      </c>
      <c r="H96" s="73" t="str">
        <f t="shared" ca="1" si="4"/>
        <v/>
      </c>
      <c r="I96" s="36"/>
      <c r="J96" s="1"/>
      <c r="K96" s="1"/>
    </row>
    <row r="97" spans="1:11" ht="18.75" customHeight="1" x14ac:dyDescent="0.35">
      <c r="A97" s="1"/>
      <c r="B97" s="18">
        <f t="shared" si="5"/>
        <v>88</v>
      </c>
      <c r="C97" s="16" t="str">
        <f ca="1">IF(TODAY()&gt;EXP,"0",IF(Reseller!C93="","",Reseller!C93))</f>
        <v/>
      </c>
      <c r="D97" s="16" t="str">
        <f ca="1">IF(C97="","",SUMIF(Jurnal!AD:AD,C97,Jurnal!AE:AE))</f>
        <v/>
      </c>
      <c r="E97" s="7" t="str">
        <f ca="1">IF(C97="","",SUMIF(Jurnal!AD:AD,C97,Jurnal!AH:AH))</f>
        <v/>
      </c>
      <c r="F97" s="7" t="str">
        <f ca="1">IF(C97="","",SUMIF(Jurnal!AD:AD,C97,Jurnal!AI:AI))</f>
        <v/>
      </c>
      <c r="G97" s="7" t="str">
        <f t="shared" ca="1" si="3"/>
        <v/>
      </c>
      <c r="H97" s="73" t="str">
        <f t="shared" ca="1" si="4"/>
        <v/>
      </c>
      <c r="I97" s="36"/>
      <c r="J97" s="1"/>
      <c r="K97" s="1"/>
    </row>
    <row r="98" spans="1:11" ht="18.75" customHeight="1" x14ac:dyDescent="0.35">
      <c r="A98" s="1"/>
      <c r="B98" s="18">
        <f t="shared" si="5"/>
        <v>89</v>
      </c>
      <c r="C98" s="16" t="str">
        <f ca="1">IF(TODAY()&gt;EXP,"0",IF(Reseller!C94="","",Reseller!C94))</f>
        <v/>
      </c>
      <c r="D98" s="16" t="str">
        <f ca="1">IF(C98="","",SUMIF(Jurnal!AD:AD,C98,Jurnal!AE:AE))</f>
        <v/>
      </c>
      <c r="E98" s="7" t="str">
        <f ca="1">IF(C98="","",SUMIF(Jurnal!AD:AD,C98,Jurnal!AH:AH))</f>
        <v/>
      </c>
      <c r="F98" s="7" t="str">
        <f ca="1">IF(C98="","",SUMIF(Jurnal!AD:AD,C98,Jurnal!AI:AI))</f>
        <v/>
      </c>
      <c r="G98" s="7" t="str">
        <f t="shared" ca="1" si="3"/>
        <v/>
      </c>
      <c r="H98" s="73" t="str">
        <f t="shared" ca="1" si="4"/>
        <v/>
      </c>
      <c r="I98" s="36"/>
      <c r="J98" s="1"/>
      <c r="K98" s="1"/>
    </row>
    <row r="99" spans="1:11" ht="18.75" customHeight="1" x14ac:dyDescent="0.35">
      <c r="A99" s="1"/>
      <c r="B99" s="18">
        <f t="shared" si="5"/>
        <v>90</v>
      </c>
      <c r="C99" s="16" t="str">
        <f ca="1">IF(TODAY()&gt;EXP,"0",IF(Reseller!C95="","",Reseller!C95))</f>
        <v/>
      </c>
      <c r="D99" s="16" t="str">
        <f ca="1">IF(C99="","",SUMIF(Jurnal!AD:AD,C99,Jurnal!AE:AE))</f>
        <v/>
      </c>
      <c r="E99" s="7" t="str">
        <f ca="1">IF(C99="","",SUMIF(Jurnal!AD:AD,C99,Jurnal!AH:AH))</f>
        <v/>
      </c>
      <c r="F99" s="7" t="str">
        <f ca="1">IF(C99="","",SUMIF(Jurnal!AD:AD,C99,Jurnal!AI:AI))</f>
        <v/>
      </c>
      <c r="G99" s="7" t="str">
        <f t="shared" ca="1" si="3"/>
        <v/>
      </c>
      <c r="H99" s="73" t="str">
        <f t="shared" ca="1" si="4"/>
        <v/>
      </c>
      <c r="I99" s="36"/>
      <c r="J99" s="1"/>
      <c r="K99" s="1"/>
    </row>
    <row r="100" spans="1:11" ht="18.75" customHeight="1" x14ac:dyDescent="0.35">
      <c r="A100" s="1"/>
      <c r="B100" s="18">
        <f t="shared" si="5"/>
        <v>91</v>
      </c>
      <c r="C100" s="16" t="str">
        <f ca="1">IF(TODAY()&gt;EXP,"0",IF(Reseller!C96="","",Reseller!C96))</f>
        <v/>
      </c>
      <c r="D100" s="16" t="str">
        <f ca="1">IF(C100="","",SUMIF(Jurnal!AD:AD,C100,Jurnal!AE:AE))</f>
        <v/>
      </c>
      <c r="E100" s="7" t="str">
        <f ca="1">IF(C100="","",SUMIF(Jurnal!AD:AD,C100,Jurnal!AH:AH))</f>
        <v/>
      </c>
      <c r="F100" s="7" t="str">
        <f ca="1">IF(C100="","",SUMIF(Jurnal!AD:AD,C100,Jurnal!AI:AI))</f>
        <v/>
      </c>
      <c r="G100" s="7" t="str">
        <f t="shared" ca="1" si="3"/>
        <v/>
      </c>
      <c r="H100" s="73" t="str">
        <f t="shared" ca="1" si="4"/>
        <v/>
      </c>
      <c r="I100" s="36"/>
      <c r="J100" s="1"/>
      <c r="K100" s="1"/>
    </row>
    <row r="101" spans="1:11" ht="18.75" customHeight="1" x14ac:dyDescent="0.35">
      <c r="A101" s="1"/>
      <c r="B101" s="18">
        <f t="shared" si="5"/>
        <v>92</v>
      </c>
      <c r="C101" s="16" t="str">
        <f ca="1">IF(TODAY()&gt;EXP,"0",IF(Reseller!C97="","",Reseller!C97))</f>
        <v/>
      </c>
      <c r="D101" s="16" t="str">
        <f ca="1">IF(C101="","",SUMIF(Jurnal!AD:AD,C101,Jurnal!AE:AE))</f>
        <v/>
      </c>
      <c r="E101" s="7" t="str">
        <f ca="1">IF(C101="","",SUMIF(Jurnal!AD:AD,C101,Jurnal!AH:AH))</f>
        <v/>
      </c>
      <c r="F101" s="7" t="str">
        <f ca="1">IF(C101="","",SUMIF(Jurnal!AD:AD,C101,Jurnal!AI:AI))</f>
        <v/>
      </c>
      <c r="G101" s="7" t="str">
        <f t="shared" ca="1" si="3"/>
        <v/>
      </c>
      <c r="H101" s="73" t="str">
        <f t="shared" ca="1" si="4"/>
        <v/>
      </c>
      <c r="I101" s="36"/>
      <c r="J101" s="1"/>
      <c r="K101" s="1"/>
    </row>
    <row r="102" spans="1:11" ht="18.75" customHeight="1" x14ac:dyDescent="0.35">
      <c r="A102" s="1"/>
      <c r="B102" s="18">
        <f t="shared" si="5"/>
        <v>93</v>
      </c>
      <c r="C102" s="16" t="str">
        <f ca="1">IF(TODAY()&gt;EXP,"0",IF(Reseller!C98="","",Reseller!C98))</f>
        <v/>
      </c>
      <c r="D102" s="16" t="str">
        <f ca="1">IF(C102="","",SUMIF(Jurnal!AD:AD,C102,Jurnal!AE:AE))</f>
        <v/>
      </c>
      <c r="E102" s="7" t="str">
        <f ca="1">IF(C102="","",SUMIF(Jurnal!AD:AD,C102,Jurnal!AH:AH))</f>
        <v/>
      </c>
      <c r="F102" s="7" t="str">
        <f ca="1">IF(C102="","",SUMIF(Jurnal!AD:AD,C102,Jurnal!AI:AI))</f>
        <v/>
      </c>
      <c r="G102" s="7" t="str">
        <f t="shared" ca="1" si="3"/>
        <v/>
      </c>
      <c r="H102" s="73" t="str">
        <f t="shared" ca="1" si="4"/>
        <v/>
      </c>
      <c r="I102" s="36"/>
      <c r="J102" s="1"/>
      <c r="K102" s="1"/>
    </row>
    <row r="103" spans="1:11" ht="18.75" customHeight="1" x14ac:dyDescent="0.35">
      <c r="A103" s="1"/>
      <c r="B103" s="18">
        <f t="shared" si="5"/>
        <v>94</v>
      </c>
      <c r="C103" s="16" t="str">
        <f ca="1">IF(TODAY()&gt;EXP,"0",IF(Reseller!C99="","",Reseller!C99))</f>
        <v/>
      </c>
      <c r="D103" s="16" t="str">
        <f ca="1">IF(C103="","",SUMIF(Jurnal!AD:AD,C103,Jurnal!AE:AE))</f>
        <v/>
      </c>
      <c r="E103" s="7" t="str">
        <f ca="1">IF(C103="","",SUMIF(Jurnal!AD:AD,C103,Jurnal!AH:AH))</f>
        <v/>
      </c>
      <c r="F103" s="7" t="str">
        <f ca="1">IF(C103="","",SUMIF(Jurnal!AD:AD,C103,Jurnal!AI:AI))</f>
        <v/>
      </c>
      <c r="G103" s="7" t="str">
        <f t="shared" ca="1" si="3"/>
        <v/>
      </c>
      <c r="H103" s="73" t="str">
        <f t="shared" ca="1" si="4"/>
        <v/>
      </c>
      <c r="I103" s="36"/>
      <c r="J103" s="1"/>
      <c r="K103" s="1"/>
    </row>
    <row r="104" spans="1:11" ht="18.75" customHeight="1" x14ac:dyDescent="0.35">
      <c r="A104" s="1"/>
      <c r="B104" s="18">
        <f t="shared" si="5"/>
        <v>95</v>
      </c>
      <c r="C104" s="16" t="str">
        <f ca="1">IF(TODAY()&gt;EXP,"0",IF(Reseller!C100="","",Reseller!C100))</f>
        <v/>
      </c>
      <c r="D104" s="16" t="str">
        <f ca="1">IF(C104="","",SUMIF(Jurnal!AD:AD,C104,Jurnal!AE:AE))</f>
        <v/>
      </c>
      <c r="E104" s="7" t="str">
        <f ca="1">IF(C104="","",SUMIF(Jurnal!AD:AD,C104,Jurnal!AH:AH))</f>
        <v/>
      </c>
      <c r="F104" s="7" t="str">
        <f ca="1">IF(C104="","",SUMIF(Jurnal!AD:AD,C104,Jurnal!AI:AI))</f>
        <v/>
      </c>
      <c r="G104" s="7" t="str">
        <f t="shared" ca="1" si="3"/>
        <v/>
      </c>
      <c r="H104" s="73" t="str">
        <f t="shared" ca="1" si="4"/>
        <v/>
      </c>
      <c r="I104" s="36"/>
      <c r="J104" s="1"/>
      <c r="K104" s="1"/>
    </row>
    <row r="105" spans="1:11" ht="18.75" customHeight="1" x14ac:dyDescent="0.35">
      <c r="A105" s="1"/>
      <c r="B105" s="18">
        <f t="shared" si="5"/>
        <v>96</v>
      </c>
      <c r="C105" s="16" t="str">
        <f ca="1">IF(TODAY()&gt;EXP,"0",IF(Reseller!C101="","",Reseller!C101))</f>
        <v/>
      </c>
      <c r="D105" s="16" t="str">
        <f ca="1">IF(C105="","",SUMIF(Jurnal!AD:AD,C105,Jurnal!AE:AE))</f>
        <v/>
      </c>
      <c r="E105" s="7" t="str">
        <f ca="1">IF(C105="","",SUMIF(Jurnal!AD:AD,C105,Jurnal!AH:AH))</f>
        <v/>
      </c>
      <c r="F105" s="7" t="str">
        <f ca="1">IF(C105="","",SUMIF(Jurnal!AD:AD,C105,Jurnal!AI:AI))</f>
        <v/>
      </c>
      <c r="G105" s="7" t="str">
        <f t="shared" ca="1" si="3"/>
        <v/>
      </c>
      <c r="H105" s="73" t="str">
        <f t="shared" ca="1" si="4"/>
        <v/>
      </c>
      <c r="I105" s="36"/>
      <c r="J105" s="1"/>
      <c r="K105" s="1"/>
    </row>
    <row r="106" spans="1:11" ht="18.75" customHeight="1" x14ac:dyDescent="0.35">
      <c r="A106" s="1"/>
      <c r="B106" s="18">
        <f t="shared" si="5"/>
        <v>97</v>
      </c>
      <c r="C106" s="16" t="str">
        <f ca="1">IF(TODAY()&gt;EXP,"0",IF(Reseller!C102="","",Reseller!C102))</f>
        <v/>
      </c>
      <c r="D106" s="16" t="str">
        <f ca="1">IF(C106="","",SUMIF(Jurnal!AD:AD,C106,Jurnal!AE:AE))</f>
        <v/>
      </c>
      <c r="E106" s="7" t="str">
        <f ca="1">IF(C106="","",SUMIF(Jurnal!AD:AD,C106,Jurnal!AH:AH))</f>
        <v/>
      </c>
      <c r="F106" s="7" t="str">
        <f ca="1">IF(C106="","",SUMIF(Jurnal!AD:AD,C106,Jurnal!AI:AI))</f>
        <v/>
      </c>
      <c r="G106" s="7" t="str">
        <f t="shared" ca="1" si="3"/>
        <v/>
      </c>
      <c r="H106" s="73" t="str">
        <f t="shared" ca="1" si="4"/>
        <v/>
      </c>
      <c r="I106" s="36"/>
      <c r="J106" s="1"/>
      <c r="K106" s="1"/>
    </row>
    <row r="107" spans="1:11" ht="18.75" customHeight="1" x14ac:dyDescent="0.35">
      <c r="A107" s="1"/>
      <c r="B107" s="18">
        <f t="shared" si="5"/>
        <v>98</v>
      </c>
      <c r="C107" s="16" t="str">
        <f ca="1">IF(TODAY()&gt;EXP,"0",IF(Reseller!C103="","",Reseller!C103))</f>
        <v/>
      </c>
      <c r="D107" s="16" t="str">
        <f ca="1">IF(C107="","",SUMIF(Jurnal!AD:AD,C107,Jurnal!AE:AE))</f>
        <v/>
      </c>
      <c r="E107" s="7" t="str">
        <f ca="1">IF(C107="","",SUMIF(Jurnal!AD:AD,C107,Jurnal!AH:AH))</f>
        <v/>
      </c>
      <c r="F107" s="7" t="str">
        <f ca="1">IF(C107="","",SUMIF(Jurnal!AD:AD,C107,Jurnal!AI:AI))</f>
        <v/>
      </c>
      <c r="G107" s="7" t="str">
        <f t="shared" ca="1" si="3"/>
        <v/>
      </c>
      <c r="H107" s="73" t="str">
        <f t="shared" ca="1" si="4"/>
        <v/>
      </c>
      <c r="I107" s="36"/>
      <c r="J107" s="1"/>
      <c r="K107" s="1"/>
    </row>
    <row r="108" spans="1:11" ht="18.75" customHeight="1" x14ac:dyDescent="0.35">
      <c r="A108" s="1"/>
      <c r="B108" s="18">
        <f t="shared" si="5"/>
        <v>99</v>
      </c>
      <c r="C108" s="16" t="str">
        <f ca="1">IF(TODAY()&gt;EXP,"0",IF(Reseller!C104="","",Reseller!C104))</f>
        <v/>
      </c>
      <c r="D108" s="16" t="str">
        <f ca="1">IF(C108="","",SUMIF(Jurnal!AD:AD,C108,Jurnal!AE:AE))</f>
        <v/>
      </c>
      <c r="E108" s="7" t="str">
        <f ca="1">IF(C108="","",SUMIF(Jurnal!AD:AD,C108,Jurnal!AH:AH))</f>
        <v/>
      </c>
      <c r="F108" s="7" t="str">
        <f ca="1">IF(C108="","",SUMIF(Jurnal!AD:AD,C108,Jurnal!AI:AI))</f>
        <v/>
      </c>
      <c r="G108" s="7" t="str">
        <f t="shared" ca="1" si="3"/>
        <v/>
      </c>
      <c r="H108" s="73" t="str">
        <f t="shared" ca="1" si="4"/>
        <v/>
      </c>
      <c r="I108" s="36"/>
      <c r="J108" s="1"/>
      <c r="K108" s="1"/>
    </row>
    <row r="109" spans="1:11" ht="18.75" customHeight="1" x14ac:dyDescent="0.35">
      <c r="A109" s="1"/>
      <c r="B109" s="18">
        <f t="shared" si="5"/>
        <v>100</v>
      </c>
      <c r="C109" s="16" t="str">
        <f ca="1">IF(TODAY()&gt;EXP,"0",IF(Reseller!C105="","",Reseller!C105))</f>
        <v/>
      </c>
      <c r="D109" s="16" t="str">
        <f ca="1">IF(C109="","",SUMIF(Jurnal!AD:AD,C109,Jurnal!AE:AE))</f>
        <v/>
      </c>
      <c r="E109" s="7" t="str">
        <f ca="1">IF(C109="","",SUMIF(Jurnal!AD:AD,C109,Jurnal!AH:AH))</f>
        <v/>
      </c>
      <c r="F109" s="7" t="str">
        <f ca="1">IF(C109="","",SUMIF(Jurnal!AD:AD,C109,Jurnal!AI:AI))</f>
        <v/>
      </c>
      <c r="G109" s="7" t="str">
        <f t="shared" ca="1" si="3"/>
        <v/>
      </c>
      <c r="H109" s="73" t="str">
        <f t="shared" ca="1" si="4"/>
        <v/>
      </c>
      <c r="I109" s="36"/>
      <c r="J109" s="1"/>
      <c r="K109" s="1"/>
    </row>
    <row r="110" spans="1:11" ht="14.5" x14ac:dyDescent="0.35">
      <c r="A110" s="1"/>
      <c r="B110" s="1"/>
      <c r="C110" s="108"/>
      <c r="D110" s="1"/>
      <c r="E110" s="1"/>
      <c r="F110" s="1"/>
      <c r="G110" s="1"/>
      <c r="H110" s="75"/>
      <c r="I110" s="36"/>
      <c r="J110" s="1"/>
      <c r="K110" s="1"/>
    </row>
    <row r="111" spans="1:11" ht="14.5" x14ac:dyDescent="0.35">
      <c r="A111" s="1"/>
      <c r="B111" s="1"/>
      <c r="C111" s="108"/>
      <c r="D111" s="1"/>
      <c r="E111" s="1"/>
      <c r="F111" s="1"/>
      <c r="G111" s="1"/>
      <c r="H111" s="75"/>
      <c r="I111" s="36"/>
      <c r="J111" s="1"/>
      <c r="K111" s="1"/>
    </row>
    <row r="112" spans="1:11" ht="14.5" x14ac:dyDescent="0.35">
      <c r="A112" s="1"/>
      <c r="B112" s="1"/>
      <c r="C112" s="108"/>
      <c r="D112" s="1"/>
      <c r="E112" s="1"/>
      <c r="F112" s="1"/>
      <c r="G112" s="1"/>
      <c r="H112" s="75"/>
      <c r="I112" s="1"/>
      <c r="J112" s="1"/>
      <c r="K112" s="1"/>
    </row>
    <row r="113" spans="1:11" ht="14.5" x14ac:dyDescent="0.35">
      <c r="A113" s="1"/>
      <c r="B113" s="1"/>
      <c r="C113" s="108"/>
      <c r="D113" s="1"/>
      <c r="E113" s="1"/>
      <c r="F113" s="1"/>
      <c r="G113" s="1"/>
      <c r="H113" s="75"/>
      <c r="I113" s="1"/>
      <c r="J113" s="1"/>
      <c r="K113" s="1"/>
    </row>
    <row r="114" spans="1:11" ht="14.5" x14ac:dyDescent="0.35">
      <c r="A114" s="1"/>
      <c r="B114" s="1"/>
      <c r="C114" s="108"/>
      <c r="D114" s="1"/>
      <c r="E114" s="1"/>
      <c r="F114" s="1"/>
      <c r="G114" s="1"/>
      <c r="H114" s="75"/>
      <c r="I114" s="1"/>
      <c r="J114" s="1"/>
      <c r="K114" s="1"/>
    </row>
  </sheetData>
  <sheetProtection algorithmName="SHA-512" hashValue="0ybNrsKgmOBPG76eJKtkdo7bew+CQjPfmQzhj1YkYK72MyDwf8Ppou4DNQP4uNOy2ZVb+ObGvuIdO9lyOYNvVQ==" saltValue="PR5i2mySxVh8rKfiugXyhQ==" spinCount="100000" sheet="1" formatCells="0" formatColumns="0" formatRows="0" sort="0" autoFilter="0" pivotTables="0"/>
  <autoFilter ref="C8:C109" xr:uid="{00000000-0009-0000-0000-000011000000}"/>
  <mergeCells count="5">
    <mergeCell ref="B2:H2"/>
    <mergeCell ref="B3:H3"/>
    <mergeCell ref="B4:H4"/>
    <mergeCell ref="B8:B9"/>
    <mergeCell ref="D8:H8"/>
  </mergeCells>
  <pageMargins left="0.47244094488188981" right="0.35433070866141736" top="0.74803149606299213" bottom="0.74803149606299213" header="0.31496062992125984" footer="0.31496062992125984"/>
  <pageSetup paperSize="9" pageOrder="overThenDown" orientation="portrait" blackAndWhite="1" horizontalDpi="4294967293" verticalDpi="4294967293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2"/>
  <dimension ref="A1:AP116"/>
  <sheetViews>
    <sheetView showGridLines="0" workbookViewId="0">
      <pane ySplit="11" topLeftCell="A12" activePane="bottomLeft" state="frozen"/>
      <selection activeCell="B6" sqref="B6:D6"/>
      <selection pane="bottomLeft" activeCell="B6" sqref="B6:D6"/>
    </sheetView>
  </sheetViews>
  <sheetFormatPr defaultColWidth="0" defaultRowHeight="15" customHeight="1" zeroHeight="1" x14ac:dyDescent="0.35"/>
  <cols>
    <col min="1" max="1" width="8.54296875" style="2" customWidth="1"/>
    <col min="2" max="2" width="5" style="2" bestFit="1" customWidth="1"/>
    <col min="3" max="3" width="10" style="2" customWidth="1"/>
    <col min="4" max="4" width="28.54296875" style="2" customWidth="1"/>
    <col min="5" max="5" width="8.7265625" style="2" bestFit="1" customWidth="1"/>
    <col min="6" max="8" width="13.54296875" style="2" customWidth="1"/>
    <col min="9" max="9" width="7" style="76" customWidth="1"/>
    <col min="10" max="10" width="11.453125" style="2" customWidth="1"/>
    <col min="11" max="12" width="28.54296875" style="2" customWidth="1"/>
    <col min="13" max="42" width="0" style="2" hidden="1" customWidth="1"/>
    <col min="43" max="16384" width="9.1796875" style="2" hidden="1"/>
  </cols>
  <sheetData>
    <row r="1" spans="1:12" ht="3.75" customHeight="1" x14ac:dyDescent="0.35">
      <c r="A1" s="1"/>
      <c r="B1" s="1"/>
      <c r="C1" s="1"/>
      <c r="D1" s="1"/>
      <c r="E1" s="1"/>
      <c r="F1" s="1"/>
      <c r="G1" s="1"/>
      <c r="H1" s="1"/>
      <c r="I1" s="75"/>
      <c r="J1" s="1"/>
      <c r="K1" s="1"/>
      <c r="L1" s="1"/>
    </row>
    <row r="2" spans="1:12" ht="22.5" customHeight="1" x14ac:dyDescent="0.6">
      <c r="A2" s="1"/>
      <c r="B2" s="326" t="str">
        <f>PR</f>
        <v>NAMA PERUSAHAAN ANDA</v>
      </c>
      <c r="C2" s="326"/>
      <c r="D2" s="326"/>
      <c r="E2" s="326"/>
      <c r="F2" s="326"/>
      <c r="G2" s="326"/>
      <c r="H2" s="326"/>
      <c r="I2" s="326"/>
      <c r="J2" s="104"/>
      <c r="K2" s="1"/>
      <c r="L2" s="1"/>
    </row>
    <row r="3" spans="1:12" ht="18.75" customHeight="1" x14ac:dyDescent="0.5">
      <c r="A3" s="1"/>
      <c r="B3" s="334" t="s">
        <v>70</v>
      </c>
      <c r="C3" s="334"/>
      <c r="D3" s="334"/>
      <c r="E3" s="334"/>
      <c r="F3" s="334"/>
      <c r="G3" s="334"/>
      <c r="H3" s="334"/>
      <c r="I3" s="334"/>
      <c r="J3" s="92"/>
      <c r="K3" s="1"/>
      <c r="L3" s="1"/>
    </row>
    <row r="4" spans="1:12" ht="18.75" customHeight="1" x14ac:dyDescent="0.35">
      <c r="A4" s="1"/>
      <c r="B4" s="336" t="str">
        <f>TG&amp;" "&amp;BL&amp;" "&amp;TH&amp;" - "&amp;TG_2&amp;" "&amp;BL_2&amp;" "&amp;TH_2</f>
        <v>1 Januari 2025 - 31 Desember 2025</v>
      </c>
      <c r="C4" s="336"/>
      <c r="D4" s="336"/>
      <c r="E4" s="336"/>
      <c r="F4" s="336"/>
      <c r="G4" s="336"/>
      <c r="H4" s="336"/>
      <c r="I4" s="336"/>
      <c r="J4" s="36"/>
      <c r="K4" s="1"/>
      <c r="L4" s="1"/>
    </row>
    <row r="5" spans="1:12" ht="7.5" customHeight="1" x14ac:dyDescent="0.35">
      <c r="A5" s="1"/>
      <c r="B5" s="36"/>
      <c r="C5" s="36"/>
      <c r="D5" s="36"/>
      <c r="E5" s="36"/>
      <c r="F5" s="36"/>
      <c r="G5" s="36"/>
      <c r="H5" s="36"/>
      <c r="I5" s="36"/>
      <c r="J5" s="36"/>
      <c r="K5" s="1"/>
      <c r="L5" s="1"/>
    </row>
    <row r="6" spans="1:12" ht="22.5" customHeight="1" x14ac:dyDescent="0.35">
      <c r="A6" s="1"/>
      <c r="B6" s="394" t="s">
        <v>108</v>
      </c>
      <c r="C6" s="395"/>
      <c r="D6" s="396"/>
      <c r="E6" s="36"/>
      <c r="F6" s="36"/>
      <c r="G6" s="36"/>
      <c r="H6" s="36"/>
      <c r="I6" s="36"/>
      <c r="J6" s="36"/>
      <c r="K6" s="1"/>
      <c r="L6" s="1"/>
    </row>
    <row r="7" spans="1:12" ht="3.75" customHeight="1" x14ac:dyDescent="0.35">
      <c r="A7" s="1"/>
      <c r="B7" s="36"/>
      <c r="C7" s="36"/>
      <c r="D7" s="36"/>
      <c r="E7" s="36"/>
      <c r="F7" s="36"/>
      <c r="G7" s="36"/>
      <c r="H7" s="36"/>
      <c r="I7" s="36"/>
      <c r="J7" s="36"/>
      <c r="K7" s="1"/>
      <c r="L7" s="1"/>
    </row>
    <row r="8" spans="1:12" ht="22.5" customHeight="1" x14ac:dyDescent="0.35">
      <c r="A8" s="1"/>
      <c r="B8" s="36"/>
      <c r="C8" s="36"/>
      <c r="D8" s="38" t="s">
        <v>33</v>
      </c>
      <c r="E8" s="45">
        <f ca="1">SUM(E12:E111)</f>
        <v>120</v>
      </c>
      <c r="F8" s="45">
        <f ca="1">SUM(F12:F111)</f>
        <v>4350000</v>
      </c>
      <c r="G8" s="45">
        <f ca="1">SUM(G12:G111)</f>
        <v>2520000</v>
      </c>
      <c r="H8" s="46">
        <f ca="1">SUM(H12:H111)</f>
        <v>1830000</v>
      </c>
      <c r="I8" s="47">
        <f ca="1">IF(OR(E8="",E8=0),"",H8/F8)</f>
        <v>0.4206896551724138</v>
      </c>
      <c r="J8" s="36"/>
      <c r="K8" s="1"/>
      <c r="L8" s="1"/>
    </row>
    <row r="9" spans="1:12" ht="2.25" customHeight="1" x14ac:dyDescent="0.35">
      <c r="A9" s="1"/>
      <c r="B9" s="105"/>
      <c r="C9" s="36"/>
      <c r="D9" s="36"/>
      <c r="E9" s="36"/>
      <c r="F9" s="36"/>
      <c r="G9" s="36"/>
      <c r="H9" s="36"/>
      <c r="I9" s="106"/>
      <c r="J9" s="36"/>
      <c r="K9" s="1"/>
      <c r="L9" s="1"/>
    </row>
    <row r="10" spans="1:12" s="107" customFormat="1" ht="18.75" customHeight="1" x14ac:dyDescent="0.35">
      <c r="A10" s="9"/>
      <c r="B10" s="352" t="s">
        <v>1</v>
      </c>
      <c r="C10" s="19" t="s">
        <v>12</v>
      </c>
      <c r="D10" s="19" t="s">
        <v>24</v>
      </c>
      <c r="E10" s="342" t="s">
        <v>38</v>
      </c>
      <c r="F10" s="343"/>
      <c r="G10" s="343"/>
      <c r="H10" s="343"/>
      <c r="I10" s="344"/>
      <c r="J10" s="36"/>
      <c r="K10" s="9"/>
      <c r="L10" s="9"/>
    </row>
    <row r="11" spans="1:12" s="107" customFormat="1" ht="22.5" customHeight="1" x14ac:dyDescent="0.35">
      <c r="A11" s="9"/>
      <c r="B11" s="353"/>
      <c r="C11" s="93" t="s">
        <v>25</v>
      </c>
      <c r="D11" s="93" t="s">
        <v>25</v>
      </c>
      <c r="E11" s="25" t="s">
        <v>36</v>
      </c>
      <c r="F11" s="25" t="s">
        <v>5</v>
      </c>
      <c r="G11" s="25" t="s">
        <v>6</v>
      </c>
      <c r="H11" s="25" t="s">
        <v>34</v>
      </c>
      <c r="I11" s="25" t="s">
        <v>35</v>
      </c>
      <c r="J11" s="36"/>
      <c r="K11" s="9"/>
      <c r="L11" s="9"/>
    </row>
    <row r="12" spans="1:12" ht="18.75" customHeight="1" x14ac:dyDescent="0.35">
      <c r="A12" s="9"/>
      <c r="B12" s="18">
        <v>1</v>
      </c>
      <c r="C12" s="20" t="str">
        <f ca="1">IF(TODAY()&gt;EXP,"0",IF(Produk!C6="","",Produk!C6))</f>
        <v>HM 001</v>
      </c>
      <c r="D12" s="16" t="str">
        <f t="shared" ref="D12" ca="1" si="0">IF(C12="","",VLOOKUP(C12,DP,2,FALSE))</f>
        <v>Boneka Beruang Besar</v>
      </c>
      <c r="E12" s="16">
        <f ca="1">IF($C12="","",SUMIFS(Jurnal!AE:AE,Jurnal!$AD:$AD,$B$6,Jurnal!$R:$R,$C12))</f>
        <v>0</v>
      </c>
      <c r="F12" s="7">
        <f ca="1">IF($C12="","",SUMIFS(Jurnal!AH:AH,Jurnal!$AD:$AD,$B$6,Jurnal!$R:$R,$C12))</f>
        <v>0</v>
      </c>
      <c r="G12" s="7">
        <f ca="1">IF($C12="","",SUMIFS(Jurnal!AI:AI,Jurnal!$AD:$AD,$B$6,Jurnal!$R:$R,$C12))</f>
        <v>0</v>
      </c>
      <c r="H12" s="7">
        <f t="shared" ref="H12:H75" ca="1" si="1">IF(E12="","",F12-G12)</f>
        <v>0</v>
      </c>
      <c r="I12" s="73" t="str">
        <f t="shared" ref="I12:I75" ca="1" si="2">IF(OR(E12="",E12=0),"",H12/F12)</f>
        <v/>
      </c>
      <c r="J12" s="36"/>
      <c r="K12" s="1"/>
      <c r="L12" s="1"/>
    </row>
    <row r="13" spans="1:12" ht="18.75" customHeight="1" x14ac:dyDescent="0.35">
      <c r="A13" s="9"/>
      <c r="B13" s="18">
        <f>B12+1</f>
        <v>2</v>
      </c>
      <c r="C13" s="20" t="str">
        <f ca="1">IF(TODAY()&gt;EXP,"0",IF(Produk!C7="","",Produk!C7))</f>
        <v>HM 002</v>
      </c>
      <c r="D13" s="16" t="str">
        <f t="shared" ref="D13:D76" ca="1" si="3">IF(C13="","",VLOOKUP(C13,DP,2,FALSE))</f>
        <v>Kereta 5 gerbong</v>
      </c>
      <c r="E13" s="16">
        <f ca="1">IF($C13="","",SUMIFS(Jurnal!AE:AE,Jurnal!$AD:$AD,$B$6,Jurnal!$R:$R,$C13))</f>
        <v>0</v>
      </c>
      <c r="F13" s="7">
        <f ca="1">IF($C13="","",SUMIFS(Jurnal!AH:AH,Jurnal!$AD:$AD,$B$6,Jurnal!$R:$R,$C13))</f>
        <v>0</v>
      </c>
      <c r="G13" s="7">
        <f ca="1">IF($C13="","",SUMIFS(Jurnal!AI:AI,Jurnal!$AD:$AD,$B$6,Jurnal!$R:$R,$C13))</f>
        <v>0</v>
      </c>
      <c r="H13" s="7">
        <f t="shared" ca="1" si="1"/>
        <v>0</v>
      </c>
      <c r="I13" s="73" t="str">
        <f t="shared" ca="1" si="2"/>
        <v/>
      </c>
      <c r="J13" s="36"/>
      <c r="K13" s="1"/>
      <c r="L13" s="1"/>
    </row>
    <row r="14" spans="1:12" ht="18.75" customHeight="1" x14ac:dyDescent="0.35">
      <c r="A14" s="1"/>
      <c r="B14" s="18">
        <f t="shared" ref="B14:B77" si="4">B13+1</f>
        <v>3</v>
      </c>
      <c r="C14" s="20" t="str">
        <f ca="1">IF(TODAY()&gt;EXP,"0",IF(Produk!C8="","",Produk!C8))</f>
        <v>HM 003</v>
      </c>
      <c r="D14" s="16" t="str">
        <f t="shared" ca="1" si="3"/>
        <v>Boneka Beruang Kecil</v>
      </c>
      <c r="E14" s="16">
        <f ca="1">IF($C14="","",SUMIFS(Jurnal!AE:AE,Jurnal!$AD:$AD,$B$6,Jurnal!$R:$R,$C14))</f>
        <v>0</v>
      </c>
      <c r="F14" s="7">
        <f ca="1">IF($C14="","",SUMIFS(Jurnal!AH:AH,Jurnal!$AD:$AD,$B$6,Jurnal!$R:$R,$C14))</f>
        <v>0</v>
      </c>
      <c r="G14" s="7">
        <f ca="1">IF($C14="","",SUMIFS(Jurnal!AI:AI,Jurnal!$AD:$AD,$B$6,Jurnal!$R:$R,$C14))</f>
        <v>0</v>
      </c>
      <c r="H14" s="7">
        <f t="shared" ca="1" si="1"/>
        <v>0</v>
      </c>
      <c r="I14" s="73" t="str">
        <f t="shared" ca="1" si="2"/>
        <v/>
      </c>
      <c r="J14" s="36"/>
      <c r="K14" s="1"/>
      <c r="L14" s="1"/>
    </row>
    <row r="15" spans="1:12" ht="18.75" customHeight="1" x14ac:dyDescent="0.35">
      <c r="A15" s="1"/>
      <c r="B15" s="18">
        <f t="shared" si="4"/>
        <v>4</v>
      </c>
      <c r="C15" s="20" t="str">
        <f ca="1">IF(TODAY()&gt;EXP,"0",IF(Produk!C9="","",Produk!C9))</f>
        <v>HM 004</v>
      </c>
      <c r="D15" s="16" t="str">
        <f t="shared" ca="1" si="3"/>
        <v>Kereta 3 gerbong</v>
      </c>
      <c r="E15" s="16">
        <f ca="1">IF($C15="","",SUMIFS(Jurnal!AE:AE,Jurnal!$AD:$AD,$B$6,Jurnal!$R:$R,$C15))</f>
        <v>0</v>
      </c>
      <c r="F15" s="7">
        <f ca="1">IF($C15="","",SUMIFS(Jurnal!AH:AH,Jurnal!$AD:$AD,$B$6,Jurnal!$R:$R,$C15))</f>
        <v>0</v>
      </c>
      <c r="G15" s="7">
        <f ca="1">IF($C15="","",SUMIFS(Jurnal!AI:AI,Jurnal!$AD:$AD,$B$6,Jurnal!$R:$R,$C15))</f>
        <v>0</v>
      </c>
      <c r="H15" s="7">
        <f t="shared" ca="1" si="1"/>
        <v>0</v>
      </c>
      <c r="I15" s="73" t="str">
        <f t="shared" ca="1" si="2"/>
        <v/>
      </c>
      <c r="J15" s="36"/>
      <c r="K15" s="1"/>
      <c r="L15" s="1"/>
    </row>
    <row r="16" spans="1:12" ht="18.75" customHeight="1" x14ac:dyDescent="0.35">
      <c r="A16" s="1"/>
      <c r="B16" s="18">
        <f t="shared" si="4"/>
        <v>5</v>
      </c>
      <c r="C16" s="20" t="str">
        <f ca="1">IF(TODAY()&gt;EXP,"0",IF(Produk!C10="","",Produk!C10))</f>
        <v>HM 005</v>
      </c>
      <c r="D16" s="16" t="str">
        <f t="shared" ca="1" si="3"/>
        <v>Payung anak Biru</v>
      </c>
      <c r="E16" s="16">
        <f ca="1">IF($C16="","",SUMIFS(Jurnal!AE:AE,Jurnal!$AD:$AD,$B$6,Jurnal!$R:$R,$C16))</f>
        <v>0</v>
      </c>
      <c r="F16" s="7">
        <f ca="1">IF($C16="","",SUMIFS(Jurnal!AH:AH,Jurnal!$AD:$AD,$B$6,Jurnal!$R:$R,$C16))</f>
        <v>0</v>
      </c>
      <c r="G16" s="7">
        <f ca="1">IF($C16="","",SUMIFS(Jurnal!AI:AI,Jurnal!$AD:$AD,$B$6,Jurnal!$R:$R,$C16))</f>
        <v>0</v>
      </c>
      <c r="H16" s="7">
        <f t="shared" ca="1" si="1"/>
        <v>0</v>
      </c>
      <c r="I16" s="73" t="str">
        <f t="shared" ca="1" si="2"/>
        <v/>
      </c>
      <c r="J16" s="36"/>
      <c r="K16" s="1"/>
      <c r="L16" s="1"/>
    </row>
    <row r="17" spans="1:12" ht="18.75" customHeight="1" x14ac:dyDescent="0.35">
      <c r="A17" s="1"/>
      <c r="B17" s="18">
        <f t="shared" si="4"/>
        <v>6</v>
      </c>
      <c r="C17" s="20" t="str">
        <f ca="1">IF(TODAY()&gt;EXP,"0",IF(Produk!C11="","",Produk!C11))</f>
        <v>HM 006</v>
      </c>
      <c r="D17" s="16" t="str">
        <f t="shared" ca="1" si="3"/>
        <v>Payung anak Merah</v>
      </c>
      <c r="E17" s="16">
        <f ca="1">IF($C17="","",SUMIFS(Jurnal!AE:AE,Jurnal!$AD:$AD,$B$6,Jurnal!$R:$R,$C17))</f>
        <v>10</v>
      </c>
      <c r="F17" s="7">
        <f ca="1">IF($C17="","",SUMIFS(Jurnal!AH:AH,Jurnal!$AD:$AD,$B$6,Jurnal!$R:$R,$C17))</f>
        <v>350000</v>
      </c>
      <c r="G17" s="7">
        <f ca="1">IF($C17="","",SUMIFS(Jurnal!AI:AI,Jurnal!$AD:$AD,$B$6,Jurnal!$R:$R,$C17))</f>
        <v>200000</v>
      </c>
      <c r="H17" s="7">
        <f t="shared" ca="1" si="1"/>
        <v>150000</v>
      </c>
      <c r="I17" s="73">
        <f t="shared" ca="1" si="2"/>
        <v>0.42857142857142855</v>
      </c>
      <c r="J17" s="36"/>
      <c r="K17" s="1"/>
      <c r="L17" s="1"/>
    </row>
    <row r="18" spans="1:12" ht="18.75" customHeight="1" x14ac:dyDescent="0.35">
      <c r="A18" s="1"/>
      <c r="B18" s="18">
        <f t="shared" si="4"/>
        <v>7</v>
      </c>
      <c r="C18" s="20" t="str">
        <f ca="1">IF(TODAY()&gt;EXP,"0",IF(Produk!C12="","",Produk!C12))</f>
        <v>HM 007</v>
      </c>
      <c r="D18" s="16" t="str">
        <f t="shared" ca="1" si="3"/>
        <v>Topi Panda</v>
      </c>
      <c r="E18" s="16">
        <f ca="1">IF($C18="","",SUMIFS(Jurnal!AE:AE,Jurnal!$AD:$AD,$B$6,Jurnal!$R:$R,$C18))</f>
        <v>30</v>
      </c>
      <c r="F18" s="7">
        <f ca="1">IF($C18="","",SUMIFS(Jurnal!AH:AH,Jurnal!$AD:$AD,$B$6,Jurnal!$R:$R,$C18))</f>
        <v>750000</v>
      </c>
      <c r="G18" s="7">
        <f ca="1">IF($C18="","",SUMIFS(Jurnal!AI:AI,Jurnal!$AD:$AD,$B$6,Jurnal!$R:$R,$C18))</f>
        <v>435000</v>
      </c>
      <c r="H18" s="7">
        <f t="shared" ca="1" si="1"/>
        <v>315000</v>
      </c>
      <c r="I18" s="73">
        <f t="shared" ca="1" si="2"/>
        <v>0.42</v>
      </c>
      <c r="J18" s="36"/>
      <c r="K18" s="1"/>
      <c r="L18" s="1"/>
    </row>
    <row r="19" spans="1:12" ht="18.75" customHeight="1" x14ac:dyDescent="0.35">
      <c r="A19" s="1"/>
      <c r="B19" s="18">
        <f t="shared" si="4"/>
        <v>8</v>
      </c>
      <c r="C19" s="20" t="str">
        <f ca="1">IF(TODAY()&gt;EXP,"0",IF(Produk!C13="","",Produk!C13))</f>
        <v>HM 008</v>
      </c>
      <c r="D19" s="16" t="str">
        <f t="shared" ca="1" si="3"/>
        <v>Tas kecil Doraemon</v>
      </c>
      <c r="E19" s="16">
        <f ca="1">IF($C19="","",SUMIFS(Jurnal!AE:AE,Jurnal!$AD:$AD,$B$6,Jurnal!$R:$R,$C19))</f>
        <v>30</v>
      </c>
      <c r="F19" s="7">
        <f ca="1">IF($C19="","",SUMIFS(Jurnal!AH:AH,Jurnal!$AD:$AD,$B$6,Jurnal!$R:$R,$C19))</f>
        <v>1350000</v>
      </c>
      <c r="G19" s="7">
        <f ca="1">IF($C19="","",SUMIFS(Jurnal!AI:AI,Jurnal!$AD:$AD,$B$6,Jurnal!$R:$R,$C19))</f>
        <v>780000</v>
      </c>
      <c r="H19" s="7">
        <f t="shared" ca="1" si="1"/>
        <v>570000</v>
      </c>
      <c r="I19" s="73">
        <f t="shared" ca="1" si="2"/>
        <v>0.42222222222222222</v>
      </c>
      <c r="J19" s="36"/>
      <c r="K19" s="1"/>
      <c r="L19" s="1"/>
    </row>
    <row r="20" spans="1:12" ht="18.75" customHeight="1" x14ac:dyDescent="0.35">
      <c r="A20" s="1"/>
      <c r="B20" s="18">
        <f t="shared" si="4"/>
        <v>9</v>
      </c>
      <c r="C20" s="20" t="str">
        <f ca="1">IF(TODAY()&gt;EXP,"0",IF(Produk!C14="","",Produk!C14))</f>
        <v>HM 009</v>
      </c>
      <c r="D20" s="16" t="str">
        <f t="shared" ca="1" si="3"/>
        <v>Jam tangan Hello Kitty</v>
      </c>
      <c r="E20" s="16">
        <f ca="1">IF($C20="","",SUMIFS(Jurnal!AE:AE,Jurnal!$AD:$AD,$B$6,Jurnal!$R:$R,$C20))</f>
        <v>30</v>
      </c>
      <c r="F20" s="7">
        <f ca="1">IF($C20="","",SUMIFS(Jurnal!AH:AH,Jurnal!$AD:$AD,$B$6,Jurnal!$R:$R,$C20))</f>
        <v>1260000</v>
      </c>
      <c r="G20" s="7">
        <f ca="1">IF($C20="","",SUMIFS(Jurnal!AI:AI,Jurnal!$AD:$AD,$B$6,Jurnal!$R:$R,$C20))</f>
        <v>735000</v>
      </c>
      <c r="H20" s="7">
        <f t="shared" ca="1" si="1"/>
        <v>525000</v>
      </c>
      <c r="I20" s="73">
        <f t="shared" ca="1" si="2"/>
        <v>0.41666666666666669</v>
      </c>
      <c r="J20" s="36"/>
      <c r="K20" s="1"/>
      <c r="L20" s="1"/>
    </row>
    <row r="21" spans="1:12" ht="18.75" customHeight="1" x14ac:dyDescent="0.35">
      <c r="A21" s="1"/>
      <c r="B21" s="18">
        <f t="shared" si="4"/>
        <v>10</v>
      </c>
      <c r="C21" s="20" t="str">
        <f ca="1">IF(TODAY()&gt;EXP,"0",IF(Produk!C15="","",Produk!C15))</f>
        <v>HM 010</v>
      </c>
      <c r="D21" s="16" t="str">
        <f t="shared" ca="1" si="3"/>
        <v>Kacamata anak warna-warni</v>
      </c>
      <c r="E21" s="16">
        <f ca="1">IF($C21="","",SUMIFS(Jurnal!AE:AE,Jurnal!$AD:$AD,$B$6,Jurnal!$R:$R,$C21))</f>
        <v>20</v>
      </c>
      <c r="F21" s="7">
        <f ca="1">IF($C21="","",SUMIFS(Jurnal!AH:AH,Jurnal!$AD:$AD,$B$6,Jurnal!$R:$R,$C21))</f>
        <v>640000</v>
      </c>
      <c r="G21" s="7">
        <f ca="1">IF($C21="","",SUMIFS(Jurnal!AI:AI,Jurnal!$AD:$AD,$B$6,Jurnal!$R:$R,$C21))</f>
        <v>370000</v>
      </c>
      <c r="H21" s="7">
        <f t="shared" ca="1" si="1"/>
        <v>270000</v>
      </c>
      <c r="I21" s="73">
        <f t="shared" ca="1" si="2"/>
        <v>0.421875</v>
      </c>
      <c r="J21" s="36"/>
      <c r="K21" s="1"/>
      <c r="L21" s="1"/>
    </row>
    <row r="22" spans="1:12" ht="18.75" customHeight="1" x14ac:dyDescent="0.35">
      <c r="A22" s="1"/>
      <c r="B22" s="18">
        <f t="shared" si="4"/>
        <v>11</v>
      </c>
      <c r="C22" s="20" t="str">
        <f ca="1">IF(TODAY()&gt;EXP,"0",IF(Produk!C16="","",Produk!C16))</f>
        <v>HM 011</v>
      </c>
      <c r="D22" s="16" t="str">
        <f t="shared" ca="1" si="3"/>
        <v>Mainan Edukasi Bayi</v>
      </c>
      <c r="E22" s="16">
        <f ca="1">IF($C22="","",SUMIFS(Jurnal!AE:AE,Jurnal!$AD:$AD,$B$6,Jurnal!$R:$R,$C22))</f>
        <v>0</v>
      </c>
      <c r="F22" s="7">
        <f ca="1">IF($C22="","",SUMIFS(Jurnal!AH:AH,Jurnal!$AD:$AD,$B$6,Jurnal!$R:$R,$C22))</f>
        <v>0</v>
      </c>
      <c r="G22" s="7">
        <f ca="1">IF($C22="","",SUMIFS(Jurnal!AI:AI,Jurnal!$AD:$AD,$B$6,Jurnal!$R:$R,$C22))</f>
        <v>0</v>
      </c>
      <c r="H22" s="7">
        <f t="shared" ca="1" si="1"/>
        <v>0</v>
      </c>
      <c r="I22" s="73" t="str">
        <f t="shared" ca="1" si="2"/>
        <v/>
      </c>
      <c r="J22" s="36"/>
      <c r="K22" s="1"/>
      <c r="L22" s="1"/>
    </row>
    <row r="23" spans="1:12" ht="18.75" customHeight="1" x14ac:dyDescent="0.35">
      <c r="A23" s="1"/>
      <c r="B23" s="18">
        <f t="shared" si="4"/>
        <v>12</v>
      </c>
      <c r="C23" s="20" t="str">
        <f ca="1">IF(TODAY()&gt;EXP,"0",IF(Produk!C17="","",Produk!C17))</f>
        <v/>
      </c>
      <c r="D23" s="16" t="str">
        <f t="shared" ca="1" si="3"/>
        <v/>
      </c>
      <c r="E23" s="16" t="str">
        <f ca="1">IF($C23="","",SUMIFS(Jurnal!AE:AE,Jurnal!$AD:$AD,$B$6,Jurnal!$R:$R,$C23))</f>
        <v/>
      </c>
      <c r="F23" s="7" t="str">
        <f ca="1">IF($C23="","",SUMIFS(Jurnal!AH:AH,Jurnal!$AD:$AD,$B$6,Jurnal!$R:$R,$C23))</f>
        <v/>
      </c>
      <c r="G23" s="7" t="str">
        <f ca="1">IF($C23="","",SUMIFS(Jurnal!AI:AI,Jurnal!$AD:$AD,$B$6,Jurnal!$R:$R,$C23))</f>
        <v/>
      </c>
      <c r="H23" s="7" t="str">
        <f t="shared" ca="1" si="1"/>
        <v/>
      </c>
      <c r="I23" s="73" t="str">
        <f t="shared" ca="1" si="2"/>
        <v/>
      </c>
      <c r="J23" s="36"/>
      <c r="K23" s="1"/>
      <c r="L23" s="1"/>
    </row>
    <row r="24" spans="1:12" ht="18.75" customHeight="1" x14ac:dyDescent="0.35">
      <c r="A24" s="1"/>
      <c r="B24" s="18">
        <f t="shared" si="4"/>
        <v>13</v>
      </c>
      <c r="C24" s="20" t="str">
        <f ca="1">IF(TODAY()&gt;EXP,"0",IF(Produk!C18="","",Produk!C18))</f>
        <v/>
      </c>
      <c r="D24" s="16" t="str">
        <f t="shared" ca="1" si="3"/>
        <v/>
      </c>
      <c r="E24" s="16" t="str">
        <f ca="1">IF($C24="","",SUMIFS(Jurnal!AE:AE,Jurnal!$AD:$AD,$B$6,Jurnal!$R:$R,$C24))</f>
        <v/>
      </c>
      <c r="F24" s="7" t="str">
        <f ca="1">IF($C24="","",SUMIFS(Jurnal!AH:AH,Jurnal!$AD:$AD,$B$6,Jurnal!$R:$R,$C24))</f>
        <v/>
      </c>
      <c r="G24" s="7" t="str">
        <f ca="1">IF($C24="","",SUMIFS(Jurnal!AI:AI,Jurnal!$AD:$AD,$B$6,Jurnal!$R:$R,$C24))</f>
        <v/>
      </c>
      <c r="H24" s="7" t="str">
        <f t="shared" ca="1" si="1"/>
        <v/>
      </c>
      <c r="I24" s="73" t="str">
        <f t="shared" ca="1" si="2"/>
        <v/>
      </c>
      <c r="J24" s="36"/>
      <c r="K24" s="1"/>
      <c r="L24" s="1"/>
    </row>
    <row r="25" spans="1:12" ht="18.75" customHeight="1" x14ac:dyDescent="0.35">
      <c r="A25" s="1"/>
      <c r="B25" s="18">
        <f t="shared" si="4"/>
        <v>14</v>
      </c>
      <c r="C25" s="20" t="str">
        <f ca="1">IF(TODAY()&gt;EXP,"0",IF(Produk!C19="","",Produk!C19))</f>
        <v/>
      </c>
      <c r="D25" s="16" t="str">
        <f t="shared" ca="1" si="3"/>
        <v/>
      </c>
      <c r="E25" s="16" t="str">
        <f ca="1">IF($C25="","",SUMIFS(Jurnal!AE:AE,Jurnal!$AD:$AD,$B$6,Jurnal!$R:$R,$C25))</f>
        <v/>
      </c>
      <c r="F25" s="7" t="str">
        <f ca="1">IF($C25="","",SUMIFS(Jurnal!AH:AH,Jurnal!$AD:$AD,$B$6,Jurnal!$R:$R,$C25))</f>
        <v/>
      </c>
      <c r="G25" s="7" t="str">
        <f ca="1">IF($C25="","",SUMIFS(Jurnal!AI:AI,Jurnal!$AD:$AD,$B$6,Jurnal!$R:$R,$C25))</f>
        <v/>
      </c>
      <c r="H25" s="7" t="str">
        <f t="shared" ca="1" si="1"/>
        <v/>
      </c>
      <c r="I25" s="73" t="str">
        <f t="shared" ca="1" si="2"/>
        <v/>
      </c>
      <c r="J25" s="36"/>
      <c r="K25" s="1"/>
      <c r="L25" s="1"/>
    </row>
    <row r="26" spans="1:12" ht="18.75" customHeight="1" x14ac:dyDescent="0.35">
      <c r="A26" s="1"/>
      <c r="B26" s="18">
        <f t="shared" si="4"/>
        <v>15</v>
      </c>
      <c r="C26" s="20" t="str">
        <f ca="1">IF(TODAY()&gt;EXP,"0",IF(Produk!C20="","",Produk!C20))</f>
        <v/>
      </c>
      <c r="D26" s="16" t="str">
        <f t="shared" ca="1" si="3"/>
        <v/>
      </c>
      <c r="E26" s="16" t="str">
        <f ca="1">IF($C26="","",SUMIFS(Jurnal!AE:AE,Jurnal!$AD:$AD,$B$6,Jurnal!$R:$R,$C26))</f>
        <v/>
      </c>
      <c r="F26" s="7" t="str">
        <f ca="1">IF($C26="","",SUMIFS(Jurnal!AH:AH,Jurnal!$AD:$AD,$B$6,Jurnal!$R:$R,$C26))</f>
        <v/>
      </c>
      <c r="G26" s="7" t="str">
        <f ca="1">IF($C26="","",SUMIFS(Jurnal!AI:AI,Jurnal!$AD:$AD,$B$6,Jurnal!$R:$R,$C26))</f>
        <v/>
      </c>
      <c r="H26" s="7" t="str">
        <f t="shared" ca="1" si="1"/>
        <v/>
      </c>
      <c r="I26" s="73" t="str">
        <f t="shared" ca="1" si="2"/>
        <v/>
      </c>
      <c r="J26" s="36"/>
      <c r="K26" s="1"/>
      <c r="L26" s="1"/>
    </row>
    <row r="27" spans="1:12" ht="18.75" customHeight="1" x14ac:dyDescent="0.35">
      <c r="A27" s="1"/>
      <c r="B27" s="18">
        <f t="shared" si="4"/>
        <v>16</v>
      </c>
      <c r="C27" s="20" t="str">
        <f ca="1">IF(TODAY()&gt;EXP,"0",IF(Produk!C21="","",Produk!C21))</f>
        <v/>
      </c>
      <c r="D27" s="16" t="str">
        <f t="shared" ca="1" si="3"/>
        <v/>
      </c>
      <c r="E27" s="16" t="str">
        <f ca="1">IF($C27="","",SUMIFS(Jurnal!AE:AE,Jurnal!$AD:$AD,$B$6,Jurnal!$R:$R,$C27))</f>
        <v/>
      </c>
      <c r="F27" s="7" t="str">
        <f ca="1">IF($C27="","",SUMIFS(Jurnal!AH:AH,Jurnal!$AD:$AD,$B$6,Jurnal!$R:$R,$C27))</f>
        <v/>
      </c>
      <c r="G27" s="7" t="str">
        <f ca="1">IF($C27="","",SUMIFS(Jurnal!AI:AI,Jurnal!$AD:$AD,$B$6,Jurnal!$R:$R,$C27))</f>
        <v/>
      </c>
      <c r="H27" s="7" t="str">
        <f t="shared" ca="1" si="1"/>
        <v/>
      </c>
      <c r="I27" s="73" t="str">
        <f t="shared" ca="1" si="2"/>
        <v/>
      </c>
      <c r="J27" s="36"/>
      <c r="K27" s="1"/>
      <c r="L27" s="1"/>
    </row>
    <row r="28" spans="1:12" ht="18.75" customHeight="1" x14ac:dyDescent="0.35">
      <c r="A28" s="1"/>
      <c r="B28" s="18">
        <f t="shared" si="4"/>
        <v>17</v>
      </c>
      <c r="C28" s="20" t="str">
        <f ca="1">IF(TODAY()&gt;EXP,"0",IF(Produk!C22="","",Produk!C22))</f>
        <v/>
      </c>
      <c r="D28" s="16" t="str">
        <f t="shared" ca="1" si="3"/>
        <v/>
      </c>
      <c r="E28" s="16" t="str">
        <f ca="1">IF($C28="","",SUMIFS(Jurnal!AE:AE,Jurnal!$AD:$AD,$B$6,Jurnal!$R:$R,$C28))</f>
        <v/>
      </c>
      <c r="F28" s="7" t="str">
        <f ca="1">IF($C28="","",SUMIFS(Jurnal!AH:AH,Jurnal!$AD:$AD,$B$6,Jurnal!$R:$R,$C28))</f>
        <v/>
      </c>
      <c r="G28" s="7" t="str">
        <f ca="1">IF($C28="","",SUMIFS(Jurnal!AI:AI,Jurnal!$AD:$AD,$B$6,Jurnal!$R:$R,$C28))</f>
        <v/>
      </c>
      <c r="H28" s="7" t="str">
        <f t="shared" ca="1" si="1"/>
        <v/>
      </c>
      <c r="I28" s="73" t="str">
        <f t="shared" ca="1" si="2"/>
        <v/>
      </c>
      <c r="J28" s="36"/>
      <c r="K28" s="1"/>
      <c r="L28" s="1"/>
    </row>
    <row r="29" spans="1:12" ht="18.75" customHeight="1" x14ac:dyDescent="0.35">
      <c r="A29" s="1"/>
      <c r="B29" s="18">
        <f t="shared" si="4"/>
        <v>18</v>
      </c>
      <c r="C29" s="20" t="str">
        <f ca="1">IF(TODAY()&gt;EXP,"0",IF(Produk!C23="","",Produk!C23))</f>
        <v/>
      </c>
      <c r="D29" s="16" t="str">
        <f t="shared" ca="1" si="3"/>
        <v/>
      </c>
      <c r="E29" s="16" t="str">
        <f ca="1">IF($C29="","",SUMIFS(Jurnal!AE:AE,Jurnal!$AD:$AD,$B$6,Jurnal!$R:$R,$C29))</f>
        <v/>
      </c>
      <c r="F29" s="7" t="str">
        <f ca="1">IF($C29="","",SUMIFS(Jurnal!AH:AH,Jurnal!$AD:$AD,$B$6,Jurnal!$R:$R,$C29))</f>
        <v/>
      </c>
      <c r="G29" s="7" t="str">
        <f ca="1">IF($C29="","",SUMIFS(Jurnal!AI:AI,Jurnal!$AD:$AD,$B$6,Jurnal!$R:$R,$C29))</f>
        <v/>
      </c>
      <c r="H29" s="7" t="str">
        <f t="shared" ca="1" si="1"/>
        <v/>
      </c>
      <c r="I29" s="73" t="str">
        <f t="shared" ca="1" si="2"/>
        <v/>
      </c>
      <c r="J29" s="36"/>
      <c r="K29" s="1"/>
      <c r="L29" s="1"/>
    </row>
    <row r="30" spans="1:12" ht="18.75" customHeight="1" x14ac:dyDescent="0.35">
      <c r="A30" s="1"/>
      <c r="B30" s="18">
        <f t="shared" si="4"/>
        <v>19</v>
      </c>
      <c r="C30" s="20" t="str">
        <f ca="1">IF(TODAY()&gt;EXP,"0",IF(Produk!C24="","",Produk!C24))</f>
        <v/>
      </c>
      <c r="D30" s="16" t="str">
        <f t="shared" ca="1" si="3"/>
        <v/>
      </c>
      <c r="E30" s="16" t="str">
        <f ca="1">IF($C30="","",SUMIFS(Jurnal!AE:AE,Jurnal!$AD:$AD,$B$6,Jurnal!$R:$R,$C30))</f>
        <v/>
      </c>
      <c r="F30" s="7" t="str">
        <f ca="1">IF($C30="","",SUMIFS(Jurnal!AH:AH,Jurnal!$AD:$AD,$B$6,Jurnal!$R:$R,$C30))</f>
        <v/>
      </c>
      <c r="G30" s="7" t="str">
        <f ca="1">IF($C30="","",SUMIFS(Jurnal!AI:AI,Jurnal!$AD:$AD,$B$6,Jurnal!$R:$R,$C30))</f>
        <v/>
      </c>
      <c r="H30" s="7" t="str">
        <f t="shared" ca="1" si="1"/>
        <v/>
      </c>
      <c r="I30" s="73" t="str">
        <f t="shared" ca="1" si="2"/>
        <v/>
      </c>
      <c r="J30" s="36"/>
      <c r="K30" s="1"/>
      <c r="L30" s="1"/>
    </row>
    <row r="31" spans="1:12" ht="18.75" customHeight="1" x14ac:dyDescent="0.35">
      <c r="A31" s="1"/>
      <c r="B31" s="18">
        <f t="shared" si="4"/>
        <v>20</v>
      </c>
      <c r="C31" s="20" t="str">
        <f ca="1">IF(TODAY()&gt;EXP,"0",IF(Produk!C25="","",Produk!C25))</f>
        <v/>
      </c>
      <c r="D31" s="16" t="str">
        <f t="shared" ca="1" si="3"/>
        <v/>
      </c>
      <c r="E31" s="16" t="str">
        <f ca="1">IF($C31="","",SUMIFS(Jurnal!AE:AE,Jurnal!$AD:$AD,$B$6,Jurnal!$R:$R,$C31))</f>
        <v/>
      </c>
      <c r="F31" s="7" t="str">
        <f ca="1">IF($C31="","",SUMIFS(Jurnal!AH:AH,Jurnal!$AD:$AD,$B$6,Jurnal!$R:$R,$C31))</f>
        <v/>
      </c>
      <c r="G31" s="7" t="str">
        <f ca="1">IF($C31="","",SUMIFS(Jurnal!AI:AI,Jurnal!$AD:$AD,$B$6,Jurnal!$R:$R,$C31))</f>
        <v/>
      </c>
      <c r="H31" s="7" t="str">
        <f t="shared" ca="1" si="1"/>
        <v/>
      </c>
      <c r="I31" s="73" t="str">
        <f t="shared" ca="1" si="2"/>
        <v/>
      </c>
      <c r="J31" s="36"/>
      <c r="K31" s="1"/>
      <c r="L31" s="1"/>
    </row>
    <row r="32" spans="1:12" ht="18.75" customHeight="1" x14ac:dyDescent="0.35">
      <c r="A32" s="1"/>
      <c r="B32" s="18">
        <f t="shared" si="4"/>
        <v>21</v>
      </c>
      <c r="C32" s="20" t="str">
        <f ca="1">IF(TODAY()&gt;EXP,"0",IF(Produk!C26="","",Produk!C26))</f>
        <v/>
      </c>
      <c r="D32" s="16" t="str">
        <f t="shared" ca="1" si="3"/>
        <v/>
      </c>
      <c r="E32" s="16" t="str">
        <f ca="1">IF($C32="","",SUMIFS(Jurnal!AE:AE,Jurnal!$AD:$AD,$B$6,Jurnal!$R:$R,$C32))</f>
        <v/>
      </c>
      <c r="F32" s="7" t="str">
        <f ca="1">IF($C32="","",SUMIFS(Jurnal!AH:AH,Jurnal!$AD:$AD,$B$6,Jurnal!$R:$R,$C32))</f>
        <v/>
      </c>
      <c r="G32" s="7" t="str">
        <f ca="1">IF($C32="","",SUMIFS(Jurnal!AI:AI,Jurnal!$AD:$AD,$B$6,Jurnal!$R:$R,$C32))</f>
        <v/>
      </c>
      <c r="H32" s="7" t="str">
        <f t="shared" ca="1" si="1"/>
        <v/>
      </c>
      <c r="I32" s="73" t="str">
        <f t="shared" ca="1" si="2"/>
        <v/>
      </c>
      <c r="J32" s="36"/>
      <c r="K32" s="1"/>
      <c r="L32" s="1"/>
    </row>
    <row r="33" spans="1:12" ht="18.75" customHeight="1" x14ac:dyDescent="0.35">
      <c r="A33" s="1"/>
      <c r="B33" s="18">
        <f t="shared" si="4"/>
        <v>22</v>
      </c>
      <c r="C33" s="20" t="str">
        <f ca="1">IF(TODAY()&gt;EXP,"0",IF(Produk!C27="","",Produk!C27))</f>
        <v/>
      </c>
      <c r="D33" s="16" t="str">
        <f t="shared" ca="1" si="3"/>
        <v/>
      </c>
      <c r="E33" s="16" t="str">
        <f ca="1">IF($C33="","",SUMIFS(Jurnal!AE:AE,Jurnal!$AD:$AD,$B$6,Jurnal!$R:$R,$C33))</f>
        <v/>
      </c>
      <c r="F33" s="7" t="str">
        <f ca="1">IF($C33="","",SUMIFS(Jurnal!AH:AH,Jurnal!$AD:$AD,$B$6,Jurnal!$R:$R,$C33))</f>
        <v/>
      </c>
      <c r="G33" s="7" t="str">
        <f ca="1">IF($C33="","",SUMIFS(Jurnal!AI:AI,Jurnal!$AD:$AD,$B$6,Jurnal!$R:$R,$C33))</f>
        <v/>
      </c>
      <c r="H33" s="7" t="str">
        <f t="shared" ca="1" si="1"/>
        <v/>
      </c>
      <c r="I33" s="73" t="str">
        <f t="shared" ca="1" si="2"/>
        <v/>
      </c>
      <c r="J33" s="36"/>
      <c r="K33" s="1"/>
      <c r="L33" s="1"/>
    </row>
    <row r="34" spans="1:12" ht="18.75" customHeight="1" x14ac:dyDescent="0.35">
      <c r="A34" s="1"/>
      <c r="B34" s="18">
        <f t="shared" si="4"/>
        <v>23</v>
      </c>
      <c r="C34" s="20" t="str">
        <f ca="1">IF(TODAY()&gt;EXP,"0",IF(Produk!C28="","",Produk!C28))</f>
        <v/>
      </c>
      <c r="D34" s="16" t="str">
        <f t="shared" ca="1" si="3"/>
        <v/>
      </c>
      <c r="E34" s="16" t="str">
        <f ca="1">IF($C34="","",SUMIFS(Jurnal!AE:AE,Jurnal!$AD:$AD,$B$6,Jurnal!$R:$R,$C34))</f>
        <v/>
      </c>
      <c r="F34" s="7" t="str">
        <f ca="1">IF($C34="","",SUMIFS(Jurnal!AH:AH,Jurnal!$AD:$AD,$B$6,Jurnal!$R:$R,$C34))</f>
        <v/>
      </c>
      <c r="G34" s="7" t="str">
        <f ca="1">IF($C34="","",SUMIFS(Jurnal!AI:AI,Jurnal!$AD:$AD,$B$6,Jurnal!$R:$R,$C34))</f>
        <v/>
      </c>
      <c r="H34" s="7" t="str">
        <f t="shared" ca="1" si="1"/>
        <v/>
      </c>
      <c r="I34" s="73" t="str">
        <f t="shared" ca="1" si="2"/>
        <v/>
      </c>
      <c r="J34" s="36"/>
      <c r="K34" s="1"/>
      <c r="L34" s="1"/>
    </row>
    <row r="35" spans="1:12" ht="18.75" customHeight="1" x14ac:dyDescent="0.35">
      <c r="A35" s="1"/>
      <c r="B35" s="18">
        <f t="shared" si="4"/>
        <v>24</v>
      </c>
      <c r="C35" s="20" t="str">
        <f ca="1">IF(TODAY()&gt;EXP,"0",IF(Produk!C29="","",Produk!C29))</f>
        <v/>
      </c>
      <c r="D35" s="16" t="str">
        <f t="shared" ca="1" si="3"/>
        <v/>
      </c>
      <c r="E35" s="16" t="str">
        <f ca="1">IF($C35="","",SUMIFS(Jurnal!AE:AE,Jurnal!$AD:$AD,$B$6,Jurnal!$R:$R,$C35))</f>
        <v/>
      </c>
      <c r="F35" s="7" t="str">
        <f ca="1">IF($C35="","",SUMIFS(Jurnal!AH:AH,Jurnal!$AD:$AD,$B$6,Jurnal!$R:$R,$C35))</f>
        <v/>
      </c>
      <c r="G35" s="7" t="str">
        <f ca="1">IF($C35="","",SUMIFS(Jurnal!AI:AI,Jurnal!$AD:$AD,$B$6,Jurnal!$R:$R,$C35))</f>
        <v/>
      </c>
      <c r="H35" s="7" t="str">
        <f t="shared" ca="1" si="1"/>
        <v/>
      </c>
      <c r="I35" s="73" t="str">
        <f t="shared" ca="1" si="2"/>
        <v/>
      </c>
      <c r="J35" s="36"/>
      <c r="K35" s="1"/>
      <c r="L35" s="1"/>
    </row>
    <row r="36" spans="1:12" ht="18.75" customHeight="1" x14ac:dyDescent="0.35">
      <c r="A36" s="1"/>
      <c r="B36" s="18">
        <f t="shared" si="4"/>
        <v>25</v>
      </c>
      <c r="C36" s="20" t="str">
        <f ca="1">IF(TODAY()&gt;EXP,"0",IF(Produk!C30="","",Produk!C30))</f>
        <v/>
      </c>
      <c r="D36" s="16" t="str">
        <f t="shared" ca="1" si="3"/>
        <v/>
      </c>
      <c r="E36" s="16" t="str">
        <f ca="1">IF($C36="","",SUMIFS(Jurnal!AE:AE,Jurnal!$AD:$AD,$B$6,Jurnal!$R:$R,$C36))</f>
        <v/>
      </c>
      <c r="F36" s="7" t="str">
        <f ca="1">IF($C36="","",SUMIFS(Jurnal!AH:AH,Jurnal!$AD:$AD,$B$6,Jurnal!$R:$R,$C36))</f>
        <v/>
      </c>
      <c r="G36" s="7" t="str">
        <f ca="1">IF($C36="","",SUMIFS(Jurnal!AI:AI,Jurnal!$AD:$AD,$B$6,Jurnal!$R:$R,$C36))</f>
        <v/>
      </c>
      <c r="H36" s="7" t="str">
        <f t="shared" ca="1" si="1"/>
        <v/>
      </c>
      <c r="I36" s="73" t="str">
        <f t="shared" ca="1" si="2"/>
        <v/>
      </c>
      <c r="J36" s="36"/>
      <c r="K36" s="1"/>
      <c r="L36" s="1"/>
    </row>
    <row r="37" spans="1:12" ht="18.75" customHeight="1" x14ac:dyDescent="0.35">
      <c r="A37" s="1"/>
      <c r="B37" s="18">
        <f t="shared" si="4"/>
        <v>26</v>
      </c>
      <c r="C37" s="20" t="str">
        <f ca="1">IF(TODAY()&gt;EXP,"0",IF(Produk!C31="","",Produk!C31))</f>
        <v/>
      </c>
      <c r="D37" s="16" t="str">
        <f t="shared" ca="1" si="3"/>
        <v/>
      </c>
      <c r="E37" s="16" t="str">
        <f ca="1">IF($C37="","",SUMIFS(Jurnal!AE:AE,Jurnal!$AD:$AD,$B$6,Jurnal!$R:$R,$C37))</f>
        <v/>
      </c>
      <c r="F37" s="7" t="str">
        <f ca="1">IF($C37="","",SUMIFS(Jurnal!AH:AH,Jurnal!$AD:$AD,$B$6,Jurnal!$R:$R,$C37))</f>
        <v/>
      </c>
      <c r="G37" s="7" t="str">
        <f ca="1">IF($C37="","",SUMIFS(Jurnal!AI:AI,Jurnal!$AD:$AD,$B$6,Jurnal!$R:$R,$C37))</f>
        <v/>
      </c>
      <c r="H37" s="7" t="str">
        <f t="shared" ca="1" si="1"/>
        <v/>
      </c>
      <c r="I37" s="73" t="str">
        <f t="shared" ca="1" si="2"/>
        <v/>
      </c>
      <c r="J37" s="36"/>
      <c r="K37" s="1"/>
      <c r="L37" s="1"/>
    </row>
    <row r="38" spans="1:12" ht="18.75" customHeight="1" x14ac:dyDescent="0.35">
      <c r="A38" s="1"/>
      <c r="B38" s="18">
        <f t="shared" si="4"/>
        <v>27</v>
      </c>
      <c r="C38" s="20" t="str">
        <f ca="1">IF(TODAY()&gt;EXP,"0",IF(Produk!C32="","",Produk!C32))</f>
        <v/>
      </c>
      <c r="D38" s="16" t="str">
        <f t="shared" ca="1" si="3"/>
        <v/>
      </c>
      <c r="E38" s="16" t="str">
        <f ca="1">IF($C38="","",SUMIFS(Jurnal!AE:AE,Jurnal!$AD:$AD,$B$6,Jurnal!$R:$R,$C38))</f>
        <v/>
      </c>
      <c r="F38" s="7" t="str">
        <f ca="1">IF($C38="","",SUMIFS(Jurnal!AH:AH,Jurnal!$AD:$AD,$B$6,Jurnal!$R:$R,$C38))</f>
        <v/>
      </c>
      <c r="G38" s="7" t="str">
        <f ca="1">IF($C38="","",SUMIFS(Jurnal!AI:AI,Jurnal!$AD:$AD,$B$6,Jurnal!$R:$R,$C38))</f>
        <v/>
      </c>
      <c r="H38" s="7" t="str">
        <f t="shared" ca="1" si="1"/>
        <v/>
      </c>
      <c r="I38" s="73" t="str">
        <f t="shared" ca="1" si="2"/>
        <v/>
      </c>
      <c r="J38" s="36"/>
      <c r="K38" s="1"/>
      <c r="L38" s="1"/>
    </row>
    <row r="39" spans="1:12" ht="18.75" customHeight="1" x14ac:dyDescent="0.35">
      <c r="A39" s="1"/>
      <c r="B39" s="18">
        <f t="shared" si="4"/>
        <v>28</v>
      </c>
      <c r="C39" s="20" t="str">
        <f ca="1">IF(TODAY()&gt;EXP,"0",IF(Produk!C33="","",Produk!C33))</f>
        <v/>
      </c>
      <c r="D39" s="16" t="str">
        <f t="shared" ca="1" si="3"/>
        <v/>
      </c>
      <c r="E39" s="16" t="str">
        <f ca="1">IF($C39="","",SUMIFS(Jurnal!AE:AE,Jurnal!$AD:$AD,$B$6,Jurnal!$R:$R,$C39))</f>
        <v/>
      </c>
      <c r="F39" s="7" t="str">
        <f ca="1">IF($C39="","",SUMIFS(Jurnal!AH:AH,Jurnal!$AD:$AD,$B$6,Jurnal!$R:$R,$C39))</f>
        <v/>
      </c>
      <c r="G39" s="7" t="str">
        <f ca="1">IF($C39="","",SUMIFS(Jurnal!AI:AI,Jurnal!$AD:$AD,$B$6,Jurnal!$R:$R,$C39))</f>
        <v/>
      </c>
      <c r="H39" s="7" t="str">
        <f t="shared" ca="1" si="1"/>
        <v/>
      </c>
      <c r="I39" s="73" t="str">
        <f t="shared" ca="1" si="2"/>
        <v/>
      </c>
      <c r="J39" s="36"/>
      <c r="K39" s="1"/>
      <c r="L39" s="1"/>
    </row>
    <row r="40" spans="1:12" ht="18.75" customHeight="1" x14ac:dyDescent="0.35">
      <c r="A40" s="1"/>
      <c r="B40" s="18">
        <f t="shared" si="4"/>
        <v>29</v>
      </c>
      <c r="C40" s="20" t="str">
        <f ca="1">IF(TODAY()&gt;EXP,"0",IF(Produk!C34="","",Produk!C34))</f>
        <v/>
      </c>
      <c r="D40" s="16" t="str">
        <f t="shared" ca="1" si="3"/>
        <v/>
      </c>
      <c r="E40" s="16" t="str">
        <f ca="1">IF($C40="","",SUMIFS(Jurnal!AE:AE,Jurnal!$AD:$AD,$B$6,Jurnal!$R:$R,$C40))</f>
        <v/>
      </c>
      <c r="F40" s="7" t="str">
        <f ca="1">IF($C40="","",SUMIFS(Jurnal!AH:AH,Jurnal!$AD:$AD,$B$6,Jurnal!$R:$R,$C40))</f>
        <v/>
      </c>
      <c r="G40" s="7" t="str">
        <f ca="1">IF($C40="","",SUMIFS(Jurnal!AI:AI,Jurnal!$AD:$AD,$B$6,Jurnal!$R:$R,$C40))</f>
        <v/>
      </c>
      <c r="H40" s="7" t="str">
        <f t="shared" ca="1" si="1"/>
        <v/>
      </c>
      <c r="I40" s="73" t="str">
        <f t="shared" ca="1" si="2"/>
        <v/>
      </c>
      <c r="J40" s="36"/>
      <c r="K40" s="1"/>
      <c r="L40" s="1"/>
    </row>
    <row r="41" spans="1:12" ht="18.75" customHeight="1" x14ac:dyDescent="0.35">
      <c r="A41" s="1"/>
      <c r="B41" s="18">
        <f t="shared" si="4"/>
        <v>30</v>
      </c>
      <c r="C41" s="20" t="str">
        <f ca="1">IF(TODAY()&gt;EXP,"0",IF(Produk!C35="","",Produk!C35))</f>
        <v/>
      </c>
      <c r="D41" s="16" t="str">
        <f t="shared" ca="1" si="3"/>
        <v/>
      </c>
      <c r="E41" s="16" t="str">
        <f ca="1">IF($C41="","",SUMIFS(Jurnal!AE:AE,Jurnal!$AD:$AD,$B$6,Jurnal!$R:$R,$C41))</f>
        <v/>
      </c>
      <c r="F41" s="7" t="str">
        <f ca="1">IF($C41="","",SUMIFS(Jurnal!AH:AH,Jurnal!$AD:$AD,$B$6,Jurnal!$R:$R,$C41))</f>
        <v/>
      </c>
      <c r="G41" s="7" t="str">
        <f ca="1">IF($C41="","",SUMIFS(Jurnal!AI:AI,Jurnal!$AD:$AD,$B$6,Jurnal!$R:$R,$C41))</f>
        <v/>
      </c>
      <c r="H41" s="7" t="str">
        <f t="shared" ca="1" si="1"/>
        <v/>
      </c>
      <c r="I41" s="73" t="str">
        <f t="shared" ca="1" si="2"/>
        <v/>
      </c>
      <c r="J41" s="36"/>
      <c r="K41" s="1"/>
      <c r="L41" s="1"/>
    </row>
    <row r="42" spans="1:12" ht="18.75" customHeight="1" x14ac:dyDescent="0.35">
      <c r="A42" s="1"/>
      <c r="B42" s="18">
        <f t="shared" si="4"/>
        <v>31</v>
      </c>
      <c r="C42" s="20" t="str">
        <f ca="1">IF(TODAY()&gt;EXP,"0",IF(Produk!C36="","",Produk!C36))</f>
        <v/>
      </c>
      <c r="D42" s="16" t="str">
        <f t="shared" ca="1" si="3"/>
        <v/>
      </c>
      <c r="E42" s="16" t="str">
        <f ca="1">IF($C42="","",SUMIFS(Jurnal!AE:AE,Jurnal!$AD:$AD,$B$6,Jurnal!$R:$R,$C42))</f>
        <v/>
      </c>
      <c r="F42" s="7" t="str">
        <f ca="1">IF($C42="","",SUMIFS(Jurnal!AH:AH,Jurnal!$AD:$AD,$B$6,Jurnal!$R:$R,$C42))</f>
        <v/>
      </c>
      <c r="G42" s="7" t="str">
        <f ca="1">IF($C42="","",SUMIFS(Jurnal!AI:AI,Jurnal!$AD:$AD,$B$6,Jurnal!$R:$R,$C42))</f>
        <v/>
      </c>
      <c r="H42" s="7" t="str">
        <f t="shared" ca="1" si="1"/>
        <v/>
      </c>
      <c r="I42" s="73" t="str">
        <f t="shared" ca="1" si="2"/>
        <v/>
      </c>
      <c r="J42" s="36"/>
      <c r="K42" s="1"/>
      <c r="L42" s="1"/>
    </row>
    <row r="43" spans="1:12" ht="18.75" customHeight="1" x14ac:dyDescent="0.35">
      <c r="A43" s="1"/>
      <c r="B43" s="18">
        <f t="shared" si="4"/>
        <v>32</v>
      </c>
      <c r="C43" s="20" t="str">
        <f ca="1">IF(TODAY()&gt;EXP,"0",IF(Produk!C37="","",Produk!C37))</f>
        <v/>
      </c>
      <c r="D43" s="16" t="str">
        <f t="shared" ca="1" si="3"/>
        <v/>
      </c>
      <c r="E43" s="16" t="str">
        <f ca="1">IF($C43="","",SUMIFS(Jurnal!AE:AE,Jurnal!$AD:$AD,$B$6,Jurnal!$R:$R,$C43))</f>
        <v/>
      </c>
      <c r="F43" s="7" t="str">
        <f ca="1">IF($C43="","",SUMIFS(Jurnal!AH:AH,Jurnal!$AD:$AD,$B$6,Jurnal!$R:$R,$C43))</f>
        <v/>
      </c>
      <c r="G43" s="7" t="str">
        <f ca="1">IF($C43="","",SUMIFS(Jurnal!AI:AI,Jurnal!$AD:$AD,$B$6,Jurnal!$R:$R,$C43))</f>
        <v/>
      </c>
      <c r="H43" s="7" t="str">
        <f t="shared" ca="1" si="1"/>
        <v/>
      </c>
      <c r="I43" s="73" t="str">
        <f t="shared" ca="1" si="2"/>
        <v/>
      </c>
      <c r="J43" s="36"/>
      <c r="K43" s="1"/>
      <c r="L43" s="1"/>
    </row>
    <row r="44" spans="1:12" ht="18.75" customHeight="1" x14ac:dyDescent="0.35">
      <c r="A44" s="1"/>
      <c r="B44" s="18">
        <f t="shared" si="4"/>
        <v>33</v>
      </c>
      <c r="C44" s="20" t="str">
        <f ca="1">IF(TODAY()&gt;EXP,"0",IF(Produk!C38="","",Produk!C38))</f>
        <v/>
      </c>
      <c r="D44" s="16" t="str">
        <f t="shared" ca="1" si="3"/>
        <v/>
      </c>
      <c r="E44" s="16" t="str">
        <f ca="1">IF($C44="","",SUMIFS(Jurnal!AE:AE,Jurnal!$AD:$AD,$B$6,Jurnal!$R:$R,$C44))</f>
        <v/>
      </c>
      <c r="F44" s="7" t="str">
        <f ca="1">IF($C44="","",SUMIFS(Jurnal!AH:AH,Jurnal!$AD:$AD,$B$6,Jurnal!$R:$R,$C44))</f>
        <v/>
      </c>
      <c r="G44" s="7" t="str">
        <f ca="1">IF($C44="","",SUMIFS(Jurnal!AI:AI,Jurnal!$AD:$AD,$B$6,Jurnal!$R:$R,$C44))</f>
        <v/>
      </c>
      <c r="H44" s="7" t="str">
        <f t="shared" ca="1" si="1"/>
        <v/>
      </c>
      <c r="I44" s="73" t="str">
        <f t="shared" ca="1" si="2"/>
        <v/>
      </c>
      <c r="J44" s="36"/>
      <c r="K44" s="1"/>
      <c r="L44" s="1"/>
    </row>
    <row r="45" spans="1:12" ht="18.75" customHeight="1" x14ac:dyDescent="0.35">
      <c r="A45" s="1"/>
      <c r="B45" s="18">
        <f t="shared" si="4"/>
        <v>34</v>
      </c>
      <c r="C45" s="20" t="str">
        <f ca="1">IF(TODAY()&gt;EXP,"0",IF(Produk!C39="","",Produk!C39))</f>
        <v/>
      </c>
      <c r="D45" s="16" t="str">
        <f t="shared" ca="1" si="3"/>
        <v/>
      </c>
      <c r="E45" s="16" t="str">
        <f ca="1">IF($C45="","",SUMIFS(Jurnal!AE:AE,Jurnal!$AD:$AD,$B$6,Jurnal!$R:$R,$C45))</f>
        <v/>
      </c>
      <c r="F45" s="7" t="str">
        <f ca="1">IF($C45="","",SUMIFS(Jurnal!AH:AH,Jurnal!$AD:$AD,$B$6,Jurnal!$R:$R,$C45))</f>
        <v/>
      </c>
      <c r="G45" s="7" t="str">
        <f ca="1">IF($C45="","",SUMIFS(Jurnal!AI:AI,Jurnal!$AD:$AD,$B$6,Jurnal!$R:$R,$C45))</f>
        <v/>
      </c>
      <c r="H45" s="7" t="str">
        <f t="shared" ca="1" si="1"/>
        <v/>
      </c>
      <c r="I45" s="73" t="str">
        <f t="shared" ca="1" si="2"/>
        <v/>
      </c>
      <c r="J45" s="36"/>
      <c r="K45" s="1"/>
      <c r="L45" s="1"/>
    </row>
    <row r="46" spans="1:12" ht="18.75" customHeight="1" x14ac:dyDescent="0.35">
      <c r="A46" s="1"/>
      <c r="B46" s="18">
        <f t="shared" si="4"/>
        <v>35</v>
      </c>
      <c r="C46" s="20" t="str">
        <f ca="1">IF(TODAY()&gt;EXP,"0",IF(Produk!C40="","",Produk!C40))</f>
        <v/>
      </c>
      <c r="D46" s="16" t="str">
        <f t="shared" ca="1" si="3"/>
        <v/>
      </c>
      <c r="E46" s="16" t="str">
        <f ca="1">IF($C46="","",SUMIFS(Jurnal!AE:AE,Jurnal!$AD:$AD,$B$6,Jurnal!$R:$R,$C46))</f>
        <v/>
      </c>
      <c r="F46" s="7" t="str">
        <f ca="1">IF($C46="","",SUMIFS(Jurnal!AH:AH,Jurnal!$AD:$AD,$B$6,Jurnal!$R:$R,$C46))</f>
        <v/>
      </c>
      <c r="G46" s="7" t="str">
        <f ca="1">IF($C46="","",SUMIFS(Jurnal!AI:AI,Jurnal!$AD:$AD,$B$6,Jurnal!$R:$R,$C46))</f>
        <v/>
      </c>
      <c r="H46" s="7" t="str">
        <f t="shared" ca="1" si="1"/>
        <v/>
      </c>
      <c r="I46" s="73" t="str">
        <f t="shared" ca="1" si="2"/>
        <v/>
      </c>
      <c r="J46" s="36"/>
      <c r="K46" s="1"/>
      <c r="L46" s="1"/>
    </row>
    <row r="47" spans="1:12" ht="18.75" customHeight="1" x14ac:dyDescent="0.35">
      <c r="A47" s="1"/>
      <c r="B47" s="18">
        <f t="shared" si="4"/>
        <v>36</v>
      </c>
      <c r="C47" s="20" t="str">
        <f ca="1">IF(TODAY()&gt;EXP,"0",IF(Produk!C41="","",Produk!C41))</f>
        <v/>
      </c>
      <c r="D47" s="16" t="str">
        <f t="shared" ca="1" si="3"/>
        <v/>
      </c>
      <c r="E47" s="16" t="str">
        <f ca="1">IF($C47="","",SUMIFS(Jurnal!AE:AE,Jurnal!$AD:$AD,$B$6,Jurnal!$R:$R,$C47))</f>
        <v/>
      </c>
      <c r="F47" s="7" t="str">
        <f ca="1">IF($C47="","",SUMIFS(Jurnal!AH:AH,Jurnal!$AD:$AD,$B$6,Jurnal!$R:$R,$C47))</f>
        <v/>
      </c>
      <c r="G47" s="7" t="str">
        <f ca="1">IF($C47="","",SUMIFS(Jurnal!AI:AI,Jurnal!$AD:$AD,$B$6,Jurnal!$R:$R,$C47))</f>
        <v/>
      </c>
      <c r="H47" s="7" t="str">
        <f t="shared" ca="1" si="1"/>
        <v/>
      </c>
      <c r="I47" s="73" t="str">
        <f t="shared" ca="1" si="2"/>
        <v/>
      </c>
      <c r="J47" s="36"/>
      <c r="K47" s="1"/>
      <c r="L47" s="1"/>
    </row>
    <row r="48" spans="1:12" ht="18.75" customHeight="1" x14ac:dyDescent="0.35">
      <c r="A48" s="1"/>
      <c r="B48" s="18">
        <f t="shared" si="4"/>
        <v>37</v>
      </c>
      <c r="C48" s="20" t="str">
        <f ca="1">IF(TODAY()&gt;EXP,"0",IF(Produk!C42="","",Produk!C42))</f>
        <v/>
      </c>
      <c r="D48" s="16" t="str">
        <f t="shared" ca="1" si="3"/>
        <v/>
      </c>
      <c r="E48" s="16" t="str">
        <f ca="1">IF($C48="","",SUMIFS(Jurnal!AE:AE,Jurnal!$AD:$AD,$B$6,Jurnal!$R:$R,$C48))</f>
        <v/>
      </c>
      <c r="F48" s="7" t="str">
        <f ca="1">IF($C48="","",SUMIFS(Jurnal!AH:AH,Jurnal!$AD:$AD,$B$6,Jurnal!$R:$R,$C48))</f>
        <v/>
      </c>
      <c r="G48" s="7" t="str">
        <f ca="1">IF($C48="","",SUMIFS(Jurnal!AI:AI,Jurnal!$AD:$AD,$B$6,Jurnal!$R:$R,$C48))</f>
        <v/>
      </c>
      <c r="H48" s="7" t="str">
        <f t="shared" ca="1" si="1"/>
        <v/>
      </c>
      <c r="I48" s="73" t="str">
        <f t="shared" ca="1" si="2"/>
        <v/>
      </c>
      <c r="J48" s="36"/>
      <c r="K48" s="1"/>
      <c r="L48" s="1"/>
    </row>
    <row r="49" spans="1:12" ht="18.75" customHeight="1" x14ac:dyDescent="0.35">
      <c r="A49" s="1"/>
      <c r="B49" s="18">
        <f t="shared" si="4"/>
        <v>38</v>
      </c>
      <c r="C49" s="20" t="str">
        <f ca="1">IF(TODAY()&gt;EXP,"0",IF(Produk!C43="","",Produk!C43))</f>
        <v/>
      </c>
      <c r="D49" s="16" t="str">
        <f t="shared" ca="1" si="3"/>
        <v/>
      </c>
      <c r="E49" s="16" t="str">
        <f ca="1">IF($C49="","",SUMIFS(Jurnal!AE:AE,Jurnal!$AD:$AD,$B$6,Jurnal!$R:$R,$C49))</f>
        <v/>
      </c>
      <c r="F49" s="7" t="str">
        <f ca="1">IF($C49="","",SUMIFS(Jurnal!AH:AH,Jurnal!$AD:$AD,$B$6,Jurnal!$R:$R,$C49))</f>
        <v/>
      </c>
      <c r="G49" s="7" t="str">
        <f ca="1">IF($C49="","",SUMIFS(Jurnal!AI:AI,Jurnal!$AD:$AD,$B$6,Jurnal!$R:$R,$C49))</f>
        <v/>
      </c>
      <c r="H49" s="7" t="str">
        <f t="shared" ca="1" si="1"/>
        <v/>
      </c>
      <c r="I49" s="73" t="str">
        <f t="shared" ca="1" si="2"/>
        <v/>
      </c>
      <c r="J49" s="36"/>
      <c r="K49" s="1"/>
      <c r="L49" s="1"/>
    </row>
    <row r="50" spans="1:12" ht="18.75" customHeight="1" x14ac:dyDescent="0.35">
      <c r="A50" s="1"/>
      <c r="B50" s="18">
        <f t="shared" si="4"/>
        <v>39</v>
      </c>
      <c r="C50" s="20" t="str">
        <f ca="1">IF(TODAY()&gt;EXP,"0",IF(Produk!C44="","",Produk!C44))</f>
        <v/>
      </c>
      <c r="D50" s="16" t="str">
        <f t="shared" ca="1" si="3"/>
        <v/>
      </c>
      <c r="E50" s="16" t="str">
        <f ca="1">IF($C50="","",SUMIFS(Jurnal!AE:AE,Jurnal!$AD:$AD,$B$6,Jurnal!$R:$R,$C50))</f>
        <v/>
      </c>
      <c r="F50" s="7" t="str">
        <f ca="1">IF($C50="","",SUMIFS(Jurnal!AH:AH,Jurnal!$AD:$AD,$B$6,Jurnal!$R:$R,$C50))</f>
        <v/>
      </c>
      <c r="G50" s="7" t="str">
        <f ca="1">IF($C50="","",SUMIFS(Jurnal!AI:AI,Jurnal!$AD:$AD,$B$6,Jurnal!$R:$R,$C50))</f>
        <v/>
      </c>
      <c r="H50" s="7" t="str">
        <f t="shared" ca="1" si="1"/>
        <v/>
      </c>
      <c r="I50" s="73" t="str">
        <f t="shared" ca="1" si="2"/>
        <v/>
      </c>
      <c r="J50" s="36"/>
      <c r="K50" s="1"/>
      <c r="L50" s="1"/>
    </row>
    <row r="51" spans="1:12" ht="18.75" customHeight="1" x14ac:dyDescent="0.35">
      <c r="A51" s="1"/>
      <c r="B51" s="18">
        <f t="shared" si="4"/>
        <v>40</v>
      </c>
      <c r="C51" s="20" t="str">
        <f ca="1">IF(TODAY()&gt;EXP,"0",IF(Produk!C45="","",Produk!C45))</f>
        <v/>
      </c>
      <c r="D51" s="16" t="str">
        <f t="shared" ca="1" si="3"/>
        <v/>
      </c>
      <c r="E51" s="16" t="str">
        <f ca="1">IF($C51="","",SUMIFS(Jurnal!AE:AE,Jurnal!$AD:$AD,$B$6,Jurnal!$R:$R,$C51))</f>
        <v/>
      </c>
      <c r="F51" s="7" t="str">
        <f ca="1">IF($C51="","",SUMIFS(Jurnal!AH:AH,Jurnal!$AD:$AD,$B$6,Jurnal!$R:$R,$C51))</f>
        <v/>
      </c>
      <c r="G51" s="7" t="str">
        <f ca="1">IF($C51="","",SUMIFS(Jurnal!AI:AI,Jurnal!$AD:$AD,$B$6,Jurnal!$R:$R,$C51))</f>
        <v/>
      </c>
      <c r="H51" s="7" t="str">
        <f t="shared" ca="1" si="1"/>
        <v/>
      </c>
      <c r="I51" s="73" t="str">
        <f t="shared" ca="1" si="2"/>
        <v/>
      </c>
      <c r="J51" s="36"/>
      <c r="K51" s="1"/>
      <c r="L51" s="1"/>
    </row>
    <row r="52" spans="1:12" ht="18.75" customHeight="1" x14ac:dyDescent="0.35">
      <c r="A52" s="1"/>
      <c r="B52" s="18">
        <f t="shared" si="4"/>
        <v>41</v>
      </c>
      <c r="C52" s="20" t="str">
        <f ca="1">IF(TODAY()&gt;EXP,"0",IF(Produk!C46="","",Produk!C46))</f>
        <v/>
      </c>
      <c r="D52" s="16" t="str">
        <f t="shared" ca="1" si="3"/>
        <v/>
      </c>
      <c r="E52" s="16" t="str">
        <f ca="1">IF($C52="","",SUMIFS(Jurnal!AE:AE,Jurnal!$AD:$AD,$B$6,Jurnal!$R:$R,$C52))</f>
        <v/>
      </c>
      <c r="F52" s="7" t="str">
        <f ca="1">IF($C52="","",SUMIFS(Jurnal!AH:AH,Jurnal!$AD:$AD,$B$6,Jurnal!$R:$R,$C52))</f>
        <v/>
      </c>
      <c r="G52" s="7" t="str">
        <f ca="1">IF($C52="","",SUMIFS(Jurnal!AI:AI,Jurnal!$AD:$AD,$B$6,Jurnal!$R:$R,$C52))</f>
        <v/>
      </c>
      <c r="H52" s="7" t="str">
        <f t="shared" ca="1" si="1"/>
        <v/>
      </c>
      <c r="I52" s="73" t="str">
        <f t="shared" ca="1" si="2"/>
        <v/>
      </c>
      <c r="J52" s="36"/>
      <c r="K52" s="1"/>
      <c r="L52" s="1"/>
    </row>
    <row r="53" spans="1:12" ht="18.75" customHeight="1" x14ac:dyDescent="0.35">
      <c r="A53" s="1"/>
      <c r="B53" s="18">
        <f t="shared" si="4"/>
        <v>42</v>
      </c>
      <c r="C53" s="20" t="str">
        <f ca="1">IF(TODAY()&gt;EXP,"0",IF(Produk!C47="","",Produk!C47))</f>
        <v/>
      </c>
      <c r="D53" s="16" t="str">
        <f t="shared" ca="1" si="3"/>
        <v/>
      </c>
      <c r="E53" s="16" t="str">
        <f ca="1">IF($C53="","",SUMIFS(Jurnal!AE:AE,Jurnal!$AD:$AD,$B$6,Jurnal!$R:$R,$C53))</f>
        <v/>
      </c>
      <c r="F53" s="7" t="str">
        <f ca="1">IF($C53="","",SUMIFS(Jurnal!AH:AH,Jurnal!$AD:$AD,$B$6,Jurnal!$R:$R,$C53))</f>
        <v/>
      </c>
      <c r="G53" s="7" t="str">
        <f ca="1">IF($C53="","",SUMIFS(Jurnal!AI:AI,Jurnal!$AD:$AD,$B$6,Jurnal!$R:$R,$C53))</f>
        <v/>
      </c>
      <c r="H53" s="7" t="str">
        <f t="shared" ca="1" si="1"/>
        <v/>
      </c>
      <c r="I53" s="73" t="str">
        <f t="shared" ca="1" si="2"/>
        <v/>
      </c>
      <c r="J53" s="36"/>
      <c r="K53" s="1"/>
      <c r="L53" s="1"/>
    </row>
    <row r="54" spans="1:12" ht="18.75" customHeight="1" x14ac:dyDescent="0.35">
      <c r="A54" s="1"/>
      <c r="B54" s="18">
        <f t="shared" si="4"/>
        <v>43</v>
      </c>
      <c r="C54" s="20" t="str">
        <f ca="1">IF(TODAY()&gt;EXP,"0",IF(Produk!C48="","",Produk!C48))</f>
        <v/>
      </c>
      <c r="D54" s="16" t="str">
        <f t="shared" ca="1" si="3"/>
        <v/>
      </c>
      <c r="E54" s="16" t="str">
        <f ca="1">IF($C54="","",SUMIFS(Jurnal!AE:AE,Jurnal!$AD:$AD,$B$6,Jurnal!$R:$R,$C54))</f>
        <v/>
      </c>
      <c r="F54" s="7" t="str">
        <f ca="1">IF($C54="","",SUMIFS(Jurnal!AH:AH,Jurnal!$AD:$AD,$B$6,Jurnal!$R:$R,$C54))</f>
        <v/>
      </c>
      <c r="G54" s="7" t="str">
        <f ca="1">IF($C54="","",SUMIFS(Jurnal!AI:AI,Jurnal!$AD:$AD,$B$6,Jurnal!$R:$R,$C54))</f>
        <v/>
      </c>
      <c r="H54" s="7" t="str">
        <f t="shared" ca="1" si="1"/>
        <v/>
      </c>
      <c r="I54" s="73" t="str">
        <f t="shared" ca="1" si="2"/>
        <v/>
      </c>
      <c r="J54" s="36"/>
      <c r="K54" s="1"/>
      <c r="L54" s="1"/>
    </row>
    <row r="55" spans="1:12" ht="18.75" customHeight="1" x14ac:dyDescent="0.35">
      <c r="A55" s="1"/>
      <c r="B55" s="18">
        <f t="shared" si="4"/>
        <v>44</v>
      </c>
      <c r="C55" s="20" t="str">
        <f ca="1">IF(TODAY()&gt;EXP,"0",IF(Produk!C49="","",Produk!C49))</f>
        <v/>
      </c>
      <c r="D55" s="16" t="str">
        <f t="shared" ca="1" si="3"/>
        <v/>
      </c>
      <c r="E55" s="16" t="str">
        <f ca="1">IF($C55="","",SUMIFS(Jurnal!AE:AE,Jurnal!$AD:$AD,$B$6,Jurnal!$R:$R,$C55))</f>
        <v/>
      </c>
      <c r="F55" s="7" t="str">
        <f ca="1">IF($C55="","",SUMIFS(Jurnal!AH:AH,Jurnal!$AD:$AD,$B$6,Jurnal!$R:$R,$C55))</f>
        <v/>
      </c>
      <c r="G55" s="7" t="str">
        <f ca="1">IF($C55="","",SUMIFS(Jurnal!AI:AI,Jurnal!$AD:$AD,$B$6,Jurnal!$R:$R,$C55))</f>
        <v/>
      </c>
      <c r="H55" s="7" t="str">
        <f t="shared" ca="1" si="1"/>
        <v/>
      </c>
      <c r="I55" s="73" t="str">
        <f t="shared" ca="1" si="2"/>
        <v/>
      </c>
      <c r="J55" s="36"/>
      <c r="K55" s="1"/>
      <c r="L55" s="1"/>
    </row>
    <row r="56" spans="1:12" ht="18.75" customHeight="1" x14ac:dyDescent="0.35">
      <c r="A56" s="1"/>
      <c r="B56" s="18">
        <f t="shared" si="4"/>
        <v>45</v>
      </c>
      <c r="C56" s="20" t="str">
        <f ca="1">IF(TODAY()&gt;EXP,"0",IF(Produk!C50="","",Produk!C50))</f>
        <v/>
      </c>
      <c r="D56" s="16" t="str">
        <f t="shared" ca="1" si="3"/>
        <v/>
      </c>
      <c r="E56" s="16" t="str">
        <f ca="1">IF($C56="","",SUMIFS(Jurnal!AE:AE,Jurnal!$AD:$AD,$B$6,Jurnal!$R:$R,$C56))</f>
        <v/>
      </c>
      <c r="F56" s="7" t="str">
        <f ca="1">IF($C56="","",SUMIFS(Jurnal!AH:AH,Jurnal!$AD:$AD,$B$6,Jurnal!$R:$R,$C56))</f>
        <v/>
      </c>
      <c r="G56" s="7" t="str">
        <f ca="1">IF($C56="","",SUMIFS(Jurnal!AI:AI,Jurnal!$AD:$AD,$B$6,Jurnal!$R:$R,$C56))</f>
        <v/>
      </c>
      <c r="H56" s="7" t="str">
        <f t="shared" ca="1" si="1"/>
        <v/>
      </c>
      <c r="I56" s="73" t="str">
        <f t="shared" ca="1" si="2"/>
        <v/>
      </c>
      <c r="J56" s="36"/>
      <c r="K56" s="1"/>
      <c r="L56" s="1"/>
    </row>
    <row r="57" spans="1:12" ht="18.75" customHeight="1" x14ac:dyDescent="0.35">
      <c r="A57" s="1"/>
      <c r="B57" s="18">
        <f t="shared" si="4"/>
        <v>46</v>
      </c>
      <c r="C57" s="20" t="str">
        <f ca="1">IF(TODAY()&gt;EXP,"0",IF(Produk!C51="","",Produk!C51))</f>
        <v/>
      </c>
      <c r="D57" s="16" t="str">
        <f t="shared" ca="1" si="3"/>
        <v/>
      </c>
      <c r="E57" s="16" t="str">
        <f ca="1">IF($C57="","",SUMIFS(Jurnal!AE:AE,Jurnal!$AD:$AD,$B$6,Jurnal!$R:$R,$C57))</f>
        <v/>
      </c>
      <c r="F57" s="7" t="str">
        <f ca="1">IF($C57="","",SUMIFS(Jurnal!AH:AH,Jurnal!$AD:$AD,$B$6,Jurnal!$R:$R,$C57))</f>
        <v/>
      </c>
      <c r="G57" s="7" t="str">
        <f ca="1">IF($C57="","",SUMIFS(Jurnal!AI:AI,Jurnal!$AD:$AD,$B$6,Jurnal!$R:$R,$C57))</f>
        <v/>
      </c>
      <c r="H57" s="7" t="str">
        <f t="shared" ca="1" si="1"/>
        <v/>
      </c>
      <c r="I57" s="73" t="str">
        <f t="shared" ca="1" si="2"/>
        <v/>
      </c>
      <c r="J57" s="36"/>
      <c r="K57" s="1"/>
      <c r="L57" s="1"/>
    </row>
    <row r="58" spans="1:12" ht="18.75" customHeight="1" x14ac:dyDescent="0.35">
      <c r="A58" s="1"/>
      <c r="B58" s="18">
        <f t="shared" si="4"/>
        <v>47</v>
      </c>
      <c r="C58" s="20" t="str">
        <f ca="1">IF(TODAY()&gt;EXP,"0",IF(Produk!C52="","",Produk!C52))</f>
        <v/>
      </c>
      <c r="D58" s="16" t="str">
        <f t="shared" ca="1" si="3"/>
        <v/>
      </c>
      <c r="E58" s="16" t="str">
        <f ca="1">IF($C58="","",SUMIFS(Jurnal!AE:AE,Jurnal!$AD:$AD,$B$6,Jurnal!$R:$R,$C58))</f>
        <v/>
      </c>
      <c r="F58" s="7" t="str">
        <f ca="1">IF($C58="","",SUMIFS(Jurnal!AH:AH,Jurnal!$AD:$AD,$B$6,Jurnal!$R:$R,$C58))</f>
        <v/>
      </c>
      <c r="G58" s="7" t="str">
        <f ca="1">IF($C58="","",SUMIFS(Jurnal!AI:AI,Jurnal!$AD:$AD,$B$6,Jurnal!$R:$R,$C58))</f>
        <v/>
      </c>
      <c r="H58" s="7" t="str">
        <f t="shared" ca="1" si="1"/>
        <v/>
      </c>
      <c r="I58" s="73" t="str">
        <f t="shared" ca="1" si="2"/>
        <v/>
      </c>
      <c r="J58" s="36"/>
      <c r="K58" s="1"/>
      <c r="L58" s="1"/>
    </row>
    <row r="59" spans="1:12" ht="18.75" customHeight="1" x14ac:dyDescent="0.35">
      <c r="A59" s="1"/>
      <c r="B59" s="18">
        <f t="shared" si="4"/>
        <v>48</v>
      </c>
      <c r="C59" s="20" t="str">
        <f ca="1">IF(TODAY()&gt;EXP,"0",IF(Produk!C53="","",Produk!C53))</f>
        <v/>
      </c>
      <c r="D59" s="16" t="str">
        <f t="shared" ca="1" si="3"/>
        <v/>
      </c>
      <c r="E59" s="16" t="str">
        <f ca="1">IF($C59="","",SUMIFS(Jurnal!AE:AE,Jurnal!$AD:$AD,$B$6,Jurnal!$R:$R,$C59))</f>
        <v/>
      </c>
      <c r="F59" s="7" t="str">
        <f ca="1">IF($C59="","",SUMIFS(Jurnal!AH:AH,Jurnal!$AD:$AD,$B$6,Jurnal!$R:$R,$C59))</f>
        <v/>
      </c>
      <c r="G59" s="7" t="str">
        <f ca="1">IF($C59="","",SUMIFS(Jurnal!AI:AI,Jurnal!$AD:$AD,$B$6,Jurnal!$R:$R,$C59))</f>
        <v/>
      </c>
      <c r="H59" s="7" t="str">
        <f t="shared" ca="1" si="1"/>
        <v/>
      </c>
      <c r="I59" s="73" t="str">
        <f t="shared" ca="1" si="2"/>
        <v/>
      </c>
      <c r="J59" s="36"/>
      <c r="K59" s="1"/>
      <c r="L59" s="1"/>
    </row>
    <row r="60" spans="1:12" ht="18.75" customHeight="1" x14ac:dyDescent="0.35">
      <c r="A60" s="1"/>
      <c r="B60" s="18">
        <f t="shared" si="4"/>
        <v>49</v>
      </c>
      <c r="C60" s="20" t="str">
        <f ca="1">IF(TODAY()&gt;EXP,"0",IF(Produk!C54="","",Produk!C54))</f>
        <v/>
      </c>
      <c r="D60" s="16" t="str">
        <f t="shared" ca="1" si="3"/>
        <v/>
      </c>
      <c r="E60" s="16" t="str">
        <f ca="1">IF($C60="","",SUMIFS(Jurnal!AE:AE,Jurnal!$AD:$AD,$B$6,Jurnal!$R:$R,$C60))</f>
        <v/>
      </c>
      <c r="F60" s="7" t="str">
        <f ca="1">IF($C60="","",SUMIFS(Jurnal!AH:AH,Jurnal!$AD:$AD,$B$6,Jurnal!$R:$R,$C60))</f>
        <v/>
      </c>
      <c r="G60" s="7" t="str">
        <f ca="1">IF($C60="","",SUMIFS(Jurnal!AI:AI,Jurnal!$AD:$AD,$B$6,Jurnal!$R:$R,$C60))</f>
        <v/>
      </c>
      <c r="H60" s="7" t="str">
        <f t="shared" ca="1" si="1"/>
        <v/>
      </c>
      <c r="I60" s="73" t="str">
        <f t="shared" ca="1" si="2"/>
        <v/>
      </c>
      <c r="J60" s="36"/>
      <c r="K60" s="1"/>
      <c r="L60" s="1"/>
    </row>
    <row r="61" spans="1:12" ht="18.75" customHeight="1" x14ac:dyDescent="0.35">
      <c r="A61" s="1"/>
      <c r="B61" s="18">
        <f t="shared" si="4"/>
        <v>50</v>
      </c>
      <c r="C61" s="20" t="str">
        <f ca="1">IF(TODAY()&gt;EXP,"0",IF(Produk!C55="","",Produk!C55))</f>
        <v/>
      </c>
      <c r="D61" s="16" t="str">
        <f t="shared" ca="1" si="3"/>
        <v/>
      </c>
      <c r="E61" s="16" t="str">
        <f ca="1">IF($C61="","",SUMIFS(Jurnal!AE:AE,Jurnal!$AD:$AD,$B$6,Jurnal!$R:$R,$C61))</f>
        <v/>
      </c>
      <c r="F61" s="7" t="str">
        <f ca="1">IF($C61="","",SUMIFS(Jurnal!AH:AH,Jurnal!$AD:$AD,$B$6,Jurnal!$R:$R,$C61))</f>
        <v/>
      </c>
      <c r="G61" s="7" t="str">
        <f ca="1">IF($C61="","",SUMIFS(Jurnal!AI:AI,Jurnal!$AD:$AD,$B$6,Jurnal!$R:$R,$C61))</f>
        <v/>
      </c>
      <c r="H61" s="7" t="str">
        <f t="shared" ca="1" si="1"/>
        <v/>
      </c>
      <c r="I61" s="73" t="str">
        <f t="shared" ca="1" si="2"/>
        <v/>
      </c>
      <c r="J61" s="36"/>
      <c r="K61" s="1"/>
      <c r="L61" s="1"/>
    </row>
    <row r="62" spans="1:12" ht="18.75" customHeight="1" x14ac:dyDescent="0.35">
      <c r="A62" s="1"/>
      <c r="B62" s="18">
        <f t="shared" si="4"/>
        <v>51</v>
      </c>
      <c r="C62" s="20" t="str">
        <f ca="1">IF(TODAY()&gt;EXP,"0",IF(Produk!C56="","",Produk!C56))</f>
        <v/>
      </c>
      <c r="D62" s="16" t="str">
        <f t="shared" ca="1" si="3"/>
        <v/>
      </c>
      <c r="E62" s="16" t="str">
        <f ca="1">IF($C62="","",SUMIFS(Jurnal!AE:AE,Jurnal!$AD:$AD,$B$6,Jurnal!$R:$R,$C62))</f>
        <v/>
      </c>
      <c r="F62" s="7" t="str">
        <f ca="1">IF($C62="","",SUMIFS(Jurnal!AH:AH,Jurnal!$AD:$AD,$B$6,Jurnal!$R:$R,$C62))</f>
        <v/>
      </c>
      <c r="G62" s="7" t="str">
        <f ca="1">IF($C62="","",SUMIFS(Jurnal!AI:AI,Jurnal!$AD:$AD,$B$6,Jurnal!$R:$R,$C62))</f>
        <v/>
      </c>
      <c r="H62" s="7" t="str">
        <f t="shared" ca="1" si="1"/>
        <v/>
      </c>
      <c r="I62" s="73" t="str">
        <f t="shared" ca="1" si="2"/>
        <v/>
      </c>
      <c r="J62" s="36"/>
      <c r="K62" s="1"/>
      <c r="L62" s="1"/>
    </row>
    <row r="63" spans="1:12" ht="18.75" customHeight="1" x14ac:dyDescent="0.35">
      <c r="A63" s="1"/>
      <c r="B63" s="18">
        <f t="shared" si="4"/>
        <v>52</v>
      </c>
      <c r="C63" s="20" t="str">
        <f ca="1">IF(TODAY()&gt;EXP,"0",IF(Produk!C57="","",Produk!C57))</f>
        <v/>
      </c>
      <c r="D63" s="16" t="str">
        <f t="shared" ca="1" si="3"/>
        <v/>
      </c>
      <c r="E63" s="16" t="str">
        <f ca="1">IF($C63="","",SUMIFS(Jurnal!AE:AE,Jurnal!$AD:$AD,$B$6,Jurnal!$R:$R,$C63))</f>
        <v/>
      </c>
      <c r="F63" s="7" t="str">
        <f ca="1">IF($C63="","",SUMIFS(Jurnal!AH:AH,Jurnal!$AD:$AD,$B$6,Jurnal!$R:$R,$C63))</f>
        <v/>
      </c>
      <c r="G63" s="7" t="str">
        <f ca="1">IF($C63="","",SUMIFS(Jurnal!AI:AI,Jurnal!$AD:$AD,$B$6,Jurnal!$R:$R,$C63))</f>
        <v/>
      </c>
      <c r="H63" s="7" t="str">
        <f t="shared" ca="1" si="1"/>
        <v/>
      </c>
      <c r="I63" s="73" t="str">
        <f t="shared" ca="1" si="2"/>
        <v/>
      </c>
      <c r="J63" s="36"/>
      <c r="K63" s="1"/>
      <c r="L63" s="1"/>
    </row>
    <row r="64" spans="1:12" ht="18.75" customHeight="1" x14ac:dyDescent="0.35">
      <c r="A64" s="1"/>
      <c r="B64" s="18">
        <f t="shared" si="4"/>
        <v>53</v>
      </c>
      <c r="C64" s="20" t="str">
        <f ca="1">IF(TODAY()&gt;EXP,"0",IF(Produk!C58="","",Produk!C58))</f>
        <v/>
      </c>
      <c r="D64" s="16" t="str">
        <f t="shared" ca="1" si="3"/>
        <v/>
      </c>
      <c r="E64" s="16" t="str">
        <f ca="1">IF($C64="","",SUMIFS(Jurnal!AE:AE,Jurnal!$AD:$AD,$B$6,Jurnal!$R:$R,$C64))</f>
        <v/>
      </c>
      <c r="F64" s="7" t="str">
        <f ca="1">IF($C64="","",SUMIFS(Jurnal!AH:AH,Jurnal!$AD:$AD,$B$6,Jurnal!$R:$R,$C64))</f>
        <v/>
      </c>
      <c r="G64" s="7" t="str">
        <f ca="1">IF($C64="","",SUMIFS(Jurnal!AI:AI,Jurnal!$AD:$AD,$B$6,Jurnal!$R:$R,$C64))</f>
        <v/>
      </c>
      <c r="H64" s="7" t="str">
        <f t="shared" ca="1" si="1"/>
        <v/>
      </c>
      <c r="I64" s="73" t="str">
        <f t="shared" ca="1" si="2"/>
        <v/>
      </c>
      <c r="J64" s="36"/>
      <c r="K64" s="1"/>
      <c r="L64" s="1"/>
    </row>
    <row r="65" spans="1:12" ht="18.75" customHeight="1" x14ac:dyDescent="0.35">
      <c r="A65" s="1"/>
      <c r="B65" s="18">
        <f t="shared" si="4"/>
        <v>54</v>
      </c>
      <c r="C65" s="20" t="str">
        <f ca="1">IF(TODAY()&gt;EXP,"0",IF(Produk!C59="","",Produk!C59))</f>
        <v/>
      </c>
      <c r="D65" s="16" t="str">
        <f t="shared" ca="1" si="3"/>
        <v/>
      </c>
      <c r="E65" s="16" t="str">
        <f ca="1">IF($C65="","",SUMIFS(Jurnal!AE:AE,Jurnal!$AD:$AD,$B$6,Jurnal!$R:$R,$C65))</f>
        <v/>
      </c>
      <c r="F65" s="7" t="str">
        <f ca="1">IF($C65="","",SUMIFS(Jurnal!AH:AH,Jurnal!$AD:$AD,$B$6,Jurnal!$R:$R,$C65))</f>
        <v/>
      </c>
      <c r="G65" s="7" t="str">
        <f ca="1">IF($C65="","",SUMIFS(Jurnal!AI:AI,Jurnal!$AD:$AD,$B$6,Jurnal!$R:$R,$C65))</f>
        <v/>
      </c>
      <c r="H65" s="7" t="str">
        <f t="shared" ca="1" si="1"/>
        <v/>
      </c>
      <c r="I65" s="73" t="str">
        <f t="shared" ca="1" si="2"/>
        <v/>
      </c>
      <c r="J65" s="36"/>
      <c r="K65" s="1"/>
      <c r="L65" s="1"/>
    </row>
    <row r="66" spans="1:12" ht="18.75" customHeight="1" x14ac:dyDescent="0.35">
      <c r="A66" s="1"/>
      <c r="B66" s="18">
        <f t="shared" si="4"/>
        <v>55</v>
      </c>
      <c r="C66" s="20" t="str">
        <f ca="1">IF(TODAY()&gt;EXP,"0",IF(Produk!C60="","",Produk!C60))</f>
        <v/>
      </c>
      <c r="D66" s="16" t="str">
        <f t="shared" ca="1" si="3"/>
        <v/>
      </c>
      <c r="E66" s="16" t="str">
        <f ca="1">IF($C66="","",SUMIFS(Jurnal!AE:AE,Jurnal!$AD:$AD,$B$6,Jurnal!$R:$R,$C66))</f>
        <v/>
      </c>
      <c r="F66" s="7" t="str">
        <f ca="1">IF($C66="","",SUMIFS(Jurnal!AH:AH,Jurnal!$AD:$AD,$B$6,Jurnal!$R:$R,$C66))</f>
        <v/>
      </c>
      <c r="G66" s="7" t="str">
        <f ca="1">IF($C66="","",SUMIFS(Jurnal!AI:AI,Jurnal!$AD:$AD,$B$6,Jurnal!$R:$R,$C66))</f>
        <v/>
      </c>
      <c r="H66" s="7" t="str">
        <f t="shared" ca="1" si="1"/>
        <v/>
      </c>
      <c r="I66" s="73" t="str">
        <f t="shared" ca="1" si="2"/>
        <v/>
      </c>
      <c r="J66" s="36"/>
      <c r="K66" s="1"/>
      <c r="L66" s="1"/>
    </row>
    <row r="67" spans="1:12" ht="18.75" customHeight="1" x14ac:dyDescent="0.35">
      <c r="A67" s="1"/>
      <c r="B67" s="18">
        <f t="shared" si="4"/>
        <v>56</v>
      </c>
      <c r="C67" s="20" t="str">
        <f ca="1">IF(TODAY()&gt;EXP,"0",IF(Produk!C61="","",Produk!C61))</f>
        <v/>
      </c>
      <c r="D67" s="16" t="str">
        <f t="shared" ca="1" si="3"/>
        <v/>
      </c>
      <c r="E67" s="16" t="str">
        <f ca="1">IF($C67="","",SUMIFS(Jurnal!AE:AE,Jurnal!$AD:$AD,$B$6,Jurnal!$R:$R,$C67))</f>
        <v/>
      </c>
      <c r="F67" s="7" t="str">
        <f ca="1">IF($C67="","",SUMIFS(Jurnal!AH:AH,Jurnal!$AD:$AD,$B$6,Jurnal!$R:$R,$C67))</f>
        <v/>
      </c>
      <c r="G67" s="7" t="str">
        <f ca="1">IF($C67="","",SUMIFS(Jurnal!AI:AI,Jurnal!$AD:$AD,$B$6,Jurnal!$R:$R,$C67))</f>
        <v/>
      </c>
      <c r="H67" s="7" t="str">
        <f t="shared" ca="1" si="1"/>
        <v/>
      </c>
      <c r="I67" s="73" t="str">
        <f t="shared" ca="1" si="2"/>
        <v/>
      </c>
      <c r="J67" s="36"/>
      <c r="K67" s="1"/>
      <c r="L67" s="1"/>
    </row>
    <row r="68" spans="1:12" ht="18.75" customHeight="1" x14ac:dyDescent="0.35">
      <c r="A68" s="1"/>
      <c r="B68" s="18">
        <f t="shared" si="4"/>
        <v>57</v>
      </c>
      <c r="C68" s="20" t="str">
        <f ca="1">IF(TODAY()&gt;EXP,"0",IF(Produk!C62="","",Produk!C62))</f>
        <v/>
      </c>
      <c r="D68" s="16" t="str">
        <f t="shared" ca="1" si="3"/>
        <v/>
      </c>
      <c r="E68" s="16" t="str">
        <f ca="1">IF($C68="","",SUMIFS(Jurnal!AE:AE,Jurnal!$AD:$AD,$B$6,Jurnal!$R:$R,$C68))</f>
        <v/>
      </c>
      <c r="F68" s="7" t="str">
        <f ca="1">IF($C68="","",SUMIFS(Jurnal!AH:AH,Jurnal!$AD:$AD,$B$6,Jurnal!$R:$R,$C68))</f>
        <v/>
      </c>
      <c r="G68" s="7" t="str">
        <f ca="1">IF($C68="","",SUMIFS(Jurnal!AI:AI,Jurnal!$AD:$AD,$B$6,Jurnal!$R:$R,$C68))</f>
        <v/>
      </c>
      <c r="H68" s="7" t="str">
        <f t="shared" ca="1" si="1"/>
        <v/>
      </c>
      <c r="I68" s="73" t="str">
        <f t="shared" ca="1" si="2"/>
        <v/>
      </c>
      <c r="J68" s="36"/>
      <c r="K68" s="1"/>
      <c r="L68" s="1"/>
    </row>
    <row r="69" spans="1:12" ht="18.75" customHeight="1" x14ac:dyDescent="0.35">
      <c r="A69" s="1"/>
      <c r="B69" s="18">
        <f t="shared" si="4"/>
        <v>58</v>
      </c>
      <c r="C69" s="20" t="str">
        <f ca="1">IF(TODAY()&gt;EXP,"0",IF(Produk!C63="","",Produk!C63))</f>
        <v/>
      </c>
      <c r="D69" s="16" t="str">
        <f t="shared" ca="1" si="3"/>
        <v/>
      </c>
      <c r="E69" s="16" t="str">
        <f ca="1">IF($C69="","",SUMIFS(Jurnal!AE:AE,Jurnal!$AD:$AD,$B$6,Jurnal!$R:$R,$C69))</f>
        <v/>
      </c>
      <c r="F69" s="7" t="str">
        <f ca="1">IF($C69="","",SUMIFS(Jurnal!AH:AH,Jurnal!$AD:$AD,$B$6,Jurnal!$R:$R,$C69))</f>
        <v/>
      </c>
      <c r="G69" s="7" t="str">
        <f ca="1">IF($C69="","",SUMIFS(Jurnal!AI:AI,Jurnal!$AD:$AD,$B$6,Jurnal!$R:$R,$C69))</f>
        <v/>
      </c>
      <c r="H69" s="7" t="str">
        <f t="shared" ca="1" si="1"/>
        <v/>
      </c>
      <c r="I69" s="73" t="str">
        <f t="shared" ca="1" si="2"/>
        <v/>
      </c>
      <c r="J69" s="36"/>
      <c r="K69" s="1"/>
      <c r="L69" s="1"/>
    </row>
    <row r="70" spans="1:12" ht="18.75" customHeight="1" x14ac:dyDescent="0.35">
      <c r="A70" s="1"/>
      <c r="B70" s="18">
        <f t="shared" si="4"/>
        <v>59</v>
      </c>
      <c r="C70" s="20" t="str">
        <f ca="1">IF(TODAY()&gt;EXP,"0",IF(Produk!C64="","",Produk!C64))</f>
        <v/>
      </c>
      <c r="D70" s="16" t="str">
        <f t="shared" ca="1" si="3"/>
        <v/>
      </c>
      <c r="E70" s="16" t="str">
        <f ca="1">IF($C70="","",SUMIFS(Jurnal!AE:AE,Jurnal!$AD:$AD,$B$6,Jurnal!$R:$R,$C70))</f>
        <v/>
      </c>
      <c r="F70" s="7" t="str">
        <f ca="1">IF($C70="","",SUMIFS(Jurnal!AH:AH,Jurnal!$AD:$AD,$B$6,Jurnal!$R:$R,$C70))</f>
        <v/>
      </c>
      <c r="G70" s="7" t="str">
        <f ca="1">IF($C70="","",SUMIFS(Jurnal!AI:AI,Jurnal!$AD:$AD,$B$6,Jurnal!$R:$R,$C70))</f>
        <v/>
      </c>
      <c r="H70" s="7" t="str">
        <f t="shared" ca="1" si="1"/>
        <v/>
      </c>
      <c r="I70" s="73" t="str">
        <f t="shared" ca="1" si="2"/>
        <v/>
      </c>
      <c r="J70" s="36"/>
      <c r="K70" s="1"/>
      <c r="L70" s="1"/>
    </row>
    <row r="71" spans="1:12" ht="18.75" customHeight="1" x14ac:dyDescent="0.35">
      <c r="A71" s="1"/>
      <c r="B71" s="18">
        <f t="shared" si="4"/>
        <v>60</v>
      </c>
      <c r="C71" s="20" t="str">
        <f ca="1">IF(TODAY()&gt;EXP,"0",IF(Produk!C65="","",Produk!C65))</f>
        <v/>
      </c>
      <c r="D71" s="16" t="str">
        <f t="shared" ca="1" si="3"/>
        <v/>
      </c>
      <c r="E71" s="16" t="str">
        <f ca="1">IF($C71="","",SUMIFS(Jurnal!AE:AE,Jurnal!$AD:$AD,$B$6,Jurnal!$R:$R,$C71))</f>
        <v/>
      </c>
      <c r="F71" s="7" t="str">
        <f ca="1">IF($C71="","",SUMIFS(Jurnal!AH:AH,Jurnal!$AD:$AD,$B$6,Jurnal!$R:$R,$C71))</f>
        <v/>
      </c>
      <c r="G71" s="7" t="str">
        <f ca="1">IF($C71="","",SUMIFS(Jurnal!AI:AI,Jurnal!$AD:$AD,$B$6,Jurnal!$R:$R,$C71))</f>
        <v/>
      </c>
      <c r="H71" s="7" t="str">
        <f t="shared" ca="1" si="1"/>
        <v/>
      </c>
      <c r="I71" s="73" t="str">
        <f t="shared" ca="1" si="2"/>
        <v/>
      </c>
      <c r="J71" s="36"/>
      <c r="K71" s="1"/>
      <c r="L71" s="1"/>
    </row>
    <row r="72" spans="1:12" ht="18.75" customHeight="1" x14ac:dyDescent="0.35">
      <c r="A72" s="1"/>
      <c r="B72" s="18">
        <f t="shared" si="4"/>
        <v>61</v>
      </c>
      <c r="C72" s="20" t="str">
        <f ca="1">IF(TODAY()&gt;EXP,"0",IF(Produk!C66="","",Produk!C66))</f>
        <v/>
      </c>
      <c r="D72" s="16" t="str">
        <f t="shared" ca="1" si="3"/>
        <v/>
      </c>
      <c r="E72" s="16" t="str">
        <f ca="1">IF($C72="","",SUMIFS(Jurnal!AE:AE,Jurnal!$AD:$AD,$B$6,Jurnal!$R:$R,$C72))</f>
        <v/>
      </c>
      <c r="F72" s="7" t="str">
        <f ca="1">IF($C72="","",SUMIFS(Jurnal!AH:AH,Jurnal!$AD:$AD,$B$6,Jurnal!$R:$R,$C72))</f>
        <v/>
      </c>
      <c r="G72" s="7" t="str">
        <f ca="1">IF($C72="","",SUMIFS(Jurnal!AI:AI,Jurnal!$AD:$AD,$B$6,Jurnal!$R:$R,$C72))</f>
        <v/>
      </c>
      <c r="H72" s="7" t="str">
        <f t="shared" ca="1" si="1"/>
        <v/>
      </c>
      <c r="I72" s="73" t="str">
        <f t="shared" ca="1" si="2"/>
        <v/>
      </c>
      <c r="J72" s="36"/>
      <c r="K72" s="1"/>
      <c r="L72" s="1"/>
    </row>
    <row r="73" spans="1:12" ht="18.75" customHeight="1" x14ac:dyDescent="0.35">
      <c r="A73" s="1"/>
      <c r="B73" s="18">
        <f t="shared" si="4"/>
        <v>62</v>
      </c>
      <c r="C73" s="20" t="str">
        <f ca="1">IF(TODAY()&gt;EXP,"0",IF(Produk!C67="","",Produk!C67))</f>
        <v/>
      </c>
      <c r="D73" s="16" t="str">
        <f t="shared" ca="1" si="3"/>
        <v/>
      </c>
      <c r="E73" s="16" t="str">
        <f ca="1">IF($C73="","",SUMIFS(Jurnal!AE:AE,Jurnal!$AD:$AD,$B$6,Jurnal!$R:$R,$C73))</f>
        <v/>
      </c>
      <c r="F73" s="7" t="str">
        <f ca="1">IF($C73="","",SUMIFS(Jurnal!AH:AH,Jurnal!$AD:$AD,$B$6,Jurnal!$R:$R,$C73))</f>
        <v/>
      </c>
      <c r="G73" s="7" t="str">
        <f ca="1">IF($C73="","",SUMIFS(Jurnal!AI:AI,Jurnal!$AD:$AD,$B$6,Jurnal!$R:$R,$C73))</f>
        <v/>
      </c>
      <c r="H73" s="7" t="str">
        <f t="shared" ca="1" si="1"/>
        <v/>
      </c>
      <c r="I73" s="73" t="str">
        <f t="shared" ca="1" si="2"/>
        <v/>
      </c>
      <c r="J73" s="36"/>
      <c r="K73" s="1"/>
      <c r="L73" s="1"/>
    </row>
    <row r="74" spans="1:12" ht="18.75" customHeight="1" x14ac:dyDescent="0.35">
      <c r="A74" s="1"/>
      <c r="B74" s="18">
        <f t="shared" si="4"/>
        <v>63</v>
      </c>
      <c r="C74" s="20" t="str">
        <f ca="1">IF(TODAY()&gt;EXP,"0",IF(Produk!C68="","",Produk!C68))</f>
        <v/>
      </c>
      <c r="D74" s="16" t="str">
        <f t="shared" ca="1" si="3"/>
        <v/>
      </c>
      <c r="E74" s="16" t="str">
        <f ca="1">IF($C74="","",SUMIFS(Jurnal!AE:AE,Jurnal!$AD:$AD,$B$6,Jurnal!$R:$R,$C74))</f>
        <v/>
      </c>
      <c r="F74" s="7" t="str">
        <f ca="1">IF($C74="","",SUMIFS(Jurnal!AH:AH,Jurnal!$AD:$AD,$B$6,Jurnal!$R:$R,$C74))</f>
        <v/>
      </c>
      <c r="G74" s="7" t="str">
        <f ca="1">IF($C74="","",SUMIFS(Jurnal!AI:AI,Jurnal!$AD:$AD,$B$6,Jurnal!$R:$R,$C74))</f>
        <v/>
      </c>
      <c r="H74" s="7" t="str">
        <f t="shared" ca="1" si="1"/>
        <v/>
      </c>
      <c r="I74" s="73" t="str">
        <f t="shared" ca="1" si="2"/>
        <v/>
      </c>
      <c r="J74" s="36"/>
      <c r="K74" s="1"/>
      <c r="L74" s="1"/>
    </row>
    <row r="75" spans="1:12" ht="18.75" customHeight="1" x14ac:dyDescent="0.35">
      <c r="A75" s="1"/>
      <c r="B75" s="18">
        <f t="shared" si="4"/>
        <v>64</v>
      </c>
      <c r="C75" s="20" t="str">
        <f ca="1">IF(TODAY()&gt;EXP,"0",IF(Produk!C69="","",Produk!C69))</f>
        <v/>
      </c>
      <c r="D75" s="16" t="str">
        <f t="shared" ca="1" si="3"/>
        <v/>
      </c>
      <c r="E75" s="16" t="str">
        <f ca="1">IF($C75="","",SUMIFS(Jurnal!AE:AE,Jurnal!$AD:$AD,$B$6,Jurnal!$R:$R,$C75))</f>
        <v/>
      </c>
      <c r="F75" s="7" t="str">
        <f ca="1">IF($C75="","",SUMIFS(Jurnal!AH:AH,Jurnal!$AD:$AD,$B$6,Jurnal!$R:$R,$C75))</f>
        <v/>
      </c>
      <c r="G75" s="7" t="str">
        <f ca="1">IF($C75="","",SUMIFS(Jurnal!AI:AI,Jurnal!$AD:$AD,$B$6,Jurnal!$R:$R,$C75))</f>
        <v/>
      </c>
      <c r="H75" s="7" t="str">
        <f t="shared" ca="1" si="1"/>
        <v/>
      </c>
      <c r="I75" s="73" t="str">
        <f t="shared" ca="1" si="2"/>
        <v/>
      </c>
      <c r="J75" s="36"/>
      <c r="K75" s="1"/>
      <c r="L75" s="1"/>
    </row>
    <row r="76" spans="1:12" ht="18.75" customHeight="1" x14ac:dyDescent="0.35">
      <c r="A76" s="1"/>
      <c r="B76" s="18">
        <f t="shared" si="4"/>
        <v>65</v>
      </c>
      <c r="C76" s="20" t="str">
        <f ca="1">IF(TODAY()&gt;EXP,"0",IF(Produk!C70="","",Produk!C70))</f>
        <v/>
      </c>
      <c r="D76" s="16" t="str">
        <f t="shared" ca="1" si="3"/>
        <v/>
      </c>
      <c r="E76" s="16" t="str">
        <f ca="1">IF($C76="","",SUMIFS(Jurnal!AE:AE,Jurnal!$AD:$AD,$B$6,Jurnal!$R:$R,$C76))</f>
        <v/>
      </c>
      <c r="F76" s="7" t="str">
        <f ca="1">IF($C76="","",SUMIFS(Jurnal!AH:AH,Jurnal!$AD:$AD,$B$6,Jurnal!$R:$R,$C76))</f>
        <v/>
      </c>
      <c r="G76" s="7" t="str">
        <f ca="1">IF($C76="","",SUMIFS(Jurnal!AI:AI,Jurnal!$AD:$AD,$B$6,Jurnal!$R:$R,$C76))</f>
        <v/>
      </c>
      <c r="H76" s="7" t="str">
        <f t="shared" ref="H76:H111" ca="1" si="5">IF(E76="","",F76-G76)</f>
        <v/>
      </c>
      <c r="I76" s="73" t="str">
        <f t="shared" ref="I76:I111" ca="1" si="6">IF(OR(E76="",E76=0),"",H76/F76)</f>
        <v/>
      </c>
      <c r="J76" s="36"/>
      <c r="K76" s="1"/>
      <c r="L76" s="1"/>
    </row>
    <row r="77" spans="1:12" ht="18.75" customHeight="1" x14ac:dyDescent="0.35">
      <c r="A77" s="1"/>
      <c r="B77" s="18">
        <f t="shared" si="4"/>
        <v>66</v>
      </c>
      <c r="C77" s="20" t="str">
        <f ca="1">IF(TODAY()&gt;EXP,"0",IF(Produk!C71="","",Produk!C71))</f>
        <v/>
      </c>
      <c r="D77" s="16" t="str">
        <f t="shared" ref="D77:D105" ca="1" si="7">IF(C77="","",VLOOKUP(C77,DP,2,FALSE))</f>
        <v/>
      </c>
      <c r="E77" s="16" t="str">
        <f ca="1">IF($C77="","",SUMIFS(Jurnal!AE:AE,Jurnal!$AD:$AD,$B$6,Jurnal!$R:$R,$C77))</f>
        <v/>
      </c>
      <c r="F77" s="7" t="str">
        <f ca="1">IF($C77="","",SUMIFS(Jurnal!AH:AH,Jurnal!$AD:$AD,$B$6,Jurnal!$R:$R,$C77))</f>
        <v/>
      </c>
      <c r="G77" s="7" t="str">
        <f ca="1">IF($C77="","",SUMIFS(Jurnal!AI:AI,Jurnal!$AD:$AD,$B$6,Jurnal!$R:$R,$C77))</f>
        <v/>
      </c>
      <c r="H77" s="7" t="str">
        <f t="shared" ca="1" si="5"/>
        <v/>
      </c>
      <c r="I77" s="73" t="str">
        <f t="shared" ca="1" si="6"/>
        <v/>
      </c>
      <c r="J77" s="36"/>
      <c r="K77" s="1"/>
      <c r="L77" s="1"/>
    </row>
    <row r="78" spans="1:12" ht="18.75" customHeight="1" x14ac:dyDescent="0.35">
      <c r="A78" s="1"/>
      <c r="B78" s="18">
        <f t="shared" ref="B78:B111" si="8">B77+1</f>
        <v>67</v>
      </c>
      <c r="C78" s="20" t="str">
        <f ca="1">IF(TODAY()&gt;EXP,"0",IF(Produk!C72="","",Produk!C72))</f>
        <v/>
      </c>
      <c r="D78" s="16" t="str">
        <f t="shared" ca="1" si="7"/>
        <v/>
      </c>
      <c r="E78" s="16" t="str">
        <f ca="1">IF($C78="","",SUMIFS(Jurnal!AE:AE,Jurnal!$AD:$AD,$B$6,Jurnal!$R:$R,$C78))</f>
        <v/>
      </c>
      <c r="F78" s="7" t="str">
        <f ca="1">IF($C78="","",SUMIFS(Jurnal!AH:AH,Jurnal!$AD:$AD,$B$6,Jurnal!$R:$R,$C78))</f>
        <v/>
      </c>
      <c r="G78" s="7" t="str">
        <f ca="1">IF($C78="","",SUMIFS(Jurnal!AI:AI,Jurnal!$AD:$AD,$B$6,Jurnal!$R:$R,$C78))</f>
        <v/>
      </c>
      <c r="H78" s="7" t="str">
        <f t="shared" ca="1" si="5"/>
        <v/>
      </c>
      <c r="I78" s="73" t="str">
        <f t="shared" ca="1" si="6"/>
        <v/>
      </c>
      <c r="J78" s="36"/>
      <c r="K78" s="1"/>
      <c r="L78" s="1"/>
    </row>
    <row r="79" spans="1:12" ht="18.75" customHeight="1" x14ac:dyDescent="0.35">
      <c r="A79" s="1"/>
      <c r="B79" s="18">
        <f t="shared" si="8"/>
        <v>68</v>
      </c>
      <c r="C79" s="20" t="str">
        <f ca="1">IF(TODAY()&gt;EXP,"0",IF(Produk!C73="","",Produk!C73))</f>
        <v/>
      </c>
      <c r="D79" s="16" t="str">
        <f t="shared" ca="1" si="7"/>
        <v/>
      </c>
      <c r="E79" s="16" t="str">
        <f ca="1">IF($C79="","",SUMIFS(Jurnal!AE:AE,Jurnal!$AD:$AD,$B$6,Jurnal!$R:$R,$C79))</f>
        <v/>
      </c>
      <c r="F79" s="7" t="str">
        <f ca="1">IF($C79="","",SUMIFS(Jurnal!AH:AH,Jurnal!$AD:$AD,$B$6,Jurnal!$R:$R,$C79))</f>
        <v/>
      </c>
      <c r="G79" s="7" t="str">
        <f ca="1">IF($C79="","",SUMIFS(Jurnal!AI:AI,Jurnal!$AD:$AD,$B$6,Jurnal!$R:$R,$C79))</f>
        <v/>
      </c>
      <c r="H79" s="7" t="str">
        <f t="shared" ca="1" si="5"/>
        <v/>
      </c>
      <c r="I79" s="73" t="str">
        <f t="shared" ca="1" si="6"/>
        <v/>
      </c>
      <c r="J79" s="36"/>
      <c r="K79" s="1"/>
      <c r="L79" s="1"/>
    </row>
    <row r="80" spans="1:12" ht="18.75" customHeight="1" x14ac:dyDescent="0.35">
      <c r="A80" s="1"/>
      <c r="B80" s="18">
        <f t="shared" si="8"/>
        <v>69</v>
      </c>
      <c r="C80" s="20" t="str">
        <f ca="1">IF(TODAY()&gt;EXP,"0",IF(Produk!C74="","",Produk!C74))</f>
        <v/>
      </c>
      <c r="D80" s="16" t="str">
        <f t="shared" ca="1" si="7"/>
        <v/>
      </c>
      <c r="E80" s="16" t="str">
        <f ca="1">IF($C80="","",SUMIFS(Jurnal!AE:AE,Jurnal!$AD:$AD,$B$6,Jurnal!$R:$R,$C80))</f>
        <v/>
      </c>
      <c r="F80" s="7" t="str">
        <f ca="1">IF($C80="","",SUMIFS(Jurnal!AH:AH,Jurnal!$AD:$AD,$B$6,Jurnal!$R:$R,$C80))</f>
        <v/>
      </c>
      <c r="G80" s="7" t="str">
        <f ca="1">IF($C80="","",SUMIFS(Jurnal!AI:AI,Jurnal!$AD:$AD,$B$6,Jurnal!$R:$R,$C80))</f>
        <v/>
      </c>
      <c r="H80" s="7" t="str">
        <f t="shared" ca="1" si="5"/>
        <v/>
      </c>
      <c r="I80" s="73" t="str">
        <f t="shared" ca="1" si="6"/>
        <v/>
      </c>
      <c r="J80" s="36"/>
      <c r="K80" s="1"/>
      <c r="L80" s="1"/>
    </row>
    <row r="81" spans="1:12" ht="18.75" customHeight="1" x14ac:dyDescent="0.35">
      <c r="A81" s="1"/>
      <c r="B81" s="18">
        <f t="shared" si="8"/>
        <v>70</v>
      </c>
      <c r="C81" s="20" t="str">
        <f ca="1">IF(TODAY()&gt;EXP,"0",IF(Produk!C75="","",Produk!C75))</f>
        <v/>
      </c>
      <c r="D81" s="16" t="str">
        <f t="shared" ca="1" si="7"/>
        <v/>
      </c>
      <c r="E81" s="16" t="str">
        <f ca="1">IF($C81="","",SUMIFS(Jurnal!AE:AE,Jurnal!$AD:$AD,$B$6,Jurnal!$R:$R,$C81))</f>
        <v/>
      </c>
      <c r="F81" s="7" t="str">
        <f ca="1">IF($C81="","",SUMIFS(Jurnal!AH:AH,Jurnal!$AD:$AD,$B$6,Jurnal!$R:$R,$C81))</f>
        <v/>
      </c>
      <c r="G81" s="7" t="str">
        <f ca="1">IF($C81="","",SUMIFS(Jurnal!AI:AI,Jurnal!$AD:$AD,$B$6,Jurnal!$R:$R,$C81))</f>
        <v/>
      </c>
      <c r="H81" s="7" t="str">
        <f t="shared" ca="1" si="5"/>
        <v/>
      </c>
      <c r="I81" s="73" t="str">
        <f t="shared" ca="1" si="6"/>
        <v/>
      </c>
      <c r="J81" s="36"/>
      <c r="K81" s="1"/>
      <c r="L81" s="1"/>
    </row>
    <row r="82" spans="1:12" ht="18.75" customHeight="1" x14ac:dyDescent="0.35">
      <c r="A82" s="1"/>
      <c r="B82" s="18">
        <f t="shared" si="8"/>
        <v>71</v>
      </c>
      <c r="C82" s="20" t="str">
        <f ca="1">IF(TODAY()&gt;EXP,"0",IF(Produk!C76="","",Produk!C76))</f>
        <v/>
      </c>
      <c r="D82" s="16" t="str">
        <f t="shared" ca="1" si="7"/>
        <v/>
      </c>
      <c r="E82" s="16" t="str">
        <f ca="1">IF($C82="","",SUMIFS(Jurnal!AE:AE,Jurnal!$AD:$AD,$B$6,Jurnal!$R:$R,$C82))</f>
        <v/>
      </c>
      <c r="F82" s="7" t="str">
        <f ca="1">IF($C82="","",SUMIFS(Jurnal!AH:AH,Jurnal!$AD:$AD,$B$6,Jurnal!$R:$R,$C82))</f>
        <v/>
      </c>
      <c r="G82" s="7" t="str">
        <f ca="1">IF($C82="","",SUMIFS(Jurnal!AI:AI,Jurnal!$AD:$AD,$B$6,Jurnal!$R:$R,$C82))</f>
        <v/>
      </c>
      <c r="H82" s="7" t="str">
        <f t="shared" ca="1" si="5"/>
        <v/>
      </c>
      <c r="I82" s="73" t="str">
        <f t="shared" ca="1" si="6"/>
        <v/>
      </c>
      <c r="J82" s="36"/>
      <c r="K82" s="1"/>
      <c r="L82" s="1"/>
    </row>
    <row r="83" spans="1:12" ht="18.75" customHeight="1" x14ac:dyDescent="0.35">
      <c r="A83" s="1"/>
      <c r="B83" s="18">
        <f t="shared" si="8"/>
        <v>72</v>
      </c>
      <c r="C83" s="20" t="str">
        <f ca="1">IF(TODAY()&gt;EXP,"0",IF(Produk!C77="","",Produk!C77))</f>
        <v/>
      </c>
      <c r="D83" s="16" t="str">
        <f t="shared" ca="1" si="7"/>
        <v/>
      </c>
      <c r="E83" s="16" t="str">
        <f ca="1">IF($C83="","",SUMIFS(Jurnal!AE:AE,Jurnal!$AD:$AD,$B$6,Jurnal!$R:$R,$C83))</f>
        <v/>
      </c>
      <c r="F83" s="7" t="str">
        <f ca="1">IF($C83="","",SUMIFS(Jurnal!AH:AH,Jurnal!$AD:$AD,$B$6,Jurnal!$R:$R,$C83))</f>
        <v/>
      </c>
      <c r="G83" s="7" t="str">
        <f ca="1">IF($C83="","",SUMIFS(Jurnal!AI:AI,Jurnal!$AD:$AD,$B$6,Jurnal!$R:$R,$C83))</f>
        <v/>
      </c>
      <c r="H83" s="7" t="str">
        <f t="shared" ca="1" si="5"/>
        <v/>
      </c>
      <c r="I83" s="73" t="str">
        <f t="shared" ca="1" si="6"/>
        <v/>
      </c>
      <c r="J83" s="36"/>
      <c r="K83" s="1"/>
      <c r="L83" s="1"/>
    </row>
    <row r="84" spans="1:12" ht="18.75" customHeight="1" x14ac:dyDescent="0.35">
      <c r="A84" s="1"/>
      <c r="B84" s="18">
        <f t="shared" si="8"/>
        <v>73</v>
      </c>
      <c r="C84" s="20" t="str">
        <f ca="1">IF(TODAY()&gt;EXP,"0",IF(Produk!C78="","",Produk!C78))</f>
        <v/>
      </c>
      <c r="D84" s="16" t="str">
        <f t="shared" ca="1" si="7"/>
        <v/>
      </c>
      <c r="E84" s="16" t="str">
        <f ca="1">IF($C84="","",SUMIFS(Jurnal!AE:AE,Jurnal!$AD:$AD,$B$6,Jurnal!$R:$R,$C84))</f>
        <v/>
      </c>
      <c r="F84" s="7" t="str">
        <f ca="1">IF($C84="","",SUMIFS(Jurnal!AH:AH,Jurnal!$AD:$AD,$B$6,Jurnal!$R:$R,$C84))</f>
        <v/>
      </c>
      <c r="G84" s="7" t="str">
        <f ca="1">IF($C84="","",SUMIFS(Jurnal!AI:AI,Jurnal!$AD:$AD,$B$6,Jurnal!$R:$R,$C84))</f>
        <v/>
      </c>
      <c r="H84" s="7" t="str">
        <f t="shared" ca="1" si="5"/>
        <v/>
      </c>
      <c r="I84" s="73" t="str">
        <f t="shared" ca="1" si="6"/>
        <v/>
      </c>
      <c r="J84" s="36"/>
      <c r="K84" s="1"/>
      <c r="L84" s="1"/>
    </row>
    <row r="85" spans="1:12" ht="18.75" customHeight="1" x14ac:dyDescent="0.35">
      <c r="A85" s="1"/>
      <c r="B85" s="18">
        <f t="shared" si="8"/>
        <v>74</v>
      </c>
      <c r="C85" s="20" t="str">
        <f ca="1">IF(TODAY()&gt;EXP,"0",IF(Produk!C79="","",Produk!C79))</f>
        <v/>
      </c>
      <c r="D85" s="16" t="str">
        <f t="shared" ca="1" si="7"/>
        <v/>
      </c>
      <c r="E85" s="16" t="str">
        <f ca="1">IF($C85="","",SUMIFS(Jurnal!AE:AE,Jurnal!$AD:$AD,$B$6,Jurnal!$R:$R,$C85))</f>
        <v/>
      </c>
      <c r="F85" s="7" t="str">
        <f ca="1">IF($C85="","",SUMIFS(Jurnal!AH:AH,Jurnal!$AD:$AD,$B$6,Jurnal!$R:$R,$C85))</f>
        <v/>
      </c>
      <c r="G85" s="7" t="str">
        <f ca="1">IF($C85="","",SUMIFS(Jurnal!AI:AI,Jurnal!$AD:$AD,$B$6,Jurnal!$R:$R,$C85))</f>
        <v/>
      </c>
      <c r="H85" s="7" t="str">
        <f t="shared" ca="1" si="5"/>
        <v/>
      </c>
      <c r="I85" s="73" t="str">
        <f t="shared" ca="1" si="6"/>
        <v/>
      </c>
      <c r="J85" s="36"/>
      <c r="K85" s="1"/>
      <c r="L85" s="1"/>
    </row>
    <row r="86" spans="1:12" ht="18.75" customHeight="1" x14ac:dyDescent="0.35">
      <c r="A86" s="1"/>
      <c r="B86" s="18">
        <f t="shared" si="8"/>
        <v>75</v>
      </c>
      <c r="C86" s="20" t="str">
        <f ca="1">IF(TODAY()&gt;EXP,"0",IF(Produk!C80="","",Produk!C80))</f>
        <v/>
      </c>
      <c r="D86" s="16" t="str">
        <f t="shared" ca="1" si="7"/>
        <v/>
      </c>
      <c r="E86" s="16" t="str">
        <f ca="1">IF($C86="","",SUMIFS(Jurnal!AE:AE,Jurnal!$AD:$AD,$B$6,Jurnal!$R:$R,$C86))</f>
        <v/>
      </c>
      <c r="F86" s="7" t="str">
        <f ca="1">IF($C86="","",SUMIFS(Jurnal!AH:AH,Jurnal!$AD:$AD,$B$6,Jurnal!$R:$R,$C86))</f>
        <v/>
      </c>
      <c r="G86" s="7" t="str">
        <f ca="1">IF($C86="","",SUMIFS(Jurnal!AI:AI,Jurnal!$AD:$AD,$B$6,Jurnal!$R:$R,$C86))</f>
        <v/>
      </c>
      <c r="H86" s="7" t="str">
        <f t="shared" ca="1" si="5"/>
        <v/>
      </c>
      <c r="I86" s="73" t="str">
        <f t="shared" ca="1" si="6"/>
        <v/>
      </c>
      <c r="J86" s="36"/>
      <c r="K86" s="1"/>
      <c r="L86" s="1"/>
    </row>
    <row r="87" spans="1:12" ht="18.75" customHeight="1" x14ac:dyDescent="0.35">
      <c r="A87" s="1"/>
      <c r="B87" s="18">
        <f t="shared" si="8"/>
        <v>76</v>
      </c>
      <c r="C87" s="20" t="str">
        <f ca="1">IF(TODAY()&gt;EXP,"0",IF(Produk!C81="","",Produk!C81))</f>
        <v/>
      </c>
      <c r="D87" s="16" t="str">
        <f t="shared" ca="1" si="7"/>
        <v/>
      </c>
      <c r="E87" s="16" t="str">
        <f ca="1">IF($C87="","",SUMIFS(Jurnal!AE:AE,Jurnal!$AD:$AD,$B$6,Jurnal!$R:$R,$C87))</f>
        <v/>
      </c>
      <c r="F87" s="7" t="str">
        <f ca="1">IF($C87="","",SUMIFS(Jurnal!AH:AH,Jurnal!$AD:$AD,$B$6,Jurnal!$R:$R,$C87))</f>
        <v/>
      </c>
      <c r="G87" s="7" t="str">
        <f ca="1">IF($C87="","",SUMIFS(Jurnal!AI:AI,Jurnal!$AD:$AD,$B$6,Jurnal!$R:$R,$C87))</f>
        <v/>
      </c>
      <c r="H87" s="7" t="str">
        <f t="shared" ca="1" si="5"/>
        <v/>
      </c>
      <c r="I87" s="73" t="str">
        <f t="shared" ca="1" si="6"/>
        <v/>
      </c>
      <c r="J87" s="36"/>
      <c r="K87" s="1"/>
      <c r="L87" s="1"/>
    </row>
    <row r="88" spans="1:12" ht="18.75" customHeight="1" x14ac:dyDescent="0.35">
      <c r="A88" s="1"/>
      <c r="B88" s="18">
        <f t="shared" si="8"/>
        <v>77</v>
      </c>
      <c r="C88" s="20" t="str">
        <f ca="1">IF(TODAY()&gt;EXP,"0",IF(Produk!C82="","",Produk!C82))</f>
        <v/>
      </c>
      <c r="D88" s="16" t="str">
        <f t="shared" ca="1" si="7"/>
        <v/>
      </c>
      <c r="E88" s="16" t="str">
        <f ca="1">IF($C88="","",SUMIFS(Jurnal!AE:AE,Jurnal!$AD:$AD,$B$6,Jurnal!$R:$R,$C88))</f>
        <v/>
      </c>
      <c r="F88" s="7" t="str">
        <f ca="1">IF($C88="","",SUMIFS(Jurnal!AH:AH,Jurnal!$AD:$AD,$B$6,Jurnal!$R:$R,$C88))</f>
        <v/>
      </c>
      <c r="G88" s="7" t="str">
        <f ca="1">IF($C88="","",SUMIFS(Jurnal!AI:AI,Jurnal!$AD:$AD,$B$6,Jurnal!$R:$R,$C88))</f>
        <v/>
      </c>
      <c r="H88" s="7" t="str">
        <f t="shared" ca="1" si="5"/>
        <v/>
      </c>
      <c r="I88" s="73" t="str">
        <f t="shared" ca="1" si="6"/>
        <v/>
      </c>
      <c r="J88" s="36"/>
      <c r="K88" s="1"/>
      <c r="L88" s="1"/>
    </row>
    <row r="89" spans="1:12" ht="18.75" customHeight="1" x14ac:dyDescent="0.35">
      <c r="A89" s="1"/>
      <c r="B89" s="18">
        <f t="shared" si="8"/>
        <v>78</v>
      </c>
      <c r="C89" s="20" t="str">
        <f ca="1">IF(TODAY()&gt;EXP,"0",IF(Produk!C83="","",Produk!C83))</f>
        <v/>
      </c>
      <c r="D89" s="16" t="str">
        <f t="shared" ca="1" si="7"/>
        <v/>
      </c>
      <c r="E89" s="16" t="str">
        <f ca="1">IF($C89="","",SUMIFS(Jurnal!AE:AE,Jurnal!$AD:$AD,$B$6,Jurnal!$R:$R,$C89))</f>
        <v/>
      </c>
      <c r="F89" s="7" t="str">
        <f ca="1">IF($C89="","",SUMIFS(Jurnal!AH:AH,Jurnal!$AD:$AD,$B$6,Jurnal!$R:$R,$C89))</f>
        <v/>
      </c>
      <c r="G89" s="7" t="str">
        <f ca="1">IF($C89="","",SUMIFS(Jurnal!AI:AI,Jurnal!$AD:$AD,$B$6,Jurnal!$R:$R,$C89))</f>
        <v/>
      </c>
      <c r="H89" s="7" t="str">
        <f t="shared" ca="1" si="5"/>
        <v/>
      </c>
      <c r="I89" s="73" t="str">
        <f t="shared" ca="1" si="6"/>
        <v/>
      </c>
      <c r="J89" s="36"/>
      <c r="K89" s="1"/>
      <c r="L89" s="1"/>
    </row>
    <row r="90" spans="1:12" ht="18.75" customHeight="1" x14ac:dyDescent="0.35">
      <c r="A90" s="1"/>
      <c r="B90" s="18">
        <f t="shared" si="8"/>
        <v>79</v>
      </c>
      <c r="C90" s="20" t="str">
        <f ca="1">IF(TODAY()&gt;EXP,"0",IF(Produk!C84="","",Produk!C84))</f>
        <v/>
      </c>
      <c r="D90" s="16" t="str">
        <f t="shared" ca="1" si="7"/>
        <v/>
      </c>
      <c r="E90" s="16" t="str">
        <f ca="1">IF($C90="","",SUMIFS(Jurnal!AE:AE,Jurnal!$AD:$AD,$B$6,Jurnal!$R:$R,$C90))</f>
        <v/>
      </c>
      <c r="F90" s="7" t="str">
        <f ca="1">IF($C90="","",SUMIFS(Jurnal!AH:AH,Jurnal!$AD:$AD,$B$6,Jurnal!$R:$R,$C90))</f>
        <v/>
      </c>
      <c r="G90" s="7" t="str">
        <f ca="1">IF($C90="","",SUMIFS(Jurnal!AI:AI,Jurnal!$AD:$AD,$B$6,Jurnal!$R:$R,$C90))</f>
        <v/>
      </c>
      <c r="H90" s="7" t="str">
        <f t="shared" ca="1" si="5"/>
        <v/>
      </c>
      <c r="I90" s="73" t="str">
        <f t="shared" ca="1" si="6"/>
        <v/>
      </c>
      <c r="J90" s="36"/>
      <c r="K90" s="1"/>
      <c r="L90" s="1"/>
    </row>
    <row r="91" spans="1:12" ht="18.75" customHeight="1" x14ac:dyDescent="0.35">
      <c r="A91" s="1"/>
      <c r="B91" s="18">
        <f t="shared" si="8"/>
        <v>80</v>
      </c>
      <c r="C91" s="20" t="str">
        <f ca="1">IF(TODAY()&gt;EXP,"0",IF(Produk!C85="","",Produk!C85))</f>
        <v/>
      </c>
      <c r="D91" s="16" t="str">
        <f t="shared" ca="1" si="7"/>
        <v/>
      </c>
      <c r="E91" s="16" t="str">
        <f ca="1">IF($C91="","",SUMIFS(Jurnal!AE:AE,Jurnal!$AD:$AD,$B$6,Jurnal!$R:$R,$C91))</f>
        <v/>
      </c>
      <c r="F91" s="7" t="str">
        <f ca="1">IF($C91="","",SUMIFS(Jurnal!AH:AH,Jurnal!$AD:$AD,$B$6,Jurnal!$R:$R,$C91))</f>
        <v/>
      </c>
      <c r="G91" s="7" t="str">
        <f ca="1">IF($C91="","",SUMIFS(Jurnal!AI:AI,Jurnal!$AD:$AD,$B$6,Jurnal!$R:$R,$C91))</f>
        <v/>
      </c>
      <c r="H91" s="7" t="str">
        <f t="shared" ca="1" si="5"/>
        <v/>
      </c>
      <c r="I91" s="73" t="str">
        <f t="shared" ca="1" si="6"/>
        <v/>
      </c>
      <c r="J91" s="36"/>
      <c r="K91" s="1"/>
      <c r="L91" s="1"/>
    </row>
    <row r="92" spans="1:12" ht="18.75" customHeight="1" x14ac:dyDescent="0.35">
      <c r="A92" s="1"/>
      <c r="B92" s="18">
        <f t="shared" si="8"/>
        <v>81</v>
      </c>
      <c r="C92" s="20" t="str">
        <f ca="1">IF(TODAY()&gt;EXP,"0",IF(Produk!C86="","",Produk!C86))</f>
        <v/>
      </c>
      <c r="D92" s="16" t="str">
        <f t="shared" ca="1" si="7"/>
        <v/>
      </c>
      <c r="E92" s="16" t="str">
        <f ca="1">IF($C92="","",SUMIFS(Jurnal!AE:AE,Jurnal!$AD:$AD,$B$6,Jurnal!$R:$R,$C92))</f>
        <v/>
      </c>
      <c r="F92" s="7" t="str">
        <f ca="1">IF($C92="","",SUMIFS(Jurnal!AH:AH,Jurnal!$AD:$AD,$B$6,Jurnal!$R:$R,$C92))</f>
        <v/>
      </c>
      <c r="G92" s="7" t="str">
        <f ca="1">IF($C92="","",SUMIFS(Jurnal!AI:AI,Jurnal!$AD:$AD,$B$6,Jurnal!$R:$R,$C92))</f>
        <v/>
      </c>
      <c r="H92" s="7" t="str">
        <f t="shared" ca="1" si="5"/>
        <v/>
      </c>
      <c r="I92" s="73" t="str">
        <f t="shared" ca="1" si="6"/>
        <v/>
      </c>
      <c r="J92" s="36"/>
      <c r="K92" s="1"/>
      <c r="L92" s="1"/>
    </row>
    <row r="93" spans="1:12" ht="18.75" customHeight="1" x14ac:dyDescent="0.35">
      <c r="A93" s="1"/>
      <c r="B93" s="18">
        <f t="shared" si="8"/>
        <v>82</v>
      </c>
      <c r="C93" s="20" t="str">
        <f ca="1">IF(TODAY()&gt;EXP,"0",IF(Produk!C87="","",Produk!C87))</f>
        <v/>
      </c>
      <c r="D93" s="16" t="str">
        <f t="shared" ca="1" si="7"/>
        <v/>
      </c>
      <c r="E93" s="16" t="str">
        <f ca="1">IF($C93="","",SUMIFS(Jurnal!AE:AE,Jurnal!$AD:$AD,$B$6,Jurnal!$R:$R,$C93))</f>
        <v/>
      </c>
      <c r="F93" s="7" t="str">
        <f ca="1">IF($C93="","",SUMIFS(Jurnal!AH:AH,Jurnal!$AD:$AD,$B$6,Jurnal!$R:$R,$C93))</f>
        <v/>
      </c>
      <c r="G93" s="7" t="str">
        <f ca="1">IF($C93="","",SUMIFS(Jurnal!AI:AI,Jurnal!$AD:$AD,$B$6,Jurnal!$R:$R,$C93))</f>
        <v/>
      </c>
      <c r="H93" s="7" t="str">
        <f t="shared" ca="1" si="5"/>
        <v/>
      </c>
      <c r="I93" s="73" t="str">
        <f t="shared" ca="1" si="6"/>
        <v/>
      </c>
      <c r="J93" s="36"/>
      <c r="K93" s="1"/>
      <c r="L93" s="1"/>
    </row>
    <row r="94" spans="1:12" ht="18.75" customHeight="1" x14ac:dyDescent="0.35">
      <c r="A94" s="1"/>
      <c r="B94" s="18">
        <f t="shared" si="8"/>
        <v>83</v>
      </c>
      <c r="C94" s="20" t="str">
        <f ca="1">IF(TODAY()&gt;EXP,"0",IF(Produk!C88="","",Produk!C88))</f>
        <v/>
      </c>
      <c r="D94" s="16" t="str">
        <f t="shared" ca="1" si="7"/>
        <v/>
      </c>
      <c r="E94" s="16" t="str">
        <f ca="1">IF($C94="","",SUMIFS(Jurnal!AE:AE,Jurnal!$AD:$AD,$B$6,Jurnal!$R:$R,$C94))</f>
        <v/>
      </c>
      <c r="F94" s="7" t="str">
        <f ca="1">IF($C94="","",SUMIFS(Jurnal!AH:AH,Jurnal!$AD:$AD,$B$6,Jurnal!$R:$R,$C94))</f>
        <v/>
      </c>
      <c r="G94" s="7" t="str">
        <f ca="1">IF($C94="","",SUMIFS(Jurnal!AI:AI,Jurnal!$AD:$AD,$B$6,Jurnal!$R:$R,$C94))</f>
        <v/>
      </c>
      <c r="H94" s="7" t="str">
        <f t="shared" ca="1" si="5"/>
        <v/>
      </c>
      <c r="I94" s="73" t="str">
        <f t="shared" ca="1" si="6"/>
        <v/>
      </c>
      <c r="J94" s="36"/>
      <c r="K94" s="1"/>
      <c r="L94" s="1"/>
    </row>
    <row r="95" spans="1:12" ht="18.75" customHeight="1" x14ac:dyDescent="0.35">
      <c r="A95" s="1"/>
      <c r="B95" s="18">
        <f t="shared" si="8"/>
        <v>84</v>
      </c>
      <c r="C95" s="20" t="str">
        <f ca="1">IF(TODAY()&gt;EXP,"0",IF(Produk!C89="","",Produk!C89))</f>
        <v/>
      </c>
      <c r="D95" s="16" t="str">
        <f t="shared" ca="1" si="7"/>
        <v/>
      </c>
      <c r="E95" s="16" t="str">
        <f ca="1">IF($C95="","",SUMIFS(Jurnal!AE:AE,Jurnal!$AD:$AD,$B$6,Jurnal!$R:$R,$C95))</f>
        <v/>
      </c>
      <c r="F95" s="7" t="str">
        <f ca="1">IF($C95="","",SUMIFS(Jurnal!AH:AH,Jurnal!$AD:$AD,$B$6,Jurnal!$R:$R,$C95))</f>
        <v/>
      </c>
      <c r="G95" s="7" t="str">
        <f ca="1">IF($C95="","",SUMIFS(Jurnal!AI:AI,Jurnal!$AD:$AD,$B$6,Jurnal!$R:$R,$C95))</f>
        <v/>
      </c>
      <c r="H95" s="7" t="str">
        <f t="shared" ca="1" si="5"/>
        <v/>
      </c>
      <c r="I95" s="73" t="str">
        <f t="shared" ca="1" si="6"/>
        <v/>
      </c>
      <c r="J95" s="36"/>
      <c r="K95" s="1"/>
      <c r="L95" s="1"/>
    </row>
    <row r="96" spans="1:12" ht="18.75" customHeight="1" x14ac:dyDescent="0.35">
      <c r="A96" s="1"/>
      <c r="B96" s="18">
        <f t="shared" si="8"/>
        <v>85</v>
      </c>
      <c r="C96" s="20" t="str">
        <f ca="1">IF(TODAY()&gt;EXP,"0",IF(Produk!C90="","",Produk!C90))</f>
        <v/>
      </c>
      <c r="D96" s="16" t="str">
        <f t="shared" ca="1" si="7"/>
        <v/>
      </c>
      <c r="E96" s="16" t="str">
        <f ca="1">IF($C96="","",SUMIFS(Jurnal!AE:AE,Jurnal!$AD:$AD,$B$6,Jurnal!$R:$R,$C96))</f>
        <v/>
      </c>
      <c r="F96" s="7" t="str">
        <f ca="1">IF($C96="","",SUMIFS(Jurnal!AH:AH,Jurnal!$AD:$AD,$B$6,Jurnal!$R:$R,$C96))</f>
        <v/>
      </c>
      <c r="G96" s="7" t="str">
        <f ca="1">IF($C96="","",SUMIFS(Jurnal!AI:AI,Jurnal!$AD:$AD,$B$6,Jurnal!$R:$R,$C96))</f>
        <v/>
      </c>
      <c r="H96" s="7" t="str">
        <f t="shared" ca="1" si="5"/>
        <v/>
      </c>
      <c r="I96" s="73" t="str">
        <f t="shared" ca="1" si="6"/>
        <v/>
      </c>
      <c r="J96" s="36"/>
      <c r="K96" s="1"/>
      <c r="L96" s="1"/>
    </row>
    <row r="97" spans="1:12" ht="18.75" customHeight="1" x14ac:dyDescent="0.35">
      <c r="A97" s="1"/>
      <c r="B97" s="18">
        <f t="shared" si="8"/>
        <v>86</v>
      </c>
      <c r="C97" s="20" t="str">
        <f ca="1">IF(TODAY()&gt;EXP,"0",IF(Produk!C91="","",Produk!C91))</f>
        <v/>
      </c>
      <c r="D97" s="16" t="str">
        <f t="shared" ca="1" si="7"/>
        <v/>
      </c>
      <c r="E97" s="16" t="str">
        <f ca="1">IF($C97="","",SUMIFS(Jurnal!AE:AE,Jurnal!$AD:$AD,$B$6,Jurnal!$R:$R,$C97))</f>
        <v/>
      </c>
      <c r="F97" s="7" t="str">
        <f ca="1">IF($C97="","",SUMIFS(Jurnal!AH:AH,Jurnal!$AD:$AD,$B$6,Jurnal!$R:$R,$C97))</f>
        <v/>
      </c>
      <c r="G97" s="7" t="str">
        <f ca="1">IF($C97="","",SUMIFS(Jurnal!AI:AI,Jurnal!$AD:$AD,$B$6,Jurnal!$R:$R,$C97))</f>
        <v/>
      </c>
      <c r="H97" s="7" t="str">
        <f t="shared" ca="1" si="5"/>
        <v/>
      </c>
      <c r="I97" s="73" t="str">
        <f t="shared" ca="1" si="6"/>
        <v/>
      </c>
      <c r="J97" s="36"/>
      <c r="K97" s="1"/>
      <c r="L97" s="1"/>
    </row>
    <row r="98" spans="1:12" ht="18.75" customHeight="1" x14ac:dyDescent="0.35">
      <c r="A98" s="1"/>
      <c r="B98" s="18">
        <f t="shared" si="8"/>
        <v>87</v>
      </c>
      <c r="C98" s="20" t="str">
        <f ca="1">IF(TODAY()&gt;EXP,"0",IF(Produk!C92="","",Produk!C92))</f>
        <v/>
      </c>
      <c r="D98" s="16" t="str">
        <f t="shared" ca="1" si="7"/>
        <v/>
      </c>
      <c r="E98" s="16" t="str">
        <f ca="1">IF($C98="","",SUMIFS(Jurnal!AE:AE,Jurnal!$AD:$AD,$B$6,Jurnal!$R:$R,$C98))</f>
        <v/>
      </c>
      <c r="F98" s="7" t="str">
        <f ca="1">IF($C98="","",SUMIFS(Jurnal!AH:AH,Jurnal!$AD:$AD,$B$6,Jurnal!$R:$R,$C98))</f>
        <v/>
      </c>
      <c r="G98" s="7" t="str">
        <f ca="1">IF($C98="","",SUMIFS(Jurnal!AI:AI,Jurnal!$AD:$AD,$B$6,Jurnal!$R:$R,$C98))</f>
        <v/>
      </c>
      <c r="H98" s="7" t="str">
        <f t="shared" ca="1" si="5"/>
        <v/>
      </c>
      <c r="I98" s="73" t="str">
        <f t="shared" ca="1" si="6"/>
        <v/>
      </c>
      <c r="J98" s="36"/>
      <c r="K98" s="1"/>
      <c r="L98" s="1"/>
    </row>
    <row r="99" spans="1:12" ht="18.75" customHeight="1" x14ac:dyDescent="0.35">
      <c r="A99" s="1"/>
      <c r="B99" s="18">
        <f t="shared" si="8"/>
        <v>88</v>
      </c>
      <c r="C99" s="20" t="str">
        <f ca="1">IF(TODAY()&gt;EXP,"0",IF(Produk!C93="","",Produk!C93))</f>
        <v/>
      </c>
      <c r="D99" s="16" t="str">
        <f t="shared" ca="1" si="7"/>
        <v/>
      </c>
      <c r="E99" s="16" t="str">
        <f ca="1">IF($C99="","",SUMIFS(Jurnal!AE:AE,Jurnal!$AD:$AD,$B$6,Jurnal!$R:$R,$C99))</f>
        <v/>
      </c>
      <c r="F99" s="7" t="str">
        <f ca="1">IF($C99="","",SUMIFS(Jurnal!AH:AH,Jurnal!$AD:$AD,$B$6,Jurnal!$R:$R,$C99))</f>
        <v/>
      </c>
      <c r="G99" s="7" t="str">
        <f ca="1">IF($C99="","",SUMIFS(Jurnal!AI:AI,Jurnal!$AD:$AD,$B$6,Jurnal!$R:$R,$C99))</f>
        <v/>
      </c>
      <c r="H99" s="7" t="str">
        <f t="shared" ca="1" si="5"/>
        <v/>
      </c>
      <c r="I99" s="73" t="str">
        <f t="shared" ca="1" si="6"/>
        <v/>
      </c>
      <c r="J99" s="36"/>
      <c r="K99" s="1"/>
      <c r="L99" s="1"/>
    </row>
    <row r="100" spans="1:12" ht="18.75" customHeight="1" x14ac:dyDescent="0.35">
      <c r="A100" s="1"/>
      <c r="B100" s="18">
        <f t="shared" si="8"/>
        <v>89</v>
      </c>
      <c r="C100" s="20" t="str">
        <f ca="1">IF(TODAY()&gt;EXP,"0",IF(Produk!C94="","",Produk!C94))</f>
        <v/>
      </c>
      <c r="D100" s="16" t="str">
        <f t="shared" ca="1" si="7"/>
        <v/>
      </c>
      <c r="E100" s="16" t="str">
        <f ca="1">IF($C100="","",SUMIFS(Jurnal!AE:AE,Jurnal!$AD:$AD,$B$6,Jurnal!$R:$R,$C100))</f>
        <v/>
      </c>
      <c r="F100" s="7" t="str">
        <f ca="1">IF($C100="","",SUMIFS(Jurnal!AH:AH,Jurnal!$AD:$AD,$B$6,Jurnal!$R:$R,$C100))</f>
        <v/>
      </c>
      <c r="G100" s="7" t="str">
        <f ca="1">IF($C100="","",SUMIFS(Jurnal!AI:AI,Jurnal!$AD:$AD,$B$6,Jurnal!$R:$R,$C100))</f>
        <v/>
      </c>
      <c r="H100" s="7" t="str">
        <f t="shared" ca="1" si="5"/>
        <v/>
      </c>
      <c r="I100" s="73" t="str">
        <f t="shared" ca="1" si="6"/>
        <v/>
      </c>
      <c r="J100" s="36"/>
      <c r="K100" s="1"/>
      <c r="L100" s="1"/>
    </row>
    <row r="101" spans="1:12" ht="18.75" customHeight="1" x14ac:dyDescent="0.35">
      <c r="A101" s="1"/>
      <c r="B101" s="18">
        <f t="shared" si="8"/>
        <v>90</v>
      </c>
      <c r="C101" s="20" t="str">
        <f ca="1">IF(TODAY()&gt;EXP,"0",IF(Produk!C95="","",Produk!C95))</f>
        <v/>
      </c>
      <c r="D101" s="16" t="str">
        <f t="shared" ca="1" si="7"/>
        <v/>
      </c>
      <c r="E101" s="16" t="str">
        <f ca="1">IF($C101="","",SUMIFS(Jurnal!AE:AE,Jurnal!$AD:$AD,$B$6,Jurnal!$R:$R,$C101))</f>
        <v/>
      </c>
      <c r="F101" s="7" t="str">
        <f ca="1">IF($C101="","",SUMIFS(Jurnal!AH:AH,Jurnal!$AD:$AD,$B$6,Jurnal!$R:$R,$C101))</f>
        <v/>
      </c>
      <c r="G101" s="7" t="str">
        <f ca="1">IF($C101="","",SUMIFS(Jurnal!AI:AI,Jurnal!$AD:$AD,$B$6,Jurnal!$R:$R,$C101))</f>
        <v/>
      </c>
      <c r="H101" s="7" t="str">
        <f t="shared" ca="1" si="5"/>
        <v/>
      </c>
      <c r="I101" s="73" t="str">
        <f t="shared" ca="1" si="6"/>
        <v/>
      </c>
      <c r="J101" s="36"/>
      <c r="K101" s="1"/>
      <c r="L101" s="1"/>
    </row>
    <row r="102" spans="1:12" ht="18.75" customHeight="1" x14ac:dyDescent="0.35">
      <c r="A102" s="1"/>
      <c r="B102" s="18">
        <f t="shared" si="8"/>
        <v>91</v>
      </c>
      <c r="C102" s="20" t="str">
        <f ca="1">IF(TODAY()&gt;EXP,"0",IF(Produk!C96="","",Produk!C96))</f>
        <v/>
      </c>
      <c r="D102" s="16" t="str">
        <f t="shared" ca="1" si="7"/>
        <v/>
      </c>
      <c r="E102" s="16" t="str">
        <f ca="1">IF($C102="","",SUMIFS(Jurnal!AE:AE,Jurnal!$AD:$AD,$B$6,Jurnal!$R:$R,$C102))</f>
        <v/>
      </c>
      <c r="F102" s="7" t="str">
        <f ca="1">IF($C102="","",SUMIFS(Jurnal!AH:AH,Jurnal!$AD:$AD,$B$6,Jurnal!$R:$R,$C102))</f>
        <v/>
      </c>
      <c r="G102" s="7" t="str">
        <f ca="1">IF($C102="","",SUMIFS(Jurnal!AI:AI,Jurnal!$AD:$AD,$B$6,Jurnal!$R:$R,$C102))</f>
        <v/>
      </c>
      <c r="H102" s="7" t="str">
        <f t="shared" ca="1" si="5"/>
        <v/>
      </c>
      <c r="I102" s="73" t="str">
        <f t="shared" ca="1" si="6"/>
        <v/>
      </c>
      <c r="J102" s="36"/>
      <c r="K102" s="1"/>
      <c r="L102" s="1"/>
    </row>
    <row r="103" spans="1:12" ht="18.75" customHeight="1" x14ac:dyDescent="0.35">
      <c r="A103" s="1"/>
      <c r="B103" s="18">
        <f t="shared" si="8"/>
        <v>92</v>
      </c>
      <c r="C103" s="20" t="str">
        <f ca="1">IF(TODAY()&gt;EXP,"0",IF(Produk!C97="","",Produk!C97))</f>
        <v/>
      </c>
      <c r="D103" s="16" t="str">
        <f t="shared" ca="1" si="7"/>
        <v/>
      </c>
      <c r="E103" s="16" t="str">
        <f ca="1">IF($C103="","",SUMIFS(Jurnal!AE:AE,Jurnal!$AD:$AD,$B$6,Jurnal!$R:$R,$C103))</f>
        <v/>
      </c>
      <c r="F103" s="7" t="str">
        <f ca="1">IF($C103="","",SUMIFS(Jurnal!AH:AH,Jurnal!$AD:$AD,$B$6,Jurnal!$R:$R,$C103))</f>
        <v/>
      </c>
      <c r="G103" s="7" t="str">
        <f ca="1">IF($C103="","",SUMIFS(Jurnal!AI:AI,Jurnal!$AD:$AD,$B$6,Jurnal!$R:$R,$C103))</f>
        <v/>
      </c>
      <c r="H103" s="7" t="str">
        <f t="shared" ca="1" si="5"/>
        <v/>
      </c>
      <c r="I103" s="73" t="str">
        <f t="shared" ca="1" si="6"/>
        <v/>
      </c>
      <c r="J103" s="36"/>
      <c r="K103" s="1"/>
      <c r="L103" s="1"/>
    </row>
    <row r="104" spans="1:12" ht="18.75" customHeight="1" x14ac:dyDescent="0.35">
      <c r="A104" s="1"/>
      <c r="B104" s="18">
        <f t="shared" si="8"/>
        <v>93</v>
      </c>
      <c r="C104" s="20" t="str">
        <f ca="1">IF(TODAY()&gt;EXP,"0",IF(Produk!C98="","",Produk!C98))</f>
        <v/>
      </c>
      <c r="D104" s="16" t="str">
        <f t="shared" ca="1" si="7"/>
        <v/>
      </c>
      <c r="E104" s="16" t="str">
        <f ca="1">IF($C104="","",SUMIFS(Jurnal!AE:AE,Jurnal!$AD:$AD,$B$6,Jurnal!$R:$R,$C104))</f>
        <v/>
      </c>
      <c r="F104" s="7" t="str">
        <f ca="1">IF($C104="","",SUMIFS(Jurnal!AH:AH,Jurnal!$AD:$AD,$B$6,Jurnal!$R:$R,$C104))</f>
        <v/>
      </c>
      <c r="G104" s="7" t="str">
        <f ca="1">IF($C104="","",SUMIFS(Jurnal!AI:AI,Jurnal!$AD:$AD,$B$6,Jurnal!$R:$R,$C104))</f>
        <v/>
      </c>
      <c r="H104" s="7" t="str">
        <f t="shared" ca="1" si="5"/>
        <v/>
      </c>
      <c r="I104" s="73" t="str">
        <f t="shared" ca="1" si="6"/>
        <v/>
      </c>
      <c r="J104" s="36"/>
      <c r="K104" s="1"/>
      <c r="L104" s="1"/>
    </row>
    <row r="105" spans="1:12" ht="18.75" customHeight="1" x14ac:dyDescent="0.35">
      <c r="A105" s="1"/>
      <c r="B105" s="18">
        <f t="shared" si="8"/>
        <v>94</v>
      </c>
      <c r="C105" s="20" t="str">
        <f ca="1">IF(TODAY()&gt;EXP,"0",IF(Produk!C99="","",Produk!C99))</f>
        <v/>
      </c>
      <c r="D105" s="16" t="str">
        <f t="shared" ca="1" si="7"/>
        <v/>
      </c>
      <c r="E105" s="16" t="str">
        <f ca="1">IF($C105="","",SUMIFS(Jurnal!AE:AE,Jurnal!$AD:$AD,$B$6,Jurnal!$R:$R,$C105))</f>
        <v/>
      </c>
      <c r="F105" s="7" t="str">
        <f ca="1">IF($C105="","",SUMIFS(Jurnal!AH:AH,Jurnal!$AD:$AD,$B$6,Jurnal!$R:$R,$C105))</f>
        <v/>
      </c>
      <c r="G105" s="7" t="str">
        <f ca="1">IF($C105="","",SUMIFS(Jurnal!AI:AI,Jurnal!$AD:$AD,$B$6,Jurnal!$R:$R,$C105))</f>
        <v/>
      </c>
      <c r="H105" s="7" t="str">
        <f t="shared" ca="1" si="5"/>
        <v/>
      </c>
      <c r="I105" s="73" t="str">
        <f t="shared" ca="1" si="6"/>
        <v/>
      </c>
      <c r="J105" s="36"/>
      <c r="K105" s="1"/>
      <c r="L105" s="1"/>
    </row>
    <row r="106" spans="1:12" ht="18.75" customHeight="1" x14ac:dyDescent="0.35">
      <c r="A106" s="1"/>
      <c r="B106" s="18">
        <f t="shared" si="8"/>
        <v>95</v>
      </c>
      <c r="C106" s="20" t="str">
        <f ca="1">IF(TODAY()&gt;EXP,"0",IF(Produk!C100="","",Produk!C100))</f>
        <v/>
      </c>
      <c r="D106" s="16" t="str">
        <f t="shared" ref="D106:D111" ca="1" si="9">IF(C106="","",VLOOKUP(C106,DP,2,FALSE))</f>
        <v/>
      </c>
      <c r="E106" s="16" t="str">
        <f ca="1">IF($C106="","",SUMIFS(Jurnal!AE:AE,Jurnal!$AD:$AD,$B$6,Jurnal!$R:$R,$C106))</f>
        <v/>
      </c>
      <c r="F106" s="7" t="str">
        <f ca="1">IF($C106="","",SUMIFS(Jurnal!AH:AH,Jurnal!$AD:$AD,$B$6,Jurnal!$R:$R,$C106))</f>
        <v/>
      </c>
      <c r="G106" s="7" t="str">
        <f ca="1">IF($C106="","",SUMIFS(Jurnal!AI:AI,Jurnal!$AD:$AD,$B$6,Jurnal!$R:$R,$C106))</f>
        <v/>
      </c>
      <c r="H106" s="7" t="str">
        <f t="shared" ca="1" si="5"/>
        <v/>
      </c>
      <c r="I106" s="73" t="str">
        <f t="shared" ca="1" si="6"/>
        <v/>
      </c>
      <c r="J106" s="36"/>
      <c r="K106" s="1"/>
      <c r="L106" s="1"/>
    </row>
    <row r="107" spans="1:12" ht="18.75" customHeight="1" x14ac:dyDescent="0.35">
      <c r="A107" s="1"/>
      <c r="B107" s="18">
        <f t="shared" si="8"/>
        <v>96</v>
      </c>
      <c r="C107" s="20" t="str">
        <f ca="1">IF(TODAY()&gt;EXP,"0",IF(Produk!C101="","",Produk!C101))</f>
        <v/>
      </c>
      <c r="D107" s="16" t="str">
        <f t="shared" ca="1" si="9"/>
        <v/>
      </c>
      <c r="E107" s="16" t="str">
        <f ca="1">IF($C107="","",SUMIFS(Jurnal!AE:AE,Jurnal!$AD:$AD,$B$6,Jurnal!$R:$R,$C107))</f>
        <v/>
      </c>
      <c r="F107" s="7" t="str">
        <f ca="1">IF($C107="","",SUMIFS(Jurnal!AH:AH,Jurnal!$AD:$AD,$B$6,Jurnal!$R:$R,$C107))</f>
        <v/>
      </c>
      <c r="G107" s="7" t="str">
        <f ca="1">IF($C107="","",SUMIFS(Jurnal!AI:AI,Jurnal!$AD:$AD,$B$6,Jurnal!$R:$R,$C107))</f>
        <v/>
      </c>
      <c r="H107" s="7" t="str">
        <f t="shared" ca="1" si="5"/>
        <v/>
      </c>
      <c r="I107" s="73" t="str">
        <f t="shared" ca="1" si="6"/>
        <v/>
      </c>
      <c r="J107" s="36"/>
      <c r="K107" s="1"/>
      <c r="L107" s="1"/>
    </row>
    <row r="108" spans="1:12" ht="18.75" customHeight="1" x14ac:dyDescent="0.35">
      <c r="A108" s="1"/>
      <c r="B108" s="18">
        <f t="shared" si="8"/>
        <v>97</v>
      </c>
      <c r="C108" s="20" t="str">
        <f ca="1">IF(TODAY()&gt;EXP,"0",IF(Produk!C102="","",Produk!C102))</f>
        <v/>
      </c>
      <c r="D108" s="16" t="str">
        <f t="shared" ca="1" si="9"/>
        <v/>
      </c>
      <c r="E108" s="16" t="str">
        <f ca="1">IF($C108="","",SUMIFS(Jurnal!AE:AE,Jurnal!$AD:$AD,$B$6,Jurnal!$R:$R,$C108))</f>
        <v/>
      </c>
      <c r="F108" s="7" t="str">
        <f ca="1">IF($C108="","",SUMIFS(Jurnal!AH:AH,Jurnal!$AD:$AD,$B$6,Jurnal!$R:$R,$C108))</f>
        <v/>
      </c>
      <c r="G108" s="7" t="str">
        <f ca="1">IF($C108="","",SUMIFS(Jurnal!AI:AI,Jurnal!$AD:$AD,$B$6,Jurnal!$R:$R,$C108))</f>
        <v/>
      </c>
      <c r="H108" s="7" t="str">
        <f t="shared" ca="1" si="5"/>
        <v/>
      </c>
      <c r="I108" s="73" t="str">
        <f t="shared" ca="1" si="6"/>
        <v/>
      </c>
      <c r="J108" s="36"/>
      <c r="K108" s="1"/>
      <c r="L108" s="1"/>
    </row>
    <row r="109" spans="1:12" ht="18.75" customHeight="1" x14ac:dyDescent="0.35">
      <c r="A109" s="1"/>
      <c r="B109" s="18">
        <f t="shared" si="8"/>
        <v>98</v>
      </c>
      <c r="C109" s="20" t="str">
        <f ca="1">IF(TODAY()&gt;EXP,"0",IF(Produk!C103="","",Produk!C103))</f>
        <v/>
      </c>
      <c r="D109" s="16" t="str">
        <f t="shared" ca="1" si="9"/>
        <v/>
      </c>
      <c r="E109" s="16" t="str">
        <f ca="1">IF($C109="","",SUMIFS(Jurnal!AE:AE,Jurnal!$AD:$AD,$B$6,Jurnal!$R:$R,$C109))</f>
        <v/>
      </c>
      <c r="F109" s="7" t="str">
        <f ca="1">IF($C109="","",SUMIFS(Jurnal!AH:AH,Jurnal!$AD:$AD,$B$6,Jurnal!$R:$R,$C109))</f>
        <v/>
      </c>
      <c r="G109" s="7" t="str">
        <f ca="1">IF($C109="","",SUMIFS(Jurnal!AI:AI,Jurnal!$AD:$AD,$B$6,Jurnal!$R:$R,$C109))</f>
        <v/>
      </c>
      <c r="H109" s="7" t="str">
        <f t="shared" ca="1" si="5"/>
        <v/>
      </c>
      <c r="I109" s="73" t="str">
        <f t="shared" ca="1" si="6"/>
        <v/>
      </c>
      <c r="J109" s="36"/>
      <c r="K109" s="1"/>
      <c r="L109" s="1"/>
    </row>
    <row r="110" spans="1:12" ht="18.75" customHeight="1" x14ac:dyDescent="0.35">
      <c r="A110" s="1"/>
      <c r="B110" s="18">
        <f t="shared" si="8"/>
        <v>99</v>
      </c>
      <c r="C110" s="20" t="str">
        <f ca="1">IF(TODAY()&gt;EXP,"0",IF(Produk!C104="","",Produk!C104))</f>
        <v/>
      </c>
      <c r="D110" s="16" t="str">
        <f t="shared" ca="1" si="9"/>
        <v/>
      </c>
      <c r="E110" s="16" t="str">
        <f ca="1">IF($C110="","",SUMIFS(Jurnal!AE:AE,Jurnal!$AD:$AD,$B$6,Jurnal!$R:$R,$C110))</f>
        <v/>
      </c>
      <c r="F110" s="7" t="str">
        <f ca="1">IF($C110="","",SUMIFS(Jurnal!AH:AH,Jurnal!$AD:$AD,$B$6,Jurnal!$R:$R,$C110))</f>
        <v/>
      </c>
      <c r="G110" s="7" t="str">
        <f ca="1">IF($C110="","",SUMIFS(Jurnal!AI:AI,Jurnal!$AD:$AD,$B$6,Jurnal!$R:$R,$C110))</f>
        <v/>
      </c>
      <c r="H110" s="7" t="str">
        <f t="shared" ca="1" si="5"/>
        <v/>
      </c>
      <c r="I110" s="73" t="str">
        <f t="shared" ca="1" si="6"/>
        <v/>
      </c>
      <c r="J110" s="36"/>
      <c r="K110" s="1"/>
      <c r="L110" s="1"/>
    </row>
    <row r="111" spans="1:12" ht="18.75" customHeight="1" x14ac:dyDescent="0.35">
      <c r="A111" s="1"/>
      <c r="B111" s="18">
        <f t="shared" si="8"/>
        <v>100</v>
      </c>
      <c r="C111" s="20" t="str">
        <f ca="1">IF(TODAY()&gt;EXP,"0",IF(Produk!C105="","",Produk!C105))</f>
        <v/>
      </c>
      <c r="D111" s="16" t="str">
        <f t="shared" ca="1" si="9"/>
        <v/>
      </c>
      <c r="E111" s="16" t="str">
        <f ca="1">IF($C111="","",SUMIFS(Jurnal!AE:AE,Jurnal!$AD:$AD,$B$6,Jurnal!$R:$R,$C111))</f>
        <v/>
      </c>
      <c r="F111" s="7" t="str">
        <f ca="1">IF($C111="","",SUMIFS(Jurnal!AH:AH,Jurnal!$AD:$AD,$B$6,Jurnal!$R:$R,$C111))</f>
        <v/>
      </c>
      <c r="G111" s="7" t="str">
        <f ca="1">IF($C111="","",SUMIFS(Jurnal!AI:AI,Jurnal!$AD:$AD,$B$6,Jurnal!$R:$R,$C111))</f>
        <v/>
      </c>
      <c r="H111" s="7" t="str">
        <f t="shared" ca="1" si="5"/>
        <v/>
      </c>
      <c r="I111" s="73" t="str">
        <f t="shared" ca="1" si="6"/>
        <v/>
      </c>
      <c r="J111" s="36"/>
      <c r="K111" s="1"/>
      <c r="L111" s="1"/>
    </row>
    <row r="112" spans="1:12" ht="14.5" x14ac:dyDescent="0.35">
      <c r="A112" s="1"/>
      <c r="B112" s="1"/>
      <c r="C112" s="108"/>
      <c r="D112" s="1"/>
      <c r="E112" s="1"/>
      <c r="F112" s="1"/>
      <c r="G112" s="1"/>
      <c r="H112" s="1"/>
      <c r="I112" s="75"/>
      <c r="J112" s="36"/>
      <c r="K112" s="1"/>
      <c r="L112" s="1"/>
    </row>
    <row r="113" spans="1:12" ht="14.5" x14ac:dyDescent="0.35">
      <c r="A113" s="1"/>
      <c r="B113" s="1"/>
      <c r="C113" s="108"/>
      <c r="D113" s="1"/>
      <c r="E113" s="1"/>
      <c r="F113" s="1"/>
      <c r="G113" s="1"/>
      <c r="H113" s="1"/>
      <c r="I113" s="75"/>
      <c r="J113" s="36"/>
      <c r="K113" s="1"/>
      <c r="L113" s="1"/>
    </row>
    <row r="114" spans="1:12" ht="14.5" x14ac:dyDescent="0.35">
      <c r="A114" s="1"/>
      <c r="B114" s="1"/>
      <c r="C114" s="108"/>
      <c r="D114" s="1"/>
      <c r="E114" s="1"/>
      <c r="F114" s="1"/>
      <c r="G114" s="1"/>
      <c r="H114" s="1"/>
      <c r="I114" s="75"/>
      <c r="J114" s="1"/>
      <c r="K114" s="1"/>
      <c r="L114" s="1"/>
    </row>
    <row r="115" spans="1:12" ht="14.5" x14ac:dyDescent="0.35">
      <c r="A115" s="1"/>
      <c r="B115" s="1"/>
      <c r="C115" s="108"/>
      <c r="D115" s="1"/>
      <c r="E115" s="1"/>
      <c r="F115" s="1"/>
      <c r="G115" s="1"/>
      <c r="H115" s="1"/>
      <c r="I115" s="75"/>
      <c r="J115" s="1"/>
      <c r="K115" s="1"/>
      <c r="L115" s="1"/>
    </row>
    <row r="116" spans="1:12" ht="14.5" x14ac:dyDescent="0.35">
      <c r="A116" s="1"/>
      <c r="B116" s="1"/>
      <c r="C116" s="108"/>
      <c r="D116" s="1"/>
      <c r="E116" s="1"/>
      <c r="F116" s="1"/>
      <c r="G116" s="1"/>
      <c r="H116" s="1"/>
      <c r="I116" s="75"/>
      <c r="J116" s="1"/>
      <c r="K116" s="1"/>
      <c r="L116" s="1"/>
    </row>
  </sheetData>
  <sheetProtection algorithmName="SHA-512" hashValue="++h2av8Gar5pyNWrHE3D3F2djAArTd/GUv3Zql35i5HwEPlcjzXK+KhHUMYQyZxgRAUjd+iV2BnC3R6pDix9yA==" saltValue="6uQwHJpk1y/mfrtZ6rfsgA==" spinCount="100000" sheet="1" formatCells="0" formatColumns="0" formatRows="0" sort="0" autoFilter="0" pivotTables="0"/>
  <autoFilter ref="D10:D111" xr:uid="{00000000-0009-0000-0000-000012000000}"/>
  <mergeCells count="6">
    <mergeCell ref="B2:I2"/>
    <mergeCell ref="B3:I3"/>
    <mergeCell ref="B4:I4"/>
    <mergeCell ref="B10:B11"/>
    <mergeCell ref="E10:I10"/>
    <mergeCell ref="B6:D6"/>
  </mergeCells>
  <dataValidations count="1">
    <dataValidation type="list" showInputMessage="1" showErrorMessage="1" errorTitle="KESALAHAN INPUT DATA" error="      NAMA RESELLER SALAH!_x000a_SILAHKAN PILIH DARI DAFTAR" sqref="B6:D6" xr:uid="{00000000-0002-0000-1200-000000000000}">
      <formula1>NR</formula1>
    </dataValidation>
  </dataValidations>
  <pageMargins left="0.31496062992125984" right="0.11811023622047245" top="0.74803149606299213" bottom="0.74803149606299213" header="0.31496062992125984" footer="0.31496062992125984"/>
  <pageSetup paperSize="9" pageOrder="overThenDown" orientation="portrait" blackAndWhite="1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H29"/>
  <sheetViews>
    <sheetView showGridLines="0" tabSelected="1" workbookViewId="0">
      <selection activeCell="B2" sqref="B2:D2"/>
    </sheetView>
  </sheetViews>
  <sheetFormatPr defaultColWidth="0" defaultRowHeight="15" customHeight="1" zeroHeight="1" x14ac:dyDescent="0.35"/>
  <cols>
    <col min="1" max="1" width="21.453125" style="2" customWidth="1"/>
    <col min="2" max="4" width="35.7265625" style="2" customWidth="1"/>
    <col min="5" max="5" width="14.26953125" style="2" customWidth="1"/>
    <col min="6" max="6" width="78.54296875" customWidth="1"/>
    <col min="7" max="7" width="28.54296875" style="2" customWidth="1"/>
    <col min="8" max="8" width="14.26953125" style="2" hidden="1" customWidth="1"/>
    <col min="9" max="16384" width="9.1796875" style="2" hidden="1"/>
  </cols>
  <sheetData>
    <row r="1" spans="1:7" ht="15" customHeight="1" thickBot="1" x14ac:dyDescent="0.4">
      <c r="A1" s="1"/>
      <c r="B1" s="1"/>
      <c r="C1" s="1"/>
      <c r="D1" s="1"/>
      <c r="E1" s="1"/>
      <c r="F1" s="217"/>
      <c r="G1" s="1"/>
    </row>
    <row r="2" spans="1:7" ht="48.75" customHeight="1" thickTop="1" thickBot="1" x14ac:dyDescent="0.4">
      <c r="A2" s="1"/>
      <c r="B2" s="277" t="s">
        <v>348</v>
      </c>
      <c r="C2" s="278"/>
      <c r="D2" s="279"/>
      <c r="E2" s="1"/>
      <c r="F2" s="218" t="s">
        <v>341</v>
      </c>
      <c r="G2" s="1"/>
    </row>
    <row r="3" spans="1:7" ht="15" customHeight="1" thickTop="1" x14ac:dyDescent="0.35">
      <c r="A3" s="1"/>
      <c r="B3" s="1"/>
      <c r="C3" s="1"/>
      <c r="D3" s="1"/>
      <c r="E3" s="1"/>
      <c r="F3" s="267" t="s">
        <v>342</v>
      </c>
      <c r="G3" s="1"/>
    </row>
    <row r="4" spans="1:7" ht="26.25" customHeight="1" x14ac:dyDescent="0.35">
      <c r="A4" s="1"/>
      <c r="B4" s="280" t="s">
        <v>23</v>
      </c>
      <c r="C4" s="280"/>
      <c r="D4" s="280"/>
      <c r="E4" s="1"/>
      <c r="F4" s="267"/>
      <c r="G4" s="1"/>
    </row>
    <row r="5" spans="1:7" ht="52.5" customHeight="1" x14ac:dyDescent="0.35">
      <c r="A5" s="1"/>
      <c r="B5" s="28">
        <v>1</v>
      </c>
      <c r="C5" s="28" t="s">
        <v>71</v>
      </c>
      <c r="D5" s="28">
        <v>2025</v>
      </c>
      <c r="E5" s="1"/>
      <c r="F5" s="267" t="s">
        <v>343</v>
      </c>
      <c r="G5" s="1"/>
    </row>
    <row r="6" spans="1:7" ht="26.25" customHeight="1" x14ac:dyDescent="0.35">
      <c r="A6" s="1"/>
      <c r="B6" s="280" t="s">
        <v>370</v>
      </c>
      <c r="C6" s="280"/>
      <c r="D6" s="280"/>
      <c r="E6" s="1"/>
      <c r="F6" s="267"/>
      <c r="G6" s="1"/>
    </row>
    <row r="7" spans="1:7" ht="52.5" customHeight="1" x14ac:dyDescent="0.35">
      <c r="A7" s="1"/>
      <c r="B7" s="28">
        <v>31</v>
      </c>
      <c r="C7" s="28" t="s">
        <v>72</v>
      </c>
      <c r="D7" s="28">
        <v>2025</v>
      </c>
      <c r="E7" s="1"/>
      <c r="F7" s="219" t="s">
        <v>344</v>
      </c>
      <c r="G7" s="1"/>
    </row>
    <row r="8" spans="1:7" ht="22.5" customHeight="1" x14ac:dyDescent="0.35">
      <c r="A8" s="1"/>
      <c r="B8" s="1"/>
      <c r="C8" s="1"/>
      <c r="D8" s="1"/>
      <c r="E8" s="1"/>
      <c r="F8" s="217"/>
      <c r="G8" s="1"/>
    </row>
    <row r="9" spans="1:7" ht="60" customHeight="1" x14ac:dyDescent="0.35">
      <c r="A9" s="1"/>
      <c r="B9" s="281"/>
      <c r="C9" s="282"/>
      <c r="D9" s="283"/>
      <c r="E9" s="1"/>
      <c r="F9" s="217"/>
      <c r="G9" s="1"/>
    </row>
    <row r="10" spans="1:7" ht="60" customHeight="1" x14ac:dyDescent="0.35">
      <c r="A10" s="1"/>
      <c r="B10" s="42"/>
      <c r="C10" s="43"/>
      <c r="D10" s="44"/>
      <c r="E10" s="1"/>
      <c r="F10" s="217"/>
      <c r="G10" s="1"/>
    </row>
    <row r="11" spans="1:7" ht="15" customHeight="1" x14ac:dyDescent="0.35">
      <c r="A11" s="1"/>
      <c r="B11" s="1"/>
      <c r="C11" s="1"/>
      <c r="D11" s="1"/>
      <c r="E11" s="1"/>
      <c r="F11" s="217"/>
      <c r="G11" s="1"/>
    </row>
    <row r="12" spans="1:7" ht="60" customHeight="1" x14ac:dyDescent="0.35">
      <c r="A12" s="1"/>
      <c r="B12" s="121"/>
      <c r="C12" s="122"/>
      <c r="D12" s="123"/>
      <c r="E12" s="1"/>
      <c r="F12" s="217"/>
      <c r="G12" s="1"/>
    </row>
    <row r="13" spans="1:7" ht="60" customHeight="1" x14ac:dyDescent="0.35">
      <c r="A13" s="1"/>
      <c r="B13" s="89"/>
      <c r="C13" s="90"/>
      <c r="D13" s="91"/>
      <c r="E13" s="1"/>
      <c r="F13" s="217"/>
      <c r="G13" s="1"/>
    </row>
    <row r="14" spans="1:7" ht="60" customHeight="1" x14ac:dyDescent="0.35">
      <c r="A14" s="1"/>
      <c r="B14" s="89"/>
      <c r="C14" s="90"/>
      <c r="D14" s="91"/>
      <c r="E14" s="1"/>
      <c r="F14" s="217"/>
      <c r="G14" s="1"/>
    </row>
    <row r="15" spans="1:7" ht="60" customHeight="1" x14ac:dyDescent="0.35">
      <c r="A15" s="1"/>
      <c r="B15" s="89"/>
      <c r="C15" s="90"/>
      <c r="D15" s="91"/>
      <c r="E15" s="1"/>
      <c r="F15" s="217"/>
      <c r="G15" s="1"/>
    </row>
    <row r="16" spans="1:7" ht="52.5" customHeight="1" x14ac:dyDescent="0.35">
      <c r="A16" s="1"/>
      <c r="B16" s="42"/>
      <c r="C16" s="43"/>
      <c r="D16" s="44"/>
      <c r="E16" s="1"/>
      <c r="F16" s="217"/>
      <c r="G16" s="1"/>
    </row>
    <row r="17" spans="1:8" customFormat="1" ht="75" customHeight="1" x14ac:dyDescent="0.35">
      <c r="A17" s="217"/>
      <c r="B17" s="217"/>
      <c r="C17" s="217"/>
      <c r="D17" s="217"/>
      <c r="E17" s="217"/>
      <c r="F17" s="217"/>
      <c r="G17" s="217"/>
    </row>
    <row r="18" spans="1:8" customFormat="1" ht="30" customHeight="1" x14ac:dyDescent="0.35">
      <c r="A18" s="217"/>
      <c r="B18" s="268" t="s">
        <v>345</v>
      </c>
      <c r="C18" s="269"/>
      <c r="D18" s="270"/>
      <c r="E18" s="217"/>
      <c r="F18" s="217"/>
      <c r="G18" s="217"/>
    </row>
    <row r="19" spans="1:8" customFormat="1" ht="75" customHeight="1" x14ac:dyDescent="0.35">
      <c r="A19" s="217"/>
      <c r="B19" s="220"/>
      <c r="C19" s="221"/>
      <c r="D19" s="222"/>
      <c r="E19" s="217"/>
      <c r="F19" s="217"/>
      <c r="G19" s="217"/>
    </row>
    <row r="20" spans="1:8" ht="75" customHeight="1" x14ac:dyDescent="0.35">
      <c r="A20" s="1"/>
      <c r="B20" s="1"/>
      <c r="C20" s="1"/>
      <c r="D20" s="1"/>
      <c r="E20" s="1"/>
      <c r="F20" s="217"/>
      <c r="G20" s="1"/>
    </row>
    <row r="21" spans="1:8" customFormat="1" ht="30" customHeight="1" x14ac:dyDescent="0.35">
      <c r="A21" s="217"/>
      <c r="B21" s="223"/>
      <c r="C21" s="224" t="s">
        <v>346</v>
      </c>
      <c r="D21" s="225"/>
      <c r="E21" s="217"/>
      <c r="F21" s="217"/>
      <c r="G21" s="217"/>
    </row>
    <row r="22" spans="1:8" customFormat="1" ht="30" customHeight="1" x14ac:dyDescent="0.35">
      <c r="A22" s="217"/>
      <c r="B22" s="226"/>
      <c r="C22" s="227">
        <v>46235</v>
      </c>
      <c r="D22" s="228"/>
      <c r="E22" s="217"/>
      <c r="F22" s="217"/>
      <c r="G22" s="217"/>
    </row>
    <row r="23" spans="1:8" customFormat="1" ht="30" customHeight="1" x14ac:dyDescent="0.35">
      <c r="A23" s="217"/>
      <c r="B23" s="271" t="str">
        <f ca="1">IF(TODAY()&gt;EXP,"PROGRAM EXCEL INI TELAH KADALUARSA! SELURUH PERHITUNGAN TELAH MENJADI NOL","Setelah melewati tanggal kadaluarsa maka seluruh perhitungan akan berubah menjadi nol")</f>
        <v>Setelah melewati tanggal kadaluarsa maka seluruh perhitungan akan berubah menjadi nol</v>
      </c>
      <c r="C23" s="272"/>
      <c r="D23" s="273"/>
      <c r="E23" s="217"/>
      <c r="F23" s="217"/>
      <c r="G23" s="217"/>
    </row>
    <row r="24" spans="1:8" customFormat="1" ht="30" customHeight="1" x14ac:dyDescent="0.35">
      <c r="A24" s="217"/>
      <c r="B24" s="274"/>
      <c r="C24" s="275"/>
      <c r="D24" s="276"/>
      <c r="E24" s="217"/>
      <c r="F24" s="217"/>
      <c r="G24" s="217"/>
    </row>
    <row r="25" spans="1:8" customFormat="1" ht="75" customHeight="1" x14ac:dyDescent="0.35">
      <c r="A25" s="217"/>
      <c r="B25" s="217"/>
      <c r="C25" s="217"/>
      <c r="D25" s="217"/>
      <c r="E25" s="217"/>
      <c r="F25" s="217"/>
      <c r="G25" s="217"/>
    </row>
    <row r="26" spans="1:8" ht="37.5" customHeight="1" x14ac:dyDescent="0.35">
      <c r="A26" s="1"/>
      <c r="B26" s="1"/>
      <c r="C26" s="1"/>
      <c r="D26" s="1"/>
      <c r="E26" s="1"/>
      <c r="F26" s="217"/>
      <c r="G26" s="1"/>
    </row>
    <row r="27" spans="1:8" ht="37.5" customHeight="1" x14ac:dyDescent="0.35">
      <c r="A27" s="1"/>
      <c r="B27" s="1"/>
      <c r="C27" s="1"/>
      <c r="D27" s="1"/>
      <c r="E27" s="1"/>
      <c r="F27" s="217"/>
      <c r="G27" s="1"/>
    </row>
    <row r="28" spans="1:8" ht="0.75" customHeight="1" x14ac:dyDescent="0.35">
      <c r="A28" s="34"/>
      <c r="B28" s="34"/>
      <c r="C28" s="34"/>
      <c r="D28" s="34"/>
      <c r="E28" s="34"/>
      <c r="F28" s="217"/>
      <c r="G28" s="34"/>
    </row>
    <row r="29" spans="1:8" ht="14.5" hidden="1" x14ac:dyDescent="0.35">
      <c r="F29" s="2"/>
      <c r="H29" s="35"/>
    </row>
  </sheetData>
  <sheetProtection algorithmName="SHA-512" hashValue="LXr0M1wuDuzBjymu+rY3HbDFKk0RAS37r3f8Vr9e3T29ACfiO9MIbhHjTipNAnslAZPPyspdHIWCKAgBBcGH8A==" saltValue="/l2w0gHZkHR0K9r8lfPmWQ==" spinCount="100000" sheet="1" objects="1" scenarios="1" formatCells="0" formatColumns="0" formatRows="0"/>
  <mergeCells count="9">
    <mergeCell ref="B2:D2"/>
    <mergeCell ref="B4:D4"/>
    <mergeCell ref="B6:D6"/>
    <mergeCell ref="B9:D9"/>
    <mergeCell ref="F3:F4"/>
    <mergeCell ref="F5:F6"/>
    <mergeCell ref="B18:D18"/>
    <mergeCell ref="B23:D23"/>
    <mergeCell ref="B24:D24"/>
  </mergeCells>
  <dataValidations count="3">
    <dataValidation type="list" showInputMessage="1" showErrorMessage="1" errorTitle="APLIKASI AKUNTANSI EXCEL" error="        NAMA BULAN SALAH_x000a_SILAHKAN PILIH DARI DAFTAR" sqref="C7 C5" xr:uid="{00000000-0002-0000-0100-000000000000}">
      <formula1>"Januari,Februari,Maret,April,Mei,Juni,Juli,Agustus,September,Oktober,November,Desember"</formula1>
    </dataValidation>
    <dataValidation type="whole" allowBlank="1" showInputMessage="1" showErrorMessage="1" errorTitle="KESALAHAN INPUT DATA" error="INPUT TAHUN SALAH!" sqref="D7 D5" xr:uid="{00000000-0002-0000-0100-000001000000}">
      <formula1>1900</formula1>
      <formula2>3000</formula2>
    </dataValidation>
    <dataValidation type="whole" allowBlank="1" showInputMessage="1" showErrorMessage="1" errorTitle="KESALAHAN INPUT DATA" error="INPUT TANGGAL SALAH" sqref="B5 B7" xr:uid="{00000000-0002-0000-0100-000002000000}">
      <formula1>1</formula1>
      <formula2>31</formula2>
    </dataValidation>
  </dataValidation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0"/>
  <dimension ref="A1:AP116"/>
  <sheetViews>
    <sheetView showGridLines="0" workbookViewId="0">
      <pane ySplit="11" topLeftCell="A12" activePane="bottomLeft" state="frozen"/>
      <selection activeCell="B6" sqref="B6:D6"/>
      <selection pane="bottomLeft" activeCell="B6" sqref="B6:C6"/>
    </sheetView>
  </sheetViews>
  <sheetFormatPr defaultColWidth="0" defaultRowHeight="15" customHeight="1" zeroHeight="1" x14ac:dyDescent="0.35"/>
  <cols>
    <col min="1" max="1" width="8.54296875" style="2" customWidth="1"/>
    <col min="2" max="2" width="5" style="2" bestFit="1" customWidth="1"/>
    <col min="3" max="3" width="28.54296875" style="2" customWidth="1"/>
    <col min="4" max="4" width="8.7265625" style="2" bestFit="1" customWidth="1"/>
    <col min="5" max="7" width="13.54296875" style="2" customWidth="1"/>
    <col min="8" max="8" width="8.453125" style="76" bestFit="1" customWidth="1"/>
    <col min="9" max="9" width="11.453125" style="2" customWidth="1"/>
    <col min="10" max="11" width="28.54296875" style="2" customWidth="1"/>
    <col min="12" max="42" width="0" style="2" hidden="1" customWidth="1"/>
    <col min="43" max="16384" width="9.1796875" style="2" hidden="1"/>
  </cols>
  <sheetData>
    <row r="1" spans="1:11" ht="3.75" customHeight="1" x14ac:dyDescent="0.35">
      <c r="A1" s="1"/>
      <c r="B1" s="1"/>
      <c r="C1" s="1"/>
      <c r="D1" s="1"/>
      <c r="E1" s="1"/>
      <c r="F1" s="1"/>
      <c r="G1" s="1"/>
      <c r="H1" s="75"/>
      <c r="I1" s="1"/>
      <c r="J1" s="1"/>
      <c r="K1" s="1"/>
    </row>
    <row r="2" spans="1:11" ht="22.5" customHeight="1" x14ac:dyDescent="0.6">
      <c r="A2" s="1"/>
      <c r="B2" s="326" t="str">
        <f>PR</f>
        <v>NAMA PERUSAHAAN ANDA</v>
      </c>
      <c r="C2" s="326"/>
      <c r="D2" s="326"/>
      <c r="E2" s="326"/>
      <c r="F2" s="326"/>
      <c r="G2" s="326"/>
      <c r="H2" s="326"/>
      <c r="I2" s="104"/>
      <c r="J2" s="1"/>
      <c r="K2" s="1"/>
    </row>
    <row r="3" spans="1:11" ht="18.75" customHeight="1" x14ac:dyDescent="0.5">
      <c r="A3" s="1"/>
      <c r="B3" s="334" t="s">
        <v>69</v>
      </c>
      <c r="C3" s="334"/>
      <c r="D3" s="334"/>
      <c r="E3" s="334"/>
      <c r="F3" s="334"/>
      <c r="G3" s="334"/>
      <c r="H3" s="334"/>
      <c r="I3" s="92"/>
      <c r="J3" s="1"/>
      <c r="K3" s="1"/>
    </row>
    <row r="4" spans="1:11" ht="18.75" customHeight="1" x14ac:dyDescent="0.35">
      <c r="A4" s="1"/>
      <c r="B4" s="336" t="str">
        <f>TG&amp;" "&amp;BL&amp;" "&amp;TH&amp;" - "&amp;TG_2&amp;" "&amp;BL_2&amp;" "&amp;TH_2</f>
        <v>1 Januari 2025 - 31 Desember 2025</v>
      </c>
      <c r="C4" s="336"/>
      <c r="D4" s="336"/>
      <c r="E4" s="336"/>
      <c r="F4" s="336"/>
      <c r="G4" s="336"/>
      <c r="H4" s="336"/>
      <c r="I4" s="36"/>
      <c r="J4" s="1"/>
      <c r="K4" s="1"/>
    </row>
    <row r="5" spans="1:11" ht="7.5" customHeight="1" x14ac:dyDescent="0.35">
      <c r="A5" s="1"/>
      <c r="B5" s="36"/>
      <c r="C5" s="36"/>
      <c r="D5" s="36"/>
      <c r="E5" s="36"/>
      <c r="F5" s="36"/>
      <c r="G5" s="36"/>
      <c r="H5" s="36"/>
      <c r="I5" s="36"/>
      <c r="J5" s="1"/>
      <c r="K5" s="1"/>
    </row>
    <row r="6" spans="1:11" ht="22.5" customHeight="1" x14ac:dyDescent="0.35">
      <c r="A6" s="1"/>
      <c r="B6" s="397" t="s">
        <v>82</v>
      </c>
      <c r="C6" s="398"/>
      <c r="D6" s="36"/>
      <c r="E6" s="36"/>
      <c r="F6" s="36"/>
      <c r="G6" s="36"/>
      <c r="H6" s="36"/>
      <c r="I6" s="36"/>
      <c r="J6" s="1"/>
      <c r="K6" s="1"/>
    </row>
    <row r="7" spans="1:11" ht="3.75" customHeight="1" x14ac:dyDescent="0.35">
      <c r="A7" s="1"/>
      <c r="B7" s="36"/>
      <c r="C7" s="36"/>
      <c r="D7" s="36"/>
      <c r="E7" s="36"/>
      <c r="F7" s="36"/>
      <c r="G7" s="36"/>
      <c r="H7" s="36"/>
      <c r="I7" s="36"/>
      <c r="J7" s="1"/>
      <c r="K7" s="1"/>
    </row>
    <row r="8" spans="1:11" ht="22.5" customHeight="1" x14ac:dyDescent="0.35">
      <c r="A8" s="1"/>
      <c r="B8" s="399" t="str">
        <f>IF(B6="","",VLOOKUP(B6,DP,2,FALSE))</f>
        <v>Boneka Beruang Kecil</v>
      </c>
      <c r="C8" s="399"/>
      <c r="D8" s="45">
        <f ca="1">SUM(D12:D111)</f>
        <v>110</v>
      </c>
      <c r="E8" s="45">
        <f ca="1">SUM(E12:E111)</f>
        <v>6050000</v>
      </c>
      <c r="F8" s="45">
        <f ca="1">SUM(F12:F111)</f>
        <v>3300000</v>
      </c>
      <c r="G8" s="45">
        <f ca="1">SUM(G12:G111)</f>
        <v>2750000</v>
      </c>
      <c r="H8" s="47">
        <f ca="1">IF(OR(D8=0,D8=""),"",G8/E8)</f>
        <v>0.45454545454545453</v>
      </c>
      <c r="I8" s="36"/>
      <c r="J8" s="1"/>
      <c r="K8" s="1"/>
    </row>
    <row r="9" spans="1:11" ht="2.25" customHeight="1" x14ac:dyDescent="0.35">
      <c r="A9" s="1"/>
      <c r="B9" s="105"/>
      <c r="C9" s="36"/>
      <c r="D9" s="36"/>
      <c r="E9" s="36"/>
      <c r="F9" s="36"/>
      <c r="G9" s="36"/>
      <c r="H9" s="106"/>
      <c r="I9" s="36"/>
      <c r="J9" s="1"/>
      <c r="K9" s="1"/>
    </row>
    <row r="10" spans="1:11" s="107" customFormat="1" ht="18.75" customHeight="1" x14ac:dyDescent="0.35">
      <c r="A10" s="9"/>
      <c r="B10" s="352" t="s">
        <v>1</v>
      </c>
      <c r="C10" s="19" t="s">
        <v>24</v>
      </c>
      <c r="D10" s="342" t="s">
        <v>38</v>
      </c>
      <c r="E10" s="343"/>
      <c r="F10" s="343"/>
      <c r="G10" s="343"/>
      <c r="H10" s="344"/>
      <c r="I10" s="36"/>
      <c r="J10" s="9"/>
      <c r="K10" s="9"/>
    </row>
    <row r="11" spans="1:11" s="107" customFormat="1" ht="22.5" customHeight="1" x14ac:dyDescent="0.35">
      <c r="A11" s="9"/>
      <c r="B11" s="353"/>
      <c r="C11" s="93" t="s">
        <v>41</v>
      </c>
      <c r="D11" s="25" t="s">
        <v>36</v>
      </c>
      <c r="E11" s="25" t="s">
        <v>5</v>
      </c>
      <c r="F11" s="25" t="s">
        <v>6</v>
      </c>
      <c r="G11" s="25" t="s">
        <v>34</v>
      </c>
      <c r="H11" s="25" t="s">
        <v>35</v>
      </c>
      <c r="I11" s="36"/>
      <c r="J11" s="9"/>
      <c r="K11" s="9"/>
    </row>
    <row r="12" spans="1:11" ht="18.75" customHeight="1" x14ac:dyDescent="0.35">
      <c r="A12" s="9"/>
      <c r="B12" s="18">
        <v>1</v>
      </c>
      <c r="C12" s="16" t="str">
        <f ca="1">IF(TODAY()&gt;EXP,"0",IF(Reseller!C6="","",Reseller!C6))</f>
        <v>Toko Mainan Anak A</v>
      </c>
      <c r="D12" s="16">
        <f ca="1">IF($C12="","",SUMIFS(Jurnal!AE:AE,Jurnal!$R:$R,$B$6,Jurnal!$AD:$AD,$C12))</f>
        <v>0</v>
      </c>
      <c r="E12" s="16">
        <f ca="1">IF($C12="","",SUMIFS(Jurnal!AH:AH,Jurnal!$R:$R,$B$6,Jurnal!$AD:$AD,$C12))</f>
        <v>0</v>
      </c>
      <c r="F12" s="16">
        <f ca="1">IF($C12="","",SUMIFS(Jurnal!AI:AI,Jurnal!$R:$R,$B$6,Jurnal!$AD:$AD,$C12))</f>
        <v>0</v>
      </c>
      <c r="G12" s="7">
        <f ca="1">IF(D12="","",E12-F12)</f>
        <v>0</v>
      </c>
      <c r="H12" s="73" t="str">
        <f ca="1">IF(OR(D12=0,D12=""),"",G12/E12)</f>
        <v/>
      </c>
      <c r="I12" s="36"/>
      <c r="J12" s="1"/>
      <c r="K12" s="1"/>
    </row>
    <row r="13" spans="1:11" ht="18.75" customHeight="1" x14ac:dyDescent="0.35">
      <c r="A13" s="9"/>
      <c r="B13" s="18">
        <f>B12+1</f>
        <v>2</v>
      </c>
      <c r="C13" s="16" t="str">
        <f ca="1">IF(TODAY()&gt;EXP,"0",IF(Reseller!C7="","",Reseller!C7))</f>
        <v>Toko Mainan Anak B</v>
      </c>
      <c r="D13" s="16">
        <f ca="1">IF($C13="","",SUMIFS(Jurnal!AE:AE,Jurnal!$R:$R,$B$6,Jurnal!$AD:$AD,$C13))</f>
        <v>0</v>
      </c>
      <c r="E13" s="16">
        <f ca="1">IF($C13="","",SUMIFS(Jurnal!AH:AH,Jurnal!$R:$R,$B$6,Jurnal!$AD:$AD,$C13))</f>
        <v>0</v>
      </c>
      <c r="F13" s="16">
        <f ca="1">IF($C13="","",SUMIFS(Jurnal!AI:AI,Jurnal!$R:$R,$B$6,Jurnal!$AD:$AD,$C13))</f>
        <v>0</v>
      </c>
      <c r="G13" s="7">
        <f t="shared" ref="G13:G76" ca="1" si="0">IF(D13="","",E13-F13)</f>
        <v>0</v>
      </c>
      <c r="H13" s="73" t="str">
        <f t="shared" ref="H13:H76" ca="1" si="1">IF(OR(D13=0,D13=""),"",G13/E13)</f>
        <v/>
      </c>
      <c r="I13" s="36"/>
      <c r="J13" s="1"/>
      <c r="K13" s="1"/>
    </row>
    <row r="14" spans="1:11" ht="18.75" customHeight="1" x14ac:dyDescent="0.35">
      <c r="A14" s="1"/>
      <c r="B14" s="18">
        <f t="shared" ref="B14:B77" si="2">B13+1</f>
        <v>3</v>
      </c>
      <c r="C14" s="16" t="str">
        <f ca="1">IF(TODAY()&gt;EXP,"0",IF(Reseller!C8="","",Reseller!C8))</f>
        <v>Toko Mainan Anak C</v>
      </c>
      <c r="D14" s="16">
        <f ca="1">IF($C14="","",SUMIFS(Jurnal!AE:AE,Jurnal!$R:$R,$B$6,Jurnal!$AD:$AD,$C14))</f>
        <v>0</v>
      </c>
      <c r="E14" s="16">
        <f ca="1">IF($C14="","",SUMIFS(Jurnal!AH:AH,Jurnal!$R:$R,$B$6,Jurnal!$AD:$AD,$C14))</f>
        <v>0</v>
      </c>
      <c r="F14" s="16">
        <f ca="1">IF($C14="","",SUMIFS(Jurnal!AI:AI,Jurnal!$R:$R,$B$6,Jurnal!$AD:$AD,$C14))</f>
        <v>0</v>
      </c>
      <c r="G14" s="7">
        <f t="shared" ca="1" si="0"/>
        <v>0</v>
      </c>
      <c r="H14" s="73" t="str">
        <f t="shared" ca="1" si="1"/>
        <v/>
      </c>
      <c r="I14" s="36"/>
      <c r="J14" s="1"/>
      <c r="K14" s="1"/>
    </row>
    <row r="15" spans="1:11" ht="18.75" customHeight="1" x14ac:dyDescent="0.35">
      <c r="A15" s="1"/>
      <c r="B15" s="18">
        <f t="shared" si="2"/>
        <v>4</v>
      </c>
      <c r="C15" s="16" t="str">
        <f ca="1">IF(TODAY()&gt;EXP,"0",IF(Reseller!C9="","",Reseller!C9))</f>
        <v>Toko Mainan Anak D</v>
      </c>
      <c r="D15" s="16">
        <f ca="1">IF($C15="","",SUMIFS(Jurnal!AE:AE,Jurnal!$R:$R,$B$6,Jurnal!$AD:$AD,$C15))</f>
        <v>0</v>
      </c>
      <c r="E15" s="16">
        <f ca="1">IF($C15="","",SUMIFS(Jurnal!AH:AH,Jurnal!$R:$R,$B$6,Jurnal!$AD:$AD,$C15))</f>
        <v>0</v>
      </c>
      <c r="F15" s="16">
        <f ca="1">IF($C15="","",SUMIFS(Jurnal!AI:AI,Jurnal!$R:$R,$B$6,Jurnal!$AD:$AD,$C15))</f>
        <v>0</v>
      </c>
      <c r="G15" s="7">
        <f t="shared" ca="1" si="0"/>
        <v>0</v>
      </c>
      <c r="H15" s="73" t="str">
        <f t="shared" ca="1" si="1"/>
        <v/>
      </c>
      <c r="I15" s="36"/>
      <c r="J15" s="1"/>
      <c r="K15" s="1"/>
    </row>
    <row r="16" spans="1:11" ht="18.75" customHeight="1" x14ac:dyDescent="0.35">
      <c r="A16" s="1"/>
      <c r="B16" s="18">
        <f t="shared" si="2"/>
        <v>5</v>
      </c>
      <c r="C16" s="16" t="str">
        <f ca="1">IF(TODAY()&gt;EXP,"0",IF(Reseller!C10="","",Reseller!C10))</f>
        <v>Toko Mainan Anak E</v>
      </c>
      <c r="D16" s="16">
        <f ca="1">IF($C16="","",SUMIFS(Jurnal!AE:AE,Jurnal!$R:$R,$B$6,Jurnal!$AD:$AD,$C16))</f>
        <v>50</v>
      </c>
      <c r="E16" s="16">
        <f ca="1">IF($C16="","",SUMIFS(Jurnal!AH:AH,Jurnal!$R:$R,$B$6,Jurnal!$AD:$AD,$C16))</f>
        <v>2750000</v>
      </c>
      <c r="F16" s="16">
        <f ca="1">IF($C16="","",SUMIFS(Jurnal!AI:AI,Jurnal!$R:$R,$B$6,Jurnal!$AD:$AD,$C16))</f>
        <v>1500000</v>
      </c>
      <c r="G16" s="7">
        <f t="shared" ca="1" si="0"/>
        <v>1250000</v>
      </c>
      <c r="H16" s="73">
        <f t="shared" ca="1" si="1"/>
        <v>0.45454545454545453</v>
      </c>
      <c r="I16" s="36"/>
      <c r="J16" s="1"/>
      <c r="K16" s="1"/>
    </row>
    <row r="17" spans="1:11" ht="18.75" customHeight="1" x14ac:dyDescent="0.35">
      <c r="A17" s="1"/>
      <c r="B17" s="18">
        <f t="shared" si="2"/>
        <v>6</v>
      </c>
      <c r="C17" s="16" t="str">
        <f ca="1">IF(TODAY()&gt;EXP,"0",IF(Reseller!C11="","",Reseller!C11))</f>
        <v>Toko Mainan Anak F</v>
      </c>
      <c r="D17" s="16">
        <f ca="1">IF($C17="","",SUMIFS(Jurnal!AE:AE,Jurnal!$R:$R,$B$6,Jurnal!$AD:$AD,$C17))</f>
        <v>0</v>
      </c>
      <c r="E17" s="16">
        <f ca="1">IF($C17="","",SUMIFS(Jurnal!AH:AH,Jurnal!$R:$R,$B$6,Jurnal!$AD:$AD,$C17))</f>
        <v>0</v>
      </c>
      <c r="F17" s="16">
        <f ca="1">IF($C17="","",SUMIFS(Jurnal!AI:AI,Jurnal!$R:$R,$B$6,Jurnal!$AD:$AD,$C17))</f>
        <v>0</v>
      </c>
      <c r="G17" s="7">
        <f t="shared" ca="1" si="0"/>
        <v>0</v>
      </c>
      <c r="H17" s="73" t="str">
        <f t="shared" ca="1" si="1"/>
        <v/>
      </c>
      <c r="I17" s="36"/>
      <c r="J17" s="1"/>
      <c r="K17" s="1"/>
    </row>
    <row r="18" spans="1:11" ht="18.75" customHeight="1" x14ac:dyDescent="0.35">
      <c r="A18" s="1"/>
      <c r="B18" s="18">
        <f t="shared" si="2"/>
        <v>7</v>
      </c>
      <c r="C18" s="16" t="str">
        <f ca="1">IF(TODAY()&gt;EXP,"0",IF(Reseller!C12="","",Reseller!C12))</f>
        <v>Toko Mainan Anak G</v>
      </c>
      <c r="D18" s="16">
        <f ca="1">IF($C18="","",SUMIFS(Jurnal!AE:AE,Jurnal!$R:$R,$B$6,Jurnal!$AD:$AD,$C18))</f>
        <v>0</v>
      </c>
      <c r="E18" s="16">
        <f ca="1">IF($C18="","",SUMIFS(Jurnal!AH:AH,Jurnal!$R:$R,$B$6,Jurnal!$AD:$AD,$C18))</f>
        <v>0</v>
      </c>
      <c r="F18" s="16">
        <f ca="1">IF($C18="","",SUMIFS(Jurnal!AI:AI,Jurnal!$R:$R,$B$6,Jurnal!$AD:$AD,$C18))</f>
        <v>0</v>
      </c>
      <c r="G18" s="7">
        <f t="shared" ca="1" si="0"/>
        <v>0</v>
      </c>
      <c r="H18" s="73" t="str">
        <f t="shared" ca="1" si="1"/>
        <v/>
      </c>
      <c r="I18" s="36"/>
      <c r="J18" s="1"/>
      <c r="K18" s="1"/>
    </row>
    <row r="19" spans="1:11" ht="18.75" customHeight="1" x14ac:dyDescent="0.35">
      <c r="A19" s="1"/>
      <c r="B19" s="18">
        <f t="shared" si="2"/>
        <v>8</v>
      </c>
      <c r="C19" s="16" t="str">
        <f ca="1">IF(TODAY()&gt;EXP,"0",IF(Reseller!C13="","",Reseller!C13))</f>
        <v>Toko Mainan Anak H</v>
      </c>
      <c r="D19" s="16">
        <f ca="1">IF($C19="","",SUMIFS(Jurnal!AE:AE,Jurnal!$R:$R,$B$6,Jurnal!$AD:$AD,$C19))</f>
        <v>60</v>
      </c>
      <c r="E19" s="16">
        <f ca="1">IF($C19="","",SUMIFS(Jurnal!AH:AH,Jurnal!$R:$R,$B$6,Jurnal!$AD:$AD,$C19))</f>
        <v>3300000</v>
      </c>
      <c r="F19" s="16">
        <f ca="1">IF($C19="","",SUMIFS(Jurnal!AI:AI,Jurnal!$R:$R,$B$6,Jurnal!$AD:$AD,$C19))</f>
        <v>1800000</v>
      </c>
      <c r="G19" s="7">
        <f t="shared" ca="1" si="0"/>
        <v>1500000</v>
      </c>
      <c r="H19" s="73">
        <f t="shared" ca="1" si="1"/>
        <v>0.45454545454545453</v>
      </c>
      <c r="I19" s="36"/>
      <c r="J19" s="1"/>
      <c r="K19" s="1"/>
    </row>
    <row r="20" spans="1:11" ht="18.75" customHeight="1" x14ac:dyDescent="0.35">
      <c r="A20" s="1"/>
      <c r="B20" s="18">
        <f t="shared" si="2"/>
        <v>9</v>
      </c>
      <c r="C20" s="16" t="str">
        <f ca="1">IF(TODAY()&gt;EXP,"0",IF(Reseller!C14="","",Reseller!C14))</f>
        <v>Toko Mainan Anak I</v>
      </c>
      <c r="D20" s="16">
        <f ca="1">IF($C20="","",SUMIFS(Jurnal!AE:AE,Jurnal!$R:$R,$B$6,Jurnal!$AD:$AD,$C20))</f>
        <v>0</v>
      </c>
      <c r="E20" s="16">
        <f ca="1">IF($C20="","",SUMIFS(Jurnal!AH:AH,Jurnal!$R:$R,$B$6,Jurnal!$AD:$AD,$C20))</f>
        <v>0</v>
      </c>
      <c r="F20" s="16">
        <f ca="1">IF($C20="","",SUMIFS(Jurnal!AI:AI,Jurnal!$R:$R,$B$6,Jurnal!$AD:$AD,$C20))</f>
        <v>0</v>
      </c>
      <c r="G20" s="7">
        <f t="shared" ca="1" si="0"/>
        <v>0</v>
      </c>
      <c r="H20" s="73" t="str">
        <f t="shared" ca="1" si="1"/>
        <v/>
      </c>
      <c r="I20" s="36"/>
      <c r="J20" s="1"/>
      <c r="K20" s="1"/>
    </row>
    <row r="21" spans="1:11" ht="18.75" customHeight="1" x14ac:dyDescent="0.35">
      <c r="A21" s="1"/>
      <c r="B21" s="18">
        <f t="shared" si="2"/>
        <v>10</v>
      </c>
      <c r="C21" s="16" t="str">
        <f ca="1">IF(TODAY()&gt;EXP,"0",IF(Reseller!C15="","",Reseller!C15))</f>
        <v>Toko Mainan Anak J</v>
      </c>
      <c r="D21" s="16">
        <f ca="1">IF($C21="","",SUMIFS(Jurnal!AE:AE,Jurnal!$R:$R,$B$6,Jurnal!$AD:$AD,$C21))</f>
        <v>0</v>
      </c>
      <c r="E21" s="16">
        <f ca="1">IF($C21="","",SUMIFS(Jurnal!AH:AH,Jurnal!$R:$R,$B$6,Jurnal!$AD:$AD,$C21))</f>
        <v>0</v>
      </c>
      <c r="F21" s="16">
        <f ca="1">IF($C21="","",SUMIFS(Jurnal!AI:AI,Jurnal!$R:$R,$B$6,Jurnal!$AD:$AD,$C21))</f>
        <v>0</v>
      </c>
      <c r="G21" s="7">
        <f t="shared" ca="1" si="0"/>
        <v>0</v>
      </c>
      <c r="H21" s="73" t="str">
        <f t="shared" ca="1" si="1"/>
        <v/>
      </c>
      <c r="I21" s="36"/>
      <c r="J21" s="1"/>
      <c r="K21" s="1"/>
    </row>
    <row r="22" spans="1:11" ht="18.75" customHeight="1" x14ac:dyDescent="0.35">
      <c r="A22" s="1"/>
      <c r="B22" s="18">
        <f t="shared" si="2"/>
        <v>11</v>
      </c>
      <c r="C22" s="16" t="str">
        <f ca="1">IF(TODAY()&gt;EXP,"0",IF(Reseller!C16="","",Reseller!C16))</f>
        <v/>
      </c>
      <c r="D22" s="16" t="str">
        <f ca="1">IF($C22="","",SUMIFS(Jurnal!AE:AE,Jurnal!$R:$R,$B$6,Jurnal!$AD:$AD,$C22))</f>
        <v/>
      </c>
      <c r="E22" s="16" t="str">
        <f ca="1">IF($C22="","",SUMIFS(Jurnal!AH:AH,Jurnal!$R:$R,$B$6,Jurnal!$AD:$AD,$C22))</f>
        <v/>
      </c>
      <c r="F22" s="16" t="str">
        <f ca="1">IF($C22="","",SUMIFS(Jurnal!AI:AI,Jurnal!$R:$R,$B$6,Jurnal!$AD:$AD,$C22))</f>
        <v/>
      </c>
      <c r="G22" s="7" t="str">
        <f t="shared" ca="1" si="0"/>
        <v/>
      </c>
      <c r="H22" s="73" t="str">
        <f t="shared" ca="1" si="1"/>
        <v/>
      </c>
      <c r="I22" s="36"/>
      <c r="J22" s="1"/>
      <c r="K22" s="1"/>
    </row>
    <row r="23" spans="1:11" ht="18.75" customHeight="1" x14ac:dyDescent="0.35">
      <c r="A23" s="1"/>
      <c r="B23" s="18">
        <f t="shared" si="2"/>
        <v>12</v>
      </c>
      <c r="C23" s="16" t="str">
        <f ca="1">IF(TODAY()&gt;EXP,"0",IF(Reseller!C17="","",Reseller!C17))</f>
        <v/>
      </c>
      <c r="D23" s="16" t="str">
        <f ca="1">IF($C23="","",SUMIFS(Jurnal!AE:AE,Jurnal!$R:$R,$B$6,Jurnal!$AD:$AD,$C23))</f>
        <v/>
      </c>
      <c r="E23" s="16" t="str">
        <f ca="1">IF($C23="","",SUMIFS(Jurnal!AH:AH,Jurnal!$R:$R,$B$6,Jurnal!$AD:$AD,$C23))</f>
        <v/>
      </c>
      <c r="F23" s="16" t="str">
        <f ca="1">IF($C23="","",SUMIFS(Jurnal!AI:AI,Jurnal!$R:$R,$B$6,Jurnal!$AD:$AD,$C23))</f>
        <v/>
      </c>
      <c r="G23" s="7" t="str">
        <f t="shared" ca="1" si="0"/>
        <v/>
      </c>
      <c r="H23" s="73" t="str">
        <f t="shared" ca="1" si="1"/>
        <v/>
      </c>
      <c r="I23" s="36"/>
      <c r="J23" s="1"/>
      <c r="K23" s="1"/>
    </row>
    <row r="24" spans="1:11" ht="18.75" customHeight="1" x14ac:dyDescent="0.35">
      <c r="A24" s="1"/>
      <c r="B24" s="18">
        <f t="shared" si="2"/>
        <v>13</v>
      </c>
      <c r="C24" s="16" t="str">
        <f ca="1">IF(TODAY()&gt;EXP,"0",IF(Reseller!C18="","",Reseller!C18))</f>
        <v/>
      </c>
      <c r="D24" s="16" t="str">
        <f ca="1">IF($C24="","",SUMIFS(Jurnal!AE:AE,Jurnal!$R:$R,$B$6,Jurnal!$AD:$AD,$C24))</f>
        <v/>
      </c>
      <c r="E24" s="16" t="str">
        <f ca="1">IF($C24="","",SUMIFS(Jurnal!AH:AH,Jurnal!$R:$R,$B$6,Jurnal!$AD:$AD,$C24))</f>
        <v/>
      </c>
      <c r="F24" s="16" t="str">
        <f ca="1">IF($C24="","",SUMIFS(Jurnal!AI:AI,Jurnal!$R:$R,$B$6,Jurnal!$AD:$AD,$C24))</f>
        <v/>
      </c>
      <c r="G24" s="7" t="str">
        <f t="shared" ca="1" si="0"/>
        <v/>
      </c>
      <c r="H24" s="73" t="str">
        <f t="shared" ca="1" si="1"/>
        <v/>
      </c>
      <c r="I24" s="36"/>
      <c r="J24" s="1"/>
      <c r="K24" s="1"/>
    </row>
    <row r="25" spans="1:11" ht="18.75" customHeight="1" x14ac:dyDescent="0.35">
      <c r="A25" s="1"/>
      <c r="B25" s="18">
        <f t="shared" si="2"/>
        <v>14</v>
      </c>
      <c r="C25" s="16" t="str">
        <f ca="1">IF(TODAY()&gt;EXP,"0",IF(Reseller!C19="","",Reseller!C19))</f>
        <v/>
      </c>
      <c r="D25" s="16" t="str">
        <f ca="1">IF($C25="","",SUMIFS(Jurnal!AE:AE,Jurnal!$R:$R,$B$6,Jurnal!$AD:$AD,$C25))</f>
        <v/>
      </c>
      <c r="E25" s="16" t="str">
        <f ca="1">IF($C25="","",SUMIFS(Jurnal!AH:AH,Jurnal!$R:$R,$B$6,Jurnal!$AD:$AD,$C25))</f>
        <v/>
      </c>
      <c r="F25" s="16" t="str">
        <f ca="1">IF($C25="","",SUMIFS(Jurnal!AI:AI,Jurnal!$R:$R,$B$6,Jurnal!$AD:$AD,$C25))</f>
        <v/>
      </c>
      <c r="G25" s="7" t="str">
        <f t="shared" ca="1" si="0"/>
        <v/>
      </c>
      <c r="H25" s="73" t="str">
        <f t="shared" ca="1" si="1"/>
        <v/>
      </c>
      <c r="I25" s="36"/>
      <c r="J25" s="1"/>
      <c r="K25" s="1"/>
    </row>
    <row r="26" spans="1:11" ht="18.75" customHeight="1" x14ac:dyDescent="0.35">
      <c r="A26" s="1"/>
      <c r="B26" s="18">
        <f t="shared" si="2"/>
        <v>15</v>
      </c>
      <c r="C26" s="16" t="str">
        <f ca="1">IF(TODAY()&gt;EXP,"0",IF(Reseller!C20="","",Reseller!C20))</f>
        <v/>
      </c>
      <c r="D26" s="16" t="str">
        <f ca="1">IF($C26="","",SUMIFS(Jurnal!AE:AE,Jurnal!$R:$R,$B$6,Jurnal!$AD:$AD,$C26))</f>
        <v/>
      </c>
      <c r="E26" s="16" t="str">
        <f ca="1">IF($C26="","",SUMIFS(Jurnal!AH:AH,Jurnal!$R:$R,$B$6,Jurnal!$AD:$AD,$C26))</f>
        <v/>
      </c>
      <c r="F26" s="16" t="str">
        <f ca="1">IF($C26="","",SUMIFS(Jurnal!AI:AI,Jurnal!$R:$R,$B$6,Jurnal!$AD:$AD,$C26))</f>
        <v/>
      </c>
      <c r="G26" s="7" t="str">
        <f t="shared" ca="1" si="0"/>
        <v/>
      </c>
      <c r="H26" s="73" t="str">
        <f t="shared" ca="1" si="1"/>
        <v/>
      </c>
      <c r="I26" s="36"/>
      <c r="J26" s="1"/>
      <c r="K26" s="1"/>
    </row>
    <row r="27" spans="1:11" ht="18.75" customHeight="1" x14ac:dyDescent="0.35">
      <c r="A27" s="1"/>
      <c r="B27" s="18">
        <f t="shared" si="2"/>
        <v>16</v>
      </c>
      <c r="C27" s="16" t="str">
        <f ca="1">IF(TODAY()&gt;EXP,"0",IF(Reseller!C21="","",Reseller!C21))</f>
        <v/>
      </c>
      <c r="D27" s="16" t="str">
        <f ca="1">IF($C27="","",SUMIFS(Jurnal!AE:AE,Jurnal!$R:$R,$B$6,Jurnal!$AD:$AD,$C27))</f>
        <v/>
      </c>
      <c r="E27" s="16" t="str">
        <f ca="1">IF($C27="","",SUMIFS(Jurnal!AH:AH,Jurnal!$R:$R,$B$6,Jurnal!$AD:$AD,$C27))</f>
        <v/>
      </c>
      <c r="F27" s="16" t="str">
        <f ca="1">IF($C27="","",SUMIFS(Jurnal!AI:AI,Jurnal!$R:$R,$B$6,Jurnal!$AD:$AD,$C27))</f>
        <v/>
      </c>
      <c r="G27" s="7" t="str">
        <f t="shared" ca="1" si="0"/>
        <v/>
      </c>
      <c r="H27" s="73" t="str">
        <f t="shared" ca="1" si="1"/>
        <v/>
      </c>
      <c r="I27" s="36"/>
      <c r="J27" s="1"/>
      <c r="K27" s="1"/>
    </row>
    <row r="28" spans="1:11" ht="18.75" customHeight="1" x14ac:dyDescent="0.35">
      <c r="A28" s="1"/>
      <c r="B28" s="18">
        <f t="shared" si="2"/>
        <v>17</v>
      </c>
      <c r="C28" s="16" t="str">
        <f ca="1">IF(TODAY()&gt;EXP,"0",IF(Reseller!C22="","",Reseller!C22))</f>
        <v/>
      </c>
      <c r="D28" s="16" t="str">
        <f ca="1">IF($C28="","",SUMIFS(Jurnal!AE:AE,Jurnal!$R:$R,$B$6,Jurnal!$AD:$AD,$C28))</f>
        <v/>
      </c>
      <c r="E28" s="16" t="str">
        <f ca="1">IF($C28="","",SUMIFS(Jurnal!AH:AH,Jurnal!$R:$R,$B$6,Jurnal!$AD:$AD,$C28))</f>
        <v/>
      </c>
      <c r="F28" s="16" t="str">
        <f ca="1">IF($C28="","",SUMIFS(Jurnal!AI:AI,Jurnal!$R:$R,$B$6,Jurnal!$AD:$AD,$C28))</f>
        <v/>
      </c>
      <c r="G28" s="7" t="str">
        <f t="shared" ca="1" si="0"/>
        <v/>
      </c>
      <c r="H28" s="73" t="str">
        <f t="shared" ca="1" si="1"/>
        <v/>
      </c>
      <c r="I28" s="36"/>
      <c r="J28" s="1"/>
      <c r="K28" s="1"/>
    </row>
    <row r="29" spans="1:11" ht="18.75" customHeight="1" x14ac:dyDescent="0.35">
      <c r="A29" s="1"/>
      <c r="B29" s="18">
        <f t="shared" si="2"/>
        <v>18</v>
      </c>
      <c r="C29" s="16" t="str">
        <f ca="1">IF(TODAY()&gt;EXP,"0",IF(Reseller!C23="","",Reseller!C23))</f>
        <v/>
      </c>
      <c r="D29" s="16" t="str">
        <f ca="1">IF($C29="","",SUMIFS(Jurnal!AE:AE,Jurnal!$R:$R,$B$6,Jurnal!$AD:$AD,$C29))</f>
        <v/>
      </c>
      <c r="E29" s="16" t="str">
        <f ca="1">IF($C29="","",SUMIFS(Jurnal!AH:AH,Jurnal!$R:$R,$B$6,Jurnal!$AD:$AD,$C29))</f>
        <v/>
      </c>
      <c r="F29" s="16" t="str">
        <f ca="1">IF($C29="","",SUMIFS(Jurnal!AI:AI,Jurnal!$R:$R,$B$6,Jurnal!$AD:$AD,$C29))</f>
        <v/>
      </c>
      <c r="G29" s="7" t="str">
        <f t="shared" ca="1" si="0"/>
        <v/>
      </c>
      <c r="H29" s="73" t="str">
        <f t="shared" ca="1" si="1"/>
        <v/>
      </c>
      <c r="I29" s="36"/>
      <c r="J29" s="1"/>
      <c r="K29" s="1"/>
    </row>
    <row r="30" spans="1:11" ht="18.75" customHeight="1" x14ac:dyDescent="0.35">
      <c r="A30" s="1"/>
      <c r="B30" s="18">
        <f t="shared" si="2"/>
        <v>19</v>
      </c>
      <c r="C30" s="16" t="str">
        <f ca="1">IF(TODAY()&gt;EXP,"0",IF(Reseller!C24="","",Reseller!C24))</f>
        <v/>
      </c>
      <c r="D30" s="16" t="str">
        <f ca="1">IF($C30="","",SUMIFS(Jurnal!AE:AE,Jurnal!$R:$R,$B$6,Jurnal!$AD:$AD,$C30))</f>
        <v/>
      </c>
      <c r="E30" s="16" t="str">
        <f ca="1">IF($C30="","",SUMIFS(Jurnal!AH:AH,Jurnal!$R:$R,$B$6,Jurnal!$AD:$AD,$C30))</f>
        <v/>
      </c>
      <c r="F30" s="16" t="str">
        <f ca="1">IF($C30="","",SUMIFS(Jurnal!AI:AI,Jurnal!$R:$R,$B$6,Jurnal!$AD:$AD,$C30))</f>
        <v/>
      </c>
      <c r="G30" s="7" t="str">
        <f t="shared" ca="1" si="0"/>
        <v/>
      </c>
      <c r="H30" s="73" t="str">
        <f t="shared" ca="1" si="1"/>
        <v/>
      </c>
      <c r="I30" s="36"/>
      <c r="J30" s="1"/>
      <c r="K30" s="1"/>
    </row>
    <row r="31" spans="1:11" ht="18.75" customHeight="1" x14ac:dyDescent="0.35">
      <c r="A31" s="1"/>
      <c r="B31" s="18">
        <f t="shared" si="2"/>
        <v>20</v>
      </c>
      <c r="C31" s="16" t="str">
        <f ca="1">IF(TODAY()&gt;EXP,"0",IF(Reseller!C25="","",Reseller!C25))</f>
        <v/>
      </c>
      <c r="D31" s="16" t="str">
        <f ca="1">IF($C31="","",SUMIFS(Jurnal!AE:AE,Jurnal!$R:$R,$B$6,Jurnal!$AD:$AD,$C31))</f>
        <v/>
      </c>
      <c r="E31" s="16" t="str">
        <f ca="1">IF($C31="","",SUMIFS(Jurnal!AH:AH,Jurnal!$R:$R,$B$6,Jurnal!$AD:$AD,$C31))</f>
        <v/>
      </c>
      <c r="F31" s="16" t="str">
        <f ca="1">IF($C31="","",SUMIFS(Jurnal!AI:AI,Jurnal!$R:$R,$B$6,Jurnal!$AD:$AD,$C31))</f>
        <v/>
      </c>
      <c r="G31" s="7" t="str">
        <f t="shared" ca="1" si="0"/>
        <v/>
      </c>
      <c r="H31" s="73" t="str">
        <f t="shared" ca="1" si="1"/>
        <v/>
      </c>
      <c r="I31" s="36"/>
      <c r="J31" s="1"/>
      <c r="K31" s="1"/>
    </row>
    <row r="32" spans="1:11" ht="18.75" customHeight="1" x14ac:dyDescent="0.35">
      <c r="A32" s="1"/>
      <c r="B32" s="18">
        <f t="shared" si="2"/>
        <v>21</v>
      </c>
      <c r="C32" s="16" t="str">
        <f ca="1">IF(TODAY()&gt;EXP,"0",IF(Reseller!C26="","",Reseller!C26))</f>
        <v/>
      </c>
      <c r="D32" s="16" t="str">
        <f ca="1">IF($C32="","",SUMIFS(Jurnal!AE:AE,Jurnal!$R:$R,$B$6,Jurnal!$AD:$AD,$C32))</f>
        <v/>
      </c>
      <c r="E32" s="16" t="str">
        <f ca="1">IF($C32="","",SUMIFS(Jurnal!AH:AH,Jurnal!$R:$R,$B$6,Jurnal!$AD:$AD,$C32))</f>
        <v/>
      </c>
      <c r="F32" s="16" t="str">
        <f ca="1">IF($C32="","",SUMIFS(Jurnal!AI:AI,Jurnal!$R:$R,$B$6,Jurnal!$AD:$AD,$C32))</f>
        <v/>
      </c>
      <c r="G32" s="7" t="str">
        <f t="shared" ca="1" si="0"/>
        <v/>
      </c>
      <c r="H32" s="73" t="str">
        <f t="shared" ca="1" si="1"/>
        <v/>
      </c>
      <c r="I32" s="36"/>
      <c r="J32" s="1"/>
      <c r="K32" s="1"/>
    </row>
    <row r="33" spans="1:11" ht="18.75" customHeight="1" x14ac:dyDescent="0.35">
      <c r="A33" s="1"/>
      <c r="B33" s="18">
        <f t="shared" si="2"/>
        <v>22</v>
      </c>
      <c r="C33" s="16" t="str">
        <f ca="1">IF(TODAY()&gt;EXP,"0",IF(Reseller!C27="","",Reseller!C27))</f>
        <v/>
      </c>
      <c r="D33" s="16" t="str">
        <f ca="1">IF($C33="","",SUMIFS(Jurnal!AE:AE,Jurnal!$R:$R,$B$6,Jurnal!$AD:$AD,$C33))</f>
        <v/>
      </c>
      <c r="E33" s="16" t="str">
        <f ca="1">IF($C33="","",SUMIFS(Jurnal!AH:AH,Jurnal!$R:$R,$B$6,Jurnal!$AD:$AD,$C33))</f>
        <v/>
      </c>
      <c r="F33" s="16" t="str">
        <f ca="1">IF($C33="","",SUMIFS(Jurnal!AI:AI,Jurnal!$R:$R,$B$6,Jurnal!$AD:$AD,$C33))</f>
        <v/>
      </c>
      <c r="G33" s="7" t="str">
        <f t="shared" ca="1" si="0"/>
        <v/>
      </c>
      <c r="H33" s="73" t="str">
        <f t="shared" ca="1" si="1"/>
        <v/>
      </c>
      <c r="I33" s="36"/>
      <c r="J33" s="1"/>
      <c r="K33" s="1"/>
    </row>
    <row r="34" spans="1:11" ht="18.75" customHeight="1" x14ac:dyDescent="0.35">
      <c r="A34" s="1"/>
      <c r="B34" s="18">
        <f t="shared" si="2"/>
        <v>23</v>
      </c>
      <c r="C34" s="16" t="str">
        <f ca="1">IF(TODAY()&gt;EXP,"0",IF(Reseller!C28="","",Reseller!C28))</f>
        <v/>
      </c>
      <c r="D34" s="16" t="str">
        <f ca="1">IF($C34="","",SUMIFS(Jurnal!AE:AE,Jurnal!$R:$R,$B$6,Jurnal!$AD:$AD,$C34))</f>
        <v/>
      </c>
      <c r="E34" s="16" t="str">
        <f ca="1">IF($C34="","",SUMIFS(Jurnal!AH:AH,Jurnal!$R:$R,$B$6,Jurnal!$AD:$AD,$C34))</f>
        <v/>
      </c>
      <c r="F34" s="16" t="str">
        <f ca="1">IF($C34="","",SUMIFS(Jurnal!AI:AI,Jurnal!$R:$R,$B$6,Jurnal!$AD:$AD,$C34))</f>
        <v/>
      </c>
      <c r="G34" s="7" t="str">
        <f t="shared" ca="1" si="0"/>
        <v/>
      </c>
      <c r="H34" s="73" t="str">
        <f t="shared" ca="1" si="1"/>
        <v/>
      </c>
      <c r="I34" s="36"/>
      <c r="J34" s="1"/>
      <c r="K34" s="1"/>
    </row>
    <row r="35" spans="1:11" ht="18.75" customHeight="1" x14ac:dyDescent="0.35">
      <c r="A35" s="1"/>
      <c r="B35" s="18">
        <f t="shared" si="2"/>
        <v>24</v>
      </c>
      <c r="C35" s="16" t="str">
        <f ca="1">IF(TODAY()&gt;EXP,"0",IF(Reseller!C29="","",Reseller!C29))</f>
        <v/>
      </c>
      <c r="D35" s="16" t="str">
        <f ca="1">IF($C35="","",SUMIFS(Jurnal!AE:AE,Jurnal!$R:$R,$B$6,Jurnal!$AD:$AD,$C35))</f>
        <v/>
      </c>
      <c r="E35" s="16" t="str">
        <f ca="1">IF($C35="","",SUMIFS(Jurnal!AH:AH,Jurnal!$R:$R,$B$6,Jurnal!$AD:$AD,$C35))</f>
        <v/>
      </c>
      <c r="F35" s="16" t="str">
        <f ca="1">IF($C35="","",SUMIFS(Jurnal!AI:AI,Jurnal!$R:$R,$B$6,Jurnal!$AD:$AD,$C35))</f>
        <v/>
      </c>
      <c r="G35" s="7" t="str">
        <f t="shared" ca="1" si="0"/>
        <v/>
      </c>
      <c r="H35" s="73" t="str">
        <f t="shared" ca="1" si="1"/>
        <v/>
      </c>
      <c r="I35" s="36"/>
      <c r="J35" s="1"/>
      <c r="K35" s="1"/>
    </row>
    <row r="36" spans="1:11" ht="18.75" customHeight="1" x14ac:dyDescent="0.35">
      <c r="A36" s="1"/>
      <c r="B36" s="18">
        <f t="shared" si="2"/>
        <v>25</v>
      </c>
      <c r="C36" s="16" t="str">
        <f ca="1">IF(TODAY()&gt;EXP,"0",IF(Reseller!C30="","",Reseller!C30))</f>
        <v/>
      </c>
      <c r="D36" s="16" t="str">
        <f ca="1">IF($C36="","",SUMIFS(Jurnal!AE:AE,Jurnal!$R:$R,$B$6,Jurnal!$AD:$AD,$C36))</f>
        <v/>
      </c>
      <c r="E36" s="16" t="str">
        <f ca="1">IF($C36="","",SUMIFS(Jurnal!AH:AH,Jurnal!$R:$R,$B$6,Jurnal!$AD:$AD,$C36))</f>
        <v/>
      </c>
      <c r="F36" s="16" t="str">
        <f ca="1">IF($C36="","",SUMIFS(Jurnal!AI:AI,Jurnal!$R:$R,$B$6,Jurnal!$AD:$AD,$C36))</f>
        <v/>
      </c>
      <c r="G36" s="7" t="str">
        <f t="shared" ca="1" si="0"/>
        <v/>
      </c>
      <c r="H36" s="73" t="str">
        <f t="shared" ca="1" si="1"/>
        <v/>
      </c>
      <c r="I36" s="36"/>
      <c r="J36" s="1"/>
      <c r="K36" s="1"/>
    </row>
    <row r="37" spans="1:11" ht="18.75" customHeight="1" x14ac:dyDescent="0.35">
      <c r="A37" s="1"/>
      <c r="B37" s="18">
        <f t="shared" si="2"/>
        <v>26</v>
      </c>
      <c r="C37" s="16" t="str">
        <f ca="1">IF(TODAY()&gt;EXP,"0",IF(Reseller!C31="","",Reseller!C31))</f>
        <v/>
      </c>
      <c r="D37" s="16" t="str">
        <f ca="1">IF($C37="","",SUMIFS(Jurnal!AE:AE,Jurnal!$R:$R,$B$6,Jurnal!$AD:$AD,$C37))</f>
        <v/>
      </c>
      <c r="E37" s="16" t="str">
        <f ca="1">IF($C37="","",SUMIFS(Jurnal!AH:AH,Jurnal!$R:$R,$B$6,Jurnal!$AD:$AD,$C37))</f>
        <v/>
      </c>
      <c r="F37" s="16" t="str">
        <f ca="1">IF($C37="","",SUMIFS(Jurnal!AI:AI,Jurnal!$R:$R,$B$6,Jurnal!$AD:$AD,$C37))</f>
        <v/>
      </c>
      <c r="G37" s="7" t="str">
        <f t="shared" ca="1" si="0"/>
        <v/>
      </c>
      <c r="H37" s="73" t="str">
        <f t="shared" ca="1" si="1"/>
        <v/>
      </c>
      <c r="I37" s="36"/>
      <c r="J37" s="1"/>
      <c r="K37" s="1"/>
    </row>
    <row r="38" spans="1:11" ht="18.75" customHeight="1" x14ac:dyDescent="0.35">
      <c r="A38" s="1"/>
      <c r="B38" s="18">
        <f t="shared" si="2"/>
        <v>27</v>
      </c>
      <c r="C38" s="16" t="str">
        <f ca="1">IF(TODAY()&gt;EXP,"0",IF(Reseller!C32="","",Reseller!C32))</f>
        <v/>
      </c>
      <c r="D38" s="16" t="str">
        <f ca="1">IF($C38="","",SUMIFS(Jurnal!AE:AE,Jurnal!$R:$R,$B$6,Jurnal!$AD:$AD,$C38))</f>
        <v/>
      </c>
      <c r="E38" s="16" t="str">
        <f ca="1">IF($C38="","",SUMIFS(Jurnal!AH:AH,Jurnal!$R:$R,$B$6,Jurnal!$AD:$AD,$C38))</f>
        <v/>
      </c>
      <c r="F38" s="16" t="str">
        <f ca="1">IF($C38="","",SUMIFS(Jurnal!AI:AI,Jurnal!$R:$R,$B$6,Jurnal!$AD:$AD,$C38))</f>
        <v/>
      </c>
      <c r="G38" s="7" t="str">
        <f t="shared" ca="1" si="0"/>
        <v/>
      </c>
      <c r="H38" s="73" t="str">
        <f t="shared" ca="1" si="1"/>
        <v/>
      </c>
      <c r="I38" s="36"/>
      <c r="J38" s="1"/>
      <c r="K38" s="1"/>
    </row>
    <row r="39" spans="1:11" ht="18.75" customHeight="1" x14ac:dyDescent="0.35">
      <c r="A39" s="1"/>
      <c r="B39" s="18">
        <f t="shared" si="2"/>
        <v>28</v>
      </c>
      <c r="C39" s="16" t="str">
        <f ca="1">IF(TODAY()&gt;EXP,"0",IF(Reseller!C33="","",Reseller!C33))</f>
        <v/>
      </c>
      <c r="D39" s="16" t="str">
        <f ca="1">IF($C39="","",SUMIFS(Jurnal!AE:AE,Jurnal!$R:$R,$B$6,Jurnal!$AD:$AD,$C39))</f>
        <v/>
      </c>
      <c r="E39" s="16" t="str">
        <f ca="1">IF($C39="","",SUMIFS(Jurnal!AH:AH,Jurnal!$R:$R,$B$6,Jurnal!$AD:$AD,$C39))</f>
        <v/>
      </c>
      <c r="F39" s="16" t="str">
        <f ca="1">IF($C39="","",SUMIFS(Jurnal!AI:AI,Jurnal!$R:$R,$B$6,Jurnal!$AD:$AD,$C39))</f>
        <v/>
      </c>
      <c r="G39" s="7" t="str">
        <f t="shared" ca="1" si="0"/>
        <v/>
      </c>
      <c r="H39" s="73" t="str">
        <f t="shared" ca="1" si="1"/>
        <v/>
      </c>
      <c r="I39" s="36"/>
      <c r="J39" s="1"/>
      <c r="K39" s="1"/>
    </row>
    <row r="40" spans="1:11" ht="18.75" customHeight="1" x14ac:dyDescent="0.35">
      <c r="A40" s="1"/>
      <c r="B40" s="18">
        <f t="shared" si="2"/>
        <v>29</v>
      </c>
      <c r="C40" s="16" t="str">
        <f ca="1">IF(TODAY()&gt;EXP,"0",IF(Reseller!C34="","",Reseller!C34))</f>
        <v/>
      </c>
      <c r="D40" s="16" t="str">
        <f ca="1">IF($C40="","",SUMIFS(Jurnal!AE:AE,Jurnal!$R:$R,$B$6,Jurnal!$AD:$AD,$C40))</f>
        <v/>
      </c>
      <c r="E40" s="16" t="str">
        <f ca="1">IF($C40="","",SUMIFS(Jurnal!AH:AH,Jurnal!$R:$R,$B$6,Jurnal!$AD:$AD,$C40))</f>
        <v/>
      </c>
      <c r="F40" s="16" t="str">
        <f ca="1">IF($C40="","",SUMIFS(Jurnal!AI:AI,Jurnal!$R:$R,$B$6,Jurnal!$AD:$AD,$C40))</f>
        <v/>
      </c>
      <c r="G40" s="7" t="str">
        <f t="shared" ca="1" si="0"/>
        <v/>
      </c>
      <c r="H40" s="73" t="str">
        <f t="shared" ca="1" si="1"/>
        <v/>
      </c>
      <c r="I40" s="36"/>
      <c r="J40" s="1"/>
      <c r="K40" s="1"/>
    </row>
    <row r="41" spans="1:11" ht="18.75" customHeight="1" x14ac:dyDescent="0.35">
      <c r="A41" s="1"/>
      <c r="B41" s="18">
        <f t="shared" si="2"/>
        <v>30</v>
      </c>
      <c r="C41" s="16" t="str">
        <f ca="1">IF(TODAY()&gt;EXP,"0",IF(Reseller!C35="","",Reseller!C35))</f>
        <v/>
      </c>
      <c r="D41" s="16" t="str">
        <f ca="1">IF($C41="","",SUMIFS(Jurnal!AE:AE,Jurnal!$R:$R,$B$6,Jurnal!$AD:$AD,$C41))</f>
        <v/>
      </c>
      <c r="E41" s="16" t="str">
        <f ca="1">IF($C41="","",SUMIFS(Jurnal!AH:AH,Jurnal!$R:$R,$B$6,Jurnal!$AD:$AD,$C41))</f>
        <v/>
      </c>
      <c r="F41" s="16" t="str">
        <f ca="1">IF($C41="","",SUMIFS(Jurnal!AI:AI,Jurnal!$R:$R,$B$6,Jurnal!$AD:$AD,$C41))</f>
        <v/>
      </c>
      <c r="G41" s="7" t="str">
        <f t="shared" ca="1" si="0"/>
        <v/>
      </c>
      <c r="H41" s="73" t="str">
        <f t="shared" ca="1" si="1"/>
        <v/>
      </c>
      <c r="I41" s="36"/>
      <c r="J41" s="1"/>
      <c r="K41" s="1"/>
    </row>
    <row r="42" spans="1:11" ht="18.75" customHeight="1" x14ac:dyDescent="0.35">
      <c r="A42" s="1"/>
      <c r="B42" s="18">
        <f t="shared" si="2"/>
        <v>31</v>
      </c>
      <c r="C42" s="16" t="str">
        <f ca="1">IF(TODAY()&gt;EXP,"0",IF(Reseller!C36="","",Reseller!C36))</f>
        <v/>
      </c>
      <c r="D42" s="16" t="str">
        <f ca="1">IF($C42="","",SUMIFS(Jurnal!AE:AE,Jurnal!$R:$R,$B$6,Jurnal!$AD:$AD,$C42))</f>
        <v/>
      </c>
      <c r="E42" s="16" t="str">
        <f ca="1">IF($C42="","",SUMIFS(Jurnal!AH:AH,Jurnal!$R:$R,$B$6,Jurnal!$AD:$AD,$C42))</f>
        <v/>
      </c>
      <c r="F42" s="16" t="str">
        <f ca="1">IF($C42="","",SUMIFS(Jurnal!AI:AI,Jurnal!$R:$R,$B$6,Jurnal!$AD:$AD,$C42))</f>
        <v/>
      </c>
      <c r="G42" s="7" t="str">
        <f t="shared" ca="1" si="0"/>
        <v/>
      </c>
      <c r="H42" s="73" t="str">
        <f t="shared" ca="1" si="1"/>
        <v/>
      </c>
      <c r="I42" s="36"/>
      <c r="J42" s="1"/>
      <c r="K42" s="1"/>
    </row>
    <row r="43" spans="1:11" ht="18.75" customHeight="1" x14ac:dyDescent="0.35">
      <c r="A43" s="1"/>
      <c r="B43" s="18">
        <f t="shared" si="2"/>
        <v>32</v>
      </c>
      <c r="C43" s="16" t="str">
        <f ca="1">IF(TODAY()&gt;EXP,"0",IF(Reseller!C37="","",Reseller!C37))</f>
        <v/>
      </c>
      <c r="D43" s="16" t="str">
        <f ca="1">IF($C43="","",SUMIFS(Jurnal!AE:AE,Jurnal!$R:$R,$B$6,Jurnal!$AD:$AD,$C43))</f>
        <v/>
      </c>
      <c r="E43" s="16" t="str">
        <f ca="1">IF($C43="","",SUMIFS(Jurnal!AH:AH,Jurnal!$R:$R,$B$6,Jurnal!$AD:$AD,$C43))</f>
        <v/>
      </c>
      <c r="F43" s="16" t="str">
        <f ca="1">IF($C43="","",SUMIFS(Jurnal!AI:AI,Jurnal!$R:$R,$B$6,Jurnal!$AD:$AD,$C43))</f>
        <v/>
      </c>
      <c r="G43" s="7" t="str">
        <f t="shared" ca="1" si="0"/>
        <v/>
      </c>
      <c r="H43" s="73" t="str">
        <f t="shared" ca="1" si="1"/>
        <v/>
      </c>
      <c r="I43" s="36"/>
      <c r="J43" s="1"/>
      <c r="K43" s="1"/>
    </row>
    <row r="44" spans="1:11" ht="18.75" customHeight="1" x14ac:dyDescent="0.35">
      <c r="A44" s="1"/>
      <c r="B44" s="18">
        <f t="shared" si="2"/>
        <v>33</v>
      </c>
      <c r="C44" s="16" t="str">
        <f ca="1">IF(TODAY()&gt;EXP,"0",IF(Reseller!C38="","",Reseller!C38))</f>
        <v/>
      </c>
      <c r="D44" s="16" t="str">
        <f ca="1">IF($C44="","",SUMIFS(Jurnal!AE:AE,Jurnal!$R:$R,$B$6,Jurnal!$AD:$AD,$C44))</f>
        <v/>
      </c>
      <c r="E44" s="16" t="str">
        <f ca="1">IF($C44="","",SUMIFS(Jurnal!AH:AH,Jurnal!$R:$R,$B$6,Jurnal!$AD:$AD,$C44))</f>
        <v/>
      </c>
      <c r="F44" s="16" t="str">
        <f ca="1">IF($C44="","",SUMIFS(Jurnal!AI:AI,Jurnal!$R:$R,$B$6,Jurnal!$AD:$AD,$C44))</f>
        <v/>
      </c>
      <c r="G44" s="7" t="str">
        <f t="shared" ca="1" si="0"/>
        <v/>
      </c>
      <c r="H44" s="73" t="str">
        <f t="shared" ca="1" si="1"/>
        <v/>
      </c>
      <c r="I44" s="36"/>
      <c r="J44" s="1"/>
      <c r="K44" s="1"/>
    </row>
    <row r="45" spans="1:11" ht="18.75" customHeight="1" x14ac:dyDescent="0.35">
      <c r="A45" s="1"/>
      <c r="B45" s="18">
        <f t="shared" si="2"/>
        <v>34</v>
      </c>
      <c r="C45" s="16" t="str">
        <f ca="1">IF(TODAY()&gt;EXP,"0",IF(Reseller!C39="","",Reseller!C39))</f>
        <v/>
      </c>
      <c r="D45" s="16" t="str">
        <f ca="1">IF($C45="","",SUMIFS(Jurnal!AE:AE,Jurnal!$R:$R,$B$6,Jurnal!$AD:$AD,$C45))</f>
        <v/>
      </c>
      <c r="E45" s="16" t="str">
        <f ca="1">IF($C45="","",SUMIFS(Jurnal!AH:AH,Jurnal!$R:$R,$B$6,Jurnal!$AD:$AD,$C45))</f>
        <v/>
      </c>
      <c r="F45" s="16" t="str">
        <f ca="1">IF($C45="","",SUMIFS(Jurnal!AI:AI,Jurnal!$R:$R,$B$6,Jurnal!$AD:$AD,$C45))</f>
        <v/>
      </c>
      <c r="G45" s="7" t="str">
        <f t="shared" ca="1" si="0"/>
        <v/>
      </c>
      <c r="H45" s="73" t="str">
        <f t="shared" ca="1" si="1"/>
        <v/>
      </c>
      <c r="I45" s="36"/>
      <c r="J45" s="1"/>
      <c r="K45" s="1"/>
    </row>
    <row r="46" spans="1:11" ht="18.75" customHeight="1" x14ac:dyDescent="0.35">
      <c r="A46" s="1"/>
      <c r="B46" s="18">
        <f t="shared" si="2"/>
        <v>35</v>
      </c>
      <c r="C46" s="16" t="str">
        <f ca="1">IF(TODAY()&gt;EXP,"0",IF(Reseller!C40="","",Reseller!C40))</f>
        <v/>
      </c>
      <c r="D46" s="16" t="str">
        <f ca="1">IF($C46="","",SUMIFS(Jurnal!AE:AE,Jurnal!$R:$R,$B$6,Jurnal!$AD:$AD,$C46))</f>
        <v/>
      </c>
      <c r="E46" s="16" t="str">
        <f ca="1">IF($C46="","",SUMIFS(Jurnal!AH:AH,Jurnal!$R:$R,$B$6,Jurnal!$AD:$AD,$C46))</f>
        <v/>
      </c>
      <c r="F46" s="16" t="str">
        <f ca="1">IF($C46="","",SUMIFS(Jurnal!AI:AI,Jurnal!$R:$R,$B$6,Jurnal!$AD:$AD,$C46))</f>
        <v/>
      </c>
      <c r="G46" s="7" t="str">
        <f t="shared" ca="1" si="0"/>
        <v/>
      </c>
      <c r="H46" s="73" t="str">
        <f t="shared" ca="1" si="1"/>
        <v/>
      </c>
      <c r="I46" s="36"/>
      <c r="J46" s="1"/>
      <c r="K46" s="1"/>
    </row>
    <row r="47" spans="1:11" ht="18.75" customHeight="1" x14ac:dyDescent="0.35">
      <c r="A47" s="1"/>
      <c r="B47" s="18">
        <f t="shared" si="2"/>
        <v>36</v>
      </c>
      <c r="C47" s="16" t="str">
        <f ca="1">IF(TODAY()&gt;EXP,"0",IF(Reseller!C41="","",Reseller!C41))</f>
        <v/>
      </c>
      <c r="D47" s="16" t="str">
        <f ca="1">IF($C47="","",SUMIFS(Jurnal!AE:AE,Jurnal!$R:$R,$B$6,Jurnal!$AD:$AD,$C47))</f>
        <v/>
      </c>
      <c r="E47" s="16" t="str">
        <f ca="1">IF($C47="","",SUMIFS(Jurnal!AH:AH,Jurnal!$R:$R,$B$6,Jurnal!$AD:$AD,$C47))</f>
        <v/>
      </c>
      <c r="F47" s="16" t="str">
        <f ca="1">IF($C47="","",SUMIFS(Jurnal!AI:AI,Jurnal!$R:$R,$B$6,Jurnal!$AD:$AD,$C47))</f>
        <v/>
      </c>
      <c r="G47" s="7" t="str">
        <f t="shared" ca="1" si="0"/>
        <v/>
      </c>
      <c r="H47" s="73" t="str">
        <f t="shared" ca="1" si="1"/>
        <v/>
      </c>
      <c r="I47" s="36"/>
      <c r="J47" s="1"/>
      <c r="K47" s="1"/>
    </row>
    <row r="48" spans="1:11" ht="18.75" customHeight="1" x14ac:dyDescent="0.35">
      <c r="A48" s="1"/>
      <c r="B48" s="18">
        <f t="shared" si="2"/>
        <v>37</v>
      </c>
      <c r="C48" s="16" t="str">
        <f ca="1">IF(TODAY()&gt;EXP,"0",IF(Reseller!C42="","",Reseller!C42))</f>
        <v/>
      </c>
      <c r="D48" s="16" t="str">
        <f ca="1">IF($C48="","",SUMIFS(Jurnal!AE:AE,Jurnal!$R:$R,$B$6,Jurnal!$AD:$AD,$C48))</f>
        <v/>
      </c>
      <c r="E48" s="16" t="str">
        <f ca="1">IF($C48="","",SUMIFS(Jurnal!AH:AH,Jurnal!$R:$R,$B$6,Jurnal!$AD:$AD,$C48))</f>
        <v/>
      </c>
      <c r="F48" s="16" t="str">
        <f ca="1">IF($C48="","",SUMIFS(Jurnal!AI:AI,Jurnal!$R:$R,$B$6,Jurnal!$AD:$AD,$C48))</f>
        <v/>
      </c>
      <c r="G48" s="7" t="str">
        <f t="shared" ca="1" si="0"/>
        <v/>
      </c>
      <c r="H48" s="73" t="str">
        <f t="shared" ca="1" si="1"/>
        <v/>
      </c>
      <c r="I48" s="36"/>
      <c r="J48" s="1"/>
      <c r="K48" s="1"/>
    </row>
    <row r="49" spans="1:11" ht="18.75" customHeight="1" x14ac:dyDescent="0.35">
      <c r="A49" s="1"/>
      <c r="B49" s="18">
        <f t="shared" si="2"/>
        <v>38</v>
      </c>
      <c r="C49" s="16" t="str">
        <f ca="1">IF(TODAY()&gt;EXP,"0",IF(Reseller!C43="","",Reseller!C43))</f>
        <v/>
      </c>
      <c r="D49" s="16" t="str">
        <f ca="1">IF($C49="","",SUMIFS(Jurnal!AE:AE,Jurnal!$R:$R,$B$6,Jurnal!$AD:$AD,$C49))</f>
        <v/>
      </c>
      <c r="E49" s="16" t="str">
        <f ca="1">IF($C49="","",SUMIFS(Jurnal!AH:AH,Jurnal!$R:$R,$B$6,Jurnal!$AD:$AD,$C49))</f>
        <v/>
      </c>
      <c r="F49" s="16" t="str">
        <f ca="1">IF($C49="","",SUMIFS(Jurnal!AI:AI,Jurnal!$R:$R,$B$6,Jurnal!$AD:$AD,$C49))</f>
        <v/>
      </c>
      <c r="G49" s="7" t="str">
        <f t="shared" ca="1" si="0"/>
        <v/>
      </c>
      <c r="H49" s="73" t="str">
        <f t="shared" ca="1" si="1"/>
        <v/>
      </c>
      <c r="I49" s="36"/>
      <c r="J49" s="1"/>
      <c r="K49" s="1"/>
    </row>
    <row r="50" spans="1:11" ht="18.75" customHeight="1" x14ac:dyDescent="0.35">
      <c r="A50" s="1"/>
      <c r="B50" s="18">
        <f t="shared" si="2"/>
        <v>39</v>
      </c>
      <c r="C50" s="16" t="str">
        <f ca="1">IF(TODAY()&gt;EXP,"0",IF(Reseller!C44="","",Reseller!C44))</f>
        <v/>
      </c>
      <c r="D50" s="16" t="str">
        <f ca="1">IF($C50="","",SUMIFS(Jurnal!AE:AE,Jurnal!$R:$R,$B$6,Jurnal!$AD:$AD,$C50))</f>
        <v/>
      </c>
      <c r="E50" s="16" t="str">
        <f ca="1">IF($C50="","",SUMIFS(Jurnal!AH:AH,Jurnal!$R:$R,$B$6,Jurnal!$AD:$AD,$C50))</f>
        <v/>
      </c>
      <c r="F50" s="16" t="str">
        <f ca="1">IF($C50="","",SUMIFS(Jurnal!AI:AI,Jurnal!$R:$R,$B$6,Jurnal!$AD:$AD,$C50))</f>
        <v/>
      </c>
      <c r="G50" s="7" t="str">
        <f t="shared" ca="1" si="0"/>
        <v/>
      </c>
      <c r="H50" s="73" t="str">
        <f t="shared" ca="1" si="1"/>
        <v/>
      </c>
      <c r="I50" s="36"/>
      <c r="J50" s="1"/>
      <c r="K50" s="1"/>
    </row>
    <row r="51" spans="1:11" ht="18.75" customHeight="1" x14ac:dyDescent="0.35">
      <c r="A51" s="1"/>
      <c r="B51" s="18">
        <f t="shared" si="2"/>
        <v>40</v>
      </c>
      <c r="C51" s="16" t="str">
        <f ca="1">IF(TODAY()&gt;EXP,"0",IF(Reseller!C45="","",Reseller!C45))</f>
        <v/>
      </c>
      <c r="D51" s="16" t="str">
        <f ca="1">IF($C51="","",SUMIFS(Jurnal!AE:AE,Jurnal!$R:$R,$B$6,Jurnal!$AD:$AD,$C51))</f>
        <v/>
      </c>
      <c r="E51" s="16" t="str">
        <f ca="1">IF($C51="","",SUMIFS(Jurnal!AH:AH,Jurnal!$R:$R,$B$6,Jurnal!$AD:$AD,$C51))</f>
        <v/>
      </c>
      <c r="F51" s="16" t="str">
        <f ca="1">IF($C51="","",SUMIFS(Jurnal!AI:AI,Jurnal!$R:$R,$B$6,Jurnal!$AD:$AD,$C51))</f>
        <v/>
      </c>
      <c r="G51" s="7" t="str">
        <f t="shared" ca="1" si="0"/>
        <v/>
      </c>
      <c r="H51" s="73" t="str">
        <f t="shared" ca="1" si="1"/>
        <v/>
      </c>
      <c r="I51" s="36"/>
      <c r="J51" s="1"/>
      <c r="K51" s="1"/>
    </row>
    <row r="52" spans="1:11" ht="18.75" customHeight="1" x14ac:dyDescent="0.35">
      <c r="A52" s="1"/>
      <c r="B52" s="18">
        <f t="shared" si="2"/>
        <v>41</v>
      </c>
      <c r="C52" s="16" t="str">
        <f ca="1">IF(TODAY()&gt;EXP,"0",IF(Reseller!C46="","",Reseller!C46))</f>
        <v/>
      </c>
      <c r="D52" s="16" t="str">
        <f ca="1">IF($C52="","",SUMIFS(Jurnal!AE:AE,Jurnal!$R:$R,$B$6,Jurnal!$AD:$AD,$C52))</f>
        <v/>
      </c>
      <c r="E52" s="16" t="str">
        <f ca="1">IF($C52="","",SUMIFS(Jurnal!AH:AH,Jurnal!$R:$R,$B$6,Jurnal!$AD:$AD,$C52))</f>
        <v/>
      </c>
      <c r="F52" s="16" t="str">
        <f ca="1">IF($C52="","",SUMIFS(Jurnal!AI:AI,Jurnal!$R:$R,$B$6,Jurnal!$AD:$AD,$C52))</f>
        <v/>
      </c>
      <c r="G52" s="7" t="str">
        <f t="shared" ca="1" si="0"/>
        <v/>
      </c>
      <c r="H52" s="73" t="str">
        <f t="shared" ca="1" si="1"/>
        <v/>
      </c>
      <c r="I52" s="36"/>
      <c r="J52" s="1"/>
      <c r="K52" s="1"/>
    </row>
    <row r="53" spans="1:11" ht="18.75" customHeight="1" x14ac:dyDescent="0.35">
      <c r="A53" s="1"/>
      <c r="B53" s="18">
        <f t="shared" si="2"/>
        <v>42</v>
      </c>
      <c r="C53" s="16" t="str">
        <f ca="1">IF(TODAY()&gt;EXP,"0",IF(Reseller!C47="","",Reseller!C47))</f>
        <v/>
      </c>
      <c r="D53" s="16" t="str">
        <f ca="1">IF($C53="","",SUMIFS(Jurnal!AE:AE,Jurnal!$R:$R,$B$6,Jurnal!$AD:$AD,$C53))</f>
        <v/>
      </c>
      <c r="E53" s="16" t="str">
        <f ca="1">IF($C53="","",SUMIFS(Jurnal!AH:AH,Jurnal!$R:$R,$B$6,Jurnal!$AD:$AD,$C53))</f>
        <v/>
      </c>
      <c r="F53" s="16" t="str">
        <f ca="1">IF($C53="","",SUMIFS(Jurnal!AI:AI,Jurnal!$R:$R,$B$6,Jurnal!$AD:$AD,$C53))</f>
        <v/>
      </c>
      <c r="G53" s="7" t="str">
        <f t="shared" ca="1" si="0"/>
        <v/>
      </c>
      <c r="H53" s="73" t="str">
        <f t="shared" ca="1" si="1"/>
        <v/>
      </c>
      <c r="I53" s="36"/>
      <c r="J53" s="1"/>
      <c r="K53" s="1"/>
    </row>
    <row r="54" spans="1:11" ht="18.75" customHeight="1" x14ac:dyDescent="0.35">
      <c r="A54" s="1"/>
      <c r="B54" s="18">
        <f t="shared" si="2"/>
        <v>43</v>
      </c>
      <c r="C54" s="16" t="str">
        <f ca="1">IF(TODAY()&gt;EXP,"0",IF(Reseller!C48="","",Reseller!C48))</f>
        <v/>
      </c>
      <c r="D54" s="16" t="str">
        <f ca="1">IF($C54="","",SUMIFS(Jurnal!AE:AE,Jurnal!$R:$R,$B$6,Jurnal!$AD:$AD,$C54))</f>
        <v/>
      </c>
      <c r="E54" s="16" t="str">
        <f ca="1">IF($C54="","",SUMIFS(Jurnal!AH:AH,Jurnal!$R:$R,$B$6,Jurnal!$AD:$AD,$C54))</f>
        <v/>
      </c>
      <c r="F54" s="16" t="str">
        <f ca="1">IF($C54="","",SUMIFS(Jurnal!AI:AI,Jurnal!$R:$R,$B$6,Jurnal!$AD:$AD,$C54))</f>
        <v/>
      </c>
      <c r="G54" s="7" t="str">
        <f t="shared" ca="1" si="0"/>
        <v/>
      </c>
      <c r="H54" s="73" t="str">
        <f t="shared" ca="1" si="1"/>
        <v/>
      </c>
      <c r="I54" s="36"/>
      <c r="J54" s="1"/>
      <c r="K54" s="1"/>
    </row>
    <row r="55" spans="1:11" ht="18.75" customHeight="1" x14ac:dyDescent="0.35">
      <c r="A55" s="1"/>
      <c r="B55" s="18">
        <f t="shared" si="2"/>
        <v>44</v>
      </c>
      <c r="C55" s="16" t="str">
        <f ca="1">IF(TODAY()&gt;EXP,"0",IF(Reseller!C49="","",Reseller!C49))</f>
        <v/>
      </c>
      <c r="D55" s="16" t="str">
        <f ca="1">IF($C55="","",SUMIFS(Jurnal!AE:AE,Jurnal!$R:$R,$B$6,Jurnal!$AD:$AD,$C55))</f>
        <v/>
      </c>
      <c r="E55" s="16" t="str">
        <f ca="1">IF($C55="","",SUMIFS(Jurnal!AH:AH,Jurnal!$R:$R,$B$6,Jurnal!$AD:$AD,$C55))</f>
        <v/>
      </c>
      <c r="F55" s="16" t="str">
        <f ca="1">IF($C55="","",SUMIFS(Jurnal!AI:AI,Jurnal!$R:$R,$B$6,Jurnal!$AD:$AD,$C55))</f>
        <v/>
      </c>
      <c r="G55" s="7" t="str">
        <f t="shared" ca="1" si="0"/>
        <v/>
      </c>
      <c r="H55" s="73" t="str">
        <f t="shared" ca="1" si="1"/>
        <v/>
      </c>
      <c r="I55" s="36"/>
      <c r="J55" s="1"/>
      <c r="K55" s="1"/>
    </row>
    <row r="56" spans="1:11" ht="18.75" customHeight="1" x14ac:dyDescent="0.35">
      <c r="A56" s="1"/>
      <c r="B56" s="18">
        <f t="shared" si="2"/>
        <v>45</v>
      </c>
      <c r="C56" s="16" t="str">
        <f ca="1">IF(TODAY()&gt;EXP,"0",IF(Reseller!C50="","",Reseller!C50))</f>
        <v/>
      </c>
      <c r="D56" s="16" t="str">
        <f ca="1">IF($C56="","",SUMIFS(Jurnal!AE:AE,Jurnal!$R:$R,$B$6,Jurnal!$AD:$AD,$C56))</f>
        <v/>
      </c>
      <c r="E56" s="16" t="str">
        <f ca="1">IF($C56="","",SUMIFS(Jurnal!AH:AH,Jurnal!$R:$R,$B$6,Jurnal!$AD:$AD,$C56))</f>
        <v/>
      </c>
      <c r="F56" s="16" t="str">
        <f ca="1">IF($C56="","",SUMIFS(Jurnal!AI:AI,Jurnal!$R:$R,$B$6,Jurnal!$AD:$AD,$C56))</f>
        <v/>
      </c>
      <c r="G56" s="7" t="str">
        <f t="shared" ca="1" si="0"/>
        <v/>
      </c>
      <c r="H56" s="73" t="str">
        <f t="shared" ca="1" si="1"/>
        <v/>
      </c>
      <c r="I56" s="36"/>
      <c r="J56" s="1"/>
      <c r="K56" s="1"/>
    </row>
    <row r="57" spans="1:11" ht="18.75" customHeight="1" x14ac:dyDescent="0.35">
      <c r="A57" s="1"/>
      <c r="B57" s="18">
        <f t="shared" si="2"/>
        <v>46</v>
      </c>
      <c r="C57" s="16" t="str">
        <f ca="1">IF(TODAY()&gt;EXP,"0",IF(Reseller!C51="","",Reseller!C51))</f>
        <v/>
      </c>
      <c r="D57" s="16" t="str">
        <f ca="1">IF($C57="","",SUMIFS(Jurnal!AE:AE,Jurnal!$R:$R,$B$6,Jurnal!$AD:$AD,$C57))</f>
        <v/>
      </c>
      <c r="E57" s="16" t="str">
        <f ca="1">IF($C57="","",SUMIFS(Jurnal!AH:AH,Jurnal!$R:$R,$B$6,Jurnal!$AD:$AD,$C57))</f>
        <v/>
      </c>
      <c r="F57" s="16" t="str">
        <f ca="1">IF($C57="","",SUMIFS(Jurnal!AI:AI,Jurnal!$R:$R,$B$6,Jurnal!$AD:$AD,$C57))</f>
        <v/>
      </c>
      <c r="G57" s="7" t="str">
        <f t="shared" ca="1" si="0"/>
        <v/>
      </c>
      <c r="H57" s="73" t="str">
        <f t="shared" ca="1" si="1"/>
        <v/>
      </c>
      <c r="I57" s="36"/>
      <c r="J57" s="1"/>
      <c r="K57" s="1"/>
    </row>
    <row r="58" spans="1:11" ht="18.75" customHeight="1" x14ac:dyDescent="0.35">
      <c r="A58" s="1"/>
      <c r="B58" s="18">
        <f t="shared" si="2"/>
        <v>47</v>
      </c>
      <c r="C58" s="16" t="str">
        <f ca="1">IF(TODAY()&gt;EXP,"0",IF(Reseller!C52="","",Reseller!C52))</f>
        <v/>
      </c>
      <c r="D58" s="16" t="str">
        <f ca="1">IF($C58="","",SUMIFS(Jurnal!AE:AE,Jurnal!$R:$R,$B$6,Jurnal!$AD:$AD,$C58))</f>
        <v/>
      </c>
      <c r="E58" s="16" t="str">
        <f ca="1">IF($C58="","",SUMIFS(Jurnal!AH:AH,Jurnal!$R:$R,$B$6,Jurnal!$AD:$AD,$C58))</f>
        <v/>
      </c>
      <c r="F58" s="16" t="str">
        <f ca="1">IF($C58="","",SUMIFS(Jurnal!AI:AI,Jurnal!$R:$R,$B$6,Jurnal!$AD:$AD,$C58))</f>
        <v/>
      </c>
      <c r="G58" s="7" t="str">
        <f t="shared" ca="1" si="0"/>
        <v/>
      </c>
      <c r="H58" s="73" t="str">
        <f t="shared" ca="1" si="1"/>
        <v/>
      </c>
      <c r="I58" s="36"/>
      <c r="J58" s="1"/>
      <c r="K58" s="1"/>
    </row>
    <row r="59" spans="1:11" ht="18.75" customHeight="1" x14ac:dyDescent="0.35">
      <c r="A59" s="1"/>
      <c r="B59" s="18">
        <f t="shared" si="2"/>
        <v>48</v>
      </c>
      <c r="C59" s="16" t="str">
        <f ca="1">IF(TODAY()&gt;EXP,"0",IF(Reseller!C53="","",Reseller!C53))</f>
        <v/>
      </c>
      <c r="D59" s="16" t="str">
        <f ca="1">IF($C59="","",SUMIFS(Jurnal!AE:AE,Jurnal!$R:$R,$B$6,Jurnal!$AD:$AD,$C59))</f>
        <v/>
      </c>
      <c r="E59" s="16" t="str">
        <f ca="1">IF($C59="","",SUMIFS(Jurnal!AH:AH,Jurnal!$R:$R,$B$6,Jurnal!$AD:$AD,$C59))</f>
        <v/>
      </c>
      <c r="F59" s="16" t="str">
        <f ca="1">IF($C59="","",SUMIFS(Jurnal!AI:AI,Jurnal!$R:$R,$B$6,Jurnal!$AD:$AD,$C59))</f>
        <v/>
      </c>
      <c r="G59" s="7" t="str">
        <f t="shared" ca="1" si="0"/>
        <v/>
      </c>
      <c r="H59" s="73" t="str">
        <f t="shared" ca="1" si="1"/>
        <v/>
      </c>
      <c r="I59" s="36"/>
      <c r="J59" s="1"/>
      <c r="K59" s="1"/>
    </row>
    <row r="60" spans="1:11" ht="18.75" customHeight="1" x14ac:dyDescent="0.35">
      <c r="A60" s="1"/>
      <c r="B60" s="18">
        <f t="shared" si="2"/>
        <v>49</v>
      </c>
      <c r="C60" s="16" t="str">
        <f ca="1">IF(TODAY()&gt;EXP,"0",IF(Reseller!C54="","",Reseller!C54))</f>
        <v/>
      </c>
      <c r="D60" s="16" t="str">
        <f ca="1">IF($C60="","",SUMIFS(Jurnal!AE:AE,Jurnal!$R:$R,$B$6,Jurnal!$AD:$AD,$C60))</f>
        <v/>
      </c>
      <c r="E60" s="16" t="str">
        <f ca="1">IF($C60="","",SUMIFS(Jurnal!AH:AH,Jurnal!$R:$R,$B$6,Jurnal!$AD:$AD,$C60))</f>
        <v/>
      </c>
      <c r="F60" s="16" t="str">
        <f ca="1">IF($C60="","",SUMIFS(Jurnal!AI:AI,Jurnal!$R:$R,$B$6,Jurnal!$AD:$AD,$C60))</f>
        <v/>
      </c>
      <c r="G60" s="7" t="str">
        <f t="shared" ca="1" si="0"/>
        <v/>
      </c>
      <c r="H60" s="73" t="str">
        <f t="shared" ca="1" si="1"/>
        <v/>
      </c>
      <c r="I60" s="36"/>
      <c r="J60" s="1"/>
      <c r="K60" s="1"/>
    </row>
    <row r="61" spans="1:11" ht="18.75" customHeight="1" x14ac:dyDescent="0.35">
      <c r="A61" s="1"/>
      <c r="B61" s="18">
        <f t="shared" si="2"/>
        <v>50</v>
      </c>
      <c r="C61" s="16" t="str">
        <f ca="1">IF(TODAY()&gt;EXP,"0",IF(Reseller!C55="","",Reseller!C55))</f>
        <v/>
      </c>
      <c r="D61" s="16" t="str">
        <f ca="1">IF($C61="","",SUMIFS(Jurnal!AE:AE,Jurnal!$R:$R,$B$6,Jurnal!$AD:$AD,$C61))</f>
        <v/>
      </c>
      <c r="E61" s="16" t="str">
        <f ca="1">IF($C61="","",SUMIFS(Jurnal!AH:AH,Jurnal!$R:$R,$B$6,Jurnal!$AD:$AD,$C61))</f>
        <v/>
      </c>
      <c r="F61" s="16" t="str">
        <f ca="1">IF($C61="","",SUMIFS(Jurnal!AI:AI,Jurnal!$R:$R,$B$6,Jurnal!$AD:$AD,$C61))</f>
        <v/>
      </c>
      <c r="G61" s="7" t="str">
        <f t="shared" ca="1" si="0"/>
        <v/>
      </c>
      <c r="H61" s="73" t="str">
        <f t="shared" ca="1" si="1"/>
        <v/>
      </c>
      <c r="I61" s="36"/>
      <c r="J61" s="1"/>
      <c r="K61" s="1"/>
    </row>
    <row r="62" spans="1:11" ht="18.75" customHeight="1" x14ac:dyDescent="0.35">
      <c r="A62" s="1"/>
      <c r="B62" s="18">
        <f t="shared" si="2"/>
        <v>51</v>
      </c>
      <c r="C62" s="16" t="str">
        <f ca="1">IF(TODAY()&gt;EXP,"0",IF(Reseller!C56="","",Reseller!C56))</f>
        <v/>
      </c>
      <c r="D62" s="16" t="str">
        <f ca="1">IF($C62="","",SUMIFS(Jurnal!AE:AE,Jurnal!$R:$R,$B$6,Jurnal!$AD:$AD,$C62))</f>
        <v/>
      </c>
      <c r="E62" s="16" t="str">
        <f ca="1">IF($C62="","",SUMIFS(Jurnal!AH:AH,Jurnal!$R:$R,$B$6,Jurnal!$AD:$AD,$C62))</f>
        <v/>
      </c>
      <c r="F62" s="16" t="str">
        <f ca="1">IF($C62="","",SUMIFS(Jurnal!AI:AI,Jurnal!$R:$R,$B$6,Jurnal!$AD:$AD,$C62))</f>
        <v/>
      </c>
      <c r="G62" s="7" t="str">
        <f t="shared" ca="1" si="0"/>
        <v/>
      </c>
      <c r="H62" s="73" t="str">
        <f t="shared" ca="1" si="1"/>
        <v/>
      </c>
      <c r="I62" s="36"/>
      <c r="J62" s="1"/>
      <c r="K62" s="1"/>
    </row>
    <row r="63" spans="1:11" ht="18.75" customHeight="1" x14ac:dyDescent="0.35">
      <c r="A63" s="1"/>
      <c r="B63" s="18">
        <f t="shared" si="2"/>
        <v>52</v>
      </c>
      <c r="C63" s="16" t="str">
        <f ca="1">IF(TODAY()&gt;EXP,"0",IF(Reseller!C57="","",Reseller!C57))</f>
        <v/>
      </c>
      <c r="D63" s="16" t="str">
        <f ca="1">IF($C63="","",SUMIFS(Jurnal!AE:AE,Jurnal!$R:$R,$B$6,Jurnal!$AD:$AD,$C63))</f>
        <v/>
      </c>
      <c r="E63" s="16" t="str">
        <f ca="1">IF($C63="","",SUMIFS(Jurnal!AH:AH,Jurnal!$R:$R,$B$6,Jurnal!$AD:$AD,$C63))</f>
        <v/>
      </c>
      <c r="F63" s="16" t="str">
        <f ca="1">IF($C63="","",SUMIFS(Jurnal!AI:AI,Jurnal!$R:$R,$B$6,Jurnal!$AD:$AD,$C63))</f>
        <v/>
      </c>
      <c r="G63" s="7" t="str">
        <f t="shared" ca="1" si="0"/>
        <v/>
      </c>
      <c r="H63" s="73" t="str">
        <f t="shared" ca="1" si="1"/>
        <v/>
      </c>
      <c r="I63" s="36"/>
      <c r="J63" s="1"/>
      <c r="K63" s="1"/>
    </row>
    <row r="64" spans="1:11" ht="18.75" customHeight="1" x14ac:dyDescent="0.35">
      <c r="A64" s="1"/>
      <c r="B64" s="18">
        <f t="shared" si="2"/>
        <v>53</v>
      </c>
      <c r="C64" s="16" t="str">
        <f ca="1">IF(TODAY()&gt;EXP,"0",IF(Reseller!C58="","",Reseller!C58))</f>
        <v/>
      </c>
      <c r="D64" s="16" t="str">
        <f ca="1">IF($C64="","",SUMIFS(Jurnal!AE:AE,Jurnal!$R:$R,$B$6,Jurnal!$AD:$AD,$C64))</f>
        <v/>
      </c>
      <c r="E64" s="16" t="str">
        <f ca="1">IF($C64="","",SUMIFS(Jurnal!AH:AH,Jurnal!$R:$R,$B$6,Jurnal!$AD:$AD,$C64))</f>
        <v/>
      </c>
      <c r="F64" s="16" t="str">
        <f ca="1">IF($C64="","",SUMIFS(Jurnal!AI:AI,Jurnal!$R:$R,$B$6,Jurnal!$AD:$AD,$C64))</f>
        <v/>
      </c>
      <c r="G64" s="7" t="str">
        <f t="shared" ca="1" si="0"/>
        <v/>
      </c>
      <c r="H64" s="73" t="str">
        <f t="shared" ca="1" si="1"/>
        <v/>
      </c>
      <c r="I64" s="36"/>
      <c r="J64" s="1"/>
      <c r="K64" s="1"/>
    </row>
    <row r="65" spans="1:11" ht="18.75" customHeight="1" x14ac:dyDescent="0.35">
      <c r="A65" s="1"/>
      <c r="B65" s="18">
        <f t="shared" si="2"/>
        <v>54</v>
      </c>
      <c r="C65" s="16" t="str">
        <f ca="1">IF(TODAY()&gt;EXP,"0",IF(Reseller!C59="","",Reseller!C59))</f>
        <v/>
      </c>
      <c r="D65" s="16" t="str">
        <f ca="1">IF($C65="","",SUMIFS(Jurnal!AE:AE,Jurnal!$R:$R,$B$6,Jurnal!$AD:$AD,$C65))</f>
        <v/>
      </c>
      <c r="E65" s="16" t="str">
        <f ca="1">IF($C65="","",SUMIFS(Jurnal!AH:AH,Jurnal!$R:$R,$B$6,Jurnal!$AD:$AD,$C65))</f>
        <v/>
      </c>
      <c r="F65" s="16" t="str">
        <f ca="1">IF($C65="","",SUMIFS(Jurnal!AI:AI,Jurnal!$R:$R,$B$6,Jurnal!$AD:$AD,$C65))</f>
        <v/>
      </c>
      <c r="G65" s="7" t="str">
        <f t="shared" ca="1" si="0"/>
        <v/>
      </c>
      <c r="H65" s="73" t="str">
        <f t="shared" ca="1" si="1"/>
        <v/>
      </c>
      <c r="I65" s="36"/>
      <c r="J65" s="1"/>
      <c r="K65" s="1"/>
    </row>
    <row r="66" spans="1:11" ht="18.75" customHeight="1" x14ac:dyDescent="0.35">
      <c r="A66" s="1"/>
      <c r="B66" s="18">
        <f t="shared" si="2"/>
        <v>55</v>
      </c>
      <c r="C66" s="16" t="str">
        <f ca="1">IF(TODAY()&gt;EXP,"0",IF(Reseller!C60="","",Reseller!C60))</f>
        <v/>
      </c>
      <c r="D66" s="16" t="str">
        <f ca="1">IF($C66="","",SUMIFS(Jurnal!AE:AE,Jurnal!$R:$R,$B$6,Jurnal!$AD:$AD,$C66))</f>
        <v/>
      </c>
      <c r="E66" s="16" t="str">
        <f ca="1">IF($C66="","",SUMIFS(Jurnal!AH:AH,Jurnal!$R:$R,$B$6,Jurnal!$AD:$AD,$C66))</f>
        <v/>
      </c>
      <c r="F66" s="16" t="str">
        <f ca="1">IF($C66="","",SUMIFS(Jurnal!AI:AI,Jurnal!$R:$R,$B$6,Jurnal!$AD:$AD,$C66))</f>
        <v/>
      </c>
      <c r="G66" s="7" t="str">
        <f t="shared" ca="1" si="0"/>
        <v/>
      </c>
      <c r="H66" s="73" t="str">
        <f t="shared" ca="1" si="1"/>
        <v/>
      </c>
      <c r="I66" s="36"/>
      <c r="J66" s="1"/>
      <c r="K66" s="1"/>
    </row>
    <row r="67" spans="1:11" ht="18.75" customHeight="1" x14ac:dyDescent="0.35">
      <c r="A67" s="1"/>
      <c r="B67" s="18">
        <f t="shared" si="2"/>
        <v>56</v>
      </c>
      <c r="C67" s="16" t="str">
        <f ca="1">IF(TODAY()&gt;EXP,"0",IF(Reseller!C61="","",Reseller!C61))</f>
        <v/>
      </c>
      <c r="D67" s="16" t="str">
        <f ca="1">IF($C67="","",SUMIFS(Jurnal!AE:AE,Jurnal!$R:$R,$B$6,Jurnal!$AD:$AD,$C67))</f>
        <v/>
      </c>
      <c r="E67" s="16" t="str">
        <f ca="1">IF($C67="","",SUMIFS(Jurnal!AH:AH,Jurnal!$R:$R,$B$6,Jurnal!$AD:$AD,$C67))</f>
        <v/>
      </c>
      <c r="F67" s="16" t="str">
        <f ca="1">IF($C67="","",SUMIFS(Jurnal!AI:AI,Jurnal!$R:$R,$B$6,Jurnal!$AD:$AD,$C67))</f>
        <v/>
      </c>
      <c r="G67" s="7" t="str">
        <f t="shared" ca="1" si="0"/>
        <v/>
      </c>
      <c r="H67" s="73" t="str">
        <f t="shared" ca="1" si="1"/>
        <v/>
      </c>
      <c r="I67" s="36"/>
      <c r="J67" s="1"/>
      <c r="K67" s="1"/>
    </row>
    <row r="68" spans="1:11" ht="18.75" customHeight="1" x14ac:dyDescent="0.35">
      <c r="A68" s="1"/>
      <c r="B68" s="18">
        <f t="shared" si="2"/>
        <v>57</v>
      </c>
      <c r="C68" s="16" t="str">
        <f ca="1">IF(TODAY()&gt;EXP,"0",IF(Reseller!C62="","",Reseller!C62))</f>
        <v/>
      </c>
      <c r="D68" s="16" t="str">
        <f ca="1">IF($C68="","",SUMIFS(Jurnal!AE:AE,Jurnal!$R:$R,$B$6,Jurnal!$AD:$AD,$C68))</f>
        <v/>
      </c>
      <c r="E68" s="16" t="str">
        <f ca="1">IF($C68="","",SUMIFS(Jurnal!AH:AH,Jurnal!$R:$R,$B$6,Jurnal!$AD:$AD,$C68))</f>
        <v/>
      </c>
      <c r="F68" s="16" t="str">
        <f ca="1">IF($C68="","",SUMIFS(Jurnal!AI:AI,Jurnal!$R:$R,$B$6,Jurnal!$AD:$AD,$C68))</f>
        <v/>
      </c>
      <c r="G68" s="7" t="str">
        <f t="shared" ca="1" si="0"/>
        <v/>
      </c>
      <c r="H68" s="73" t="str">
        <f t="shared" ca="1" si="1"/>
        <v/>
      </c>
      <c r="I68" s="36"/>
      <c r="J68" s="1"/>
      <c r="K68" s="1"/>
    </row>
    <row r="69" spans="1:11" ht="18.75" customHeight="1" x14ac:dyDescent="0.35">
      <c r="A69" s="1"/>
      <c r="B69" s="18">
        <f t="shared" si="2"/>
        <v>58</v>
      </c>
      <c r="C69" s="16" t="str">
        <f ca="1">IF(TODAY()&gt;EXP,"0",IF(Reseller!C63="","",Reseller!C63))</f>
        <v/>
      </c>
      <c r="D69" s="16" t="str">
        <f ca="1">IF($C69="","",SUMIFS(Jurnal!AE:AE,Jurnal!$R:$R,$B$6,Jurnal!$AD:$AD,$C69))</f>
        <v/>
      </c>
      <c r="E69" s="16" t="str">
        <f ca="1">IF($C69="","",SUMIFS(Jurnal!AH:AH,Jurnal!$R:$R,$B$6,Jurnal!$AD:$AD,$C69))</f>
        <v/>
      </c>
      <c r="F69" s="16" t="str">
        <f ca="1">IF($C69="","",SUMIFS(Jurnal!AI:AI,Jurnal!$R:$R,$B$6,Jurnal!$AD:$AD,$C69))</f>
        <v/>
      </c>
      <c r="G69" s="7" t="str">
        <f t="shared" ca="1" si="0"/>
        <v/>
      </c>
      <c r="H69" s="73" t="str">
        <f t="shared" ca="1" si="1"/>
        <v/>
      </c>
      <c r="I69" s="36"/>
      <c r="J69" s="1"/>
      <c r="K69" s="1"/>
    </row>
    <row r="70" spans="1:11" ht="18.75" customHeight="1" x14ac:dyDescent="0.35">
      <c r="A70" s="1"/>
      <c r="B70" s="18">
        <f t="shared" si="2"/>
        <v>59</v>
      </c>
      <c r="C70" s="16" t="str">
        <f ca="1">IF(TODAY()&gt;EXP,"0",IF(Reseller!C64="","",Reseller!C64))</f>
        <v/>
      </c>
      <c r="D70" s="16" t="str">
        <f ca="1">IF($C70="","",SUMIFS(Jurnal!AE:AE,Jurnal!$R:$R,$B$6,Jurnal!$AD:$AD,$C70))</f>
        <v/>
      </c>
      <c r="E70" s="16" t="str">
        <f ca="1">IF($C70="","",SUMIFS(Jurnal!AH:AH,Jurnal!$R:$R,$B$6,Jurnal!$AD:$AD,$C70))</f>
        <v/>
      </c>
      <c r="F70" s="16" t="str">
        <f ca="1">IF($C70="","",SUMIFS(Jurnal!AI:AI,Jurnal!$R:$R,$B$6,Jurnal!$AD:$AD,$C70))</f>
        <v/>
      </c>
      <c r="G70" s="7" t="str">
        <f t="shared" ca="1" si="0"/>
        <v/>
      </c>
      <c r="H70" s="73" t="str">
        <f t="shared" ca="1" si="1"/>
        <v/>
      </c>
      <c r="I70" s="36"/>
      <c r="J70" s="1"/>
      <c r="K70" s="1"/>
    </row>
    <row r="71" spans="1:11" ht="18.75" customHeight="1" x14ac:dyDescent="0.35">
      <c r="A71" s="1"/>
      <c r="B71" s="18">
        <f t="shared" si="2"/>
        <v>60</v>
      </c>
      <c r="C71" s="16" t="str">
        <f ca="1">IF(TODAY()&gt;EXP,"0",IF(Reseller!C65="","",Reseller!C65))</f>
        <v/>
      </c>
      <c r="D71" s="16" t="str">
        <f ca="1">IF($C71="","",SUMIFS(Jurnal!AE:AE,Jurnal!$R:$R,$B$6,Jurnal!$AD:$AD,$C71))</f>
        <v/>
      </c>
      <c r="E71" s="16" t="str">
        <f ca="1">IF($C71="","",SUMIFS(Jurnal!AH:AH,Jurnal!$R:$R,$B$6,Jurnal!$AD:$AD,$C71))</f>
        <v/>
      </c>
      <c r="F71" s="16" t="str">
        <f ca="1">IF($C71="","",SUMIFS(Jurnal!AI:AI,Jurnal!$R:$R,$B$6,Jurnal!$AD:$AD,$C71))</f>
        <v/>
      </c>
      <c r="G71" s="7" t="str">
        <f t="shared" ca="1" si="0"/>
        <v/>
      </c>
      <c r="H71" s="73" t="str">
        <f t="shared" ca="1" si="1"/>
        <v/>
      </c>
      <c r="I71" s="36"/>
      <c r="J71" s="1"/>
      <c r="K71" s="1"/>
    </row>
    <row r="72" spans="1:11" ht="18.75" customHeight="1" x14ac:dyDescent="0.35">
      <c r="A72" s="1"/>
      <c r="B72" s="18">
        <f t="shared" si="2"/>
        <v>61</v>
      </c>
      <c r="C72" s="16" t="str">
        <f ca="1">IF(TODAY()&gt;EXP,"0",IF(Reseller!C66="","",Reseller!C66))</f>
        <v/>
      </c>
      <c r="D72" s="16" t="str">
        <f ca="1">IF($C72="","",SUMIFS(Jurnal!AE:AE,Jurnal!$R:$R,$B$6,Jurnal!$AD:$AD,$C72))</f>
        <v/>
      </c>
      <c r="E72" s="16" t="str">
        <f ca="1">IF($C72="","",SUMIFS(Jurnal!AH:AH,Jurnal!$R:$R,$B$6,Jurnal!$AD:$AD,$C72))</f>
        <v/>
      </c>
      <c r="F72" s="16" t="str">
        <f ca="1">IF($C72="","",SUMIFS(Jurnal!AI:AI,Jurnal!$R:$R,$B$6,Jurnal!$AD:$AD,$C72))</f>
        <v/>
      </c>
      <c r="G72" s="7" t="str">
        <f t="shared" ca="1" si="0"/>
        <v/>
      </c>
      <c r="H72" s="73" t="str">
        <f t="shared" ca="1" si="1"/>
        <v/>
      </c>
      <c r="I72" s="36"/>
      <c r="J72" s="1"/>
      <c r="K72" s="1"/>
    </row>
    <row r="73" spans="1:11" ht="18.75" customHeight="1" x14ac:dyDescent="0.35">
      <c r="A73" s="1"/>
      <c r="B73" s="18">
        <f t="shared" si="2"/>
        <v>62</v>
      </c>
      <c r="C73" s="16" t="str">
        <f ca="1">IF(TODAY()&gt;EXP,"0",IF(Reseller!C67="","",Reseller!C67))</f>
        <v/>
      </c>
      <c r="D73" s="16" t="str">
        <f ca="1">IF($C73="","",SUMIFS(Jurnal!AE:AE,Jurnal!$R:$R,$B$6,Jurnal!$AD:$AD,$C73))</f>
        <v/>
      </c>
      <c r="E73" s="16" t="str">
        <f ca="1">IF($C73="","",SUMIFS(Jurnal!AH:AH,Jurnal!$R:$R,$B$6,Jurnal!$AD:$AD,$C73))</f>
        <v/>
      </c>
      <c r="F73" s="16" t="str">
        <f ca="1">IF($C73="","",SUMIFS(Jurnal!AI:AI,Jurnal!$R:$R,$B$6,Jurnal!$AD:$AD,$C73))</f>
        <v/>
      </c>
      <c r="G73" s="7" t="str">
        <f t="shared" ca="1" si="0"/>
        <v/>
      </c>
      <c r="H73" s="73" t="str">
        <f t="shared" ca="1" si="1"/>
        <v/>
      </c>
      <c r="I73" s="36"/>
      <c r="J73" s="1"/>
      <c r="K73" s="1"/>
    </row>
    <row r="74" spans="1:11" ht="18.75" customHeight="1" x14ac:dyDescent="0.35">
      <c r="A74" s="1"/>
      <c r="B74" s="18">
        <f t="shared" si="2"/>
        <v>63</v>
      </c>
      <c r="C74" s="16" t="str">
        <f ca="1">IF(TODAY()&gt;EXP,"0",IF(Reseller!C68="","",Reseller!C68))</f>
        <v/>
      </c>
      <c r="D74" s="16" t="str">
        <f ca="1">IF($C74="","",SUMIFS(Jurnal!AE:AE,Jurnal!$R:$R,$B$6,Jurnal!$AD:$AD,$C74))</f>
        <v/>
      </c>
      <c r="E74" s="16" t="str">
        <f ca="1">IF($C74="","",SUMIFS(Jurnal!AH:AH,Jurnal!$R:$R,$B$6,Jurnal!$AD:$AD,$C74))</f>
        <v/>
      </c>
      <c r="F74" s="16" t="str">
        <f ca="1">IF($C74="","",SUMIFS(Jurnal!AI:AI,Jurnal!$R:$R,$B$6,Jurnal!$AD:$AD,$C74))</f>
        <v/>
      </c>
      <c r="G74" s="7" t="str">
        <f t="shared" ca="1" si="0"/>
        <v/>
      </c>
      <c r="H74" s="73" t="str">
        <f t="shared" ca="1" si="1"/>
        <v/>
      </c>
      <c r="I74" s="36"/>
      <c r="J74" s="1"/>
      <c r="K74" s="1"/>
    </row>
    <row r="75" spans="1:11" ht="18.75" customHeight="1" x14ac:dyDescent="0.35">
      <c r="A75" s="1"/>
      <c r="B75" s="18">
        <f t="shared" si="2"/>
        <v>64</v>
      </c>
      <c r="C75" s="16" t="str">
        <f ca="1">IF(TODAY()&gt;EXP,"0",IF(Reseller!C69="","",Reseller!C69))</f>
        <v/>
      </c>
      <c r="D75" s="16" t="str">
        <f ca="1">IF($C75="","",SUMIFS(Jurnal!AE:AE,Jurnal!$R:$R,$B$6,Jurnal!$AD:$AD,$C75))</f>
        <v/>
      </c>
      <c r="E75" s="16" t="str">
        <f ca="1">IF($C75="","",SUMIFS(Jurnal!AH:AH,Jurnal!$R:$R,$B$6,Jurnal!$AD:$AD,$C75))</f>
        <v/>
      </c>
      <c r="F75" s="16" t="str">
        <f ca="1">IF($C75="","",SUMIFS(Jurnal!AI:AI,Jurnal!$R:$R,$B$6,Jurnal!$AD:$AD,$C75))</f>
        <v/>
      </c>
      <c r="G75" s="7" t="str">
        <f t="shared" ca="1" si="0"/>
        <v/>
      </c>
      <c r="H75" s="73" t="str">
        <f t="shared" ca="1" si="1"/>
        <v/>
      </c>
      <c r="I75" s="36"/>
      <c r="J75" s="1"/>
      <c r="K75" s="1"/>
    </row>
    <row r="76" spans="1:11" ht="18.75" customHeight="1" x14ac:dyDescent="0.35">
      <c r="A76" s="1"/>
      <c r="B76" s="18">
        <f t="shared" si="2"/>
        <v>65</v>
      </c>
      <c r="C76" s="16" t="str">
        <f ca="1">IF(TODAY()&gt;EXP,"0",IF(Reseller!C70="","",Reseller!C70))</f>
        <v/>
      </c>
      <c r="D76" s="16" t="str">
        <f ca="1">IF($C76="","",SUMIFS(Jurnal!AE:AE,Jurnal!$R:$R,$B$6,Jurnal!$AD:$AD,$C76))</f>
        <v/>
      </c>
      <c r="E76" s="16" t="str">
        <f ca="1">IF($C76="","",SUMIFS(Jurnal!AH:AH,Jurnal!$R:$R,$B$6,Jurnal!$AD:$AD,$C76))</f>
        <v/>
      </c>
      <c r="F76" s="16" t="str">
        <f ca="1">IF($C76="","",SUMIFS(Jurnal!AI:AI,Jurnal!$R:$R,$B$6,Jurnal!$AD:$AD,$C76))</f>
        <v/>
      </c>
      <c r="G76" s="7" t="str">
        <f t="shared" ca="1" si="0"/>
        <v/>
      </c>
      <c r="H76" s="73" t="str">
        <f t="shared" ca="1" si="1"/>
        <v/>
      </c>
      <c r="I76" s="36"/>
      <c r="J76" s="1"/>
      <c r="K76" s="1"/>
    </row>
    <row r="77" spans="1:11" ht="18.75" customHeight="1" x14ac:dyDescent="0.35">
      <c r="A77" s="1"/>
      <c r="B77" s="18">
        <f t="shared" si="2"/>
        <v>66</v>
      </c>
      <c r="C77" s="16" t="str">
        <f ca="1">IF(TODAY()&gt;EXP,"0",IF(Reseller!C71="","",Reseller!C71))</f>
        <v/>
      </c>
      <c r="D77" s="16" t="str">
        <f ca="1">IF($C77="","",SUMIFS(Jurnal!AE:AE,Jurnal!$R:$R,$B$6,Jurnal!$AD:$AD,$C77))</f>
        <v/>
      </c>
      <c r="E77" s="16" t="str">
        <f ca="1">IF($C77="","",SUMIFS(Jurnal!AH:AH,Jurnal!$R:$R,$B$6,Jurnal!$AD:$AD,$C77))</f>
        <v/>
      </c>
      <c r="F77" s="16" t="str">
        <f ca="1">IF($C77="","",SUMIFS(Jurnal!AI:AI,Jurnal!$R:$R,$B$6,Jurnal!$AD:$AD,$C77))</f>
        <v/>
      </c>
      <c r="G77" s="7" t="str">
        <f t="shared" ref="G77:G111" ca="1" si="3">IF(D77="","",E77-F77)</f>
        <v/>
      </c>
      <c r="H77" s="73" t="str">
        <f t="shared" ref="H77:H111" ca="1" si="4">IF(OR(D77=0,D77=""),"",G77/E77)</f>
        <v/>
      </c>
      <c r="I77" s="36"/>
      <c r="J77" s="1"/>
      <c r="K77" s="1"/>
    </row>
    <row r="78" spans="1:11" ht="18.75" customHeight="1" x14ac:dyDescent="0.35">
      <c r="A78" s="1"/>
      <c r="B78" s="18">
        <f t="shared" ref="B78:B111" si="5">B77+1</f>
        <v>67</v>
      </c>
      <c r="C78" s="16" t="str">
        <f ca="1">IF(TODAY()&gt;EXP,"0",IF(Reseller!C72="","",Reseller!C72))</f>
        <v/>
      </c>
      <c r="D78" s="16" t="str">
        <f ca="1">IF($C78="","",SUMIFS(Jurnal!AE:AE,Jurnal!$R:$R,$B$6,Jurnal!$AD:$AD,$C78))</f>
        <v/>
      </c>
      <c r="E78" s="16" t="str">
        <f ca="1">IF($C78="","",SUMIFS(Jurnal!AH:AH,Jurnal!$R:$R,$B$6,Jurnal!$AD:$AD,$C78))</f>
        <v/>
      </c>
      <c r="F78" s="16" t="str">
        <f ca="1">IF($C78="","",SUMIFS(Jurnal!AI:AI,Jurnal!$R:$R,$B$6,Jurnal!$AD:$AD,$C78))</f>
        <v/>
      </c>
      <c r="G78" s="7" t="str">
        <f t="shared" ca="1" si="3"/>
        <v/>
      </c>
      <c r="H78" s="73" t="str">
        <f t="shared" ca="1" si="4"/>
        <v/>
      </c>
      <c r="I78" s="36"/>
      <c r="J78" s="1"/>
      <c r="K78" s="1"/>
    </row>
    <row r="79" spans="1:11" ht="18.75" customHeight="1" x14ac:dyDescent="0.35">
      <c r="A79" s="1"/>
      <c r="B79" s="18">
        <f t="shared" si="5"/>
        <v>68</v>
      </c>
      <c r="C79" s="16" t="str">
        <f ca="1">IF(TODAY()&gt;EXP,"0",IF(Reseller!C73="","",Reseller!C73))</f>
        <v/>
      </c>
      <c r="D79" s="16" t="str">
        <f ca="1">IF($C79="","",SUMIFS(Jurnal!AE:AE,Jurnal!$R:$R,$B$6,Jurnal!$AD:$AD,$C79))</f>
        <v/>
      </c>
      <c r="E79" s="16" t="str">
        <f ca="1">IF($C79="","",SUMIFS(Jurnal!AH:AH,Jurnal!$R:$R,$B$6,Jurnal!$AD:$AD,$C79))</f>
        <v/>
      </c>
      <c r="F79" s="16" t="str">
        <f ca="1">IF($C79="","",SUMIFS(Jurnal!AI:AI,Jurnal!$R:$R,$B$6,Jurnal!$AD:$AD,$C79))</f>
        <v/>
      </c>
      <c r="G79" s="7" t="str">
        <f t="shared" ca="1" si="3"/>
        <v/>
      </c>
      <c r="H79" s="73" t="str">
        <f t="shared" ca="1" si="4"/>
        <v/>
      </c>
      <c r="I79" s="36"/>
      <c r="J79" s="1"/>
      <c r="K79" s="1"/>
    </row>
    <row r="80" spans="1:11" ht="18.75" customHeight="1" x14ac:dyDescent="0.35">
      <c r="A80" s="1"/>
      <c r="B80" s="18">
        <f t="shared" si="5"/>
        <v>69</v>
      </c>
      <c r="C80" s="16" t="str">
        <f ca="1">IF(TODAY()&gt;EXP,"0",IF(Reseller!C74="","",Reseller!C74))</f>
        <v/>
      </c>
      <c r="D80" s="16" t="str">
        <f ca="1">IF($C80="","",SUMIFS(Jurnal!AE:AE,Jurnal!$R:$R,$B$6,Jurnal!$AD:$AD,$C80))</f>
        <v/>
      </c>
      <c r="E80" s="16" t="str">
        <f ca="1">IF($C80="","",SUMIFS(Jurnal!AH:AH,Jurnal!$R:$R,$B$6,Jurnal!$AD:$AD,$C80))</f>
        <v/>
      </c>
      <c r="F80" s="16" t="str">
        <f ca="1">IF($C80="","",SUMIFS(Jurnal!AI:AI,Jurnal!$R:$R,$B$6,Jurnal!$AD:$AD,$C80))</f>
        <v/>
      </c>
      <c r="G80" s="7" t="str">
        <f t="shared" ca="1" si="3"/>
        <v/>
      </c>
      <c r="H80" s="73" t="str">
        <f t="shared" ca="1" si="4"/>
        <v/>
      </c>
      <c r="I80" s="36"/>
      <c r="J80" s="1"/>
      <c r="K80" s="1"/>
    </row>
    <row r="81" spans="1:11" ht="18.75" customHeight="1" x14ac:dyDescent="0.35">
      <c r="A81" s="1"/>
      <c r="B81" s="18">
        <f t="shared" si="5"/>
        <v>70</v>
      </c>
      <c r="C81" s="16" t="str">
        <f ca="1">IF(TODAY()&gt;EXP,"0",IF(Reseller!C75="","",Reseller!C75))</f>
        <v/>
      </c>
      <c r="D81" s="16" t="str">
        <f ca="1">IF($C81="","",SUMIFS(Jurnal!AE:AE,Jurnal!$R:$R,$B$6,Jurnal!$AD:$AD,$C81))</f>
        <v/>
      </c>
      <c r="E81" s="16" t="str">
        <f ca="1">IF($C81="","",SUMIFS(Jurnal!AH:AH,Jurnal!$R:$R,$B$6,Jurnal!$AD:$AD,$C81))</f>
        <v/>
      </c>
      <c r="F81" s="16" t="str">
        <f ca="1">IF($C81="","",SUMIFS(Jurnal!AI:AI,Jurnal!$R:$R,$B$6,Jurnal!$AD:$AD,$C81))</f>
        <v/>
      </c>
      <c r="G81" s="7" t="str">
        <f t="shared" ca="1" si="3"/>
        <v/>
      </c>
      <c r="H81" s="73" t="str">
        <f t="shared" ca="1" si="4"/>
        <v/>
      </c>
      <c r="I81" s="36"/>
      <c r="J81" s="1"/>
      <c r="K81" s="1"/>
    </row>
    <row r="82" spans="1:11" ht="18.75" customHeight="1" x14ac:dyDescent="0.35">
      <c r="A82" s="1"/>
      <c r="B82" s="18">
        <f t="shared" si="5"/>
        <v>71</v>
      </c>
      <c r="C82" s="16" t="str">
        <f ca="1">IF(TODAY()&gt;EXP,"0",IF(Reseller!C76="","",Reseller!C76))</f>
        <v/>
      </c>
      <c r="D82" s="16" t="str">
        <f ca="1">IF($C82="","",SUMIFS(Jurnal!AE:AE,Jurnal!$R:$R,$B$6,Jurnal!$AD:$AD,$C82))</f>
        <v/>
      </c>
      <c r="E82" s="16" t="str">
        <f ca="1">IF($C82="","",SUMIFS(Jurnal!AH:AH,Jurnal!$R:$R,$B$6,Jurnal!$AD:$AD,$C82))</f>
        <v/>
      </c>
      <c r="F82" s="16" t="str">
        <f ca="1">IF($C82="","",SUMIFS(Jurnal!AI:AI,Jurnal!$R:$R,$B$6,Jurnal!$AD:$AD,$C82))</f>
        <v/>
      </c>
      <c r="G82" s="7" t="str">
        <f t="shared" ca="1" si="3"/>
        <v/>
      </c>
      <c r="H82" s="73" t="str">
        <f t="shared" ca="1" si="4"/>
        <v/>
      </c>
      <c r="I82" s="36"/>
      <c r="J82" s="1"/>
      <c r="K82" s="1"/>
    </row>
    <row r="83" spans="1:11" ht="18.75" customHeight="1" x14ac:dyDescent="0.35">
      <c r="A83" s="1"/>
      <c r="B83" s="18">
        <f t="shared" si="5"/>
        <v>72</v>
      </c>
      <c r="C83" s="16" t="str">
        <f ca="1">IF(TODAY()&gt;EXP,"0",IF(Reseller!C77="","",Reseller!C77))</f>
        <v/>
      </c>
      <c r="D83" s="16" t="str">
        <f ca="1">IF($C83="","",SUMIFS(Jurnal!AE:AE,Jurnal!$R:$R,$B$6,Jurnal!$AD:$AD,$C83))</f>
        <v/>
      </c>
      <c r="E83" s="16" t="str">
        <f ca="1">IF($C83="","",SUMIFS(Jurnal!AH:AH,Jurnal!$R:$R,$B$6,Jurnal!$AD:$AD,$C83))</f>
        <v/>
      </c>
      <c r="F83" s="16" t="str">
        <f ca="1">IF($C83="","",SUMIFS(Jurnal!AI:AI,Jurnal!$R:$R,$B$6,Jurnal!$AD:$AD,$C83))</f>
        <v/>
      </c>
      <c r="G83" s="7" t="str">
        <f t="shared" ca="1" si="3"/>
        <v/>
      </c>
      <c r="H83" s="73" t="str">
        <f t="shared" ca="1" si="4"/>
        <v/>
      </c>
      <c r="I83" s="36"/>
      <c r="J83" s="1"/>
      <c r="K83" s="1"/>
    </row>
    <row r="84" spans="1:11" ht="18.75" customHeight="1" x14ac:dyDescent="0.35">
      <c r="A84" s="1"/>
      <c r="B84" s="18">
        <f t="shared" si="5"/>
        <v>73</v>
      </c>
      <c r="C84" s="16" t="str">
        <f ca="1">IF(TODAY()&gt;EXP,"0",IF(Reseller!C78="","",Reseller!C78))</f>
        <v/>
      </c>
      <c r="D84" s="16" t="str">
        <f ca="1">IF($C84="","",SUMIFS(Jurnal!AE:AE,Jurnal!$R:$R,$B$6,Jurnal!$AD:$AD,$C84))</f>
        <v/>
      </c>
      <c r="E84" s="16" t="str">
        <f ca="1">IF($C84="","",SUMIFS(Jurnal!AH:AH,Jurnal!$R:$R,$B$6,Jurnal!$AD:$AD,$C84))</f>
        <v/>
      </c>
      <c r="F84" s="16" t="str">
        <f ca="1">IF($C84="","",SUMIFS(Jurnal!AI:AI,Jurnal!$R:$R,$B$6,Jurnal!$AD:$AD,$C84))</f>
        <v/>
      </c>
      <c r="G84" s="7" t="str">
        <f t="shared" ca="1" si="3"/>
        <v/>
      </c>
      <c r="H84" s="73" t="str">
        <f t="shared" ca="1" si="4"/>
        <v/>
      </c>
      <c r="I84" s="36"/>
      <c r="J84" s="1"/>
      <c r="K84" s="1"/>
    </row>
    <row r="85" spans="1:11" ht="18.75" customHeight="1" x14ac:dyDescent="0.35">
      <c r="A85" s="1"/>
      <c r="B85" s="18">
        <f t="shared" si="5"/>
        <v>74</v>
      </c>
      <c r="C85" s="16" t="str">
        <f ca="1">IF(TODAY()&gt;EXP,"0",IF(Reseller!C79="","",Reseller!C79))</f>
        <v/>
      </c>
      <c r="D85" s="16" t="str">
        <f ca="1">IF($C85="","",SUMIFS(Jurnal!AE:AE,Jurnal!$R:$R,$B$6,Jurnal!$AD:$AD,$C85))</f>
        <v/>
      </c>
      <c r="E85" s="16" t="str">
        <f ca="1">IF($C85="","",SUMIFS(Jurnal!AH:AH,Jurnal!$R:$R,$B$6,Jurnal!$AD:$AD,$C85))</f>
        <v/>
      </c>
      <c r="F85" s="16" t="str">
        <f ca="1">IF($C85="","",SUMIFS(Jurnal!AI:AI,Jurnal!$R:$R,$B$6,Jurnal!$AD:$AD,$C85))</f>
        <v/>
      </c>
      <c r="G85" s="7" t="str">
        <f t="shared" ca="1" si="3"/>
        <v/>
      </c>
      <c r="H85" s="73" t="str">
        <f t="shared" ca="1" si="4"/>
        <v/>
      </c>
      <c r="I85" s="36"/>
      <c r="J85" s="1"/>
      <c r="K85" s="1"/>
    </row>
    <row r="86" spans="1:11" ht="18.75" customHeight="1" x14ac:dyDescent="0.35">
      <c r="A86" s="1"/>
      <c r="B86" s="18">
        <f t="shared" si="5"/>
        <v>75</v>
      </c>
      <c r="C86" s="16" t="str">
        <f ca="1">IF(TODAY()&gt;EXP,"0",IF(Reseller!C80="","",Reseller!C80))</f>
        <v/>
      </c>
      <c r="D86" s="16" t="str">
        <f ca="1">IF($C86="","",SUMIFS(Jurnal!AE:AE,Jurnal!$R:$R,$B$6,Jurnal!$AD:$AD,$C86))</f>
        <v/>
      </c>
      <c r="E86" s="16" t="str">
        <f ca="1">IF($C86="","",SUMIFS(Jurnal!AH:AH,Jurnal!$R:$R,$B$6,Jurnal!$AD:$AD,$C86))</f>
        <v/>
      </c>
      <c r="F86" s="16" t="str">
        <f ca="1">IF($C86="","",SUMIFS(Jurnal!AI:AI,Jurnal!$R:$R,$B$6,Jurnal!$AD:$AD,$C86))</f>
        <v/>
      </c>
      <c r="G86" s="7" t="str">
        <f t="shared" ca="1" si="3"/>
        <v/>
      </c>
      <c r="H86" s="73" t="str">
        <f t="shared" ca="1" si="4"/>
        <v/>
      </c>
      <c r="I86" s="36"/>
      <c r="J86" s="1"/>
      <c r="K86" s="1"/>
    </row>
    <row r="87" spans="1:11" ht="18.75" customHeight="1" x14ac:dyDescent="0.35">
      <c r="A87" s="1"/>
      <c r="B87" s="18">
        <f t="shared" si="5"/>
        <v>76</v>
      </c>
      <c r="C87" s="16" t="str">
        <f ca="1">IF(TODAY()&gt;EXP,"0",IF(Reseller!C81="","",Reseller!C81))</f>
        <v/>
      </c>
      <c r="D87" s="16" t="str">
        <f ca="1">IF($C87="","",SUMIFS(Jurnal!AE:AE,Jurnal!$R:$R,$B$6,Jurnal!$AD:$AD,$C87))</f>
        <v/>
      </c>
      <c r="E87" s="16" t="str">
        <f ca="1">IF($C87="","",SUMIFS(Jurnal!AH:AH,Jurnal!$R:$R,$B$6,Jurnal!$AD:$AD,$C87))</f>
        <v/>
      </c>
      <c r="F87" s="16" t="str">
        <f ca="1">IF($C87="","",SUMIFS(Jurnal!AI:AI,Jurnal!$R:$R,$B$6,Jurnal!$AD:$AD,$C87))</f>
        <v/>
      </c>
      <c r="G87" s="7" t="str">
        <f t="shared" ca="1" si="3"/>
        <v/>
      </c>
      <c r="H87" s="73" t="str">
        <f t="shared" ca="1" si="4"/>
        <v/>
      </c>
      <c r="I87" s="36"/>
      <c r="J87" s="1"/>
      <c r="K87" s="1"/>
    </row>
    <row r="88" spans="1:11" ht="18.75" customHeight="1" x14ac:dyDescent="0.35">
      <c r="A88" s="1"/>
      <c r="B88" s="18">
        <f t="shared" si="5"/>
        <v>77</v>
      </c>
      <c r="C88" s="16" t="str">
        <f ca="1">IF(TODAY()&gt;EXP,"0",IF(Reseller!C82="","",Reseller!C82))</f>
        <v/>
      </c>
      <c r="D88" s="16" t="str">
        <f ca="1">IF($C88="","",SUMIFS(Jurnal!AE:AE,Jurnal!$R:$R,$B$6,Jurnal!$AD:$AD,$C88))</f>
        <v/>
      </c>
      <c r="E88" s="16" t="str">
        <f ca="1">IF($C88="","",SUMIFS(Jurnal!AH:AH,Jurnal!$R:$R,$B$6,Jurnal!$AD:$AD,$C88))</f>
        <v/>
      </c>
      <c r="F88" s="16" t="str">
        <f ca="1">IF($C88="","",SUMIFS(Jurnal!AI:AI,Jurnal!$R:$R,$B$6,Jurnal!$AD:$AD,$C88))</f>
        <v/>
      </c>
      <c r="G88" s="7" t="str">
        <f t="shared" ca="1" si="3"/>
        <v/>
      </c>
      <c r="H88" s="73" t="str">
        <f t="shared" ca="1" si="4"/>
        <v/>
      </c>
      <c r="I88" s="36"/>
      <c r="J88" s="1"/>
      <c r="K88" s="1"/>
    </row>
    <row r="89" spans="1:11" ht="18.75" customHeight="1" x14ac:dyDescent="0.35">
      <c r="A89" s="1"/>
      <c r="B89" s="18">
        <f t="shared" si="5"/>
        <v>78</v>
      </c>
      <c r="C89" s="16" t="str">
        <f ca="1">IF(TODAY()&gt;EXP,"0",IF(Reseller!C83="","",Reseller!C83))</f>
        <v/>
      </c>
      <c r="D89" s="16" t="str">
        <f ca="1">IF($C89="","",SUMIFS(Jurnal!AE:AE,Jurnal!$R:$R,$B$6,Jurnal!$AD:$AD,$C89))</f>
        <v/>
      </c>
      <c r="E89" s="16" t="str">
        <f ca="1">IF($C89="","",SUMIFS(Jurnal!AH:AH,Jurnal!$R:$R,$B$6,Jurnal!$AD:$AD,$C89))</f>
        <v/>
      </c>
      <c r="F89" s="16" t="str">
        <f ca="1">IF($C89="","",SUMIFS(Jurnal!AI:AI,Jurnal!$R:$R,$B$6,Jurnal!$AD:$AD,$C89))</f>
        <v/>
      </c>
      <c r="G89" s="7" t="str">
        <f t="shared" ca="1" si="3"/>
        <v/>
      </c>
      <c r="H89" s="73" t="str">
        <f t="shared" ca="1" si="4"/>
        <v/>
      </c>
      <c r="I89" s="36"/>
      <c r="J89" s="1"/>
      <c r="K89" s="1"/>
    </row>
    <row r="90" spans="1:11" ht="18.75" customHeight="1" x14ac:dyDescent="0.35">
      <c r="A90" s="1"/>
      <c r="B90" s="18">
        <f t="shared" si="5"/>
        <v>79</v>
      </c>
      <c r="C90" s="16" t="str">
        <f ca="1">IF(TODAY()&gt;EXP,"0",IF(Reseller!C84="","",Reseller!C84))</f>
        <v/>
      </c>
      <c r="D90" s="16" t="str">
        <f ca="1">IF($C90="","",SUMIFS(Jurnal!AE:AE,Jurnal!$R:$R,$B$6,Jurnal!$AD:$AD,$C90))</f>
        <v/>
      </c>
      <c r="E90" s="16" t="str">
        <f ca="1">IF($C90="","",SUMIFS(Jurnal!AH:AH,Jurnal!$R:$R,$B$6,Jurnal!$AD:$AD,$C90))</f>
        <v/>
      </c>
      <c r="F90" s="16" t="str">
        <f ca="1">IF($C90="","",SUMIFS(Jurnal!AI:AI,Jurnal!$R:$R,$B$6,Jurnal!$AD:$AD,$C90))</f>
        <v/>
      </c>
      <c r="G90" s="7" t="str">
        <f t="shared" ca="1" si="3"/>
        <v/>
      </c>
      <c r="H90" s="73" t="str">
        <f t="shared" ca="1" si="4"/>
        <v/>
      </c>
      <c r="I90" s="36"/>
      <c r="J90" s="1"/>
      <c r="K90" s="1"/>
    </row>
    <row r="91" spans="1:11" ht="18.75" customHeight="1" x14ac:dyDescent="0.35">
      <c r="A91" s="1"/>
      <c r="B91" s="18">
        <f t="shared" si="5"/>
        <v>80</v>
      </c>
      <c r="C91" s="16" t="str">
        <f ca="1">IF(TODAY()&gt;EXP,"0",IF(Reseller!C85="","",Reseller!C85))</f>
        <v/>
      </c>
      <c r="D91" s="16" t="str">
        <f ca="1">IF($C91="","",SUMIFS(Jurnal!AE:AE,Jurnal!$R:$R,$B$6,Jurnal!$AD:$AD,$C91))</f>
        <v/>
      </c>
      <c r="E91" s="16" t="str">
        <f ca="1">IF($C91="","",SUMIFS(Jurnal!AH:AH,Jurnal!$R:$R,$B$6,Jurnal!$AD:$AD,$C91))</f>
        <v/>
      </c>
      <c r="F91" s="16" t="str">
        <f ca="1">IF($C91="","",SUMIFS(Jurnal!AI:AI,Jurnal!$R:$R,$B$6,Jurnal!$AD:$AD,$C91))</f>
        <v/>
      </c>
      <c r="G91" s="7" t="str">
        <f t="shared" ca="1" si="3"/>
        <v/>
      </c>
      <c r="H91" s="73" t="str">
        <f t="shared" ca="1" si="4"/>
        <v/>
      </c>
      <c r="I91" s="36"/>
      <c r="J91" s="1"/>
      <c r="K91" s="1"/>
    </row>
    <row r="92" spans="1:11" ht="18.75" customHeight="1" x14ac:dyDescent="0.35">
      <c r="A92" s="1"/>
      <c r="B92" s="18">
        <f t="shared" si="5"/>
        <v>81</v>
      </c>
      <c r="C92" s="16" t="str">
        <f ca="1">IF(TODAY()&gt;EXP,"0",IF(Reseller!C86="","",Reseller!C86))</f>
        <v/>
      </c>
      <c r="D92" s="16" t="str">
        <f ca="1">IF($C92="","",SUMIFS(Jurnal!AE:AE,Jurnal!$R:$R,$B$6,Jurnal!$AD:$AD,$C92))</f>
        <v/>
      </c>
      <c r="E92" s="16" t="str">
        <f ca="1">IF($C92="","",SUMIFS(Jurnal!AH:AH,Jurnal!$R:$R,$B$6,Jurnal!$AD:$AD,$C92))</f>
        <v/>
      </c>
      <c r="F92" s="16" t="str">
        <f ca="1">IF($C92="","",SUMIFS(Jurnal!AI:AI,Jurnal!$R:$R,$B$6,Jurnal!$AD:$AD,$C92))</f>
        <v/>
      </c>
      <c r="G92" s="7" t="str">
        <f t="shared" ca="1" si="3"/>
        <v/>
      </c>
      <c r="H92" s="73" t="str">
        <f t="shared" ca="1" si="4"/>
        <v/>
      </c>
      <c r="I92" s="36"/>
      <c r="J92" s="1"/>
      <c r="K92" s="1"/>
    </row>
    <row r="93" spans="1:11" ht="18.75" customHeight="1" x14ac:dyDescent="0.35">
      <c r="A93" s="1"/>
      <c r="B93" s="18">
        <f t="shared" si="5"/>
        <v>82</v>
      </c>
      <c r="C93" s="16" t="str">
        <f ca="1">IF(TODAY()&gt;EXP,"0",IF(Reseller!C87="","",Reseller!C87))</f>
        <v/>
      </c>
      <c r="D93" s="16" t="str">
        <f ca="1">IF($C93="","",SUMIFS(Jurnal!AE:AE,Jurnal!$R:$R,$B$6,Jurnal!$AD:$AD,$C93))</f>
        <v/>
      </c>
      <c r="E93" s="16" t="str">
        <f ca="1">IF($C93="","",SUMIFS(Jurnal!AH:AH,Jurnal!$R:$R,$B$6,Jurnal!$AD:$AD,$C93))</f>
        <v/>
      </c>
      <c r="F93" s="16" t="str">
        <f ca="1">IF($C93="","",SUMIFS(Jurnal!AI:AI,Jurnal!$R:$R,$B$6,Jurnal!$AD:$AD,$C93))</f>
        <v/>
      </c>
      <c r="G93" s="7" t="str">
        <f t="shared" ca="1" si="3"/>
        <v/>
      </c>
      <c r="H93" s="73" t="str">
        <f t="shared" ca="1" si="4"/>
        <v/>
      </c>
      <c r="I93" s="36"/>
      <c r="J93" s="1"/>
      <c r="K93" s="1"/>
    </row>
    <row r="94" spans="1:11" ht="18.75" customHeight="1" x14ac:dyDescent="0.35">
      <c r="A94" s="1"/>
      <c r="B94" s="18">
        <f t="shared" si="5"/>
        <v>83</v>
      </c>
      <c r="C94" s="16" t="str">
        <f ca="1">IF(TODAY()&gt;EXP,"0",IF(Reseller!C88="","",Reseller!C88))</f>
        <v/>
      </c>
      <c r="D94" s="16" t="str">
        <f ca="1">IF($C94="","",SUMIFS(Jurnal!AE:AE,Jurnal!$R:$R,$B$6,Jurnal!$AD:$AD,$C94))</f>
        <v/>
      </c>
      <c r="E94" s="16" t="str">
        <f ca="1">IF($C94="","",SUMIFS(Jurnal!AH:AH,Jurnal!$R:$R,$B$6,Jurnal!$AD:$AD,$C94))</f>
        <v/>
      </c>
      <c r="F94" s="16" t="str">
        <f ca="1">IF($C94="","",SUMIFS(Jurnal!AI:AI,Jurnal!$R:$R,$B$6,Jurnal!$AD:$AD,$C94))</f>
        <v/>
      </c>
      <c r="G94" s="7" t="str">
        <f t="shared" ca="1" si="3"/>
        <v/>
      </c>
      <c r="H94" s="73" t="str">
        <f t="shared" ca="1" si="4"/>
        <v/>
      </c>
      <c r="I94" s="36"/>
      <c r="J94" s="1"/>
      <c r="K94" s="1"/>
    </row>
    <row r="95" spans="1:11" ht="18.75" customHeight="1" x14ac:dyDescent="0.35">
      <c r="A95" s="1"/>
      <c r="B95" s="18">
        <f t="shared" si="5"/>
        <v>84</v>
      </c>
      <c r="C95" s="16" t="str">
        <f ca="1">IF(TODAY()&gt;EXP,"0",IF(Reseller!C89="","",Reseller!C89))</f>
        <v/>
      </c>
      <c r="D95" s="16" t="str">
        <f ca="1">IF($C95="","",SUMIFS(Jurnal!AE:AE,Jurnal!$R:$R,$B$6,Jurnal!$AD:$AD,$C95))</f>
        <v/>
      </c>
      <c r="E95" s="16" t="str">
        <f ca="1">IF($C95="","",SUMIFS(Jurnal!AH:AH,Jurnal!$R:$R,$B$6,Jurnal!$AD:$AD,$C95))</f>
        <v/>
      </c>
      <c r="F95" s="16" t="str">
        <f ca="1">IF($C95="","",SUMIFS(Jurnal!AI:AI,Jurnal!$R:$R,$B$6,Jurnal!$AD:$AD,$C95))</f>
        <v/>
      </c>
      <c r="G95" s="7" t="str">
        <f t="shared" ca="1" si="3"/>
        <v/>
      </c>
      <c r="H95" s="73" t="str">
        <f t="shared" ca="1" si="4"/>
        <v/>
      </c>
      <c r="I95" s="36"/>
      <c r="J95" s="1"/>
      <c r="K95" s="1"/>
    </row>
    <row r="96" spans="1:11" ht="18.75" customHeight="1" x14ac:dyDescent="0.35">
      <c r="A96" s="1"/>
      <c r="B96" s="18">
        <f t="shared" si="5"/>
        <v>85</v>
      </c>
      <c r="C96" s="16" t="str">
        <f ca="1">IF(TODAY()&gt;EXP,"0",IF(Reseller!C90="","",Reseller!C90))</f>
        <v/>
      </c>
      <c r="D96" s="16" t="str">
        <f ca="1">IF($C96="","",SUMIFS(Jurnal!AE:AE,Jurnal!$R:$R,$B$6,Jurnal!$AD:$AD,$C96))</f>
        <v/>
      </c>
      <c r="E96" s="16" t="str">
        <f ca="1">IF($C96="","",SUMIFS(Jurnal!AH:AH,Jurnal!$R:$R,$B$6,Jurnal!$AD:$AD,$C96))</f>
        <v/>
      </c>
      <c r="F96" s="16" t="str">
        <f ca="1">IF($C96="","",SUMIFS(Jurnal!AI:AI,Jurnal!$R:$R,$B$6,Jurnal!$AD:$AD,$C96))</f>
        <v/>
      </c>
      <c r="G96" s="7" t="str">
        <f t="shared" ca="1" si="3"/>
        <v/>
      </c>
      <c r="H96" s="73" t="str">
        <f t="shared" ca="1" si="4"/>
        <v/>
      </c>
      <c r="I96" s="36"/>
      <c r="J96" s="1"/>
      <c r="K96" s="1"/>
    </row>
    <row r="97" spans="1:11" ht="18.75" customHeight="1" x14ac:dyDescent="0.35">
      <c r="A97" s="1"/>
      <c r="B97" s="18">
        <f t="shared" si="5"/>
        <v>86</v>
      </c>
      <c r="C97" s="16" t="str">
        <f ca="1">IF(TODAY()&gt;EXP,"0",IF(Reseller!C91="","",Reseller!C91))</f>
        <v/>
      </c>
      <c r="D97" s="16" t="str">
        <f ca="1">IF($C97="","",SUMIFS(Jurnal!AE:AE,Jurnal!$R:$R,$B$6,Jurnal!$AD:$AD,$C97))</f>
        <v/>
      </c>
      <c r="E97" s="16" t="str">
        <f ca="1">IF($C97="","",SUMIFS(Jurnal!AH:AH,Jurnal!$R:$R,$B$6,Jurnal!$AD:$AD,$C97))</f>
        <v/>
      </c>
      <c r="F97" s="16" t="str">
        <f ca="1">IF($C97="","",SUMIFS(Jurnal!AI:AI,Jurnal!$R:$R,$B$6,Jurnal!$AD:$AD,$C97))</f>
        <v/>
      </c>
      <c r="G97" s="7" t="str">
        <f t="shared" ca="1" si="3"/>
        <v/>
      </c>
      <c r="H97" s="73" t="str">
        <f t="shared" ca="1" si="4"/>
        <v/>
      </c>
      <c r="I97" s="36"/>
      <c r="J97" s="1"/>
      <c r="K97" s="1"/>
    </row>
    <row r="98" spans="1:11" ht="18.75" customHeight="1" x14ac:dyDescent="0.35">
      <c r="A98" s="1"/>
      <c r="B98" s="18">
        <f t="shared" si="5"/>
        <v>87</v>
      </c>
      <c r="C98" s="16" t="str">
        <f ca="1">IF(TODAY()&gt;EXP,"0",IF(Reseller!C92="","",Reseller!C92))</f>
        <v/>
      </c>
      <c r="D98" s="16" t="str">
        <f ca="1">IF($C98="","",SUMIFS(Jurnal!AE:AE,Jurnal!$R:$R,$B$6,Jurnal!$AD:$AD,$C98))</f>
        <v/>
      </c>
      <c r="E98" s="16" t="str">
        <f ca="1">IF($C98="","",SUMIFS(Jurnal!AH:AH,Jurnal!$R:$R,$B$6,Jurnal!$AD:$AD,$C98))</f>
        <v/>
      </c>
      <c r="F98" s="16" t="str">
        <f ca="1">IF($C98="","",SUMIFS(Jurnal!AI:AI,Jurnal!$R:$R,$B$6,Jurnal!$AD:$AD,$C98))</f>
        <v/>
      </c>
      <c r="G98" s="7" t="str">
        <f t="shared" ca="1" si="3"/>
        <v/>
      </c>
      <c r="H98" s="73" t="str">
        <f t="shared" ca="1" si="4"/>
        <v/>
      </c>
      <c r="I98" s="36"/>
      <c r="J98" s="1"/>
      <c r="K98" s="1"/>
    </row>
    <row r="99" spans="1:11" ht="18.75" customHeight="1" x14ac:dyDescent="0.35">
      <c r="A99" s="1"/>
      <c r="B99" s="18">
        <f t="shared" si="5"/>
        <v>88</v>
      </c>
      <c r="C99" s="16" t="str">
        <f ca="1">IF(TODAY()&gt;EXP,"0",IF(Reseller!C93="","",Reseller!C93))</f>
        <v/>
      </c>
      <c r="D99" s="16" t="str">
        <f ca="1">IF($C99="","",SUMIFS(Jurnal!AE:AE,Jurnal!$R:$R,$B$6,Jurnal!$AD:$AD,$C99))</f>
        <v/>
      </c>
      <c r="E99" s="16" t="str">
        <f ca="1">IF($C99="","",SUMIFS(Jurnal!AH:AH,Jurnal!$R:$R,$B$6,Jurnal!$AD:$AD,$C99))</f>
        <v/>
      </c>
      <c r="F99" s="16" t="str">
        <f ca="1">IF($C99="","",SUMIFS(Jurnal!AI:AI,Jurnal!$R:$R,$B$6,Jurnal!$AD:$AD,$C99))</f>
        <v/>
      </c>
      <c r="G99" s="7" t="str">
        <f t="shared" ca="1" si="3"/>
        <v/>
      </c>
      <c r="H99" s="73" t="str">
        <f t="shared" ca="1" si="4"/>
        <v/>
      </c>
      <c r="I99" s="36"/>
      <c r="J99" s="1"/>
      <c r="K99" s="1"/>
    </row>
    <row r="100" spans="1:11" ht="18.75" customHeight="1" x14ac:dyDescent="0.35">
      <c r="A100" s="1"/>
      <c r="B100" s="18">
        <f t="shared" si="5"/>
        <v>89</v>
      </c>
      <c r="C100" s="16" t="str">
        <f ca="1">IF(TODAY()&gt;EXP,"0",IF(Reseller!C94="","",Reseller!C94))</f>
        <v/>
      </c>
      <c r="D100" s="16" t="str">
        <f ca="1">IF($C100="","",SUMIFS(Jurnal!AE:AE,Jurnal!$R:$R,$B$6,Jurnal!$AD:$AD,$C100))</f>
        <v/>
      </c>
      <c r="E100" s="16" t="str">
        <f ca="1">IF($C100="","",SUMIFS(Jurnal!AH:AH,Jurnal!$R:$R,$B$6,Jurnal!$AD:$AD,$C100))</f>
        <v/>
      </c>
      <c r="F100" s="16" t="str">
        <f ca="1">IF($C100="","",SUMIFS(Jurnal!AI:AI,Jurnal!$R:$R,$B$6,Jurnal!$AD:$AD,$C100))</f>
        <v/>
      </c>
      <c r="G100" s="7" t="str">
        <f t="shared" ca="1" si="3"/>
        <v/>
      </c>
      <c r="H100" s="73" t="str">
        <f t="shared" ca="1" si="4"/>
        <v/>
      </c>
      <c r="I100" s="36"/>
      <c r="J100" s="1"/>
      <c r="K100" s="1"/>
    </row>
    <row r="101" spans="1:11" ht="18.75" customHeight="1" x14ac:dyDescent="0.35">
      <c r="A101" s="1"/>
      <c r="B101" s="18">
        <f t="shared" si="5"/>
        <v>90</v>
      </c>
      <c r="C101" s="16" t="str">
        <f ca="1">IF(TODAY()&gt;EXP,"0",IF(Reseller!C95="","",Reseller!C95))</f>
        <v/>
      </c>
      <c r="D101" s="16" t="str">
        <f ca="1">IF($C101="","",SUMIFS(Jurnal!AE:AE,Jurnal!$R:$R,$B$6,Jurnal!$AD:$AD,$C101))</f>
        <v/>
      </c>
      <c r="E101" s="16" t="str">
        <f ca="1">IF($C101="","",SUMIFS(Jurnal!AH:AH,Jurnal!$R:$R,$B$6,Jurnal!$AD:$AD,$C101))</f>
        <v/>
      </c>
      <c r="F101" s="16" t="str">
        <f ca="1">IF($C101="","",SUMIFS(Jurnal!AI:AI,Jurnal!$R:$R,$B$6,Jurnal!$AD:$AD,$C101))</f>
        <v/>
      </c>
      <c r="G101" s="7" t="str">
        <f t="shared" ca="1" si="3"/>
        <v/>
      </c>
      <c r="H101" s="73" t="str">
        <f t="shared" ca="1" si="4"/>
        <v/>
      </c>
      <c r="I101" s="36"/>
      <c r="J101" s="1"/>
      <c r="K101" s="1"/>
    </row>
    <row r="102" spans="1:11" ht="18.75" customHeight="1" x14ac:dyDescent="0.35">
      <c r="A102" s="1"/>
      <c r="B102" s="18">
        <f t="shared" si="5"/>
        <v>91</v>
      </c>
      <c r="C102" s="16" t="str">
        <f ca="1">IF(TODAY()&gt;EXP,"0",IF(Reseller!C96="","",Reseller!C96))</f>
        <v/>
      </c>
      <c r="D102" s="16" t="str">
        <f ca="1">IF($C102="","",SUMIFS(Jurnal!AE:AE,Jurnal!$R:$R,$B$6,Jurnal!$AD:$AD,$C102))</f>
        <v/>
      </c>
      <c r="E102" s="16" t="str">
        <f ca="1">IF($C102="","",SUMIFS(Jurnal!AH:AH,Jurnal!$R:$R,$B$6,Jurnal!$AD:$AD,$C102))</f>
        <v/>
      </c>
      <c r="F102" s="16" t="str">
        <f ca="1">IF($C102="","",SUMIFS(Jurnal!AI:AI,Jurnal!$R:$R,$B$6,Jurnal!$AD:$AD,$C102))</f>
        <v/>
      </c>
      <c r="G102" s="7" t="str">
        <f t="shared" ca="1" si="3"/>
        <v/>
      </c>
      <c r="H102" s="73" t="str">
        <f t="shared" ca="1" si="4"/>
        <v/>
      </c>
      <c r="I102" s="36"/>
      <c r="J102" s="1"/>
      <c r="K102" s="1"/>
    </row>
    <row r="103" spans="1:11" ht="18.75" customHeight="1" x14ac:dyDescent="0.35">
      <c r="A103" s="1"/>
      <c r="B103" s="18">
        <f t="shared" si="5"/>
        <v>92</v>
      </c>
      <c r="C103" s="16" t="str">
        <f ca="1">IF(TODAY()&gt;EXP,"0",IF(Reseller!C97="","",Reseller!C97))</f>
        <v/>
      </c>
      <c r="D103" s="16" t="str">
        <f ca="1">IF($C103="","",SUMIFS(Jurnal!AE:AE,Jurnal!$R:$R,$B$6,Jurnal!$AD:$AD,$C103))</f>
        <v/>
      </c>
      <c r="E103" s="16" t="str">
        <f ca="1">IF($C103="","",SUMIFS(Jurnal!AH:AH,Jurnal!$R:$R,$B$6,Jurnal!$AD:$AD,$C103))</f>
        <v/>
      </c>
      <c r="F103" s="16" t="str">
        <f ca="1">IF($C103="","",SUMIFS(Jurnal!AI:AI,Jurnal!$R:$R,$B$6,Jurnal!$AD:$AD,$C103))</f>
        <v/>
      </c>
      <c r="G103" s="7" t="str">
        <f t="shared" ca="1" si="3"/>
        <v/>
      </c>
      <c r="H103" s="73" t="str">
        <f t="shared" ca="1" si="4"/>
        <v/>
      </c>
      <c r="I103" s="36"/>
      <c r="J103" s="1"/>
      <c r="K103" s="1"/>
    </row>
    <row r="104" spans="1:11" ht="18.75" customHeight="1" x14ac:dyDescent="0.35">
      <c r="A104" s="1"/>
      <c r="B104" s="18">
        <f t="shared" si="5"/>
        <v>93</v>
      </c>
      <c r="C104" s="16" t="str">
        <f ca="1">IF(TODAY()&gt;EXP,"0",IF(Reseller!C98="","",Reseller!C98))</f>
        <v/>
      </c>
      <c r="D104" s="16" t="str">
        <f ca="1">IF($C104="","",SUMIFS(Jurnal!AE:AE,Jurnal!$R:$R,$B$6,Jurnal!$AD:$AD,$C104))</f>
        <v/>
      </c>
      <c r="E104" s="16" t="str">
        <f ca="1">IF($C104="","",SUMIFS(Jurnal!AH:AH,Jurnal!$R:$R,$B$6,Jurnal!$AD:$AD,$C104))</f>
        <v/>
      </c>
      <c r="F104" s="16" t="str">
        <f ca="1">IF($C104="","",SUMIFS(Jurnal!AI:AI,Jurnal!$R:$R,$B$6,Jurnal!$AD:$AD,$C104))</f>
        <v/>
      </c>
      <c r="G104" s="7" t="str">
        <f t="shared" ca="1" si="3"/>
        <v/>
      </c>
      <c r="H104" s="73" t="str">
        <f t="shared" ca="1" si="4"/>
        <v/>
      </c>
      <c r="I104" s="36"/>
      <c r="J104" s="1"/>
      <c r="K104" s="1"/>
    </row>
    <row r="105" spans="1:11" ht="18.75" customHeight="1" x14ac:dyDescent="0.35">
      <c r="A105" s="1"/>
      <c r="B105" s="18">
        <f t="shared" si="5"/>
        <v>94</v>
      </c>
      <c r="C105" s="16" t="str">
        <f ca="1">IF(TODAY()&gt;EXP,"0",IF(Reseller!C99="","",Reseller!C99))</f>
        <v/>
      </c>
      <c r="D105" s="16" t="str">
        <f ca="1">IF($C105="","",SUMIFS(Jurnal!AE:AE,Jurnal!$R:$R,$B$6,Jurnal!$AD:$AD,$C105))</f>
        <v/>
      </c>
      <c r="E105" s="16" t="str">
        <f ca="1">IF($C105="","",SUMIFS(Jurnal!AH:AH,Jurnal!$R:$R,$B$6,Jurnal!$AD:$AD,$C105))</f>
        <v/>
      </c>
      <c r="F105" s="16" t="str">
        <f ca="1">IF($C105="","",SUMIFS(Jurnal!AI:AI,Jurnal!$R:$R,$B$6,Jurnal!$AD:$AD,$C105))</f>
        <v/>
      </c>
      <c r="G105" s="7" t="str">
        <f t="shared" ca="1" si="3"/>
        <v/>
      </c>
      <c r="H105" s="73" t="str">
        <f t="shared" ca="1" si="4"/>
        <v/>
      </c>
      <c r="I105" s="36"/>
      <c r="J105" s="1"/>
      <c r="K105" s="1"/>
    </row>
    <row r="106" spans="1:11" ht="18.75" customHeight="1" x14ac:dyDescent="0.35">
      <c r="A106" s="1"/>
      <c r="B106" s="18">
        <f t="shared" si="5"/>
        <v>95</v>
      </c>
      <c r="C106" s="16" t="str">
        <f ca="1">IF(TODAY()&gt;EXP,"0",IF(Reseller!C100="","",Reseller!C100))</f>
        <v/>
      </c>
      <c r="D106" s="16" t="str">
        <f ca="1">IF($C106="","",SUMIFS(Jurnal!AE:AE,Jurnal!$R:$R,$B$6,Jurnal!$AD:$AD,$C106))</f>
        <v/>
      </c>
      <c r="E106" s="16" t="str">
        <f ca="1">IF($C106="","",SUMIFS(Jurnal!AH:AH,Jurnal!$R:$R,$B$6,Jurnal!$AD:$AD,$C106))</f>
        <v/>
      </c>
      <c r="F106" s="16" t="str">
        <f ca="1">IF($C106="","",SUMIFS(Jurnal!AI:AI,Jurnal!$R:$R,$B$6,Jurnal!$AD:$AD,$C106))</f>
        <v/>
      </c>
      <c r="G106" s="7" t="str">
        <f t="shared" ca="1" si="3"/>
        <v/>
      </c>
      <c r="H106" s="73" t="str">
        <f t="shared" ca="1" si="4"/>
        <v/>
      </c>
      <c r="I106" s="36"/>
      <c r="J106" s="1"/>
      <c r="K106" s="1"/>
    </row>
    <row r="107" spans="1:11" ht="18.75" customHeight="1" x14ac:dyDescent="0.35">
      <c r="A107" s="1"/>
      <c r="B107" s="18">
        <f t="shared" si="5"/>
        <v>96</v>
      </c>
      <c r="C107" s="16" t="str">
        <f ca="1">IF(TODAY()&gt;EXP,"0",IF(Reseller!C101="","",Reseller!C101))</f>
        <v/>
      </c>
      <c r="D107" s="16" t="str">
        <f ca="1">IF($C107="","",SUMIFS(Jurnal!AE:AE,Jurnal!$R:$R,$B$6,Jurnal!$AD:$AD,$C107))</f>
        <v/>
      </c>
      <c r="E107" s="16" t="str">
        <f ca="1">IF($C107="","",SUMIFS(Jurnal!AH:AH,Jurnal!$R:$R,$B$6,Jurnal!$AD:$AD,$C107))</f>
        <v/>
      </c>
      <c r="F107" s="16" t="str">
        <f ca="1">IF($C107="","",SUMIFS(Jurnal!AI:AI,Jurnal!$R:$R,$B$6,Jurnal!$AD:$AD,$C107))</f>
        <v/>
      </c>
      <c r="G107" s="7" t="str">
        <f t="shared" ca="1" si="3"/>
        <v/>
      </c>
      <c r="H107" s="73" t="str">
        <f t="shared" ca="1" si="4"/>
        <v/>
      </c>
      <c r="I107" s="36"/>
      <c r="J107" s="1"/>
      <c r="K107" s="1"/>
    </row>
    <row r="108" spans="1:11" ht="18.75" customHeight="1" x14ac:dyDescent="0.35">
      <c r="A108" s="1"/>
      <c r="B108" s="18">
        <f t="shared" si="5"/>
        <v>97</v>
      </c>
      <c r="C108" s="16" t="str">
        <f ca="1">IF(TODAY()&gt;EXP,"0",IF(Reseller!C102="","",Reseller!C102))</f>
        <v/>
      </c>
      <c r="D108" s="16" t="str">
        <f ca="1">IF($C108="","",SUMIFS(Jurnal!AE:AE,Jurnal!$R:$R,$B$6,Jurnal!$AD:$AD,$C108))</f>
        <v/>
      </c>
      <c r="E108" s="16" t="str">
        <f ca="1">IF($C108="","",SUMIFS(Jurnal!AH:AH,Jurnal!$R:$R,$B$6,Jurnal!$AD:$AD,$C108))</f>
        <v/>
      </c>
      <c r="F108" s="16" t="str">
        <f ca="1">IF($C108="","",SUMIFS(Jurnal!AI:AI,Jurnal!$R:$R,$B$6,Jurnal!$AD:$AD,$C108))</f>
        <v/>
      </c>
      <c r="G108" s="7" t="str">
        <f t="shared" ca="1" si="3"/>
        <v/>
      </c>
      <c r="H108" s="73" t="str">
        <f t="shared" ca="1" si="4"/>
        <v/>
      </c>
      <c r="I108" s="36"/>
      <c r="J108" s="1"/>
      <c r="K108" s="1"/>
    </row>
    <row r="109" spans="1:11" ht="18.75" customHeight="1" x14ac:dyDescent="0.35">
      <c r="A109" s="1"/>
      <c r="B109" s="18">
        <f t="shared" si="5"/>
        <v>98</v>
      </c>
      <c r="C109" s="16" t="str">
        <f ca="1">IF(TODAY()&gt;EXP,"0",IF(Reseller!C103="","",Reseller!C103))</f>
        <v/>
      </c>
      <c r="D109" s="16" t="str">
        <f ca="1">IF($C109="","",SUMIFS(Jurnal!AE:AE,Jurnal!$R:$R,$B$6,Jurnal!$AD:$AD,$C109))</f>
        <v/>
      </c>
      <c r="E109" s="16" t="str">
        <f ca="1">IF($C109="","",SUMIFS(Jurnal!AH:AH,Jurnal!$R:$R,$B$6,Jurnal!$AD:$AD,$C109))</f>
        <v/>
      </c>
      <c r="F109" s="16" t="str">
        <f ca="1">IF($C109="","",SUMIFS(Jurnal!AI:AI,Jurnal!$R:$R,$B$6,Jurnal!$AD:$AD,$C109))</f>
        <v/>
      </c>
      <c r="G109" s="7" t="str">
        <f t="shared" ca="1" si="3"/>
        <v/>
      </c>
      <c r="H109" s="73" t="str">
        <f t="shared" ca="1" si="4"/>
        <v/>
      </c>
      <c r="I109" s="36"/>
      <c r="J109" s="1"/>
      <c r="K109" s="1"/>
    </row>
    <row r="110" spans="1:11" ht="18.75" customHeight="1" x14ac:dyDescent="0.35">
      <c r="A110" s="1"/>
      <c r="B110" s="18">
        <f t="shared" si="5"/>
        <v>99</v>
      </c>
      <c r="C110" s="16" t="str">
        <f ca="1">IF(TODAY()&gt;EXP,"0",IF(Reseller!C104="","",Reseller!C104))</f>
        <v/>
      </c>
      <c r="D110" s="16" t="str">
        <f ca="1">IF($C110="","",SUMIFS(Jurnal!AE:AE,Jurnal!$R:$R,$B$6,Jurnal!$AD:$AD,$C110))</f>
        <v/>
      </c>
      <c r="E110" s="16" t="str">
        <f ca="1">IF($C110="","",SUMIFS(Jurnal!AH:AH,Jurnal!$R:$R,$B$6,Jurnal!$AD:$AD,$C110))</f>
        <v/>
      </c>
      <c r="F110" s="16" t="str">
        <f ca="1">IF($C110="","",SUMIFS(Jurnal!AI:AI,Jurnal!$R:$R,$B$6,Jurnal!$AD:$AD,$C110))</f>
        <v/>
      </c>
      <c r="G110" s="7" t="str">
        <f t="shared" ca="1" si="3"/>
        <v/>
      </c>
      <c r="H110" s="73" t="str">
        <f t="shared" ca="1" si="4"/>
        <v/>
      </c>
      <c r="I110" s="36"/>
      <c r="J110" s="1"/>
      <c r="K110" s="1"/>
    </row>
    <row r="111" spans="1:11" ht="18.75" customHeight="1" x14ac:dyDescent="0.35">
      <c r="A111" s="1"/>
      <c r="B111" s="18">
        <f t="shared" si="5"/>
        <v>100</v>
      </c>
      <c r="C111" s="16" t="str">
        <f ca="1">IF(TODAY()&gt;EXP,"0",IF(Reseller!C105="","",Reseller!C105))</f>
        <v/>
      </c>
      <c r="D111" s="16" t="str">
        <f ca="1">IF($C111="","",SUMIFS(Jurnal!AE:AE,Jurnal!$R:$R,$B$6,Jurnal!$AD:$AD,$C111))</f>
        <v/>
      </c>
      <c r="E111" s="16" t="str">
        <f ca="1">IF($C111="","",SUMIFS(Jurnal!AH:AH,Jurnal!$R:$R,$B$6,Jurnal!$AD:$AD,$C111))</f>
        <v/>
      </c>
      <c r="F111" s="16" t="str">
        <f ca="1">IF($C111="","",SUMIFS(Jurnal!AI:AI,Jurnal!$R:$R,$B$6,Jurnal!$AD:$AD,$C111))</f>
        <v/>
      </c>
      <c r="G111" s="7" t="str">
        <f t="shared" ca="1" si="3"/>
        <v/>
      </c>
      <c r="H111" s="73" t="str">
        <f t="shared" ca="1" si="4"/>
        <v/>
      </c>
      <c r="I111" s="36"/>
      <c r="J111" s="1"/>
      <c r="K111" s="1"/>
    </row>
    <row r="112" spans="1:11" ht="14.5" x14ac:dyDescent="0.35">
      <c r="A112" s="1"/>
      <c r="B112" s="1"/>
      <c r="C112" s="108"/>
      <c r="D112" s="1"/>
      <c r="E112" s="1"/>
      <c r="F112" s="1"/>
      <c r="G112" s="1"/>
      <c r="H112" s="75"/>
      <c r="I112" s="36"/>
      <c r="J112" s="1"/>
      <c r="K112" s="1"/>
    </row>
    <row r="113" spans="1:11" ht="14.5" x14ac:dyDescent="0.35">
      <c r="A113" s="1"/>
      <c r="B113" s="1"/>
      <c r="C113" s="108"/>
      <c r="D113" s="1"/>
      <c r="E113" s="1"/>
      <c r="F113" s="1"/>
      <c r="G113" s="1"/>
      <c r="H113" s="75"/>
      <c r="I113" s="36"/>
      <c r="J113" s="1"/>
      <c r="K113" s="1"/>
    </row>
    <row r="114" spans="1:11" ht="14.5" x14ac:dyDescent="0.35">
      <c r="A114" s="1"/>
      <c r="B114" s="1"/>
      <c r="C114" s="108"/>
      <c r="D114" s="1"/>
      <c r="E114" s="1"/>
      <c r="F114" s="1"/>
      <c r="G114" s="1"/>
      <c r="H114" s="75"/>
      <c r="I114" s="1"/>
      <c r="J114" s="1"/>
      <c r="K114" s="1"/>
    </row>
    <row r="115" spans="1:11" ht="14.5" x14ac:dyDescent="0.35">
      <c r="A115" s="1"/>
      <c r="B115" s="1"/>
      <c r="C115" s="108"/>
      <c r="D115" s="1"/>
      <c r="E115" s="1"/>
      <c r="F115" s="1"/>
      <c r="G115" s="1"/>
      <c r="H115" s="75"/>
      <c r="I115" s="1"/>
      <c r="J115" s="1"/>
      <c r="K115" s="1"/>
    </row>
    <row r="116" spans="1:11" ht="14.5" x14ac:dyDescent="0.35">
      <c r="A116" s="1"/>
      <c r="B116" s="1"/>
      <c r="C116" s="108"/>
      <c r="D116" s="1"/>
      <c r="E116" s="1"/>
      <c r="F116" s="1"/>
      <c r="G116" s="1"/>
      <c r="H116" s="75"/>
      <c r="I116" s="1"/>
      <c r="J116" s="1"/>
      <c r="K116" s="1"/>
    </row>
  </sheetData>
  <sheetProtection algorithmName="SHA-512" hashValue="AcokZjyNJvDew8PJr81p5F9lJiSCH4AW1t/WarXWYkufRrVli1qgOgRg2Vvrl+qDsjsdBTK6GvxZxOrSL+gmuw==" saltValue="9fKhnvfnprF8f1sxMD2Ctw==" spinCount="100000" sheet="1" formatCells="0" formatColumns="0" formatRows="0" sort="0" autoFilter="0" pivotTables="0"/>
  <autoFilter ref="C10:C111" xr:uid="{00000000-0009-0000-0000-000013000000}"/>
  <mergeCells count="7">
    <mergeCell ref="B2:H2"/>
    <mergeCell ref="B3:H3"/>
    <mergeCell ref="B4:H4"/>
    <mergeCell ref="B10:B11"/>
    <mergeCell ref="D10:H10"/>
    <mergeCell ref="B8:C8"/>
    <mergeCell ref="B6:C6"/>
  </mergeCells>
  <dataValidations count="1">
    <dataValidation type="list" showInputMessage="1" showErrorMessage="1" errorTitle="KESALAHAN INPUT DATA" error="      KODE PRODUK SALAH!_x000a_SILAHKAN PILIH DARI DAFTAR" sqref="B6:C6" xr:uid="{00000000-0002-0000-1300-000000000000}">
      <formula1>KP</formula1>
    </dataValidation>
  </dataValidations>
  <pageMargins left="0.27559055118110237" right="0.23622047244094491" top="0.74803149606299213" bottom="0.74803149606299213" header="0.31496062992125984" footer="0.31496062992125984"/>
  <pageSetup paperSize="9" pageOrder="overThenDown" orientation="portrait" blackAndWhite="1" horizontalDpi="4294967293" verticalDpi="4294967293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3"/>
  <dimension ref="A1:AP114"/>
  <sheetViews>
    <sheetView showGridLines="0" workbookViewId="0">
      <pane ySplit="9" topLeftCell="A10" activePane="bottomLeft" state="frozen"/>
      <selection activeCell="B6" sqref="B6:D6"/>
      <selection pane="bottomLeft" activeCell="B8" sqref="B8:B9"/>
    </sheetView>
  </sheetViews>
  <sheetFormatPr defaultColWidth="0" defaultRowHeight="15" customHeight="1" zeroHeight="1" x14ac:dyDescent="0.35"/>
  <cols>
    <col min="1" max="1" width="8.54296875" style="2" customWidth="1"/>
    <col min="2" max="2" width="5" style="2" bestFit="1" customWidth="1"/>
    <col min="3" max="3" width="28.54296875" style="2" customWidth="1"/>
    <col min="4" max="4" width="8.7265625" style="2" bestFit="1" customWidth="1"/>
    <col min="5" max="7" width="13.54296875" style="2" customWidth="1"/>
    <col min="8" max="8" width="8.453125" style="76" bestFit="1" customWidth="1"/>
    <col min="9" max="9" width="11.453125" style="2" customWidth="1"/>
    <col min="10" max="11" width="28.54296875" style="2" customWidth="1"/>
    <col min="12" max="42" width="0" style="2" hidden="1" customWidth="1"/>
    <col min="43" max="16384" width="9.1796875" style="2" hidden="1"/>
  </cols>
  <sheetData>
    <row r="1" spans="1:11" ht="3.75" customHeight="1" x14ac:dyDescent="0.35">
      <c r="A1" s="1"/>
      <c r="B1" s="1"/>
      <c r="C1" s="1"/>
      <c r="D1" s="1"/>
      <c r="E1" s="1"/>
      <c r="F1" s="1"/>
      <c r="G1" s="1"/>
      <c r="H1" s="75"/>
      <c r="I1" s="1"/>
      <c r="J1" s="1"/>
      <c r="K1" s="1"/>
    </row>
    <row r="2" spans="1:11" ht="22.5" customHeight="1" x14ac:dyDescent="0.6">
      <c r="A2" s="1"/>
      <c r="B2" s="326" t="str">
        <f>PR</f>
        <v>NAMA PERUSAHAAN ANDA</v>
      </c>
      <c r="C2" s="326"/>
      <c r="D2" s="326"/>
      <c r="E2" s="326"/>
      <c r="F2" s="326"/>
      <c r="G2" s="326"/>
      <c r="H2" s="326"/>
      <c r="I2" s="104"/>
      <c r="J2" s="1"/>
      <c r="K2" s="1"/>
    </row>
    <row r="3" spans="1:11" ht="18.75" customHeight="1" x14ac:dyDescent="0.5">
      <c r="A3" s="1"/>
      <c r="B3" s="334" t="s">
        <v>207</v>
      </c>
      <c r="C3" s="334"/>
      <c r="D3" s="334"/>
      <c r="E3" s="334"/>
      <c r="F3" s="334"/>
      <c r="G3" s="334"/>
      <c r="H3" s="334"/>
      <c r="I3" s="92"/>
      <c r="J3" s="1"/>
      <c r="K3" s="1"/>
    </row>
    <row r="4" spans="1:11" ht="18.75" customHeight="1" x14ac:dyDescent="0.35">
      <c r="A4" s="1"/>
      <c r="B4" s="336" t="str">
        <f>TG&amp;" "&amp;BL&amp;" "&amp;TH&amp;" - "&amp;TG_2&amp;" "&amp;BL_2&amp;" "&amp;TH_2</f>
        <v>1 Januari 2025 - 31 Desember 2025</v>
      </c>
      <c r="C4" s="336"/>
      <c r="D4" s="336"/>
      <c r="E4" s="336"/>
      <c r="F4" s="336"/>
      <c r="G4" s="336"/>
      <c r="H4" s="336"/>
      <c r="I4" s="36"/>
      <c r="J4" s="1"/>
      <c r="K4" s="1"/>
    </row>
    <row r="5" spans="1:11" ht="18.75" customHeight="1" x14ac:dyDescent="0.35">
      <c r="A5" s="1"/>
      <c r="B5" s="36"/>
      <c r="C5" s="36"/>
      <c r="D5" s="36"/>
      <c r="E5" s="36"/>
      <c r="F5" s="36"/>
      <c r="G5" s="36"/>
      <c r="H5" s="36"/>
      <c r="I5" s="36"/>
      <c r="J5" s="1"/>
      <c r="K5" s="1"/>
    </row>
    <row r="6" spans="1:11" ht="22.5" customHeight="1" x14ac:dyDescent="0.35">
      <c r="A6" s="1"/>
      <c r="B6" s="36"/>
      <c r="C6" s="36"/>
      <c r="D6" s="45">
        <f ca="1">SUM(D10:D109)</f>
        <v>50</v>
      </c>
      <c r="E6" s="45">
        <f ca="1">SUM(E10:E109)</f>
        <v>2550000</v>
      </c>
      <c r="F6" s="45">
        <f ca="1">SUM(F10:F109)</f>
        <v>1500000</v>
      </c>
      <c r="G6" s="46">
        <f ca="1">SUM(G10:G109)</f>
        <v>1050000</v>
      </c>
      <c r="H6" s="47">
        <f ca="1">IF(OR(D6=0,D6=""),"",G6/E6)</f>
        <v>0.41176470588235292</v>
      </c>
      <c r="I6" s="36"/>
      <c r="J6" s="1"/>
      <c r="K6" s="1"/>
    </row>
    <row r="7" spans="1:11" ht="2.25" customHeight="1" x14ac:dyDescent="0.35">
      <c r="A7" s="1"/>
      <c r="B7" s="105"/>
      <c r="C7" s="36"/>
      <c r="D7" s="36"/>
      <c r="E7" s="36"/>
      <c r="F7" s="36"/>
      <c r="G7" s="36"/>
      <c r="H7" s="106"/>
      <c r="I7" s="36"/>
      <c r="J7" s="1"/>
      <c r="K7" s="1"/>
    </row>
    <row r="8" spans="1:11" s="107" customFormat="1" ht="18.75" customHeight="1" x14ac:dyDescent="0.35">
      <c r="A8" s="9"/>
      <c r="B8" s="352" t="s">
        <v>1</v>
      </c>
      <c r="C8" s="19" t="s">
        <v>24</v>
      </c>
      <c r="D8" s="342" t="s">
        <v>38</v>
      </c>
      <c r="E8" s="343"/>
      <c r="F8" s="343"/>
      <c r="G8" s="343"/>
      <c r="H8" s="344"/>
      <c r="I8" s="36"/>
      <c r="J8" s="9"/>
      <c r="K8" s="9"/>
    </row>
    <row r="9" spans="1:11" s="107" customFormat="1" ht="22.5" customHeight="1" x14ac:dyDescent="0.35">
      <c r="A9" s="9"/>
      <c r="B9" s="353"/>
      <c r="C9" s="93" t="s">
        <v>176</v>
      </c>
      <c r="D9" s="25" t="s">
        <v>36</v>
      </c>
      <c r="E9" s="25" t="s">
        <v>5</v>
      </c>
      <c r="F9" s="25" t="s">
        <v>6</v>
      </c>
      <c r="G9" s="25" t="s">
        <v>34</v>
      </c>
      <c r="H9" s="25" t="s">
        <v>35</v>
      </c>
      <c r="I9" s="36"/>
      <c r="J9" s="9"/>
      <c r="K9" s="9"/>
    </row>
    <row r="10" spans="1:11" ht="18.75" customHeight="1" x14ac:dyDescent="0.35">
      <c r="A10" s="9"/>
      <c r="B10" s="18">
        <v>1</v>
      </c>
      <c r="C10" s="16" t="str">
        <f ca="1">IF(TODAY()&gt;EXP,"0",IF(Retailer!C6="","",Retailer!C6))</f>
        <v>Nama Retailer A</v>
      </c>
      <c r="D10" s="16">
        <f ca="1">IF(C10="","",SUMIF(Jurnal!AJ:AJ,C10,Jurnal!AK:AK))</f>
        <v>0</v>
      </c>
      <c r="E10" s="7">
        <f ca="1">IF(C10="","",SUMIF(Jurnal!AJ:AJ,C10,Jurnal!AN:AN))</f>
        <v>0</v>
      </c>
      <c r="F10" s="7">
        <f ca="1">IF(C10="","",SUMIF(Jurnal!AJ:AJ,C10,Jurnal!AO:AO))</f>
        <v>0</v>
      </c>
      <c r="G10" s="7">
        <f ca="1">IF(D10="","",E10-F10)</f>
        <v>0</v>
      </c>
      <c r="H10" s="73" t="str">
        <f ca="1">IF(OR(D10=0,D10=""),"",G10/E10)</f>
        <v/>
      </c>
      <c r="I10" s="36"/>
      <c r="J10" s="1"/>
      <c r="K10" s="1"/>
    </row>
    <row r="11" spans="1:11" ht="18.75" customHeight="1" x14ac:dyDescent="0.35">
      <c r="A11" s="9"/>
      <c r="B11" s="18">
        <f>B10+1</f>
        <v>2</v>
      </c>
      <c r="C11" s="16" t="str">
        <f ca="1">IF(TODAY()&gt;EXP,"0",IF(Retailer!C7="","",Retailer!C7))</f>
        <v>Nama Retailer B</v>
      </c>
      <c r="D11" s="16">
        <f ca="1">IF(C11="","",SUMIF(Jurnal!AJ:AJ,C11,Jurnal!AK:AK))</f>
        <v>50</v>
      </c>
      <c r="E11" s="7">
        <f ca="1">IF(C11="","",SUMIF(Jurnal!AJ:AJ,C11,Jurnal!AN:AN))</f>
        <v>2550000</v>
      </c>
      <c r="F11" s="7">
        <f ca="1">IF(C11="","",SUMIF(Jurnal!AJ:AJ,C11,Jurnal!AO:AO))</f>
        <v>1500000</v>
      </c>
      <c r="G11" s="7">
        <f t="shared" ref="G11:G54" ca="1" si="0">IF(D11="","",E11-F11)</f>
        <v>1050000</v>
      </c>
      <c r="H11" s="73">
        <f t="shared" ref="H11:H54" ca="1" si="1">IF(OR(D11=0,D11=""),"",G11/E11)</f>
        <v>0.41176470588235292</v>
      </c>
      <c r="I11" s="36"/>
      <c r="J11" s="1"/>
      <c r="K11" s="1"/>
    </row>
    <row r="12" spans="1:11" ht="18.75" customHeight="1" x14ac:dyDescent="0.35">
      <c r="A12" s="1"/>
      <c r="B12" s="18">
        <f t="shared" ref="B12:B109" si="2">B11+1</f>
        <v>3</v>
      </c>
      <c r="C12" s="16" t="str">
        <f ca="1">IF(TODAY()&gt;EXP,"0",IF(Retailer!C8="","",Retailer!C8))</f>
        <v>Nama Retailer C</v>
      </c>
      <c r="D12" s="16">
        <f ca="1">IF(C12="","",SUMIF(Jurnal!AJ:AJ,C12,Jurnal!AK:AK))</f>
        <v>0</v>
      </c>
      <c r="E12" s="7">
        <f ca="1">IF(C12="","",SUMIF(Jurnal!AJ:AJ,C12,Jurnal!AN:AN))</f>
        <v>0</v>
      </c>
      <c r="F12" s="7">
        <f ca="1">IF(C12="","",SUMIF(Jurnal!AJ:AJ,C12,Jurnal!AO:AO))</f>
        <v>0</v>
      </c>
      <c r="G12" s="7">
        <f t="shared" ca="1" si="0"/>
        <v>0</v>
      </c>
      <c r="H12" s="73" t="str">
        <f t="shared" ca="1" si="1"/>
        <v/>
      </c>
      <c r="I12" s="36"/>
      <c r="J12" s="1"/>
      <c r="K12" s="1"/>
    </row>
    <row r="13" spans="1:11" ht="18.75" customHeight="1" x14ac:dyDescent="0.35">
      <c r="A13" s="1"/>
      <c r="B13" s="18">
        <f t="shared" si="2"/>
        <v>4</v>
      </c>
      <c r="C13" s="16" t="str">
        <f ca="1">IF(TODAY()&gt;EXP,"0",IF(Retailer!C9="","",Retailer!C9))</f>
        <v>Nama Retailer D</v>
      </c>
      <c r="D13" s="16">
        <f ca="1">IF(C13="","",SUMIF(Jurnal!AJ:AJ,C13,Jurnal!AK:AK))</f>
        <v>0</v>
      </c>
      <c r="E13" s="7">
        <f ca="1">IF(C13="","",SUMIF(Jurnal!AJ:AJ,C13,Jurnal!AN:AN))</f>
        <v>0</v>
      </c>
      <c r="F13" s="7">
        <f ca="1">IF(C13="","",SUMIF(Jurnal!AJ:AJ,C13,Jurnal!AO:AO))</f>
        <v>0</v>
      </c>
      <c r="G13" s="7">
        <f t="shared" ca="1" si="0"/>
        <v>0</v>
      </c>
      <c r="H13" s="73" t="str">
        <f t="shared" ca="1" si="1"/>
        <v/>
      </c>
      <c r="I13" s="36"/>
      <c r="J13" s="1"/>
      <c r="K13" s="1"/>
    </row>
    <row r="14" spans="1:11" ht="18.75" customHeight="1" x14ac:dyDescent="0.35">
      <c r="A14" s="1"/>
      <c r="B14" s="18">
        <f t="shared" si="2"/>
        <v>5</v>
      </c>
      <c r="C14" s="16" t="str">
        <f ca="1">IF(TODAY()&gt;EXP,"0",IF(Retailer!C10="","",Retailer!C10))</f>
        <v>Nama Retailer E</v>
      </c>
      <c r="D14" s="16">
        <f ca="1">IF(C14="","",SUMIF(Jurnal!AJ:AJ,C14,Jurnal!AK:AK))</f>
        <v>0</v>
      </c>
      <c r="E14" s="7">
        <f ca="1">IF(C14="","",SUMIF(Jurnal!AJ:AJ,C14,Jurnal!AN:AN))</f>
        <v>0</v>
      </c>
      <c r="F14" s="7">
        <f ca="1">IF(C14="","",SUMIF(Jurnal!AJ:AJ,C14,Jurnal!AO:AO))</f>
        <v>0</v>
      </c>
      <c r="G14" s="7">
        <f t="shared" ca="1" si="0"/>
        <v>0</v>
      </c>
      <c r="H14" s="73" t="str">
        <f t="shared" ca="1" si="1"/>
        <v/>
      </c>
      <c r="I14" s="36"/>
      <c r="J14" s="1"/>
      <c r="K14" s="1"/>
    </row>
    <row r="15" spans="1:11" ht="18.75" customHeight="1" x14ac:dyDescent="0.35">
      <c r="A15" s="1"/>
      <c r="B15" s="18">
        <f t="shared" si="2"/>
        <v>6</v>
      </c>
      <c r="C15" s="16" t="str">
        <f ca="1">IF(TODAY()&gt;EXP,"0",IF(Retailer!C11="","",Retailer!C11))</f>
        <v>Nama Retailer F</v>
      </c>
      <c r="D15" s="16">
        <f ca="1">IF(C15="","",SUMIF(Jurnal!AJ:AJ,C15,Jurnal!AK:AK))</f>
        <v>0</v>
      </c>
      <c r="E15" s="7">
        <f ca="1">IF(C15="","",SUMIF(Jurnal!AJ:AJ,C15,Jurnal!AN:AN))</f>
        <v>0</v>
      </c>
      <c r="F15" s="7">
        <f ca="1">IF(C15="","",SUMIF(Jurnal!AJ:AJ,C15,Jurnal!AO:AO))</f>
        <v>0</v>
      </c>
      <c r="G15" s="7">
        <f t="shared" ca="1" si="0"/>
        <v>0</v>
      </c>
      <c r="H15" s="73" t="str">
        <f t="shared" ca="1" si="1"/>
        <v/>
      </c>
      <c r="I15" s="36"/>
      <c r="J15" s="1"/>
      <c r="K15" s="1"/>
    </row>
    <row r="16" spans="1:11" ht="18.75" customHeight="1" x14ac:dyDescent="0.35">
      <c r="A16" s="1"/>
      <c r="B16" s="18">
        <f t="shared" si="2"/>
        <v>7</v>
      </c>
      <c r="C16" s="16" t="str">
        <f ca="1">IF(TODAY()&gt;EXP,"0",IF(Retailer!C12="","",Retailer!C12))</f>
        <v>Nama Retailer G</v>
      </c>
      <c r="D16" s="16">
        <f ca="1">IF(C16="","",SUMIF(Jurnal!AJ:AJ,C16,Jurnal!AK:AK))</f>
        <v>0</v>
      </c>
      <c r="E16" s="7">
        <f ca="1">IF(C16="","",SUMIF(Jurnal!AJ:AJ,C16,Jurnal!AN:AN))</f>
        <v>0</v>
      </c>
      <c r="F16" s="7">
        <f ca="1">IF(C16="","",SUMIF(Jurnal!AJ:AJ,C16,Jurnal!AO:AO))</f>
        <v>0</v>
      </c>
      <c r="G16" s="7">
        <f t="shared" ca="1" si="0"/>
        <v>0</v>
      </c>
      <c r="H16" s="73" t="str">
        <f t="shared" ca="1" si="1"/>
        <v/>
      </c>
      <c r="I16" s="36"/>
      <c r="J16" s="1"/>
      <c r="K16" s="1"/>
    </row>
    <row r="17" spans="1:11" ht="18.75" customHeight="1" x14ac:dyDescent="0.35">
      <c r="A17" s="1"/>
      <c r="B17" s="18">
        <f t="shared" si="2"/>
        <v>8</v>
      </c>
      <c r="C17" s="16" t="str">
        <f ca="1">IF(TODAY()&gt;EXP,"0",IF(Retailer!C13="","",Retailer!C13))</f>
        <v>Nama Retailer H</v>
      </c>
      <c r="D17" s="16">
        <f ca="1">IF(C17="","",SUMIF(Jurnal!AJ:AJ,C17,Jurnal!AK:AK))</f>
        <v>0</v>
      </c>
      <c r="E17" s="7">
        <f ca="1">IF(C17="","",SUMIF(Jurnal!AJ:AJ,C17,Jurnal!AN:AN))</f>
        <v>0</v>
      </c>
      <c r="F17" s="7">
        <f ca="1">IF(C17="","",SUMIF(Jurnal!AJ:AJ,C17,Jurnal!AO:AO))</f>
        <v>0</v>
      </c>
      <c r="G17" s="7">
        <f t="shared" ca="1" si="0"/>
        <v>0</v>
      </c>
      <c r="H17" s="73" t="str">
        <f t="shared" ca="1" si="1"/>
        <v/>
      </c>
      <c r="I17" s="36"/>
      <c r="J17" s="1"/>
      <c r="K17" s="1"/>
    </row>
    <row r="18" spans="1:11" ht="18.75" customHeight="1" x14ac:dyDescent="0.35">
      <c r="A18" s="1"/>
      <c r="B18" s="18">
        <f t="shared" si="2"/>
        <v>9</v>
      </c>
      <c r="C18" s="16" t="str">
        <f ca="1">IF(TODAY()&gt;EXP,"0",IF(Retailer!C14="","",Retailer!C14))</f>
        <v>Nama Retailer I</v>
      </c>
      <c r="D18" s="16">
        <f ca="1">IF(C18="","",SUMIF(Jurnal!AJ:AJ,C18,Jurnal!AK:AK))</f>
        <v>0</v>
      </c>
      <c r="E18" s="7">
        <f ca="1">IF(C18="","",SUMIF(Jurnal!AJ:AJ,C18,Jurnal!AN:AN))</f>
        <v>0</v>
      </c>
      <c r="F18" s="7">
        <f ca="1">IF(C18="","",SUMIF(Jurnal!AJ:AJ,C18,Jurnal!AO:AO))</f>
        <v>0</v>
      </c>
      <c r="G18" s="7">
        <f t="shared" ca="1" si="0"/>
        <v>0</v>
      </c>
      <c r="H18" s="73" t="str">
        <f t="shared" ca="1" si="1"/>
        <v/>
      </c>
      <c r="I18" s="36"/>
      <c r="J18" s="1"/>
      <c r="K18" s="1"/>
    </row>
    <row r="19" spans="1:11" ht="18.75" customHeight="1" x14ac:dyDescent="0.35">
      <c r="A19" s="1"/>
      <c r="B19" s="18">
        <f t="shared" si="2"/>
        <v>10</v>
      </c>
      <c r="C19" s="16" t="str">
        <f ca="1">IF(TODAY()&gt;EXP,"0",IF(Retailer!C15="","",Retailer!C15))</f>
        <v>Nama Retailer J</v>
      </c>
      <c r="D19" s="16">
        <f ca="1">IF(C19="","",SUMIF(Jurnal!AJ:AJ,C19,Jurnal!AK:AK))</f>
        <v>0</v>
      </c>
      <c r="E19" s="7">
        <f ca="1">IF(C19="","",SUMIF(Jurnal!AJ:AJ,C19,Jurnal!AN:AN))</f>
        <v>0</v>
      </c>
      <c r="F19" s="7">
        <f ca="1">IF(C19="","",SUMIF(Jurnal!AJ:AJ,C19,Jurnal!AO:AO))</f>
        <v>0</v>
      </c>
      <c r="G19" s="7">
        <f t="shared" ca="1" si="0"/>
        <v>0</v>
      </c>
      <c r="H19" s="73" t="str">
        <f t="shared" ca="1" si="1"/>
        <v/>
      </c>
      <c r="I19" s="36"/>
      <c r="J19" s="1"/>
      <c r="K19" s="1"/>
    </row>
    <row r="20" spans="1:11" ht="18.75" customHeight="1" x14ac:dyDescent="0.35">
      <c r="A20" s="1"/>
      <c r="B20" s="18">
        <f t="shared" si="2"/>
        <v>11</v>
      </c>
      <c r="C20" s="16" t="str">
        <f ca="1">IF(TODAY()&gt;EXP,"0",IF(Retailer!C16="","",Retailer!C16))</f>
        <v/>
      </c>
      <c r="D20" s="16" t="str">
        <f ca="1">IF(C20="","",SUMIF(Jurnal!AJ:AJ,C20,Jurnal!AK:AK))</f>
        <v/>
      </c>
      <c r="E20" s="7" t="str">
        <f ca="1">IF(C20="","",SUMIF(Jurnal!AJ:AJ,C20,Jurnal!AN:AN))</f>
        <v/>
      </c>
      <c r="F20" s="7" t="str">
        <f ca="1">IF(C20="","",SUMIF(Jurnal!AJ:AJ,C20,Jurnal!AO:AO))</f>
        <v/>
      </c>
      <c r="G20" s="7" t="str">
        <f t="shared" ca="1" si="0"/>
        <v/>
      </c>
      <c r="H20" s="73" t="str">
        <f t="shared" ca="1" si="1"/>
        <v/>
      </c>
      <c r="I20" s="36"/>
      <c r="J20" s="1"/>
      <c r="K20" s="1"/>
    </row>
    <row r="21" spans="1:11" ht="18.75" customHeight="1" x14ac:dyDescent="0.35">
      <c r="A21" s="1"/>
      <c r="B21" s="18">
        <f t="shared" si="2"/>
        <v>12</v>
      </c>
      <c r="C21" s="16" t="str">
        <f ca="1">IF(TODAY()&gt;EXP,"0",IF(Retailer!C17="","",Retailer!C17))</f>
        <v/>
      </c>
      <c r="D21" s="16" t="str">
        <f ca="1">IF(C21="","",SUMIF(Jurnal!AJ:AJ,C21,Jurnal!AK:AK))</f>
        <v/>
      </c>
      <c r="E21" s="7" t="str">
        <f ca="1">IF(C21="","",SUMIF(Jurnal!AJ:AJ,C21,Jurnal!AN:AN))</f>
        <v/>
      </c>
      <c r="F21" s="7" t="str">
        <f ca="1">IF(C21="","",SUMIF(Jurnal!AJ:AJ,C21,Jurnal!AO:AO))</f>
        <v/>
      </c>
      <c r="G21" s="7" t="str">
        <f t="shared" ca="1" si="0"/>
        <v/>
      </c>
      <c r="H21" s="73" t="str">
        <f t="shared" ca="1" si="1"/>
        <v/>
      </c>
      <c r="I21" s="36"/>
      <c r="J21" s="1"/>
      <c r="K21" s="1"/>
    </row>
    <row r="22" spans="1:11" ht="18.75" customHeight="1" x14ac:dyDescent="0.35">
      <c r="A22" s="1"/>
      <c r="B22" s="18">
        <f t="shared" si="2"/>
        <v>13</v>
      </c>
      <c r="C22" s="16" t="str">
        <f ca="1">IF(TODAY()&gt;EXP,"0",IF(Retailer!C18="","",Retailer!C18))</f>
        <v/>
      </c>
      <c r="D22" s="16" t="str">
        <f ca="1">IF(C22="","",SUMIF(Jurnal!AJ:AJ,C22,Jurnal!AK:AK))</f>
        <v/>
      </c>
      <c r="E22" s="7" t="str">
        <f ca="1">IF(C22="","",SUMIF(Jurnal!AJ:AJ,C22,Jurnal!AN:AN))</f>
        <v/>
      </c>
      <c r="F22" s="7" t="str">
        <f ca="1">IF(C22="","",SUMIF(Jurnal!AJ:AJ,C22,Jurnal!AO:AO))</f>
        <v/>
      </c>
      <c r="G22" s="7" t="str">
        <f t="shared" ca="1" si="0"/>
        <v/>
      </c>
      <c r="H22" s="73" t="str">
        <f t="shared" ca="1" si="1"/>
        <v/>
      </c>
      <c r="I22" s="36"/>
      <c r="J22" s="1"/>
      <c r="K22" s="1"/>
    </row>
    <row r="23" spans="1:11" ht="18.75" customHeight="1" x14ac:dyDescent="0.35">
      <c r="A23" s="1"/>
      <c r="B23" s="18">
        <f t="shared" si="2"/>
        <v>14</v>
      </c>
      <c r="C23" s="16" t="str">
        <f ca="1">IF(TODAY()&gt;EXP,"0",IF(Retailer!C19="","",Retailer!C19))</f>
        <v/>
      </c>
      <c r="D23" s="16" t="str">
        <f ca="1">IF(C23="","",SUMIF(Jurnal!AJ:AJ,C23,Jurnal!AK:AK))</f>
        <v/>
      </c>
      <c r="E23" s="7" t="str">
        <f ca="1">IF(C23="","",SUMIF(Jurnal!AJ:AJ,C23,Jurnal!AN:AN))</f>
        <v/>
      </c>
      <c r="F23" s="7" t="str">
        <f ca="1">IF(C23="","",SUMIF(Jurnal!AJ:AJ,C23,Jurnal!AO:AO))</f>
        <v/>
      </c>
      <c r="G23" s="7" t="str">
        <f t="shared" ca="1" si="0"/>
        <v/>
      </c>
      <c r="H23" s="73" t="str">
        <f t="shared" ca="1" si="1"/>
        <v/>
      </c>
      <c r="I23" s="36"/>
      <c r="J23" s="1"/>
      <c r="K23" s="1"/>
    </row>
    <row r="24" spans="1:11" ht="18.75" customHeight="1" x14ac:dyDescent="0.35">
      <c r="A24" s="1"/>
      <c r="B24" s="18">
        <f t="shared" si="2"/>
        <v>15</v>
      </c>
      <c r="C24" s="16" t="str">
        <f ca="1">IF(TODAY()&gt;EXP,"0",IF(Retailer!C20="","",Retailer!C20))</f>
        <v/>
      </c>
      <c r="D24" s="16" t="str">
        <f ca="1">IF(C24="","",SUMIF(Jurnal!AJ:AJ,C24,Jurnal!AK:AK))</f>
        <v/>
      </c>
      <c r="E24" s="7" t="str">
        <f ca="1">IF(C24="","",SUMIF(Jurnal!AJ:AJ,C24,Jurnal!AN:AN))</f>
        <v/>
      </c>
      <c r="F24" s="7" t="str">
        <f ca="1">IF(C24="","",SUMIF(Jurnal!AJ:AJ,C24,Jurnal!AO:AO))</f>
        <v/>
      </c>
      <c r="G24" s="7" t="str">
        <f t="shared" ca="1" si="0"/>
        <v/>
      </c>
      <c r="H24" s="73" t="str">
        <f t="shared" ca="1" si="1"/>
        <v/>
      </c>
      <c r="I24" s="36"/>
      <c r="J24" s="1"/>
      <c r="K24" s="1"/>
    </row>
    <row r="25" spans="1:11" ht="18.75" customHeight="1" x14ac:dyDescent="0.35">
      <c r="A25" s="1"/>
      <c r="B25" s="18">
        <f t="shared" si="2"/>
        <v>16</v>
      </c>
      <c r="C25" s="16" t="str">
        <f ca="1">IF(TODAY()&gt;EXP,"0",IF(Retailer!C21="","",Retailer!C21))</f>
        <v/>
      </c>
      <c r="D25" s="16" t="str">
        <f ca="1">IF(C25="","",SUMIF(Jurnal!AJ:AJ,C25,Jurnal!AK:AK))</f>
        <v/>
      </c>
      <c r="E25" s="7" t="str">
        <f ca="1">IF(C25="","",SUMIF(Jurnal!AJ:AJ,C25,Jurnal!AN:AN))</f>
        <v/>
      </c>
      <c r="F25" s="7" t="str">
        <f ca="1">IF(C25="","",SUMIF(Jurnal!AJ:AJ,C25,Jurnal!AO:AO))</f>
        <v/>
      </c>
      <c r="G25" s="7" t="str">
        <f t="shared" ca="1" si="0"/>
        <v/>
      </c>
      <c r="H25" s="73" t="str">
        <f t="shared" ca="1" si="1"/>
        <v/>
      </c>
      <c r="I25" s="36"/>
      <c r="J25" s="1"/>
      <c r="K25" s="1"/>
    </row>
    <row r="26" spans="1:11" ht="18.75" customHeight="1" x14ac:dyDescent="0.35">
      <c r="A26" s="1"/>
      <c r="B26" s="18">
        <f t="shared" si="2"/>
        <v>17</v>
      </c>
      <c r="C26" s="16" t="str">
        <f ca="1">IF(TODAY()&gt;EXP,"0",IF(Retailer!C22="","",Retailer!C22))</f>
        <v/>
      </c>
      <c r="D26" s="16" t="str">
        <f ca="1">IF(C26="","",SUMIF(Jurnal!AJ:AJ,C26,Jurnal!AK:AK))</f>
        <v/>
      </c>
      <c r="E26" s="7" t="str">
        <f ca="1">IF(C26="","",SUMIF(Jurnal!AJ:AJ,C26,Jurnal!AN:AN))</f>
        <v/>
      </c>
      <c r="F26" s="7" t="str">
        <f ca="1">IF(C26="","",SUMIF(Jurnal!AJ:AJ,C26,Jurnal!AO:AO))</f>
        <v/>
      </c>
      <c r="G26" s="7" t="str">
        <f t="shared" ca="1" si="0"/>
        <v/>
      </c>
      <c r="H26" s="73" t="str">
        <f t="shared" ca="1" si="1"/>
        <v/>
      </c>
      <c r="I26" s="36"/>
      <c r="J26" s="1"/>
      <c r="K26" s="1"/>
    </row>
    <row r="27" spans="1:11" ht="18.75" customHeight="1" x14ac:dyDescent="0.35">
      <c r="A27" s="1"/>
      <c r="B27" s="18">
        <f t="shared" si="2"/>
        <v>18</v>
      </c>
      <c r="C27" s="16" t="str">
        <f ca="1">IF(TODAY()&gt;EXP,"0",IF(Retailer!C23="","",Retailer!C23))</f>
        <v/>
      </c>
      <c r="D27" s="16" t="str">
        <f ca="1">IF(C27="","",SUMIF(Jurnal!AJ:AJ,C27,Jurnal!AK:AK))</f>
        <v/>
      </c>
      <c r="E27" s="7" t="str">
        <f ca="1">IF(C27="","",SUMIF(Jurnal!AJ:AJ,C27,Jurnal!AN:AN))</f>
        <v/>
      </c>
      <c r="F27" s="7" t="str">
        <f ca="1">IF(C27="","",SUMIF(Jurnal!AJ:AJ,C27,Jurnal!AO:AO))</f>
        <v/>
      </c>
      <c r="G27" s="7" t="str">
        <f t="shared" ca="1" si="0"/>
        <v/>
      </c>
      <c r="H27" s="73" t="str">
        <f t="shared" ca="1" si="1"/>
        <v/>
      </c>
      <c r="I27" s="36"/>
      <c r="J27" s="1"/>
      <c r="K27" s="1"/>
    </row>
    <row r="28" spans="1:11" ht="18.75" customHeight="1" x14ac:dyDescent="0.35">
      <c r="A28" s="1"/>
      <c r="B28" s="18">
        <f t="shared" si="2"/>
        <v>19</v>
      </c>
      <c r="C28" s="16" t="str">
        <f ca="1">IF(TODAY()&gt;EXP,"0",IF(Retailer!C24="","",Retailer!C24))</f>
        <v/>
      </c>
      <c r="D28" s="16" t="str">
        <f ca="1">IF(C28="","",SUMIF(Jurnal!AJ:AJ,C28,Jurnal!AK:AK))</f>
        <v/>
      </c>
      <c r="E28" s="7" t="str">
        <f ca="1">IF(C28="","",SUMIF(Jurnal!AJ:AJ,C28,Jurnal!AN:AN))</f>
        <v/>
      </c>
      <c r="F28" s="7" t="str">
        <f ca="1">IF(C28="","",SUMIF(Jurnal!AJ:AJ,C28,Jurnal!AO:AO))</f>
        <v/>
      </c>
      <c r="G28" s="7" t="str">
        <f t="shared" ca="1" si="0"/>
        <v/>
      </c>
      <c r="H28" s="73" t="str">
        <f t="shared" ca="1" si="1"/>
        <v/>
      </c>
      <c r="I28" s="36"/>
      <c r="J28" s="1"/>
      <c r="K28" s="1"/>
    </row>
    <row r="29" spans="1:11" ht="18.75" customHeight="1" x14ac:dyDescent="0.35">
      <c r="A29" s="1"/>
      <c r="B29" s="18">
        <f t="shared" si="2"/>
        <v>20</v>
      </c>
      <c r="C29" s="16" t="str">
        <f ca="1">IF(TODAY()&gt;EXP,"0",IF(Retailer!C25="","",Retailer!C25))</f>
        <v/>
      </c>
      <c r="D29" s="16" t="str">
        <f ca="1">IF(C29="","",SUMIF(Jurnal!AJ:AJ,C29,Jurnal!AK:AK))</f>
        <v/>
      </c>
      <c r="E29" s="7" t="str">
        <f ca="1">IF(C29="","",SUMIF(Jurnal!AJ:AJ,C29,Jurnal!AN:AN))</f>
        <v/>
      </c>
      <c r="F29" s="7" t="str">
        <f ca="1">IF(C29="","",SUMIF(Jurnal!AJ:AJ,C29,Jurnal!AO:AO))</f>
        <v/>
      </c>
      <c r="G29" s="7" t="str">
        <f t="shared" ca="1" si="0"/>
        <v/>
      </c>
      <c r="H29" s="73" t="str">
        <f t="shared" ca="1" si="1"/>
        <v/>
      </c>
      <c r="I29" s="36"/>
      <c r="J29" s="1"/>
      <c r="K29" s="1"/>
    </row>
    <row r="30" spans="1:11" ht="18.75" customHeight="1" x14ac:dyDescent="0.35">
      <c r="A30" s="1"/>
      <c r="B30" s="18">
        <f t="shared" si="2"/>
        <v>21</v>
      </c>
      <c r="C30" s="16" t="str">
        <f ca="1">IF(TODAY()&gt;EXP,"0",IF(Retailer!C26="","",Retailer!C26))</f>
        <v/>
      </c>
      <c r="D30" s="16" t="str">
        <f ca="1">IF(C30="","",SUMIF(Jurnal!AJ:AJ,C30,Jurnal!AK:AK))</f>
        <v/>
      </c>
      <c r="E30" s="7" t="str">
        <f ca="1">IF(C30="","",SUMIF(Jurnal!AJ:AJ,C30,Jurnal!AN:AN))</f>
        <v/>
      </c>
      <c r="F30" s="7" t="str">
        <f ca="1">IF(C30="","",SUMIF(Jurnal!AJ:AJ,C30,Jurnal!AO:AO))</f>
        <v/>
      </c>
      <c r="G30" s="7" t="str">
        <f t="shared" ca="1" si="0"/>
        <v/>
      </c>
      <c r="H30" s="73" t="str">
        <f t="shared" ca="1" si="1"/>
        <v/>
      </c>
      <c r="I30" s="36"/>
      <c r="J30" s="1"/>
      <c r="K30" s="1"/>
    </row>
    <row r="31" spans="1:11" ht="18.75" customHeight="1" x14ac:dyDescent="0.35">
      <c r="A31" s="1"/>
      <c r="B31" s="18">
        <f t="shared" si="2"/>
        <v>22</v>
      </c>
      <c r="C31" s="16" t="str">
        <f ca="1">IF(TODAY()&gt;EXP,"0",IF(Retailer!C27="","",Retailer!C27))</f>
        <v/>
      </c>
      <c r="D31" s="16" t="str">
        <f ca="1">IF(C31="","",SUMIF(Jurnal!AJ:AJ,C31,Jurnal!AK:AK))</f>
        <v/>
      </c>
      <c r="E31" s="7" t="str">
        <f ca="1">IF(C31="","",SUMIF(Jurnal!AJ:AJ,C31,Jurnal!AN:AN))</f>
        <v/>
      </c>
      <c r="F31" s="7" t="str">
        <f ca="1">IF(C31="","",SUMIF(Jurnal!AJ:AJ,C31,Jurnal!AO:AO))</f>
        <v/>
      </c>
      <c r="G31" s="7" t="str">
        <f t="shared" ca="1" si="0"/>
        <v/>
      </c>
      <c r="H31" s="73" t="str">
        <f t="shared" ca="1" si="1"/>
        <v/>
      </c>
      <c r="I31" s="36"/>
      <c r="J31" s="1"/>
      <c r="K31" s="1"/>
    </row>
    <row r="32" spans="1:11" ht="18.75" customHeight="1" x14ac:dyDescent="0.35">
      <c r="A32" s="1"/>
      <c r="B32" s="18">
        <f t="shared" si="2"/>
        <v>23</v>
      </c>
      <c r="C32" s="16" t="str">
        <f ca="1">IF(TODAY()&gt;EXP,"0",IF(Retailer!C28="","",Retailer!C28))</f>
        <v/>
      </c>
      <c r="D32" s="16" t="str">
        <f ca="1">IF(C32="","",SUMIF(Jurnal!AJ:AJ,C32,Jurnal!AK:AK))</f>
        <v/>
      </c>
      <c r="E32" s="7" t="str">
        <f ca="1">IF(C32="","",SUMIF(Jurnal!AJ:AJ,C32,Jurnal!AN:AN))</f>
        <v/>
      </c>
      <c r="F32" s="7" t="str">
        <f ca="1">IF(C32="","",SUMIF(Jurnal!AJ:AJ,C32,Jurnal!AO:AO))</f>
        <v/>
      </c>
      <c r="G32" s="7" t="str">
        <f t="shared" ca="1" si="0"/>
        <v/>
      </c>
      <c r="H32" s="73" t="str">
        <f t="shared" ca="1" si="1"/>
        <v/>
      </c>
      <c r="I32" s="36"/>
      <c r="J32" s="1"/>
      <c r="K32" s="1"/>
    </row>
    <row r="33" spans="1:11" ht="18.75" customHeight="1" x14ac:dyDescent="0.35">
      <c r="A33" s="1"/>
      <c r="B33" s="18">
        <f t="shared" si="2"/>
        <v>24</v>
      </c>
      <c r="C33" s="16" t="str">
        <f ca="1">IF(TODAY()&gt;EXP,"0",IF(Retailer!C29="","",Retailer!C29))</f>
        <v/>
      </c>
      <c r="D33" s="16" t="str">
        <f ca="1">IF(C33="","",SUMIF(Jurnal!AJ:AJ,C33,Jurnal!AK:AK))</f>
        <v/>
      </c>
      <c r="E33" s="7" t="str">
        <f ca="1">IF(C33="","",SUMIF(Jurnal!AJ:AJ,C33,Jurnal!AN:AN))</f>
        <v/>
      </c>
      <c r="F33" s="7" t="str">
        <f ca="1">IF(C33="","",SUMIF(Jurnal!AJ:AJ,C33,Jurnal!AO:AO))</f>
        <v/>
      </c>
      <c r="G33" s="7" t="str">
        <f t="shared" ca="1" si="0"/>
        <v/>
      </c>
      <c r="H33" s="73" t="str">
        <f t="shared" ca="1" si="1"/>
        <v/>
      </c>
      <c r="I33" s="36"/>
      <c r="J33" s="1"/>
      <c r="K33" s="1"/>
    </row>
    <row r="34" spans="1:11" ht="18.75" customHeight="1" x14ac:dyDescent="0.35">
      <c r="A34" s="1"/>
      <c r="B34" s="18">
        <f t="shared" si="2"/>
        <v>25</v>
      </c>
      <c r="C34" s="16" t="str">
        <f ca="1">IF(TODAY()&gt;EXP,"0",IF(Retailer!C30="","",Retailer!C30))</f>
        <v/>
      </c>
      <c r="D34" s="16" t="str">
        <f ca="1">IF(C34="","",SUMIF(Jurnal!AJ:AJ,C34,Jurnal!AK:AK))</f>
        <v/>
      </c>
      <c r="E34" s="7" t="str">
        <f ca="1">IF(C34="","",SUMIF(Jurnal!AJ:AJ,C34,Jurnal!AN:AN))</f>
        <v/>
      </c>
      <c r="F34" s="7" t="str">
        <f ca="1">IF(C34="","",SUMIF(Jurnal!AJ:AJ,C34,Jurnal!AO:AO))</f>
        <v/>
      </c>
      <c r="G34" s="7" t="str">
        <f t="shared" ca="1" si="0"/>
        <v/>
      </c>
      <c r="H34" s="73" t="str">
        <f t="shared" ca="1" si="1"/>
        <v/>
      </c>
      <c r="I34" s="36"/>
      <c r="J34" s="1"/>
      <c r="K34" s="1"/>
    </row>
    <row r="35" spans="1:11" ht="18.75" customHeight="1" x14ac:dyDescent="0.35">
      <c r="A35" s="1"/>
      <c r="B35" s="18">
        <f t="shared" si="2"/>
        <v>26</v>
      </c>
      <c r="C35" s="16" t="str">
        <f ca="1">IF(TODAY()&gt;EXP,"0",IF(Retailer!C31="","",Retailer!C31))</f>
        <v/>
      </c>
      <c r="D35" s="16" t="str">
        <f ca="1">IF(C35="","",SUMIF(Jurnal!AJ:AJ,C35,Jurnal!AK:AK))</f>
        <v/>
      </c>
      <c r="E35" s="7" t="str">
        <f ca="1">IF(C35="","",SUMIF(Jurnal!AJ:AJ,C35,Jurnal!AN:AN))</f>
        <v/>
      </c>
      <c r="F35" s="7" t="str">
        <f ca="1">IF(C35="","",SUMIF(Jurnal!AJ:AJ,C35,Jurnal!AO:AO))</f>
        <v/>
      </c>
      <c r="G35" s="7" t="str">
        <f t="shared" ca="1" si="0"/>
        <v/>
      </c>
      <c r="H35" s="73" t="str">
        <f t="shared" ca="1" si="1"/>
        <v/>
      </c>
      <c r="I35" s="36"/>
      <c r="J35" s="1"/>
      <c r="K35" s="1"/>
    </row>
    <row r="36" spans="1:11" ht="18.75" customHeight="1" x14ac:dyDescent="0.35">
      <c r="A36" s="1"/>
      <c r="B36" s="18">
        <f t="shared" si="2"/>
        <v>27</v>
      </c>
      <c r="C36" s="16" t="str">
        <f ca="1">IF(TODAY()&gt;EXP,"0",IF(Retailer!C32="","",Retailer!C32))</f>
        <v/>
      </c>
      <c r="D36" s="16" t="str">
        <f ca="1">IF(C36="","",SUMIF(Jurnal!AJ:AJ,C36,Jurnal!AK:AK))</f>
        <v/>
      </c>
      <c r="E36" s="7" t="str">
        <f ca="1">IF(C36="","",SUMIF(Jurnal!AJ:AJ,C36,Jurnal!AN:AN))</f>
        <v/>
      </c>
      <c r="F36" s="7" t="str">
        <f ca="1">IF(C36="","",SUMIF(Jurnal!AJ:AJ,C36,Jurnal!AO:AO))</f>
        <v/>
      </c>
      <c r="G36" s="7" t="str">
        <f t="shared" ca="1" si="0"/>
        <v/>
      </c>
      <c r="H36" s="73" t="str">
        <f t="shared" ca="1" si="1"/>
        <v/>
      </c>
      <c r="I36" s="36"/>
      <c r="J36" s="1"/>
      <c r="K36" s="1"/>
    </row>
    <row r="37" spans="1:11" ht="18.75" customHeight="1" x14ac:dyDescent="0.35">
      <c r="A37" s="1"/>
      <c r="B37" s="18">
        <f t="shared" si="2"/>
        <v>28</v>
      </c>
      <c r="C37" s="16" t="str">
        <f ca="1">IF(TODAY()&gt;EXP,"0",IF(Retailer!C33="","",Retailer!C33))</f>
        <v/>
      </c>
      <c r="D37" s="16" t="str">
        <f ca="1">IF(C37="","",SUMIF(Jurnal!AJ:AJ,C37,Jurnal!AK:AK))</f>
        <v/>
      </c>
      <c r="E37" s="7" t="str">
        <f ca="1">IF(C37="","",SUMIF(Jurnal!AJ:AJ,C37,Jurnal!AN:AN))</f>
        <v/>
      </c>
      <c r="F37" s="7" t="str">
        <f ca="1">IF(C37="","",SUMIF(Jurnal!AJ:AJ,C37,Jurnal!AO:AO))</f>
        <v/>
      </c>
      <c r="G37" s="7" t="str">
        <f t="shared" ca="1" si="0"/>
        <v/>
      </c>
      <c r="H37" s="73" t="str">
        <f t="shared" ca="1" si="1"/>
        <v/>
      </c>
      <c r="I37" s="36"/>
      <c r="J37" s="1"/>
      <c r="K37" s="1"/>
    </row>
    <row r="38" spans="1:11" ht="18.75" customHeight="1" x14ac:dyDescent="0.35">
      <c r="A38" s="1"/>
      <c r="B38" s="18">
        <f t="shared" si="2"/>
        <v>29</v>
      </c>
      <c r="C38" s="16" t="str">
        <f ca="1">IF(TODAY()&gt;EXP,"0",IF(Retailer!C34="","",Retailer!C34))</f>
        <v/>
      </c>
      <c r="D38" s="16" t="str">
        <f ca="1">IF(C38="","",SUMIF(Jurnal!AJ:AJ,C38,Jurnal!AK:AK))</f>
        <v/>
      </c>
      <c r="E38" s="7" t="str">
        <f ca="1">IF(C38="","",SUMIF(Jurnal!AJ:AJ,C38,Jurnal!AN:AN))</f>
        <v/>
      </c>
      <c r="F38" s="7" t="str">
        <f ca="1">IF(C38="","",SUMIF(Jurnal!AJ:AJ,C38,Jurnal!AO:AO))</f>
        <v/>
      </c>
      <c r="G38" s="7" t="str">
        <f t="shared" ca="1" si="0"/>
        <v/>
      </c>
      <c r="H38" s="73" t="str">
        <f t="shared" ca="1" si="1"/>
        <v/>
      </c>
      <c r="I38" s="36"/>
      <c r="J38" s="1"/>
      <c r="K38" s="1"/>
    </row>
    <row r="39" spans="1:11" ht="18.75" customHeight="1" x14ac:dyDescent="0.35">
      <c r="A39" s="1"/>
      <c r="B39" s="18">
        <f t="shared" si="2"/>
        <v>30</v>
      </c>
      <c r="C39" s="16" t="str">
        <f ca="1">IF(TODAY()&gt;EXP,"0",IF(Retailer!C35="","",Retailer!C35))</f>
        <v/>
      </c>
      <c r="D39" s="16" t="str">
        <f ca="1">IF(C39="","",SUMIF(Jurnal!AJ:AJ,C39,Jurnal!AK:AK))</f>
        <v/>
      </c>
      <c r="E39" s="7" t="str">
        <f ca="1">IF(C39="","",SUMIF(Jurnal!AJ:AJ,C39,Jurnal!AN:AN))</f>
        <v/>
      </c>
      <c r="F39" s="7" t="str">
        <f ca="1">IF(C39="","",SUMIF(Jurnal!AJ:AJ,C39,Jurnal!AO:AO))</f>
        <v/>
      </c>
      <c r="G39" s="7" t="str">
        <f t="shared" ca="1" si="0"/>
        <v/>
      </c>
      <c r="H39" s="73" t="str">
        <f t="shared" ca="1" si="1"/>
        <v/>
      </c>
      <c r="I39" s="36"/>
      <c r="J39" s="1"/>
      <c r="K39" s="1"/>
    </row>
    <row r="40" spans="1:11" ht="18.75" customHeight="1" x14ac:dyDescent="0.35">
      <c r="A40" s="1"/>
      <c r="B40" s="18">
        <f t="shared" si="2"/>
        <v>31</v>
      </c>
      <c r="C40" s="16" t="str">
        <f ca="1">IF(TODAY()&gt;EXP,"0",IF(Retailer!C36="","",Retailer!C36))</f>
        <v/>
      </c>
      <c r="D40" s="16" t="str">
        <f ca="1">IF(C40="","",SUMIF(Jurnal!AJ:AJ,C40,Jurnal!AK:AK))</f>
        <v/>
      </c>
      <c r="E40" s="7" t="str">
        <f ca="1">IF(C40="","",SUMIF(Jurnal!AJ:AJ,C40,Jurnal!AN:AN))</f>
        <v/>
      </c>
      <c r="F40" s="7" t="str">
        <f ca="1">IF(C40="","",SUMIF(Jurnal!AJ:AJ,C40,Jurnal!AO:AO))</f>
        <v/>
      </c>
      <c r="G40" s="7" t="str">
        <f t="shared" ca="1" si="0"/>
        <v/>
      </c>
      <c r="H40" s="73" t="str">
        <f t="shared" ca="1" si="1"/>
        <v/>
      </c>
      <c r="I40" s="36"/>
      <c r="J40" s="1"/>
      <c r="K40" s="1"/>
    </row>
    <row r="41" spans="1:11" ht="18.75" customHeight="1" x14ac:dyDescent="0.35">
      <c r="A41" s="1"/>
      <c r="B41" s="18">
        <f t="shared" si="2"/>
        <v>32</v>
      </c>
      <c r="C41" s="16" t="str">
        <f ca="1">IF(TODAY()&gt;EXP,"0",IF(Retailer!C37="","",Retailer!C37))</f>
        <v/>
      </c>
      <c r="D41" s="16" t="str">
        <f ca="1">IF(C41="","",SUMIF(Jurnal!AJ:AJ,C41,Jurnal!AK:AK))</f>
        <v/>
      </c>
      <c r="E41" s="7" t="str">
        <f ca="1">IF(C41="","",SUMIF(Jurnal!AJ:AJ,C41,Jurnal!AN:AN))</f>
        <v/>
      </c>
      <c r="F41" s="7" t="str">
        <f ca="1">IF(C41="","",SUMIF(Jurnal!AJ:AJ,C41,Jurnal!AO:AO))</f>
        <v/>
      </c>
      <c r="G41" s="7" t="str">
        <f t="shared" ca="1" si="0"/>
        <v/>
      </c>
      <c r="H41" s="73" t="str">
        <f t="shared" ca="1" si="1"/>
        <v/>
      </c>
      <c r="I41" s="36"/>
      <c r="J41" s="1"/>
      <c r="K41" s="1"/>
    </row>
    <row r="42" spans="1:11" ht="18.75" customHeight="1" x14ac:dyDescent="0.35">
      <c r="A42" s="1"/>
      <c r="B42" s="18">
        <f t="shared" si="2"/>
        <v>33</v>
      </c>
      <c r="C42" s="16" t="str">
        <f ca="1">IF(TODAY()&gt;EXP,"0",IF(Retailer!C38="","",Retailer!C38))</f>
        <v/>
      </c>
      <c r="D42" s="16" t="str">
        <f ca="1">IF(C42="","",SUMIF(Jurnal!AJ:AJ,C42,Jurnal!AK:AK))</f>
        <v/>
      </c>
      <c r="E42" s="7" t="str">
        <f ca="1">IF(C42="","",SUMIF(Jurnal!AJ:AJ,C42,Jurnal!AN:AN))</f>
        <v/>
      </c>
      <c r="F42" s="7" t="str">
        <f ca="1">IF(C42="","",SUMIF(Jurnal!AJ:AJ,C42,Jurnal!AO:AO))</f>
        <v/>
      </c>
      <c r="G42" s="7" t="str">
        <f t="shared" ca="1" si="0"/>
        <v/>
      </c>
      <c r="H42" s="73" t="str">
        <f t="shared" ca="1" si="1"/>
        <v/>
      </c>
      <c r="I42" s="36"/>
      <c r="J42" s="1"/>
      <c r="K42" s="1"/>
    </row>
    <row r="43" spans="1:11" ht="18.75" customHeight="1" x14ac:dyDescent="0.35">
      <c r="A43" s="1"/>
      <c r="B43" s="18">
        <f t="shared" si="2"/>
        <v>34</v>
      </c>
      <c r="C43" s="16" t="str">
        <f ca="1">IF(TODAY()&gt;EXP,"0",IF(Retailer!C39="","",Retailer!C39))</f>
        <v/>
      </c>
      <c r="D43" s="16" t="str">
        <f ca="1">IF(C43="","",SUMIF(Jurnal!AJ:AJ,C43,Jurnal!AK:AK))</f>
        <v/>
      </c>
      <c r="E43" s="7" t="str">
        <f ca="1">IF(C43="","",SUMIF(Jurnal!AJ:AJ,C43,Jurnal!AN:AN))</f>
        <v/>
      </c>
      <c r="F43" s="7" t="str">
        <f ca="1">IF(C43="","",SUMIF(Jurnal!AJ:AJ,C43,Jurnal!AO:AO))</f>
        <v/>
      </c>
      <c r="G43" s="7" t="str">
        <f t="shared" ca="1" si="0"/>
        <v/>
      </c>
      <c r="H43" s="73" t="str">
        <f t="shared" ca="1" si="1"/>
        <v/>
      </c>
      <c r="I43" s="36"/>
      <c r="J43" s="1"/>
      <c r="K43" s="1"/>
    </row>
    <row r="44" spans="1:11" ht="18.75" customHeight="1" x14ac:dyDescent="0.35">
      <c r="A44" s="1"/>
      <c r="B44" s="18">
        <f t="shared" si="2"/>
        <v>35</v>
      </c>
      <c r="C44" s="16" t="str">
        <f ca="1">IF(TODAY()&gt;EXP,"0",IF(Retailer!C40="","",Retailer!C40))</f>
        <v/>
      </c>
      <c r="D44" s="16" t="str">
        <f ca="1">IF(C44="","",SUMIF(Jurnal!AJ:AJ,C44,Jurnal!AK:AK))</f>
        <v/>
      </c>
      <c r="E44" s="7" t="str">
        <f ca="1">IF(C44="","",SUMIF(Jurnal!AJ:AJ,C44,Jurnal!AN:AN))</f>
        <v/>
      </c>
      <c r="F44" s="7" t="str">
        <f ca="1">IF(C44="","",SUMIF(Jurnal!AJ:AJ,C44,Jurnal!AO:AO))</f>
        <v/>
      </c>
      <c r="G44" s="7" t="str">
        <f t="shared" ca="1" si="0"/>
        <v/>
      </c>
      <c r="H44" s="73" t="str">
        <f t="shared" ca="1" si="1"/>
        <v/>
      </c>
      <c r="I44" s="36"/>
      <c r="J44" s="1"/>
      <c r="K44" s="1"/>
    </row>
    <row r="45" spans="1:11" ht="18.75" customHeight="1" x14ac:dyDescent="0.35">
      <c r="A45" s="1"/>
      <c r="B45" s="18">
        <f t="shared" si="2"/>
        <v>36</v>
      </c>
      <c r="C45" s="16" t="str">
        <f ca="1">IF(TODAY()&gt;EXP,"0",IF(Retailer!C41="","",Retailer!C41))</f>
        <v/>
      </c>
      <c r="D45" s="16" t="str">
        <f ca="1">IF(C45="","",SUMIF(Jurnal!AJ:AJ,C45,Jurnal!AK:AK))</f>
        <v/>
      </c>
      <c r="E45" s="7" t="str">
        <f ca="1">IF(C45="","",SUMIF(Jurnal!AJ:AJ,C45,Jurnal!AN:AN))</f>
        <v/>
      </c>
      <c r="F45" s="7" t="str">
        <f ca="1">IF(C45="","",SUMIF(Jurnal!AJ:AJ,C45,Jurnal!AO:AO))</f>
        <v/>
      </c>
      <c r="G45" s="7" t="str">
        <f t="shared" ca="1" si="0"/>
        <v/>
      </c>
      <c r="H45" s="73" t="str">
        <f t="shared" ca="1" si="1"/>
        <v/>
      </c>
      <c r="I45" s="36"/>
      <c r="J45" s="1"/>
      <c r="K45" s="1"/>
    </row>
    <row r="46" spans="1:11" ht="18.75" customHeight="1" x14ac:dyDescent="0.35">
      <c r="A46" s="1"/>
      <c r="B46" s="18">
        <f t="shared" si="2"/>
        <v>37</v>
      </c>
      <c r="C46" s="16" t="str">
        <f ca="1">IF(TODAY()&gt;EXP,"0",IF(Retailer!C42="","",Retailer!C42))</f>
        <v/>
      </c>
      <c r="D46" s="16" t="str">
        <f ca="1">IF(C46="","",SUMIF(Jurnal!AJ:AJ,C46,Jurnal!AK:AK))</f>
        <v/>
      </c>
      <c r="E46" s="7" t="str">
        <f ca="1">IF(C46="","",SUMIF(Jurnal!AJ:AJ,C46,Jurnal!AN:AN))</f>
        <v/>
      </c>
      <c r="F46" s="7" t="str">
        <f ca="1">IF(C46="","",SUMIF(Jurnal!AJ:AJ,C46,Jurnal!AO:AO))</f>
        <v/>
      </c>
      <c r="G46" s="7" t="str">
        <f t="shared" ca="1" si="0"/>
        <v/>
      </c>
      <c r="H46" s="73" t="str">
        <f t="shared" ca="1" si="1"/>
        <v/>
      </c>
      <c r="I46" s="36"/>
      <c r="J46" s="1"/>
      <c r="K46" s="1"/>
    </row>
    <row r="47" spans="1:11" ht="18.75" customHeight="1" x14ac:dyDescent="0.35">
      <c r="A47" s="1"/>
      <c r="B47" s="18">
        <f t="shared" si="2"/>
        <v>38</v>
      </c>
      <c r="C47" s="16" t="str">
        <f ca="1">IF(TODAY()&gt;EXP,"0",IF(Retailer!C43="","",Retailer!C43))</f>
        <v/>
      </c>
      <c r="D47" s="16" t="str">
        <f ca="1">IF(C47="","",SUMIF(Jurnal!AJ:AJ,C47,Jurnal!AK:AK))</f>
        <v/>
      </c>
      <c r="E47" s="7" t="str">
        <f ca="1">IF(C47="","",SUMIF(Jurnal!AJ:AJ,C47,Jurnal!AN:AN))</f>
        <v/>
      </c>
      <c r="F47" s="7" t="str">
        <f ca="1">IF(C47="","",SUMIF(Jurnal!AJ:AJ,C47,Jurnal!AO:AO))</f>
        <v/>
      </c>
      <c r="G47" s="7" t="str">
        <f t="shared" ca="1" si="0"/>
        <v/>
      </c>
      <c r="H47" s="73" t="str">
        <f t="shared" ca="1" si="1"/>
        <v/>
      </c>
      <c r="I47" s="36"/>
      <c r="J47" s="1"/>
      <c r="K47" s="1"/>
    </row>
    <row r="48" spans="1:11" ht="18.75" customHeight="1" x14ac:dyDescent="0.35">
      <c r="A48" s="1"/>
      <c r="B48" s="18">
        <f t="shared" si="2"/>
        <v>39</v>
      </c>
      <c r="C48" s="16" t="str">
        <f ca="1">IF(TODAY()&gt;EXP,"0",IF(Retailer!C44="","",Retailer!C44))</f>
        <v/>
      </c>
      <c r="D48" s="16" t="str">
        <f ca="1">IF(C48="","",SUMIF(Jurnal!AJ:AJ,C48,Jurnal!AK:AK))</f>
        <v/>
      </c>
      <c r="E48" s="7" t="str">
        <f ca="1">IF(C48="","",SUMIF(Jurnal!AJ:AJ,C48,Jurnal!AN:AN))</f>
        <v/>
      </c>
      <c r="F48" s="7" t="str">
        <f ca="1">IF(C48="","",SUMIF(Jurnal!AJ:AJ,C48,Jurnal!AO:AO))</f>
        <v/>
      </c>
      <c r="G48" s="7" t="str">
        <f t="shared" ca="1" si="0"/>
        <v/>
      </c>
      <c r="H48" s="73" t="str">
        <f t="shared" ca="1" si="1"/>
        <v/>
      </c>
      <c r="I48" s="36"/>
      <c r="J48" s="1"/>
      <c r="K48" s="1"/>
    </row>
    <row r="49" spans="1:11" ht="18.75" customHeight="1" x14ac:dyDescent="0.35">
      <c r="A49" s="1"/>
      <c r="B49" s="18">
        <f t="shared" si="2"/>
        <v>40</v>
      </c>
      <c r="C49" s="16" t="str">
        <f ca="1">IF(TODAY()&gt;EXP,"0",IF(Retailer!C45="","",Retailer!C45))</f>
        <v/>
      </c>
      <c r="D49" s="16" t="str">
        <f ca="1">IF(C49="","",SUMIF(Jurnal!AJ:AJ,C49,Jurnal!AK:AK))</f>
        <v/>
      </c>
      <c r="E49" s="7" t="str">
        <f ca="1">IF(C49="","",SUMIF(Jurnal!AJ:AJ,C49,Jurnal!AN:AN))</f>
        <v/>
      </c>
      <c r="F49" s="7" t="str">
        <f ca="1">IF(C49="","",SUMIF(Jurnal!AJ:AJ,C49,Jurnal!AO:AO))</f>
        <v/>
      </c>
      <c r="G49" s="7" t="str">
        <f t="shared" ca="1" si="0"/>
        <v/>
      </c>
      <c r="H49" s="73" t="str">
        <f t="shared" ca="1" si="1"/>
        <v/>
      </c>
      <c r="I49" s="36"/>
      <c r="J49" s="1"/>
      <c r="K49" s="1"/>
    </row>
    <row r="50" spans="1:11" ht="18.75" customHeight="1" x14ac:dyDescent="0.35">
      <c r="A50" s="1"/>
      <c r="B50" s="18">
        <f t="shared" si="2"/>
        <v>41</v>
      </c>
      <c r="C50" s="16" t="str">
        <f ca="1">IF(TODAY()&gt;EXP,"0",IF(Retailer!C46="","",Retailer!C46))</f>
        <v/>
      </c>
      <c r="D50" s="16" t="str">
        <f ca="1">IF(C50="","",SUMIF(Jurnal!AJ:AJ,C50,Jurnal!AK:AK))</f>
        <v/>
      </c>
      <c r="E50" s="7" t="str">
        <f ca="1">IF(C50="","",SUMIF(Jurnal!AJ:AJ,C50,Jurnal!AN:AN))</f>
        <v/>
      </c>
      <c r="F50" s="7" t="str">
        <f ca="1">IF(C50="","",SUMIF(Jurnal!AJ:AJ,C50,Jurnal!AO:AO))</f>
        <v/>
      </c>
      <c r="G50" s="7" t="str">
        <f t="shared" ca="1" si="0"/>
        <v/>
      </c>
      <c r="H50" s="73" t="str">
        <f t="shared" ca="1" si="1"/>
        <v/>
      </c>
      <c r="I50" s="36"/>
      <c r="J50" s="1"/>
      <c r="K50" s="1"/>
    </row>
    <row r="51" spans="1:11" ht="18.75" customHeight="1" x14ac:dyDescent="0.35">
      <c r="A51" s="1"/>
      <c r="B51" s="18">
        <f t="shared" si="2"/>
        <v>42</v>
      </c>
      <c r="C51" s="16" t="str">
        <f ca="1">IF(TODAY()&gt;EXP,"0",IF(Retailer!C47="","",Retailer!C47))</f>
        <v/>
      </c>
      <c r="D51" s="16" t="str">
        <f ca="1">IF(C51="","",SUMIF(Jurnal!AJ:AJ,C51,Jurnal!AK:AK))</f>
        <v/>
      </c>
      <c r="E51" s="7" t="str">
        <f ca="1">IF(C51="","",SUMIF(Jurnal!AJ:AJ,C51,Jurnal!AN:AN))</f>
        <v/>
      </c>
      <c r="F51" s="7" t="str">
        <f ca="1">IF(C51="","",SUMIF(Jurnal!AJ:AJ,C51,Jurnal!AO:AO))</f>
        <v/>
      </c>
      <c r="G51" s="7" t="str">
        <f t="shared" ca="1" si="0"/>
        <v/>
      </c>
      <c r="H51" s="73" t="str">
        <f t="shared" ca="1" si="1"/>
        <v/>
      </c>
      <c r="I51" s="36"/>
      <c r="J51" s="1"/>
      <c r="K51" s="1"/>
    </row>
    <row r="52" spans="1:11" ht="18.75" customHeight="1" x14ac:dyDescent="0.35">
      <c r="A52" s="1"/>
      <c r="B52" s="18">
        <f t="shared" si="2"/>
        <v>43</v>
      </c>
      <c r="C52" s="16" t="str">
        <f ca="1">IF(TODAY()&gt;EXP,"0",IF(Retailer!C48="","",Retailer!C48))</f>
        <v/>
      </c>
      <c r="D52" s="16" t="str">
        <f ca="1">IF(C52="","",SUMIF(Jurnal!AJ:AJ,C52,Jurnal!AK:AK))</f>
        <v/>
      </c>
      <c r="E52" s="7" t="str">
        <f ca="1">IF(C52="","",SUMIF(Jurnal!AJ:AJ,C52,Jurnal!AN:AN))</f>
        <v/>
      </c>
      <c r="F52" s="7" t="str">
        <f ca="1">IF(C52="","",SUMIF(Jurnal!AJ:AJ,C52,Jurnal!AO:AO))</f>
        <v/>
      </c>
      <c r="G52" s="7" t="str">
        <f t="shared" ca="1" si="0"/>
        <v/>
      </c>
      <c r="H52" s="73" t="str">
        <f t="shared" ca="1" si="1"/>
        <v/>
      </c>
      <c r="I52" s="36"/>
      <c r="J52" s="1"/>
      <c r="K52" s="1"/>
    </row>
    <row r="53" spans="1:11" ht="18.75" customHeight="1" x14ac:dyDescent="0.35">
      <c r="A53" s="1"/>
      <c r="B53" s="18">
        <f t="shared" si="2"/>
        <v>44</v>
      </c>
      <c r="C53" s="16" t="str">
        <f ca="1">IF(TODAY()&gt;EXP,"0",IF(Retailer!C49="","",Retailer!C49))</f>
        <v/>
      </c>
      <c r="D53" s="16" t="str">
        <f ca="1">IF(C53="","",SUMIF(Jurnal!AJ:AJ,C53,Jurnal!AK:AK))</f>
        <v/>
      </c>
      <c r="E53" s="7" t="str">
        <f ca="1">IF(C53="","",SUMIF(Jurnal!AJ:AJ,C53,Jurnal!AN:AN))</f>
        <v/>
      </c>
      <c r="F53" s="7" t="str">
        <f ca="1">IF(C53="","",SUMIF(Jurnal!AJ:AJ,C53,Jurnal!AO:AO))</f>
        <v/>
      </c>
      <c r="G53" s="7" t="str">
        <f t="shared" ca="1" si="0"/>
        <v/>
      </c>
      <c r="H53" s="73" t="str">
        <f t="shared" ca="1" si="1"/>
        <v/>
      </c>
      <c r="I53" s="36"/>
      <c r="J53" s="1"/>
      <c r="K53" s="1"/>
    </row>
    <row r="54" spans="1:11" ht="18.75" customHeight="1" x14ac:dyDescent="0.35">
      <c r="A54" s="1"/>
      <c r="B54" s="18">
        <f t="shared" si="2"/>
        <v>45</v>
      </c>
      <c r="C54" s="16" t="str">
        <f ca="1">IF(TODAY()&gt;EXP,"0",IF(Retailer!C50="","",Retailer!C50))</f>
        <v/>
      </c>
      <c r="D54" s="16" t="str">
        <f ca="1">IF(C54="","",SUMIF(Jurnal!AJ:AJ,C54,Jurnal!AK:AK))</f>
        <v/>
      </c>
      <c r="E54" s="7" t="str">
        <f ca="1">IF(C54="","",SUMIF(Jurnal!AJ:AJ,C54,Jurnal!AN:AN))</f>
        <v/>
      </c>
      <c r="F54" s="7" t="str">
        <f ca="1">IF(C54="","",SUMIF(Jurnal!AJ:AJ,C54,Jurnal!AO:AO))</f>
        <v/>
      </c>
      <c r="G54" s="7" t="str">
        <f t="shared" ca="1" si="0"/>
        <v/>
      </c>
      <c r="H54" s="73" t="str">
        <f t="shared" ca="1" si="1"/>
        <v/>
      </c>
      <c r="I54" s="36"/>
      <c r="J54" s="1"/>
      <c r="K54" s="1"/>
    </row>
    <row r="55" spans="1:11" ht="18.75" customHeight="1" x14ac:dyDescent="0.35">
      <c r="A55" s="1"/>
      <c r="B55" s="18">
        <f t="shared" si="2"/>
        <v>46</v>
      </c>
      <c r="C55" s="16" t="str">
        <f ca="1">IF(TODAY()&gt;EXP,"0",IF(Retailer!C51="","",Retailer!C51))</f>
        <v/>
      </c>
      <c r="D55" s="16" t="str">
        <f ca="1">IF(C55="","",SUMIF(Jurnal!AJ:AJ,C55,Jurnal!AK:AK))</f>
        <v/>
      </c>
      <c r="E55" s="7" t="str">
        <f ca="1">IF(C55="","",SUMIF(Jurnal!AJ:AJ,C55,Jurnal!AN:AN))</f>
        <v/>
      </c>
      <c r="F55" s="7" t="str">
        <f ca="1">IF(C55="","",SUMIF(Jurnal!AJ:AJ,C55,Jurnal!AO:AO))</f>
        <v/>
      </c>
      <c r="G55" s="7" t="str">
        <f t="shared" ref="G55:G109" ca="1" si="3">IF(D55="","",E55-F55)</f>
        <v/>
      </c>
      <c r="H55" s="73" t="str">
        <f t="shared" ref="H55:H109" ca="1" si="4">IF(OR(D55=0,D55=""),"",G55/E55)</f>
        <v/>
      </c>
      <c r="I55" s="36"/>
      <c r="J55" s="1"/>
      <c r="K55" s="1"/>
    </row>
    <row r="56" spans="1:11" ht="18.75" customHeight="1" x14ac:dyDescent="0.35">
      <c r="A56" s="1"/>
      <c r="B56" s="18">
        <f t="shared" si="2"/>
        <v>47</v>
      </c>
      <c r="C56" s="16" t="str">
        <f ca="1">IF(TODAY()&gt;EXP,"0",IF(Retailer!C52="","",Retailer!C52))</f>
        <v/>
      </c>
      <c r="D56" s="16" t="str">
        <f ca="1">IF(C56="","",SUMIF(Jurnal!AJ:AJ,C56,Jurnal!AK:AK))</f>
        <v/>
      </c>
      <c r="E56" s="7" t="str">
        <f ca="1">IF(C56="","",SUMIF(Jurnal!AJ:AJ,C56,Jurnal!AN:AN))</f>
        <v/>
      </c>
      <c r="F56" s="7" t="str">
        <f ca="1">IF(C56="","",SUMIF(Jurnal!AJ:AJ,C56,Jurnal!AO:AO))</f>
        <v/>
      </c>
      <c r="G56" s="7" t="str">
        <f t="shared" ca="1" si="3"/>
        <v/>
      </c>
      <c r="H56" s="73" t="str">
        <f t="shared" ca="1" si="4"/>
        <v/>
      </c>
      <c r="I56" s="36"/>
      <c r="J56" s="1"/>
      <c r="K56" s="1"/>
    </row>
    <row r="57" spans="1:11" ht="18.75" customHeight="1" x14ac:dyDescent="0.35">
      <c r="A57" s="1"/>
      <c r="B57" s="18">
        <f t="shared" si="2"/>
        <v>48</v>
      </c>
      <c r="C57" s="16" t="str">
        <f ca="1">IF(TODAY()&gt;EXP,"0",IF(Retailer!C53="","",Retailer!C53))</f>
        <v/>
      </c>
      <c r="D57" s="16" t="str">
        <f ca="1">IF(C57="","",SUMIF(Jurnal!AJ:AJ,C57,Jurnal!AK:AK))</f>
        <v/>
      </c>
      <c r="E57" s="7" t="str">
        <f ca="1">IF(C57="","",SUMIF(Jurnal!AJ:AJ,C57,Jurnal!AN:AN))</f>
        <v/>
      </c>
      <c r="F57" s="7" t="str">
        <f ca="1">IF(C57="","",SUMIF(Jurnal!AJ:AJ,C57,Jurnal!AO:AO))</f>
        <v/>
      </c>
      <c r="G57" s="7" t="str">
        <f t="shared" ca="1" si="3"/>
        <v/>
      </c>
      <c r="H57" s="73" t="str">
        <f t="shared" ca="1" si="4"/>
        <v/>
      </c>
      <c r="I57" s="36"/>
      <c r="J57" s="1"/>
      <c r="K57" s="1"/>
    </row>
    <row r="58" spans="1:11" ht="18.75" customHeight="1" x14ac:dyDescent="0.35">
      <c r="A58" s="1"/>
      <c r="B58" s="18">
        <f t="shared" si="2"/>
        <v>49</v>
      </c>
      <c r="C58" s="16" t="str">
        <f ca="1">IF(TODAY()&gt;EXP,"0",IF(Retailer!C54="","",Retailer!C54))</f>
        <v/>
      </c>
      <c r="D58" s="16" t="str">
        <f ca="1">IF(C58="","",SUMIF(Jurnal!AJ:AJ,C58,Jurnal!AK:AK))</f>
        <v/>
      </c>
      <c r="E58" s="7" t="str">
        <f ca="1">IF(C58="","",SUMIF(Jurnal!AJ:AJ,C58,Jurnal!AN:AN))</f>
        <v/>
      </c>
      <c r="F58" s="7" t="str">
        <f ca="1">IF(C58="","",SUMIF(Jurnal!AJ:AJ,C58,Jurnal!AO:AO))</f>
        <v/>
      </c>
      <c r="G58" s="7" t="str">
        <f t="shared" ca="1" si="3"/>
        <v/>
      </c>
      <c r="H58" s="73" t="str">
        <f t="shared" ca="1" si="4"/>
        <v/>
      </c>
      <c r="I58" s="36"/>
      <c r="J58" s="1"/>
      <c r="K58" s="1"/>
    </row>
    <row r="59" spans="1:11" ht="18.75" customHeight="1" x14ac:dyDescent="0.35">
      <c r="A59" s="1"/>
      <c r="B59" s="18">
        <f t="shared" si="2"/>
        <v>50</v>
      </c>
      <c r="C59" s="16" t="str">
        <f ca="1">IF(TODAY()&gt;EXP,"0",IF(Retailer!C55="","",Retailer!C55))</f>
        <v/>
      </c>
      <c r="D59" s="16" t="str">
        <f ca="1">IF(C59="","",SUMIF(Jurnal!AJ:AJ,C59,Jurnal!AK:AK))</f>
        <v/>
      </c>
      <c r="E59" s="7" t="str">
        <f ca="1">IF(C59="","",SUMIF(Jurnal!AJ:AJ,C59,Jurnal!AN:AN))</f>
        <v/>
      </c>
      <c r="F59" s="7" t="str">
        <f ca="1">IF(C59="","",SUMIF(Jurnal!AJ:AJ,C59,Jurnal!AO:AO))</f>
        <v/>
      </c>
      <c r="G59" s="7" t="str">
        <f t="shared" ca="1" si="3"/>
        <v/>
      </c>
      <c r="H59" s="73" t="str">
        <f t="shared" ca="1" si="4"/>
        <v/>
      </c>
      <c r="I59" s="36"/>
      <c r="J59" s="1"/>
      <c r="K59" s="1"/>
    </row>
    <row r="60" spans="1:11" ht="18.75" customHeight="1" x14ac:dyDescent="0.35">
      <c r="A60" s="1"/>
      <c r="B60" s="18">
        <f t="shared" si="2"/>
        <v>51</v>
      </c>
      <c r="C60" s="16" t="str">
        <f ca="1">IF(TODAY()&gt;EXP,"0",IF(Retailer!C56="","",Retailer!C56))</f>
        <v/>
      </c>
      <c r="D60" s="16" t="str">
        <f ca="1">IF(C60="","",SUMIF(Jurnal!AJ:AJ,C60,Jurnal!AK:AK))</f>
        <v/>
      </c>
      <c r="E60" s="7" t="str">
        <f ca="1">IF(C60="","",SUMIF(Jurnal!AJ:AJ,C60,Jurnal!AN:AN))</f>
        <v/>
      </c>
      <c r="F60" s="7" t="str">
        <f ca="1">IF(C60="","",SUMIF(Jurnal!AJ:AJ,C60,Jurnal!AO:AO))</f>
        <v/>
      </c>
      <c r="G60" s="7" t="str">
        <f t="shared" ca="1" si="3"/>
        <v/>
      </c>
      <c r="H60" s="73" t="str">
        <f t="shared" ca="1" si="4"/>
        <v/>
      </c>
      <c r="I60" s="36"/>
      <c r="J60" s="1"/>
      <c r="K60" s="1"/>
    </row>
    <row r="61" spans="1:11" ht="18.75" customHeight="1" x14ac:dyDescent="0.35">
      <c r="A61" s="1"/>
      <c r="B61" s="18">
        <f t="shared" si="2"/>
        <v>52</v>
      </c>
      <c r="C61" s="16" t="str">
        <f ca="1">IF(TODAY()&gt;EXP,"0",IF(Retailer!C57="","",Retailer!C57))</f>
        <v/>
      </c>
      <c r="D61" s="16" t="str">
        <f ca="1">IF(C61="","",SUMIF(Jurnal!AJ:AJ,C61,Jurnal!AK:AK))</f>
        <v/>
      </c>
      <c r="E61" s="7" t="str">
        <f ca="1">IF(C61="","",SUMIF(Jurnal!AJ:AJ,C61,Jurnal!AN:AN))</f>
        <v/>
      </c>
      <c r="F61" s="7" t="str">
        <f ca="1">IF(C61="","",SUMIF(Jurnal!AJ:AJ,C61,Jurnal!AO:AO))</f>
        <v/>
      </c>
      <c r="G61" s="7" t="str">
        <f t="shared" ca="1" si="3"/>
        <v/>
      </c>
      <c r="H61" s="73" t="str">
        <f t="shared" ca="1" si="4"/>
        <v/>
      </c>
      <c r="I61" s="36"/>
      <c r="J61" s="1"/>
      <c r="K61" s="1"/>
    </row>
    <row r="62" spans="1:11" ht="18.75" customHeight="1" x14ac:dyDescent="0.35">
      <c r="A62" s="1"/>
      <c r="B62" s="18">
        <f t="shared" si="2"/>
        <v>53</v>
      </c>
      <c r="C62" s="16" t="str">
        <f ca="1">IF(TODAY()&gt;EXP,"0",IF(Retailer!C58="","",Retailer!C58))</f>
        <v/>
      </c>
      <c r="D62" s="16" t="str">
        <f ca="1">IF(C62="","",SUMIF(Jurnal!AJ:AJ,C62,Jurnal!AK:AK))</f>
        <v/>
      </c>
      <c r="E62" s="7" t="str">
        <f ca="1">IF(C62="","",SUMIF(Jurnal!AJ:AJ,C62,Jurnal!AN:AN))</f>
        <v/>
      </c>
      <c r="F62" s="7" t="str">
        <f ca="1">IF(C62="","",SUMIF(Jurnal!AJ:AJ,C62,Jurnal!AO:AO))</f>
        <v/>
      </c>
      <c r="G62" s="7" t="str">
        <f t="shared" ca="1" si="3"/>
        <v/>
      </c>
      <c r="H62" s="73" t="str">
        <f t="shared" ca="1" si="4"/>
        <v/>
      </c>
      <c r="I62" s="36"/>
      <c r="J62" s="1"/>
      <c r="K62" s="1"/>
    </row>
    <row r="63" spans="1:11" ht="18.75" customHeight="1" x14ac:dyDescent="0.35">
      <c r="A63" s="1"/>
      <c r="B63" s="18">
        <f t="shared" si="2"/>
        <v>54</v>
      </c>
      <c r="C63" s="16" t="str">
        <f ca="1">IF(TODAY()&gt;EXP,"0",IF(Retailer!C59="","",Retailer!C59))</f>
        <v/>
      </c>
      <c r="D63" s="16" t="str">
        <f ca="1">IF(C63="","",SUMIF(Jurnal!AJ:AJ,C63,Jurnal!AK:AK))</f>
        <v/>
      </c>
      <c r="E63" s="7" t="str">
        <f ca="1">IF(C63="","",SUMIF(Jurnal!AJ:AJ,C63,Jurnal!AN:AN))</f>
        <v/>
      </c>
      <c r="F63" s="7" t="str">
        <f ca="1">IF(C63="","",SUMIF(Jurnal!AJ:AJ,C63,Jurnal!AO:AO))</f>
        <v/>
      </c>
      <c r="G63" s="7" t="str">
        <f t="shared" ca="1" si="3"/>
        <v/>
      </c>
      <c r="H63" s="73" t="str">
        <f t="shared" ca="1" si="4"/>
        <v/>
      </c>
      <c r="I63" s="36"/>
      <c r="J63" s="1"/>
      <c r="K63" s="1"/>
    </row>
    <row r="64" spans="1:11" ht="18.75" customHeight="1" x14ac:dyDescent="0.35">
      <c r="A64" s="1"/>
      <c r="B64" s="18">
        <f t="shared" si="2"/>
        <v>55</v>
      </c>
      <c r="C64" s="16" t="str">
        <f ca="1">IF(TODAY()&gt;EXP,"0",IF(Retailer!C60="","",Retailer!C60))</f>
        <v/>
      </c>
      <c r="D64" s="16" t="str">
        <f ca="1">IF(C64="","",SUMIF(Jurnal!AJ:AJ,C64,Jurnal!AK:AK))</f>
        <v/>
      </c>
      <c r="E64" s="7" t="str">
        <f ca="1">IF(C64="","",SUMIF(Jurnal!AJ:AJ,C64,Jurnal!AN:AN))</f>
        <v/>
      </c>
      <c r="F64" s="7" t="str">
        <f ca="1">IF(C64="","",SUMIF(Jurnal!AJ:AJ,C64,Jurnal!AO:AO))</f>
        <v/>
      </c>
      <c r="G64" s="7" t="str">
        <f t="shared" ca="1" si="3"/>
        <v/>
      </c>
      <c r="H64" s="73" t="str">
        <f t="shared" ca="1" si="4"/>
        <v/>
      </c>
      <c r="I64" s="36"/>
      <c r="J64" s="1"/>
      <c r="K64" s="1"/>
    </row>
    <row r="65" spans="1:11" ht="18.75" customHeight="1" x14ac:dyDescent="0.35">
      <c r="A65" s="1"/>
      <c r="B65" s="18">
        <f t="shared" si="2"/>
        <v>56</v>
      </c>
      <c r="C65" s="16" t="str">
        <f ca="1">IF(TODAY()&gt;EXP,"0",IF(Retailer!C61="","",Retailer!C61))</f>
        <v/>
      </c>
      <c r="D65" s="16" t="str">
        <f ca="1">IF(C65="","",SUMIF(Jurnal!AJ:AJ,C65,Jurnal!AK:AK))</f>
        <v/>
      </c>
      <c r="E65" s="7" t="str">
        <f ca="1">IF(C65="","",SUMIF(Jurnal!AJ:AJ,C65,Jurnal!AN:AN))</f>
        <v/>
      </c>
      <c r="F65" s="7" t="str">
        <f ca="1">IF(C65="","",SUMIF(Jurnal!AJ:AJ,C65,Jurnal!AO:AO))</f>
        <v/>
      </c>
      <c r="G65" s="7" t="str">
        <f t="shared" ca="1" si="3"/>
        <v/>
      </c>
      <c r="H65" s="73" t="str">
        <f t="shared" ca="1" si="4"/>
        <v/>
      </c>
      <c r="I65" s="36"/>
      <c r="J65" s="1"/>
      <c r="K65" s="1"/>
    </row>
    <row r="66" spans="1:11" ht="18.75" customHeight="1" x14ac:dyDescent="0.35">
      <c r="A66" s="1"/>
      <c r="B66" s="18">
        <f t="shared" si="2"/>
        <v>57</v>
      </c>
      <c r="C66" s="16" t="str">
        <f ca="1">IF(TODAY()&gt;EXP,"0",IF(Retailer!C62="","",Retailer!C62))</f>
        <v/>
      </c>
      <c r="D66" s="16" t="str">
        <f ca="1">IF(C66="","",SUMIF(Jurnal!AJ:AJ,C66,Jurnal!AK:AK))</f>
        <v/>
      </c>
      <c r="E66" s="7" t="str">
        <f ca="1">IF(C66="","",SUMIF(Jurnal!AJ:AJ,C66,Jurnal!AN:AN))</f>
        <v/>
      </c>
      <c r="F66" s="7" t="str">
        <f ca="1">IF(C66="","",SUMIF(Jurnal!AJ:AJ,C66,Jurnal!AO:AO))</f>
        <v/>
      </c>
      <c r="G66" s="7" t="str">
        <f t="shared" ca="1" si="3"/>
        <v/>
      </c>
      <c r="H66" s="73" t="str">
        <f t="shared" ca="1" si="4"/>
        <v/>
      </c>
      <c r="I66" s="36"/>
      <c r="J66" s="1"/>
      <c r="K66" s="1"/>
    </row>
    <row r="67" spans="1:11" ht="18.75" customHeight="1" x14ac:dyDescent="0.35">
      <c r="A67" s="1"/>
      <c r="B67" s="18">
        <f t="shared" si="2"/>
        <v>58</v>
      </c>
      <c r="C67" s="16" t="str">
        <f ca="1">IF(TODAY()&gt;EXP,"0",IF(Retailer!C63="","",Retailer!C63))</f>
        <v/>
      </c>
      <c r="D67" s="16" t="str">
        <f ca="1">IF(C67="","",SUMIF(Jurnal!AJ:AJ,C67,Jurnal!AK:AK))</f>
        <v/>
      </c>
      <c r="E67" s="7" t="str">
        <f ca="1">IF(C67="","",SUMIF(Jurnal!AJ:AJ,C67,Jurnal!AN:AN))</f>
        <v/>
      </c>
      <c r="F67" s="7" t="str">
        <f ca="1">IF(C67="","",SUMIF(Jurnal!AJ:AJ,C67,Jurnal!AO:AO))</f>
        <v/>
      </c>
      <c r="G67" s="7" t="str">
        <f t="shared" ca="1" si="3"/>
        <v/>
      </c>
      <c r="H67" s="73" t="str">
        <f t="shared" ca="1" si="4"/>
        <v/>
      </c>
      <c r="I67" s="36"/>
      <c r="J67" s="1"/>
      <c r="K67" s="1"/>
    </row>
    <row r="68" spans="1:11" ht="18.75" customHeight="1" x14ac:dyDescent="0.35">
      <c r="A68" s="1"/>
      <c r="B68" s="18">
        <f t="shared" si="2"/>
        <v>59</v>
      </c>
      <c r="C68" s="16" t="str">
        <f ca="1">IF(TODAY()&gt;EXP,"0",IF(Retailer!C64="","",Retailer!C64))</f>
        <v/>
      </c>
      <c r="D68" s="16" t="str">
        <f ca="1">IF(C68="","",SUMIF(Jurnal!AJ:AJ,C68,Jurnal!AK:AK))</f>
        <v/>
      </c>
      <c r="E68" s="7" t="str">
        <f ca="1">IF(C68="","",SUMIF(Jurnal!AJ:AJ,C68,Jurnal!AN:AN))</f>
        <v/>
      </c>
      <c r="F68" s="7" t="str">
        <f ca="1">IF(C68="","",SUMIF(Jurnal!AJ:AJ,C68,Jurnal!AO:AO))</f>
        <v/>
      </c>
      <c r="G68" s="7" t="str">
        <f t="shared" ca="1" si="3"/>
        <v/>
      </c>
      <c r="H68" s="73" t="str">
        <f t="shared" ca="1" si="4"/>
        <v/>
      </c>
      <c r="I68" s="36"/>
      <c r="J68" s="1"/>
      <c r="K68" s="1"/>
    </row>
    <row r="69" spans="1:11" ht="18.75" customHeight="1" x14ac:dyDescent="0.35">
      <c r="A69" s="1"/>
      <c r="B69" s="18">
        <f t="shared" si="2"/>
        <v>60</v>
      </c>
      <c r="C69" s="16" t="str">
        <f ca="1">IF(TODAY()&gt;EXP,"0",IF(Retailer!C65="","",Retailer!C65))</f>
        <v/>
      </c>
      <c r="D69" s="16" t="str">
        <f ca="1">IF(C69="","",SUMIF(Jurnal!AJ:AJ,C69,Jurnal!AK:AK))</f>
        <v/>
      </c>
      <c r="E69" s="7" t="str">
        <f ca="1">IF(C69="","",SUMIF(Jurnal!AJ:AJ,C69,Jurnal!AN:AN))</f>
        <v/>
      </c>
      <c r="F69" s="7" t="str">
        <f ca="1">IF(C69="","",SUMIF(Jurnal!AJ:AJ,C69,Jurnal!AO:AO))</f>
        <v/>
      </c>
      <c r="G69" s="7" t="str">
        <f t="shared" ca="1" si="3"/>
        <v/>
      </c>
      <c r="H69" s="73" t="str">
        <f t="shared" ca="1" si="4"/>
        <v/>
      </c>
      <c r="I69" s="36"/>
      <c r="J69" s="1"/>
      <c r="K69" s="1"/>
    </row>
    <row r="70" spans="1:11" ht="18.75" customHeight="1" x14ac:dyDescent="0.35">
      <c r="A70" s="1"/>
      <c r="B70" s="18">
        <f t="shared" si="2"/>
        <v>61</v>
      </c>
      <c r="C70" s="16" t="str">
        <f ca="1">IF(TODAY()&gt;EXP,"0",IF(Retailer!C66="","",Retailer!C66))</f>
        <v/>
      </c>
      <c r="D70" s="16" t="str">
        <f ca="1">IF(C70="","",SUMIF(Jurnal!AJ:AJ,C70,Jurnal!AK:AK))</f>
        <v/>
      </c>
      <c r="E70" s="7" t="str">
        <f ca="1">IF(C70="","",SUMIF(Jurnal!AJ:AJ,C70,Jurnal!AN:AN))</f>
        <v/>
      </c>
      <c r="F70" s="7" t="str">
        <f ca="1">IF(C70="","",SUMIF(Jurnal!AJ:AJ,C70,Jurnal!AO:AO))</f>
        <v/>
      </c>
      <c r="G70" s="7" t="str">
        <f t="shared" ca="1" si="3"/>
        <v/>
      </c>
      <c r="H70" s="73" t="str">
        <f t="shared" ca="1" si="4"/>
        <v/>
      </c>
      <c r="I70" s="36"/>
      <c r="J70" s="1"/>
      <c r="K70" s="1"/>
    </row>
    <row r="71" spans="1:11" ht="18.75" customHeight="1" x14ac:dyDescent="0.35">
      <c r="A71" s="1"/>
      <c r="B71" s="18">
        <f t="shared" si="2"/>
        <v>62</v>
      </c>
      <c r="C71" s="16" t="str">
        <f ca="1">IF(TODAY()&gt;EXP,"0",IF(Retailer!C67="","",Retailer!C67))</f>
        <v/>
      </c>
      <c r="D71" s="16" t="str">
        <f ca="1">IF(C71="","",SUMIF(Jurnal!AJ:AJ,C71,Jurnal!AK:AK))</f>
        <v/>
      </c>
      <c r="E71" s="7" t="str">
        <f ca="1">IF(C71="","",SUMIF(Jurnal!AJ:AJ,C71,Jurnal!AN:AN))</f>
        <v/>
      </c>
      <c r="F71" s="7" t="str">
        <f ca="1">IF(C71="","",SUMIF(Jurnal!AJ:AJ,C71,Jurnal!AO:AO))</f>
        <v/>
      </c>
      <c r="G71" s="7" t="str">
        <f t="shared" ca="1" si="3"/>
        <v/>
      </c>
      <c r="H71" s="73" t="str">
        <f t="shared" ca="1" si="4"/>
        <v/>
      </c>
      <c r="I71" s="36"/>
      <c r="J71" s="1"/>
      <c r="K71" s="1"/>
    </row>
    <row r="72" spans="1:11" ht="18.75" customHeight="1" x14ac:dyDescent="0.35">
      <c r="A72" s="1"/>
      <c r="B72" s="18">
        <f t="shared" si="2"/>
        <v>63</v>
      </c>
      <c r="C72" s="16" t="str">
        <f ca="1">IF(TODAY()&gt;EXP,"0",IF(Retailer!C68="","",Retailer!C68))</f>
        <v/>
      </c>
      <c r="D72" s="16" t="str">
        <f ca="1">IF(C72="","",SUMIF(Jurnal!AJ:AJ,C72,Jurnal!AK:AK))</f>
        <v/>
      </c>
      <c r="E72" s="7" t="str">
        <f ca="1">IF(C72="","",SUMIF(Jurnal!AJ:AJ,C72,Jurnal!AN:AN))</f>
        <v/>
      </c>
      <c r="F72" s="7" t="str">
        <f ca="1">IF(C72="","",SUMIF(Jurnal!AJ:AJ,C72,Jurnal!AO:AO))</f>
        <v/>
      </c>
      <c r="G72" s="7" t="str">
        <f t="shared" ca="1" si="3"/>
        <v/>
      </c>
      <c r="H72" s="73" t="str">
        <f t="shared" ca="1" si="4"/>
        <v/>
      </c>
      <c r="I72" s="36"/>
      <c r="J72" s="1"/>
      <c r="K72" s="1"/>
    </row>
    <row r="73" spans="1:11" ht="18.75" customHeight="1" x14ac:dyDescent="0.35">
      <c r="A73" s="1"/>
      <c r="B73" s="18">
        <f t="shared" si="2"/>
        <v>64</v>
      </c>
      <c r="C73" s="16" t="str">
        <f ca="1">IF(TODAY()&gt;EXP,"0",IF(Retailer!C69="","",Retailer!C69))</f>
        <v/>
      </c>
      <c r="D73" s="16" t="str">
        <f ca="1">IF(C73="","",SUMIF(Jurnal!AJ:AJ,C73,Jurnal!AK:AK))</f>
        <v/>
      </c>
      <c r="E73" s="7" t="str">
        <f ca="1">IF(C73="","",SUMIF(Jurnal!AJ:AJ,C73,Jurnal!AN:AN))</f>
        <v/>
      </c>
      <c r="F73" s="7" t="str">
        <f ca="1">IF(C73="","",SUMIF(Jurnal!AJ:AJ,C73,Jurnal!AO:AO))</f>
        <v/>
      </c>
      <c r="G73" s="7" t="str">
        <f t="shared" ca="1" si="3"/>
        <v/>
      </c>
      <c r="H73" s="73" t="str">
        <f t="shared" ca="1" si="4"/>
        <v/>
      </c>
      <c r="I73" s="36"/>
      <c r="J73" s="1"/>
      <c r="K73" s="1"/>
    </row>
    <row r="74" spans="1:11" ht="18.75" customHeight="1" x14ac:dyDescent="0.35">
      <c r="A74" s="1"/>
      <c r="B74" s="18">
        <f t="shared" si="2"/>
        <v>65</v>
      </c>
      <c r="C74" s="16" t="str">
        <f ca="1">IF(TODAY()&gt;EXP,"0",IF(Retailer!C70="","",Retailer!C70))</f>
        <v/>
      </c>
      <c r="D74" s="16" t="str">
        <f ca="1">IF(C74="","",SUMIF(Jurnal!AJ:AJ,C74,Jurnal!AK:AK))</f>
        <v/>
      </c>
      <c r="E74" s="7" t="str">
        <f ca="1">IF(C74="","",SUMIF(Jurnal!AJ:AJ,C74,Jurnal!AN:AN))</f>
        <v/>
      </c>
      <c r="F74" s="7" t="str">
        <f ca="1">IF(C74="","",SUMIF(Jurnal!AJ:AJ,C74,Jurnal!AO:AO))</f>
        <v/>
      </c>
      <c r="G74" s="7" t="str">
        <f t="shared" ca="1" si="3"/>
        <v/>
      </c>
      <c r="H74" s="73" t="str">
        <f t="shared" ca="1" si="4"/>
        <v/>
      </c>
      <c r="I74" s="36"/>
      <c r="J74" s="1"/>
      <c r="K74" s="1"/>
    </row>
    <row r="75" spans="1:11" ht="18.75" customHeight="1" x14ac:dyDescent="0.35">
      <c r="A75" s="1"/>
      <c r="B75" s="18">
        <f t="shared" si="2"/>
        <v>66</v>
      </c>
      <c r="C75" s="16" t="str">
        <f ca="1">IF(TODAY()&gt;EXP,"0",IF(Retailer!C71="","",Retailer!C71))</f>
        <v/>
      </c>
      <c r="D75" s="16" t="str">
        <f ca="1">IF(C75="","",SUMIF(Jurnal!AJ:AJ,C75,Jurnal!AK:AK))</f>
        <v/>
      </c>
      <c r="E75" s="7" t="str">
        <f ca="1">IF(C75="","",SUMIF(Jurnal!AJ:AJ,C75,Jurnal!AN:AN))</f>
        <v/>
      </c>
      <c r="F75" s="7" t="str">
        <f ca="1">IF(C75="","",SUMIF(Jurnal!AJ:AJ,C75,Jurnal!AO:AO))</f>
        <v/>
      </c>
      <c r="G75" s="7" t="str">
        <f t="shared" ca="1" si="3"/>
        <v/>
      </c>
      <c r="H75" s="73" t="str">
        <f t="shared" ca="1" si="4"/>
        <v/>
      </c>
      <c r="I75" s="36"/>
      <c r="J75" s="1"/>
      <c r="K75" s="1"/>
    </row>
    <row r="76" spans="1:11" ht="18.75" customHeight="1" x14ac:dyDescent="0.35">
      <c r="A76" s="1"/>
      <c r="B76" s="18">
        <f t="shared" si="2"/>
        <v>67</v>
      </c>
      <c r="C76" s="16" t="str">
        <f ca="1">IF(TODAY()&gt;EXP,"0",IF(Retailer!C72="","",Retailer!C72))</f>
        <v/>
      </c>
      <c r="D76" s="16" t="str">
        <f ca="1">IF(C76="","",SUMIF(Jurnal!AJ:AJ,C76,Jurnal!AK:AK))</f>
        <v/>
      </c>
      <c r="E76" s="7" t="str">
        <f ca="1">IF(C76="","",SUMIF(Jurnal!AJ:AJ,C76,Jurnal!AN:AN))</f>
        <v/>
      </c>
      <c r="F76" s="7" t="str">
        <f ca="1">IF(C76="","",SUMIF(Jurnal!AJ:AJ,C76,Jurnal!AO:AO))</f>
        <v/>
      </c>
      <c r="G76" s="7" t="str">
        <f t="shared" ca="1" si="3"/>
        <v/>
      </c>
      <c r="H76" s="73" t="str">
        <f t="shared" ca="1" si="4"/>
        <v/>
      </c>
      <c r="I76" s="36"/>
      <c r="J76" s="1"/>
      <c r="K76" s="1"/>
    </row>
    <row r="77" spans="1:11" ht="18.75" customHeight="1" x14ac:dyDescent="0.35">
      <c r="A77" s="1"/>
      <c r="B77" s="18">
        <f t="shared" si="2"/>
        <v>68</v>
      </c>
      <c r="C77" s="16" t="str">
        <f ca="1">IF(TODAY()&gt;EXP,"0",IF(Retailer!C73="","",Retailer!C73))</f>
        <v/>
      </c>
      <c r="D77" s="16" t="str">
        <f ca="1">IF(C77="","",SUMIF(Jurnal!AJ:AJ,C77,Jurnal!AK:AK))</f>
        <v/>
      </c>
      <c r="E77" s="7" t="str">
        <f ca="1">IF(C77="","",SUMIF(Jurnal!AJ:AJ,C77,Jurnal!AN:AN))</f>
        <v/>
      </c>
      <c r="F77" s="7" t="str">
        <f ca="1">IF(C77="","",SUMIF(Jurnal!AJ:AJ,C77,Jurnal!AO:AO))</f>
        <v/>
      </c>
      <c r="G77" s="7" t="str">
        <f t="shared" ca="1" si="3"/>
        <v/>
      </c>
      <c r="H77" s="73" t="str">
        <f t="shared" ca="1" si="4"/>
        <v/>
      </c>
      <c r="I77" s="36"/>
      <c r="J77" s="1"/>
      <c r="K77" s="1"/>
    </row>
    <row r="78" spans="1:11" ht="18.75" customHeight="1" x14ac:dyDescent="0.35">
      <c r="A78" s="1"/>
      <c r="B78" s="18">
        <f t="shared" si="2"/>
        <v>69</v>
      </c>
      <c r="C78" s="16" t="str">
        <f ca="1">IF(TODAY()&gt;EXP,"0",IF(Retailer!C74="","",Retailer!C74))</f>
        <v/>
      </c>
      <c r="D78" s="16" t="str">
        <f ca="1">IF(C78="","",SUMIF(Jurnal!AJ:AJ,C78,Jurnal!AK:AK))</f>
        <v/>
      </c>
      <c r="E78" s="7" t="str">
        <f ca="1">IF(C78="","",SUMIF(Jurnal!AJ:AJ,C78,Jurnal!AN:AN))</f>
        <v/>
      </c>
      <c r="F78" s="7" t="str">
        <f ca="1">IF(C78="","",SUMIF(Jurnal!AJ:AJ,C78,Jurnal!AO:AO))</f>
        <v/>
      </c>
      <c r="G78" s="7" t="str">
        <f t="shared" ca="1" si="3"/>
        <v/>
      </c>
      <c r="H78" s="73" t="str">
        <f t="shared" ca="1" si="4"/>
        <v/>
      </c>
      <c r="I78" s="36"/>
      <c r="J78" s="1"/>
      <c r="K78" s="1"/>
    </row>
    <row r="79" spans="1:11" ht="18.75" customHeight="1" x14ac:dyDescent="0.35">
      <c r="A79" s="1"/>
      <c r="B79" s="18">
        <f t="shared" si="2"/>
        <v>70</v>
      </c>
      <c r="C79" s="16" t="str">
        <f ca="1">IF(TODAY()&gt;EXP,"0",IF(Retailer!C75="","",Retailer!C75))</f>
        <v/>
      </c>
      <c r="D79" s="16" t="str">
        <f ca="1">IF(C79="","",SUMIF(Jurnal!AJ:AJ,C79,Jurnal!AK:AK))</f>
        <v/>
      </c>
      <c r="E79" s="7" t="str">
        <f ca="1">IF(C79="","",SUMIF(Jurnal!AJ:AJ,C79,Jurnal!AN:AN))</f>
        <v/>
      </c>
      <c r="F79" s="7" t="str">
        <f ca="1">IF(C79="","",SUMIF(Jurnal!AJ:AJ,C79,Jurnal!AO:AO))</f>
        <v/>
      </c>
      <c r="G79" s="7" t="str">
        <f t="shared" ca="1" si="3"/>
        <v/>
      </c>
      <c r="H79" s="73" t="str">
        <f t="shared" ca="1" si="4"/>
        <v/>
      </c>
      <c r="I79" s="36"/>
      <c r="J79" s="1"/>
      <c r="K79" s="1"/>
    </row>
    <row r="80" spans="1:11" ht="18.75" customHeight="1" x14ac:dyDescent="0.35">
      <c r="A80" s="1"/>
      <c r="B80" s="18">
        <f t="shared" si="2"/>
        <v>71</v>
      </c>
      <c r="C80" s="16" t="str">
        <f ca="1">IF(TODAY()&gt;EXP,"0",IF(Retailer!C76="","",Retailer!C76))</f>
        <v/>
      </c>
      <c r="D80" s="16" t="str">
        <f ca="1">IF(C80="","",SUMIF(Jurnal!AJ:AJ,C80,Jurnal!AK:AK))</f>
        <v/>
      </c>
      <c r="E80" s="7" t="str">
        <f ca="1">IF(C80="","",SUMIF(Jurnal!AJ:AJ,C80,Jurnal!AN:AN))</f>
        <v/>
      </c>
      <c r="F80" s="7" t="str">
        <f ca="1">IF(C80="","",SUMIF(Jurnal!AJ:AJ,C80,Jurnal!AO:AO))</f>
        <v/>
      </c>
      <c r="G80" s="7" t="str">
        <f t="shared" ca="1" si="3"/>
        <v/>
      </c>
      <c r="H80" s="73" t="str">
        <f t="shared" ca="1" si="4"/>
        <v/>
      </c>
      <c r="I80" s="36"/>
      <c r="J80" s="1"/>
      <c r="K80" s="1"/>
    </row>
    <row r="81" spans="1:11" ht="18.75" customHeight="1" x14ac:dyDescent="0.35">
      <c r="A81" s="1"/>
      <c r="B81" s="18">
        <f t="shared" si="2"/>
        <v>72</v>
      </c>
      <c r="C81" s="16" t="str">
        <f ca="1">IF(TODAY()&gt;EXP,"0",IF(Retailer!C77="","",Retailer!C77))</f>
        <v/>
      </c>
      <c r="D81" s="16" t="str">
        <f ca="1">IF(C81="","",SUMIF(Jurnal!AJ:AJ,C81,Jurnal!AK:AK))</f>
        <v/>
      </c>
      <c r="E81" s="7" t="str">
        <f ca="1">IF(C81="","",SUMIF(Jurnal!AJ:AJ,C81,Jurnal!AN:AN))</f>
        <v/>
      </c>
      <c r="F81" s="7" t="str">
        <f ca="1">IF(C81="","",SUMIF(Jurnal!AJ:AJ,C81,Jurnal!AO:AO))</f>
        <v/>
      </c>
      <c r="G81" s="7" t="str">
        <f t="shared" ca="1" si="3"/>
        <v/>
      </c>
      <c r="H81" s="73" t="str">
        <f t="shared" ca="1" si="4"/>
        <v/>
      </c>
      <c r="I81" s="36"/>
      <c r="J81" s="1"/>
      <c r="K81" s="1"/>
    </row>
    <row r="82" spans="1:11" ht="18.75" customHeight="1" x14ac:dyDescent="0.35">
      <c r="A82" s="1"/>
      <c r="B82" s="18">
        <f t="shared" si="2"/>
        <v>73</v>
      </c>
      <c r="C82" s="16" t="str">
        <f ca="1">IF(TODAY()&gt;EXP,"0",IF(Retailer!C78="","",Retailer!C78))</f>
        <v/>
      </c>
      <c r="D82" s="16" t="str">
        <f ca="1">IF(C82="","",SUMIF(Jurnal!AJ:AJ,C82,Jurnal!AK:AK))</f>
        <v/>
      </c>
      <c r="E82" s="7" t="str">
        <f ca="1">IF(C82="","",SUMIF(Jurnal!AJ:AJ,C82,Jurnal!AN:AN))</f>
        <v/>
      </c>
      <c r="F82" s="7" t="str">
        <f ca="1">IF(C82="","",SUMIF(Jurnal!AJ:AJ,C82,Jurnal!AO:AO))</f>
        <v/>
      </c>
      <c r="G82" s="7" t="str">
        <f t="shared" ca="1" si="3"/>
        <v/>
      </c>
      <c r="H82" s="73" t="str">
        <f t="shared" ca="1" si="4"/>
        <v/>
      </c>
      <c r="I82" s="36"/>
      <c r="J82" s="1"/>
      <c r="K82" s="1"/>
    </row>
    <row r="83" spans="1:11" ht="18.75" customHeight="1" x14ac:dyDescent="0.35">
      <c r="A83" s="1"/>
      <c r="B83" s="18">
        <f t="shared" si="2"/>
        <v>74</v>
      </c>
      <c r="C83" s="16" t="str">
        <f ca="1">IF(TODAY()&gt;EXP,"0",IF(Retailer!C79="","",Retailer!C79))</f>
        <v/>
      </c>
      <c r="D83" s="16" t="str">
        <f ca="1">IF(C83="","",SUMIF(Jurnal!AJ:AJ,C83,Jurnal!AK:AK))</f>
        <v/>
      </c>
      <c r="E83" s="7" t="str">
        <f ca="1">IF(C83="","",SUMIF(Jurnal!AJ:AJ,C83,Jurnal!AN:AN))</f>
        <v/>
      </c>
      <c r="F83" s="7" t="str">
        <f ca="1">IF(C83="","",SUMIF(Jurnal!AJ:AJ,C83,Jurnal!AO:AO))</f>
        <v/>
      </c>
      <c r="G83" s="7" t="str">
        <f t="shared" ca="1" si="3"/>
        <v/>
      </c>
      <c r="H83" s="73" t="str">
        <f t="shared" ca="1" si="4"/>
        <v/>
      </c>
      <c r="I83" s="36"/>
      <c r="J83" s="1"/>
      <c r="K83" s="1"/>
    </row>
    <row r="84" spans="1:11" ht="18.75" customHeight="1" x14ac:dyDescent="0.35">
      <c r="A84" s="1"/>
      <c r="B84" s="18">
        <f t="shared" si="2"/>
        <v>75</v>
      </c>
      <c r="C84" s="16" t="str">
        <f ca="1">IF(TODAY()&gt;EXP,"0",IF(Retailer!C80="","",Retailer!C80))</f>
        <v/>
      </c>
      <c r="D84" s="16" t="str">
        <f ca="1">IF(C84="","",SUMIF(Jurnal!AJ:AJ,C84,Jurnal!AK:AK))</f>
        <v/>
      </c>
      <c r="E84" s="7" t="str">
        <f ca="1">IF(C84="","",SUMIF(Jurnal!AJ:AJ,C84,Jurnal!AN:AN))</f>
        <v/>
      </c>
      <c r="F84" s="7" t="str">
        <f ca="1">IF(C84="","",SUMIF(Jurnal!AJ:AJ,C84,Jurnal!AO:AO))</f>
        <v/>
      </c>
      <c r="G84" s="7" t="str">
        <f t="shared" ca="1" si="3"/>
        <v/>
      </c>
      <c r="H84" s="73" t="str">
        <f t="shared" ca="1" si="4"/>
        <v/>
      </c>
      <c r="I84" s="36"/>
      <c r="J84" s="1"/>
      <c r="K84" s="1"/>
    </row>
    <row r="85" spans="1:11" ht="18.75" customHeight="1" x14ac:dyDescent="0.35">
      <c r="A85" s="1"/>
      <c r="B85" s="18">
        <f t="shared" si="2"/>
        <v>76</v>
      </c>
      <c r="C85" s="16" t="str">
        <f ca="1">IF(TODAY()&gt;EXP,"0",IF(Retailer!C81="","",Retailer!C81))</f>
        <v/>
      </c>
      <c r="D85" s="16" t="str">
        <f ca="1">IF(C85="","",SUMIF(Jurnal!AJ:AJ,C85,Jurnal!AK:AK))</f>
        <v/>
      </c>
      <c r="E85" s="7" t="str">
        <f ca="1">IF(C85="","",SUMIF(Jurnal!AJ:AJ,C85,Jurnal!AN:AN))</f>
        <v/>
      </c>
      <c r="F85" s="7" t="str">
        <f ca="1">IF(C85="","",SUMIF(Jurnal!AJ:AJ,C85,Jurnal!AO:AO))</f>
        <v/>
      </c>
      <c r="G85" s="7" t="str">
        <f t="shared" ca="1" si="3"/>
        <v/>
      </c>
      <c r="H85" s="73" t="str">
        <f t="shared" ca="1" si="4"/>
        <v/>
      </c>
      <c r="I85" s="36"/>
      <c r="J85" s="1"/>
      <c r="K85" s="1"/>
    </row>
    <row r="86" spans="1:11" ht="18.75" customHeight="1" x14ac:dyDescent="0.35">
      <c r="A86" s="1"/>
      <c r="B86" s="18">
        <f t="shared" si="2"/>
        <v>77</v>
      </c>
      <c r="C86" s="16" t="str">
        <f ca="1">IF(TODAY()&gt;EXP,"0",IF(Retailer!C82="","",Retailer!C82))</f>
        <v/>
      </c>
      <c r="D86" s="16" t="str">
        <f ca="1">IF(C86="","",SUMIF(Jurnal!AJ:AJ,C86,Jurnal!AK:AK))</f>
        <v/>
      </c>
      <c r="E86" s="7" t="str">
        <f ca="1">IF(C86="","",SUMIF(Jurnal!AJ:AJ,C86,Jurnal!AN:AN))</f>
        <v/>
      </c>
      <c r="F86" s="7" t="str">
        <f ca="1">IF(C86="","",SUMIF(Jurnal!AJ:AJ,C86,Jurnal!AO:AO))</f>
        <v/>
      </c>
      <c r="G86" s="7" t="str">
        <f t="shared" ca="1" si="3"/>
        <v/>
      </c>
      <c r="H86" s="73" t="str">
        <f t="shared" ca="1" si="4"/>
        <v/>
      </c>
      <c r="I86" s="36"/>
      <c r="J86" s="1"/>
      <c r="K86" s="1"/>
    </row>
    <row r="87" spans="1:11" ht="18.75" customHeight="1" x14ac:dyDescent="0.35">
      <c r="A87" s="1"/>
      <c r="B87" s="18">
        <f t="shared" si="2"/>
        <v>78</v>
      </c>
      <c r="C87" s="16" t="str">
        <f ca="1">IF(TODAY()&gt;EXP,"0",IF(Retailer!C83="","",Retailer!C83))</f>
        <v/>
      </c>
      <c r="D87" s="16" t="str">
        <f ca="1">IF(C87="","",SUMIF(Jurnal!AJ:AJ,C87,Jurnal!AK:AK))</f>
        <v/>
      </c>
      <c r="E87" s="7" t="str">
        <f ca="1">IF(C87="","",SUMIF(Jurnal!AJ:AJ,C87,Jurnal!AN:AN))</f>
        <v/>
      </c>
      <c r="F87" s="7" t="str">
        <f ca="1">IF(C87="","",SUMIF(Jurnal!AJ:AJ,C87,Jurnal!AO:AO))</f>
        <v/>
      </c>
      <c r="G87" s="7" t="str">
        <f t="shared" ca="1" si="3"/>
        <v/>
      </c>
      <c r="H87" s="73" t="str">
        <f t="shared" ca="1" si="4"/>
        <v/>
      </c>
      <c r="I87" s="36"/>
      <c r="J87" s="1"/>
      <c r="K87" s="1"/>
    </row>
    <row r="88" spans="1:11" ht="18.75" customHeight="1" x14ac:dyDescent="0.35">
      <c r="A88" s="1"/>
      <c r="B88" s="18">
        <f t="shared" si="2"/>
        <v>79</v>
      </c>
      <c r="C88" s="16" t="str">
        <f ca="1">IF(TODAY()&gt;EXP,"0",IF(Retailer!C84="","",Retailer!C84))</f>
        <v/>
      </c>
      <c r="D88" s="16" t="str">
        <f ca="1">IF(C88="","",SUMIF(Jurnal!AJ:AJ,C88,Jurnal!AK:AK))</f>
        <v/>
      </c>
      <c r="E88" s="7" t="str">
        <f ca="1">IF(C88="","",SUMIF(Jurnal!AJ:AJ,C88,Jurnal!AN:AN))</f>
        <v/>
      </c>
      <c r="F88" s="7" t="str">
        <f ca="1">IF(C88="","",SUMIF(Jurnal!AJ:AJ,C88,Jurnal!AO:AO))</f>
        <v/>
      </c>
      <c r="G88" s="7" t="str">
        <f t="shared" ca="1" si="3"/>
        <v/>
      </c>
      <c r="H88" s="73" t="str">
        <f t="shared" ca="1" si="4"/>
        <v/>
      </c>
      <c r="I88" s="36"/>
      <c r="J88" s="1"/>
      <c r="K88" s="1"/>
    </row>
    <row r="89" spans="1:11" ht="18.75" customHeight="1" x14ac:dyDescent="0.35">
      <c r="A89" s="1"/>
      <c r="B89" s="18">
        <f t="shared" si="2"/>
        <v>80</v>
      </c>
      <c r="C89" s="16" t="str">
        <f ca="1">IF(TODAY()&gt;EXP,"0",IF(Retailer!C85="","",Retailer!C85))</f>
        <v/>
      </c>
      <c r="D89" s="16" t="str">
        <f ca="1">IF(C89="","",SUMIF(Jurnal!AJ:AJ,C89,Jurnal!AK:AK))</f>
        <v/>
      </c>
      <c r="E89" s="7" t="str">
        <f ca="1">IF(C89="","",SUMIF(Jurnal!AJ:AJ,C89,Jurnal!AN:AN))</f>
        <v/>
      </c>
      <c r="F89" s="7" t="str">
        <f ca="1">IF(C89="","",SUMIF(Jurnal!AJ:AJ,C89,Jurnal!AO:AO))</f>
        <v/>
      </c>
      <c r="G89" s="7" t="str">
        <f t="shared" ca="1" si="3"/>
        <v/>
      </c>
      <c r="H89" s="73" t="str">
        <f t="shared" ca="1" si="4"/>
        <v/>
      </c>
      <c r="I89" s="36"/>
      <c r="J89" s="1"/>
      <c r="K89" s="1"/>
    </row>
    <row r="90" spans="1:11" ht="18.75" customHeight="1" x14ac:dyDescent="0.35">
      <c r="A90" s="1"/>
      <c r="B90" s="18">
        <f t="shared" si="2"/>
        <v>81</v>
      </c>
      <c r="C90" s="16" t="str">
        <f ca="1">IF(TODAY()&gt;EXP,"0",IF(Retailer!C86="","",Retailer!C86))</f>
        <v/>
      </c>
      <c r="D90" s="16" t="str">
        <f ca="1">IF(C90="","",SUMIF(Jurnal!AJ:AJ,C90,Jurnal!AK:AK))</f>
        <v/>
      </c>
      <c r="E90" s="7" t="str">
        <f ca="1">IF(C90="","",SUMIF(Jurnal!AJ:AJ,C90,Jurnal!AN:AN))</f>
        <v/>
      </c>
      <c r="F90" s="7" t="str">
        <f ca="1">IF(C90="","",SUMIF(Jurnal!AJ:AJ,C90,Jurnal!AO:AO))</f>
        <v/>
      </c>
      <c r="G90" s="7" t="str">
        <f t="shared" ca="1" si="3"/>
        <v/>
      </c>
      <c r="H90" s="73" t="str">
        <f t="shared" ca="1" si="4"/>
        <v/>
      </c>
      <c r="I90" s="36"/>
      <c r="J90" s="1"/>
      <c r="K90" s="1"/>
    </row>
    <row r="91" spans="1:11" ht="18.75" customHeight="1" x14ac:dyDescent="0.35">
      <c r="A91" s="1"/>
      <c r="B91" s="18">
        <f t="shared" si="2"/>
        <v>82</v>
      </c>
      <c r="C91" s="16" t="str">
        <f ca="1">IF(TODAY()&gt;EXP,"0",IF(Retailer!C87="","",Retailer!C87))</f>
        <v/>
      </c>
      <c r="D91" s="16" t="str">
        <f ca="1">IF(C91="","",SUMIF(Jurnal!AJ:AJ,C91,Jurnal!AK:AK))</f>
        <v/>
      </c>
      <c r="E91" s="7" t="str">
        <f ca="1">IF(C91="","",SUMIF(Jurnal!AJ:AJ,C91,Jurnal!AN:AN))</f>
        <v/>
      </c>
      <c r="F91" s="7" t="str">
        <f ca="1">IF(C91="","",SUMIF(Jurnal!AJ:AJ,C91,Jurnal!AO:AO))</f>
        <v/>
      </c>
      <c r="G91" s="7" t="str">
        <f t="shared" ca="1" si="3"/>
        <v/>
      </c>
      <c r="H91" s="73" t="str">
        <f t="shared" ca="1" si="4"/>
        <v/>
      </c>
      <c r="I91" s="36"/>
      <c r="J91" s="1"/>
      <c r="K91" s="1"/>
    </row>
    <row r="92" spans="1:11" ht="18.75" customHeight="1" x14ac:dyDescent="0.35">
      <c r="A92" s="1"/>
      <c r="B92" s="18">
        <f t="shared" si="2"/>
        <v>83</v>
      </c>
      <c r="C92" s="16" t="str">
        <f ca="1">IF(TODAY()&gt;EXP,"0",IF(Retailer!C88="","",Retailer!C88))</f>
        <v/>
      </c>
      <c r="D92" s="16" t="str">
        <f ca="1">IF(C92="","",SUMIF(Jurnal!AJ:AJ,C92,Jurnal!AK:AK))</f>
        <v/>
      </c>
      <c r="E92" s="7" t="str">
        <f ca="1">IF(C92="","",SUMIF(Jurnal!AJ:AJ,C92,Jurnal!AN:AN))</f>
        <v/>
      </c>
      <c r="F92" s="7" t="str">
        <f ca="1">IF(C92="","",SUMIF(Jurnal!AJ:AJ,C92,Jurnal!AO:AO))</f>
        <v/>
      </c>
      <c r="G92" s="7" t="str">
        <f t="shared" ca="1" si="3"/>
        <v/>
      </c>
      <c r="H92" s="73" t="str">
        <f t="shared" ca="1" si="4"/>
        <v/>
      </c>
      <c r="I92" s="36"/>
      <c r="J92" s="1"/>
      <c r="K92" s="1"/>
    </row>
    <row r="93" spans="1:11" ht="18.75" customHeight="1" x14ac:dyDescent="0.35">
      <c r="A93" s="1"/>
      <c r="B93" s="18">
        <f t="shared" si="2"/>
        <v>84</v>
      </c>
      <c r="C93" s="16" t="str">
        <f ca="1">IF(TODAY()&gt;EXP,"0",IF(Retailer!C89="","",Retailer!C89))</f>
        <v/>
      </c>
      <c r="D93" s="16" t="str">
        <f ca="1">IF(C93="","",SUMIF(Jurnal!AJ:AJ,C93,Jurnal!AK:AK))</f>
        <v/>
      </c>
      <c r="E93" s="7" t="str">
        <f ca="1">IF(C93="","",SUMIF(Jurnal!AJ:AJ,C93,Jurnal!AN:AN))</f>
        <v/>
      </c>
      <c r="F93" s="7" t="str">
        <f ca="1">IF(C93="","",SUMIF(Jurnal!AJ:AJ,C93,Jurnal!AO:AO))</f>
        <v/>
      </c>
      <c r="G93" s="7" t="str">
        <f t="shared" ca="1" si="3"/>
        <v/>
      </c>
      <c r="H93" s="73" t="str">
        <f t="shared" ca="1" si="4"/>
        <v/>
      </c>
      <c r="I93" s="36"/>
      <c r="J93" s="1"/>
      <c r="K93" s="1"/>
    </row>
    <row r="94" spans="1:11" ht="18.75" customHeight="1" x14ac:dyDescent="0.35">
      <c r="A94" s="1"/>
      <c r="B94" s="18">
        <f t="shared" si="2"/>
        <v>85</v>
      </c>
      <c r="C94" s="16" t="str">
        <f ca="1">IF(TODAY()&gt;EXP,"0",IF(Retailer!C90="","",Retailer!C90))</f>
        <v/>
      </c>
      <c r="D94" s="16" t="str">
        <f ca="1">IF(C94="","",SUMIF(Jurnal!AJ:AJ,C94,Jurnal!AK:AK))</f>
        <v/>
      </c>
      <c r="E94" s="7" t="str">
        <f ca="1">IF(C94="","",SUMIF(Jurnal!AJ:AJ,C94,Jurnal!AN:AN))</f>
        <v/>
      </c>
      <c r="F94" s="7" t="str">
        <f ca="1">IF(C94="","",SUMIF(Jurnal!AJ:AJ,C94,Jurnal!AO:AO))</f>
        <v/>
      </c>
      <c r="G94" s="7" t="str">
        <f t="shared" ca="1" si="3"/>
        <v/>
      </c>
      <c r="H94" s="73" t="str">
        <f t="shared" ca="1" si="4"/>
        <v/>
      </c>
      <c r="I94" s="36"/>
      <c r="J94" s="1"/>
      <c r="K94" s="1"/>
    </row>
    <row r="95" spans="1:11" ht="18.75" customHeight="1" x14ac:dyDescent="0.35">
      <c r="A95" s="1"/>
      <c r="B95" s="18">
        <f t="shared" si="2"/>
        <v>86</v>
      </c>
      <c r="C95" s="16" t="str">
        <f ca="1">IF(TODAY()&gt;EXP,"0",IF(Retailer!C91="","",Retailer!C91))</f>
        <v/>
      </c>
      <c r="D95" s="16" t="str">
        <f ca="1">IF(C95="","",SUMIF(Jurnal!AJ:AJ,C95,Jurnal!AK:AK))</f>
        <v/>
      </c>
      <c r="E95" s="7" t="str">
        <f ca="1">IF(C95="","",SUMIF(Jurnal!AJ:AJ,C95,Jurnal!AN:AN))</f>
        <v/>
      </c>
      <c r="F95" s="7" t="str">
        <f ca="1">IF(C95="","",SUMIF(Jurnal!AJ:AJ,C95,Jurnal!AO:AO))</f>
        <v/>
      </c>
      <c r="G95" s="7" t="str">
        <f t="shared" ca="1" si="3"/>
        <v/>
      </c>
      <c r="H95" s="73" t="str">
        <f t="shared" ca="1" si="4"/>
        <v/>
      </c>
      <c r="I95" s="36"/>
      <c r="J95" s="1"/>
      <c r="K95" s="1"/>
    </row>
    <row r="96" spans="1:11" ht="18.75" customHeight="1" x14ac:dyDescent="0.35">
      <c r="A96" s="1"/>
      <c r="B96" s="18">
        <f t="shared" si="2"/>
        <v>87</v>
      </c>
      <c r="C96" s="16" t="str">
        <f ca="1">IF(TODAY()&gt;EXP,"0",IF(Retailer!C92="","",Retailer!C92))</f>
        <v/>
      </c>
      <c r="D96" s="16" t="str">
        <f ca="1">IF(C96="","",SUMIF(Jurnal!AJ:AJ,C96,Jurnal!AK:AK))</f>
        <v/>
      </c>
      <c r="E96" s="7" t="str">
        <f ca="1">IF(C96="","",SUMIF(Jurnal!AJ:AJ,C96,Jurnal!AN:AN))</f>
        <v/>
      </c>
      <c r="F96" s="7" t="str">
        <f ca="1">IF(C96="","",SUMIF(Jurnal!AJ:AJ,C96,Jurnal!AO:AO))</f>
        <v/>
      </c>
      <c r="G96" s="7" t="str">
        <f t="shared" ca="1" si="3"/>
        <v/>
      </c>
      <c r="H96" s="73" t="str">
        <f t="shared" ca="1" si="4"/>
        <v/>
      </c>
      <c r="I96" s="36"/>
      <c r="J96" s="1"/>
      <c r="K96" s="1"/>
    </row>
    <row r="97" spans="1:11" ht="18.75" customHeight="1" x14ac:dyDescent="0.35">
      <c r="A97" s="1"/>
      <c r="B97" s="18">
        <f t="shared" si="2"/>
        <v>88</v>
      </c>
      <c r="C97" s="16" t="str">
        <f ca="1">IF(TODAY()&gt;EXP,"0",IF(Retailer!C93="","",Retailer!C93))</f>
        <v/>
      </c>
      <c r="D97" s="16" t="str">
        <f ca="1">IF(C97="","",SUMIF(Jurnal!AJ:AJ,C97,Jurnal!AK:AK))</f>
        <v/>
      </c>
      <c r="E97" s="7" t="str">
        <f ca="1">IF(C97="","",SUMIF(Jurnal!AJ:AJ,C97,Jurnal!AN:AN))</f>
        <v/>
      </c>
      <c r="F97" s="7" t="str">
        <f ca="1">IF(C97="","",SUMIF(Jurnal!AJ:AJ,C97,Jurnal!AO:AO))</f>
        <v/>
      </c>
      <c r="G97" s="7" t="str">
        <f t="shared" ca="1" si="3"/>
        <v/>
      </c>
      <c r="H97" s="73" t="str">
        <f t="shared" ca="1" si="4"/>
        <v/>
      </c>
      <c r="I97" s="36"/>
      <c r="J97" s="1"/>
      <c r="K97" s="1"/>
    </row>
    <row r="98" spans="1:11" ht="18.75" customHeight="1" x14ac:dyDescent="0.35">
      <c r="A98" s="1"/>
      <c r="B98" s="18">
        <f t="shared" si="2"/>
        <v>89</v>
      </c>
      <c r="C98" s="16" t="str">
        <f ca="1">IF(TODAY()&gt;EXP,"0",IF(Retailer!C94="","",Retailer!C94))</f>
        <v/>
      </c>
      <c r="D98" s="16" t="str">
        <f ca="1">IF(C98="","",SUMIF(Jurnal!AJ:AJ,C98,Jurnal!AK:AK))</f>
        <v/>
      </c>
      <c r="E98" s="7" t="str">
        <f ca="1">IF(C98="","",SUMIF(Jurnal!AJ:AJ,C98,Jurnal!AN:AN))</f>
        <v/>
      </c>
      <c r="F98" s="7" t="str">
        <f ca="1">IF(C98="","",SUMIF(Jurnal!AJ:AJ,C98,Jurnal!AO:AO))</f>
        <v/>
      </c>
      <c r="G98" s="7" t="str">
        <f t="shared" ca="1" si="3"/>
        <v/>
      </c>
      <c r="H98" s="73" t="str">
        <f t="shared" ca="1" si="4"/>
        <v/>
      </c>
      <c r="I98" s="36"/>
      <c r="J98" s="1"/>
      <c r="K98" s="1"/>
    </row>
    <row r="99" spans="1:11" ht="18.75" customHeight="1" x14ac:dyDescent="0.35">
      <c r="A99" s="1"/>
      <c r="B99" s="18">
        <f t="shared" si="2"/>
        <v>90</v>
      </c>
      <c r="C99" s="16" t="str">
        <f ca="1">IF(TODAY()&gt;EXP,"0",IF(Retailer!C95="","",Retailer!C95))</f>
        <v/>
      </c>
      <c r="D99" s="16" t="str">
        <f ca="1">IF(C99="","",SUMIF(Jurnal!AJ:AJ,C99,Jurnal!AK:AK))</f>
        <v/>
      </c>
      <c r="E99" s="7" t="str">
        <f ca="1">IF(C99="","",SUMIF(Jurnal!AJ:AJ,C99,Jurnal!AN:AN))</f>
        <v/>
      </c>
      <c r="F99" s="7" t="str">
        <f ca="1">IF(C99="","",SUMIF(Jurnal!AJ:AJ,C99,Jurnal!AO:AO))</f>
        <v/>
      </c>
      <c r="G99" s="7" t="str">
        <f t="shared" ca="1" si="3"/>
        <v/>
      </c>
      <c r="H99" s="73" t="str">
        <f t="shared" ca="1" si="4"/>
        <v/>
      </c>
      <c r="I99" s="36"/>
      <c r="J99" s="1"/>
      <c r="K99" s="1"/>
    </row>
    <row r="100" spans="1:11" ht="18.75" customHeight="1" x14ac:dyDescent="0.35">
      <c r="A100" s="1"/>
      <c r="B100" s="18">
        <f t="shared" si="2"/>
        <v>91</v>
      </c>
      <c r="C100" s="16" t="str">
        <f ca="1">IF(TODAY()&gt;EXP,"0",IF(Retailer!C96="","",Retailer!C96))</f>
        <v/>
      </c>
      <c r="D100" s="16" t="str">
        <f ca="1">IF(C100="","",SUMIF(Jurnal!AJ:AJ,C100,Jurnal!AK:AK))</f>
        <v/>
      </c>
      <c r="E100" s="7" t="str">
        <f ca="1">IF(C100="","",SUMIF(Jurnal!AJ:AJ,C100,Jurnal!AN:AN))</f>
        <v/>
      </c>
      <c r="F100" s="7" t="str">
        <f ca="1">IF(C100="","",SUMIF(Jurnal!AJ:AJ,C100,Jurnal!AO:AO))</f>
        <v/>
      </c>
      <c r="G100" s="7" t="str">
        <f t="shared" ca="1" si="3"/>
        <v/>
      </c>
      <c r="H100" s="73" t="str">
        <f t="shared" ca="1" si="4"/>
        <v/>
      </c>
      <c r="I100" s="36"/>
      <c r="J100" s="1"/>
      <c r="K100" s="1"/>
    </row>
    <row r="101" spans="1:11" ht="18.75" customHeight="1" x14ac:dyDescent="0.35">
      <c r="A101" s="1"/>
      <c r="B101" s="18">
        <f t="shared" si="2"/>
        <v>92</v>
      </c>
      <c r="C101" s="16" t="str">
        <f ca="1">IF(TODAY()&gt;EXP,"0",IF(Retailer!C97="","",Retailer!C97))</f>
        <v/>
      </c>
      <c r="D101" s="16" t="str">
        <f ca="1">IF(C101="","",SUMIF(Jurnal!AJ:AJ,C101,Jurnal!AK:AK))</f>
        <v/>
      </c>
      <c r="E101" s="7" t="str">
        <f ca="1">IF(C101="","",SUMIF(Jurnal!AJ:AJ,C101,Jurnal!AN:AN))</f>
        <v/>
      </c>
      <c r="F101" s="7" t="str">
        <f ca="1">IF(C101="","",SUMIF(Jurnal!AJ:AJ,C101,Jurnal!AO:AO))</f>
        <v/>
      </c>
      <c r="G101" s="7" t="str">
        <f t="shared" ca="1" si="3"/>
        <v/>
      </c>
      <c r="H101" s="73" t="str">
        <f t="shared" ca="1" si="4"/>
        <v/>
      </c>
      <c r="I101" s="36"/>
      <c r="J101" s="1"/>
      <c r="K101" s="1"/>
    </row>
    <row r="102" spans="1:11" ht="18.75" customHeight="1" x14ac:dyDescent="0.35">
      <c r="A102" s="1"/>
      <c r="B102" s="18">
        <f t="shared" si="2"/>
        <v>93</v>
      </c>
      <c r="C102" s="16" t="str">
        <f ca="1">IF(TODAY()&gt;EXP,"0",IF(Retailer!C98="","",Retailer!C98))</f>
        <v/>
      </c>
      <c r="D102" s="16" t="str">
        <f ca="1">IF(C102="","",SUMIF(Jurnal!AJ:AJ,C102,Jurnal!AK:AK))</f>
        <v/>
      </c>
      <c r="E102" s="7" t="str">
        <f ca="1">IF(C102="","",SUMIF(Jurnal!AJ:AJ,C102,Jurnal!AN:AN))</f>
        <v/>
      </c>
      <c r="F102" s="7" t="str">
        <f ca="1">IF(C102="","",SUMIF(Jurnal!AJ:AJ,C102,Jurnal!AO:AO))</f>
        <v/>
      </c>
      <c r="G102" s="7" t="str">
        <f t="shared" ca="1" si="3"/>
        <v/>
      </c>
      <c r="H102" s="73" t="str">
        <f t="shared" ca="1" si="4"/>
        <v/>
      </c>
      <c r="I102" s="36"/>
      <c r="J102" s="1"/>
      <c r="K102" s="1"/>
    </row>
    <row r="103" spans="1:11" ht="18.75" customHeight="1" x14ac:dyDescent="0.35">
      <c r="A103" s="1"/>
      <c r="B103" s="18">
        <f t="shared" si="2"/>
        <v>94</v>
      </c>
      <c r="C103" s="16" t="str">
        <f ca="1">IF(TODAY()&gt;EXP,"0",IF(Retailer!C99="","",Retailer!C99))</f>
        <v/>
      </c>
      <c r="D103" s="16" t="str">
        <f ca="1">IF(C103="","",SUMIF(Jurnal!AJ:AJ,C103,Jurnal!AK:AK))</f>
        <v/>
      </c>
      <c r="E103" s="7" t="str">
        <f ca="1">IF(C103="","",SUMIF(Jurnal!AJ:AJ,C103,Jurnal!AN:AN))</f>
        <v/>
      </c>
      <c r="F103" s="7" t="str">
        <f ca="1">IF(C103="","",SUMIF(Jurnal!AJ:AJ,C103,Jurnal!AO:AO))</f>
        <v/>
      </c>
      <c r="G103" s="7" t="str">
        <f t="shared" ca="1" si="3"/>
        <v/>
      </c>
      <c r="H103" s="73" t="str">
        <f t="shared" ca="1" si="4"/>
        <v/>
      </c>
      <c r="I103" s="36"/>
      <c r="J103" s="1"/>
      <c r="K103" s="1"/>
    </row>
    <row r="104" spans="1:11" ht="18.75" customHeight="1" x14ac:dyDescent="0.35">
      <c r="A104" s="1"/>
      <c r="B104" s="18">
        <f t="shared" si="2"/>
        <v>95</v>
      </c>
      <c r="C104" s="16" t="str">
        <f ca="1">IF(TODAY()&gt;EXP,"0",IF(Retailer!C100="","",Retailer!C100))</f>
        <v/>
      </c>
      <c r="D104" s="16" t="str">
        <f ca="1">IF(C104="","",SUMIF(Jurnal!AJ:AJ,C104,Jurnal!AK:AK))</f>
        <v/>
      </c>
      <c r="E104" s="7" t="str">
        <f ca="1">IF(C104="","",SUMIF(Jurnal!AJ:AJ,C104,Jurnal!AN:AN))</f>
        <v/>
      </c>
      <c r="F104" s="7" t="str">
        <f ca="1">IF(C104="","",SUMIF(Jurnal!AJ:AJ,C104,Jurnal!AO:AO))</f>
        <v/>
      </c>
      <c r="G104" s="7" t="str">
        <f t="shared" ca="1" si="3"/>
        <v/>
      </c>
      <c r="H104" s="73" t="str">
        <f t="shared" ca="1" si="4"/>
        <v/>
      </c>
      <c r="I104" s="36"/>
      <c r="J104" s="1"/>
      <c r="K104" s="1"/>
    </row>
    <row r="105" spans="1:11" ht="18.75" customHeight="1" x14ac:dyDescent="0.35">
      <c r="A105" s="1"/>
      <c r="B105" s="18">
        <f t="shared" si="2"/>
        <v>96</v>
      </c>
      <c r="C105" s="16" t="str">
        <f ca="1">IF(TODAY()&gt;EXP,"0",IF(Retailer!C101="","",Retailer!C101))</f>
        <v/>
      </c>
      <c r="D105" s="16" t="str">
        <f ca="1">IF(C105="","",SUMIF(Jurnal!AJ:AJ,C105,Jurnal!AK:AK))</f>
        <v/>
      </c>
      <c r="E105" s="7" t="str">
        <f ca="1">IF(C105="","",SUMIF(Jurnal!AJ:AJ,C105,Jurnal!AN:AN))</f>
        <v/>
      </c>
      <c r="F105" s="7" t="str">
        <f ca="1">IF(C105="","",SUMIF(Jurnal!AJ:AJ,C105,Jurnal!AO:AO))</f>
        <v/>
      </c>
      <c r="G105" s="7" t="str">
        <f t="shared" ca="1" si="3"/>
        <v/>
      </c>
      <c r="H105" s="73" t="str">
        <f t="shared" ca="1" si="4"/>
        <v/>
      </c>
      <c r="I105" s="36"/>
      <c r="J105" s="1"/>
      <c r="K105" s="1"/>
    </row>
    <row r="106" spans="1:11" ht="18.75" customHeight="1" x14ac:dyDescent="0.35">
      <c r="A106" s="1"/>
      <c r="B106" s="18">
        <f t="shared" si="2"/>
        <v>97</v>
      </c>
      <c r="C106" s="16" t="str">
        <f ca="1">IF(TODAY()&gt;EXP,"0",IF(Retailer!C102="","",Retailer!C102))</f>
        <v/>
      </c>
      <c r="D106" s="16" t="str">
        <f ca="1">IF(C106="","",SUMIF(Jurnal!AJ:AJ,C106,Jurnal!AK:AK))</f>
        <v/>
      </c>
      <c r="E106" s="7" t="str">
        <f ca="1">IF(C106="","",SUMIF(Jurnal!AJ:AJ,C106,Jurnal!AN:AN))</f>
        <v/>
      </c>
      <c r="F106" s="7" t="str">
        <f ca="1">IF(C106="","",SUMIF(Jurnal!AJ:AJ,C106,Jurnal!AO:AO))</f>
        <v/>
      </c>
      <c r="G106" s="7" t="str">
        <f t="shared" ca="1" si="3"/>
        <v/>
      </c>
      <c r="H106" s="73" t="str">
        <f t="shared" ca="1" si="4"/>
        <v/>
      </c>
      <c r="I106" s="36"/>
      <c r="J106" s="1"/>
      <c r="K106" s="1"/>
    </row>
    <row r="107" spans="1:11" ht="18.75" customHeight="1" x14ac:dyDescent="0.35">
      <c r="A107" s="1"/>
      <c r="B107" s="18">
        <f t="shared" si="2"/>
        <v>98</v>
      </c>
      <c r="C107" s="16" t="str">
        <f ca="1">IF(TODAY()&gt;EXP,"0",IF(Retailer!C103="","",Retailer!C103))</f>
        <v/>
      </c>
      <c r="D107" s="16" t="str">
        <f ca="1">IF(C107="","",SUMIF(Jurnal!AJ:AJ,C107,Jurnal!AK:AK))</f>
        <v/>
      </c>
      <c r="E107" s="7" t="str">
        <f ca="1">IF(C107="","",SUMIF(Jurnal!AJ:AJ,C107,Jurnal!AN:AN))</f>
        <v/>
      </c>
      <c r="F107" s="7" t="str">
        <f ca="1">IF(C107="","",SUMIF(Jurnal!AJ:AJ,C107,Jurnal!AO:AO))</f>
        <v/>
      </c>
      <c r="G107" s="7" t="str">
        <f t="shared" ca="1" si="3"/>
        <v/>
      </c>
      <c r="H107" s="73" t="str">
        <f t="shared" ca="1" si="4"/>
        <v/>
      </c>
      <c r="I107" s="36"/>
      <c r="J107" s="1"/>
      <c r="K107" s="1"/>
    </row>
    <row r="108" spans="1:11" ht="18.75" customHeight="1" x14ac:dyDescent="0.35">
      <c r="A108" s="1"/>
      <c r="B108" s="18">
        <f t="shared" si="2"/>
        <v>99</v>
      </c>
      <c r="C108" s="16" t="str">
        <f ca="1">IF(TODAY()&gt;EXP,"0",IF(Retailer!C104="","",Retailer!C104))</f>
        <v/>
      </c>
      <c r="D108" s="16" t="str">
        <f ca="1">IF(C108="","",SUMIF(Jurnal!AJ:AJ,C108,Jurnal!AK:AK))</f>
        <v/>
      </c>
      <c r="E108" s="7" t="str">
        <f ca="1">IF(C108="","",SUMIF(Jurnal!AJ:AJ,C108,Jurnal!AN:AN))</f>
        <v/>
      </c>
      <c r="F108" s="7" t="str">
        <f ca="1">IF(C108="","",SUMIF(Jurnal!AJ:AJ,C108,Jurnal!AO:AO))</f>
        <v/>
      </c>
      <c r="G108" s="7" t="str">
        <f t="shared" ca="1" si="3"/>
        <v/>
      </c>
      <c r="H108" s="73" t="str">
        <f t="shared" ca="1" si="4"/>
        <v/>
      </c>
      <c r="I108" s="36"/>
      <c r="J108" s="1"/>
      <c r="K108" s="1"/>
    </row>
    <row r="109" spans="1:11" ht="18.75" customHeight="1" x14ac:dyDescent="0.35">
      <c r="A109" s="1"/>
      <c r="B109" s="18">
        <f t="shared" si="2"/>
        <v>100</v>
      </c>
      <c r="C109" s="16" t="str">
        <f ca="1">IF(TODAY()&gt;EXP,"0",IF(Retailer!C105="","",Retailer!C105))</f>
        <v/>
      </c>
      <c r="D109" s="16" t="str">
        <f ca="1">IF(C109="","",SUMIF(Jurnal!AJ:AJ,C109,Jurnal!AK:AK))</f>
        <v/>
      </c>
      <c r="E109" s="7" t="str">
        <f ca="1">IF(C109="","",SUMIF(Jurnal!AJ:AJ,C109,Jurnal!AN:AN))</f>
        <v/>
      </c>
      <c r="F109" s="7" t="str">
        <f ca="1">IF(C109="","",SUMIF(Jurnal!AJ:AJ,C109,Jurnal!AO:AO))</f>
        <v/>
      </c>
      <c r="G109" s="7" t="str">
        <f t="shared" ca="1" si="3"/>
        <v/>
      </c>
      <c r="H109" s="73" t="str">
        <f t="shared" ca="1" si="4"/>
        <v/>
      </c>
      <c r="I109" s="36"/>
      <c r="J109" s="1"/>
      <c r="K109" s="1"/>
    </row>
    <row r="110" spans="1:11" ht="14.5" x14ac:dyDescent="0.35">
      <c r="A110" s="1"/>
      <c r="B110" s="1"/>
      <c r="C110" s="108"/>
      <c r="D110" s="1"/>
      <c r="E110" s="1"/>
      <c r="F110" s="1"/>
      <c r="G110" s="1"/>
      <c r="H110" s="75"/>
      <c r="I110" s="36"/>
      <c r="J110" s="1"/>
      <c r="K110" s="1"/>
    </row>
    <row r="111" spans="1:11" ht="14.5" x14ac:dyDescent="0.35">
      <c r="A111" s="1"/>
      <c r="B111" s="1"/>
      <c r="C111" s="108"/>
      <c r="D111" s="1"/>
      <c r="E111" s="1"/>
      <c r="F111" s="1"/>
      <c r="G111" s="1"/>
      <c r="H111" s="75"/>
      <c r="I111" s="36"/>
      <c r="J111" s="1"/>
      <c r="K111" s="1"/>
    </row>
    <row r="112" spans="1:11" ht="14.5" x14ac:dyDescent="0.35">
      <c r="A112" s="1"/>
      <c r="B112" s="1"/>
      <c r="C112" s="108"/>
      <c r="D112" s="1"/>
      <c r="E112" s="1"/>
      <c r="F112" s="1"/>
      <c r="G112" s="1"/>
      <c r="H112" s="75"/>
      <c r="I112" s="1"/>
      <c r="J112" s="1"/>
      <c r="K112" s="1"/>
    </row>
    <row r="113" spans="1:11" ht="14.5" x14ac:dyDescent="0.35">
      <c r="A113" s="1"/>
      <c r="B113" s="1"/>
      <c r="C113" s="108"/>
      <c r="D113" s="1"/>
      <c r="E113" s="1"/>
      <c r="F113" s="1"/>
      <c r="G113" s="1"/>
      <c r="H113" s="75"/>
      <c r="I113" s="1"/>
      <c r="J113" s="1"/>
      <c r="K113" s="1"/>
    </row>
    <row r="114" spans="1:11" ht="14.5" x14ac:dyDescent="0.35">
      <c r="A114" s="1"/>
      <c r="B114" s="1"/>
      <c r="C114" s="108"/>
      <c r="D114" s="1"/>
      <c r="E114" s="1"/>
      <c r="F114" s="1"/>
      <c r="G114" s="1"/>
      <c r="H114" s="75"/>
      <c r="I114" s="1"/>
      <c r="J114" s="1"/>
      <c r="K114" s="1"/>
    </row>
  </sheetData>
  <sheetProtection algorithmName="SHA-512" hashValue="xhWSR87PdCnhRdB885W+z2D8WEL9gYIdC/zqfI/8HgkIbRz//QEH/nHIg6xkuXPJswKGtVSWKM0BjukjSZoYMA==" saltValue="yOyU2HilPOvkYmdHS4Z7mg==" spinCount="100000" sheet="1" formatCells="0" formatColumns="0" formatRows="0" sort="0" autoFilter="0" pivotTables="0"/>
  <autoFilter ref="C8:C109" xr:uid="{00000000-0009-0000-0000-000014000000}"/>
  <mergeCells count="5">
    <mergeCell ref="B2:H2"/>
    <mergeCell ref="B3:H3"/>
    <mergeCell ref="B4:H4"/>
    <mergeCell ref="B8:B9"/>
    <mergeCell ref="D8:H8"/>
  </mergeCells>
  <pageMargins left="0.55118110236220474" right="0.27559055118110237" top="0.74803149606299213" bottom="0.74803149606299213" header="0.31496062992125984" footer="0.31496062992125984"/>
  <pageSetup paperSize="9" pageOrder="overThenDown" orientation="portrait" blackAndWhite="1" horizontalDpi="4294967293" verticalDpi="4294967293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4"/>
  <dimension ref="A1:AP116"/>
  <sheetViews>
    <sheetView showGridLines="0" workbookViewId="0">
      <pane ySplit="11" topLeftCell="A12" activePane="bottomLeft" state="frozen"/>
      <selection activeCell="B6" sqref="B6:D6"/>
      <selection pane="bottomLeft" activeCell="B6" sqref="B6:D6"/>
    </sheetView>
  </sheetViews>
  <sheetFormatPr defaultColWidth="0" defaultRowHeight="15" customHeight="1" zeroHeight="1" x14ac:dyDescent="0.35"/>
  <cols>
    <col min="1" max="1" width="8.54296875" style="2" customWidth="1"/>
    <col min="2" max="2" width="5" style="2" bestFit="1" customWidth="1"/>
    <col min="3" max="3" width="10" style="2" customWidth="1"/>
    <col min="4" max="4" width="28.54296875" style="2" customWidth="1"/>
    <col min="5" max="5" width="8.7265625" style="2" bestFit="1" customWidth="1"/>
    <col min="6" max="8" width="13.54296875" style="2" customWidth="1"/>
    <col min="9" max="9" width="7" style="76" customWidth="1"/>
    <col min="10" max="10" width="11.453125" style="2" customWidth="1"/>
    <col min="11" max="12" width="28.54296875" style="2" customWidth="1"/>
    <col min="13" max="42" width="0" style="2" hidden="1" customWidth="1"/>
    <col min="43" max="16384" width="9.1796875" style="2" hidden="1"/>
  </cols>
  <sheetData>
    <row r="1" spans="1:12" ht="3.75" customHeight="1" x14ac:dyDescent="0.35">
      <c r="A1" s="1"/>
      <c r="B1" s="1"/>
      <c r="C1" s="1"/>
      <c r="D1" s="1"/>
      <c r="E1" s="1"/>
      <c r="F1" s="1"/>
      <c r="G1" s="1"/>
      <c r="H1" s="1"/>
      <c r="I1" s="75"/>
      <c r="J1" s="1"/>
      <c r="K1" s="1"/>
      <c r="L1" s="1"/>
    </row>
    <row r="2" spans="1:12" ht="22.5" customHeight="1" x14ac:dyDescent="0.6">
      <c r="A2" s="1"/>
      <c r="B2" s="326" t="str">
        <f>PR</f>
        <v>NAMA PERUSAHAAN ANDA</v>
      </c>
      <c r="C2" s="326"/>
      <c r="D2" s="326"/>
      <c r="E2" s="326"/>
      <c r="F2" s="326"/>
      <c r="G2" s="326"/>
      <c r="H2" s="326"/>
      <c r="I2" s="326"/>
      <c r="J2" s="104"/>
      <c r="K2" s="1"/>
      <c r="L2" s="1"/>
    </row>
    <row r="3" spans="1:12" ht="18.75" customHeight="1" x14ac:dyDescent="0.5">
      <c r="A3" s="1"/>
      <c r="B3" s="334" t="s">
        <v>192</v>
      </c>
      <c r="C3" s="334"/>
      <c r="D3" s="334"/>
      <c r="E3" s="334"/>
      <c r="F3" s="334"/>
      <c r="G3" s="334"/>
      <c r="H3" s="334"/>
      <c r="I3" s="334"/>
      <c r="J3" s="92"/>
      <c r="K3" s="1"/>
      <c r="L3" s="1"/>
    </row>
    <row r="4" spans="1:12" ht="18.75" customHeight="1" x14ac:dyDescent="0.35">
      <c r="A4" s="1"/>
      <c r="B4" s="336" t="str">
        <f>TG&amp;" "&amp;BL&amp;" "&amp;TH&amp;" - "&amp;TG_2&amp;" "&amp;BL_2&amp;" "&amp;TH_2</f>
        <v>1 Januari 2025 - 31 Desember 2025</v>
      </c>
      <c r="C4" s="336"/>
      <c r="D4" s="336"/>
      <c r="E4" s="336"/>
      <c r="F4" s="336"/>
      <c r="G4" s="336"/>
      <c r="H4" s="336"/>
      <c r="I4" s="336"/>
      <c r="J4" s="36"/>
      <c r="K4" s="1"/>
      <c r="L4" s="1"/>
    </row>
    <row r="5" spans="1:12" ht="7.5" customHeight="1" x14ac:dyDescent="0.35">
      <c r="A5" s="1"/>
      <c r="B5" s="36"/>
      <c r="C5" s="36"/>
      <c r="D5" s="36"/>
      <c r="E5" s="36"/>
      <c r="F5" s="36"/>
      <c r="G5" s="36"/>
      <c r="H5" s="36"/>
      <c r="I5" s="36"/>
      <c r="J5" s="36"/>
      <c r="K5" s="1"/>
      <c r="L5" s="1"/>
    </row>
    <row r="6" spans="1:12" ht="22.5" customHeight="1" x14ac:dyDescent="0.35">
      <c r="A6" s="1"/>
      <c r="B6" s="394" t="s">
        <v>181</v>
      </c>
      <c r="C6" s="395"/>
      <c r="D6" s="396"/>
      <c r="E6" s="36"/>
      <c r="F6" s="36"/>
      <c r="G6" s="36"/>
      <c r="H6" s="36"/>
      <c r="I6" s="36"/>
      <c r="J6" s="36"/>
      <c r="K6" s="1"/>
      <c r="L6" s="1"/>
    </row>
    <row r="7" spans="1:12" ht="3.75" customHeight="1" x14ac:dyDescent="0.35">
      <c r="A7" s="1"/>
      <c r="B7" s="36"/>
      <c r="C7" s="36"/>
      <c r="D7" s="36"/>
      <c r="E7" s="36"/>
      <c r="F7" s="36"/>
      <c r="G7" s="36"/>
      <c r="H7" s="36"/>
      <c r="I7" s="36"/>
      <c r="J7" s="36"/>
      <c r="K7" s="1"/>
      <c r="L7" s="1"/>
    </row>
    <row r="8" spans="1:12" ht="22.5" customHeight="1" x14ac:dyDescent="0.35">
      <c r="A8" s="1"/>
      <c r="B8" s="36"/>
      <c r="C8" s="36"/>
      <c r="D8" s="38" t="s">
        <v>33</v>
      </c>
      <c r="E8" s="45">
        <f ca="1">SUM(E12:E111)</f>
        <v>50</v>
      </c>
      <c r="F8" s="45">
        <f ca="1">SUM(F12:F111)</f>
        <v>2550000</v>
      </c>
      <c r="G8" s="45">
        <f ca="1">SUM(G12:G111)</f>
        <v>1500000</v>
      </c>
      <c r="H8" s="46">
        <f ca="1">SUM(H12:H111)</f>
        <v>1050000</v>
      </c>
      <c r="I8" s="47">
        <f ca="1">IF(OR(E8="",E8=0),"",H8/F8)</f>
        <v>0.41176470588235292</v>
      </c>
      <c r="J8" s="36"/>
      <c r="K8" s="1"/>
      <c r="L8" s="1"/>
    </row>
    <row r="9" spans="1:12" ht="2.25" customHeight="1" x14ac:dyDescent="0.35">
      <c r="A9" s="1"/>
      <c r="B9" s="105"/>
      <c r="C9" s="36"/>
      <c r="D9" s="36"/>
      <c r="E9" s="36"/>
      <c r="F9" s="36"/>
      <c r="G9" s="36"/>
      <c r="H9" s="36"/>
      <c r="I9" s="106"/>
      <c r="J9" s="36"/>
      <c r="K9" s="1"/>
      <c r="L9" s="1"/>
    </row>
    <row r="10" spans="1:12" s="107" customFormat="1" ht="18.75" customHeight="1" x14ac:dyDescent="0.35">
      <c r="A10" s="9"/>
      <c r="B10" s="352" t="s">
        <v>1</v>
      </c>
      <c r="C10" s="19" t="s">
        <v>12</v>
      </c>
      <c r="D10" s="19" t="s">
        <v>24</v>
      </c>
      <c r="E10" s="342" t="s">
        <v>38</v>
      </c>
      <c r="F10" s="343"/>
      <c r="G10" s="343"/>
      <c r="H10" s="343"/>
      <c r="I10" s="344"/>
      <c r="J10" s="36"/>
      <c r="K10" s="9"/>
      <c r="L10" s="9"/>
    </row>
    <row r="11" spans="1:12" s="107" customFormat="1" ht="22.5" customHeight="1" x14ac:dyDescent="0.35">
      <c r="A11" s="9"/>
      <c r="B11" s="353"/>
      <c r="C11" s="93" t="s">
        <v>25</v>
      </c>
      <c r="D11" s="93" t="s">
        <v>25</v>
      </c>
      <c r="E11" s="25" t="s">
        <v>36</v>
      </c>
      <c r="F11" s="25" t="s">
        <v>5</v>
      </c>
      <c r="G11" s="25" t="s">
        <v>6</v>
      </c>
      <c r="H11" s="25" t="s">
        <v>34</v>
      </c>
      <c r="I11" s="25" t="s">
        <v>35</v>
      </c>
      <c r="J11" s="36"/>
      <c r="K11" s="9"/>
      <c r="L11" s="9"/>
    </row>
    <row r="12" spans="1:12" ht="18.75" customHeight="1" x14ac:dyDescent="0.35">
      <c r="A12" s="9"/>
      <c r="B12" s="18">
        <v>1</v>
      </c>
      <c r="C12" s="20" t="str">
        <f ca="1">IF(TODAY()&gt;EXP,"0",IF(Produk!C6="","",Produk!C6))</f>
        <v>HM 001</v>
      </c>
      <c r="D12" s="16" t="str">
        <f t="shared" ref="D12" ca="1" si="0">IF(C12="","",VLOOKUP(C12,DP,2,FALSE))</f>
        <v>Boneka Beruang Besar</v>
      </c>
      <c r="E12" s="16">
        <f ca="1">IF($C12="","",SUMIFS(Jurnal!AK:AK,Jurnal!$AJ:$AJ,$B$6,Jurnal!$R:$R,$C12))</f>
        <v>20</v>
      </c>
      <c r="F12" s="7">
        <f ca="1">IF($C12="","",SUMIFS(Jurnal!AN:AN,Jurnal!$AJ:$AJ,$B$6,Jurnal!$R:$R,$C12))</f>
        <v>1300000</v>
      </c>
      <c r="G12" s="7">
        <f ca="1">IF($C12="","",SUMIFS(Jurnal!AO:AO,Jurnal!$AJ:$AJ,$B$6,Jurnal!$R:$R,$C12))</f>
        <v>800000</v>
      </c>
      <c r="H12" s="7">
        <f t="shared" ref="H12:H75" ca="1" si="1">IF(E12="","",F12-G12)</f>
        <v>500000</v>
      </c>
      <c r="I12" s="73">
        <f t="shared" ref="I12:I75" ca="1" si="2">IF(OR(E12="",E12=0),"",H12/F12)</f>
        <v>0.38461538461538464</v>
      </c>
      <c r="J12" s="36"/>
      <c r="K12" s="1"/>
      <c r="L12" s="1"/>
    </row>
    <row r="13" spans="1:12" ht="18.75" customHeight="1" x14ac:dyDescent="0.35">
      <c r="A13" s="9"/>
      <c r="B13" s="18">
        <f>B12+1</f>
        <v>2</v>
      </c>
      <c r="C13" s="20" t="str">
        <f ca="1">IF(TODAY()&gt;EXP,"0",IF(Produk!C7="","",Produk!C7))</f>
        <v>HM 002</v>
      </c>
      <c r="D13" s="16" t="str">
        <f t="shared" ref="D13:D76" ca="1" si="3">IF(C13="","",VLOOKUP(C13,DP,2,FALSE))</f>
        <v>Kereta 5 gerbong</v>
      </c>
      <c r="E13" s="16">
        <f ca="1">IF($C13="","",SUMIFS(Jurnal!AK:AK,Jurnal!$AJ:$AJ,$B$6,Jurnal!$R:$R,$C13))</f>
        <v>0</v>
      </c>
      <c r="F13" s="7">
        <f ca="1">IF($C13="","",SUMIFS(Jurnal!AN:AN,Jurnal!$AJ:$AJ,$B$6,Jurnal!$R:$R,$C13))</f>
        <v>0</v>
      </c>
      <c r="G13" s="7">
        <f ca="1">IF($C13="","",SUMIFS(Jurnal!AO:AO,Jurnal!$AJ:$AJ,$B$6,Jurnal!$R:$R,$C13))</f>
        <v>0</v>
      </c>
      <c r="H13" s="7">
        <f t="shared" ca="1" si="1"/>
        <v>0</v>
      </c>
      <c r="I13" s="73" t="str">
        <f t="shared" ca="1" si="2"/>
        <v/>
      </c>
      <c r="J13" s="36"/>
      <c r="K13" s="1"/>
      <c r="L13" s="1"/>
    </row>
    <row r="14" spans="1:12" ht="18.75" customHeight="1" x14ac:dyDescent="0.35">
      <c r="A14" s="1"/>
      <c r="B14" s="18">
        <f t="shared" ref="B14:B77" si="4">B13+1</f>
        <v>3</v>
      </c>
      <c r="C14" s="20" t="str">
        <f ca="1">IF(TODAY()&gt;EXP,"0",IF(Produk!C8="","",Produk!C8))</f>
        <v>HM 003</v>
      </c>
      <c r="D14" s="16" t="str">
        <f t="shared" ca="1" si="3"/>
        <v>Boneka Beruang Kecil</v>
      </c>
      <c r="E14" s="16">
        <f ca="1">IF($C14="","",SUMIFS(Jurnal!AK:AK,Jurnal!$AJ:$AJ,$B$6,Jurnal!$R:$R,$C14))</f>
        <v>10</v>
      </c>
      <c r="F14" s="7">
        <f ca="1">IF($C14="","",SUMIFS(Jurnal!AN:AN,Jurnal!$AJ:$AJ,$B$6,Jurnal!$R:$R,$C14))</f>
        <v>550000</v>
      </c>
      <c r="G14" s="7">
        <f ca="1">IF($C14="","",SUMIFS(Jurnal!AO:AO,Jurnal!$AJ:$AJ,$B$6,Jurnal!$R:$R,$C14))</f>
        <v>300000</v>
      </c>
      <c r="H14" s="7">
        <f t="shared" ca="1" si="1"/>
        <v>250000</v>
      </c>
      <c r="I14" s="73">
        <f t="shared" ca="1" si="2"/>
        <v>0.45454545454545453</v>
      </c>
      <c r="J14" s="36"/>
      <c r="K14" s="1"/>
      <c r="L14" s="1"/>
    </row>
    <row r="15" spans="1:12" ht="18.75" customHeight="1" x14ac:dyDescent="0.35">
      <c r="A15" s="1"/>
      <c r="B15" s="18">
        <f t="shared" si="4"/>
        <v>4</v>
      </c>
      <c r="C15" s="20" t="str">
        <f ca="1">IF(TODAY()&gt;EXP,"0",IF(Produk!C9="","",Produk!C9))</f>
        <v>HM 004</v>
      </c>
      <c r="D15" s="16" t="str">
        <f t="shared" ca="1" si="3"/>
        <v>Kereta 3 gerbong</v>
      </c>
      <c r="E15" s="16">
        <f ca="1">IF($C15="","",SUMIFS(Jurnal!AK:AK,Jurnal!$AJ:$AJ,$B$6,Jurnal!$R:$R,$C15))</f>
        <v>0</v>
      </c>
      <c r="F15" s="7">
        <f ca="1">IF($C15="","",SUMIFS(Jurnal!AN:AN,Jurnal!$AJ:$AJ,$B$6,Jurnal!$R:$R,$C15))</f>
        <v>0</v>
      </c>
      <c r="G15" s="7">
        <f ca="1">IF($C15="","",SUMIFS(Jurnal!AO:AO,Jurnal!$AJ:$AJ,$B$6,Jurnal!$R:$R,$C15))</f>
        <v>0</v>
      </c>
      <c r="H15" s="7">
        <f t="shared" ca="1" si="1"/>
        <v>0</v>
      </c>
      <c r="I15" s="73" t="str">
        <f t="shared" ca="1" si="2"/>
        <v/>
      </c>
      <c r="J15" s="36"/>
      <c r="K15" s="1"/>
      <c r="L15" s="1"/>
    </row>
    <row r="16" spans="1:12" ht="18.75" customHeight="1" x14ac:dyDescent="0.35">
      <c r="A16" s="1"/>
      <c r="B16" s="18">
        <f t="shared" si="4"/>
        <v>5</v>
      </c>
      <c r="C16" s="20" t="str">
        <f ca="1">IF(TODAY()&gt;EXP,"0",IF(Produk!C10="","",Produk!C10))</f>
        <v>HM 005</v>
      </c>
      <c r="D16" s="16" t="str">
        <f t="shared" ca="1" si="3"/>
        <v>Payung anak Biru</v>
      </c>
      <c r="E16" s="16">
        <f ca="1">IF($C16="","",SUMIFS(Jurnal!AK:AK,Jurnal!$AJ:$AJ,$B$6,Jurnal!$R:$R,$C16))</f>
        <v>20</v>
      </c>
      <c r="F16" s="7">
        <f ca="1">IF($C16="","",SUMIFS(Jurnal!AN:AN,Jurnal!$AJ:$AJ,$B$6,Jurnal!$R:$R,$C16))</f>
        <v>700000</v>
      </c>
      <c r="G16" s="7">
        <f ca="1">IF($C16="","",SUMIFS(Jurnal!AO:AO,Jurnal!$AJ:$AJ,$B$6,Jurnal!$R:$R,$C16))</f>
        <v>400000</v>
      </c>
      <c r="H16" s="7">
        <f t="shared" ca="1" si="1"/>
        <v>300000</v>
      </c>
      <c r="I16" s="73">
        <f t="shared" ca="1" si="2"/>
        <v>0.42857142857142855</v>
      </c>
      <c r="J16" s="36"/>
      <c r="K16" s="1"/>
      <c r="L16" s="1"/>
    </row>
    <row r="17" spans="1:12" ht="18.75" customHeight="1" x14ac:dyDescent="0.35">
      <c r="A17" s="1"/>
      <c r="B17" s="18">
        <f t="shared" si="4"/>
        <v>6</v>
      </c>
      <c r="C17" s="20" t="str">
        <f ca="1">IF(TODAY()&gt;EXP,"0",IF(Produk!C11="","",Produk!C11))</f>
        <v>HM 006</v>
      </c>
      <c r="D17" s="16" t="str">
        <f t="shared" ca="1" si="3"/>
        <v>Payung anak Merah</v>
      </c>
      <c r="E17" s="16">
        <f ca="1">IF($C17="","",SUMIFS(Jurnal!AK:AK,Jurnal!$AJ:$AJ,$B$6,Jurnal!$R:$R,$C17))</f>
        <v>0</v>
      </c>
      <c r="F17" s="7">
        <f ca="1">IF($C17="","",SUMIFS(Jurnal!AN:AN,Jurnal!$AJ:$AJ,$B$6,Jurnal!$R:$R,$C17))</f>
        <v>0</v>
      </c>
      <c r="G17" s="7">
        <f ca="1">IF($C17="","",SUMIFS(Jurnal!AO:AO,Jurnal!$AJ:$AJ,$B$6,Jurnal!$R:$R,$C17))</f>
        <v>0</v>
      </c>
      <c r="H17" s="7">
        <f t="shared" ca="1" si="1"/>
        <v>0</v>
      </c>
      <c r="I17" s="73" t="str">
        <f t="shared" ca="1" si="2"/>
        <v/>
      </c>
      <c r="J17" s="36"/>
      <c r="K17" s="1"/>
      <c r="L17" s="1"/>
    </row>
    <row r="18" spans="1:12" ht="18.75" customHeight="1" x14ac:dyDescent="0.35">
      <c r="A18" s="1"/>
      <c r="B18" s="18">
        <f t="shared" si="4"/>
        <v>7</v>
      </c>
      <c r="C18" s="20" t="str">
        <f ca="1">IF(TODAY()&gt;EXP,"0",IF(Produk!C12="","",Produk!C12))</f>
        <v>HM 007</v>
      </c>
      <c r="D18" s="16" t="str">
        <f t="shared" ca="1" si="3"/>
        <v>Topi Panda</v>
      </c>
      <c r="E18" s="16">
        <f ca="1">IF($C18="","",SUMIFS(Jurnal!AK:AK,Jurnal!$AJ:$AJ,$B$6,Jurnal!$R:$R,$C18))</f>
        <v>0</v>
      </c>
      <c r="F18" s="7">
        <f ca="1">IF($C18="","",SUMIFS(Jurnal!AN:AN,Jurnal!$AJ:$AJ,$B$6,Jurnal!$R:$R,$C18))</f>
        <v>0</v>
      </c>
      <c r="G18" s="7">
        <f ca="1">IF($C18="","",SUMIFS(Jurnal!AO:AO,Jurnal!$AJ:$AJ,$B$6,Jurnal!$R:$R,$C18))</f>
        <v>0</v>
      </c>
      <c r="H18" s="7">
        <f t="shared" ca="1" si="1"/>
        <v>0</v>
      </c>
      <c r="I18" s="73" t="str">
        <f t="shared" ca="1" si="2"/>
        <v/>
      </c>
      <c r="J18" s="36"/>
      <c r="K18" s="1"/>
      <c r="L18" s="1"/>
    </row>
    <row r="19" spans="1:12" ht="18.75" customHeight="1" x14ac:dyDescent="0.35">
      <c r="A19" s="1"/>
      <c r="B19" s="18">
        <f t="shared" si="4"/>
        <v>8</v>
      </c>
      <c r="C19" s="20" t="str">
        <f ca="1">IF(TODAY()&gt;EXP,"0",IF(Produk!C13="","",Produk!C13))</f>
        <v>HM 008</v>
      </c>
      <c r="D19" s="16" t="str">
        <f t="shared" ca="1" si="3"/>
        <v>Tas kecil Doraemon</v>
      </c>
      <c r="E19" s="16">
        <f ca="1">IF($C19="","",SUMIFS(Jurnal!AK:AK,Jurnal!$AJ:$AJ,$B$6,Jurnal!$R:$R,$C19))</f>
        <v>0</v>
      </c>
      <c r="F19" s="7">
        <f ca="1">IF($C19="","",SUMIFS(Jurnal!AN:AN,Jurnal!$AJ:$AJ,$B$6,Jurnal!$R:$R,$C19))</f>
        <v>0</v>
      </c>
      <c r="G19" s="7">
        <f ca="1">IF($C19="","",SUMIFS(Jurnal!AO:AO,Jurnal!$AJ:$AJ,$B$6,Jurnal!$R:$R,$C19))</f>
        <v>0</v>
      </c>
      <c r="H19" s="7">
        <f t="shared" ca="1" si="1"/>
        <v>0</v>
      </c>
      <c r="I19" s="73" t="str">
        <f t="shared" ca="1" si="2"/>
        <v/>
      </c>
      <c r="J19" s="36"/>
      <c r="K19" s="1"/>
      <c r="L19" s="1"/>
    </row>
    <row r="20" spans="1:12" ht="18.75" customHeight="1" x14ac:dyDescent="0.35">
      <c r="A20" s="1"/>
      <c r="B20" s="18">
        <f t="shared" si="4"/>
        <v>9</v>
      </c>
      <c r="C20" s="20" t="str">
        <f ca="1">IF(TODAY()&gt;EXP,"0",IF(Produk!C14="","",Produk!C14))</f>
        <v>HM 009</v>
      </c>
      <c r="D20" s="16" t="str">
        <f t="shared" ca="1" si="3"/>
        <v>Jam tangan Hello Kitty</v>
      </c>
      <c r="E20" s="16">
        <f ca="1">IF($C20="","",SUMIFS(Jurnal!AK:AK,Jurnal!$AJ:$AJ,$B$6,Jurnal!$R:$R,$C20))</f>
        <v>0</v>
      </c>
      <c r="F20" s="7">
        <f ca="1">IF($C20="","",SUMIFS(Jurnal!AN:AN,Jurnal!$AJ:$AJ,$B$6,Jurnal!$R:$R,$C20))</f>
        <v>0</v>
      </c>
      <c r="G20" s="7">
        <f ca="1">IF($C20="","",SUMIFS(Jurnal!AO:AO,Jurnal!$AJ:$AJ,$B$6,Jurnal!$R:$R,$C20))</f>
        <v>0</v>
      </c>
      <c r="H20" s="7">
        <f t="shared" ca="1" si="1"/>
        <v>0</v>
      </c>
      <c r="I20" s="73" t="str">
        <f t="shared" ca="1" si="2"/>
        <v/>
      </c>
      <c r="J20" s="36"/>
      <c r="K20" s="1"/>
      <c r="L20" s="1"/>
    </row>
    <row r="21" spans="1:12" ht="18.75" customHeight="1" x14ac:dyDescent="0.35">
      <c r="A21" s="1"/>
      <c r="B21" s="18">
        <f t="shared" si="4"/>
        <v>10</v>
      </c>
      <c r="C21" s="20" t="str">
        <f ca="1">IF(TODAY()&gt;EXP,"0",IF(Produk!C15="","",Produk!C15))</f>
        <v>HM 010</v>
      </c>
      <c r="D21" s="16" t="str">
        <f t="shared" ca="1" si="3"/>
        <v>Kacamata anak warna-warni</v>
      </c>
      <c r="E21" s="16">
        <f ca="1">IF($C21="","",SUMIFS(Jurnal!AK:AK,Jurnal!$AJ:$AJ,$B$6,Jurnal!$R:$R,$C21))</f>
        <v>0</v>
      </c>
      <c r="F21" s="7">
        <f ca="1">IF($C21="","",SUMIFS(Jurnal!AN:AN,Jurnal!$AJ:$AJ,$B$6,Jurnal!$R:$R,$C21))</f>
        <v>0</v>
      </c>
      <c r="G21" s="7">
        <f ca="1">IF($C21="","",SUMIFS(Jurnal!AO:AO,Jurnal!$AJ:$AJ,$B$6,Jurnal!$R:$R,$C21))</f>
        <v>0</v>
      </c>
      <c r="H21" s="7">
        <f t="shared" ca="1" si="1"/>
        <v>0</v>
      </c>
      <c r="I21" s="73" t="str">
        <f t="shared" ca="1" si="2"/>
        <v/>
      </c>
      <c r="J21" s="36"/>
      <c r="K21" s="1"/>
      <c r="L21" s="1"/>
    </row>
    <row r="22" spans="1:12" ht="18.75" customHeight="1" x14ac:dyDescent="0.35">
      <c r="A22" s="1"/>
      <c r="B22" s="18">
        <f t="shared" si="4"/>
        <v>11</v>
      </c>
      <c r="C22" s="20" t="str">
        <f ca="1">IF(TODAY()&gt;EXP,"0",IF(Produk!C16="","",Produk!C16))</f>
        <v>HM 011</v>
      </c>
      <c r="D22" s="16" t="str">
        <f t="shared" ca="1" si="3"/>
        <v>Mainan Edukasi Bayi</v>
      </c>
      <c r="E22" s="16">
        <f ca="1">IF($C22="","",SUMIFS(Jurnal!AK:AK,Jurnal!$AJ:$AJ,$B$6,Jurnal!$R:$R,$C22))</f>
        <v>0</v>
      </c>
      <c r="F22" s="7">
        <f ca="1">IF($C22="","",SUMIFS(Jurnal!AN:AN,Jurnal!$AJ:$AJ,$B$6,Jurnal!$R:$R,$C22))</f>
        <v>0</v>
      </c>
      <c r="G22" s="7">
        <f ca="1">IF($C22="","",SUMIFS(Jurnal!AO:AO,Jurnal!$AJ:$AJ,$B$6,Jurnal!$R:$R,$C22))</f>
        <v>0</v>
      </c>
      <c r="H22" s="7">
        <f t="shared" ca="1" si="1"/>
        <v>0</v>
      </c>
      <c r="I22" s="73" t="str">
        <f t="shared" ca="1" si="2"/>
        <v/>
      </c>
      <c r="J22" s="36"/>
      <c r="K22" s="1"/>
      <c r="L22" s="1"/>
    </row>
    <row r="23" spans="1:12" ht="18.75" customHeight="1" x14ac:dyDescent="0.35">
      <c r="A23" s="1"/>
      <c r="B23" s="18">
        <f t="shared" si="4"/>
        <v>12</v>
      </c>
      <c r="C23" s="20" t="str">
        <f ca="1">IF(TODAY()&gt;EXP,"0",IF(Produk!C17="","",Produk!C17))</f>
        <v/>
      </c>
      <c r="D23" s="16" t="str">
        <f t="shared" ca="1" si="3"/>
        <v/>
      </c>
      <c r="E23" s="16" t="str">
        <f ca="1">IF($C23="","",SUMIFS(Jurnal!AK:AK,Jurnal!$AJ:$AJ,$B$6,Jurnal!$R:$R,$C23))</f>
        <v/>
      </c>
      <c r="F23" s="7" t="str">
        <f ca="1">IF($C23="","",SUMIFS(Jurnal!AN:AN,Jurnal!$AJ:$AJ,$B$6,Jurnal!$R:$R,$C23))</f>
        <v/>
      </c>
      <c r="G23" s="7" t="str">
        <f ca="1">IF($C23="","",SUMIFS(Jurnal!AO:AO,Jurnal!$AJ:$AJ,$B$6,Jurnal!$R:$R,$C23))</f>
        <v/>
      </c>
      <c r="H23" s="7" t="str">
        <f t="shared" ca="1" si="1"/>
        <v/>
      </c>
      <c r="I23" s="73" t="str">
        <f t="shared" ca="1" si="2"/>
        <v/>
      </c>
      <c r="J23" s="36"/>
      <c r="K23" s="1"/>
      <c r="L23" s="1"/>
    </row>
    <row r="24" spans="1:12" ht="18.75" customHeight="1" x14ac:dyDescent="0.35">
      <c r="A24" s="1"/>
      <c r="B24" s="18">
        <f t="shared" si="4"/>
        <v>13</v>
      </c>
      <c r="C24" s="20" t="str">
        <f ca="1">IF(TODAY()&gt;EXP,"0",IF(Produk!C18="","",Produk!C18))</f>
        <v/>
      </c>
      <c r="D24" s="16" t="str">
        <f t="shared" ca="1" si="3"/>
        <v/>
      </c>
      <c r="E24" s="16" t="str">
        <f ca="1">IF($C24="","",SUMIFS(Jurnal!AK:AK,Jurnal!$AJ:$AJ,$B$6,Jurnal!$R:$R,$C24))</f>
        <v/>
      </c>
      <c r="F24" s="7" t="str">
        <f ca="1">IF($C24="","",SUMIFS(Jurnal!AN:AN,Jurnal!$AJ:$AJ,$B$6,Jurnal!$R:$R,$C24))</f>
        <v/>
      </c>
      <c r="G24" s="7" t="str">
        <f ca="1">IF($C24="","",SUMIFS(Jurnal!AO:AO,Jurnal!$AJ:$AJ,$B$6,Jurnal!$R:$R,$C24))</f>
        <v/>
      </c>
      <c r="H24" s="7" t="str">
        <f t="shared" ca="1" si="1"/>
        <v/>
      </c>
      <c r="I24" s="73" t="str">
        <f t="shared" ca="1" si="2"/>
        <v/>
      </c>
      <c r="J24" s="36"/>
      <c r="K24" s="1"/>
      <c r="L24" s="1"/>
    </row>
    <row r="25" spans="1:12" ht="18.75" customHeight="1" x14ac:dyDescent="0.35">
      <c r="A25" s="1"/>
      <c r="B25" s="18">
        <f t="shared" si="4"/>
        <v>14</v>
      </c>
      <c r="C25" s="20" t="str">
        <f ca="1">IF(TODAY()&gt;EXP,"0",IF(Produk!C19="","",Produk!C19))</f>
        <v/>
      </c>
      <c r="D25" s="16" t="str">
        <f t="shared" ca="1" si="3"/>
        <v/>
      </c>
      <c r="E25" s="16" t="str">
        <f ca="1">IF($C25="","",SUMIFS(Jurnal!AK:AK,Jurnal!$AJ:$AJ,$B$6,Jurnal!$R:$R,$C25))</f>
        <v/>
      </c>
      <c r="F25" s="7" t="str">
        <f ca="1">IF($C25="","",SUMIFS(Jurnal!AN:AN,Jurnal!$AJ:$AJ,$B$6,Jurnal!$R:$R,$C25))</f>
        <v/>
      </c>
      <c r="G25" s="7" t="str">
        <f ca="1">IF($C25="","",SUMIFS(Jurnal!AO:AO,Jurnal!$AJ:$AJ,$B$6,Jurnal!$R:$R,$C25))</f>
        <v/>
      </c>
      <c r="H25" s="7" t="str">
        <f t="shared" ca="1" si="1"/>
        <v/>
      </c>
      <c r="I25" s="73" t="str">
        <f t="shared" ca="1" si="2"/>
        <v/>
      </c>
      <c r="J25" s="36"/>
      <c r="K25" s="1"/>
      <c r="L25" s="1"/>
    </row>
    <row r="26" spans="1:12" ht="18.75" customHeight="1" x14ac:dyDescent="0.35">
      <c r="A26" s="1"/>
      <c r="B26" s="18">
        <f t="shared" si="4"/>
        <v>15</v>
      </c>
      <c r="C26" s="20" t="str">
        <f ca="1">IF(TODAY()&gt;EXP,"0",IF(Produk!C20="","",Produk!C20))</f>
        <v/>
      </c>
      <c r="D26" s="16" t="str">
        <f t="shared" ca="1" si="3"/>
        <v/>
      </c>
      <c r="E26" s="16" t="str">
        <f ca="1">IF($C26="","",SUMIFS(Jurnal!AK:AK,Jurnal!$AJ:$AJ,$B$6,Jurnal!$R:$R,$C26))</f>
        <v/>
      </c>
      <c r="F26" s="7" t="str">
        <f ca="1">IF($C26="","",SUMIFS(Jurnal!AN:AN,Jurnal!$AJ:$AJ,$B$6,Jurnal!$R:$R,$C26))</f>
        <v/>
      </c>
      <c r="G26" s="7" t="str">
        <f ca="1">IF($C26="","",SUMIFS(Jurnal!AO:AO,Jurnal!$AJ:$AJ,$B$6,Jurnal!$R:$R,$C26))</f>
        <v/>
      </c>
      <c r="H26" s="7" t="str">
        <f t="shared" ca="1" si="1"/>
        <v/>
      </c>
      <c r="I26" s="73" t="str">
        <f t="shared" ca="1" si="2"/>
        <v/>
      </c>
      <c r="J26" s="36"/>
      <c r="K26" s="1"/>
      <c r="L26" s="1"/>
    </row>
    <row r="27" spans="1:12" ht="18.75" customHeight="1" x14ac:dyDescent="0.35">
      <c r="A27" s="1"/>
      <c r="B27" s="18">
        <f t="shared" si="4"/>
        <v>16</v>
      </c>
      <c r="C27" s="20" t="str">
        <f ca="1">IF(TODAY()&gt;EXP,"0",IF(Produk!C21="","",Produk!C21))</f>
        <v/>
      </c>
      <c r="D27" s="16" t="str">
        <f t="shared" ca="1" si="3"/>
        <v/>
      </c>
      <c r="E27" s="16" t="str">
        <f ca="1">IF($C27="","",SUMIFS(Jurnal!AK:AK,Jurnal!$AJ:$AJ,$B$6,Jurnal!$R:$R,$C27))</f>
        <v/>
      </c>
      <c r="F27" s="7" t="str">
        <f ca="1">IF($C27="","",SUMIFS(Jurnal!AN:AN,Jurnal!$AJ:$AJ,$B$6,Jurnal!$R:$R,$C27))</f>
        <v/>
      </c>
      <c r="G27" s="7" t="str">
        <f ca="1">IF($C27="","",SUMIFS(Jurnal!AO:AO,Jurnal!$AJ:$AJ,$B$6,Jurnal!$R:$R,$C27))</f>
        <v/>
      </c>
      <c r="H27" s="7" t="str">
        <f t="shared" ca="1" si="1"/>
        <v/>
      </c>
      <c r="I27" s="73" t="str">
        <f t="shared" ca="1" si="2"/>
        <v/>
      </c>
      <c r="J27" s="36"/>
      <c r="K27" s="1"/>
      <c r="L27" s="1"/>
    </row>
    <row r="28" spans="1:12" ht="18.75" customHeight="1" x14ac:dyDescent="0.35">
      <c r="A28" s="1"/>
      <c r="B28" s="18">
        <f t="shared" si="4"/>
        <v>17</v>
      </c>
      <c r="C28" s="20" t="str">
        <f ca="1">IF(TODAY()&gt;EXP,"0",IF(Produk!C22="","",Produk!C22))</f>
        <v/>
      </c>
      <c r="D28" s="16" t="str">
        <f t="shared" ca="1" si="3"/>
        <v/>
      </c>
      <c r="E28" s="16" t="str">
        <f ca="1">IF($C28="","",SUMIFS(Jurnal!AK:AK,Jurnal!$AJ:$AJ,$B$6,Jurnal!$R:$R,$C28))</f>
        <v/>
      </c>
      <c r="F28" s="7" t="str">
        <f ca="1">IF($C28="","",SUMIFS(Jurnal!AN:AN,Jurnal!$AJ:$AJ,$B$6,Jurnal!$R:$R,$C28))</f>
        <v/>
      </c>
      <c r="G28" s="7" t="str">
        <f ca="1">IF($C28="","",SUMIFS(Jurnal!AO:AO,Jurnal!$AJ:$AJ,$B$6,Jurnal!$R:$R,$C28))</f>
        <v/>
      </c>
      <c r="H28" s="7" t="str">
        <f t="shared" ca="1" si="1"/>
        <v/>
      </c>
      <c r="I28" s="73" t="str">
        <f t="shared" ca="1" si="2"/>
        <v/>
      </c>
      <c r="J28" s="36"/>
      <c r="K28" s="1"/>
      <c r="L28" s="1"/>
    </row>
    <row r="29" spans="1:12" ht="18.75" customHeight="1" x14ac:dyDescent="0.35">
      <c r="A29" s="1"/>
      <c r="B29" s="18">
        <f t="shared" si="4"/>
        <v>18</v>
      </c>
      <c r="C29" s="20" t="str">
        <f ca="1">IF(TODAY()&gt;EXP,"0",IF(Produk!C23="","",Produk!C23))</f>
        <v/>
      </c>
      <c r="D29" s="16" t="str">
        <f t="shared" ca="1" si="3"/>
        <v/>
      </c>
      <c r="E29" s="16" t="str">
        <f ca="1">IF($C29="","",SUMIFS(Jurnal!AK:AK,Jurnal!$AJ:$AJ,$B$6,Jurnal!$R:$R,$C29))</f>
        <v/>
      </c>
      <c r="F29" s="7" t="str">
        <f ca="1">IF($C29="","",SUMIFS(Jurnal!AN:AN,Jurnal!$AJ:$AJ,$B$6,Jurnal!$R:$R,$C29))</f>
        <v/>
      </c>
      <c r="G29" s="7" t="str">
        <f ca="1">IF($C29="","",SUMIFS(Jurnal!AO:AO,Jurnal!$AJ:$AJ,$B$6,Jurnal!$R:$R,$C29))</f>
        <v/>
      </c>
      <c r="H29" s="7" t="str">
        <f t="shared" ca="1" si="1"/>
        <v/>
      </c>
      <c r="I29" s="73" t="str">
        <f t="shared" ca="1" si="2"/>
        <v/>
      </c>
      <c r="J29" s="36"/>
      <c r="K29" s="1"/>
      <c r="L29" s="1"/>
    </row>
    <row r="30" spans="1:12" ht="18.75" customHeight="1" x14ac:dyDescent="0.35">
      <c r="A30" s="1"/>
      <c r="B30" s="18">
        <f t="shared" si="4"/>
        <v>19</v>
      </c>
      <c r="C30" s="20" t="str">
        <f ca="1">IF(TODAY()&gt;EXP,"0",IF(Produk!C24="","",Produk!C24))</f>
        <v/>
      </c>
      <c r="D30" s="16" t="str">
        <f t="shared" ca="1" si="3"/>
        <v/>
      </c>
      <c r="E30" s="16" t="str">
        <f ca="1">IF($C30="","",SUMIFS(Jurnal!AK:AK,Jurnal!$AJ:$AJ,$B$6,Jurnal!$R:$R,$C30))</f>
        <v/>
      </c>
      <c r="F30" s="7" t="str">
        <f ca="1">IF($C30="","",SUMIFS(Jurnal!AN:AN,Jurnal!$AJ:$AJ,$B$6,Jurnal!$R:$R,$C30))</f>
        <v/>
      </c>
      <c r="G30" s="7" t="str">
        <f ca="1">IF($C30="","",SUMIFS(Jurnal!AO:AO,Jurnal!$AJ:$AJ,$B$6,Jurnal!$R:$R,$C30))</f>
        <v/>
      </c>
      <c r="H30" s="7" t="str">
        <f t="shared" ca="1" si="1"/>
        <v/>
      </c>
      <c r="I30" s="73" t="str">
        <f t="shared" ca="1" si="2"/>
        <v/>
      </c>
      <c r="J30" s="36"/>
      <c r="K30" s="1"/>
      <c r="L30" s="1"/>
    </row>
    <row r="31" spans="1:12" ht="18.75" customHeight="1" x14ac:dyDescent="0.35">
      <c r="A31" s="1"/>
      <c r="B31" s="18">
        <f t="shared" si="4"/>
        <v>20</v>
      </c>
      <c r="C31" s="20" t="str">
        <f ca="1">IF(TODAY()&gt;EXP,"0",IF(Produk!C25="","",Produk!C25))</f>
        <v/>
      </c>
      <c r="D31" s="16" t="str">
        <f t="shared" ca="1" si="3"/>
        <v/>
      </c>
      <c r="E31" s="16" t="str">
        <f ca="1">IF($C31="","",SUMIFS(Jurnal!AK:AK,Jurnal!$AJ:$AJ,$B$6,Jurnal!$R:$R,$C31))</f>
        <v/>
      </c>
      <c r="F31" s="7" t="str">
        <f ca="1">IF($C31="","",SUMIFS(Jurnal!AN:AN,Jurnal!$AJ:$AJ,$B$6,Jurnal!$R:$R,$C31))</f>
        <v/>
      </c>
      <c r="G31" s="7" t="str">
        <f ca="1">IF($C31="","",SUMIFS(Jurnal!AO:AO,Jurnal!$AJ:$AJ,$B$6,Jurnal!$R:$R,$C31))</f>
        <v/>
      </c>
      <c r="H31" s="7" t="str">
        <f t="shared" ca="1" si="1"/>
        <v/>
      </c>
      <c r="I31" s="73" t="str">
        <f t="shared" ca="1" si="2"/>
        <v/>
      </c>
      <c r="J31" s="36"/>
      <c r="K31" s="1"/>
      <c r="L31" s="1"/>
    </row>
    <row r="32" spans="1:12" ht="18.75" customHeight="1" x14ac:dyDescent="0.35">
      <c r="A32" s="1"/>
      <c r="B32" s="18">
        <f t="shared" si="4"/>
        <v>21</v>
      </c>
      <c r="C32" s="20" t="str">
        <f ca="1">IF(TODAY()&gt;EXP,"0",IF(Produk!C26="","",Produk!C26))</f>
        <v/>
      </c>
      <c r="D32" s="16" t="str">
        <f t="shared" ca="1" si="3"/>
        <v/>
      </c>
      <c r="E32" s="16" t="str">
        <f ca="1">IF($C32="","",SUMIFS(Jurnal!AK:AK,Jurnal!$AJ:$AJ,$B$6,Jurnal!$R:$R,$C32))</f>
        <v/>
      </c>
      <c r="F32" s="7" t="str">
        <f ca="1">IF($C32="","",SUMIFS(Jurnal!AN:AN,Jurnal!$AJ:$AJ,$B$6,Jurnal!$R:$R,$C32))</f>
        <v/>
      </c>
      <c r="G32" s="7" t="str">
        <f ca="1">IF($C32="","",SUMIFS(Jurnal!AO:AO,Jurnal!$AJ:$AJ,$B$6,Jurnal!$R:$R,$C32))</f>
        <v/>
      </c>
      <c r="H32" s="7" t="str">
        <f t="shared" ca="1" si="1"/>
        <v/>
      </c>
      <c r="I32" s="73" t="str">
        <f t="shared" ca="1" si="2"/>
        <v/>
      </c>
      <c r="J32" s="36"/>
      <c r="K32" s="1"/>
      <c r="L32" s="1"/>
    </row>
    <row r="33" spans="1:12" ht="18.75" customHeight="1" x14ac:dyDescent="0.35">
      <c r="A33" s="1"/>
      <c r="B33" s="18">
        <f t="shared" si="4"/>
        <v>22</v>
      </c>
      <c r="C33" s="20" t="str">
        <f ca="1">IF(TODAY()&gt;EXP,"0",IF(Produk!C27="","",Produk!C27))</f>
        <v/>
      </c>
      <c r="D33" s="16" t="str">
        <f t="shared" ca="1" si="3"/>
        <v/>
      </c>
      <c r="E33" s="16" t="str">
        <f ca="1">IF($C33="","",SUMIFS(Jurnal!AK:AK,Jurnal!$AJ:$AJ,$B$6,Jurnal!$R:$R,$C33))</f>
        <v/>
      </c>
      <c r="F33" s="7" t="str">
        <f ca="1">IF($C33="","",SUMIFS(Jurnal!AN:AN,Jurnal!$AJ:$AJ,$B$6,Jurnal!$R:$R,$C33))</f>
        <v/>
      </c>
      <c r="G33" s="7" t="str">
        <f ca="1">IF($C33="","",SUMIFS(Jurnal!AO:AO,Jurnal!$AJ:$AJ,$B$6,Jurnal!$R:$R,$C33))</f>
        <v/>
      </c>
      <c r="H33" s="7" t="str">
        <f t="shared" ca="1" si="1"/>
        <v/>
      </c>
      <c r="I33" s="73" t="str">
        <f t="shared" ca="1" si="2"/>
        <v/>
      </c>
      <c r="J33" s="36"/>
      <c r="K33" s="1"/>
      <c r="L33" s="1"/>
    </row>
    <row r="34" spans="1:12" ht="18.75" customHeight="1" x14ac:dyDescent="0.35">
      <c r="A34" s="1"/>
      <c r="B34" s="18">
        <f t="shared" si="4"/>
        <v>23</v>
      </c>
      <c r="C34" s="20" t="str">
        <f ca="1">IF(TODAY()&gt;EXP,"0",IF(Produk!C28="","",Produk!C28))</f>
        <v/>
      </c>
      <c r="D34" s="16" t="str">
        <f t="shared" ca="1" si="3"/>
        <v/>
      </c>
      <c r="E34" s="16" t="str">
        <f ca="1">IF($C34="","",SUMIFS(Jurnal!AK:AK,Jurnal!$AJ:$AJ,$B$6,Jurnal!$R:$R,$C34))</f>
        <v/>
      </c>
      <c r="F34" s="7" t="str">
        <f ca="1">IF($C34="","",SUMIFS(Jurnal!AN:AN,Jurnal!$AJ:$AJ,$B$6,Jurnal!$R:$R,$C34))</f>
        <v/>
      </c>
      <c r="G34" s="7" t="str">
        <f ca="1">IF($C34="","",SUMIFS(Jurnal!AO:AO,Jurnal!$AJ:$AJ,$B$6,Jurnal!$R:$R,$C34))</f>
        <v/>
      </c>
      <c r="H34" s="7" t="str">
        <f t="shared" ca="1" si="1"/>
        <v/>
      </c>
      <c r="I34" s="73" t="str">
        <f t="shared" ca="1" si="2"/>
        <v/>
      </c>
      <c r="J34" s="36"/>
      <c r="K34" s="1"/>
      <c r="L34" s="1"/>
    </row>
    <row r="35" spans="1:12" ht="18.75" customHeight="1" x14ac:dyDescent="0.35">
      <c r="A35" s="1"/>
      <c r="B35" s="18">
        <f t="shared" si="4"/>
        <v>24</v>
      </c>
      <c r="C35" s="20" t="str">
        <f ca="1">IF(TODAY()&gt;EXP,"0",IF(Produk!C29="","",Produk!C29))</f>
        <v/>
      </c>
      <c r="D35" s="16" t="str">
        <f t="shared" ca="1" si="3"/>
        <v/>
      </c>
      <c r="E35" s="16" t="str">
        <f ca="1">IF($C35="","",SUMIFS(Jurnal!AK:AK,Jurnal!$AJ:$AJ,$B$6,Jurnal!$R:$R,$C35))</f>
        <v/>
      </c>
      <c r="F35" s="7" t="str">
        <f ca="1">IF($C35="","",SUMIFS(Jurnal!AN:AN,Jurnal!$AJ:$AJ,$B$6,Jurnal!$R:$R,$C35))</f>
        <v/>
      </c>
      <c r="G35" s="7" t="str">
        <f ca="1">IF($C35="","",SUMIFS(Jurnal!AO:AO,Jurnal!$AJ:$AJ,$B$6,Jurnal!$R:$R,$C35))</f>
        <v/>
      </c>
      <c r="H35" s="7" t="str">
        <f t="shared" ca="1" si="1"/>
        <v/>
      </c>
      <c r="I35" s="73" t="str">
        <f t="shared" ca="1" si="2"/>
        <v/>
      </c>
      <c r="J35" s="36"/>
      <c r="K35" s="1"/>
      <c r="L35" s="1"/>
    </row>
    <row r="36" spans="1:12" ht="18.75" customHeight="1" x14ac:dyDescent="0.35">
      <c r="A36" s="1"/>
      <c r="B36" s="18">
        <f t="shared" si="4"/>
        <v>25</v>
      </c>
      <c r="C36" s="20" t="str">
        <f ca="1">IF(TODAY()&gt;EXP,"0",IF(Produk!C30="","",Produk!C30))</f>
        <v/>
      </c>
      <c r="D36" s="16" t="str">
        <f t="shared" ca="1" si="3"/>
        <v/>
      </c>
      <c r="E36" s="16" t="str">
        <f ca="1">IF($C36="","",SUMIFS(Jurnal!AK:AK,Jurnal!$AJ:$AJ,$B$6,Jurnal!$R:$R,$C36))</f>
        <v/>
      </c>
      <c r="F36" s="7" t="str">
        <f ca="1">IF($C36="","",SUMIFS(Jurnal!AN:AN,Jurnal!$AJ:$AJ,$B$6,Jurnal!$R:$R,$C36))</f>
        <v/>
      </c>
      <c r="G36" s="7" t="str">
        <f ca="1">IF($C36="","",SUMIFS(Jurnal!AO:AO,Jurnal!$AJ:$AJ,$B$6,Jurnal!$R:$R,$C36))</f>
        <v/>
      </c>
      <c r="H36" s="7" t="str">
        <f t="shared" ca="1" si="1"/>
        <v/>
      </c>
      <c r="I36" s="73" t="str">
        <f t="shared" ca="1" si="2"/>
        <v/>
      </c>
      <c r="J36" s="36"/>
      <c r="K36" s="1"/>
      <c r="L36" s="1"/>
    </row>
    <row r="37" spans="1:12" ht="18.75" customHeight="1" x14ac:dyDescent="0.35">
      <c r="A37" s="1"/>
      <c r="B37" s="18">
        <f t="shared" si="4"/>
        <v>26</v>
      </c>
      <c r="C37" s="20" t="str">
        <f ca="1">IF(TODAY()&gt;EXP,"0",IF(Produk!C31="","",Produk!C31))</f>
        <v/>
      </c>
      <c r="D37" s="16" t="str">
        <f t="shared" ca="1" si="3"/>
        <v/>
      </c>
      <c r="E37" s="16" t="str">
        <f ca="1">IF($C37="","",SUMIFS(Jurnal!AK:AK,Jurnal!$AJ:$AJ,$B$6,Jurnal!$R:$R,$C37))</f>
        <v/>
      </c>
      <c r="F37" s="7" t="str">
        <f ca="1">IF($C37="","",SUMIFS(Jurnal!AN:AN,Jurnal!$AJ:$AJ,$B$6,Jurnal!$R:$R,$C37))</f>
        <v/>
      </c>
      <c r="G37" s="7" t="str">
        <f ca="1">IF($C37="","",SUMIFS(Jurnal!AO:AO,Jurnal!$AJ:$AJ,$B$6,Jurnal!$R:$R,$C37))</f>
        <v/>
      </c>
      <c r="H37" s="7" t="str">
        <f t="shared" ca="1" si="1"/>
        <v/>
      </c>
      <c r="I37" s="73" t="str">
        <f t="shared" ca="1" si="2"/>
        <v/>
      </c>
      <c r="J37" s="36"/>
      <c r="K37" s="1"/>
      <c r="L37" s="1"/>
    </row>
    <row r="38" spans="1:12" ht="18.75" customHeight="1" x14ac:dyDescent="0.35">
      <c r="A38" s="1"/>
      <c r="B38" s="18">
        <f t="shared" si="4"/>
        <v>27</v>
      </c>
      <c r="C38" s="20" t="str">
        <f ca="1">IF(TODAY()&gt;EXP,"0",IF(Produk!C32="","",Produk!C32))</f>
        <v/>
      </c>
      <c r="D38" s="16" t="str">
        <f t="shared" ca="1" si="3"/>
        <v/>
      </c>
      <c r="E38" s="16" t="str">
        <f ca="1">IF($C38="","",SUMIFS(Jurnal!AK:AK,Jurnal!$AJ:$AJ,$B$6,Jurnal!$R:$R,$C38))</f>
        <v/>
      </c>
      <c r="F38" s="7" t="str">
        <f ca="1">IF($C38="","",SUMIFS(Jurnal!AN:AN,Jurnal!$AJ:$AJ,$B$6,Jurnal!$R:$R,$C38))</f>
        <v/>
      </c>
      <c r="G38" s="7" t="str">
        <f ca="1">IF($C38="","",SUMIFS(Jurnal!AO:AO,Jurnal!$AJ:$AJ,$B$6,Jurnal!$R:$R,$C38))</f>
        <v/>
      </c>
      <c r="H38" s="7" t="str">
        <f t="shared" ca="1" si="1"/>
        <v/>
      </c>
      <c r="I38" s="73" t="str">
        <f t="shared" ca="1" si="2"/>
        <v/>
      </c>
      <c r="J38" s="36"/>
      <c r="K38" s="1"/>
      <c r="L38" s="1"/>
    </row>
    <row r="39" spans="1:12" ht="18.75" customHeight="1" x14ac:dyDescent="0.35">
      <c r="A39" s="1"/>
      <c r="B39" s="18">
        <f t="shared" si="4"/>
        <v>28</v>
      </c>
      <c r="C39" s="20" t="str">
        <f ca="1">IF(TODAY()&gt;EXP,"0",IF(Produk!C33="","",Produk!C33))</f>
        <v/>
      </c>
      <c r="D39" s="16" t="str">
        <f t="shared" ca="1" si="3"/>
        <v/>
      </c>
      <c r="E39" s="16" t="str">
        <f ca="1">IF($C39="","",SUMIFS(Jurnal!AK:AK,Jurnal!$AJ:$AJ,$B$6,Jurnal!$R:$R,$C39))</f>
        <v/>
      </c>
      <c r="F39" s="7" t="str">
        <f ca="1">IF($C39="","",SUMIFS(Jurnal!AN:AN,Jurnal!$AJ:$AJ,$B$6,Jurnal!$R:$R,$C39))</f>
        <v/>
      </c>
      <c r="G39" s="7" t="str">
        <f ca="1">IF($C39="","",SUMIFS(Jurnal!AO:AO,Jurnal!$AJ:$AJ,$B$6,Jurnal!$R:$R,$C39))</f>
        <v/>
      </c>
      <c r="H39" s="7" t="str">
        <f t="shared" ca="1" si="1"/>
        <v/>
      </c>
      <c r="I39" s="73" t="str">
        <f t="shared" ca="1" si="2"/>
        <v/>
      </c>
      <c r="J39" s="36"/>
      <c r="K39" s="1"/>
      <c r="L39" s="1"/>
    </row>
    <row r="40" spans="1:12" ht="18.75" customHeight="1" x14ac:dyDescent="0.35">
      <c r="A40" s="1"/>
      <c r="B40" s="18">
        <f t="shared" si="4"/>
        <v>29</v>
      </c>
      <c r="C40" s="20" t="str">
        <f ca="1">IF(TODAY()&gt;EXP,"0",IF(Produk!C34="","",Produk!C34))</f>
        <v/>
      </c>
      <c r="D40" s="16" t="str">
        <f t="shared" ca="1" si="3"/>
        <v/>
      </c>
      <c r="E40" s="16" t="str">
        <f ca="1">IF($C40="","",SUMIFS(Jurnal!AK:AK,Jurnal!$AJ:$AJ,$B$6,Jurnal!$R:$R,$C40))</f>
        <v/>
      </c>
      <c r="F40" s="7" t="str">
        <f ca="1">IF($C40="","",SUMIFS(Jurnal!AN:AN,Jurnal!$AJ:$AJ,$B$6,Jurnal!$R:$R,$C40))</f>
        <v/>
      </c>
      <c r="G40" s="7" t="str">
        <f ca="1">IF($C40="","",SUMIFS(Jurnal!AO:AO,Jurnal!$AJ:$AJ,$B$6,Jurnal!$R:$R,$C40))</f>
        <v/>
      </c>
      <c r="H40" s="7" t="str">
        <f t="shared" ca="1" si="1"/>
        <v/>
      </c>
      <c r="I40" s="73" t="str">
        <f t="shared" ca="1" si="2"/>
        <v/>
      </c>
      <c r="J40" s="36"/>
      <c r="K40" s="1"/>
      <c r="L40" s="1"/>
    </row>
    <row r="41" spans="1:12" ht="18.75" customHeight="1" x14ac:dyDescent="0.35">
      <c r="A41" s="1"/>
      <c r="B41" s="18">
        <f t="shared" si="4"/>
        <v>30</v>
      </c>
      <c r="C41" s="20" t="str">
        <f ca="1">IF(TODAY()&gt;EXP,"0",IF(Produk!C35="","",Produk!C35))</f>
        <v/>
      </c>
      <c r="D41" s="16" t="str">
        <f t="shared" ca="1" si="3"/>
        <v/>
      </c>
      <c r="E41" s="16" t="str">
        <f ca="1">IF($C41="","",SUMIFS(Jurnal!AK:AK,Jurnal!$AJ:$AJ,$B$6,Jurnal!$R:$R,$C41))</f>
        <v/>
      </c>
      <c r="F41" s="7" t="str">
        <f ca="1">IF($C41="","",SUMIFS(Jurnal!AN:AN,Jurnal!$AJ:$AJ,$B$6,Jurnal!$R:$R,$C41))</f>
        <v/>
      </c>
      <c r="G41" s="7" t="str">
        <f ca="1">IF($C41="","",SUMIFS(Jurnal!AO:AO,Jurnal!$AJ:$AJ,$B$6,Jurnal!$R:$R,$C41))</f>
        <v/>
      </c>
      <c r="H41" s="7" t="str">
        <f t="shared" ca="1" si="1"/>
        <v/>
      </c>
      <c r="I41" s="73" t="str">
        <f t="shared" ca="1" si="2"/>
        <v/>
      </c>
      <c r="J41" s="36"/>
      <c r="K41" s="1"/>
      <c r="L41" s="1"/>
    </row>
    <row r="42" spans="1:12" ht="18.75" customHeight="1" x14ac:dyDescent="0.35">
      <c r="A42" s="1"/>
      <c r="B42" s="18">
        <f t="shared" si="4"/>
        <v>31</v>
      </c>
      <c r="C42" s="20" t="str">
        <f ca="1">IF(TODAY()&gt;EXP,"0",IF(Produk!C36="","",Produk!C36))</f>
        <v/>
      </c>
      <c r="D42" s="16" t="str">
        <f t="shared" ca="1" si="3"/>
        <v/>
      </c>
      <c r="E42" s="16" t="str">
        <f ca="1">IF($C42="","",SUMIFS(Jurnal!AK:AK,Jurnal!$AJ:$AJ,$B$6,Jurnal!$R:$R,$C42))</f>
        <v/>
      </c>
      <c r="F42" s="7" t="str">
        <f ca="1">IF($C42="","",SUMIFS(Jurnal!AN:AN,Jurnal!$AJ:$AJ,$B$6,Jurnal!$R:$R,$C42))</f>
        <v/>
      </c>
      <c r="G42" s="7" t="str">
        <f ca="1">IF($C42="","",SUMIFS(Jurnal!AO:AO,Jurnal!$AJ:$AJ,$B$6,Jurnal!$R:$R,$C42))</f>
        <v/>
      </c>
      <c r="H42" s="7" t="str">
        <f t="shared" ca="1" si="1"/>
        <v/>
      </c>
      <c r="I42" s="73" t="str">
        <f t="shared" ca="1" si="2"/>
        <v/>
      </c>
      <c r="J42" s="36"/>
      <c r="K42" s="1"/>
      <c r="L42" s="1"/>
    </row>
    <row r="43" spans="1:12" ht="18.75" customHeight="1" x14ac:dyDescent="0.35">
      <c r="A43" s="1"/>
      <c r="B43" s="18">
        <f t="shared" si="4"/>
        <v>32</v>
      </c>
      <c r="C43" s="20" t="str">
        <f ca="1">IF(TODAY()&gt;EXP,"0",IF(Produk!C37="","",Produk!C37))</f>
        <v/>
      </c>
      <c r="D43" s="16" t="str">
        <f t="shared" ca="1" si="3"/>
        <v/>
      </c>
      <c r="E43" s="16" t="str">
        <f ca="1">IF($C43="","",SUMIFS(Jurnal!AK:AK,Jurnal!$AJ:$AJ,$B$6,Jurnal!$R:$R,$C43))</f>
        <v/>
      </c>
      <c r="F43" s="7" t="str">
        <f ca="1">IF($C43="","",SUMIFS(Jurnal!AN:AN,Jurnal!$AJ:$AJ,$B$6,Jurnal!$R:$R,$C43))</f>
        <v/>
      </c>
      <c r="G43" s="7" t="str">
        <f ca="1">IF($C43="","",SUMIFS(Jurnal!AO:AO,Jurnal!$AJ:$AJ,$B$6,Jurnal!$R:$R,$C43))</f>
        <v/>
      </c>
      <c r="H43" s="7" t="str">
        <f t="shared" ca="1" si="1"/>
        <v/>
      </c>
      <c r="I43" s="73" t="str">
        <f t="shared" ca="1" si="2"/>
        <v/>
      </c>
      <c r="J43" s="36"/>
      <c r="K43" s="1"/>
      <c r="L43" s="1"/>
    </row>
    <row r="44" spans="1:12" ht="18.75" customHeight="1" x14ac:dyDescent="0.35">
      <c r="A44" s="1"/>
      <c r="B44" s="18">
        <f t="shared" si="4"/>
        <v>33</v>
      </c>
      <c r="C44" s="20" t="str">
        <f ca="1">IF(TODAY()&gt;EXP,"0",IF(Produk!C38="","",Produk!C38))</f>
        <v/>
      </c>
      <c r="D44" s="16" t="str">
        <f t="shared" ca="1" si="3"/>
        <v/>
      </c>
      <c r="E44" s="16" t="str">
        <f ca="1">IF($C44="","",SUMIFS(Jurnal!AK:AK,Jurnal!$AJ:$AJ,$B$6,Jurnal!$R:$R,$C44))</f>
        <v/>
      </c>
      <c r="F44" s="7" t="str">
        <f ca="1">IF($C44="","",SUMIFS(Jurnal!AN:AN,Jurnal!$AJ:$AJ,$B$6,Jurnal!$R:$R,$C44))</f>
        <v/>
      </c>
      <c r="G44" s="7" t="str">
        <f ca="1">IF($C44="","",SUMIFS(Jurnal!AO:AO,Jurnal!$AJ:$AJ,$B$6,Jurnal!$R:$R,$C44))</f>
        <v/>
      </c>
      <c r="H44" s="7" t="str">
        <f t="shared" ca="1" si="1"/>
        <v/>
      </c>
      <c r="I44" s="73" t="str">
        <f t="shared" ca="1" si="2"/>
        <v/>
      </c>
      <c r="J44" s="36"/>
      <c r="K44" s="1"/>
      <c r="L44" s="1"/>
    </row>
    <row r="45" spans="1:12" ht="18.75" customHeight="1" x14ac:dyDescent="0.35">
      <c r="A45" s="1"/>
      <c r="B45" s="18">
        <f t="shared" si="4"/>
        <v>34</v>
      </c>
      <c r="C45" s="20" t="str">
        <f ca="1">IF(TODAY()&gt;EXP,"0",IF(Produk!C39="","",Produk!C39))</f>
        <v/>
      </c>
      <c r="D45" s="16" t="str">
        <f t="shared" ca="1" si="3"/>
        <v/>
      </c>
      <c r="E45" s="16" t="str">
        <f ca="1">IF($C45="","",SUMIFS(Jurnal!AK:AK,Jurnal!$AJ:$AJ,$B$6,Jurnal!$R:$R,$C45))</f>
        <v/>
      </c>
      <c r="F45" s="7" t="str">
        <f ca="1">IF($C45="","",SUMIFS(Jurnal!AN:AN,Jurnal!$AJ:$AJ,$B$6,Jurnal!$R:$R,$C45))</f>
        <v/>
      </c>
      <c r="G45" s="7" t="str">
        <f ca="1">IF($C45="","",SUMIFS(Jurnal!AO:AO,Jurnal!$AJ:$AJ,$B$6,Jurnal!$R:$R,$C45))</f>
        <v/>
      </c>
      <c r="H45" s="7" t="str">
        <f t="shared" ca="1" si="1"/>
        <v/>
      </c>
      <c r="I45" s="73" t="str">
        <f t="shared" ca="1" si="2"/>
        <v/>
      </c>
      <c r="J45" s="36"/>
      <c r="K45" s="1"/>
      <c r="L45" s="1"/>
    </row>
    <row r="46" spans="1:12" ht="18.75" customHeight="1" x14ac:dyDescent="0.35">
      <c r="A46" s="1"/>
      <c r="B46" s="18">
        <f t="shared" si="4"/>
        <v>35</v>
      </c>
      <c r="C46" s="20" t="str">
        <f ca="1">IF(TODAY()&gt;EXP,"0",IF(Produk!C40="","",Produk!C40))</f>
        <v/>
      </c>
      <c r="D46" s="16" t="str">
        <f t="shared" ca="1" si="3"/>
        <v/>
      </c>
      <c r="E46" s="16" t="str">
        <f ca="1">IF($C46="","",SUMIFS(Jurnal!AK:AK,Jurnal!$AJ:$AJ,$B$6,Jurnal!$R:$R,$C46))</f>
        <v/>
      </c>
      <c r="F46" s="7" t="str">
        <f ca="1">IF($C46="","",SUMIFS(Jurnal!AN:AN,Jurnal!$AJ:$AJ,$B$6,Jurnal!$R:$R,$C46))</f>
        <v/>
      </c>
      <c r="G46" s="7" t="str">
        <f ca="1">IF($C46="","",SUMIFS(Jurnal!AO:AO,Jurnal!$AJ:$AJ,$B$6,Jurnal!$R:$R,$C46))</f>
        <v/>
      </c>
      <c r="H46" s="7" t="str">
        <f t="shared" ca="1" si="1"/>
        <v/>
      </c>
      <c r="I46" s="73" t="str">
        <f t="shared" ca="1" si="2"/>
        <v/>
      </c>
      <c r="J46" s="36"/>
      <c r="K46" s="1"/>
      <c r="L46" s="1"/>
    </row>
    <row r="47" spans="1:12" ht="18.75" customHeight="1" x14ac:dyDescent="0.35">
      <c r="A47" s="1"/>
      <c r="B47" s="18">
        <f t="shared" si="4"/>
        <v>36</v>
      </c>
      <c r="C47" s="20" t="str">
        <f ca="1">IF(TODAY()&gt;EXP,"0",IF(Produk!C41="","",Produk!C41))</f>
        <v/>
      </c>
      <c r="D47" s="16" t="str">
        <f t="shared" ca="1" si="3"/>
        <v/>
      </c>
      <c r="E47" s="16" t="str">
        <f ca="1">IF($C47="","",SUMIFS(Jurnal!AK:AK,Jurnal!$AJ:$AJ,$B$6,Jurnal!$R:$R,$C47))</f>
        <v/>
      </c>
      <c r="F47" s="7" t="str">
        <f ca="1">IF($C47="","",SUMIFS(Jurnal!AN:AN,Jurnal!$AJ:$AJ,$B$6,Jurnal!$R:$R,$C47))</f>
        <v/>
      </c>
      <c r="G47" s="7" t="str">
        <f ca="1">IF($C47="","",SUMIFS(Jurnal!AO:AO,Jurnal!$AJ:$AJ,$B$6,Jurnal!$R:$R,$C47))</f>
        <v/>
      </c>
      <c r="H47" s="7" t="str">
        <f t="shared" ca="1" si="1"/>
        <v/>
      </c>
      <c r="I47" s="73" t="str">
        <f t="shared" ca="1" si="2"/>
        <v/>
      </c>
      <c r="J47" s="36"/>
      <c r="K47" s="1"/>
      <c r="L47" s="1"/>
    </row>
    <row r="48" spans="1:12" ht="18.75" customHeight="1" x14ac:dyDescent="0.35">
      <c r="A48" s="1"/>
      <c r="B48" s="18">
        <f t="shared" si="4"/>
        <v>37</v>
      </c>
      <c r="C48" s="20" t="str">
        <f ca="1">IF(TODAY()&gt;EXP,"0",IF(Produk!C42="","",Produk!C42))</f>
        <v/>
      </c>
      <c r="D48" s="16" t="str">
        <f t="shared" ca="1" si="3"/>
        <v/>
      </c>
      <c r="E48" s="16" t="str">
        <f ca="1">IF($C48="","",SUMIFS(Jurnal!AK:AK,Jurnal!$AJ:$AJ,$B$6,Jurnal!$R:$R,$C48))</f>
        <v/>
      </c>
      <c r="F48" s="7" t="str">
        <f ca="1">IF($C48="","",SUMIFS(Jurnal!AN:AN,Jurnal!$AJ:$AJ,$B$6,Jurnal!$R:$R,$C48))</f>
        <v/>
      </c>
      <c r="G48" s="7" t="str">
        <f ca="1">IF($C48="","",SUMIFS(Jurnal!AO:AO,Jurnal!$AJ:$AJ,$B$6,Jurnal!$R:$R,$C48))</f>
        <v/>
      </c>
      <c r="H48" s="7" t="str">
        <f t="shared" ca="1" si="1"/>
        <v/>
      </c>
      <c r="I48" s="73" t="str">
        <f t="shared" ca="1" si="2"/>
        <v/>
      </c>
      <c r="J48" s="36"/>
      <c r="K48" s="1"/>
      <c r="L48" s="1"/>
    </row>
    <row r="49" spans="1:12" ht="18.75" customHeight="1" x14ac:dyDescent="0.35">
      <c r="A49" s="1"/>
      <c r="B49" s="18">
        <f t="shared" si="4"/>
        <v>38</v>
      </c>
      <c r="C49" s="20" t="str">
        <f ca="1">IF(TODAY()&gt;EXP,"0",IF(Produk!C43="","",Produk!C43))</f>
        <v/>
      </c>
      <c r="D49" s="16" t="str">
        <f t="shared" ca="1" si="3"/>
        <v/>
      </c>
      <c r="E49" s="16" t="str">
        <f ca="1">IF($C49="","",SUMIFS(Jurnal!AK:AK,Jurnal!$AJ:$AJ,$B$6,Jurnal!$R:$R,$C49))</f>
        <v/>
      </c>
      <c r="F49" s="7" t="str">
        <f ca="1">IF($C49="","",SUMIFS(Jurnal!AN:AN,Jurnal!$AJ:$AJ,$B$6,Jurnal!$R:$R,$C49))</f>
        <v/>
      </c>
      <c r="G49" s="7" t="str">
        <f ca="1">IF($C49="","",SUMIFS(Jurnal!AO:AO,Jurnal!$AJ:$AJ,$B$6,Jurnal!$R:$R,$C49))</f>
        <v/>
      </c>
      <c r="H49" s="7" t="str">
        <f t="shared" ca="1" si="1"/>
        <v/>
      </c>
      <c r="I49" s="73" t="str">
        <f t="shared" ca="1" si="2"/>
        <v/>
      </c>
      <c r="J49" s="36"/>
      <c r="K49" s="1"/>
      <c r="L49" s="1"/>
    </row>
    <row r="50" spans="1:12" ht="18.75" customHeight="1" x14ac:dyDescent="0.35">
      <c r="A50" s="1"/>
      <c r="B50" s="18">
        <f t="shared" si="4"/>
        <v>39</v>
      </c>
      <c r="C50" s="20" t="str">
        <f ca="1">IF(TODAY()&gt;EXP,"0",IF(Produk!C44="","",Produk!C44))</f>
        <v/>
      </c>
      <c r="D50" s="16" t="str">
        <f t="shared" ca="1" si="3"/>
        <v/>
      </c>
      <c r="E50" s="16" t="str">
        <f ca="1">IF($C50="","",SUMIFS(Jurnal!AK:AK,Jurnal!$AJ:$AJ,$B$6,Jurnal!$R:$R,$C50))</f>
        <v/>
      </c>
      <c r="F50" s="7" t="str">
        <f ca="1">IF($C50="","",SUMIFS(Jurnal!AN:AN,Jurnal!$AJ:$AJ,$B$6,Jurnal!$R:$R,$C50))</f>
        <v/>
      </c>
      <c r="G50" s="7" t="str">
        <f ca="1">IF($C50="","",SUMIFS(Jurnal!AO:AO,Jurnal!$AJ:$AJ,$B$6,Jurnal!$R:$R,$C50))</f>
        <v/>
      </c>
      <c r="H50" s="7" t="str">
        <f t="shared" ca="1" si="1"/>
        <v/>
      </c>
      <c r="I50" s="73" t="str">
        <f t="shared" ca="1" si="2"/>
        <v/>
      </c>
      <c r="J50" s="36"/>
      <c r="K50" s="1"/>
      <c r="L50" s="1"/>
    </row>
    <row r="51" spans="1:12" ht="18.75" customHeight="1" x14ac:dyDescent="0.35">
      <c r="A51" s="1"/>
      <c r="B51" s="18">
        <f t="shared" si="4"/>
        <v>40</v>
      </c>
      <c r="C51" s="20" t="str">
        <f ca="1">IF(TODAY()&gt;EXP,"0",IF(Produk!C45="","",Produk!C45))</f>
        <v/>
      </c>
      <c r="D51" s="16" t="str">
        <f t="shared" ca="1" si="3"/>
        <v/>
      </c>
      <c r="E51" s="16" t="str">
        <f ca="1">IF($C51="","",SUMIFS(Jurnal!AK:AK,Jurnal!$AJ:$AJ,$B$6,Jurnal!$R:$R,$C51))</f>
        <v/>
      </c>
      <c r="F51" s="7" t="str">
        <f ca="1">IF($C51="","",SUMIFS(Jurnal!AN:AN,Jurnal!$AJ:$AJ,$B$6,Jurnal!$R:$R,$C51))</f>
        <v/>
      </c>
      <c r="G51" s="7" t="str">
        <f ca="1">IF($C51="","",SUMIFS(Jurnal!AO:AO,Jurnal!$AJ:$AJ,$B$6,Jurnal!$R:$R,$C51))</f>
        <v/>
      </c>
      <c r="H51" s="7" t="str">
        <f t="shared" ca="1" si="1"/>
        <v/>
      </c>
      <c r="I51" s="73" t="str">
        <f t="shared" ca="1" si="2"/>
        <v/>
      </c>
      <c r="J51" s="36"/>
      <c r="K51" s="1"/>
      <c r="L51" s="1"/>
    </row>
    <row r="52" spans="1:12" ht="18.75" customHeight="1" x14ac:dyDescent="0.35">
      <c r="A52" s="1"/>
      <c r="B52" s="18">
        <f t="shared" si="4"/>
        <v>41</v>
      </c>
      <c r="C52" s="20" t="str">
        <f ca="1">IF(TODAY()&gt;EXP,"0",IF(Produk!C46="","",Produk!C46))</f>
        <v/>
      </c>
      <c r="D52" s="16" t="str">
        <f t="shared" ca="1" si="3"/>
        <v/>
      </c>
      <c r="E52" s="16" t="str">
        <f ca="1">IF($C52="","",SUMIFS(Jurnal!AK:AK,Jurnal!$AJ:$AJ,$B$6,Jurnal!$R:$R,$C52))</f>
        <v/>
      </c>
      <c r="F52" s="7" t="str">
        <f ca="1">IF($C52="","",SUMIFS(Jurnal!AN:AN,Jurnal!$AJ:$AJ,$B$6,Jurnal!$R:$R,$C52))</f>
        <v/>
      </c>
      <c r="G52" s="7" t="str">
        <f ca="1">IF($C52="","",SUMIFS(Jurnal!AO:AO,Jurnal!$AJ:$AJ,$B$6,Jurnal!$R:$R,$C52))</f>
        <v/>
      </c>
      <c r="H52" s="7" t="str">
        <f t="shared" ca="1" si="1"/>
        <v/>
      </c>
      <c r="I52" s="73" t="str">
        <f t="shared" ca="1" si="2"/>
        <v/>
      </c>
      <c r="J52" s="36"/>
      <c r="K52" s="1"/>
      <c r="L52" s="1"/>
    </row>
    <row r="53" spans="1:12" ht="18.75" customHeight="1" x14ac:dyDescent="0.35">
      <c r="A53" s="1"/>
      <c r="B53" s="18">
        <f t="shared" si="4"/>
        <v>42</v>
      </c>
      <c r="C53" s="20" t="str">
        <f ca="1">IF(TODAY()&gt;EXP,"0",IF(Produk!C47="","",Produk!C47))</f>
        <v/>
      </c>
      <c r="D53" s="16" t="str">
        <f t="shared" ca="1" si="3"/>
        <v/>
      </c>
      <c r="E53" s="16" t="str">
        <f ca="1">IF($C53="","",SUMIFS(Jurnal!AK:AK,Jurnal!$AJ:$AJ,$B$6,Jurnal!$R:$R,$C53))</f>
        <v/>
      </c>
      <c r="F53" s="7" t="str">
        <f ca="1">IF($C53="","",SUMIFS(Jurnal!AN:AN,Jurnal!$AJ:$AJ,$B$6,Jurnal!$R:$R,$C53))</f>
        <v/>
      </c>
      <c r="G53" s="7" t="str">
        <f ca="1">IF($C53="","",SUMIFS(Jurnal!AO:AO,Jurnal!$AJ:$AJ,$B$6,Jurnal!$R:$R,$C53))</f>
        <v/>
      </c>
      <c r="H53" s="7" t="str">
        <f t="shared" ca="1" si="1"/>
        <v/>
      </c>
      <c r="I53" s="73" t="str">
        <f t="shared" ca="1" si="2"/>
        <v/>
      </c>
      <c r="J53" s="36"/>
      <c r="K53" s="1"/>
      <c r="L53" s="1"/>
    </row>
    <row r="54" spans="1:12" ht="18.75" customHeight="1" x14ac:dyDescent="0.35">
      <c r="A54" s="1"/>
      <c r="B54" s="18">
        <f t="shared" si="4"/>
        <v>43</v>
      </c>
      <c r="C54" s="20" t="str">
        <f ca="1">IF(TODAY()&gt;EXP,"0",IF(Produk!C48="","",Produk!C48))</f>
        <v/>
      </c>
      <c r="D54" s="16" t="str">
        <f t="shared" ca="1" si="3"/>
        <v/>
      </c>
      <c r="E54" s="16" t="str">
        <f ca="1">IF($C54="","",SUMIFS(Jurnal!AK:AK,Jurnal!$AJ:$AJ,$B$6,Jurnal!$R:$R,$C54))</f>
        <v/>
      </c>
      <c r="F54" s="7" t="str">
        <f ca="1">IF($C54="","",SUMIFS(Jurnal!AN:AN,Jurnal!$AJ:$AJ,$B$6,Jurnal!$R:$R,$C54))</f>
        <v/>
      </c>
      <c r="G54" s="7" t="str">
        <f ca="1">IF($C54="","",SUMIFS(Jurnal!AO:AO,Jurnal!$AJ:$AJ,$B$6,Jurnal!$R:$R,$C54))</f>
        <v/>
      </c>
      <c r="H54" s="7" t="str">
        <f t="shared" ca="1" si="1"/>
        <v/>
      </c>
      <c r="I54" s="73" t="str">
        <f t="shared" ca="1" si="2"/>
        <v/>
      </c>
      <c r="J54" s="36"/>
      <c r="K54" s="1"/>
      <c r="L54" s="1"/>
    </row>
    <row r="55" spans="1:12" ht="18.75" customHeight="1" x14ac:dyDescent="0.35">
      <c r="A55" s="1"/>
      <c r="B55" s="18">
        <f t="shared" si="4"/>
        <v>44</v>
      </c>
      <c r="C55" s="20" t="str">
        <f ca="1">IF(TODAY()&gt;EXP,"0",IF(Produk!C49="","",Produk!C49))</f>
        <v/>
      </c>
      <c r="D55" s="16" t="str">
        <f t="shared" ca="1" si="3"/>
        <v/>
      </c>
      <c r="E55" s="16" t="str">
        <f ca="1">IF($C55="","",SUMIFS(Jurnal!AK:AK,Jurnal!$AJ:$AJ,$B$6,Jurnal!$R:$R,$C55))</f>
        <v/>
      </c>
      <c r="F55" s="7" t="str">
        <f ca="1">IF($C55="","",SUMIFS(Jurnal!AN:AN,Jurnal!$AJ:$AJ,$B$6,Jurnal!$R:$R,$C55))</f>
        <v/>
      </c>
      <c r="G55" s="7" t="str">
        <f ca="1">IF($C55="","",SUMIFS(Jurnal!AO:AO,Jurnal!$AJ:$AJ,$B$6,Jurnal!$R:$R,$C55))</f>
        <v/>
      </c>
      <c r="H55" s="7" t="str">
        <f t="shared" ca="1" si="1"/>
        <v/>
      </c>
      <c r="I55" s="73" t="str">
        <f t="shared" ca="1" si="2"/>
        <v/>
      </c>
      <c r="J55" s="36"/>
      <c r="K55" s="1"/>
      <c r="L55" s="1"/>
    </row>
    <row r="56" spans="1:12" ht="18.75" customHeight="1" x14ac:dyDescent="0.35">
      <c r="A56" s="1"/>
      <c r="B56" s="18">
        <f t="shared" si="4"/>
        <v>45</v>
      </c>
      <c r="C56" s="20" t="str">
        <f ca="1">IF(TODAY()&gt;EXP,"0",IF(Produk!C50="","",Produk!C50))</f>
        <v/>
      </c>
      <c r="D56" s="16" t="str">
        <f t="shared" ca="1" si="3"/>
        <v/>
      </c>
      <c r="E56" s="16" t="str">
        <f ca="1">IF($C56="","",SUMIFS(Jurnal!AK:AK,Jurnal!$AJ:$AJ,$B$6,Jurnal!$R:$R,$C56))</f>
        <v/>
      </c>
      <c r="F56" s="7" t="str">
        <f ca="1">IF($C56="","",SUMIFS(Jurnal!AN:AN,Jurnal!$AJ:$AJ,$B$6,Jurnal!$R:$R,$C56))</f>
        <v/>
      </c>
      <c r="G56" s="7" t="str">
        <f ca="1">IF($C56="","",SUMIFS(Jurnal!AO:AO,Jurnal!$AJ:$AJ,$B$6,Jurnal!$R:$R,$C56))</f>
        <v/>
      </c>
      <c r="H56" s="7" t="str">
        <f t="shared" ca="1" si="1"/>
        <v/>
      </c>
      <c r="I56" s="73" t="str">
        <f t="shared" ca="1" si="2"/>
        <v/>
      </c>
      <c r="J56" s="36"/>
      <c r="K56" s="1"/>
      <c r="L56" s="1"/>
    </row>
    <row r="57" spans="1:12" ht="18.75" customHeight="1" x14ac:dyDescent="0.35">
      <c r="A57" s="1"/>
      <c r="B57" s="18">
        <f t="shared" si="4"/>
        <v>46</v>
      </c>
      <c r="C57" s="20" t="str">
        <f ca="1">IF(TODAY()&gt;EXP,"0",IF(Produk!C51="","",Produk!C51))</f>
        <v/>
      </c>
      <c r="D57" s="16" t="str">
        <f t="shared" ca="1" si="3"/>
        <v/>
      </c>
      <c r="E57" s="16" t="str">
        <f ca="1">IF($C57="","",SUMIFS(Jurnal!AK:AK,Jurnal!$AJ:$AJ,$B$6,Jurnal!$R:$R,$C57))</f>
        <v/>
      </c>
      <c r="F57" s="7" t="str">
        <f ca="1">IF($C57="","",SUMIFS(Jurnal!AN:AN,Jurnal!$AJ:$AJ,$B$6,Jurnal!$R:$R,$C57))</f>
        <v/>
      </c>
      <c r="G57" s="7" t="str">
        <f ca="1">IF($C57="","",SUMIFS(Jurnal!AO:AO,Jurnal!$AJ:$AJ,$B$6,Jurnal!$R:$R,$C57))</f>
        <v/>
      </c>
      <c r="H57" s="7" t="str">
        <f t="shared" ca="1" si="1"/>
        <v/>
      </c>
      <c r="I57" s="73" t="str">
        <f t="shared" ca="1" si="2"/>
        <v/>
      </c>
      <c r="J57" s="36"/>
      <c r="K57" s="1"/>
      <c r="L57" s="1"/>
    </row>
    <row r="58" spans="1:12" ht="18.75" customHeight="1" x14ac:dyDescent="0.35">
      <c r="A58" s="1"/>
      <c r="B58" s="18">
        <f t="shared" si="4"/>
        <v>47</v>
      </c>
      <c r="C58" s="20" t="str">
        <f ca="1">IF(TODAY()&gt;EXP,"0",IF(Produk!C52="","",Produk!C52))</f>
        <v/>
      </c>
      <c r="D58" s="16" t="str">
        <f t="shared" ca="1" si="3"/>
        <v/>
      </c>
      <c r="E58" s="16" t="str">
        <f ca="1">IF($C58="","",SUMIFS(Jurnal!AK:AK,Jurnal!$AJ:$AJ,$B$6,Jurnal!$R:$R,$C58))</f>
        <v/>
      </c>
      <c r="F58" s="7" t="str">
        <f ca="1">IF($C58="","",SUMIFS(Jurnal!AN:AN,Jurnal!$AJ:$AJ,$B$6,Jurnal!$R:$R,$C58))</f>
        <v/>
      </c>
      <c r="G58" s="7" t="str">
        <f ca="1">IF($C58="","",SUMIFS(Jurnal!AO:AO,Jurnal!$AJ:$AJ,$B$6,Jurnal!$R:$R,$C58))</f>
        <v/>
      </c>
      <c r="H58" s="7" t="str">
        <f t="shared" ca="1" si="1"/>
        <v/>
      </c>
      <c r="I58" s="73" t="str">
        <f t="shared" ca="1" si="2"/>
        <v/>
      </c>
      <c r="J58" s="36"/>
      <c r="K58" s="1"/>
      <c r="L58" s="1"/>
    </row>
    <row r="59" spans="1:12" ht="18.75" customHeight="1" x14ac:dyDescent="0.35">
      <c r="A59" s="1"/>
      <c r="B59" s="18">
        <f t="shared" si="4"/>
        <v>48</v>
      </c>
      <c r="C59" s="20" t="str">
        <f ca="1">IF(TODAY()&gt;EXP,"0",IF(Produk!C53="","",Produk!C53))</f>
        <v/>
      </c>
      <c r="D59" s="16" t="str">
        <f t="shared" ca="1" si="3"/>
        <v/>
      </c>
      <c r="E59" s="16" t="str">
        <f ca="1">IF($C59="","",SUMIFS(Jurnal!AK:AK,Jurnal!$AJ:$AJ,$B$6,Jurnal!$R:$R,$C59))</f>
        <v/>
      </c>
      <c r="F59" s="7" t="str">
        <f ca="1">IF($C59="","",SUMIFS(Jurnal!AN:AN,Jurnal!$AJ:$AJ,$B$6,Jurnal!$R:$R,$C59))</f>
        <v/>
      </c>
      <c r="G59" s="7" t="str">
        <f ca="1">IF($C59="","",SUMIFS(Jurnal!AO:AO,Jurnal!$AJ:$AJ,$B$6,Jurnal!$R:$R,$C59))</f>
        <v/>
      </c>
      <c r="H59" s="7" t="str">
        <f t="shared" ca="1" si="1"/>
        <v/>
      </c>
      <c r="I59" s="73" t="str">
        <f t="shared" ca="1" si="2"/>
        <v/>
      </c>
      <c r="J59" s="36"/>
      <c r="K59" s="1"/>
      <c r="L59" s="1"/>
    </row>
    <row r="60" spans="1:12" ht="18.75" customHeight="1" x14ac:dyDescent="0.35">
      <c r="A60" s="1"/>
      <c r="B60" s="18">
        <f t="shared" si="4"/>
        <v>49</v>
      </c>
      <c r="C60" s="20" t="str">
        <f ca="1">IF(TODAY()&gt;EXP,"0",IF(Produk!C54="","",Produk!C54))</f>
        <v/>
      </c>
      <c r="D60" s="16" t="str">
        <f t="shared" ca="1" si="3"/>
        <v/>
      </c>
      <c r="E60" s="16" t="str">
        <f ca="1">IF($C60="","",SUMIFS(Jurnal!AK:AK,Jurnal!$AJ:$AJ,$B$6,Jurnal!$R:$R,$C60))</f>
        <v/>
      </c>
      <c r="F60" s="7" t="str">
        <f ca="1">IF($C60="","",SUMIFS(Jurnal!AN:AN,Jurnal!$AJ:$AJ,$B$6,Jurnal!$R:$R,$C60))</f>
        <v/>
      </c>
      <c r="G60" s="7" t="str">
        <f ca="1">IF($C60="","",SUMIFS(Jurnal!AO:AO,Jurnal!$AJ:$AJ,$B$6,Jurnal!$R:$R,$C60))</f>
        <v/>
      </c>
      <c r="H60" s="7" t="str">
        <f t="shared" ca="1" si="1"/>
        <v/>
      </c>
      <c r="I60" s="73" t="str">
        <f t="shared" ca="1" si="2"/>
        <v/>
      </c>
      <c r="J60" s="36"/>
      <c r="K60" s="1"/>
      <c r="L60" s="1"/>
    </row>
    <row r="61" spans="1:12" ht="18.75" customHeight="1" x14ac:dyDescent="0.35">
      <c r="A61" s="1"/>
      <c r="B61" s="18">
        <f t="shared" si="4"/>
        <v>50</v>
      </c>
      <c r="C61" s="20" t="str">
        <f ca="1">IF(TODAY()&gt;EXP,"0",IF(Produk!C55="","",Produk!C55))</f>
        <v/>
      </c>
      <c r="D61" s="16" t="str">
        <f t="shared" ca="1" si="3"/>
        <v/>
      </c>
      <c r="E61" s="16" t="str">
        <f ca="1">IF($C61="","",SUMIFS(Jurnal!AK:AK,Jurnal!$AJ:$AJ,$B$6,Jurnal!$R:$R,$C61))</f>
        <v/>
      </c>
      <c r="F61" s="7" t="str">
        <f ca="1">IF($C61="","",SUMIFS(Jurnal!AN:AN,Jurnal!$AJ:$AJ,$B$6,Jurnal!$R:$R,$C61))</f>
        <v/>
      </c>
      <c r="G61" s="7" t="str">
        <f ca="1">IF($C61="","",SUMIFS(Jurnal!AO:AO,Jurnal!$AJ:$AJ,$B$6,Jurnal!$R:$R,$C61))</f>
        <v/>
      </c>
      <c r="H61" s="7" t="str">
        <f t="shared" ca="1" si="1"/>
        <v/>
      </c>
      <c r="I61" s="73" t="str">
        <f t="shared" ca="1" si="2"/>
        <v/>
      </c>
      <c r="J61" s="36"/>
      <c r="K61" s="1"/>
      <c r="L61" s="1"/>
    </row>
    <row r="62" spans="1:12" ht="18.75" customHeight="1" x14ac:dyDescent="0.35">
      <c r="A62" s="1"/>
      <c r="B62" s="18">
        <f t="shared" si="4"/>
        <v>51</v>
      </c>
      <c r="C62" s="20" t="str">
        <f ca="1">IF(TODAY()&gt;EXP,"0",IF(Produk!C56="","",Produk!C56))</f>
        <v/>
      </c>
      <c r="D62" s="16" t="str">
        <f t="shared" ca="1" si="3"/>
        <v/>
      </c>
      <c r="E62" s="16" t="str">
        <f ca="1">IF($C62="","",SUMIFS(Jurnal!AK:AK,Jurnal!$AJ:$AJ,$B$6,Jurnal!$R:$R,$C62))</f>
        <v/>
      </c>
      <c r="F62" s="7" t="str">
        <f ca="1">IF($C62="","",SUMIFS(Jurnal!AN:AN,Jurnal!$AJ:$AJ,$B$6,Jurnal!$R:$R,$C62))</f>
        <v/>
      </c>
      <c r="G62" s="7" t="str">
        <f ca="1">IF($C62="","",SUMIFS(Jurnal!AO:AO,Jurnal!$AJ:$AJ,$B$6,Jurnal!$R:$R,$C62))</f>
        <v/>
      </c>
      <c r="H62" s="7" t="str">
        <f t="shared" ca="1" si="1"/>
        <v/>
      </c>
      <c r="I62" s="73" t="str">
        <f t="shared" ca="1" si="2"/>
        <v/>
      </c>
      <c r="J62" s="36"/>
      <c r="K62" s="1"/>
      <c r="L62" s="1"/>
    </row>
    <row r="63" spans="1:12" ht="18.75" customHeight="1" x14ac:dyDescent="0.35">
      <c r="A63" s="1"/>
      <c r="B63" s="18">
        <f t="shared" si="4"/>
        <v>52</v>
      </c>
      <c r="C63" s="20" t="str">
        <f ca="1">IF(TODAY()&gt;EXP,"0",IF(Produk!C57="","",Produk!C57))</f>
        <v/>
      </c>
      <c r="D63" s="16" t="str">
        <f t="shared" ca="1" si="3"/>
        <v/>
      </c>
      <c r="E63" s="16" t="str">
        <f ca="1">IF($C63="","",SUMIFS(Jurnal!AK:AK,Jurnal!$AJ:$AJ,$B$6,Jurnal!$R:$R,$C63))</f>
        <v/>
      </c>
      <c r="F63" s="7" t="str">
        <f ca="1">IF($C63="","",SUMIFS(Jurnal!AN:AN,Jurnal!$AJ:$AJ,$B$6,Jurnal!$R:$R,$C63))</f>
        <v/>
      </c>
      <c r="G63" s="7" t="str">
        <f ca="1">IF($C63="","",SUMIFS(Jurnal!AO:AO,Jurnal!$AJ:$AJ,$B$6,Jurnal!$R:$R,$C63))</f>
        <v/>
      </c>
      <c r="H63" s="7" t="str">
        <f t="shared" ca="1" si="1"/>
        <v/>
      </c>
      <c r="I63" s="73" t="str">
        <f t="shared" ca="1" si="2"/>
        <v/>
      </c>
      <c r="J63" s="36"/>
      <c r="K63" s="1"/>
      <c r="L63" s="1"/>
    </row>
    <row r="64" spans="1:12" ht="18.75" customHeight="1" x14ac:dyDescent="0.35">
      <c r="A64" s="1"/>
      <c r="B64" s="18">
        <f t="shared" si="4"/>
        <v>53</v>
      </c>
      <c r="C64" s="20" t="str">
        <f ca="1">IF(TODAY()&gt;EXP,"0",IF(Produk!C58="","",Produk!C58))</f>
        <v/>
      </c>
      <c r="D64" s="16" t="str">
        <f t="shared" ca="1" si="3"/>
        <v/>
      </c>
      <c r="E64" s="16" t="str">
        <f ca="1">IF($C64="","",SUMIFS(Jurnal!AK:AK,Jurnal!$AJ:$AJ,$B$6,Jurnal!$R:$R,$C64))</f>
        <v/>
      </c>
      <c r="F64" s="7" t="str">
        <f ca="1">IF($C64="","",SUMIFS(Jurnal!AN:AN,Jurnal!$AJ:$AJ,$B$6,Jurnal!$R:$R,$C64))</f>
        <v/>
      </c>
      <c r="G64" s="7" t="str">
        <f ca="1">IF($C64="","",SUMIFS(Jurnal!AO:AO,Jurnal!$AJ:$AJ,$B$6,Jurnal!$R:$R,$C64))</f>
        <v/>
      </c>
      <c r="H64" s="7" t="str">
        <f t="shared" ca="1" si="1"/>
        <v/>
      </c>
      <c r="I64" s="73" t="str">
        <f t="shared" ca="1" si="2"/>
        <v/>
      </c>
      <c r="J64" s="36"/>
      <c r="K64" s="1"/>
      <c r="L64" s="1"/>
    </row>
    <row r="65" spans="1:12" ht="18.75" customHeight="1" x14ac:dyDescent="0.35">
      <c r="A65" s="1"/>
      <c r="B65" s="18">
        <f t="shared" si="4"/>
        <v>54</v>
      </c>
      <c r="C65" s="20" t="str">
        <f ca="1">IF(TODAY()&gt;EXP,"0",IF(Produk!C59="","",Produk!C59))</f>
        <v/>
      </c>
      <c r="D65" s="16" t="str">
        <f t="shared" ca="1" si="3"/>
        <v/>
      </c>
      <c r="E65" s="16" t="str">
        <f ca="1">IF($C65="","",SUMIFS(Jurnal!AK:AK,Jurnal!$AJ:$AJ,$B$6,Jurnal!$R:$R,$C65))</f>
        <v/>
      </c>
      <c r="F65" s="7" t="str">
        <f ca="1">IF($C65="","",SUMIFS(Jurnal!AN:AN,Jurnal!$AJ:$AJ,$B$6,Jurnal!$R:$R,$C65))</f>
        <v/>
      </c>
      <c r="G65" s="7" t="str">
        <f ca="1">IF($C65="","",SUMIFS(Jurnal!AO:AO,Jurnal!$AJ:$AJ,$B$6,Jurnal!$R:$R,$C65))</f>
        <v/>
      </c>
      <c r="H65" s="7" t="str">
        <f t="shared" ca="1" si="1"/>
        <v/>
      </c>
      <c r="I65" s="73" t="str">
        <f t="shared" ca="1" si="2"/>
        <v/>
      </c>
      <c r="J65" s="36"/>
      <c r="K65" s="1"/>
      <c r="L65" s="1"/>
    </row>
    <row r="66" spans="1:12" ht="18.75" customHeight="1" x14ac:dyDescent="0.35">
      <c r="A66" s="1"/>
      <c r="B66" s="18">
        <f t="shared" si="4"/>
        <v>55</v>
      </c>
      <c r="C66" s="20" t="str">
        <f ca="1">IF(TODAY()&gt;EXP,"0",IF(Produk!C60="","",Produk!C60))</f>
        <v/>
      </c>
      <c r="D66" s="16" t="str">
        <f t="shared" ca="1" si="3"/>
        <v/>
      </c>
      <c r="E66" s="16" t="str">
        <f ca="1">IF($C66="","",SUMIFS(Jurnal!AK:AK,Jurnal!$AJ:$AJ,$B$6,Jurnal!$R:$R,$C66))</f>
        <v/>
      </c>
      <c r="F66" s="7" t="str">
        <f ca="1">IF($C66="","",SUMIFS(Jurnal!AN:AN,Jurnal!$AJ:$AJ,$B$6,Jurnal!$R:$R,$C66))</f>
        <v/>
      </c>
      <c r="G66" s="7" t="str">
        <f ca="1">IF($C66="","",SUMIFS(Jurnal!AO:AO,Jurnal!$AJ:$AJ,$B$6,Jurnal!$R:$R,$C66))</f>
        <v/>
      </c>
      <c r="H66" s="7" t="str">
        <f t="shared" ca="1" si="1"/>
        <v/>
      </c>
      <c r="I66" s="73" t="str">
        <f t="shared" ca="1" si="2"/>
        <v/>
      </c>
      <c r="J66" s="36"/>
      <c r="K66" s="1"/>
      <c r="L66" s="1"/>
    </row>
    <row r="67" spans="1:12" ht="18.75" customHeight="1" x14ac:dyDescent="0.35">
      <c r="A67" s="1"/>
      <c r="B67" s="18">
        <f t="shared" si="4"/>
        <v>56</v>
      </c>
      <c r="C67" s="20" t="str">
        <f ca="1">IF(TODAY()&gt;EXP,"0",IF(Produk!C61="","",Produk!C61))</f>
        <v/>
      </c>
      <c r="D67" s="16" t="str">
        <f t="shared" ca="1" si="3"/>
        <v/>
      </c>
      <c r="E67" s="16" t="str">
        <f ca="1">IF($C67="","",SUMIFS(Jurnal!AK:AK,Jurnal!$AJ:$AJ,$B$6,Jurnal!$R:$R,$C67))</f>
        <v/>
      </c>
      <c r="F67" s="7" t="str">
        <f ca="1">IF($C67="","",SUMIFS(Jurnal!AN:AN,Jurnal!$AJ:$AJ,$B$6,Jurnal!$R:$R,$C67))</f>
        <v/>
      </c>
      <c r="G67" s="7" t="str">
        <f ca="1">IF($C67="","",SUMIFS(Jurnal!AO:AO,Jurnal!$AJ:$AJ,$B$6,Jurnal!$R:$R,$C67))</f>
        <v/>
      </c>
      <c r="H67" s="7" t="str">
        <f t="shared" ca="1" si="1"/>
        <v/>
      </c>
      <c r="I67" s="73" t="str">
        <f t="shared" ca="1" si="2"/>
        <v/>
      </c>
      <c r="J67" s="36"/>
      <c r="K67" s="1"/>
      <c r="L67" s="1"/>
    </row>
    <row r="68" spans="1:12" ht="18.75" customHeight="1" x14ac:dyDescent="0.35">
      <c r="A68" s="1"/>
      <c r="B68" s="18">
        <f t="shared" si="4"/>
        <v>57</v>
      </c>
      <c r="C68" s="20" t="str">
        <f ca="1">IF(TODAY()&gt;EXP,"0",IF(Produk!C62="","",Produk!C62))</f>
        <v/>
      </c>
      <c r="D68" s="16" t="str">
        <f t="shared" ca="1" si="3"/>
        <v/>
      </c>
      <c r="E68" s="16" t="str">
        <f ca="1">IF($C68="","",SUMIFS(Jurnal!AK:AK,Jurnal!$AJ:$AJ,$B$6,Jurnal!$R:$R,$C68))</f>
        <v/>
      </c>
      <c r="F68" s="7" t="str">
        <f ca="1">IF($C68="","",SUMIFS(Jurnal!AN:AN,Jurnal!$AJ:$AJ,$B$6,Jurnal!$R:$R,$C68))</f>
        <v/>
      </c>
      <c r="G68" s="7" t="str">
        <f ca="1">IF($C68="","",SUMIFS(Jurnal!AO:AO,Jurnal!$AJ:$AJ,$B$6,Jurnal!$R:$R,$C68))</f>
        <v/>
      </c>
      <c r="H68" s="7" t="str">
        <f t="shared" ca="1" si="1"/>
        <v/>
      </c>
      <c r="I68" s="73" t="str">
        <f t="shared" ca="1" si="2"/>
        <v/>
      </c>
      <c r="J68" s="36"/>
      <c r="K68" s="1"/>
      <c r="L68" s="1"/>
    </row>
    <row r="69" spans="1:12" ht="18.75" customHeight="1" x14ac:dyDescent="0.35">
      <c r="A69" s="1"/>
      <c r="B69" s="18">
        <f t="shared" si="4"/>
        <v>58</v>
      </c>
      <c r="C69" s="20" t="str">
        <f ca="1">IF(TODAY()&gt;EXP,"0",IF(Produk!C63="","",Produk!C63))</f>
        <v/>
      </c>
      <c r="D69" s="16" t="str">
        <f t="shared" ca="1" si="3"/>
        <v/>
      </c>
      <c r="E69" s="16" t="str">
        <f ca="1">IF($C69="","",SUMIFS(Jurnal!AK:AK,Jurnal!$AJ:$AJ,$B$6,Jurnal!$R:$R,$C69))</f>
        <v/>
      </c>
      <c r="F69" s="7" t="str">
        <f ca="1">IF($C69="","",SUMIFS(Jurnal!AN:AN,Jurnal!$AJ:$AJ,$B$6,Jurnal!$R:$R,$C69))</f>
        <v/>
      </c>
      <c r="G69" s="7" t="str">
        <f ca="1">IF($C69="","",SUMIFS(Jurnal!AO:AO,Jurnal!$AJ:$AJ,$B$6,Jurnal!$R:$R,$C69))</f>
        <v/>
      </c>
      <c r="H69" s="7" t="str">
        <f t="shared" ca="1" si="1"/>
        <v/>
      </c>
      <c r="I69" s="73" t="str">
        <f t="shared" ca="1" si="2"/>
        <v/>
      </c>
      <c r="J69" s="36"/>
      <c r="K69" s="1"/>
      <c r="L69" s="1"/>
    </row>
    <row r="70" spans="1:12" ht="18.75" customHeight="1" x14ac:dyDescent="0.35">
      <c r="A70" s="1"/>
      <c r="B70" s="18">
        <f t="shared" si="4"/>
        <v>59</v>
      </c>
      <c r="C70" s="20" t="str">
        <f ca="1">IF(TODAY()&gt;EXP,"0",IF(Produk!C64="","",Produk!C64))</f>
        <v/>
      </c>
      <c r="D70" s="16" t="str">
        <f t="shared" ca="1" si="3"/>
        <v/>
      </c>
      <c r="E70" s="16" t="str">
        <f ca="1">IF($C70="","",SUMIFS(Jurnal!AK:AK,Jurnal!$AJ:$AJ,$B$6,Jurnal!$R:$R,$C70))</f>
        <v/>
      </c>
      <c r="F70" s="7" t="str">
        <f ca="1">IF($C70="","",SUMIFS(Jurnal!AN:AN,Jurnal!$AJ:$AJ,$B$6,Jurnal!$R:$R,$C70))</f>
        <v/>
      </c>
      <c r="G70" s="7" t="str">
        <f ca="1">IF($C70="","",SUMIFS(Jurnal!AO:AO,Jurnal!$AJ:$AJ,$B$6,Jurnal!$R:$R,$C70))</f>
        <v/>
      </c>
      <c r="H70" s="7" t="str">
        <f t="shared" ca="1" si="1"/>
        <v/>
      </c>
      <c r="I70" s="73" t="str">
        <f t="shared" ca="1" si="2"/>
        <v/>
      </c>
      <c r="J70" s="36"/>
      <c r="K70" s="1"/>
      <c r="L70" s="1"/>
    </row>
    <row r="71" spans="1:12" ht="18.75" customHeight="1" x14ac:dyDescent="0.35">
      <c r="A71" s="1"/>
      <c r="B71" s="18">
        <f t="shared" si="4"/>
        <v>60</v>
      </c>
      <c r="C71" s="20" t="str">
        <f ca="1">IF(TODAY()&gt;EXP,"0",IF(Produk!C65="","",Produk!C65))</f>
        <v/>
      </c>
      <c r="D71" s="16" t="str">
        <f t="shared" ca="1" si="3"/>
        <v/>
      </c>
      <c r="E71" s="16" t="str">
        <f ca="1">IF($C71="","",SUMIFS(Jurnal!AK:AK,Jurnal!$AJ:$AJ,$B$6,Jurnal!$R:$R,$C71))</f>
        <v/>
      </c>
      <c r="F71" s="7" t="str">
        <f ca="1">IF($C71="","",SUMIFS(Jurnal!AN:AN,Jurnal!$AJ:$AJ,$B$6,Jurnal!$R:$R,$C71))</f>
        <v/>
      </c>
      <c r="G71" s="7" t="str">
        <f ca="1">IF($C71="","",SUMIFS(Jurnal!AO:AO,Jurnal!$AJ:$AJ,$B$6,Jurnal!$R:$R,$C71))</f>
        <v/>
      </c>
      <c r="H71" s="7" t="str">
        <f t="shared" ca="1" si="1"/>
        <v/>
      </c>
      <c r="I71" s="73" t="str">
        <f t="shared" ca="1" si="2"/>
        <v/>
      </c>
      <c r="J71" s="36"/>
      <c r="K71" s="1"/>
      <c r="L71" s="1"/>
    </row>
    <row r="72" spans="1:12" ht="18.75" customHeight="1" x14ac:dyDescent="0.35">
      <c r="A72" s="1"/>
      <c r="B72" s="18">
        <f t="shared" si="4"/>
        <v>61</v>
      </c>
      <c r="C72" s="20" t="str">
        <f ca="1">IF(TODAY()&gt;EXP,"0",IF(Produk!C66="","",Produk!C66))</f>
        <v/>
      </c>
      <c r="D72" s="16" t="str">
        <f t="shared" ca="1" si="3"/>
        <v/>
      </c>
      <c r="E72" s="16" t="str">
        <f ca="1">IF($C72="","",SUMIFS(Jurnal!AK:AK,Jurnal!$AJ:$AJ,$B$6,Jurnal!$R:$R,$C72))</f>
        <v/>
      </c>
      <c r="F72" s="7" t="str">
        <f ca="1">IF($C72="","",SUMIFS(Jurnal!AN:AN,Jurnal!$AJ:$AJ,$B$6,Jurnal!$R:$R,$C72))</f>
        <v/>
      </c>
      <c r="G72" s="7" t="str">
        <f ca="1">IF($C72="","",SUMIFS(Jurnal!AO:AO,Jurnal!$AJ:$AJ,$B$6,Jurnal!$R:$R,$C72))</f>
        <v/>
      </c>
      <c r="H72" s="7" t="str">
        <f t="shared" ca="1" si="1"/>
        <v/>
      </c>
      <c r="I72" s="73" t="str">
        <f t="shared" ca="1" si="2"/>
        <v/>
      </c>
      <c r="J72" s="36"/>
      <c r="K72" s="1"/>
      <c r="L72" s="1"/>
    </row>
    <row r="73" spans="1:12" ht="18.75" customHeight="1" x14ac:dyDescent="0.35">
      <c r="A73" s="1"/>
      <c r="B73" s="18">
        <f t="shared" si="4"/>
        <v>62</v>
      </c>
      <c r="C73" s="20" t="str">
        <f ca="1">IF(TODAY()&gt;EXP,"0",IF(Produk!C67="","",Produk!C67))</f>
        <v/>
      </c>
      <c r="D73" s="16" t="str">
        <f t="shared" ca="1" si="3"/>
        <v/>
      </c>
      <c r="E73" s="16" t="str">
        <f ca="1">IF($C73="","",SUMIFS(Jurnal!AK:AK,Jurnal!$AJ:$AJ,$B$6,Jurnal!$R:$R,$C73))</f>
        <v/>
      </c>
      <c r="F73" s="7" t="str">
        <f ca="1">IF($C73="","",SUMIFS(Jurnal!AN:AN,Jurnal!$AJ:$AJ,$B$6,Jurnal!$R:$R,$C73))</f>
        <v/>
      </c>
      <c r="G73" s="7" t="str">
        <f ca="1">IF($C73="","",SUMIFS(Jurnal!AO:AO,Jurnal!$AJ:$AJ,$B$6,Jurnal!$R:$R,$C73))</f>
        <v/>
      </c>
      <c r="H73" s="7" t="str">
        <f t="shared" ca="1" si="1"/>
        <v/>
      </c>
      <c r="I73" s="73" t="str">
        <f t="shared" ca="1" si="2"/>
        <v/>
      </c>
      <c r="J73" s="36"/>
      <c r="K73" s="1"/>
      <c r="L73" s="1"/>
    </row>
    <row r="74" spans="1:12" ht="18.75" customHeight="1" x14ac:dyDescent="0.35">
      <c r="A74" s="1"/>
      <c r="B74" s="18">
        <f t="shared" si="4"/>
        <v>63</v>
      </c>
      <c r="C74" s="20" t="str">
        <f ca="1">IF(TODAY()&gt;EXP,"0",IF(Produk!C68="","",Produk!C68))</f>
        <v/>
      </c>
      <c r="D74" s="16" t="str">
        <f t="shared" ca="1" si="3"/>
        <v/>
      </c>
      <c r="E74" s="16" t="str">
        <f ca="1">IF($C74="","",SUMIFS(Jurnal!AK:AK,Jurnal!$AJ:$AJ,$B$6,Jurnal!$R:$R,$C74))</f>
        <v/>
      </c>
      <c r="F74" s="7" t="str">
        <f ca="1">IF($C74="","",SUMIFS(Jurnal!AN:AN,Jurnal!$AJ:$AJ,$B$6,Jurnal!$R:$R,$C74))</f>
        <v/>
      </c>
      <c r="G74" s="7" t="str">
        <f ca="1">IF($C74="","",SUMIFS(Jurnal!AO:AO,Jurnal!$AJ:$AJ,$B$6,Jurnal!$R:$R,$C74))</f>
        <v/>
      </c>
      <c r="H74" s="7" t="str">
        <f t="shared" ca="1" si="1"/>
        <v/>
      </c>
      <c r="I74" s="73" t="str">
        <f t="shared" ca="1" si="2"/>
        <v/>
      </c>
      <c r="J74" s="36"/>
      <c r="K74" s="1"/>
      <c r="L74" s="1"/>
    </row>
    <row r="75" spans="1:12" ht="18.75" customHeight="1" x14ac:dyDescent="0.35">
      <c r="A75" s="1"/>
      <c r="B75" s="18">
        <f t="shared" si="4"/>
        <v>64</v>
      </c>
      <c r="C75" s="20" t="str">
        <f ca="1">IF(TODAY()&gt;EXP,"0",IF(Produk!C69="","",Produk!C69))</f>
        <v/>
      </c>
      <c r="D75" s="16" t="str">
        <f t="shared" ca="1" si="3"/>
        <v/>
      </c>
      <c r="E75" s="16" t="str">
        <f ca="1">IF($C75="","",SUMIFS(Jurnal!AK:AK,Jurnal!$AJ:$AJ,$B$6,Jurnal!$R:$R,$C75))</f>
        <v/>
      </c>
      <c r="F75" s="7" t="str">
        <f ca="1">IF($C75="","",SUMIFS(Jurnal!AN:AN,Jurnal!$AJ:$AJ,$B$6,Jurnal!$R:$R,$C75))</f>
        <v/>
      </c>
      <c r="G75" s="7" t="str">
        <f ca="1">IF($C75="","",SUMIFS(Jurnal!AO:AO,Jurnal!$AJ:$AJ,$B$6,Jurnal!$R:$R,$C75))</f>
        <v/>
      </c>
      <c r="H75" s="7" t="str">
        <f t="shared" ca="1" si="1"/>
        <v/>
      </c>
      <c r="I75" s="73" t="str">
        <f t="shared" ca="1" si="2"/>
        <v/>
      </c>
      <c r="J75" s="36"/>
      <c r="K75" s="1"/>
      <c r="L75" s="1"/>
    </row>
    <row r="76" spans="1:12" ht="18.75" customHeight="1" x14ac:dyDescent="0.35">
      <c r="A76" s="1"/>
      <c r="B76" s="18">
        <f t="shared" si="4"/>
        <v>65</v>
      </c>
      <c r="C76" s="20" t="str">
        <f ca="1">IF(TODAY()&gt;EXP,"0",IF(Produk!C70="","",Produk!C70))</f>
        <v/>
      </c>
      <c r="D76" s="16" t="str">
        <f t="shared" ca="1" si="3"/>
        <v/>
      </c>
      <c r="E76" s="16" t="str">
        <f ca="1">IF($C76="","",SUMIFS(Jurnal!AK:AK,Jurnal!$AJ:$AJ,$B$6,Jurnal!$R:$R,$C76))</f>
        <v/>
      </c>
      <c r="F76" s="7" t="str">
        <f ca="1">IF($C76="","",SUMIFS(Jurnal!AN:AN,Jurnal!$AJ:$AJ,$B$6,Jurnal!$R:$R,$C76))</f>
        <v/>
      </c>
      <c r="G76" s="7" t="str">
        <f ca="1">IF($C76="","",SUMIFS(Jurnal!AO:AO,Jurnal!$AJ:$AJ,$B$6,Jurnal!$R:$R,$C76))</f>
        <v/>
      </c>
      <c r="H76" s="7" t="str">
        <f t="shared" ref="H76:H111" ca="1" si="5">IF(E76="","",F76-G76)</f>
        <v/>
      </c>
      <c r="I76" s="73" t="str">
        <f t="shared" ref="I76:I111" ca="1" si="6">IF(OR(E76="",E76=0),"",H76/F76)</f>
        <v/>
      </c>
      <c r="J76" s="36"/>
      <c r="K76" s="1"/>
      <c r="L76" s="1"/>
    </row>
    <row r="77" spans="1:12" ht="18.75" customHeight="1" x14ac:dyDescent="0.35">
      <c r="A77" s="1"/>
      <c r="B77" s="18">
        <f t="shared" si="4"/>
        <v>66</v>
      </c>
      <c r="C77" s="20" t="str">
        <f ca="1">IF(TODAY()&gt;EXP,"0",IF(Produk!C71="","",Produk!C71))</f>
        <v/>
      </c>
      <c r="D77" s="16" t="str">
        <f t="shared" ref="D77:D104" ca="1" si="7">IF(C77="","",VLOOKUP(C77,DP,2,FALSE))</f>
        <v/>
      </c>
      <c r="E77" s="16" t="str">
        <f ca="1">IF($C77="","",SUMIFS(Jurnal!AK:AK,Jurnal!$AJ:$AJ,$B$6,Jurnal!$R:$R,$C77))</f>
        <v/>
      </c>
      <c r="F77" s="7" t="str">
        <f ca="1">IF($C77="","",SUMIFS(Jurnal!AN:AN,Jurnal!$AJ:$AJ,$B$6,Jurnal!$R:$R,$C77))</f>
        <v/>
      </c>
      <c r="G77" s="7" t="str">
        <f ca="1">IF($C77="","",SUMIFS(Jurnal!AO:AO,Jurnal!$AJ:$AJ,$B$6,Jurnal!$R:$R,$C77))</f>
        <v/>
      </c>
      <c r="H77" s="7" t="str">
        <f t="shared" ca="1" si="5"/>
        <v/>
      </c>
      <c r="I77" s="73" t="str">
        <f t="shared" ca="1" si="6"/>
        <v/>
      </c>
      <c r="J77" s="36"/>
      <c r="K77" s="1"/>
      <c r="L77" s="1"/>
    </row>
    <row r="78" spans="1:12" ht="18.75" customHeight="1" x14ac:dyDescent="0.35">
      <c r="A78" s="1"/>
      <c r="B78" s="18">
        <f t="shared" ref="B78:B111" si="8">B77+1</f>
        <v>67</v>
      </c>
      <c r="C78" s="20" t="str">
        <f ca="1">IF(TODAY()&gt;EXP,"0",IF(Produk!C72="","",Produk!C72))</f>
        <v/>
      </c>
      <c r="D78" s="16" t="str">
        <f t="shared" ca="1" si="7"/>
        <v/>
      </c>
      <c r="E78" s="16" t="str">
        <f ca="1">IF($C78="","",SUMIFS(Jurnal!AK:AK,Jurnal!$AJ:$AJ,$B$6,Jurnal!$R:$R,$C78))</f>
        <v/>
      </c>
      <c r="F78" s="7" t="str">
        <f ca="1">IF($C78="","",SUMIFS(Jurnal!AN:AN,Jurnal!$AJ:$AJ,$B$6,Jurnal!$R:$R,$C78))</f>
        <v/>
      </c>
      <c r="G78" s="7" t="str">
        <f ca="1">IF($C78="","",SUMIFS(Jurnal!AO:AO,Jurnal!$AJ:$AJ,$B$6,Jurnal!$R:$R,$C78))</f>
        <v/>
      </c>
      <c r="H78" s="7" t="str">
        <f t="shared" ca="1" si="5"/>
        <v/>
      </c>
      <c r="I78" s="73" t="str">
        <f t="shared" ca="1" si="6"/>
        <v/>
      </c>
      <c r="J78" s="36"/>
      <c r="K78" s="1"/>
      <c r="L78" s="1"/>
    </row>
    <row r="79" spans="1:12" ht="18.75" customHeight="1" x14ac:dyDescent="0.35">
      <c r="A79" s="1"/>
      <c r="B79" s="18">
        <f t="shared" si="8"/>
        <v>68</v>
      </c>
      <c r="C79" s="20" t="str">
        <f ca="1">IF(TODAY()&gt;EXP,"0",IF(Produk!C73="","",Produk!C73))</f>
        <v/>
      </c>
      <c r="D79" s="16" t="str">
        <f t="shared" ca="1" si="7"/>
        <v/>
      </c>
      <c r="E79" s="16" t="str">
        <f ca="1">IF($C79="","",SUMIFS(Jurnal!AK:AK,Jurnal!$AJ:$AJ,$B$6,Jurnal!$R:$R,$C79))</f>
        <v/>
      </c>
      <c r="F79" s="7" t="str">
        <f ca="1">IF($C79="","",SUMIFS(Jurnal!AN:AN,Jurnal!$AJ:$AJ,$B$6,Jurnal!$R:$R,$C79))</f>
        <v/>
      </c>
      <c r="G79" s="7" t="str">
        <f ca="1">IF($C79="","",SUMIFS(Jurnal!AO:AO,Jurnal!$AJ:$AJ,$B$6,Jurnal!$R:$R,$C79))</f>
        <v/>
      </c>
      <c r="H79" s="7" t="str">
        <f t="shared" ca="1" si="5"/>
        <v/>
      </c>
      <c r="I79" s="73" t="str">
        <f t="shared" ca="1" si="6"/>
        <v/>
      </c>
      <c r="J79" s="36"/>
      <c r="K79" s="1"/>
      <c r="L79" s="1"/>
    </row>
    <row r="80" spans="1:12" ht="18.75" customHeight="1" x14ac:dyDescent="0.35">
      <c r="A80" s="1"/>
      <c r="B80" s="18">
        <f t="shared" si="8"/>
        <v>69</v>
      </c>
      <c r="C80" s="20" t="str">
        <f ca="1">IF(TODAY()&gt;EXP,"0",IF(Produk!C74="","",Produk!C74))</f>
        <v/>
      </c>
      <c r="D80" s="16" t="str">
        <f t="shared" ca="1" si="7"/>
        <v/>
      </c>
      <c r="E80" s="16" t="str">
        <f ca="1">IF($C80="","",SUMIFS(Jurnal!AK:AK,Jurnal!$AJ:$AJ,$B$6,Jurnal!$R:$R,$C80))</f>
        <v/>
      </c>
      <c r="F80" s="7" t="str">
        <f ca="1">IF($C80="","",SUMIFS(Jurnal!AN:AN,Jurnal!$AJ:$AJ,$B$6,Jurnal!$R:$R,$C80))</f>
        <v/>
      </c>
      <c r="G80" s="7" t="str">
        <f ca="1">IF($C80="","",SUMIFS(Jurnal!AO:AO,Jurnal!$AJ:$AJ,$B$6,Jurnal!$R:$R,$C80))</f>
        <v/>
      </c>
      <c r="H80" s="7" t="str">
        <f t="shared" ca="1" si="5"/>
        <v/>
      </c>
      <c r="I80" s="73" t="str">
        <f t="shared" ca="1" si="6"/>
        <v/>
      </c>
      <c r="J80" s="36"/>
      <c r="K80" s="1"/>
      <c r="L80" s="1"/>
    </row>
    <row r="81" spans="1:12" ht="18.75" customHeight="1" x14ac:dyDescent="0.35">
      <c r="A81" s="1"/>
      <c r="B81" s="18">
        <f t="shared" si="8"/>
        <v>70</v>
      </c>
      <c r="C81" s="20" t="str">
        <f ca="1">IF(TODAY()&gt;EXP,"0",IF(Produk!C75="","",Produk!C75))</f>
        <v/>
      </c>
      <c r="D81" s="16" t="str">
        <f t="shared" ca="1" si="7"/>
        <v/>
      </c>
      <c r="E81" s="16" t="str">
        <f ca="1">IF($C81="","",SUMIFS(Jurnal!AK:AK,Jurnal!$AJ:$AJ,$B$6,Jurnal!$R:$R,$C81))</f>
        <v/>
      </c>
      <c r="F81" s="7" t="str">
        <f ca="1">IF($C81="","",SUMIFS(Jurnal!AN:AN,Jurnal!$AJ:$AJ,$B$6,Jurnal!$R:$R,$C81))</f>
        <v/>
      </c>
      <c r="G81" s="7" t="str">
        <f ca="1">IF($C81="","",SUMIFS(Jurnal!AO:AO,Jurnal!$AJ:$AJ,$B$6,Jurnal!$R:$R,$C81))</f>
        <v/>
      </c>
      <c r="H81" s="7" t="str">
        <f t="shared" ca="1" si="5"/>
        <v/>
      </c>
      <c r="I81" s="73" t="str">
        <f t="shared" ca="1" si="6"/>
        <v/>
      </c>
      <c r="J81" s="36"/>
      <c r="K81" s="1"/>
      <c r="L81" s="1"/>
    </row>
    <row r="82" spans="1:12" ht="18.75" customHeight="1" x14ac:dyDescent="0.35">
      <c r="A82" s="1"/>
      <c r="B82" s="18">
        <f t="shared" si="8"/>
        <v>71</v>
      </c>
      <c r="C82" s="20" t="str">
        <f ca="1">IF(TODAY()&gt;EXP,"0",IF(Produk!C76="","",Produk!C76))</f>
        <v/>
      </c>
      <c r="D82" s="16" t="str">
        <f t="shared" ca="1" si="7"/>
        <v/>
      </c>
      <c r="E82" s="16" t="str">
        <f ca="1">IF($C82="","",SUMIFS(Jurnal!AK:AK,Jurnal!$AJ:$AJ,$B$6,Jurnal!$R:$R,$C82))</f>
        <v/>
      </c>
      <c r="F82" s="7" t="str">
        <f ca="1">IF($C82="","",SUMIFS(Jurnal!AN:AN,Jurnal!$AJ:$AJ,$B$6,Jurnal!$R:$R,$C82))</f>
        <v/>
      </c>
      <c r="G82" s="7" t="str">
        <f ca="1">IF($C82="","",SUMIFS(Jurnal!AO:AO,Jurnal!$AJ:$AJ,$B$6,Jurnal!$R:$R,$C82))</f>
        <v/>
      </c>
      <c r="H82" s="7" t="str">
        <f t="shared" ca="1" si="5"/>
        <v/>
      </c>
      <c r="I82" s="73" t="str">
        <f t="shared" ca="1" si="6"/>
        <v/>
      </c>
      <c r="J82" s="36"/>
      <c r="K82" s="1"/>
      <c r="L82" s="1"/>
    </row>
    <row r="83" spans="1:12" ht="18.75" customHeight="1" x14ac:dyDescent="0.35">
      <c r="A83" s="1"/>
      <c r="B83" s="18">
        <f t="shared" si="8"/>
        <v>72</v>
      </c>
      <c r="C83" s="20" t="str">
        <f ca="1">IF(TODAY()&gt;EXP,"0",IF(Produk!C77="","",Produk!C77))</f>
        <v/>
      </c>
      <c r="D83" s="16" t="str">
        <f t="shared" ca="1" si="7"/>
        <v/>
      </c>
      <c r="E83" s="16" t="str">
        <f ca="1">IF($C83="","",SUMIFS(Jurnal!AK:AK,Jurnal!$AJ:$AJ,$B$6,Jurnal!$R:$R,$C83))</f>
        <v/>
      </c>
      <c r="F83" s="7" t="str">
        <f ca="1">IF($C83="","",SUMIFS(Jurnal!AN:AN,Jurnal!$AJ:$AJ,$B$6,Jurnal!$R:$R,$C83))</f>
        <v/>
      </c>
      <c r="G83" s="7" t="str">
        <f ca="1">IF($C83="","",SUMIFS(Jurnal!AO:AO,Jurnal!$AJ:$AJ,$B$6,Jurnal!$R:$R,$C83))</f>
        <v/>
      </c>
      <c r="H83" s="7" t="str">
        <f t="shared" ca="1" si="5"/>
        <v/>
      </c>
      <c r="I83" s="73" t="str">
        <f t="shared" ca="1" si="6"/>
        <v/>
      </c>
      <c r="J83" s="36"/>
      <c r="K83" s="1"/>
      <c r="L83" s="1"/>
    </row>
    <row r="84" spans="1:12" ht="18.75" customHeight="1" x14ac:dyDescent="0.35">
      <c r="A84" s="1"/>
      <c r="B84" s="18">
        <f t="shared" si="8"/>
        <v>73</v>
      </c>
      <c r="C84" s="20" t="str">
        <f ca="1">IF(TODAY()&gt;EXP,"0",IF(Produk!C78="","",Produk!C78))</f>
        <v/>
      </c>
      <c r="D84" s="16" t="str">
        <f t="shared" ca="1" si="7"/>
        <v/>
      </c>
      <c r="E84" s="16" t="str">
        <f ca="1">IF($C84="","",SUMIFS(Jurnal!AK:AK,Jurnal!$AJ:$AJ,$B$6,Jurnal!$R:$R,$C84))</f>
        <v/>
      </c>
      <c r="F84" s="7" t="str">
        <f ca="1">IF($C84="","",SUMIFS(Jurnal!AN:AN,Jurnal!$AJ:$AJ,$B$6,Jurnal!$R:$R,$C84))</f>
        <v/>
      </c>
      <c r="G84" s="7" t="str">
        <f ca="1">IF($C84="","",SUMIFS(Jurnal!AO:AO,Jurnal!$AJ:$AJ,$B$6,Jurnal!$R:$R,$C84))</f>
        <v/>
      </c>
      <c r="H84" s="7" t="str">
        <f t="shared" ca="1" si="5"/>
        <v/>
      </c>
      <c r="I84" s="73" t="str">
        <f t="shared" ca="1" si="6"/>
        <v/>
      </c>
      <c r="J84" s="36"/>
      <c r="K84" s="1"/>
      <c r="L84" s="1"/>
    </row>
    <row r="85" spans="1:12" ht="18.75" customHeight="1" x14ac:dyDescent="0.35">
      <c r="A85" s="1"/>
      <c r="B85" s="18">
        <f t="shared" si="8"/>
        <v>74</v>
      </c>
      <c r="C85" s="20" t="str">
        <f ca="1">IF(TODAY()&gt;EXP,"0",IF(Produk!C79="","",Produk!C79))</f>
        <v/>
      </c>
      <c r="D85" s="16" t="str">
        <f t="shared" ca="1" si="7"/>
        <v/>
      </c>
      <c r="E85" s="16" t="str">
        <f ca="1">IF($C85="","",SUMIFS(Jurnal!AK:AK,Jurnal!$AJ:$AJ,$B$6,Jurnal!$R:$R,$C85))</f>
        <v/>
      </c>
      <c r="F85" s="7" t="str">
        <f ca="1">IF($C85="","",SUMIFS(Jurnal!AN:AN,Jurnal!$AJ:$AJ,$B$6,Jurnal!$R:$R,$C85))</f>
        <v/>
      </c>
      <c r="G85" s="7" t="str">
        <f ca="1">IF($C85="","",SUMIFS(Jurnal!AO:AO,Jurnal!$AJ:$AJ,$B$6,Jurnal!$R:$R,$C85))</f>
        <v/>
      </c>
      <c r="H85" s="7" t="str">
        <f t="shared" ca="1" si="5"/>
        <v/>
      </c>
      <c r="I85" s="73" t="str">
        <f t="shared" ca="1" si="6"/>
        <v/>
      </c>
      <c r="J85" s="36"/>
      <c r="K85" s="1"/>
      <c r="L85" s="1"/>
    </row>
    <row r="86" spans="1:12" ht="18.75" customHeight="1" x14ac:dyDescent="0.35">
      <c r="A86" s="1"/>
      <c r="B86" s="18">
        <f t="shared" si="8"/>
        <v>75</v>
      </c>
      <c r="C86" s="20" t="str">
        <f ca="1">IF(TODAY()&gt;EXP,"0",IF(Produk!C80="","",Produk!C80))</f>
        <v/>
      </c>
      <c r="D86" s="16" t="str">
        <f t="shared" ca="1" si="7"/>
        <v/>
      </c>
      <c r="E86" s="16" t="str">
        <f ca="1">IF($C86="","",SUMIFS(Jurnal!AK:AK,Jurnal!$AJ:$AJ,$B$6,Jurnal!$R:$R,$C86))</f>
        <v/>
      </c>
      <c r="F86" s="7" t="str">
        <f ca="1">IF($C86="","",SUMIFS(Jurnal!AN:AN,Jurnal!$AJ:$AJ,$B$6,Jurnal!$R:$R,$C86))</f>
        <v/>
      </c>
      <c r="G86" s="7" t="str">
        <f ca="1">IF($C86="","",SUMIFS(Jurnal!AO:AO,Jurnal!$AJ:$AJ,$B$6,Jurnal!$R:$R,$C86))</f>
        <v/>
      </c>
      <c r="H86" s="7" t="str">
        <f t="shared" ca="1" si="5"/>
        <v/>
      </c>
      <c r="I86" s="73" t="str">
        <f t="shared" ca="1" si="6"/>
        <v/>
      </c>
      <c r="J86" s="36"/>
      <c r="K86" s="1"/>
      <c r="L86" s="1"/>
    </row>
    <row r="87" spans="1:12" ht="18.75" customHeight="1" x14ac:dyDescent="0.35">
      <c r="A87" s="1"/>
      <c r="B87" s="18">
        <f t="shared" si="8"/>
        <v>76</v>
      </c>
      <c r="C87" s="20" t="str">
        <f ca="1">IF(TODAY()&gt;EXP,"0",IF(Produk!C81="","",Produk!C81))</f>
        <v/>
      </c>
      <c r="D87" s="16" t="str">
        <f t="shared" ca="1" si="7"/>
        <v/>
      </c>
      <c r="E87" s="16" t="str">
        <f ca="1">IF($C87="","",SUMIFS(Jurnal!AK:AK,Jurnal!$AJ:$AJ,$B$6,Jurnal!$R:$R,$C87))</f>
        <v/>
      </c>
      <c r="F87" s="7" t="str">
        <f ca="1">IF($C87="","",SUMIFS(Jurnal!AN:AN,Jurnal!$AJ:$AJ,$B$6,Jurnal!$R:$R,$C87))</f>
        <v/>
      </c>
      <c r="G87" s="7" t="str">
        <f ca="1">IF($C87="","",SUMIFS(Jurnal!AO:AO,Jurnal!$AJ:$AJ,$B$6,Jurnal!$R:$R,$C87))</f>
        <v/>
      </c>
      <c r="H87" s="7" t="str">
        <f t="shared" ca="1" si="5"/>
        <v/>
      </c>
      <c r="I87" s="73" t="str">
        <f t="shared" ca="1" si="6"/>
        <v/>
      </c>
      <c r="J87" s="36"/>
      <c r="K87" s="1"/>
      <c r="L87" s="1"/>
    </row>
    <row r="88" spans="1:12" ht="18.75" customHeight="1" x14ac:dyDescent="0.35">
      <c r="A88" s="1"/>
      <c r="B88" s="18">
        <f t="shared" si="8"/>
        <v>77</v>
      </c>
      <c r="C88" s="20" t="str">
        <f ca="1">IF(TODAY()&gt;EXP,"0",IF(Produk!C82="","",Produk!C82))</f>
        <v/>
      </c>
      <c r="D88" s="16" t="str">
        <f t="shared" ca="1" si="7"/>
        <v/>
      </c>
      <c r="E88" s="16" t="str">
        <f ca="1">IF($C88="","",SUMIFS(Jurnal!AK:AK,Jurnal!$AJ:$AJ,$B$6,Jurnal!$R:$R,$C88))</f>
        <v/>
      </c>
      <c r="F88" s="7" t="str">
        <f ca="1">IF($C88="","",SUMIFS(Jurnal!AN:AN,Jurnal!$AJ:$AJ,$B$6,Jurnal!$R:$R,$C88))</f>
        <v/>
      </c>
      <c r="G88" s="7" t="str">
        <f ca="1">IF($C88="","",SUMIFS(Jurnal!AO:AO,Jurnal!$AJ:$AJ,$B$6,Jurnal!$R:$R,$C88))</f>
        <v/>
      </c>
      <c r="H88" s="7" t="str">
        <f t="shared" ca="1" si="5"/>
        <v/>
      </c>
      <c r="I88" s="73" t="str">
        <f t="shared" ca="1" si="6"/>
        <v/>
      </c>
      <c r="J88" s="36"/>
      <c r="K88" s="1"/>
      <c r="L88" s="1"/>
    </row>
    <row r="89" spans="1:12" ht="18.75" customHeight="1" x14ac:dyDescent="0.35">
      <c r="A89" s="1"/>
      <c r="B89" s="18">
        <f t="shared" si="8"/>
        <v>78</v>
      </c>
      <c r="C89" s="20" t="str">
        <f ca="1">IF(TODAY()&gt;EXP,"0",IF(Produk!C83="","",Produk!C83))</f>
        <v/>
      </c>
      <c r="D89" s="16" t="str">
        <f t="shared" ca="1" si="7"/>
        <v/>
      </c>
      <c r="E89" s="16" t="str">
        <f ca="1">IF($C89="","",SUMIFS(Jurnal!AK:AK,Jurnal!$AJ:$AJ,$B$6,Jurnal!$R:$R,$C89))</f>
        <v/>
      </c>
      <c r="F89" s="7" t="str">
        <f ca="1">IF($C89="","",SUMIFS(Jurnal!AN:AN,Jurnal!$AJ:$AJ,$B$6,Jurnal!$R:$R,$C89))</f>
        <v/>
      </c>
      <c r="G89" s="7" t="str">
        <f ca="1">IF($C89="","",SUMIFS(Jurnal!AO:AO,Jurnal!$AJ:$AJ,$B$6,Jurnal!$R:$R,$C89))</f>
        <v/>
      </c>
      <c r="H89" s="7" t="str">
        <f t="shared" ca="1" si="5"/>
        <v/>
      </c>
      <c r="I89" s="73" t="str">
        <f t="shared" ca="1" si="6"/>
        <v/>
      </c>
      <c r="J89" s="36"/>
      <c r="K89" s="1"/>
      <c r="L89" s="1"/>
    </row>
    <row r="90" spans="1:12" ht="18.75" customHeight="1" x14ac:dyDescent="0.35">
      <c r="A90" s="1"/>
      <c r="B90" s="18">
        <f t="shared" si="8"/>
        <v>79</v>
      </c>
      <c r="C90" s="20" t="str">
        <f ca="1">IF(TODAY()&gt;EXP,"0",IF(Produk!C84="","",Produk!C84))</f>
        <v/>
      </c>
      <c r="D90" s="16" t="str">
        <f t="shared" ca="1" si="7"/>
        <v/>
      </c>
      <c r="E90" s="16" t="str">
        <f ca="1">IF($C90="","",SUMIFS(Jurnal!AK:AK,Jurnal!$AJ:$AJ,$B$6,Jurnal!$R:$R,$C90))</f>
        <v/>
      </c>
      <c r="F90" s="7" t="str">
        <f ca="1">IF($C90="","",SUMIFS(Jurnal!AN:AN,Jurnal!$AJ:$AJ,$B$6,Jurnal!$R:$R,$C90))</f>
        <v/>
      </c>
      <c r="G90" s="7" t="str">
        <f ca="1">IF($C90="","",SUMIFS(Jurnal!AO:AO,Jurnal!$AJ:$AJ,$B$6,Jurnal!$R:$R,$C90))</f>
        <v/>
      </c>
      <c r="H90" s="7" t="str">
        <f t="shared" ca="1" si="5"/>
        <v/>
      </c>
      <c r="I90" s="73" t="str">
        <f t="shared" ca="1" si="6"/>
        <v/>
      </c>
      <c r="J90" s="36"/>
      <c r="K90" s="1"/>
      <c r="L90" s="1"/>
    </row>
    <row r="91" spans="1:12" ht="18.75" customHeight="1" x14ac:dyDescent="0.35">
      <c r="A91" s="1"/>
      <c r="B91" s="18">
        <f t="shared" si="8"/>
        <v>80</v>
      </c>
      <c r="C91" s="20" t="str">
        <f ca="1">IF(TODAY()&gt;EXP,"0",IF(Produk!C85="","",Produk!C85))</f>
        <v/>
      </c>
      <c r="D91" s="16" t="str">
        <f t="shared" ca="1" si="7"/>
        <v/>
      </c>
      <c r="E91" s="16" t="str">
        <f ca="1">IF($C91="","",SUMIFS(Jurnal!AK:AK,Jurnal!$AJ:$AJ,$B$6,Jurnal!$R:$R,$C91))</f>
        <v/>
      </c>
      <c r="F91" s="7" t="str">
        <f ca="1">IF($C91="","",SUMIFS(Jurnal!AN:AN,Jurnal!$AJ:$AJ,$B$6,Jurnal!$R:$R,$C91))</f>
        <v/>
      </c>
      <c r="G91" s="7" t="str">
        <f ca="1">IF($C91="","",SUMIFS(Jurnal!AO:AO,Jurnal!$AJ:$AJ,$B$6,Jurnal!$R:$R,$C91))</f>
        <v/>
      </c>
      <c r="H91" s="7" t="str">
        <f t="shared" ca="1" si="5"/>
        <v/>
      </c>
      <c r="I91" s="73" t="str">
        <f t="shared" ca="1" si="6"/>
        <v/>
      </c>
      <c r="J91" s="36"/>
      <c r="K91" s="1"/>
      <c r="L91" s="1"/>
    </row>
    <row r="92" spans="1:12" ht="18.75" customHeight="1" x14ac:dyDescent="0.35">
      <c r="A92" s="1"/>
      <c r="B92" s="18">
        <f t="shared" si="8"/>
        <v>81</v>
      </c>
      <c r="C92" s="20" t="str">
        <f ca="1">IF(TODAY()&gt;EXP,"0",IF(Produk!C86="","",Produk!C86))</f>
        <v/>
      </c>
      <c r="D92" s="16" t="str">
        <f t="shared" ca="1" si="7"/>
        <v/>
      </c>
      <c r="E92" s="16" t="str">
        <f ca="1">IF($C92="","",SUMIFS(Jurnal!AK:AK,Jurnal!$AJ:$AJ,$B$6,Jurnal!$R:$R,$C92))</f>
        <v/>
      </c>
      <c r="F92" s="7" t="str">
        <f ca="1">IF($C92="","",SUMIFS(Jurnal!AN:AN,Jurnal!$AJ:$AJ,$B$6,Jurnal!$R:$R,$C92))</f>
        <v/>
      </c>
      <c r="G92" s="7" t="str">
        <f ca="1">IF($C92="","",SUMIFS(Jurnal!AO:AO,Jurnal!$AJ:$AJ,$B$6,Jurnal!$R:$R,$C92))</f>
        <v/>
      </c>
      <c r="H92" s="7" t="str">
        <f t="shared" ca="1" si="5"/>
        <v/>
      </c>
      <c r="I92" s="73" t="str">
        <f t="shared" ca="1" si="6"/>
        <v/>
      </c>
      <c r="J92" s="36"/>
      <c r="K92" s="1"/>
      <c r="L92" s="1"/>
    </row>
    <row r="93" spans="1:12" ht="18.75" customHeight="1" x14ac:dyDescent="0.35">
      <c r="A93" s="1"/>
      <c r="B93" s="18">
        <f t="shared" si="8"/>
        <v>82</v>
      </c>
      <c r="C93" s="20" t="str">
        <f ca="1">IF(TODAY()&gt;EXP,"0",IF(Produk!C87="","",Produk!C87))</f>
        <v/>
      </c>
      <c r="D93" s="16" t="str">
        <f t="shared" ca="1" si="7"/>
        <v/>
      </c>
      <c r="E93" s="16" t="str">
        <f ca="1">IF($C93="","",SUMIFS(Jurnal!AK:AK,Jurnal!$AJ:$AJ,$B$6,Jurnal!$R:$R,$C93))</f>
        <v/>
      </c>
      <c r="F93" s="7" t="str">
        <f ca="1">IF($C93="","",SUMIFS(Jurnal!AN:AN,Jurnal!$AJ:$AJ,$B$6,Jurnal!$R:$R,$C93))</f>
        <v/>
      </c>
      <c r="G93" s="7" t="str">
        <f ca="1">IF($C93="","",SUMIFS(Jurnal!AO:AO,Jurnal!$AJ:$AJ,$B$6,Jurnal!$R:$R,$C93))</f>
        <v/>
      </c>
      <c r="H93" s="7" t="str">
        <f t="shared" ca="1" si="5"/>
        <v/>
      </c>
      <c r="I93" s="73" t="str">
        <f t="shared" ca="1" si="6"/>
        <v/>
      </c>
      <c r="J93" s="36"/>
      <c r="K93" s="1"/>
      <c r="L93" s="1"/>
    </row>
    <row r="94" spans="1:12" ht="18.75" customHeight="1" x14ac:dyDescent="0.35">
      <c r="A94" s="1"/>
      <c r="B94" s="18">
        <f t="shared" si="8"/>
        <v>83</v>
      </c>
      <c r="C94" s="20" t="str">
        <f ca="1">IF(TODAY()&gt;EXP,"0",IF(Produk!C88="","",Produk!C88))</f>
        <v/>
      </c>
      <c r="D94" s="16" t="str">
        <f t="shared" ca="1" si="7"/>
        <v/>
      </c>
      <c r="E94" s="16" t="str">
        <f ca="1">IF($C94="","",SUMIFS(Jurnal!AK:AK,Jurnal!$AJ:$AJ,$B$6,Jurnal!$R:$R,$C94))</f>
        <v/>
      </c>
      <c r="F94" s="7" t="str">
        <f ca="1">IF($C94="","",SUMIFS(Jurnal!AN:AN,Jurnal!$AJ:$AJ,$B$6,Jurnal!$R:$R,$C94))</f>
        <v/>
      </c>
      <c r="G94" s="7" t="str">
        <f ca="1">IF($C94="","",SUMIFS(Jurnal!AO:AO,Jurnal!$AJ:$AJ,$B$6,Jurnal!$R:$R,$C94))</f>
        <v/>
      </c>
      <c r="H94" s="7" t="str">
        <f t="shared" ca="1" si="5"/>
        <v/>
      </c>
      <c r="I94" s="73" t="str">
        <f t="shared" ca="1" si="6"/>
        <v/>
      </c>
      <c r="J94" s="36"/>
      <c r="K94" s="1"/>
      <c r="L94" s="1"/>
    </row>
    <row r="95" spans="1:12" ht="18.75" customHeight="1" x14ac:dyDescent="0.35">
      <c r="A95" s="1"/>
      <c r="B95" s="18">
        <f t="shared" si="8"/>
        <v>84</v>
      </c>
      <c r="C95" s="20" t="str">
        <f ca="1">IF(TODAY()&gt;EXP,"0",IF(Produk!C89="","",Produk!C89))</f>
        <v/>
      </c>
      <c r="D95" s="16" t="str">
        <f t="shared" ca="1" si="7"/>
        <v/>
      </c>
      <c r="E95" s="16" t="str">
        <f ca="1">IF($C95="","",SUMIFS(Jurnal!AK:AK,Jurnal!$AJ:$AJ,$B$6,Jurnal!$R:$R,$C95))</f>
        <v/>
      </c>
      <c r="F95" s="7" t="str">
        <f ca="1">IF($C95="","",SUMIFS(Jurnal!AN:AN,Jurnal!$AJ:$AJ,$B$6,Jurnal!$R:$R,$C95))</f>
        <v/>
      </c>
      <c r="G95" s="7" t="str">
        <f ca="1">IF($C95="","",SUMIFS(Jurnal!AO:AO,Jurnal!$AJ:$AJ,$B$6,Jurnal!$R:$R,$C95))</f>
        <v/>
      </c>
      <c r="H95" s="7" t="str">
        <f t="shared" ca="1" si="5"/>
        <v/>
      </c>
      <c r="I95" s="73" t="str">
        <f t="shared" ca="1" si="6"/>
        <v/>
      </c>
      <c r="J95" s="36"/>
      <c r="K95" s="1"/>
      <c r="L95" s="1"/>
    </row>
    <row r="96" spans="1:12" ht="18.75" customHeight="1" x14ac:dyDescent="0.35">
      <c r="A96" s="1"/>
      <c r="B96" s="18">
        <f t="shared" si="8"/>
        <v>85</v>
      </c>
      <c r="C96" s="20" t="str">
        <f ca="1">IF(TODAY()&gt;EXP,"0",IF(Produk!C90="","",Produk!C90))</f>
        <v/>
      </c>
      <c r="D96" s="16" t="str">
        <f t="shared" ca="1" si="7"/>
        <v/>
      </c>
      <c r="E96" s="16" t="str">
        <f ca="1">IF($C96="","",SUMIFS(Jurnal!AK:AK,Jurnal!$AJ:$AJ,$B$6,Jurnal!$R:$R,$C96))</f>
        <v/>
      </c>
      <c r="F96" s="7" t="str">
        <f ca="1">IF($C96="","",SUMIFS(Jurnal!AN:AN,Jurnal!$AJ:$AJ,$B$6,Jurnal!$R:$R,$C96))</f>
        <v/>
      </c>
      <c r="G96" s="7" t="str">
        <f ca="1">IF($C96="","",SUMIFS(Jurnal!AO:AO,Jurnal!$AJ:$AJ,$B$6,Jurnal!$R:$R,$C96))</f>
        <v/>
      </c>
      <c r="H96" s="7" t="str">
        <f t="shared" ca="1" si="5"/>
        <v/>
      </c>
      <c r="I96" s="73" t="str">
        <f t="shared" ca="1" si="6"/>
        <v/>
      </c>
      <c r="J96" s="36"/>
      <c r="K96" s="1"/>
      <c r="L96" s="1"/>
    </row>
    <row r="97" spans="1:12" ht="18.75" customHeight="1" x14ac:dyDescent="0.35">
      <c r="A97" s="1"/>
      <c r="B97" s="18">
        <f t="shared" si="8"/>
        <v>86</v>
      </c>
      <c r="C97" s="20" t="str">
        <f ca="1">IF(TODAY()&gt;EXP,"0",IF(Produk!C91="","",Produk!C91))</f>
        <v/>
      </c>
      <c r="D97" s="16" t="str">
        <f t="shared" ca="1" si="7"/>
        <v/>
      </c>
      <c r="E97" s="16" t="str">
        <f ca="1">IF($C97="","",SUMIFS(Jurnal!AK:AK,Jurnal!$AJ:$AJ,$B$6,Jurnal!$R:$R,$C97))</f>
        <v/>
      </c>
      <c r="F97" s="7" t="str">
        <f ca="1">IF($C97="","",SUMIFS(Jurnal!AN:AN,Jurnal!$AJ:$AJ,$B$6,Jurnal!$R:$R,$C97))</f>
        <v/>
      </c>
      <c r="G97" s="7" t="str">
        <f ca="1">IF($C97="","",SUMIFS(Jurnal!AO:AO,Jurnal!$AJ:$AJ,$B$6,Jurnal!$R:$R,$C97))</f>
        <v/>
      </c>
      <c r="H97" s="7" t="str">
        <f t="shared" ca="1" si="5"/>
        <v/>
      </c>
      <c r="I97" s="73" t="str">
        <f t="shared" ca="1" si="6"/>
        <v/>
      </c>
      <c r="J97" s="36"/>
      <c r="K97" s="1"/>
      <c r="L97" s="1"/>
    </row>
    <row r="98" spans="1:12" ht="18.75" customHeight="1" x14ac:dyDescent="0.35">
      <c r="A98" s="1"/>
      <c r="B98" s="18">
        <f t="shared" si="8"/>
        <v>87</v>
      </c>
      <c r="C98" s="20" t="str">
        <f ca="1">IF(TODAY()&gt;EXP,"0",IF(Produk!C92="","",Produk!C92))</f>
        <v/>
      </c>
      <c r="D98" s="16" t="str">
        <f t="shared" ca="1" si="7"/>
        <v/>
      </c>
      <c r="E98" s="16" t="str">
        <f ca="1">IF($C98="","",SUMIFS(Jurnal!AK:AK,Jurnal!$AJ:$AJ,$B$6,Jurnal!$R:$R,$C98))</f>
        <v/>
      </c>
      <c r="F98" s="7" t="str">
        <f ca="1">IF($C98="","",SUMIFS(Jurnal!AN:AN,Jurnal!$AJ:$AJ,$B$6,Jurnal!$R:$R,$C98))</f>
        <v/>
      </c>
      <c r="G98" s="7" t="str">
        <f ca="1">IF($C98="","",SUMIFS(Jurnal!AO:AO,Jurnal!$AJ:$AJ,$B$6,Jurnal!$R:$R,$C98))</f>
        <v/>
      </c>
      <c r="H98" s="7" t="str">
        <f t="shared" ca="1" si="5"/>
        <v/>
      </c>
      <c r="I98" s="73" t="str">
        <f t="shared" ca="1" si="6"/>
        <v/>
      </c>
      <c r="J98" s="36"/>
      <c r="K98" s="1"/>
      <c r="L98" s="1"/>
    </row>
    <row r="99" spans="1:12" ht="18.75" customHeight="1" x14ac:dyDescent="0.35">
      <c r="A99" s="1"/>
      <c r="B99" s="18">
        <f t="shared" si="8"/>
        <v>88</v>
      </c>
      <c r="C99" s="20" t="str">
        <f ca="1">IF(TODAY()&gt;EXP,"0",IF(Produk!C93="","",Produk!C93))</f>
        <v/>
      </c>
      <c r="D99" s="16" t="str">
        <f t="shared" ca="1" si="7"/>
        <v/>
      </c>
      <c r="E99" s="16" t="str">
        <f ca="1">IF($C99="","",SUMIFS(Jurnal!AK:AK,Jurnal!$AJ:$AJ,$B$6,Jurnal!$R:$R,$C99))</f>
        <v/>
      </c>
      <c r="F99" s="7" t="str">
        <f ca="1">IF($C99="","",SUMIFS(Jurnal!AN:AN,Jurnal!$AJ:$AJ,$B$6,Jurnal!$R:$R,$C99))</f>
        <v/>
      </c>
      <c r="G99" s="7" t="str">
        <f ca="1">IF($C99="","",SUMIFS(Jurnal!AO:AO,Jurnal!$AJ:$AJ,$B$6,Jurnal!$R:$R,$C99))</f>
        <v/>
      </c>
      <c r="H99" s="7" t="str">
        <f t="shared" ca="1" si="5"/>
        <v/>
      </c>
      <c r="I99" s="73" t="str">
        <f t="shared" ca="1" si="6"/>
        <v/>
      </c>
      <c r="J99" s="36"/>
      <c r="K99" s="1"/>
      <c r="L99" s="1"/>
    </row>
    <row r="100" spans="1:12" ht="18.75" customHeight="1" x14ac:dyDescent="0.35">
      <c r="A100" s="1"/>
      <c r="B100" s="18">
        <f t="shared" si="8"/>
        <v>89</v>
      </c>
      <c r="C100" s="20" t="str">
        <f ca="1">IF(TODAY()&gt;EXP,"0",IF(Produk!C94="","",Produk!C94))</f>
        <v/>
      </c>
      <c r="D100" s="16" t="str">
        <f t="shared" ca="1" si="7"/>
        <v/>
      </c>
      <c r="E100" s="16" t="str">
        <f ca="1">IF($C100="","",SUMIFS(Jurnal!AK:AK,Jurnal!$AJ:$AJ,$B$6,Jurnal!$R:$R,$C100))</f>
        <v/>
      </c>
      <c r="F100" s="7" t="str">
        <f ca="1">IF($C100="","",SUMIFS(Jurnal!AN:AN,Jurnal!$AJ:$AJ,$B$6,Jurnal!$R:$R,$C100))</f>
        <v/>
      </c>
      <c r="G100" s="7" t="str">
        <f ca="1">IF($C100="","",SUMIFS(Jurnal!AO:AO,Jurnal!$AJ:$AJ,$B$6,Jurnal!$R:$R,$C100))</f>
        <v/>
      </c>
      <c r="H100" s="7" t="str">
        <f t="shared" ca="1" si="5"/>
        <v/>
      </c>
      <c r="I100" s="73" t="str">
        <f t="shared" ca="1" si="6"/>
        <v/>
      </c>
      <c r="J100" s="36"/>
      <c r="K100" s="1"/>
      <c r="L100" s="1"/>
    </row>
    <row r="101" spans="1:12" ht="18.75" customHeight="1" x14ac:dyDescent="0.35">
      <c r="A101" s="1"/>
      <c r="B101" s="18">
        <f t="shared" si="8"/>
        <v>90</v>
      </c>
      <c r="C101" s="20" t="str">
        <f ca="1">IF(TODAY()&gt;EXP,"0",IF(Produk!C95="","",Produk!C95))</f>
        <v/>
      </c>
      <c r="D101" s="16" t="str">
        <f t="shared" ca="1" si="7"/>
        <v/>
      </c>
      <c r="E101" s="16" t="str">
        <f ca="1">IF($C101="","",SUMIFS(Jurnal!AK:AK,Jurnal!$AJ:$AJ,$B$6,Jurnal!$R:$R,$C101))</f>
        <v/>
      </c>
      <c r="F101" s="7" t="str">
        <f ca="1">IF($C101="","",SUMIFS(Jurnal!AN:AN,Jurnal!$AJ:$AJ,$B$6,Jurnal!$R:$R,$C101))</f>
        <v/>
      </c>
      <c r="G101" s="7" t="str">
        <f ca="1">IF($C101="","",SUMIFS(Jurnal!AO:AO,Jurnal!$AJ:$AJ,$B$6,Jurnal!$R:$R,$C101))</f>
        <v/>
      </c>
      <c r="H101" s="7" t="str">
        <f t="shared" ca="1" si="5"/>
        <v/>
      </c>
      <c r="I101" s="73" t="str">
        <f t="shared" ca="1" si="6"/>
        <v/>
      </c>
      <c r="J101" s="36"/>
      <c r="K101" s="1"/>
      <c r="L101" s="1"/>
    </row>
    <row r="102" spans="1:12" ht="18.75" customHeight="1" x14ac:dyDescent="0.35">
      <c r="A102" s="1"/>
      <c r="B102" s="18">
        <f t="shared" si="8"/>
        <v>91</v>
      </c>
      <c r="C102" s="20" t="str">
        <f ca="1">IF(TODAY()&gt;EXP,"0",IF(Produk!C96="","",Produk!C96))</f>
        <v/>
      </c>
      <c r="D102" s="16" t="str">
        <f t="shared" ca="1" si="7"/>
        <v/>
      </c>
      <c r="E102" s="16" t="str">
        <f ca="1">IF($C102="","",SUMIFS(Jurnal!AK:AK,Jurnal!$AJ:$AJ,$B$6,Jurnal!$R:$R,$C102))</f>
        <v/>
      </c>
      <c r="F102" s="7" t="str">
        <f ca="1">IF($C102="","",SUMIFS(Jurnal!AN:AN,Jurnal!$AJ:$AJ,$B$6,Jurnal!$R:$R,$C102))</f>
        <v/>
      </c>
      <c r="G102" s="7" t="str">
        <f ca="1">IF($C102="","",SUMIFS(Jurnal!AO:AO,Jurnal!$AJ:$AJ,$B$6,Jurnal!$R:$R,$C102))</f>
        <v/>
      </c>
      <c r="H102" s="7" t="str">
        <f t="shared" ca="1" si="5"/>
        <v/>
      </c>
      <c r="I102" s="73" t="str">
        <f t="shared" ca="1" si="6"/>
        <v/>
      </c>
      <c r="J102" s="36"/>
      <c r="K102" s="1"/>
      <c r="L102" s="1"/>
    </row>
    <row r="103" spans="1:12" ht="18.75" customHeight="1" x14ac:dyDescent="0.35">
      <c r="A103" s="1"/>
      <c r="B103" s="18">
        <f t="shared" si="8"/>
        <v>92</v>
      </c>
      <c r="C103" s="20" t="str">
        <f ca="1">IF(TODAY()&gt;EXP,"0",IF(Produk!C97="","",Produk!C97))</f>
        <v/>
      </c>
      <c r="D103" s="16" t="str">
        <f t="shared" ca="1" si="7"/>
        <v/>
      </c>
      <c r="E103" s="16" t="str">
        <f ca="1">IF($C103="","",SUMIFS(Jurnal!AK:AK,Jurnal!$AJ:$AJ,$B$6,Jurnal!$R:$R,$C103))</f>
        <v/>
      </c>
      <c r="F103" s="7" t="str">
        <f ca="1">IF($C103="","",SUMIFS(Jurnal!AN:AN,Jurnal!$AJ:$AJ,$B$6,Jurnal!$R:$R,$C103))</f>
        <v/>
      </c>
      <c r="G103" s="7" t="str">
        <f ca="1">IF($C103="","",SUMIFS(Jurnal!AO:AO,Jurnal!$AJ:$AJ,$B$6,Jurnal!$R:$R,$C103))</f>
        <v/>
      </c>
      <c r="H103" s="7" t="str">
        <f t="shared" ca="1" si="5"/>
        <v/>
      </c>
      <c r="I103" s="73" t="str">
        <f t="shared" ca="1" si="6"/>
        <v/>
      </c>
      <c r="J103" s="36"/>
      <c r="K103" s="1"/>
      <c r="L103" s="1"/>
    </row>
    <row r="104" spans="1:12" ht="18.75" customHeight="1" x14ac:dyDescent="0.35">
      <c r="A104" s="1"/>
      <c r="B104" s="18">
        <f t="shared" si="8"/>
        <v>93</v>
      </c>
      <c r="C104" s="20" t="str">
        <f ca="1">IF(TODAY()&gt;EXP,"0",IF(Produk!C98="","",Produk!C98))</f>
        <v/>
      </c>
      <c r="D104" s="16" t="str">
        <f t="shared" ca="1" si="7"/>
        <v/>
      </c>
      <c r="E104" s="16" t="str">
        <f ca="1">IF($C104="","",SUMIFS(Jurnal!AK:AK,Jurnal!$AJ:$AJ,$B$6,Jurnal!$R:$R,$C104))</f>
        <v/>
      </c>
      <c r="F104" s="7" t="str">
        <f ca="1">IF($C104="","",SUMIFS(Jurnal!AN:AN,Jurnal!$AJ:$AJ,$B$6,Jurnal!$R:$R,$C104))</f>
        <v/>
      </c>
      <c r="G104" s="7" t="str">
        <f ca="1">IF($C104="","",SUMIFS(Jurnal!AO:AO,Jurnal!$AJ:$AJ,$B$6,Jurnal!$R:$R,$C104))</f>
        <v/>
      </c>
      <c r="H104" s="7" t="str">
        <f t="shared" ca="1" si="5"/>
        <v/>
      </c>
      <c r="I104" s="73" t="str">
        <f t="shared" ca="1" si="6"/>
        <v/>
      </c>
      <c r="J104" s="36"/>
      <c r="K104" s="1"/>
      <c r="L104" s="1"/>
    </row>
    <row r="105" spans="1:12" ht="18.75" customHeight="1" x14ac:dyDescent="0.35">
      <c r="A105" s="1"/>
      <c r="B105" s="18">
        <f t="shared" si="8"/>
        <v>94</v>
      </c>
      <c r="C105" s="20" t="str">
        <f ca="1">IF(TODAY()&gt;EXP,"0",IF(Produk!C99="","",Produk!C99))</f>
        <v/>
      </c>
      <c r="D105" s="16" t="str">
        <f t="shared" ref="D105:D111" ca="1" si="9">IF(C105="","",VLOOKUP(C105,DP,2,FALSE))</f>
        <v/>
      </c>
      <c r="E105" s="16" t="str">
        <f ca="1">IF($C105="","",SUMIFS(Jurnal!AK:AK,Jurnal!$AJ:$AJ,$B$6,Jurnal!$R:$R,$C105))</f>
        <v/>
      </c>
      <c r="F105" s="7" t="str">
        <f ca="1">IF($C105="","",SUMIFS(Jurnal!AN:AN,Jurnal!$AJ:$AJ,$B$6,Jurnal!$R:$R,$C105))</f>
        <v/>
      </c>
      <c r="G105" s="7" t="str">
        <f ca="1">IF($C105="","",SUMIFS(Jurnal!AO:AO,Jurnal!$AJ:$AJ,$B$6,Jurnal!$R:$R,$C105))</f>
        <v/>
      </c>
      <c r="H105" s="7" t="str">
        <f t="shared" ca="1" si="5"/>
        <v/>
      </c>
      <c r="I105" s="73" t="str">
        <f t="shared" ca="1" si="6"/>
        <v/>
      </c>
      <c r="J105" s="36"/>
      <c r="K105" s="1"/>
      <c r="L105" s="1"/>
    </row>
    <row r="106" spans="1:12" ht="18.75" customHeight="1" x14ac:dyDescent="0.35">
      <c r="A106" s="1"/>
      <c r="B106" s="18">
        <f t="shared" si="8"/>
        <v>95</v>
      </c>
      <c r="C106" s="20" t="str">
        <f ca="1">IF(TODAY()&gt;EXP,"0",IF(Produk!C100="","",Produk!C100))</f>
        <v/>
      </c>
      <c r="D106" s="16" t="str">
        <f t="shared" ca="1" si="9"/>
        <v/>
      </c>
      <c r="E106" s="16" t="str">
        <f ca="1">IF($C106="","",SUMIFS(Jurnal!AK:AK,Jurnal!$AJ:$AJ,$B$6,Jurnal!$R:$R,$C106))</f>
        <v/>
      </c>
      <c r="F106" s="7" t="str">
        <f ca="1">IF($C106="","",SUMIFS(Jurnal!AN:AN,Jurnal!$AJ:$AJ,$B$6,Jurnal!$R:$R,$C106))</f>
        <v/>
      </c>
      <c r="G106" s="7" t="str">
        <f ca="1">IF($C106="","",SUMIFS(Jurnal!AO:AO,Jurnal!$AJ:$AJ,$B$6,Jurnal!$R:$R,$C106))</f>
        <v/>
      </c>
      <c r="H106" s="7" t="str">
        <f t="shared" ca="1" si="5"/>
        <v/>
      </c>
      <c r="I106" s="73" t="str">
        <f t="shared" ca="1" si="6"/>
        <v/>
      </c>
      <c r="J106" s="36"/>
      <c r="K106" s="1"/>
      <c r="L106" s="1"/>
    </row>
    <row r="107" spans="1:12" ht="18.75" customHeight="1" x14ac:dyDescent="0.35">
      <c r="A107" s="1"/>
      <c r="B107" s="18">
        <f t="shared" si="8"/>
        <v>96</v>
      </c>
      <c r="C107" s="20" t="str">
        <f ca="1">IF(TODAY()&gt;EXP,"0",IF(Produk!C101="","",Produk!C101))</f>
        <v/>
      </c>
      <c r="D107" s="16" t="str">
        <f t="shared" ca="1" si="9"/>
        <v/>
      </c>
      <c r="E107" s="16" t="str">
        <f ca="1">IF($C107="","",SUMIFS(Jurnal!AK:AK,Jurnal!$AJ:$AJ,$B$6,Jurnal!$R:$R,$C107))</f>
        <v/>
      </c>
      <c r="F107" s="7" t="str">
        <f ca="1">IF($C107="","",SUMIFS(Jurnal!AN:AN,Jurnal!$AJ:$AJ,$B$6,Jurnal!$R:$R,$C107))</f>
        <v/>
      </c>
      <c r="G107" s="7" t="str">
        <f ca="1">IF($C107="","",SUMIFS(Jurnal!AO:AO,Jurnal!$AJ:$AJ,$B$6,Jurnal!$R:$R,$C107))</f>
        <v/>
      </c>
      <c r="H107" s="7" t="str">
        <f t="shared" ca="1" si="5"/>
        <v/>
      </c>
      <c r="I107" s="73" t="str">
        <f t="shared" ca="1" si="6"/>
        <v/>
      </c>
      <c r="J107" s="36"/>
      <c r="K107" s="1"/>
      <c r="L107" s="1"/>
    </row>
    <row r="108" spans="1:12" ht="18.75" customHeight="1" x14ac:dyDescent="0.35">
      <c r="A108" s="1"/>
      <c r="B108" s="18">
        <f t="shared" si="8"/>
        <v>97</v>
      </c>
      <c r="C108" s="20" t="str">
        <f ca="1">IF(TODAY()&gt;EXP,"0",IF(Produk!C102="","",Produk!C102))</f>
        <v/>
      </c>
      <c r="D108" s="16" t="str">
        <f t="shared" ca="1" si="9"/>
        <v/>
      </c>
      <c r="E108" s="16" t="str">
        <f ca="1">IF($C108="","",SUMIFS(Jurnal!AK:AK,Jurnal!$AJ:$AJ,$B$6,Jurnal!$R:$R,$C108))</f>
        <v/>
      </c>
      <c r="F108" s="7" t="str">
        <f ca="1">IF($C108="","",SUMIFS(Jurnal!AN:AN,Jurnal!$AJ:$AJ,$B$6,Jurnal!$R:$R,$C108))</f>
        <v/>
      </c>
      <c r="G108" s="7" t="str">
        <f ca="1">IF($C108="","",SUMIFS(Jurnal!AO:AO,Jurnal!$AJ:$AJ,$B$6,Jurnal!$R:$R,$C108))</f>
        <v/>
      </c>
      <c r="H108" s="7" t="str">
        <f t="shared" ca="1" si="5"/>
        <v/>
      </c>
      <c r="I108" s="73" t="str">
        <f t="shared" ca="1" si="6"/>
        <v/>
      </c>
      <c r="J108" s="36"/>
      <c r="K108" s="1"/>
      <c r="L108" s="1"/>
    </row>
    <row r="109" spans="1:12" ht="18.75" customHeight="1" x14ac:dyDescent="0.35">
      <c r="A109" s="1"/>
      <c r="B109" s="18">
        <f t="shared" si="8"/>
        <v>98</v>
      </c>
      <c r="C109" s="20" t="str">
        <f ca="1">IF(TODAY()&gt;EXP,"0",IF(Produk!C103="","",Produk!C103))</f>
        <v/>
      </c>
      <c r="D109" s="16" t="str">
        <f t="shared" ca="1" si="9"/>
        <v/>
      </c>
      <c r="E109" s="16" t="str">
        <f ca="1">IF($C109="","",SUMIFS(Jurnal!AK:AK,Jurnal!$AJ:$AJ,$B$6,Jurnal!$R:$R,$C109))</f>
        <v/>
      </c>
      <c r="F109" s="7" t="str">
        <f ca="1">IF($C109="","",SUMIFS(Jurnal!AN:AN,Jurnal!$AJ:$AJ,$B$6,Jurnal!$R:$R,$C109))</f>
        <v/>
      </c>
      <c r="G109" s="7" t="str">
        <f ca="1">IF($C109="","",SUMIFS(Jurnal!AO:AO,Jurnal!$AJ:$AJ,$B$6,Jurnal!$R:$R,$C109))</f>
        <v/>
      </c>
      <c r="H109" s="7" t="str">
        <f t="shared" ca="1" si="5"/>
        <v/>
      </c>
      <c r="I109" s="73" t="str">
        <f t="shared" ca="1" si="6"/>
        <v/>
      </c>
      <c r="J109" s="36"/>
      <c r="K109" s="1"/>
      <c r="L109" s="1"/>
    </row>
    <row r="110" spans="1:12" ht="18.75" customHeight="1" x14ac:dyDescent="0.35">
      <c r="A110" s="1"/>
      <c r="B110" s="18">
        <f t="shared" si="8"/>
        <v>99</v>
      </c>
      <c r="C110" s="20" t="str">
        <f ca="1">IF(TODAY()&gt;EXP,"0",IF(Produk!C104="","",Produk!C104))</f>
        <v/>
      </c>
      <c r="D110" s="16" t="str">
        <f t="shared" ca="1" si="9"/>
        <v/>
      </c>
      <c r="E110" s="16" t="str">
        <f ca="1">IF($C110="","",SUMIFS(Jurnal!AK:AK,Jurnal!$AJ:$AJ,$B$6,Jurnal!$R:$R,$C110))</f>
        <v/>
      </c>
      <c r="F110" s="7" t="str">
        <f ca="1">IF($C110="","",SUMIFS(Jurnal!AN:AN,Jurnal!$AJ:$AJ,$B$6,Jurnal!$R:$R,$C110))</f>
        <v/>
      </c>
      <c r="G110" s="7" t="str">
        <f ca="1">IF($C110="","",SUMIFS(Jurnal!AO:AO,Jurnal!$AJ:$AJ,$B$6,Jurnal!$R:$R,$C110))</f>
        <v/>
      </c>
      <c r="H110" s="7" t="str">
        <f t="shared" ca="1" si="5"/>
        <v/>
      </c>
      <c r="I110" s="73" t="str">
        <f t="shared" ca="1" si="6"/>
        <v/>
      </c>
      <c r="J110" s="36"/>
      <c r="K110" s="1"/>
      <c r="L110" s="1"/>
    </row>
    <row r="111" spans="1:12" ht="18.75" customHeight="1" x14ac:dyDescent="0.35">
      <c r="A111" s="1"/>
      <c r="B111" s="18">
        <f t="shared" si="8"/>
        <v>100</v>
      </c>
      <c r="C111" s="20" t="str">
        <f ca="1">IF(TODAY()&gt;EXP,"0",IF(Produk!C105="","",Produk!C105))</f>
        <v/>
      </c>
      <c r="D111" s="16" t="str">
        <f t="shared" ca="1" si="9"/>
        <v/>
      </c>
      <c r="E111" s="16" t="str">
        <f ca="1">IF($C111="","",SUMIFS(Jurnal!AK:AK,Jurnal!$AJ:$AJ,$B$6,Jurnal!$R:$R,$C111))</f>
        <v/>
      </c>
      <c r="F111" s="7" t="str">
        <f ca="1">IF($C111="","",SUMIFS(Jurnal!AN:AN,Jurnal!$AJ:$AJ,$B$6,Jurnal!$R:$R,$C111))</f>
        <v/>
      </c>
      <c r="G111" s="7" t="str">
        <f ca="1">IF($C111="","",SUMIFS(Jurnal!AO:AO,Jurnal!$AJ:$AJ,$B$6,Jurnal!$R:$R,$C111))</f>
        <v/>
      </c>
      <c r="H111" s="7" t="str">
        <f t="shared" ca="1" si="5"/>
        <v/>
      </c>
      <c r="I111" s="73" t="str">
        <f t="shared" ca="1" si="6"/>
        <v/>
      </c>
      <c r="J111" s="36"/>
      <c r="K111" s="1"/>
      <c r="L111" s="1"/>
    </row>
    <row r="112" spans="1:12" ht="14.5" x14ac:dyDescent="0.35">
      <c r="A112" s="1"/>
      <c r="B112" s="1"/>
      <c r="C112" s="108"/>
      <c r="D112" s="1"/>
      <c r="E112" s="1"/>
      <c r="F112" s="1"/>
      <c r="G112" s="1"/>
      <c r="H112" s="1"/>
      <c r="I112" s="75"/>
      <c r="J112" s="36"/>
      <c r="K112" s="1"/>
      <c r="L112" s="1"/>
    </row>
    <row r="113" spans="1:12" ht="14.5" x14ac:dyDescent="0.35">
      <c r="A113" s="1"/>
      <c r="B113" s="1"/>
      <c r="C113" s="108"/>
      <c r="D113" s="1"/>
      <c r="E113" s="1"/>
      <c r="F113" s="1"/>
      <c r="G113" s="1"/>
      <c r="H113" s="1"/>
      <c r="I113" s="75"/>
      <c r="J113" s="36"/>
      <c r="K113" s="1"/>
      <c r="L113" s="1"/>
    </row>
    <row r="114" spans="1:12" ht="14.5" x14ac:dyDescent="0.35">
      <c r="A114" s="1"/>
      <c r="B114" s="1"/>
      <c r="C114" s="108"/>
      <c r="D114" s="1"/>
      <c r="E114" s="1"/>
      <c r="F114" s="1"/>
      <c r="G114" s="1"/>
      <c r="H114" s="1"/>
      <c r="I114" s="75"/>
      <c r="J114" s="1"/>
      <c r="K114" s="1"/>
      <c r="L114" s="1"/>
    </row>
    <row r="115" spans="1:12" ht="14.5" x14ac:dyDescent="0.35">
      <c r="A115" s="1"/>
      <c r="B115" s="1"/>
      <c r="C115" s="108"/>
      <c r="D115" s="1"/>
      <c r="E115" s="1"/>
      <c r="F115" s="1"/>
      <c r="G115" s="1"/>
      <c r="H115" s="1"/>
      <c r="I115" s="75"/>
      <c r="J115" s="1"/>
      <c r="K115" s="1"/>
      <c r="L115" s="1"/>
    </row>
    <row r="116" spans="1:12" ht="14.5" x14ac:dyDescent="0.35">
      <c r="A116" s="1"/>
      <c r="B116" s="1"/>
      <c r="C116" s="108"/>
      <c r="D116" s="1"/>
      <c r="E116" s="1"/>
      <c r="F116" s="1"/>
      <c r="G116" s="1"/>
      <c r="H116" s="1"/>
      <c r="I116" s="75"/>
      <c r="J116" s="1"/>
      <c r="K116" s="1"/>
      <c r="L116" s="1"/>
    </row>
  </sheetData>
  <sheetProtection algorithmName="SHA-512" hashValue="Ykb+8YCeprlqdyqqoizBOcX/dF4VextDEDmZQOKD44i6aESzhrkPxbjHV+OKaft8ztokpLh9PgkT6VRHoYEr9w==" saltValue="4bKYj3snLKQUQZcE0aNdxw==" spinCount="100000" sheet="1" formatCells="0" formatColumns="0" formatRows="0" sort="0" autoFilter="0" pivotTables="0"/>
  <autoFilter ref="D10:D111" xr:uid="{00000000-0009-0000-0000-000015000000}"/>
  <mergeCells count="6">
    <mergeCell ref="B2:I2"/>
    <mergeCell ref="B3:I3"/>
    <mergeCell ref="B4:I4"/>
    <mergeCell ref="B6:D6"/>
    <mergeCell ref="B10:B11"/>
    <mergeCell ref="E10:I10"/>
  </mergeCells>
  <dataValidations count="1">
    <dataValidation type="list" showInputMessage="1" showErrorMessage="1" errorTitle="KESALAHAN INPUT DATA" error="      NAMA RESELLER SALAH!_x000a_SILAHKAN PILIH DARI DAFTAR" sqref="B6:D6" xr:uid="{00000000-0002-0000-1500-000000000000}">
      <formula1>NS</formula1>
    </dataValidation>
  </dataValidations>
  <pageMargins left="0.27559055118110237" right="0.19685039370078741" top="0.74803149606299213" bottom="0.74803149606299213" header="0.31496062992125984" footer="0.31496062992125984"/>
  <pageSetup paperSize="9" pageOrder="overThenDown" orientation="portrait" blackAndWhite="1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O110"/>
  <sheetViews>
    <sheetView showGridLines="0" workbookViewId="0">
      <pane ySplit="5" topLeftCell="A6" activePane="bottomLeft" state="frozen"/>
      <selection activeCell="B4" sqref="B4:D8"/>
      <selection pane="bottomLeft" activeCell="B4" sqref="B4:B5"/>
    </sheetView>
  </sheetViews>
  <sheetFormatPr defaultColWidth="0" defaultRowHeight="14.5" zeroHeight="1" x14ac:dyDescent="0.35"/>
  <cols>
    <col min="1" max="1" width="1.453125" style="2" customWidth="1"/>
    <col min="2" max="2" width="6.54296875" style="2" customWidth="1"/>
    <col min="3" max="3" width="11.453125" style="2" customWidth="1"/>
    <col min="4" max="4" width="28.54296875" style="2" customWidth="1"/>
    <col min="5" max="7" width="10.7265625" style="2" customWidth="1"/>
    <col min="8" max="10" width="14.26953125" style="2" customWidth="1"/>
    <col min="11" max="11" width="17.1796875" style="2" customWidth="1"/>
    <col min="12" max="12" width="14.26953125" style="2" customWidth="1"/>
    <col min="13" max="13" width="24.26953125" style="2" customWidth="1"/>
    <col min="14" max="15" width="28.54296875" style="2" customWidth="1"/>
    <col min="16" max="16384" width="9.1796875" style="2" hidden="1"/>
  </cols>
  <sheetData>
    <row r="1" spans="1:15" ht="3.7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2.5" customHeight="1" x14ac:dyDescent="0.6">
      <c r="A2" s="1"/>
      <c r="B2" s="326" t="str">
        <f>PR</f>
        <v>NAMA PERUSAHAAN ANDA</v>
      </c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1"/>
      <c r="O2" s="1"/>
    </row>
    <row r="3" spans="1:15" ht="37.5" customHeight="1" x14ac:dyDescent="0.35">
      <c r="A3" s="1"/>
      <c r="B3" s="327" t="s">
        <v>0</v>
      </c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1"/>
      <c r="O3" s="1"/>
    </row>
    <row r="4" spans="1:15" ht="22.5" customHeight="1" x14ac:dyDescent="0.35">
      <c r="A4" s="1"/>
      <c r="B4" s="328" t="s">
        <v>1</v>
      </c>
      <c r="C4" s="328" t="s">
        <v>2</v>
      </c>
      <c r="D4" s="328" t="s">
        <v>3</v>
      </c>
      <c r="E4" s="328" t="s">
        <v>8</v>
      </c>
      <c r="F4" s="328" t="s">
        <v>29</v>
      </c>
      <c r="G4" s="328" t="s">
        <v>4</v>
      </c>
      <c r="H4" s="330" t="s">
        <v>358</v>
      </c>
      <c r="I4" s="331"/>
      <c r="J4" s="332"/>
      <c r="K4" s="328" t="s">
        <v>357</v>
      </c>
      <c r="L4" s="328" t="s">
        <v>7</v>
      </c>
      <c r="M4" s="328" t="s">
        <v>9</v>
      </c>
      <c r="N4" s="1"/>
      <c r="O4" s="1"/>
    </row>
    <row r="5" spans="1:15" ht="22.5" customHeight="1" x14ac:dyDescent="0.35">
      <c r="A5" s="1"/>
      <c r="B5" s="329"/>
      <c r="C5" s="329"/>
      <c r="D5" s="329"/>
      <c r="E5" s="329"/>
      <c r="F5" s="329"/>
      <c r="G5" s="329"/>
      <c r="H5" s="119" t="s">
        <v>164</v>
      </c>
      <c r="I5" s="119" t="s">
        <v>41</v>
      </c>
      <c r="J5" s="119" t="s">
        <v>176</v>
      </c>
      <c r="K5" s="329"/>
      <c r="L5" s="329"/>
      <c r="M5" s="329"/>
      <c r="N5" s="1"/>
      <c r="O5" s="1"/>
    </row>
    <row r="6" spans="1:15" ht="18.75" customHeight="1" x14ac:dyDescent="0.35">
      <c r="A6" s="1"/>
      <c r="B6" s="18">
        <v>1</v>
      </c>
      <c r="C6" s="6" t="s">
        <v>73</v>
      </c>
      <c r="D6" s="3" t="s">
        <v>74</v>
      </c>
      <c r="E6" s="4" t="s">
        <v>75</v>
      </c>
      <c r="F6" s="4">
        <v>10</v>
      </c>
      <c r="G6" s="4">
        <v>315</v>
      </c>
      <c r="H6" s="30">
        <v>65000</v>
      </c>
      <c r="I6" s="30">
        <v>165000</v>
      </c>
      <c r="J6" s="30">
        <v>265000</v>
      </c>
      <c r="K6" s="30">
        <v>12600000</v>
      </c>
      <c r="L6" s="3" t="s">
        <v>76</v>
      </c>
      <c r="M6" s="3" t="s">
        <v>77</v>
      </c>
      <c r="N6" s="1"/>
      <c r="O6" s="1"/>
    </row>
    <row r="7" spans="1:15" ht="18.75" customHeight="1" x14ac:dyDescent="0.35">
      <c r="A7" s="1"/>
      <c r="B7" s="18">
        <f>B6+1</f>
        <v>2</v>
      </c>
      <c r="C7" s="6" t="s">
        <v>78</v>
      </c>
      <c r="D7" s="3" t="s">
        <v>79</v>
      </c>
      <c r="E7" s="5" t="s">
        <v>75</v>
      </c>
      <c r="F7" s="5">
        <v>10</v>
      </c>
      <c r="G7" s="5">
        <v>425</v>
      </c>
      <c r="H7" s="30">
        <v>40000</v>
      </c>
      <c r="I7" s="30">
        <v>140000</v>
      </c>
      <c r="J7" s="30">
        <v>240000</v>
      </c>
      <c r="K7" s="30">
        <v>10625000</v>
      </c>
      <c r="L7" s="3" t="s">
        <v>80</v>
      </c>
      <c r="M7" s="3" t="s">
        <v>81</v>
      </c>
      <c r="N7" s="1"/>
      <c r="O7" s="1"/>
    </row>
    <row r="8" spans="1:15" ht="18.75" customHeight="1" x14ac:dyDescent="0.35">
      <c r="A8" s="1"/>
      <c r="B8" s="18">
        <f t="shared" ref="B8" si="0">B7+1</f>
        <v>3</v>
      </c>
      <c r="C8" s="6" t="s">
        <v>82</v>
      </c>
      <c r="D8" s="3" t="s">
        <v>83</v>
      </c>
      <c r="E8" s="5" t="s">
        <v>75</v>
      </c>
      <c r="F8" s="4">
        <v>15</v>
      </c>
      <c r="G8" s="4">
        <v>540</v>
      </c>
      <c r="H8" s="30">
        <v>55000</v>
      </c>
      <c r="I8" s="30">
        <v>155000</v>
      </c>
      <c r="J8" s="30">
        <v>255000</v>
      </c>
      <c r="K8" s="30">
        <v>16200000</v>
      </c>
      <c r="L8" s="3" t="s">
        <v>76</v>
      </c>
      <c r="M8" s="3" t="s">
        <v>77</v>
      </c>
      <c r="N8" s="1"/>
      <c r="O8" s="1"/>
    </row>
    <row r="9" spans="1:15" ht="18.75" customHeight="1" x14ac:dyDescent="0.35">
      <c r="A9" s="1"/>
      <c r="B9" s="18">
        <f t="shared" ref="B9:B72" si="1">B8+1</f>
        <v>4</v>
      </c>
      <c r="C9" s="6" t="s">
        <v>84</v>
      </c>
      <c r="D9" s="3" t="s">
        <v>85</v>
      </c>
      <c r="E9" s="4" t="s">
        <v>75</v>
      </c>
      <c r="F9" s="4">
        <v>15</v>
      </c>
      <c r="G9" s="4">
        <v>630</v>
      </c>
      <c r="H9" s="30">
        <v>30000</v>
      </c>
      <c r="I9" s="30">
        <v>130000</v>
      </c>
      <c r="J9" s="30">
        <v>230000</v>
      </c>
      <c r="K9" s="30">
        <v>10710000</v>
      </c>
      <c r="L9" s="3" t="s">
        <v>80</v>
      </c>
      <c r="M9" s="3" t="s">
        <v>81</v>
      </c>
      <c r="N9" s="1"/>
      <c r="O9" s="1"/>
    </row>
    <row r="10" spans="1:15" ht="18.75" customHeight="1" x14ac:dyDescent="0.35">
      <c r="A10" s="1"/>
      <c r="B10" s="18">
        <f t="shared" si="1"/>
        <v>5</v>
      </c>
      <c r="C10" s="6" t="s">
        <v>86</v>
      </c>
      <c r="D10" s="3" t="s">
        <v>87</v>
      </c>
      <c r="E10" s="4" t="s">
        <v>75</v>
      </c>
      <c r="F10" s="4">
        <v>5</v>
      </c>
      <c r="G10" s="4">
        <v>130</v>
      </c>
      <c r="H10" s="30">
        <v>35000</v>
      </c>
      <c r="I10" s="30">
        <v>135000</v>
      </c>
      <c r="J10" s="30">
        <v>235000</v>
      </c>
      <c r="K10" s="30">
        <v>2600000</v>
      </c>
      <c r="L10" s="3" t="s">
        <v>88</v>
      </c>
      <c r="M10" s="3" t="s">
        <v>89</v>
      </c>
      <c r="N10" s="1"/>
      <c r="O10" s="1"/>
    </row>
    <row r="11" spans="1:15" ht="18.75" customHeight="1" x14ac:dyDescent="0.35">
      <c r="A11" s="1"/>
      <c r="B11" s="18">
        <f t="shared" si="1"/>
        <v>6</v>
      </c>
      <c r="C11" s="6" t="s">
        <v>90</v>
      </c>
      <c r="D11" s="3" t="s">
        <v>91</v>
      </c>
      <c r="E11" s="4" t="s">
        <v>75</v>
      </c>
      <c r="F11" s="4">
        <v>5</v>
      </c>
      <c r="G11" s="4">
        <v>97</v>
      </c>
      <c r="H11" s="30">
        <v>35000</v>
      </c>
      <c r="I11" s="30">
        <v>135000</v>
      </c>
      <c r="J11" s="30">
        <v>235000</v>
      </c>
      <c r="K11" s="30">
        <v>1940000</v>
      </c>
      <c r="L11" s="3" t="s">
        <v>88</v>
      </c>
      <c r="M11" s="3" t="s">
        <v>89</v>
      </c>
      <c r="N11" s="1"/>
      <c r="O11" s="1"/>
    </row>
    <row r="12" spans="1:15" ht="18.75" customHeight="1" x14ac:dyDescent="0.35">
      <c r="A12" s="1"/>
      <c r="B12" s="18">
        <f t="shared" si="1"/>
        <v>7</v>
      </c>
      <c r="C12" s="6" t="s">
        <v>92</v>
      </c>
      <c r="D12" s="3" t="s">
        <v>93</v>
      </c>
      <c r="E12" s="4" t="s">
        <v>75</v>
      </c>
      <c r="F12" s="4">
        <v>20</v>
      </c>
      <c r="G12" s="4">
        <v>241</v>
      </c>
      <c r="H12" s="30">
        <v>25000</v>
      </c>
      <c r="I12" s="30">
        <v>125000</v>
      </c>
      <c r="J12" s="30">
        <v>225000</v>
      </c>
      <c r="K12" s="30">
        <v>3494500</v>
      </c>
      <c r="L12" s="3" t="s">
        <v>88</v>
      </c>
      <c r="M12" s="3" t="s">
        <v>94</v>
      </c>
      <c r="N12" s="1"/>
      <c r="O12" s="1"/>
    </row>
    <row r="13" spans="1:15" ht="18.75" customHeight="1" x14ac:dyDescent="0.35">
      <c r="A13" s="1"/>
      <c r="B13" s="18">
        <f t="shared" si="1"/>
        <v>8</v>
      </c>
      <c r="C13" s="6" t="s">
        <v>95</v>
      </c>
      <c r="D13" s="3" t="s">
        <v>96</v>
      </c>
      <c r="E13" s="4" t="s">
        <v>75</v>
      </c>
      <c r="F13" s="4">
        <v>10</v>
      </c>
      <c r="G13" s="4">
        <v>212</v>
      </c>
      <c r="H13" s="30">
        <v>45000</v>
      </c>
      <c r="I13" s="30">
        <v>145000</v>
      </c>
      <c r="J13" s="30">
        <v>245000</v>
      </c>
      <c r="K13" s="30">
        <v>5512000</v>
      </c>
      <c r="L13" s="3" t="s">
        <v>88</v>
      </c>
      <c r="M13" s="3" t="s">
        <v>94</v>
      </c>
      <c r="N13" s="1"/>
      <c r="O13" s="1"/>
    </row>
    <row r="14" spans="1:15" ht="18.75" customHeight="1" x14ac:dyDescent="0.35">
      <c r="A14" s="1"/>
      <c r="B14" s="18">
        <f t="shared" si="1"/>
        <v>9</v>
      </c>
      <c r="C14" s="6" t="s">
        <v>97</v>
      </c>
      <c r="D14" s="3" t="s">
        <v>98</v>
      </c>
      <c r="E14" s="4" t="s">
        <v>75</v>
      </c>
      <c r="F14" s="4">
        <v>20</v>
      </c>
      <c r="G14" s="4">
        <v>178</v>
      </c>
      <c r="H14" s="30">
        <v>42000</v>
      </c>
      <c r="I14" s="30">
        <v>142000</v>
      </c>
      <c r="J14" s="30">
        <v>242000</v>
      </c>
      <c r="K14" s="30">
        <v>4361000</v>
      </c>
      <c r="L14" s="3" t="s">
        <v>88</v>
      </c>
      <c r="M14" s="3" t="s">
        <v>77</v>
      </c>
      <c r="N14" s="1"/>
      <c r="O14" s="1"/>
    </row>
    <row r="15" spans="1:15" ht="18.75" customHeight="1" x14ac:dyDescent="0.35">
      <c r="A15" s="1"/>
      <c r="B15" s="18">
        <f t="shared" si="1"/>
        <v>10</v>
      </c>
      <c r="C15" s="6" t="s">
        <v>99</v>
      </c>
      <c r="D15" s="3" t="s">
        <v>100</v>
      </c>
      <c r="E15" s="4" t="s">
        <v>75</v>
      </c>
      <c r="F15" s="4">
        <v>15</v>
      </c>
      <c r="G15" s="4">
        <v>85</v>
      </c>
      <c r="H15" s="30">
        <v>32000</v>
      </c>
      <c r="I15" s="30">
        <v>132000</v>
      </c>
      <c r="J15" s="30">
        <v>232000</v>
      </c>
      <c r="K15" s="30">
        <v>1572500</v>
      </c>
      <c r="L15" s="3" t="s">
        <v>88</v>
      </c>
      <c r="M15" s="3" t="s">
        <v>81</v>
      </c>
      <c r="N15" s="1"/>
      <c r="O15" s="1"/>
    </row>
    <row r="16" spans="1:15" ht="18.75" customHeight="1" x14ac:dyDescent="0.35">
      <c r="A16" s="1"/>
      <c r="B16" s="18">
        <f t="shared" si="1"/>
        <v>11</v>
      </c>
      <c r="C16" s="6" t="s">
        <v>200</v>
      </c>
      <c r="D16" s="3" t="s">
        <v>201</v>
      </c>
      <c r="E16" s="4" t="s">
        <v>75</v>
      </c>
      <c r="F16" s="4">
        <v>10</v>
      </c>
      <c r="G16" s="4">
        <v>50</v>
      </c>
      <c r="H16" s="30">
        <v>50000</v>
      </c>
      <c r="I16" s="30">
        <v>150000</v>
      </c>
      <c r="J16" s="30">
        <v>250000</v>
      </c>
      <c r="K16" s="30">
        <v>1750000</v>
      </c>
      <c r="L16" s="3" t="s">
        <v>88</v>
      </c>
      <c r="M16" s="3" t="s">
        <v>81</v>
      </c>
      <c r="N16" s="1"/>
      <c r="O16" s="1"/>
    </row>
    <row r="17" spans="1:15" ht="18.75" customHeight="1" x14ac:dyDescent="0.35">
      <c r="A17" s="1"/>
      <c r="B17" s="18">
        <f t="shared" si="1"/>
        <v>12</v>
      </c>
      <c r="C17" s="6"/>
      <c r="D17" s="3"/>
      <c r="E17" s="4"/>
      <c r="F17" s="4"/>
      <c r="G17" s="3"/>
      <c r="H17" s="30"/>
      <c r="I17" s="30"/>
      <c r="J17" s="30"/>
      <c r="K17" s="31"/>
      <c r="L17" s="3"/>
      <c r="M17" s="3"/>
      <c r="N17" s="1"/>
      <c r="O17" s="1"/>
    </row>
    <row r="18" spans="1:15" ht="18.75" customHeight="1" x14ac:dyDescent="0.35">
      <c r="A18" s="1"/>
      <c r="B18" s="18">
        <f t="shared" si="1"/>
        <v>13</v>
      </c>
      <c r="C18" s="6"/>
      <c r="D18" s="3"/>
      <c r="E18" s="4"/>
      <c r="F18" s="4"/>
      <c r="G18" s="3"/>
      <c r="H18" s="30"/>
      <c r="I18" s="30"/>
      <c r="J18" s="30"/>
      <c r="K18" s="31"/>
      <c r="L18" s="3"/>
      <c r="M18" s="3"/>
      <c r="N18" s="1"/>
      <c r="O18" s="1"/>
    </row>
    <row r="19" spans="1:15" ht="18.75" customHeight="1" x14ac:dyDescent="0.35">
      <c r="A19" s="1"/>
      <c r="B19" s="18">
        <f t="shared" si="1"/>
        <v>14</v>
      </c>
      <c r="C19" s="6"/>
      <c r="D19" s="3"/>
      <c r="E19" s="4"/>
      <c r="F19" s="4"/>
      <c r="G19" s="3"/>
      <c r="H19" s="30"/>
      <c r="I19" s="30"/>
      <c r="J19" s="30"/>
      <c r="K19" s="31"/>
      <c r="L19" s="3"/>
      <c r="M19" s="3"/>
      <c r="N19" s="1"/>
      <c r="O19" s="1"/>
    </row>
    <row r="20" spans="1:15" ht="18.75" customHeight="1" x14ac:dyDescent="0.35">
      <c r="A20" s="1"/>
      <c r="B20" s="18">
        <f t="shared" si="1"/>
        <v>15</v>
      </c>
      <c r="C20" s="6"/>
      <c r="D20" s="3"/>
      <c r="E20" s="4"/>
      <c r="F20" s="4"/>
      <c r="G20" s="3"/>
      <c r="H20" s="30"/>
      <c r="I20" s="30"/>
      <c r="J20" s="30"/>
      <c r="K20" s="31"/>
      <c r="L20" s="3"/>
      <c r="M20" s="3"/>
      <c r="N20" s="1"/>
      <c r="O20" s="1"/>
    </row>
    <row r="21" spans="1:15" ht="18.75" customHeight="1" x14ac:dyDescent="0.35">
      <c r="A21" s="1"/>
      <c r="B21" s="18">
        <f t="shared" si="1"/>
        <v>16</v>
      </c>
      <c r="C21" s="6"/>
      <c r="D21" s="3"/>
      <c r="E21" s="4"/>
      <c r="F21" s="4"/>
      <c r="G21" s="3"/>
      <c r="H21" s="30"/>
      <c r="I21" s="30"/>
      <c r="J21" s="30"/>
      <c r="K21" s="31"/>
      <c r="L21" s="3"/>
      <c r="M21" s="3"/>
      <c r="N21" s="1"/>
      <c r="O21" s="1"/>
    </row>
    <row r="22" spans="1:15" ht="18.75" customHeight="1" x14ac:dyDescent="0.35">
      <c r="A22" s="1"/>
      <c r="B22" s="18">
        <f t="shared" si="1"/>
        <v>17</v>
      </c>
      <c r="C22" s="6"/>
      <c r="D22" s="3"/>
      <c r="E22" s="4"/>
      <c r="F22" s="4"/>
      <c r="G22" s="3"/>
      <c r="H22" s="30"/>
      <c r="I22" s="30"/>
      <c r="J22" s="30"/>
      <c r="K22" s="31"/>
      <c r="L22" s="3"/>
      <c r="M22" s="3"/>
      <c r="N22" s="1"/>
      <c r="O22" s="1"/>
    </row>
    <row r="23" spans="1:15" ht="18.75" customHeight="1" x14ac:dyDescent="0.35">
      <c r="A23" s="1"/>
      <c r="B23" s="18">
        <f t="shared" si="1"/>
        <v>18</v>
      </c>
      <c r="C23" s="6"/>
      <c r="D23" s="3"/>
      <c r="E23" s="4"/>
      <c r="F23" s="4"/>
      <c r="G23" s="3"/>
      <c r="H23" s="30"/>
      <c r="I23" s="30"/>
      <c r="J23" s="30"/>
      <c r="K23" s="31"/>
      <c r="L23" s="3"/>
      <c r="M23" s="3"/>
      <c r="N23" s="1"/>
      <c r="O23" s="1"/>
    </row>
    <row r="24" spans="1:15" ht="18.75" customHeight="1" x14ac:dyDescent="0.35">
      <c r="A24" s="1"/>
      <c r="B24" s="18">
        <f t="shared" si="1"/>
        <v>19</v>
      </c>
      <c r="C24" s="6"/>
      <c r="D24" s="3"/>
      <c r="E24" s="4"/>
      <c r="F24" s="4"/>
      <c r="G24" s="3"/>
      <c r="H24" s="30"/>
      <c r="I24" s="30"/>
      <c r="J24" s="30"/>
      <c r="K24" s="31"/>
      <c r="L24" s="3"/>
      <c r="M24" s="3"/>
      <c r="N24" s="1"/>
      <c r="O24" s="1"/>
    </row>
    <row r="25" spans="1:15" ht="18.75" customHeight="1" x14ac:dyDescent="0.35">
      <c r="A25" s="1"/>
      <c r="B25" s="18">
        <f t="shared" si="1"/>
        <v>20</v>
      </c>
      <c r="C25" s="6"/>
      <c r="D25" s="3"/>
      <c r="E25" s="4"/>
      <c r="F25" s="4"/>
      <c r="G25" s="3"/>
      <c r="H25" s="30"/>
      <c r="I25" s="30"/>
      <c r="J25" s="30"/>
      <c r="K25" s="31"/>
      <c r="L25" s="3"/>
      <c r="M25" s="3"/>
      <c r="N25" s="1"/>
      <c r="O25" s="1"/>
    </row>
    <row r="26" spans="1:15" ht="18.75" customHeight="1" x14ac:dyDescent="0.35">
      <c r="A26" s="1"/>
      <c r="B26" s="18">
        <f t="shared" si="1"/>
        <v>21</v>
      </c>
      <c r="C26" s="6"/>
      <c r="D26" s="3"/>
      <c r="E26" s="4"/>
      <c r="F26" s="4"/>
      <c r="G26" s="3"/>
      <c r="H26" s="30"/>
      <c r="I26" s="30"/>
      <c r="J26" s="30"/>
      <c r="K26" s="31"/>
      <c r="L26" s="3"/>
      <c r="M26" s="3"/>
      <c r="N26" s="1"/>
      <c r="O26" s="1"/>
    </row>
    <row r="27" spans="1:15" ht="18.75" customHeight="1" x14ac:dyDescent="0.35">
      <c r="A27" s="1"/>
      <c r="B27" s="18">
        <f t="shared" si="1"/>
        <v>22</v>
      </c>
      <c r="C27" s="6"/>
      <c r="D27" s="3"/>
      <c r="E27" s="4"/>
      <c r="F27" s="4"/>
      <c r="G27" s="3"/>
      <c r="H27" s="30"/>
      <c r="I27" s="30"/>
      <c r="J27" s="30"/>
      <c r="K27" s="31"/>
      <c r="L27" s="3"/>
      <c r="M27" s="3"/>
      <c r="N27" s="1"/>
      <c r="O27" s="1"/>
    </row>
    <row r="28" spans="1:15" ht="18.75" customHeight="1" x14ac:dyDescent="0.35">
      <c r="A28" s="1"/>
      <c r="B28" s="18">
        <f t="shared" si="1"/>
        <v>23</v>
      </c>
      <c r="C28" s="6"/>
      <c r="D28" s="3"/>
      <c r="E28" s="4"/>
      <c r="F28" s="4"/>
      <c r="G28" s="3"/>
      <c r="H28" s="30"/>
      <c r="I28" s="30"/>
      <c r="J28" s="30"/>
      <c r="K28" s="31"/>
      <c r="L28" s="3"/>
      <c r="M28" s="3"/>
      <c r="N28" s="1"/>
      <c r="O28" s="1"/>
    </row>
    <row r="29" spans="1:15" ht="18.75" customHeight="1" x14ac:dyDescent="0.35">
      <c r="A29" s="1"/>
      <c r="B29" s="18">
        <f t="shared" si="1"/>
        <v>24</v>
      </c>
      <c r="C29" s="6"/>
      <c r="D29" s="3"/>
      <c r="E29" s="4"/>
      <c r="F29" s="4"/>
      <c r="G29" s="3"/>
      <c r="H29" s="30"/>
      <c r="I29" s="30"/>
      <c r="J29" s="30"/>
      <c r="K29" s="31"/>
      <c r="L29" s="3"/>
      <c r="M29" s="3"/>
      <c r="N29" s="1"/>
      <c r="O29" s="1"/>
    </row>
    <row r="30" spans="1:15" ht="18.75" customHeight="1" x14ac:dyDescent="0.35">
      <c r="A30" s="1"/>
      <c r="B30" s="18">
        <f t="shared" si="1"/>
        <v>25</v>
      </c>
      <c r="C30" s="6"/>
      <c r="D30" s="3"/>
      <c r="E30" s="4"/>
      <c r="F30" s="4"/>
      <c r="G30" s="3"/>
      <c r="H30" s="30"/>
      <c r="I30" s="30"/>
      <c r="J30" s="30"/>
      <c r="K30" s="31"/>
      <c r="L30" s="3"/>
      <c r="M30" s="3"/>
      <c r="N30" s="1"/>
      <c r="O30" s="1"/>
    </row>
    <row r="31" spans="1:15" ht="18.75" customHeight="1" x14ac:dyDescent="0.35">
      <c r="A31" s="1"/>
      <c r="B31" s="18">
        <f t="shared" si="1"/>
        <v>26</v>
      </c>
      <c r="C31" s="6"/>
      <c r="D31" s="3"/>
      <c r="E31" s="4"/>
      <c r="F31" s="4"/>
      <c r="G31" s="3"/>
      <c r="H31" s="30"/>
      <c r="I31" s="30"/>
      <c r="J31" s="30"/>
      <c r="K31" s="31"/>
      <c r="L31" s="3"/>
      <c r="M31" s="3"/>
      <c r="N31" s="1"/>
      <c r="O31" s="1"/>
    </row>
    <row r="32" spans="1:15" ht="18.75" customHeight="1" x14ac:dyDescent="0.35">
      <c r="A32" s="1"/>
      <c r="B32" s="18">
        <f t="shared" si="1"/>
        <v>27</v>
      </c>
      <c r="C32" s="6"/>
      <c r="D32" s="3"/>
      <c r="E32" s="4"/>
      <c r="F32" s="4"/>
      <c r="G32" s="3"/>
      <c r="H32" s="30"/>
      <c r="I32" s="30"/>
      <c r="J32" s="30"/>
      <c r="K32" s="31"/>
      <c r="L32" s="3"/>
      <c r="M32" s="3"/>
      <c r="N32" s="1"/>
      <c r="O32" s="1"/>
    </row>
    <row r="33" spans="1:15" ht="18.75" customHeight="1" x14ac:dyDescent="0.35">
      <c r="A33" s="1"/>
      <c r="B33" s="18">
        <f t="shared" si="1"/>
        <v>28</v>
      </c>
      <c r="C33" s="6"/>
      <c r="D33" s="3"/>
      <c r="E33" s="4"/>
      <c r="F33" s="4"/>
      <c r="G33" s="3"/>
      <c r="H33" s="30"/>
      <c r="I33" s="30"/>
      <c r="J33" s="30"/>
      <c r="K33" s="31"/>
      <c r="L33" s="3"/>
      <c r="M33" s="3"/>
      <c r="N33" s="1"/>
      <c r="O33" s="1"/>
    </row>
    <row r="34" spans="1:15" ht="18.75" customHeight="1" x14ac:dyDescent="0.35">
      <c r="A34" s="1"/>
      <c r="B34" s="18">
        <f t="shared" si="1"/>
        <v>29</v>
      </c>
      <c r="C34" s="6"/>
      <c r="D34" s="3"/>
      <c r="E34" s="4"/>
      <c r="F34" s="4"/>
      <c r="G34" s="3"/>
      <c r="H34" s="30"/>
      <c r="I34" s="30"/>
      <c r="J34" s="30"/>
      <c r="K34" s="31"/>
      <c r="L34" s="3"/>
      <c r="M34" s="3"/>
      <c r="N34" s="1"/>
      <c r="O34" s="1"/>
    </row>
    <row r="35" spans="1:15" ht="18.75" customHeight="1" x14ac:dyDescent="0.35">
      <c r="A35" s="1"/>
      <c r="B35" s="18">
        <f t="shared" si="1"/>
        <v>30</v>
      </c>
      <c r="C35" s="6"/>
      <c r="D35" s="3"/>
      <c r="E35" s="4"/>
      <c r="F35" s="4"/>
      <c r="G35" s="3"/>
      <c r="H35" s="30"/>
      <c r="I35" s="30"/>
      <c r="J35" s="30"/>
      <c r="K35" s="31"/>
      <c r="L35" s="3"/>
      <c r="M35" s="3"/>
      <c r="N35" s="1"/>
      <c r="O35" s="1"/>
    </row>
    <row r="36" spans="1:15" ht="18.75" customHeight="1" x14ac:dyDescent="0.35">
      <c r="A36" s="1"/>
      <c r="B36" s="18">
        <f t="shared" si="1"/>
        <v>31</v>
      </c>
      <c r="C36" s="6"/>
      <c r="D36" s="3"/>
      <c r="E36" s="4"/>
      <c r="F36" s="4"/>
      <c r="G36" s="3"/>
      <c r="H36" s="30"/>
      <c r="I36" s="30"/>
      <c r="J36" s="30"/>
      <c r="K36" s="31"/>
      <c r="L36" s="3"/>
      <c r="M36" s="3"/>
      <c r="N36" s="1"/>
      <c r="O36" s="1"/>
    </row>
    <row r="37" spans="1:15" ht="18.75" customHeight="1" x14ac:dyDescent="0.35">
      <c r="A37" s="1"/>
      <c r="B37" s="18">
        <f t="shared" si="1"/>
        <v>32</v>
      </c>
      <c r="C37" s="6"/>
      <c r="D37" s="3"/>
      <c r="E37" s="4"/>
      <c r="F37" s="4"/>
      <c r="G37" s="3"/>
      <c r="H37" s="30"/>
      <c r="I37" s="30"/>
      <c r="J37" s="30"/>
      <c r="K37" s="31"/>
      <c r="L37" s="3"/>
      <c r="M37" s="3"/>
      <c r="N37" s="1"/>
      <c r="O37" s="1"/>
    </row>
    <row r="38" spans="1:15" ht="18.75" customHeight="1" x14ac:dyDescent="0.35">
      <c r="A38" s="1"/>
      <c r="B38" s="18">
        <f t="shared" si="1"/>
        <v>33</v>
      </c>
      <c r="C38" s="6"/>
      <c r="D38" s="3"/>
      <c r="E38" s="4"/>
      <c r="F38" s="4"/>
      <c r="G38" s="3"/>
      <c r="H38" s="30"/>
      <c r="I38" s="30"/>
      <c r="J38" s="30"/>
      <c r="K38" s="31"/>
      <c r="L38" s="3"/>
      <c r="M38" s="3"/>
      <c r="N38" s="1"/>
      <c r="O38" s="1"/>
    </row>
    <row r="39" spans="1:15" ht="18.75" customHeight="1" x14ac:dyDescent="0.35">
      <c r="A39" s="1"/>
      <c r="B39" s="18">
        <f t="shared" si="1"/>
        <v>34</v>
      </c>
      <c r="C39" s="6"/>
      <c r="D39" s="3"/>
      <c r="E39" s="4"/>
      <c r="F39" s="4"/>
      <c r="G39" s="3"/>
      <c r="H39" s="30"/>
      <c r="I39" s="30"/>
      <c r="J39" s="30"/>
      <c r="K39" s="31"/>
      <c r="L39" s="3"/>
      <c r="M39" s="3"/>
      <c r="N39" s="1"/>
      <c r="O39" s="1"/>
    </row>
    <row r="40" spans="1:15" ht="18.75" customHeight="1" x14ac:dyDescent="0.35">
      <c r="A40" s="1"/>
      <c r="B40" s="18">
        <f t="shared" si="1"/>
        <v>35</v>
      </c>
      <c r="C40" s="6"/>
      <c r="D40" s="3"/>
      <c r="E40" s="4"/>
      <c r="F40" s="4"/>
      <c r="G40" s="3"/>
      <c r="H40" s="30"/>
      <c r="I40" s="30"/>
      <c r="J40" s="30"/>
      <c r="K40" s="31"/>
      <c r="L40" s="3"/>
      <c r="M40" s="3"/>
      <c r="N40" s="1"/>
      <c r="O40" s="1"/>
    </row>
    <row r="41" spans="1:15" ht="18.75" customHeight="1" x14ac:dyDescent="0.35">
      <c r="A41" s="1"/>
      <c r="B41" s="18">
        <f t="shared" si="1"/>
        <v>36</v>
      </c>
      <c r="C41" s="6"/>
      <c r="D41" s="3"/>
      <c r="E41" s="4"/>
      <c r="F41" s="4"/>
      <c r="G41" s="3"/>
      <c r="H41" s="30"/>
      <c r="I41" s="30"/>
      <c r="J41" s="30"/>
      <c r="K41" s="31"/>
      <c r="L41" s="3"/>
      <c r="M41" s="3"/>
      <c r="N41" s="1"/>
      <c r="O41" s="1"/>
    </row>
    <row r="42" spans="1:15" ht="18.75" customHeight="1" x14ac:dyDescent="0.35">
      <c r="A42" s="1"/>
      <c r="B42" s="18">
        <f t="shared" si="1"/>
        <v>37</v>
      </c>
      <c r="C42" s="6"/>
      <c r="D42" s="3"/>
      <c r="E42" s="4"/>
      <c r="F42" s="4"/>
      <c r="G42" s="3"/>
      <c r="H42" s="30"/>
      <c r="I42" s="30"/>
      <c r="J42" s="30"/>
      <c r="K42" s="31"/>
      <c r="L42" s="3"/>
      <c r="M42" s="3"/>
      <c r="N42" s="1"/>
      <c r="O42" s="1"/>
    </row>
    <row r="43" spans="1:15" ht="18.75" customHeight="1" x14ac:dyDescent="0.35">
      <c r="A43" s="1"/>
      <c r="B43" s="18">
        <f t="shared" si="1"/>
        <v>38</v>
      </c>
      <c r="C43" s="6"/>
      <c r="D43" s="3"/>
      <c r="E43" s="4"/>
      <c r="F43" s="4"/>
      <c r="G43" s="3"/>
      <c r="H43" s="30"/>
      <c r="I43" s="30"/>
      <c r="J43" s="30"/>
      <c r="K43" s="31"/>
      <c r="L43" s="3"/>
      <c r="M43" s="3"/>
      <c r="N43" s="1"/>
      <c r="O43" s="1"/>
    </row>
    <row r="44" spans="1:15" ht="18.75" customHeight="1" x14ac:dyDescent="0.35">
      <c r="A44" s="1"/>
      <c r="B44" s="18">
        <f t="shared" si="1"/>
        <v>39</v>
      </c>
      <c r="C44" s="6"/>
      <c r="D44" s="3"/>
      <c r="E44" s="4"/>
      <c r="F44" s="4"/>
      <c r="G44" s="3"/>
      <c r="H44" s="30"/>
      <c r="I44" s="30"/>
      <c r="J44" s="30"/>
      <c r="K44" s="31"/>
      <c r="L44" s="3"/>
      <c r="M44" s="3"/>
      <c r="N44" s="1"/>
      <c r="O44" s="1"/>
    </row>
    <row r="45" spans="1:15" ht="18.75" customHeight="1" x14ac:dyDescent="0.35">
      <c r="A45" s="1"/>
      <c r="B45" s="18">
        <f t="shared" si="1"/>
        <v>40</v>
      </c>
      <c r="C45" s="6"/>
      <c r="D45" s="3"/>
      <c r="E45" s="4"/>
      <c r="F45" s="4"/>
      <c r="G45" s="3"/>
      <c r="H45" s="30"/>
      <c r="I45" s="30"/>
      <c r="J45" s="30"/>
      <c r="K45" s="31"/>
      <c r="L45" s="3"/>
      <c r="M45" s="3"/>
      <c r="N45" s="1"/>
      <c r="O45" s="1"/>
    </row>
    <row r="46" spans="1:15" ht="18.75" customHeight="1" x14ac:dyDescent="0.35">
      <c r="A46" s="1"/>
      <c r="B46" s="18">
        <f t="shared" si="1"/>
        <v>41</v>
      </c>
      <c r="C46" s="6"/>
      <c r="D46" s="3"/>
      <c r="E46" s="4"/>
      <c r="F46" s="4"/>
      <c r="G46" s="3"/>
      <c r="H46" s="30"/>
      <c r="I46" s="30"/>
      <c r="J46" s="30"/>
      <c r="K46" s="31"/>
      <c r="L46" s="3"/>
      <c r="M46" s="3"/>
      <c r="N46" s="1"/>
      <c r="O46" s="1"/>
    </row>
    <row r="47" spans="1:15" ht="18.75" customHeight="1" x14ac:dyDescent="0.35">
      <c r="A47" s="1"/>
      <c r="B47" s="18">
        <f t="shared" si="1"/>
        <v>42</v>
      </c>
      <c r="C47" s="6"/>
      <c r="D47" s="3"/>
      <c r="E47" s="4"/>
      <c r="F47" s="4"/>
      <c r="G47" s="3"/>
      <c r="H47" s="30"/>
      <c r="I47" s="30"/>
      <c r="J47" s="30"/>
      <c r="K47" s="31"/>
      <c r="L47" s="3"/>
      <c r="M47" s="3"/>
      <c r="N47" s="1"/>
      <c r="O47" s="1"/>
    </row>
    <row r="48" spans="1:15" ht="18.75" customHeight="1" x14ac:dyDescent="0.35">
      <c r="A48" s="1"/>
      <c r="B48" s="18">
        <f t="shared" si="1"/>
        <v>43</v>
      </c>
      <c r="C48" s="6"/>
      <c r="D48" s="3"/>
      <c r="E48" s="4"/>
      <c r="F48" s="4"/>
      <c r="G48" s="3"/>
      <c r="H48" s="30"/>
      <c r="I48" s="30"/>
      <c r="J48" s="30"/>
      <c r="K48" s="31"/>
      <c r="L48" s="3"/>
      <c r="M48" s="3"/>
      <c r="N48" s="1"/>
      <c r="O48" s="1"/>
    </row>
    <row r="49" spans="1:15" ht="18.75" customHeight="1" x14ac:dyDescent="0.35">
      <c r="A49" s="1"/>
      <c r="B49" s="18">
        <f t="shared" si="1"/>
        <v>44</v>
      </c>
      <c r="C49" s="6"/>
      <c r="D49" s="3"/>
      <c r="E49" s="4"/>
      <c r="F49" s="4"/>
      <c r="G49" s="3"/>
      <c r="H49" s="30"/>
      <c r="I49" s="30"/>
      <c r="J49" s="30"/>
      <c r="K49" s="31"/>
      <c r="L49" s="3"/>
      <c r="M49" s="3"/>
      <c r="N49" s="1"/>
      <c r="O49" s="1"/>
    </row>
    <row r="50" spans="1:15" ht="18.75" customHeight="1" x14ac:dyDescent="0.35">
      <c r="A50" s="1"/>
      <c r="B50" s="18">
        <f t="shared" si="1"/>
        <v>45</v>
      </c>
      <c r="C50" s="6"/>
      <c r="D50" s="3"/>
      <c r="E50" s="4"/>
      <c r="F50" s="4"/>
      <c r="G50" s="3"/>
      <c r="H50" s="30"/>
      <c r="I50" s="30"/>
      <c r="J50" s="30"/>
      <c r="K50" s="31"/>
      <c r="L50" s="3"/>
      <c r="M50" s="3"/>
      <c r="N50" s="1"/>
      <c r="O50" s="1"/>
    </row>
    <row r="51" spans="1:15" ht="18.75" customHeight="1" x14ac:dyDescent="0.35">
      <c r="A51" s="1"/>
      <c r="B51" s="18">
        <f t="shared" si="1"/>
        <v>46</v>
      </c>
      <c r="C51" s="6"/>
      <c r="D51" s="3"/>
      <c r="E51" s="4"/>
      <c r="F51" s="4"/>
      <c r="G51" s="3"/>
      <c r="H51" s="30"/>
      <c r="I51" s="30"/>
      <c r="J51" s="30"/>
      <c r="K51" s="31"/>
      <c r="L51" s="3"/>
      <c r="M51" s="3"/>
      <c r="N51" s="1"/>
      <c r="O51" s="1"/>
    </row>
    <row r="52" spans="1:15" ht="18.75" customHeight="1" x14ac:dyDescent="0.35">
      <c r="A52" s="1"/>
      <c r="B52" s="18">
        <f t="shared" si="1"/>
        <v>47</v>
      </c>
      <c r="C52" s="6"/>
      <c r="D52" s="3"/>
      <c r="E52" s="4"/>
      <c r="F52" s="4"/>
      <c r="G52" s="3"/>
      <c r="H52" s="30"/>
      <c r="I52" s="30"/>
      <c r="J52" s="30"/>
      <c r="K52" s="31"/>
      <c r="L52" s="3"/>
      <c r="M52" s="3"/>
      <c r="N52" s="1"/>
      <c r="O52" s="1"/>
    </row>
    <row r="53" spans="1:15" ht="18.75" customHeight="1" x14ac:dyDescent="0.35">
      <c r="A53" s="1"/>
      <c r="B53" s="18">
        <f t="shared" si="1"/>
        <v>48</v>
      </c>
      <c r="C53" s="6"/>
      <c r="D53" s="3"/>
      <c r="E53" s="4"/>
      <c r="F53" s="4"/>
      <c r="G53" s="3"/>
      <c r="H53" s="30"/>
      <c r="I53" s="30"/>
      <c r="J53" s="30"/>
      <c r="K53" s="31"/>
      <c r="L53" s="3"/>
      <c r="M53" s="3"/>
      <c r="N53" s="1"/>
      <c r="O53" s="1"/>
    </row>
    <row r="54" spans="1:15" ht="18.75" customHeight="1" x14ac:dyDescent="0.35">
      <c r="A54" s="1"/>
      <c r="B54" s="18">
        <f t="shared" si="1"/>
        <v>49</v>
      </c>
      <c r="C54" s="6"/>
      <c r="D54" s="3"/>
      <c r="E54" s="4"/>
      <c r="F54" s="4"/>
      <c r="G54" s="3"/>
      <c r="H54" s="30"/>
      <c r="I54" s="30"/>
      <c r="J54" s="30"/>
      <c r="K54" s="31"/>
      <c r="L54" s="3"/>
      <c r="M54" s="3"/>
      <c r="N54" s="1"/>
      <c r="O54" s="1"/>
    </row>
    <row r="55" spans="1:15" ht="18.75" customHeight="1" x14ac:dyDescent="0.35">
      <c r="A55" s="1"/>
      <c r="B55" s="18">
        <f t="shared" si="1"/>
        <v>50</v>
      </c>
      <c r="C55" s="6"/>
      <c r="D55" s="3"/>
      <c r="E55" s="4"/>
      <c r="F55" s="4"/>
      <c r="G55" s="3"/>
      <c r="H55" s="30"/>
      <c r="I55" s="30"/>
      <c r="J55" s="30"/>
      <c r="K55" s="31"/>
      <c r="L55" s="3"/>
      <c r="M55" s="3"/>
      <c r="N55" s="1"/>
      <c r="O55" s="1"/>
    </row>
    <row r="56" spans="1:15" ht="18.75" customHeight="1" x14ac:dyDescent="0.35">
      <c r="A56" s="1"/>
      <c r="B56" s="18">
        <f t="shared" si="1"/>
        <v>51</v>
      </c>
      <c r="C56" s="6"/>
      <c r="D56" s="3"/>
      <c r="E56" s="4"/>
      <c r="F56" s="4"/>
      <c r="G56" s="3"/>
      <c r="H56" s="30"/>
      <c r="I56" s="30"/>
      <c r="J56" s="30"/>
      <c r="K56" s="31"/>
      <c r="L56" s="3"/>
      <c r="M56" s="3"/>
      <c r="N56" s="1"/>
      <c r="O56" s="1"/>
    </row>
    <row r="57" spans="1:15" ht="18.75" customHeight="1" x14ac:dyDescent="0.35">
      <c r="A57" s="1"/>
      <c r="B57" s="18">
        <f t="shared" si="1"/>
        <v>52</v>
      </c>
      <c r="C57" s="6"/>
      <c r="D57" s="3"/>
      <c r="E57" s="4"/>
      <c r="F57" s="4"/>
      <c r="G57" s="3"/>
      <c r="H57" s="30"/>
      <c r="I57" s="30"/>
      <c r="J57" s="30"/>
      <c r="K57" s="31"/>
      <c r="L57" s="3"/>
      <c r="M57" s="3"/>
      <c r="N57" s="1"/>
      <c r="O57" s="1"/>
    </row>
    <row r="58" spans="1:15" ht="18.75" customHeight="1" x14ac:dyDescent="0.35">
      <c r="A58" s="1"/>
      <c r="B58" s="18">
        <f t="shared" si="1"/>
        <v>53</v>
      </c>
      <c r="C58" s="6"/>
      <c r="D58" s="3"/>
      <c r="E58" s="4"/>
      <c r="F58" s="4"/>
      <c r="G58" s="3"/>
      <c r="H58" s="30"/>
      <c r="I58" s="30"/>
      <c r="J58" s="30"/>
      <c r="K58" s="31"/>
      <c r="L58" s="3"/>
      <c r="M58" s="3"/>
      <c r="N58" s="1"/>
      <c r="O58" s="1"/>
    </row>
    <row r="59" spans="1:15" ht="18.75" customHeight="1" x14ac:dyDescent="0.35">
      <c r="A59" s="1"/>
      <c r="B59" s="18">
        <f t="shared" si="1"/>
        <v>54</v>
      </c>
      <c r="C59" s="6"/>
      <c r="D59" s="3"/>
      <c r="E59" s="4"/>
      <c r="F59" s="4"/>
      <c r="G59" s="3"/>
      <c r="H59" s="30"/>
      <c r="I59" s="30"/>
      <c r="J59" s="30"/>
      <c r="K59" s="31"/>
      <c r="L59" s="3"/>
      <c r="M59" s="3"/>
      <c r="N59" s="1"/>
      <c r="O59" s="1"/>
    </row>
    <row r="60" spans="1:15" ht="18.75" customHeight="1" x14ac:dyDescent="0.35">
      <c r="A60" s="1"/>
      <c r="B60" s="18">
        <f t="shared" si="1"/>
        <v>55</v>
      </c>
      <c r="C60" s="6"/>
      <c r="D60" s="3"/>
      <c r="E60" s="4"/>
      <c r="F60" s="4"/>
      <c r="G60" s="3"/>
      <c r="H60" s="30"/>
      <c r="I60" s="30"/>
      <c r="J60" s="30"/>
      <c r="K60" s="31"/>
      <c r="L60" s="3"/>
      <c r="M60" s="3"/>
      <c r="N60" s="1"/>
      <c r="O60" s="1"/>
    </row>
    <row r="61" spans="1:15" ht="18.75" customHeight="1" x14ac:dyDescent="0.35">
      <c r="A61" s="1"/>
      <c r="B61" s="18">
        <f t="shared" si="1"/>
        <v>56</v>
      </c>
      <c r="C61" s="6"/>
      <c r="D61" s="3"/>
      <c r="E61" s="4"/>
      <c r="F61" s="4"/>
      <c r="G61" s="3"/>
      <c r="H61" s="30"/>
      <c r="I61" s="30"/>
      <c r="J61" s="30"/>
      <c r="K61" s="31"/>
      <c r="L61" s="3"/>
      <c r="M61" s="3"/>
      <c r="N61" s="1"/>
      <c r="O61" s="1"/>
    </row>
    <row r="62" spans="1:15" ht="18.75" customHeight="1" x14ac:dyDescent="0.35">
      <c r="A62" s="1"/>
      <c r="B62" s="18">
        <f t="shared" si="1"/>
        <v>57</v>
      </c>
      <c r="C62" s="6"/>
      <c r="D62" s="3"/>
      <c r="E62" s="4"/>
      <c r="F62" s="4"/>
      <c r="G62" s="3"/>
      <c r="H62" s="30"/>
      <c r="I62" s="30"/>
      <c r="J62" s="30"/>
      <c r="K62" s="31"/>
      <c r="L62" s="3"/>
      <c r="M62" s="3"/>
      <c r="N62" s="1"/>
      <c r="O62" s="1"/>
    </row>
    <row r="63" spans="1:15" ht="18.75" customHeight="1" x14ac:dyDescent="0.35">
      <c r="A63" s="1"/>
      <c r="B63" s="18">
        <f t="shared" si="1"/>
        <v>58</v>
      </c>
      <c r="C63" s="6"/>
      <c r="D63" s="3"/>
      <c r="E63" s="4"/>
      <c r="F63" s="4"/>
      <c r="G63" s="3"/>
      <c r="H63" s="30"/>
      <c r="I63" s="30"/>
      <c r="J63" s="30"/>
      <c r="K63" s="31"/>
      <c r="L63" s="3"/>
      <c r="M63" s="3"/>
      <c r="N63" s="1"/>
      <c r="O63" s="1"/>
    </row>
    <row r="64" spans="1:15" ht="18.75" customHeight="1" x14ac:dyDescent="0.35">
      <c r="A64" s="1"/>
      <c r="B64" s="18">
        <f t="shared" si="1"/>
        <v>59</v>
      </c>
      <c r="C64" s="6"/>
      <c r="D64" s="3"/>
      <c r="E64" s="4"/>
      <c r="F64" s="4"/>
      <c r="G64" s="3"/>
      <c r="H64" s="30"/>
      <c r="I64" s="30"/>
      <c r="J64" s="30"/>
      <c r="K64" s="31"/>
      <c r="L64" s="3"/>
      <c r="M64" s="3"/>
      <c r="N64" s="1"/>
      <c r="O64" s="1"/>
    </row>
    <row r="65" spans="1:15" ht="18.75" customHeight="1" x14ac:dyDescent="0.35">
      <c r="A65" s="1"/>
      <c r="B65" s="18">
        <f t="shared" si="1"/>
        <v>60</v>
      </c>
      <c r="C65" s="6"/>
      <c r="D65" s="3"/>
      <c r="E65" s="4"/>
      <c r="F65" s="4"/>
      <c r="G65" s="3"/>
      <c r="H65" s="30"/>
      <c r="I65" s="30"/>
      <c r="J65" s="30"/>
      <c r="K65" s="31"/>
      <c r="L65" s="3"/>
      <c r="M65" s="3"/>
      <c r="N65" s="1"/>
      <c r="O65" s="1"/>
    </row>
    <row r="66" spans="1:15" ht="18.75" customHeight="1" x14ac:dyDescent="0.35">
      <c r="A66" s="1"/>
      <c r="B66" s="18">
        <f t="shared" si="1"/>
        <v>61</v>
      </c>
      <c r="C66" s="6"/>
      <c r="D66" s="3"/>
      <c r="E66" s="4"/>
      <c r="F66" s="4"/>
      <c r="G66" s="3"/>
      <c r="H66" s="30"/>
      <c r="I66" s="30"/>
      <c r="J66" s="30"/>
      <c r="K66" s="31"/>
      <c r="L66" s="3"/>
      <c r="M66" s="3"/>
      <c r="N66" s="1"/>
      <c r="O66" s="1"/>
    </row>
    <row r="67" spans="1:15" ht="18.75" customHeight="1" x14ac:dyDescent="0.35">
      <c r="A67" s="1"/>
      <c r="B67" s="18">
        <f t="shared" si="1"/>
        <v>62</v>
      </c>
      <c r="C67" s="6"/>
      <c r="D67" s="3"/>
      <c r="E67" s="4"/>
      <c r="F67" s="4"/>
      <c r="G67" s="3"/>
      <c r="H67" s="30"/>
      <c r="I67" s="30"/>
      <c r="J67" s="30"/>
      <c r="K67" s="31"/>
      <c r="L67" s="3"/>
      <c r="M67" s="3"/>
      <c r="N67" s="1"/>
      <c r="O67" s="1"/>
    </row>
    <row r="68" spans="1:15" ht="18.75" customHeight="1" x14ac:dyDescent="0.35">
      <c r="A68" s="1"/>
      <c r="B68" s="18">
        <f t="shared" si="1"/>
        <v>63</v>
      </c>
      <c r="C68" s="6"/>
      <c r="D68" s="3"/>
      <c r="E68" s="4"/>
      <c r="F68" s="4"/>
      <c r="G68" s="3"/>
      <c r="H68" s="30"/>
      <c r="I68" s="30"/>
      <c r="J68" s="30"/>
      <c r="K68" s="31"/>
      <c r="L68" s="3"/>
      <c r="M68" s="3"/>
      <c r="N68" s="1"/>
      <c r="O68" s="1"/>
    </row>
    <row r="69" spans="1:15" ht="18.75" customHeight="1" x14ac:dyDescent="0.35">
      <c r="A69" s="1"/>
      <c r="B69" s="18">
        <f t="shared" si="1"/>
        <v>64</v>
      </c>
      <c r="C69" s="6"/>
      <c r="D69" s="3"/>
      <c r="E69" s="4"/>
      <c r="F69" s="4"/>
      <c r="G69" s="3"/>
      <c r="H69" s="30"/>
      <c r="I69" s="30"/>
      <c r="J69" s="30"/>
      <c r="K69" s="31"/>
      <c r="L69" s="3"/>
      <c r="M69" s="3"/>
      <c r="N69" s="1"/>
      <c r="O69" s="1"/>
    </row>
    <row r="70" spans="1:15" ht="18.75" customHeight="1" x14ac:dyDescent="0.35">
      <c r="A70" s="1"/>
      <c r="B70" s="18">
        <f t="shared" si="1"/>
        <v>65</v>
      </c>
      <c r="C70" s="6"/>
      <c r="D70" s="3"/>
      <c r="E70" s="4"/>
      <c r="F70" s="4"/>
      <c r="G70" s="3"/>
      <c r="H70" s="30"/>
      <c r="I70" s="30"/>
      <c r="J70" s="30"/>
      <c r="K70" s="31"/>
      <c r="L70" s="3"/>
      <c r="M70" s="3"/>
      <c r="N70" s="1"/>
      <c r="O70" s="1"/>
    </row>
    <row r="71" spans="1:15" ht="18.75" customHeight="1" x14ac:dyDescent="0.35">
      <c r="A71" s="1"/>
      <c r="B71" s="18">
        <f t="shared" si="1"/>
        <v>66</v>
      </c>
      <c r="C71" s="6"/>
      <c r="D71" s="3"/>
      <c r="E71" s="4"/>
      <c r="F71" s="4"/>
      <c r="G71" s="3"/>
      <c r="H71" s="30"/>
      <c r="I71" s="30"/>
      <c r="J71" s="30"/>
      <c r="K71" s="31"/>
      <c r="L71" s="3"/>
      <c r="M71" s="3"/>
      <c r="N71" s="1"/>
      <c r="O71" s="1"/>
    </row>
    <row r="72" spans="1:15" ht="18.75" customHeight="1" x14ac:dyDescent="0.35">
      <c r="A72" s="1"/>
      <c r="B72" s="18">
        <f t="shared" si="1"/>
        <v>67</v>
      </c>
      <c r="C72" s="6"/>
      <c r="D72" s="3"/>
      <c r="E72" s="4"/>
      <c r="F72" s="4"/>
      <c r="G72" s="3"/>
      <c r="H72" s="30"/>
      <c r="I72" s="30"/>
      <c r="J72" s="30"/>
      <c r="K72" s="31"/>
      <c r="L72" s="3"/>
      <c r="M72" s="3"/>
      <c r="N72" s="1"/>
      <c r="O72" s="1"/>
    </row>
    <row r="73" spans="1:15" ht="18.75" customHeight="1" x14ac:dyDescent="0.35">
      <c r="A73" s="1"/>
      <c r="B73" s="18">
        <f t="shared" ref="B73:B105" si="2">B72+1</f>
        <v>68</v>
      </c>
      <c r="C73" s="6"/>
      <c r="D73" s="3"/>
      <c r="E73" s="4"/>
      <c r="F73" s="4"/>
      <c r="G73" s="3"/>
      <c r="H73" s="30"/>
      <c r="I73" s="30"/>
      <c r="J73" s="30"/>
      <c r="K73" s="31"/>
      <c r="L73" s="3"/>
      <c r="M73" s="3"/>
      <c r="N73" s="1"/>
      <c r="O73" s="1"/>
    </row>
    <row r="74" spans="1:15" ht="18.75" customHeight="1" x14ac:dyDescent="0.35">
      <c r="A74" s="1"/>
      <c r="B74" s="18">
        <f t="shared" si="2"/>
        <v>69</v>
      </c>
      <c r="C74" s="6"/>
      <c r="D74" s="3"/>
      <c r="E74" s="4"/>
      <c r="F74" s="4"/>
      <c r="G74" s="3"/>
      <c r="H74" s="30"/>
      <c r="I74" s="30"/>
      <c r="J74" s="30"/>
      <c r="K74" s="31"/>
      <c r="L74" s="3"/>
      <c r="M74" s="3"/>
      <c r="N74" s="1"/>
      <c r="O74" s="1"/>
    </row>
    <row r="75" spans="1:15" ht="18.75" customHeight="1" x14ac:dyDescent="0.35">
      <c r="A75" s="1"/>
      <c r="B75" s="18">
        <f t="shared" si="2"/>
        <v>70</v>
      </c>
      <c r="C75" s="6"/>
      <c r="D75" s="3"/>
      <c r="E75" s="4"/>
      <c r="F75" s="4"/>
      <c r="G75" s="3"/>
      <c r="H75" s="30"/>
      <c r="I75" s="30"/>
      <c r="J75" s="30"/>
      <c r="K75" s="31"/>
      <c r="L75" s="3"/>
      <c r="M75" s="3"/>
      <c r="N75" s="1"/>
      <c r="O75" s="1"/>
    </row>
    <row r="76" spans="1:15" ht="18.75" customHeight="1" x14ac:dyDescent="0.35">
      <c r="A76" s="1"/>
      <c r="B76" s="18">
        <f t="shared" si="2"/>
        <v>71</v>
      </c>
      <c r="C76" s="6"/>
      <c r="D76" s="3"/>
      <c r="E76" s="4"/>
      <c r="F76" s="4"/>
      <c r="G76" s="3"/>
      <c r="H76" s="30"/>
      <c r="I76" s="30"/>
      <c r="J76" s="30"/>
      <c r="K76" s="31"/>
      <c r="L76" s="3"/>
      <c r="M76" s="3"/>
      <c r="N76" s="1"/>
      <c r="O76" s="1"/>
    </row>
    <row r="77" spans="1:15" ht="18.75" customHeight="1" x14ac:dyDescent="0.35">
      <c r="A77" s="1"/>
      <c r="B77" s="18">
        <f t="shared" si="2"/>
        <v>72</v>
      </c>
      <c r="C77" s="6"/>
      <c r="D77" s="3"/>
      <c r="E77" s="4"/>
      <c r="F77" s="4"/>
      <c r="G77" s="3"/>
      <c r="H77" s="30"/>
      <c r="I77" s="30"/>
      <c r="J77" s="30"/>
      <c r="K77" s="31"/>
      <c r="L77" s="3"/>
      <c r="M77" s="3"/>
      <c r="N77" s="1"/>
      <c r="O77" s="1"/>
    </row>
    <row r="78" spans="1:15" ht="18.75" customHeight="1" x14ac:dyDescent="0.35">
      <c r="A78" s="1"/>
      <c r="B78" s="18">
        <f t="shared" si="2"/>
        <v>73</v>
      </c>
      <c r="C78" s="6"/>
      <c r="D78" s="3"/>
      <c r="E78" s="4"/>
      <c r="F78" s="4"/>
      <c r="G78" s="3"/>
      <c r="H78" s="30"/>
      <c r="I78" s="30"/>
      <c r="J78" s="30"/>
      <c r="K78" s="31"/>
      <c r="L78" s="3"/>
      <c r="M78" s="3"/>
      <c r="N78" s="1"/>
      <c r="O78" s="1"/>
    </row>
    <row r="79" spans="1:15" ht="18.75" customHeight="1" x14ac:dyDescent="0.35">
      <c r="A79" s="1"/>
      <c r="B79" s="18">
        <f t="shared" si="2"/>
        <v>74</v>
      </c>
      <c r="C79" s="6"/>
      <c r="D79" s="3"/>
      <c r="E79" s="4"/>
      <c r="F79" s="4"/>
      <c r="G79" s="3"/>
      <c r="H79" s="30"/>
      <c r="I79" s="30"/>
      <c r="J79" s="30"/>
      <c r="K79" s="31"/>
      <c r="L79" s="3"/>
      <c r="M79" s="3"/>
      <c r="N79" s="1"/>
      <c r="O79" s="1"/>
    </row>
    <row r="80" spans="1:15" ht="18.75" customHeight="1" x14ac:dyDescent="0.35">
      <c r="A80" s="1"/>
      <c r="B80" s="18">
        <f t="shared" si="2"/>
        <v>75</v>
      </c>
      <c r="C80" s="6"/>
      <c r="D80" s="3"/>
      <c r="E80" s="4"/>
      <c r="F80" s="4"/>
      <c r="G80" s="3"/>
      <c r="H80" s="30"/>
      <c r="I80" s="30"/>
      <c r="J80" s="30"/>
      <c r="K80" s="31"/>
      <c r="L80" s="3"/>
      <c r="M80" s="3"/>
      <c r="N80" s="1"/>
      <c r="O80" s="1"/>
    </row>
    <row r="81" spans="1:15" ht="18.75" customHeight="1" x14ac:dyDescent="0.35">
      <c r="A81" s="1"/>
      <c r="B81" s="18">
        <f t="shared" si="2"/>
        <v>76</v>
      </c>
      <c r="C81" s="6"/>
      <c r="D81" s="3"/>
      <c r="E81" s="4"/>
      <c r="F81" s="4"/>
      <c r="G81" s="3"/>
      <c r="H81" s="30"/>
      <c r="I81" s="30"/>
      <c r="J81" s="30"/>
      <c r="K81" s="31"/>
      <c r="L81" s="3"/>
      <c r="M81" s="3"/>
      <c r="N81" s="1"/>
      <c r="O81" s="1"/>
    </row>
    <row r="82" spans="1:15" ht="18.75" customHeight="1" x14ac:dyDescent="0.35">
      <c r="A82" s="1"/>
      <c r="B82" s="18">
        <f t="shared" si="2"/>
        <v>77</v>
      </c>
      <c r="C82" s="6"/>
      <c r="D82" s="3"/>
      <c r="E82" s="4"/>
      <c r="F82" s="4"/>
      <c r="G82" s="3"/>
      <c r="H82" s="30"/>
      <c r="I82" s="30"/>
      <c r="J82" s="30"/>
      <c r="K82" s="31"/>
      <c r="L82" s="3"/>
      <c r="M82" s="3"/>
      <c r="N82" s="1"/>
      <c r="O82" s="1"/>
    </row>
    <row r="83" spans="1:15" ht="18.75" customHeight="1" x14ac:dyDescent="0.35">
      <c r="A83" s="1"/>
      <c r="B83" s="18">
        <f t="shared" si="2"/>
        <v>78</v>
      </c>
      <c r="C83" s="6"/>
      <c r="D83" s="3"/>
      <c r="E83" s="4"/>
      <c r="F83" s="4"/>
      <c r="G83" s="3"/>
      <c r="H83" s="30"/>
      <c r="I83" s="30"/>
      <c r="J83" s="30"/>
      <c r="K83" s="31"/>
      <c r="L83" s="3"/>
      <c r="M83" s="3"/>
      <c r="N83" s="1"/>
      <c r="O83" s="1"/>
    </row>
    <row r="84" spans="1:15" ht="18.75" customHeight="1" x14ac:dyDescent="0.35">
      <c r="A84" s="1"/>
      <c r="B84" s="18">
        <f t="shared" si="2"/>
        <v>79</v>
      </c>
      <c r="C84" s="6"/>
      <c r="D84" s="3"/>
      <c r="E84" s="4"/>
      <c r="F84" s="4"/>
      <c r="G84" s="3"/>
      <c r="H84" s="30"/>
      <c r="I84" s="30"/>
      <c r="J84" s="30"/>
      <c r="K84" s="31"/>
      <c r="L84" s="3"/>
      <c r="M84" s="3"/>
      <c r="N84" s="1"/>
      <c r="O84" s="1"/>
    </row>
    <row r="85" spans="1:15" ht="18.75" customHeight="1" x14ac:dyDescent="0.35">
      <c r="A85" s="1"/>
      <c r="B85" s="18">
        <f t="shared" si="2"/>
        <v>80</v>
      </c>
      <c r="C85" s="6"/>
      <c r="D85" s="3"/>
      <c r="E85" s="4"/>
      <c r="F85" s="4"/>
      <c r="G85" s="3"/>
      <c r="H85" s="30"/>
      <c r="I85" s="30"/>
      <c r="J85" s="30"/>
      <c r="K85" s="31"/>
      <c r="L85" s="3"/>
      <c r="M85" s="3"/>
      <c r="N85" s="1"/>
      <c r="O85" s="1"/>
    </row>
    <row r="86" spans="1:15" ht="18.75" customHeight="1" x14ac:dyDescent="0.35">
      <c r="A86" s="1"/>
      <c r="B86" s="18">
        <f t="shared" si="2"/>
        <v>81</v>
      </c>
      <c r="C86" s="6"/>
      <c r="D86" s="3"/>
      <c r="E86" s="4"/>
      <c r="F86" s="4"/>
      <c r="G86" s="3"/>
      <c r="H86" s="30"/>
      <c r="I86" s="30"/>
      <c r="J86" s="30"/>
      <c r="K86" s="31"/>
      <c r="L86" s="3"/>
      <c r="M86" s="3"/>
      <c r="N86" s="1"/>
      <c r="O86" s="1"/>
    </row>
    <row r="87" spans="1:15" ht="18.75" customHeight="1" x14ac:dyDescent="0.35">
      <c r="A87" s="1"/>
      <c r="B87" s="18">
        <f t="shared" si="2"/>
        <v>82</v>
      </c>
      <c r="C87" s="6"/>
      <c r="D87" s="3"/>
      <c r="E87" s="4"/>
      <c r="F87" s="4"/>
      <c r="G87" s="3"/>
      <c r="H87" s="30"/>
      <c r="I87" s="30"/>
      <c r="J87" s="30"/>
      <c r="K87" s="31"/>
      <c r="L87" s="3"/>
      <c r="M87" s="3"/>
      <c r="N87" s="1"/>
      <c r="O87" s="1"/>
    </row>
    <row r="88" spans="1:15" ht="18.75" customHeight="1" x14ac:dyDescent="0.35">
      <c r="A88" s="1"/>
      <c r="B88" s="18">
        <f t="shared" si="2"/>
        <v>83</v>
      </c>
      <c r="C88" s="6"/>
      <c r="D88" s="3"/>
      <c r="E88" s="4"/>
      <c r="F88" s="4"/>
      <c r="G88" s="3"/>
      <c r="H88" s="30"/>
      <c r="I88" s="30"/>
      <c r="J88" s="30"/>
      <c r="K88" s="31"/>
      <c r="L88" s="3"/>
      <c r="M88" s="3"/>
      <c r="N88" s="1"/>
      <c r="O88" s="1"/>
    </row>
    <row r="89" spans="1:15" ht="18.75" customHeight="1" x14ac:dyDescent="0.35">
      <c r="A89" s="1"/>
      <c r="B89" s="18">
        <f t="shared" si="2"/>
        <v>84</v>
      </c>
      <c r="C89" s="6"/>
      <c r="D89" s="3"/>
      <c r="E89" s="4"/>
      <c r="F89" s="4"/>
      <c r="G89" s="3"/>
      <c r="H89" s="30"/>
      <c r="I89" s="30"/>
      <c r="J89" s="30"/>
      <c r="K89" s="31"/>
      <c r="L89" s="3"/>
      <c r="M89" s="3"/>
      <c r="N89" s="1"/>
      <c r="O89" s="1"/>
    </row>
    <row r="90" spans="1:15" ht="18.75" customHeight="1" x14ac:dyDescent="0.35">
      <c r="A90" s="1"/>
      <c r="B90" s="18">
        <f t="shared" si="2"/>
        <v>85</v>
      </c>
      <c r="C90" s="6"/>
      <c r="D90" s="3"/>
      <c r="E90" s="4"/>
      <c r="F90" s="4"/>
      <c r="G90" s="3"/>
      <c r="H90" s="30"/>
      <c r="I90" s="30"/>
      <c r="J90" s="30"/>
      <c r="K90" s="31"/>
      <c r="L90" s="3"/>
      <c r="M90" s="3"/>
      <c r="N90" s="1"/>
      <c r="O90" s="1"/>
    </row>
    <row r="91" spans="1:15" ht="18.75" customHeight="1" x14ac:dyDescent="0.35">
      <c r="A91" s="1"/>
      <c r="B91" s="18">
        <f t="shared" si="2"/>
        <v>86</v>
      </c>
      <c r="C91" s="6"/>
      <c r="D91" s="3"/>
      <c r="E91" s="4"/>
      <c r="F91" s="4"/>
      <c r="G91" s="3"/>
      <c r="H91" s="30"/>
      <c r="I91" s="30"/>
      <c r="J91" s="30"/>
      <c r="K91" s="31"/>
      <c r="L91" s="3"/>
      <c r="M91" s="3"/>
      <c r="N91" s="1"/>
      <c r="O91" s="1"/>
    </row>
    <row r="92" spans="1:15" ht="18.75" customHeight="1" x14ac:dyDescent="0.35">
      <c r="A92" s="1"/>
      <c r="B92" s="18">
        <f t="shared" si="2"/>
        <v>87</v>
      </c>
      <c r="C92" s="6"/>
      <c r="D92" s="3"/>
      <c r="E92" s="4"/>
      <c r="F92" s="4"/>
      <c r="G92" s="3"/>
      <c r="H92" s="30"/>
      <c r="I92" s="30"/>
      <c r="J92" s="30"/>
      <c r="K92" s="31"/>
      <c r="L92" s="3"/>
      <c r="M92" s="3"/>
      <c r="N92" s="1"/>
      <c r="O92" s="1"/>
    </row>
    <row r="93" spans="1:15" ht="18.75" customHeight="1" x14ac:dyDescent="0.35">
      <c r="A93" s="1"/>
      <c r="B93" s="18">
        <f t="shared" si="2"/>
        <v>88</v>
      </c>
      <c r="C93" s="6"/>
      <c r="D93" s="3"/>
      <c r="E93" s="4"/>
      <c r="F93" s="4"/>
      <c r="G93" s="3"/>
      <c r="H93" s="30"/>
      <c r="I93" s="30"/>
      <c r="J93" s="30"/>
      <c r="K93" s="31"/>
      <c r="L93" s="3"/>
      <c r="M93" s="3"/>
      <c r="N93" s="1"/>
      <c r="O93" s="1"/>
    </row>
    <row r="94" spans="1:15" ht="18.75" customHeight="1" x14ac:dyDescent="0.35">
      <c r="A94" s="1"/>
      <c r="B94" s="18">
        <f t="shared" si="2"/>
        <v>89</v>
      </c>
      <c r="C94" s="6"/>
      <c r="D94" s="3"/>
      <c r="E94" s="4"/>
      <c r="F94" s="4"/>
      <c r="G94" s="3"/>
      <c r="H94" s="30"/>
      <c r="I94" s="30"/>
      <c r="J94" s="30"/>
      <c r="K94" s="31"/>
      <c r="L94" s="3"/>
      <c r="M94" s="3"/>
      <c r="N94" s="1"/>
      <c r="O94" s="1"/>
    </row>
    <row r="95" spans="1:15" ht="18.75" customHeight="1" x14ac:dyDescent="0.35">
      <c r="A95" s="1"/>
      <c r="B95" s="18">
        <f t="shared" si="2"/>
        <v>90</v>
      </c>
      <c r="C95" s="6"/>
      <c r="D95" s="3"/>
      <c r="E95" s="4"/>
      <c r="F95" s="4"/>
      <c r="G95" s="3"/>
      <c r="H95" s="30"/>
      <c r="I95" s="30"/>
      <c r="J95" s="30"/>
      <c r="K95" s="31"/>
      <c r="L95" s="3"/>
      <c r="M95" s="3"/>
      <c r="N95" s="1"/>
      <c r="O95" s="1"/>
    </row>
    <row r="96" spans="1:15" ht="18.75" customHeight="1" x14ac:dyDescent="0.35">
      <c r="A96" s="1"/>
      <c r="B96" s="18">
        <f t="shared" si="2"/>
        <v>91</v>
      </c>
      <c r="C96" s="6"/>
      <c r="D96" s="3"/>
      <c r="E96" s="4"/>
      <c r="F96" s="4"/>
      <c r="G96" s="3"/>
      <c r="H96" s="30"/>
      <c r="I96" s="30"/>
      <c r="J96" s="30"/>
      <c r="K96" s="31"/>
      <c r="L96" s="3"/>
      <c r="M96" s="3"/>
      <c r="N96" s="1"/>
      <c r="O96" s="1"/>
    </row>
    <row r="97" spans="1:15" ht="18.75" customHeight="1" x14ac:dyDescent="0.35">
      <c r="A97" s="1"/>
      <c r="B97" s="18">
        <f t="shared" si="2"/>
        <v>92</v>
      </c>
      <c r="C97" s="6"/>
      <c r="D97" s="3"/>
      <c r="E97" s="4"/>
      <c r="F97" s="4"/>
      <c r="G97" s="3"/>
      <c r="H97" s="30"/>
      <c r="I97" s="30"/>
      <c r="J97" s="30"/>
      <c r="K97" s="31"/>
      <c r="L97" s="3"/>
      <c r="M97" s="3"/>
      <c r="N97" s="1"/>
      <c r="O97" s="1"/>
    </row>
    <row r="98" spans="1:15" ht="18.75" customHeight="1" x14ac:dyDescent="0.35">
      <c r="A98" s="1"/>
      <c r="B98" s="18">
        <f t="shared" si="2"/>
        <v>93</v>
      </c>
      <c r="C98" s="6"/>
      <c r="D98" s="3"/>
      <c r="E98" s="4"/>
      <c r="F98" s="4"/>
      <c r="G98" s="3"/>
      <c r="H98" s="30"/>
      <c r="I98" s="30"/>
      <c r="J98" s="30"/>
      <c r="K98" s="31"/>
      <c r="L98" s="3"/>
      <c r="M98" s="3"/>
      <c r="N98" s="1"/>
      <c r="O98" s="1"/>
    </row>
    <row r="99" spans="1:15" ht="18.75" customHeight="1" x14ac:dyDescent="0.35">
      <c r="A99" s="1"/>
      <c r="B99" s="18">
        <f t="shared" si="2"/>
        <v>94</v>
      </c>
      <c r="C99" s="6"/>
      <c r="D99" s="3"/>
      <c r="E99" s="4"/>
      <c r="F99" s="4"/>
      <c r="G99" s="3"/>
      <c r="H99" s="30"/>
      <c r="I99" s="30"/>
      <c r="J99" s="30"/>
      <c r="K99" s="31"/>
      <c r="L99" s="3"/>
      <c r="M99" s="3"/>
      <c r="N99" s="1"/>
      <c r="O99" s="1"/>
    </row>
    <row r="100" spans="1:15" ht="18.75" customHeight="1" x14ac:dyDescent="0.35">
      <c r="A100" s="1"/>
      <c r="B100" s="18">
        <f t="shared" si="2"/>
        <v>95</v>
      </c>
      <c r="C100" s="6"/>
      <c r="D100" s="3"/>
      <c r="E100" s="4"/>
      <c r="F100" s="4"/>
      <c r="G100" s="3"/>
      <c r="H100" s="30"/>
      <c r="I100" s="30"/>
      <c r="J100" s="30"/>
      <c r="K100" s="31"/>
      <c r="L100" s="3"/>
      <c r="M100" s="3"/>
      <c r="N100" s="1"/>
      <c r="O100" s="1"/>
    </row>
    <row r="101" spans="1:15" ht="18.75" customHeight="1" x14ac:dyDescent="0.35">
      <c r="A101" s="1"/>
      <c r="B101" s="18">
        <f t="shared" si="2"/>
        <v>96</v>
      </c>
      <c r="C101" s="6"/>
      <c r="D101" s="3"/>
      <c r="E101" s="4"/>
      <c r="F101" s="4"/>
      <c r="G101" s="3"/>
      <c r="H101" s="30"/>
      <c r="I101" s="30"/>
      <c r="J101" s="30"/>
      <c r="K101" s="31"/>
      <c r="L101" s="3"/>
      <c r="M101" s="3"/>
      <c r="N101" s="1"/>
      <c r="O101" s="1"/>
    </row>
    <row r="102" spans="1:15" ht="18.75" customHeight="1" x14ac:dyDescent="0.35">
      <c r="A102" s="1"/>
      <c r="B102" s="18">
        <f t="shared" si="2"/>
        <v>97</v>
      </c>
      <c r="C102" s="6"/>
      <c r="D102" s="3"/>
      <c r="E102" s="4"/>
      <c r="F102" s="4"/>
      <c r="G102" s="3"/>
      <c r="H102" s="30"/>
      <c r="I102" s="30"/>
      <c r="J102" s="30"/>
      <c r="K102" s="31"/>
      <c r="L102" s="3"/>
      <c r="M102" s="3"/>
      <c r="N102" s="1"/>
      <c r="O102" s="1"/>
    </row>
    <row r="103" spans="1:15" ht="18.75" customHeight="1" x14ac:dyDescent="0.35">
      <c r="A103" s="1"/>
      <c r="B103" s="18">
        <f t="shared" si="2"/>
        <v>98</v>
      </c>
      <c r="C103" s="6"/>
      <c r="D103" s="3"/>
      <c r="E103" s="4"/>
      <c r="F103" s="4"/>
      <c r="G103" s="3"/>
      <c r="H103" s="30"/>
      <c r="I103" s="30"/>
      <c r="J103" s="30"/>
      <c r="K103" s="31"/>
      <c r="L103" s="3"/>
      <c r="M103" s="3"/>
      <c r="N103" s="1"/>
      <c r="O103" s="1"/>
    </row>
    <row r="104" spans="1:15" ht="18.75" customHeight="1" x14ac:dyDescent="0.35">
      <c r="A104" s="1"/>
      <c r="B104" s="18">
        <f t="shared" si="2"/>
        <v>99</v>
      </c>
      <c r="C104" s="6"/>
      <c r="D104" s="3"/>
      <c r="E104" s="4"/>
      <c r="F104" s="4"/>
      <c r="G104" s="3"/>
      <c r="H104" s="30"/>
      <c r="I104" s="30"/>
      <c r="J104" s="30"/>
      <c r="K104" s="31"/>
      <c r="L104" s="3"/>
      <c r="M104" s="3"/>
      <c r="N104" s="1"/>
      <c r="O104" s="1"/>
    </row>
    <row r="105" spans="1:15" ht="18.75" customHeight="1" x14ac:dyDescent="0.35">
      <c r="A105" s="1"/>
      <c r="B105" s="18">
        <f t="shared" si="2"/>
        <v>100</v>
      </c>
      <c r="C105" s="6"/>
      <c r="D105" s="3"/>
      <c r="E105" s="4"/>
      <c r="F105" s="4"/>
      <c r="G105" s="3"/>
      <c r="H105" s="30"/>
      <c r="I105" s="30"/>
      <c r="J105" s="30"/>
      <c r="K105" s="31"/>
      <c r="L105" s="3"/>
      <c r="M105" s="3"/>
      <c r="N105" s="1"/>
      <c r="O105" s="1"/>
    </row>
    <row r="106" spans="1:1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</sheetData>
  <sheetProtection algorithmName="SHA-512" hashValue="xX29zOXQruBy25j/ra7nIyVgr0QQ9KeNGsEM2C0BTps6tp2m0OFUpikF+b607U7L4e7Qadav5ILhDOdix6s4DQ==" saltValue="6o5ia8DC4RBFp8YnT31acg==" spinCount="100000" sheet="1" formatCells="0" formatColumns="0" formatRows="0" sort="0" autoFilter="0" pivotTables="0"/>
  <mergeCells count="12">
    <mergeCell ref="B2:M2"/>
    <mergeCell ref="B3:M3"/>
    <mergeCell ref="B4:B5"/>
    <mergeCell ref="C4:C5"/>
    <mergeCell ref="D4:D5"/>
    <mergeCell ref="E4:E5"/>
    <mergeCell ref="F4:F5"/>
    <mergeCell ref="G4:G5"/>
    <mergeCell ref="K4:K5"/>
    <mergeCell ref="L4:L5"/>
    <mergeCell ref="M4:M5"/>
    <mergeCell ref="H4:J4"/>
  </mergeCells>
  <pageMargins left="7.874015748031496E-2" right="0.55118110236220474" top="0.74803149606299213" bottom="0.74803149606299213" header="0.31496062992125984" footer="0.31496062992125984"/>
  <pageSetup paperSize="9" pageOrder="overThenDown" orientation="landscape" blackAndWhite="1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10"/>
  <sheetViews>
    <sheetView showGridLines="0" workbookViewId="0">
      <pane ySplit="5" topLeftCell="A6" activePane="bottomLeft" state="frozen"/>
      <selection activeCell="B5" sqref="B5"/>
      <selection pane="bottomLeft" activeCell="B5" sqref="B5"/>
    </sheetView>
  </sheetViews>
  <sheetFormatPr defaultColWidth="0" defaultRowHeight="15" customHeight="1" zeroHeight="1" x14ac:dyDescent="0.35"/>
  <cols>
    <col min="1" max="1" width="4.26953125" style="2" customWidth="1"/>
    <col min="2" max="2" width="6.54296875" style="2" customWidth="1"/>
    <col min="3" max="3" width="28.54296875" style="2" customWidth="1"/>
    <col min="4" max="5" width="42.81640625" style="2" customWidth="1"/>
    <col min="6" max="6" width="17.1796875" style="76" customWidth="1"/>
    <col min="7" max="8" width="28.54296875" style="2" customWidth="1"/>
    <col min="9" max="16384" width="9.1796875" style="2" hidden="1"/>
  </cols>
  <sheetData>
    <row r="1" spans="1:8" ht="3.75" customHeight="1" x14ac:dyDescent="0.35">
      <c r="A1" s="1"/>
      <c r="B1" s="1"/>
      <c r="C1" s="1"/>
      <c r="D1" s="1"/>
      <c r="E1" s="1"/>
      <c r="F1" s="75"/>
      <c r="G1" s="1"/>
      <c r="H1" s="1"/>
    </row>
    <row r="2" spans="1:8" ht="22.5" customHeight="1" x14ac:dyDescent="0.35">
      <c r="A2" s="1"/>
      <c r="B2" s="333" t="str">
        <f>PR</f>
        <v>NAMA PERUSAHAAN ANDA</v>
      </c>
      <c r="C2" s="333"/>
      <c r="D2" s="333"/>
      <c r="E2" s="333"/>
      <c r="F2" s="333"/>
      <c r="G2" s="1"/>
      <c r="H2" s="1"/>
    </row>
    <row r="3" spans="1:8" ht="18.75" customHeight="1" x14ac:dyDescent="0.5">
      <c r="A3" s="1"/>
      <c r="B3" s="334" t="s">
        <v>175</v>
      </c>
      <c r="C3" s="334"/>
      <c r="D3" s="334"/>
      <c r="E3" s="334"/>
      <c r="F3" s="334"/>
      <c r="G3" s="1"/>
      <c r="H3" s="1"/>
    </row>
    <row r="4" spans="1:8" ht="18.75" customHeight="1" x14ac:dyDescent="0.35">
      <c r="A4" s="1"/>
      <c r="B4" s="335" t="str">
        <f>TG&amp;" "&amp;BL&amp;" "&amp;TH&amp;" - "&amp;TG_2&amp;" "&amp;BL_2&amp;" "&amp;TH_2</f>
        <v>1 Januari 2025 - 31 Desember 2025</v>
      </c>
      <c r="C4" s="335"/>
      <c r="D4" s="335"/>
      <c r="E4" s="335"/>
      <c r="F4" s="335"/>
      <c r="G4" s="1"/>
      <c r="H4" s="1"/>
    </row>
    <row r="5" spans="1:8" ht="30" customHeight="1" x14ac:dyDescent="0.35">
      <c r="A5" s="1"/>
      <c r="B5" s="19" t="s">
        <v>1</v>
      </c>
      <c r="C5" s="19" t="s">
        <v>175</v>
      </c>
      <c r="D5" s="19" t="s">
        <v>60</v>
      </c>
      <c r="E5" s="19" t="s">
        <v>61</v>
      </c>
      <c r="F5" s="19" t="s">
        <v>39</v>
      </c>
      <c r="G5" s="1"/>
      <c r="H5" s="1"/>
    </row>
    <row r="6" spans="1:8" ht="18.75" customHeight="1" x14ac:dyDescent="0.35">
      <c r="A6" s="1"/>
      <c r="B6" s="18">
        <v>1</v>
      </c>
      <c r="C6" s="3" t="s">
        <v>165</v>
      </c>
      <c r="D6" s="3" t="s">
        <v>102</v>
      </c>
      <c r="E6" s="3" t="s">
        <v>103</v>
      </c>
      <c r="F6" s="74" t="s">
        <v>104</v>
      </c>
      <c r="G6" s="1"/>
      <c r="H6" s="1"/>
    </row>
    <row r="7" spans="1:8" ht="18.75" customHeight="1" x14ac:dyDescent="0.35">
      <c r="A7" s="1"/>
      <c r="B7" s="18">
        <f>B6+1</f>
        <v>2</v>
      </c>
      <c r="C7" s="3" t="s">
        <v>166</v>
      </c>
      <c r="D7" s="3" t="s">
        <v>106</v>
      </c>
      <c r="E7" s="3" t="s">
        <v>210</v>
      </c>
      <c r="F7" s="74" t="s">
        <v>107</v>
      </c>
      <c r="G7" s="1"/>
      <c r="H7" s="1"/>
    </row>
    <row r="8" spans="1:8" ht="18.75" customHeight="1" x14ac:dyDescent="0.35">
      <c r="A8" s="1"/>
      <c r="B8" s="18">
        <f t="shared" ref="B8:B71" si="0">B7+1</f>
        <v>3</v>
      </c>
      <c r="C8" s="3" t="s">
        <v>167</v>
      </c>
      <c r="D8" s="3" t="s">
        <v>109</v>
      </c>
      <c r="E8" s="3" t="s">
        <v>110</v>
      </c>
      <c r="F8" s="74" t="s">
        <v>111</v>
      </c>
      <c r="G8" s="1"/>
      <c r="H8" s="1"/>
    </row>
    <row r="9" spans="1:8" ht="18.75" customHeight="1" x14ac:dyDescent="0.35">
      <c r="A9" s="1"/>
      <c r="B9" s="18">
        <f t="shared" si="0"/>
        <v>4</v>
      </c>
      <c r="C9" s="3" t="s">
        <v>168</v>
      </c>
      <c r="D9" s="3" t="s">
        <v>113</v>
      </c>
      <c r="E9" s="3" t="s">
        <v>114</v>
      </c>
      <c r="F9" s="74" t="s">
        <v>115</v>
      </c>
      <c r="G9" s="1"/>
      <c r="H9" s="1"/>
    </row>
    <row r="10" spans="1:8" ht="18.75" customHeight="1" x14ac:dyDescent="0.35">
      <c r="A10" s="1"/>
      <c r="B10" s="18">
        <f t="shared" si="0"/>
        <v>5</v>
      </c>
      <c r="C10" s="3" t="s">
        <v>169</v>
      </c>
      <c r="D10" s="3" t="s">
        <v>117</v>
      </c>
      <c r="E10" s="3" t="s">
        <v>118</v>
      </c>
      <c r="F10" s="74" t="s">
        <v>119</v>
      </c>
      <c r="G10" s="1"/>
      <c r="H10" s="1"/>
    </row>
    <row r="11" spans="1:8" ht="18.75" customHeight="1" x14ac:dyDescent="0.35">
      <c r="A11" s="1"/>
      <c r="B11" s="18">
        <f t="shared" si="0"/>
        <v>6</v>
      </c>
      <c r="C11" s="3" t="s">
        <v>170</v>
      </c>
      <c r="D11" s="3" t="s">
        <v>121</v>
      </c>
      <c r="E11" s="3" t="s">
        <v>122</v>
      </c>
      <c r="F11" s="74" t="s">
        <v>123</v>
      </c>
      <c r="G11" s="1"/>
      <c r="H11" s="1"/>
    </row>
    <row r="12" spans="1:8" ht="18.75" customHeight="1" x14ac:dyDescent="0.35">
      <c r="A12" s="1"/>
      <c r="B12" s="18">
        <f t="shared" si="0"/>
        <v>7</v>
      </c>
      <c r="C12" s="3" t="s">
        <v>171</v>
      </c>
      <c r="D12" s="3" t="s">
        <v>125</v>
      </c>
      <c r="E12" s="3" t="s">
        <v>126</v>
      </c>
      <c r="F12" s="74" t="s">
        <v>127</v>
      </c>
      <c r="G12" s="1"/>
      <c r="H12" s="1"/>
    </row>
    <row r="13" spans="1:8" ht="18.75" customHeight="1" x14ac:dyDescent="0.35">
      <c r="A13" s="1"/>
      <c r="B13" s="18">
        <f t="shared" si="0"/>
        <v>8</v>
      </c>
      <c r="C13" s="3" t="s">
        <v>172</v>
      </c>
      <c r="D13" s="3" t="s">
        <v>129</v>
      </c>
      <c r="E13" s="3" t="s">
        <v>130</v>
      </c>
      <c r="F13" s="74" t="s">
        <v>131</v>
      </c>
      <c r="G13" s="1"/>
      <c r="H13" s="1"/>
    </row>
    <row r="14" spans="1:8" ht="18.75" customHeight="1" x14ac:dyDescent="0.35">
      <c r="A14" s="1"/>
      <c r="B14" s="18">
        <f t="shared" si="0"/>
        <v>9</v>
      </c>
      <c r="C14" s="3" t="s">
        <v>173</v>
      </c>
      <c r="D14" s="3" t="s">
        <v>133</v>
      </c>
      <c r="E14" s="3" t="s">
        <v>134</v>
      </c>
      <c r="F14" s="74" t="s">
        <v>135</v>
      </c>
      <c r="G14" s="1"/>
      <c r="H14" s="1"/>
    </row>
    <row r="15" spans="1:8" ht="18.75" customHeight="1" x14ac:dyDescent="0.35">
      <c r="A15" s="1"/>
      <c r="B15" s="18">
        <f t="shared" si="0"/>
        <v>10</v>
      </c>
      <c r="C15" s="3" t="s">
        <v>174</v>
      </c>
      <c r="D15" s="3" t="s">
        <v>137</v>
      </c>
      <c r="E15" s="3" t="s">
        <v>138</v>
      </c>
      <c r="F15" s="74" t="s">
        <v>139</v>
      </c>
      <c r="G15" s="1"/>
      <c r="H15" s="1"/>
    </row>
    <row r="16" spans="1:8" ht="18.75" customHeight="1" x14ac:dyDescent="0.35">
      <c r="A16" s="1"/>
      <c r="B16" s="18">
        <f t="shared" si="0"/>
        <v>11</v>
      </c>
      <c r="C16" s="3"/>
      <c r="D16" s="3"/>
      <c r="E16" s="3"/>
      <c r="F16" s="5"/>
      <c r="G16" s="1"/>
      <c r="H16" s="1"/>
    </row>
    <row r="17" spans="1:8" ht="18.75" customHeight="1" x14ac:dyDescent="0.35">
      <c r="A17" s="1"/>
      <c r="B17" s="18">
        <f t="shared" si="0"/>
        <v>12</v>
      </c>
      <c r="C17" s="3"/>
      <c r="D17" s="3"/>
      <c r="E17" s="3"/>
      <c r="F17" s="5"/>
      <c r="G17" s="1"/>
      <c r="H17" s="1"/>
    </row>
    <row r="18" spans="1:8" ht="18.75" customHeight="1" x14ac:dyDescent="0.35">
      <c r="A18" s="1"/>
      <c r="B18" s="18">
        <f t="shared" si="0"/>
        <v>13</v>
      </c>
      <c r="C18" s="3"/>
      <c r="D18" s="3"/>
      <c r="E18" s="3"/>
      <c r="F18" s="5"/>
      <c r="G18" s="1"/>
      <c r="H18" s="1"/>
    </row>
    <row r="19" spans="1:8" ht="18.75" customHeight="1" x14ac:dyDescent="0.35">
      <c r="A19" s="1"/>
      <c r="B19" s="18">
        <f t="shared" si="0"/>
        <v>14</v>
      </c>
      <c r="C19" s="3"/>
      <c r="D19" s="3"/>
      <c r="E19" s="3"/>
      <c r="F19" s="5"/>
      <c r="G19" s="1"/>
      <c r="H19" s="1"/>
    </row>
    <row r="20" spans="1:8" ht="18.75" customHeight="1" x14ac:dyDescent="0.35">
      <c r="A20" s="1"/>
      <c r="B20" s="18">
        <f t="shared" si="0"/>
        <v>15</v>
      </c>
      <c r="C20" s="3"/>
      <c r="D20" s="3"/>
      <c r="E20" s="3"/>
      <c r="F20" s="5"/>
      <c r="G20" s="1"/>
      <c r="H20" s="1"/>
    </row>
    <row r="21" spans="1:8" ht="18.75" customHeight="1" x14ac:dyDescent="0.35">
      <c r="A21" s="1"/>
      <c r="B21" s="18">
        <f t="shared" si="0"/>
        <v>16</v>
      </c>
      <c r="C21" s="3"/>
      <c r="D21" s="3"/>
      <c r="E21" s="3"/>
      <c r="F21" s="5"/>
      <c r="G21" s="1"/>
      <c r="H21" s="1"/>
    </row>
    <row r="22" spans="1:8" ht="18.75" customHeight="1" x14ac:dyDescent="0.35">
      <c r="A22" s="1"/>
      <c r="B22" s="18">
        <f t="shared" si="0"/>
        <v>17</v>
      </c>
      <c r="C22" s="3"/>
      <c r="D22" s="3"/>
      <c r="E22" s="3"/>
      <c r="F22" s="5"/>
      <c r="G22" s="1"/>
      <c r="H22" s="1"/>
    </row>
    <row r="23" spans="1:8" ht="18.75" customHeight="1" x14ac:dyDescent="0.35">
      <c r="A23" s="1"/>
      <c r="B23" s="18">
        <f t="shared" si="0"/>
        <v>18</v>
      </c>
      <c r="C23" s="3"/>
      <c r="D23" s="3"/>
      <c r="E23" s="3"/>
      <c r="F23" s="5"/>
      <c r="G23" s="1"/>
      <c r="H23" s="1"/>
    </row>
    <row r="24" spans="1:8" ht="18.75" customHeight="1" x14ac:dyDescent="0.35">
      <c r="A24" s="1"/>
      <c r="B24" s="18">
        <f t="shared" si="0"/>
        <v>19</v>
      </c>
      <c r="C24" s="3"/>
      <c r="D24" s="3"/>
      <c r="E24" s="3"/>
      <c r="F24" s="5"/>
      <c r="G24" s="1"/>
      <c r="H24" s="1"/>
    </row>
    <row r="25" spans="1:8" ht="18.75" customHeight="1" x14ac:dyDescent="0.35">
      <c r="A25" s="1"/>
      <c r="B25" s="18">
        <f t="shared" si="0"/>
        <v>20</v>
      </c>
      <c r="C25" s="3"/>
      <c r="D25" s="3"/>
      <c r="E25" s="3"/>
      <c r="F25" s="5"/>
      <c r="G25" s="1"/>
      <c r="H25" s="1"/>
    </row>
    <row r="26" spans="1:8" ht="18.75" customHeight="1" x14ac:dyDescent="0.35">
      <c r="A26" s="1"/>
      <c r="B26" s="18">
        <f t="shared" si="0"/>
        <v>21</v>
      </c>
      <c r="C26" s="3"/>
      <c r="D26" s="3"/>
      <c r="E26" s="3"/>
      <c r="F26" s="5"/>
      <c r="G26" s="1"/>
      <c r="H26" s="1"/>
    </row>
    <row r="27" spans="1:8" ht="18.75" customHeight="1" x14ac:dyDescent="0.35">
      <c r="A27" s="1"/>
      <c r="B27" s="18">
        <f t="shared" si="0"/>
        <v>22</v>
      </c>
      <c r="C27" s="3"/>
      <c r="D27" s="3"/>
      <c r="E27" s="3"/>
      <c r="F27" s="5"/>
      <c r="G27" s="1"/>
      <c r="H27" s="1"/>
    </row>
    <row r="28" spans="1:8" ht="18.75" customHeight="1" x14ac:dyDescent="0.35">
      <c r="A28" s="1"/>
      <c r="B28" s="18">
        <f t="shared" si="0"/>
        <v>23</v>
      </c>
      <c r="C28" s="3"/>
      <c r="D28" s="3"/>
      <c r="E28" s="3"/>
      <c r="F28" s="5"/>
      <c r="G28" s="1"/>
      <c r="H28" s="1"/>
    </row>
    <row r="29" spans="1:8" ht="18.75" customHeight="1" x14ac:dyDescent="0.35">
      <c r="A29" s="1"/>
      <c r="B29" s="18">
        <f t="shared" si="0"/>
        <v>24</v>
      </c>
      <c r="C29" s="3"/>
      <c r="D29" s="3"/>
      <c r="E29" s="3"/>
      <c r="F29" s="5"/>
      <c r="G29" s="1"/>
      <c r="H29" s="1"/>
    </row>
    <row r="30" spans="1:8" ht="18.75" customHeight="1" x14ac:dyDescent="0.35">
      <c r="A30" s="1"/>
      <c r="B30" s="18">
        <f t="shared" si="0"/>
        <v>25</v>
      </c>
      <c r="C30" s="3"/>
      <c r="D30" s="3"/>
      <c r="E30" s="3"/>
      <c r="F30" s="5"/>
      <c r="G30" s="1"/>
      <c r="H30" s="1"/>
    </row>
    <row r="31" spans="1:8" ht="18.75" customHeight="1" x14ac:dyDescent="0.35">
      <c r="A31" s="1"/>
      <c r="B31" s="18">
        <f t="shared" si="0"/>
        <v>26</v>
      </c>
      <c r="C31" s="3"/>
      <c r="D31" s="3"/>
      <c r="E31" s="3"/>
      <c r="F31" s="5"/>
      <c r="G31" s="1"/>
      <c r="H31" s="1"/>
    </row>
    <row r="32" spans="1:8" ht="18.75" customHeight="1" x14ac:dyDescent="0.35">
      <c r="A32" s="1"/>
      <c r="B32" s="18">
        <f t="shared" si="0"/>
        <v>27</v>
      </c>
      <c r="C32" s="3"/>
      <c r="D32" s="3"/>
      <c r="E32" s="3"/>
      <c r="F32" s="5"/>
      <c r="G32" s="1"/>
      <c r="H32" s="1"/>
    </row>
    <row r="33" spans="1:8" ht="18.75" customHeight="1" x14ac:dyDescent="0.35">
      <c r="A33" s="1"/>
      <c r="B33" s="18">
        <f t="shared" si="0"/>
        <v>28</v>
      </c>
      <c r="C33" s="3"/>
      <c r="D33" s="3"/>
      <c r="E33" s="3"/>
      <c r="F33" s="5"/>
      <c r="G33" s="1"/>
      <c r="H33" s="1"/>
    </row>
    <row r="34" spans="1:8" ht="18.75" customHeight="1" x14ac:dyDescent="0.35">
      <c r="A34" s="1"/>
      <c r="B34" s="18">
        <f t="shared" si="0"/>
        <v>29</v>
      </c>
      <c r="C34" s="3"/>
      <c r="D34" s="3"/>
      <c r="E34" s="3"/>
      <c r="F34" s="5"/>
      <c r="G34" s="1"/>
      <c r="H34" s="1"/>
    </row>
    <row r="35" spans="1:8" ht="18.75" customHeight="1" x14ac:dyDescent="0.35">
      <c r="A35" s="1"/>
      <c r="B35" s="18">
        <f t="shared" si="0"/>
        <v>30</v>
      </c>
      <c r="C35" s="3"/>
      <c r="D35" s="3"/>
      <c r="E35" s="3"/>
      <c r="F35" s="5"/>
      <c r="G35" s="1"/>
      <c r="H35" s="1"/>
    </row>
    <row r="36" spans="1:8" ht="18.75" customHeight="1" x14ac:dyDescent="0.35">
      <c r="A36" s="1"/>
      <c r="B36" s="18">
        <f t="shared" si="0"/>
        <v>31</v>
      </c>
      <c r="C36" s="3"/>
      <c r="D36" s="3"/>
      <c r="E36" s="3"/>
      <c r="F36" s="5"/>
      <c r="G36" s="1"/>
      <c r="H36" s="1"/>
    </row>
    <row r="37" spans="1:8" ht="18.75" customHeight="1" x14ac:dyDescent="0.35">
      <c r="A37" s="1"/>
      <c r="B37" s="18">
        <f t="shared" si="0"/>
        <v>32</v>
      </c>
      <c r="C37" s="3"/>
      <c r="D37" s="3"/>
      <c r="E37" s="3"/>
      <c r="F37" s="5"/>
      <c r="G37" s="1"/>
      <c r="H37" s="1"/>
    </row>
    <row r="38" spans="1:8" ht="18.75" customHeight="1" x14ac:dyDescent="0.35">
      <c r="A38" s="1"/>
      <c r="B38" s="18">
        <f t="shared" si="0"/>
        <v>33</v>
      </c>
      <c r="C38" s="3"/>
      <c r="D38" s="3"/>
      <c r="E38" s="3"/>
      <c r="F38" s="5"/>
      <c r="G38" s="1"/>
      <c r="H38" s="1"/>
    </row>
    <row r="39" spans="1:8" ht="18.75" customHeight="1" x14ac:dyDescent="0.35">
      <c r="A39" s="1"/>
      <c r="B39" s="18">
        <f t="shared" si="0"/>
        <v>34</v>
      </c>
      <c r="C39" s="3"/>
      <c r="D39" s="3"/>
      <c r="E39" s="3"/>
      <c r="F39" s="5"/>
      <c r="G39" s="1"/>
      <c r="H39" s="1"/>
    </row>
    <row r="40" spans="1:8" ht="18.75" customHeight="1" x14ac:dyDescent="0.35">
      <c r="A40" s="1"/>
      <c r="B40" s="18">
        <f t="shared" si="0"/>
        <v>35</v>
      </c>
      <c r="C40" s="3"/>
      <c r="D40" s="3"/>
      <c r="E40" s="3"/>
      <c r="F40" s="5"/>
      <c r="G40" s="1"/>
      <c r="H40" s="1"/>
    </row>
    <row r="41" spans="1:8" ht="18.75" customHeight="1" x14ac:dyDescent="0.35">
      <c r="A41" s="1"/>
      <c r="B41" s="18">
        <f t="shared" si="0"/>
        <v>36</v>
      </c>
      <c r="C41" s="3"/>
      <c r="D41" s="3"/>
      <c r="E41" s="3"/>
      <c r="F41" s="5"/>
      <c r="G41" s="1"/>
      <c r="H41" s="1"/>
    </row>
    <row r="42" spans="1:8" ht="18.75" customHeight="1" x14ac:dyDescent="0.35">
      <c r="A42" s="1"/>
      <c r="B42" s="18">
        <f t="shared" si="0"/>
        <v>37</v>
      </c>
      <c r="C42" s="3"/>
      <c r="D42" s="3"/>
      <c r="E42" s="3"/>
      <c r="F42" s="5"/>
      <c r="G42" s="1"/>
      <c r="H42" s="1"/>
    </row>
    <row r="43" spans="1:8" ht="18.75" customHeight="1" x14ac:dyDescent="0.35">
      <c r="A43" s="1"/>
      <c r="B43" s="18">
        <f t="shared" si="0"/>
        <v>38</v>
      </c>
      <c r="C43" s="3"/>
      <c r="D43" s="3"/>
      <c r="E43" s="3"/>
      <c r="F43" s="5"/>
      <c r="G43" s="1"/>
      <c r="H43" s="1"/>
    </row>
    <row r="44" spans="1:8" ht="18.75" customHeight="1" x14ac:dyDescent="0.35">
      <c r="A44" s="1"/>
      <c r="B44" s="18">
        <f t="shared" si="0"/>
        <v>39</v>
      </c>
      <c r="C44" s="3"/>
      <c r="D44" s="3"/>
      <c r="E44" s="3"/>
      <c r="F44" s="5"/>
      <c r="G44" s="1"/>
      <c r="H44" s="1"/>
    </row>
    <row r="45" spans="1:8" ht="18.75" customHeight="1" x14ac:dyDescent="0.35">
      <c r="A45" s="1"/>
      <c r="B45" s="18">
        <f t="shared" si="0"/>
        <v>40</v>
      </c>
      <c r="C45" s="3"/>
      <c r="D45" s="3"/>
      <c r="E45" s="3"/>
      <c r="F45" s="5"/>
      <c r="G45" s="1"/>
      <c r="H45" s="1"/>
    </row>
    <row r="46" spans="1:8" ht="18.75" customHeight="1" x14ac:dyDescent="0.35">
      <c r="A46" s="1"/>
      <c r="B46" s="18">
        <f t="shared" si="0"/>
        <v>41</v>
      </c>
      <c r="C46" s="3"/>
      <c r="D46" s="3"/>
      <c r="E46" s="3"/>
      <c r="F46" s="5"/>
      <c r="G46" s="1"/>
      <c r="H46" s="1"/>
    </row>
    <row r="47" spans="1:8" ht="18.75" customHeight="1" x14ac:dyDescent="0.35">
      <c r="A47" s="1"/>
      <c r="B47" s="18">
        <f t="shared" si="0"/>
        <v>42</v>
      </c>
      <c r="C47" s="3"/>
      <c r="D47" s="3"/>
      <c r="E47" s="3"/>
      <c r="F47" s="5"/>
      <c r="G47" s="1"/>
      <c r="H47" s="1"/>
    </row>
    <row r="48" spans="1:8" ht="18.75" customHeight="1" x14ac:dyDescent="0.35">
      <c r="A48" s="1"/>
      <c r="B48" s="18">
        <f t="shared" si="0"/>
        <v>43</v>
      </c>
      <c r="C48" s="3"/>
      <c r="D48" s="3"/>
      <c r="E48" s="3"/>
      <c r="F48" s="5"/>
      <c r="G48" s="1"/>
      <c r="H48" s="1"/>
    </row>
    <row r="49" spans="1:8" ht="18.75" customHeight="1" x14ac:dyDescent="0.35">
      <c r="A49" s="1"/>
      <c r="B49" s="18">
        <f t="shared" si="0"/>
        <v>44</v>
      </c>
      <c r="C49" s="3"/>
      <c r="D49" s="3"/>
      <c r="E49" s="3"/>
      <c r="F49" s="5"/>
      <c r="G49" s="1"/>
      <c r="H49" s="1"/>
    </row>
    <row r="50" spans="1:8" ht="18.75" customHeight="1" x14ac:dyDescent="0.35">
      <c r="A50" s="1"/>
      <c r="B50" s="18">
        <f t="shared" si="0"/>
        <v>45</v>
      </c>
      <c r="C50" s="3"/>
      <c r="D50" s="3"/>
      <c r="E50" s="3"/>
      <c r="F50" s="5"/>
      <c r="G50" s="1"/>
      <c r="H50" s="1"/>
    </row>
    <row r="51" spans="1:8" ht="18.75" customHeight="1" x14ac:dyDescent="0.35">
      <c r="A51" s="1"/>
      <c r="B51" s="18">
        <f t="shared" si="0"/>
        <v>46</v>
      </c>
      <c r="C51" s="3"/>
      <c r="D51" s="3"/>
      <c r="E51" s="3"/>
      <c r="F51" s="5"/>
      <c r="G51" s="1"/>
      <c r="H51" s="1"/>
    </row>
    <row r="52" spans="1:8" ht="18.75" customHeight="1" x14ac:dyDescent="0.35">
      <c r="A52" s="1"/>
      <c r="B52" s="18">
        <f t="shared" si="0"/>
        <v>47</v>
      </c>
      <c r="C52" s="3"/>
      <c r="D52" s="3"/>
      <c r="E52" s="3"/>
      <c r="F52" s="5"/>
      <c r="G52" s="1"/>
      <c r="H52" s="1"/>
    </row>
    <row r="53" spans="1:8" ht="18.75" customHeight="1" x14ac:dyDescent="0.35">
      <c r="A53" s="1"/>
      <c r="B53" s="18">
        <f t="shared" si="0"/>
        <v>48</v>
      </c>
      <c r="C53" s="3"/>
      <c r="D53" s="3"/>
      <c r="E53" s="3"/>
      <c r="F53" s="5"/>
      <c r="G53" s="1"/>
      <c r="H53" s="1"/>
    </row>
    <row r="54" spans="1:8" ht="18.75" customHeight="1" x14ac:dyDescent="0.35">
      <c r="A54" s="1"/>
      <c r="B54" s="18">
        <f t="shared" si="0"/>
        <v>49</v>
      </c>
      <c r="C54" s="3"/>
      <c r="D54" s="3"/>
      <c r="E54" s="3"/>
      <c r="F54" s="5"/>
      <c r="G54" s="1"/>
      <c r="H54" s="1"/>
    </row>
    <row r="55" spans="1:8" ht="18.75" customHeight="1" x14ac:dyDescent="0.35">
      <c r="A55" s="1"/>
      <c r="B55" s="18">
        <f t="shared" si="0"/>
        <v>50</v>
      </c>
      <c r="C55" s="3"/>
      <c r="D55" s="3"/>
      <c r="E55" s="3"/>
      <c r="F55" s="5"/>
      <c r="G55" s="1"/>
      <c r="H55" s="1"/>
    </row>
    <row r="56" spans="1:8" ht="18.75" customHeight="1" x14ac:dyDescent="0.35">
      <c r="A56" s="1"/>
      <c r="B56" s="18">
        <f t="shared" si="0"/>
        <v>51</v>
      </c>
      <c r="C56" s="3"/>
      <c r="D56" s="3"/>
      <c r="E56" s="3"/>
      <c r="F56" s="5"/>
      <c r="G56" s="1"/>
      <c r="H56" s="1"/>
    </row>
    <row r="57" spans="1:8" ht="18.75" customHeight="1" x14ac:dyDescent="0.35">
      <c r="A57" s="1"/>
      <c r="B57" s="18">
        <f t="shared" si="0"/>
        <v>52</v>
      </c>
      <c r="C57" s="3"/>
      <c r="D57" s="3"/>
      <c r="E57" s="3"/>
      <c r="F57" s="5"/>
      <c r="G57" s="1"/>
      <c r="H57" s="1"/>
    </row>
    <row r="58" spans="1:8" ht="18.75" customHeight="1" x14ac:dyDescent="0.35">
      <c r="A58" s="1"/>
      <c r="B58" s="18">
        <f t="shared" si="0"/>
        <v>53</v>
      </c>
      <c r="C58" s="3"/>
      <c r="D58" s="3"/>
      <c r="E58" s="3"/>
      <c r="F58" s="5"/>
      <c r="G58" s="1"/>
      <c r="H58" s="1"/>
    </row>
    <row r="59" spans="1:8" ht="18.75" customHeight="1" x14ac:dyDescent="0.35">
      <c r="A59" s="1"/>
      <c r="B59" s="18">
        <f t="shared" si="0"/>
        <v>54</v>
      </c>
      <c r="C59" s="3"/>
      <c r="D59" s="3"/>
      <c r="E59" s="3"/>
      <c r="F59" s="5"/>
      <c r="G59" s="1"/>
      <c r="H59" s="1"/>
    </row>
    <row r="60" spans="1:8" ht="18.75" customHeight="1" x14ac:dyDescent="0.35">
      <c r="A60" s="1"/>
      <c r="B60" s="18">
        <f t="shared" si="0"/>
        <v>55</v>
      </c>
      <c r="C60" s="3"/>
      <c r="D60" s="3"/>
      <c r="E60" s="3"/>
      <c r="F60" s="5"/>
      <c r="G60" s="1"/>
      <c r="H60" s="1"/>
    </row>
    <row r="61" spans="1:8" ht="18.75" customHeight="1" x14ac:dyDescent="0.35">
      <c r="A61" s="1"/>
      <c r="B61" s="18">
        <f t="shared" si="0"/>
        <v>56</v>
      </c>
      <c r="C61" s="3"/>
      <c r="D61" s="3"/>
      <c r="E61" s="3"/>
      <c r="F61" s="5"/>
      <c r="G61" s="1"/>
      <c r="H61" s="1"/>
    </row>
    <row r="62" spans="1:8" ht="18.75" customHeight="1" x14ac:dyDescent="0.35">
      <c r="A62" s="1"/>
      <c r="B62" s="18">
        <f t="shared" si="0"/>
        <v>57</v>
      </c>
      <c r="C62" s="3"/>
      <c r="D62" s="3"/>
      <c r="E62" s="3"/>
      <c r="F62" s="5"/>
      <c r="G62" s="1"/>
      <c r="H62" s="1"/>
    </row>
    <row r="63" spans="1:8" ht="18.75" customHeight="1" x14ac:dyDescent="0.35">
      <c r="A63" s="1"/>
      <c r="B63" s="18">
        <f t="shared" si="0"/>
        <v>58</v>
      </c>
      <c r="C63" s="3"/>
      <c r="D63" s="3"/>
      <c r="E63" s="3"/>
      <c r="F63" s="5"/>
      <c r="G63" s="1"/>
      <c r="H63" s="1"/>
    </row>
    <row r="64" spans="1:8" ht="18.75" customHeight="1" x14ac:dyDescent="0.35">
      <c r="A64" s="1"/>
      <c r="B64" s="18">
        <f t="shared" si="0"/>
        <v>59</v>
      </c>
      <c r="C64" s="3"/>
      <c r="D64" s="3"/>
      <c r="E64" s="3"/>
      <c r="F64" s="5"/>
      <c r="G64" s="1"/>
      <c r="H64" s="1"/>
    </row>
    <row r="65" spans="1:8" ht="18.75" customHeight="1" x14ac:dyDescent="0.35">
      <c r="A65" s="1"/>
      <c r="B65" s="18">
        <f t="shared" si="0"/>
        <v>60</v>
      </c>
      <c r="C65" s="3"/>
      <c r="D65" s="3"/>
      <c r="E65" s="3"/>
      <c r="F65" s="5"/>
      <c r="G65" s="1"/>
      <c r="H65" s="1"/>
    </row>
    <row r="66" spans="1:8" ht="18.75" customHeight="1" x14ac:dyDescent="0.35">
      <c r="A66" s="1"/>
      <c r="B66" s="18">
        <f t="shared" si="0"/>
        <v>61</v>
      </c>
      <c r="C66" s="3"/>
      <c r="D66" s="3"/>
      <c r="E66" s="3"/>
      <c r="F66" s="5"/>
      <c r="G66" s="1"/>
      <c r="H66" s="1"/>
    </row>
    <row r="67" spans="1:8" ht="18.75" customHeight="1" x14ac:dyDescent="0.35">
      <c r="A67" s="1"/>
      <c r="B67" s="18">
        <f t="shared" si="0"/>
        <v>62</v>
      </c>
      <c r="C67" s="3"/>
      <c r="D67" s="3"/>
      <c r="E67" s="3"/>
      <c r="F67" s="5"/>
      <c r="G67" s="1"/>
      <c r="H67" s="1"/>
    </row>
    <row r="68" spans="1:8" ht="18.75" customHeight="1" x14ac:dyDescent="0.35">
      <c r="A68" s="1"/>
      <c r="B68" s="18">
        <f t="shared" si="0"/>
        <v>63</v>
      </c>
      <c r="C68" s="3"/>
      <c r="D68" s="3"/>
      <c r="E68" s="3"/>
      <c r="F68" s="5"/>
      <c r="G68" s="1"/>
      <c r="H68" s="1"/>
    </row>
    <row r="69" spans="1:8" ht="18.75" customHeight="1" x14ac:dyDescent="0.35">
      <c r="A69" s="1"/>
      <c r="B69" s="18">
        <f t="shared" si="0"/>
        <v>64</v>
      </c>
      <c r="C69" s="3"/>
      <c r="D69" s="3"/>
      <c r="E69" s="3"/>
      <c r="F69" s="5"/>
      <c r="G69" s="1"/>
      <c r="H69" s="1"/>
    </row>
    <row r="70" spans="1:8" ht="18.75" customHeight="1" x14ac:dyDescent="0.35">
      <c r="A70" s="1"/>
      <c r="B70" s="18">
        <f t="shared" si="0"/>
        <v>65</v>
      </c>
      <c r="C70" s="3"/>
      <c r="D70" s="3"/>
      <c r="E70" s="3"/>
      <c r="F70" s="5"/>
      <c r="G70" s="1"/>
      <c r="H70" s="1"/>
    </row>
    <row r="71" spans="1:8" ht="18.75" customHeight="1" x14ac:dyDescent="0.35">
      <c r="A71" s="1"/>
      <c r="B71" s="18">
        <f t="shared" si="0"/>
        <v>66</v>
      </c>
      <c r="C71" s="3"/>
      <c r="D71" s="3"/>
      <c r="E71" s="3"/>
      <c r="F71" s="5"/>
      <c r="G71" s="1"/>
      <c r="H71" s="1"/>
    </row>
    <row r="72" spans="1:8" ht="18.75" customHeight="1" x14ac:dyDescent="0.35">
      <c r="A72" s="1"/>
      <c r="B72" s="18">
        <f t="shared" ref="B72:B105" si="1">B71+1</f>
        <v>67</v>
      </c>
      <c r="C72" s="3"/>
      <c r="D72" s="3"/>
      <c r="E72" s="3"/>
      <c r="F72" s="5"/>
      <c r="G72" s="1"/>
      <c r="H72" s="1"/>
    </row>
    <row r="73" spans="1:8" ht="18.75" customHeight="1" x14ac:dyDescent="0.35">
      <c r="A73" s="1"/>
      <c r="B73" s="18">
        <f t="shared" si="1"/>
        <v>68</v>
      </c>
      <c r="C73" s="3"/>
      <c r="D73" s="3"/>
      <c r="E73" s="3"/>
      <c r="F73" s="5"/>
      <c r="G73" s="1"/>
      <c r="H73" s="1"/>
    </row>
    <row r="74" spans="1:8" ht="18.75" customHeight="1" x14ac:dyDescent="0.35">
      <c r="A74" s="1"/>
      <c r="B74" s="18">
        <f t="shared" si="1"/>
        <v>69</v>
      </c>
      <c r="C74" s="3"/>
      <c r="D74" s="3"/>
      <c r="E74" s="3"/>
      <c r="F74" s="5"/>
      <c r="G74" s="1"/>
      <c r="H74" s="1"/>
    </row>
    <row r="75" spans="1:8" ht="18.75" customHeight="1" x14ac:dyDescent="0.35">
      <c r="A75" s="1"/>
      <c r="B75" s="18">
        <f t="shared" si="1"/>
        <v>70</v>
      </c>
      <c r="C75" s="3"/>
      <c r="D75" s="3"/>
      <c r="E75" s="3"/>
      <c r="F75" s="5"/>
      <c r="G75" s="1"/>
      <c r="H75" s="1"/>
    </row>
    <row r="76" spans="1:8" ht="18.75" customHeight="1" x14ac:dyDescent="0.35">
      <c r="A76" s="1"/>
      <c r="B76" s="18">
        <f t="shared" si="1"/>
        <v>71</v>
      </c>
      <c r="C76" s="3"/>
      <c r="D76" s="3"/>
      <c r="E76" s="3"/>
      <c r="F76" s="5"/>
      <c r="G76" s="1"/>
      <c r="H76" s="1"/>
    </row>
    <row r="77" spans="1:8" ht="18.75" customHeight="1" x14ac:dyDescent="0.35">
      <c r="A77" s="1"/>
      <c r="B77" s="18">
        <f t="shared" si="1"/>
        <v>72</v>
      </c>
      <c r="C77" s="3"/>
      <c r="D77" s="3"/>
      <c r="E77" s="3"/>
      <c r="F77" s="5"/>
      <c r="G77" s="1"/>
      <c r="H77" s="1"/>
    </row>
    <row r="78" spans="1:8" ht="18.75" customHeight="1" x14ac:dyDescent="0.35">
      <c r="A78" s="1"/>
      <c r="B78" s="18">
        <f t="shared" si="1"/>
        <v>73</v>
      </c>
      <c r="C78" s="3"/>
      <c r="D78" s="3"/>
      <c r="E78" s="3"/>
      <c r="F78" s="5"/>
      <c r="G78" s="1"/>
      <c r="H78" s="1"/>
    </row>
    <row r="79" spans="1:8" ht="18.75" customHeight="1" x14ac:dyDescent="0.35">
      <c r="A79" s="1"/>
      <c r="B79" s="18">
        <f t="shared" si="1"/>
        <v>74</v>
      </c>
      <c r="C79" s="3"/>
      <c r="D79" s="3"/>
      <c r="E79" s="3"/>
      <c r="F79" s="5"/>
      <c r="G79" s="1"/>
      <c r="H79" s="1"/>
    </row>
    <row r="80" spans="1:8" ht="18.75" customHeight="1" x14ac:dyDescent="0.35">
      <c r="A80" s="1"/>
      <c r="B80" s="18">
        <f t="shared" si="1"/>
        <v>75</v>
      </c>
      <c r="C80" s="3"/>
      <c r="D80" s="3"/>
      <c r="E80" s="3"/>
      <c r="F80" s="5"/>
      <c r="G80" s="1"/>
      <c r="H80" s="1"/>
    </row>
    <row r="81" spans="1:8" ht="18.75" customHeight="1" x14ac:dyDescent="0.35">
      <c r="A81" s="1"/>
      <c r="B81" s="18">
        <f t="shared" si="1"/>
        <v>76</v>
      </c>
      <c r="C81" s="3"/>
      <c r="D81" s="3"/>
      <c r="E81" s="3"/>
      <c r="F81" s="5"/>
      <c r="G81" s="1"/>
      <c r="H81" s="1"/>
    </row>
    <row r="82" spans="1:8" ht="18.75" customHeight="1" x14ac:dyDescent="0.35">
      <c r="A82" s="1"/>
      <c r="B82" s="18">
        <f t="shared" si="1"/>
        <v>77</v>
      </c>
      <c r="C82" s="3"/>
      <c r="D82" s="3"/>
      <c r="E82" s="3"/>
      <c r="F82" s="5"/>
      <c r="G82" s="1"/>
      <c r="H82" s="1"/>
    </row>
    <row r="83" spans="1:8" ht="18.75" customHeight="1" x14ac:dyDescent="0.35">
      <c r="A83" s="1"/>
      <c r="B83" s="18">
        <f t="shared" si="1"/>
        <v>78</v>
      </c>
      <c r="C83" s="3"/>
      <c r="D83" s="3"/>
      <c r="E83" s="3"/>
      <c r="F83" s="5"/>
      <c r="G83" s="1"/>
      <c r="H83" s="1"/>
    </row>
    <row r="84" spans="1:8" ht="18.75" customHeight="1" x14ac:dyDescent="0.35">
      <c r="A84" s="1"/>
      <c r="B84" s="18">
        <f t="shared" si="1"/>
        <v>79</v>
      </c>
      <c r="C84" s="3"/>
      <c r="D84" s="3"/>
      <c r="E84" s="3"/>
      <c r="F84" s="5"/>
      <c r="G84" s="1"/>
      <c r="H84" s="1"/>
    </row>
    <row r="85" spans="1:8" ht="18.75" customHeight="1" x14ac:dyDescent="0.35">
      <c r="A85" s="1"/>
      <c r="B85" s="18">
        <f t="shared" si="1"/>
        <v>80</v>
      </c>
      <c r="C85" s="3"/>
      <c r="D85" s="3"/>
      <c r="E85" s="3"/>
      <c r="F85" s="5"/>
      <c r="G85" s="1"/>
      <c r="H85" s="1"/>
    </row>
    <row r="86" spans="1:8" ht="18.75" customHeight="1" x14ac:dyDescent="0.35">
      <c r="A86" s="1"/>
      <c r="B86" s="18">
        <f t="shared" si="1"/>
        <v>81</v>
      </c>
      <c r="C86" s="3"/>
      <c r="D86" s="3"/>
      <c r="E86" s="3"/>
      <c r="F86" s="5"/>
      <c r="G86" s="1"/>
      <c r="H86" s="1"/>
    </row>
    <row r="87" spans="1:8" ht="18.75" customHeight="1" x14ac:dyDescent="0.35">
      <c r="A87" s="1"/>
      <c r="B87" s="18">
        <f t="shared" si="1"/>
        <v>82</v>
      </c>
      <c r="C87" s="3"/>
      <c r="D87" s="3"/>
      <c r="E87" s="3"/>
      <c r="F87" s="5"/>
      <c r="G87" s="1"/>
      <c r="H87" s="1"/>
    </row>
    <row r="88" spans="1:8" ht="18.75" customHeight="1" x14ac:dyDescent="0.35">
      <c r="A88" s="1"/>
      <c r="B88" s="18">
        <f t="shared" si="1"/>
        <v>83</v>
      </c>
      <c r="C88" s="3"/>
      <c r="D88" s="3"/>
      <c r="E88" s="3"/>
      <c r="F88" s="5"/>
      <c r="G88" s="1"/>
      <c r="H88" s="1"/>
    </row>
    <row r="89" spans="1:8" ht="18.75" customHeight="1" x14ac:dyDescent="0.35">
      <c r="A89" s="1"/>
      <c r="B89" s="18">
        <f t="shared" si="1"/>
        <v>84</v>
      </c>
      <c r="C89" s="3"/>
      <c r="D89" s="3"/>
      <c r="E89" s="3"/>
      <c r="F89" s="5"/>
      <c r="G89" s="1"/>
      <c r="H89" s="1"/>
    </row>
    <row r="90" spans="1:8" ht="18.75" customHeight="1" x14ac:dyDescent="0.35">
      <c r="A90" s="1"/>
      <c r="B90" s="18">
        <f t="shared" si="1"/>
        <v>85</v>
      </c>
      <c r="C90" s="3"/>
      <c r="D90" s="3"/>
      <c r="E90" s="3"/>
      <c r="F90" s="5"/>
      <c r="G90" s="1"/>
      <c r="H90" s="1"/>
    </row>
    <row r="91" spans="1:8" ht="18.75" customHeight="1" x14ac:dyDescent="0.35">
      <c r="A91" s="1"/>
      <c r="B91" s="18">
        <f t="shared" si="1"/>
        <v>86</v>
      </c>
      <c r="C91" s="3"/>
      <c r="D91" s="3"/>
      <c r="E91" s="3"/>
      <c r="F91" s="5"/>
      <c r="G91" s="1"/>
      <c r="H91" s="1"/>
    </row>
    <row r="92" spans="1:8" ht="18.75" customHeight="1" x14ac:dyDescent="0.35">
      <c r="A92" s="1"/>
      <c r="B92" s="18">
        <f t="shared" si="1"/>
        <v>87</v>
      </c>
      <c r="C92" s="3"/>
      <c r="D92" s="3"/>
      <c r="E92" s="3"/>
      <c r="F92" s="5"/>
      <c r="G92" s="1"/>
      <c r="H92" s="1"/>
    </row>
    <row r="93" spans="1:8" ht="18.75" customHeight="1" x14ac:dyDescent="0.35">
      <c r="A93" s="1"/>
      <c r="B93" s="18">
        <f t="shared" si="1"/>
        <v>88</v>
      </c>
      <c r="C93" s="3"/>
      <c r="D93" s="3"/>
      <c r="E93" s="3"/>
      <c r="F93" s="5"/>
      <c r="G93" s="1"/>
      <c r="H93" s="1"/>
    </row>
    <row r="94" spans="1:8" ht="18.75" customHeight="1" x14ac:dyDescent="0.35">
      <c r="A94" s="1"/>
      <c r="B94" s="18">
        <f t="shared" si="1"/>
        <v>89</v>
      </c>
      <c r="C94" s="3"/>
      <c r="D94" s="3"/>
      <c r="E94" s="3"/>
      <c r="F94" s="5"/>
      <c r="G94" s="1"/>
      <c r="H94" s="1"/>
    </row>
    <row r="95" spans="1:8" ht="18.75" customHeight="1" x14ac:dyDescent="0.35">
      <c r="A95" s="1"/>
      <c r="B95" s="18">
        <f t="shared" si="1"/>
        <v>90</v>
      </c>
      <c r="C95" s="3"/>
      <c r="D95" s="3"/>
      <c r="E95" s="3"/>
      <c r="F95" s="5"/>
      <c r="G95" s="1"/>
      <c r="H95" s="1"/>
    </row>
    <row r="96" spans="1:8" ht="18.75" customHeight="1" x14ac:dyDescent="0.35">
      <c r="A96" s="1"/>
      <c r="B96" s="18">
        <f t="shared" si="1"/>
        <v>91</v>
      </c>
      <c r="C96" s="3"/>
      <c r="D96" s="3"/>
      <c r="E96" s="3"/>
      <c r="F96" s="5"/>
      <c r="G96" s="1"/>
      <c r="H96" s="1"/>
    </row>
    <row r="97" spans="1:8" ht="18.75" customHeight="1" x14ac:dyDescent="0.35">
      <c r="A97" s="1"/>
      <c r="B97" s="18">
        <f t="shared" si="1"/>
        <v>92</v>
      </c>
      <c r="C97" s="3"/>
      <c r="D97" s="3"/>
      <c r="E97" s="3"/>
      <c r="F97" s="5"/>
      <c r="G97" s="1"/>
      <c r="H97" s="1"/>
    </row>
    <row r="98" spans="1:8" ht="18.75" customHeight="1" x14ac:dyDescent="0.35">
      <c r="A98" s="1"/>
      <c r="B98" s="18">
        <f t="shared" si="1"/>
        <v>93</v>
      </c>
      <c r="C98" s="3"/>
      <c r="D98" s="3"/>
      <c r="E98" s="3"/>
      <c r="F98" s="5"/>
      <c r="G98" s="1"/>
      <c r="H98" s="1"/>
    </row>
    <row r="99" spans="1:8" ht="18.75" customHeight="1" x14ac:dyDescent="0.35">
      <c r="A99" s="1"/>
      <c r="B99" s="18">
        <f t="shared" si="1"/>
        <v>94</v>
      </c>
      <c r="C99" s="3"/>
      <c r="D99" s="3"/>
      <c r="E99" s="3"/>
      <c r="F99" s="5"/>
      <c r="G99" s="1"/>
      <c r="H99" s="1"/>
    </row>
    <row r="100" spans="1:8" ht="18.75" customHeight="1" x14ac:dyDescent="0.35">
      <c r="A100" s="1"/>
      <c r="B100" s="18">
        <f t="shared" si="1"/>
        <v>95</v>
      </c>
      <c r="C100" s="3"/>
      <c r="D100" s="3"/>
      <c r="E100" s="3"/>
      <c r="F100" s="5"/>
      <c r="G100" s="1"/>
      <c r="H100" s="1"/>
    </row>
    <row r="101" spans="1:8" ht="18.75" customHeight="1" x14ac:dyDescent="0.35">
      <c r="A101" s="1"/>
      <c r="B101" s="18">
        <f t="shared" si="1"/>
        <v>96</v>
      </c>
      <c r="C101" s="3"/>
      <c r="D101" s="3"/>
      <c r="E101" s="3"/>
      <c r="F101" s="5"/>
      <c r="G101" s="1"/>
      <c r="H101" s="1"/>
    </row>
    <row r="102" spans="1:8" ht="18.75" customHeight="1" x14ac:dyDescent="0.35">
      <c r="A102" s="1"/>
      <c r="B102" s="18">
        <f t="shared" si="1"/>
        <v>97</v>
      </c>
      <c r="C102" s="3"/>
      <c r="D102" s="3"/>
      <c r="E102" s="3"/>
      <c r="F102" s="5"/>
      <c r="G102" s="1"/>
      <c r="H102" s="1"/>
    </row>
    <row r="103" spans="1:8" ht="18.75" customHeight="1" x14ac:dyDescent="0.35">
      <c r="A103" s="1"/>
      <c r="B103" s="18">
        <f t="shared" si="1"/>
        <v>98</v>
      </c>
      <c r="C103" s="3"/>
      <c r="D103" s="3"/>
      <c r="E103" s="3"/>
      <c r="F103" s="5"/>
      <c r="G103" s="1"/>
      <c r="H103" s="1"/>
    </row>
    <row r="104" spans="1:8" ht="18.75" customHeight="1" x14ac:dyDescent="0.35">
      <c r="A104" s="1"/>
      <c r="B104" s="18">
        <f t="shared" si="1"/>
        <v>99</v>
      </c>
      <c r="C104" s="3"/>
      <c r="D104" s="3"/>
      <c r="E104" s="3"/>
      <c r="F104" s="5"/>
      <c r="G104" s="1"/>
      <c r="H104" s="1"/>
    </row>
    <row r="105" spans="1:8" ht="18.75" customHeight="1" x14ac:dyDescent="0.35">
      <c r="A105" s="1"/>
      <c r="B105" s="18">
        <f t="shared" si="1"/>
        <v>100</v>
      </c>
      <c r="C105" s="3"/>
      <c r="D105" s="3"/>
      <c r="E105" s="3"/>
      <c r="F105" s="5"/>
      <c r="G105" s="1"/>
      <c r="H105" s="1"/>
    </row>
    <row r="106" spans="1:8" ht="14.5" x14ac:dyDescent="0.35">
      <c r="A106" s="1"/>
      <c r="B106" s="1"/>
      <c r="C106" s="1"/>
      <c r="D106" s="1"/>
      <c r="E106" s="1"/>
      <c r="F106" s="75"/>
      <c r="G106" s="1"/>
      <c r="H106" s="1"/>
    </row>
    <row r="107" spans="1:8" ht="14.5" x14ac:dyDescent="0.35">
      <c r="A107" s="1"/>
      <c r="B107" s="1"/>
      <c r="C107" s="1"/>
      <c r="D107" s="1"/>
      <c r="E107" s="1"/>
      <c r="F107" s="75"/>
      <c r="G107" s="1"/>
      <c r="H107" s="1"/>
    </row>
    <row r="108" spans="1:8" ht="14.5" x14ac:dyDescent="0.35">
      <c r="A108" s="1"/>
      <c r="B108" s="1"/>
      <c r="C108" s="1"/>
      <c r="D108" s="1"/>
      <c r="E108" s="1"/>
      <c r="F108" s="75"/>
      <c r="G108" s="1"/>
      <c r="H108" s="1"/>
    </row>
    <row r="109" spans="1:8" ht="14.5" x14ac:dyDescent="0.35">
      <c r="A109" s="1"/>
      <c r="B109" s="1"/>
      <c r="C109" s="1"/>
      <c r="D109" s="1"/>
      <c r="E109" s="1"/>
      <c r="F109" s="75"/>
      <c r="G109" s="1"/>
      <c r="H109" s="1"/>
    </row>
    <row r="110" spans="1:8" ht="14.5" x14ac:dyDescent="0.35">
      <c r="A110" s="1"/>
      <c r="B110" s="1"/>
      <c r="C110" s="1"/>
      <c r="D110" s="1"/>
      <c r="E110" s="1"/>
      <c r="F110" s="75"/>
      <c r="G110" s="1"/>
      <c r="H110" s="1"/>
    </row>
  </sheetData>
  <sheetProtection algorithmName="SHA-512" hashValue="jUPy5m+9vY/M5+WA1ju1VkZ756HtMFZTfY+b/GLf2ejPkz73bfHAcAiRAQfZUPPZn/bJEBaf8EVoGNI81shMOQ==" saltValue="LDDBF6o+NdHJTz+RCMwhyg==" spinCount="100000" sheet="1" formatCells="0" formatColumns="0" formatRows="0" sort="0" autoFilter="0" pivotTables="0"/>
  <autoFilter ref="C5:C105" xr:uid="{00000000-0009-0000-0000-000003000000}"/>
  <mergeCells count="3">
    <mergeCell ref="B2:F2"/>
    <mergeCell ref="B3:F3"/>
    <mergeCell ref="B4:F4"/>
  </mergeCells>
  <pageMargins left="0.55118110236220474" right="0.55118110236220474" top="0.31496062992125984" bottom="0.31496062992125984" header="0.31496062992125984" footer="0.35433070866141736"/>
  <pageSetup paperSize="9" pageOrder="overThenDown" orientation="landscape" blackAndWhite="1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H1110"/>
  <sheetViews>
    <sheetView showGridLines="0" workbookViewId="0">
      <pane ySplit="5" topLeftCell="A6" activePane="bottomLeft" state="frozen"/>
      <selection activeCell="B5" sqref="B5"/>
      <selection pane="bottomLeft" activeCell="B5" sqref="B5"/>
    </sheetView>
  </sheetViews>
  <sheetFormatPr defaultColWidth="0" defaultRowHeight="14.5" zeroHeight="1" x14ac:dyDescent="0.35"/>
  <cols>
    <col min="1" max="1" width="4.26953125" style="2" customWidth="1"/>
    <col min="2" max="2" width="6.54296875" style="2" customWidth="1"/>
    <col min="3" max="3" width="28.54296875" style="2" customWidth="1"/>
    <col min="4" max="5" width="42.81640625" style="2" customWidth="1"/>
    <col min="6" max="6" width="17.1796875" style="76" customWidth="1"/>
    <col min="7" max="8" width="28.54296875" style="2" customWidth="1"/>
    <col min="9" max="16384" width="9.1796875" style="2" hidden="1"/>
  </cols>
  <sheetData>
    <row r="1" spans="1:8" ht="3.75" customHeight="1" x14ac:dyDescent="0.35">
      <c r="A1" s="1"/>
      <c r="B1" s="1"/>
      <c r="C1" s="1"/>
      <c r="D1" s="1"/>
      <c r="E1" s="1"/>
      <c r="F1" s="75"/>
      <c r="G1" s="1"/>
      <c r="H1" s="1"/>
    </row>
    <row r="2" spans="1:8" ht="22.5" customHeight="1" x14ac:dyDescent="0.35">
      <c r="A2" s="1"/>
      <c r="B2" s="333" t="str">
        <f>PR</f>
        <v>NAMA PERUSAHAAN ANDA</v>
      </c>
      <c r="C2" s="333"/>
      <c r="D2" s="333"/>
      <c r="E2" s="333"/>
      <c r="F2" s="333"/>
      <c r="G2" s="1"/>
      <c r="H2" s="1"/>
    </row>
    <row r="3" spans="1:8" ht="18.75" customHeight="1" x14ac:dyDescent="0.5">
      <c r="A3" s="1"/>
      <c r="B3" s="334" t="s">
        <v>37</v>
      </c>
      <c r="C3" s="334"/>
      <c r="D3" s="334"/>
      <c r="E3" s="334"/>
      <c r="F3" s="334"/>
      <c r="G3" s="1"/>
      <c r="H3" s="1"/>
    </row>
    <row r="4" spans="1:8" ht="18.75" customHeight="1" x14ac:dyDescent="0.35">
      <c r="A4" s="1"/>
      <c r="B4" s="335" t="str">
        <f>TG&amp;" "&amp;BL&amp;" "&amp;TH&amp;" - "&amp;TG_2&amp;" "&amp;BL_2&amp;" "&amp;TH_2</f>
        <v>1 Januari 2025 - 31 Desember 2025</v>
      </c>
      <c r="C4" s="335"/>
      <c r="D4" s="335"/>
      <c r="E4" s="335"/>
      <c r="F4" s="335"/>
      <c r="G4" s="1"/>
      <c r="H4" s="1"/>
    </row>
    <row r="5" spans="1:8" ht="30" customHeight="1" x14ac:dyDescent="0.35">
      <c r="A5" s="1"/>
      <c r="B5" s="19" t="s">
        <v>1</v>
      </c>
      <c r="C5" s="19" t="s">
        <v>37</v>
      </c>
      <c r="D5" s="19" t="s">
        <v>60</v>
      </c>
      <c r="E5" s="19" t="s">
        <v>61</v>
      </c>
      <c r="F5" s="19" t="s">
        <v>39</v>
      </c>
      <c r="G5" s="1"/>
      <c r="H5" s="1"/>
    </row>
    <row r="6" spans="1:8" ht="18.75" customHeight="1" x14ac:dyDescent="0.35">
      <c r="A6" s="1"/>
      <c r="B6" s="18">
        <v>1</v>
      </c>
      <c r="C6" s="3" t="s">
        <v>101</v>
      </c>
      <c r="D6" s="3" t="s">
        <v>102</v>
      </c>
      <c r="E6" s="3" t="s">
        <v>103</v>
      </c>
      <c r="F6" s="74" t="s">
        <v>104</v>
      </c>
      <c r="G6" s="1"/>
      <c r="H6" s="1"/>
    </row>
    <row r="7" spans="1:8" ht="18.75" customHeight="1" x14ac:dyDescent="0.35">
      <c r="A7" s="1"/>
      <c r="B7" s="18">
        <f>B6+1</f>
        <v>2</v>
      </c>
      <c r="C7" s="3" t="s">
        <v>105</v>
      </c>
      <c r="D7" s="3" t="s">
        <v>106</v>
      </c>
      <c r="E7" s="3" t="s">
        <v>210</v>
      </c>
      <c r="F7" s="74" t="s">
        <v>107</v>
      </c>
      <c r="G7" s="1"/>
      <c r="H7" s="1"/>
    </row>
    <row r="8" spans="1:8" ht="18.75" customHeight="1" x14ac:dyDescent="0.35">
      <c r="A8" s="1"/>
      <c r="B8" s="18">
        <f t="shared" ref="B8:B71" si="0">B7+1</f>
        <v>3</v>
      </c>
      <c r="C8" s="3" t="s">
        <v>108</v>
      </c>
      <c r="D8" s="3" t="s">
        <v>109</v>
      </c>
      <c r="E8" s="3" t="s">
        <v>110</v>
      </c>
      <c r="F8" s="74" t="s">
        <v>111</v>
      </c>
      <c r="G8" s="1"/>
      <c r="H8" s="1"/>
    </row>
    <row r="9" spans="1:8" ht="18.75" customHeight="1" x14ac:dyDescent="0.35">
      <c r="A9" s="1"/>
      <c r="B9" s="18">
        <f t="shared" si="0"/>
        <v>4</v>
      </c>
      <c r="C9" s="3" t="s">
        <v>112</v>
      </c>
      <c r="D9" s="3" t="s">
        <v>113</v>
      </c>
      <c r="E9" s="3" t="s">
        <v>114</v>
      </c>
      <c r="F9" s="74" t="s">
        <v>115</v>
      </c>
      <c r="G9" s="1"/>
      <c r="H9" s="1"/>
    </row>
    <row r="10" spans="1:8" ht="18.75" customHeight="1" x14ac:dyDescent="0.35">
      <c r="A10" s="1"/>
      <c r="B10" s="18">
        <f t="shared" si="0"/>
        <v>5</v>
      </c>
      <c r="C10" s="3" t="s">
        <v>116</v>
      </c>
      <c r="D10" s="3" t="s">
        <v>117</v>
      </c>
      <c r="E10" s="3" t="s">
        <v>118</v>
      </c>
      <c r="F10" s="74" t="s">
        <v>119</v>
      </c>
      <c r="G10" s="1"/>
      <c r="H10" s="1"/>
    </row>
    <row r="11" spans="1:8" ht="18.75" customHeight="1" x14ac:dyDescent="0.35">
      <c r="A11" s="1"/>
      <c r="B11" s="18">
        <f t="shared" si="0"/>
        <v>6</v>
      </c>
      <c r="C11" s="3" t="s">
        <v>120</v>
      </c>
      <c r="D11" s="3" t="s">
        <v>121</v>
      </c>
      <c r="E11" s="3" t="s">
        <v>122</v>
      </c>
      <c r="F11" s="74" t="s">
        <v>123</v>
      </c>
      <c r="G11" s="1"/>
      <c r="H11" s="1"/>
    </row>
    <row r="12" spans="1:8" ht="18.75" customHeight="1" x14ac:dyDescent="0.35">
      <c r="A12" s="1"/>
      <c r="B12" s="18">
        <f t="shared" si="0"/>
        <v>7</v>
      </c>
      <c r="C12" s="3" t="s">
        <v>124</v>
      </c>
      <c r="D12" s="3" t="s">
        <v>125</v>
      </c>
      <c r="E12" s="3" t="s">
        <v>126</v>
      </c>
      <c r="F12" s="74" t="s">
        <v>127</v>
      </c>
      <c r="G12" s="1"/>
      <c r="H12" s="1"/>
    </row>
    <row r="13" spans="1:8" ht="18.75" customHeight="1" x14ac:dyDescent="0.35">
      <c r="A13" s="1"/>
      <c r="B13" s="18">
        <f t="shared" si="0"/>
        <v>8</v>
      </c>
      <c r="C13" s="3" t="s">
        <v>128</v>
      </c>
      <c r="D13" s="3" t="s">
        <v>129</v>
      </c>
      <c r="E13" s="3" t="s">
        <v>130</v>
      </c>
      <c r="F13" s="74" t="s">
        <v>131</v>
      </c>
      <c r="G13" s="1"/>
      <c r="H13" s="1"/>
    </row>
    <row r="14" spans="1:8" ht="18.75" customHeight="1" x14ac:dyDescent="0.35">
      <c r="A14" s="1"/>
      <c r="B14" s="18">
        <f t="shared" si="0"/>
        <v>9</v>
      </c>
      <c r="C14" s="3" t="s">
        <v>132</v>
      </c>
      <c r="D14" s="3" t="s">
        <v>133</v>
      </c>
      <c r="E14" s="3" t="s">
        <v>134</v>
      </c>
      <c r="F14" s="74" t="s">
        <v>135</v>
      </c>
      <c r="G14" s="1"/>
      <c r="H14" s="1"/>
    </row>
    <row r="15" spans="1:8" ht="18.75" customHeight="1" x14ac:dyDescent="0.35">
      <c r="A15" s="1"/>
      <c r="B15" s="18">
        <f t="shared" si="0"/>
        <v>10</v>
      </c>
      <c r="C15" s="3" t="s">
        <v>136</v>
      </c>
      <c r="D15" s="3" t="s">
        <v>137</v>
      </c>
      <c r="E15" s="3" t="s">
        <v>138</v>
      </c>
      <c r="F15" s="74" t="s">
        <v>139</v>
      </c>
      <c r="G15" s="1"/>
      <c r="H15" s="1"/>
    </row>
    <row r="16" spans="1:8" ht="18.75" customHeight="1" x14ac:dyDescent="0.35">
      <c r="A16" s="1"/>
      <c r="B16" s="18">
        <f t="shared" si="0"/>
        <v>11</v>
      </c>
      <c r="C16" s="3"/>
      <c r="D16" s="3"/>
      <c r="E16" s="3"/>
      <c r="F16" s="5"/>
      <c r="G16" s="1"/>
      <c r="H16" s="1"/>
    </row>
    <row r="17" spans="1:8" ht="18.75" customHeight="1" x14ac:dyDescent="0.35">
      <c r="A17" s="1"/>
      <c r="B17" s="18">
        <f t="shared" si="0"/>
        <v>12</v>
      </c>
      <c r="C17" s="3"/>
      <c r="D17" s="3"/>
      <c r="E17" s="3"/>
      <c r="F17" s="5"/>
      <c r="G17" s="1"/>
      <c r="H17" s="1"/>
    </row>
    <row r="18" spans="1:8" ht="18.75" customHeight="1" x14ac:dyDescent="0.35">
      <c r="A18" s="1"/>
      <c r="B18" s="18">
        <f t="shared" si="0"/>
        <v>13</v>
      </c>
      <c r="C18" s="3"/>
      <c r="D18" s="3"/>
      <c r="E18" s="3"/>
      <c r="F18" s="5"/>
      <c r="G18" s="1"/>
      <c r="H18" s="1"/>
    </row>
    <row r="19" spans="1:8" ht="18.75" customHeight="1" x14ac:dyDescent="0.35">
      <c r="A19" s="1"/>
      <c r="B19" s="18">
        <f t="shared" si="0"/>
        <v>14</v>
      </c>
      <c r="C19" s="3"/>
      <c r="D19" s="3"/>
      <c r="E19" s="3"/>
      <c r="F19" s="5"/>
      <c r="G19" s="1"/>
      <c r="H19" s="1"/>
    </row>
    <row r="20" spans="1:8" ht="18.75" customHeight="1" x14ac:dyDescent="0.35">
      <c r="A20" s="1"/>
      <c r="B20" s="18">
        <f t="shared" si="0"/>
        <v>15</v>
      </c>
      <c r="C20" s="3"/>
      <c r="D20" s="3"/>
      <c r="E20" s="3"/>
      <c r="F20" s="5"/>
      <c r="G20" s="1"/>
      <c r="H20" s="1"/>
    </row>
    <row r="21" spans="1:8" ht="18.75" customHeight="1" x14ac:dyDescent="0.35">
      <c r="A21" s="1"/>
      <c r="B21" s="18">
        <f t="shared" si="0"/>
        <v>16</v>
      </c>
      <c r="C21" s="3"/>
      <c r="D21" s="3"/>
      <c r="E21" s="3"/>
      <c r="F21" s="5"/>
      <c r="G21" s="1"/>
      <c r="H21" s="1"/>
    </row>
    <row r="22" spans="1:8" ht="18.75" customHeight="1" x14ac:dyDescent="0.35">
      <c r="A22" s="1"/>
      <c r="B22" s="18">
        <f t="shared" si="0"/>
        <v>17</v>
      </c>
      <c r="C22" s="3"/>
      <c r="D22" s="3"/>
      <c r="E22" s="3"/>
      <c r="F22" s="5"/>
      <c r="G22" s="1"/>
      <c r="H22" s="1"/>
    </row>
    <row r="23" spans="1:8" ht="18.75" customHeight="1" x14ac:dyDescent="0.35">
      <c r="A23" s="1"/>
      <c r="B23" s="18">
        <f t="shared" si="0"/>
        <v>18</v>
      </c>
      <c r="C23" s="3"/>
      <c r="D23" s="3"/>
      <c r="E23" s="3"/>
      <c r="F23" s="5"/>
      <c r="G23" s="1"/>
      <c r="H23" s="1"/>
    </row>
    <row r="24" spans="1:8" ht="18.75" customHeight="1" x14ac:dyDescent="0.35">
      <c r="A24" s="1"/>
      <c r="B24" s="18">
        <f t="shared" si="0"/>
        <v>19</v>
      </c>
      <c r="C24" s="3"/>
      <c r="D24" s="3"/>
      <c r="E24" s="3"/>
      <c r="F24" s="5"/>
      <c r="G24" s="1"/>
      <c r="H24" s="1"/>
    </row>
    <row r="25" spans="1:8" ht="18.75" customHeight="1" x14ac:dyDescent="0.35">
      <c r="A25" s="1"/>
      <c r="B25" s="18">
        <f t="shared" si="0"/>
        <v>20</v>
      </c>
      <c r="C25" s="3"/>
      <c r="D25" s="3"/>
      <c r="E25" s="3"/>
      <c r="F25" s="5"/>
      <c r="G25" s="1"/>
      <c r="H25" s="1"/>
    </row>
    <row r="26" spans="1:8" ht="18.75" customHeight="1" x14ac:dyDescent="0.35">
      <c r="A26" s="1"/>
      <c r="B26" s="18">
        <f t="shared" si="0"/>
        <v>21</v>
      </c>
      <c r="C26" s="3"/>
      <c r="D26" s="3"/>
      <c r="E26" s="3"/>
      <c r="F26" s="5"/>
      <c r="G26" s="1"/>
      <c r="H26" s="1"/>
    </row>
    <row r="27" spans="1:8" ht="18.75" customHeight="1" x14ac:dyDescent="0.35">
      <c r="A27" s="1"/>
      <c r="B27" s="18">
        <f t="shared" si="0"/>
        <v>22</v>
      </c>
      <c r="C27" s="3"/>
      <c r="D27" s="3"/>
      <c r="E27" s="3"/>
      <c r="F27" s="5"/>
      <c r="G27" s="1"/>
      <c r="H27" s="1"/>
    </row>
    <row r="28" spans="1:8" ht="18.75" customHeight="1" x14ac:dyDescent="0.35">
      <c r="A28" s="1"/>
      <c r="B28" s="18">
        <f t="shared" si="0"/>
        <v>23</v>
      </c>
      <c r="C28" s="3"/>
      <c r="D28" s="3"/>
      <c r="E28" s="3"/>
      <c r="F28" s="5"/>
      <c r="G28" s="1"/>
      <c r="H28" s="1"/>
    </row>
    <row r="29" spans="1:8" ht="18.75" customHeight="1" x14ac:dyDescent="0.35">
      <c r="A29" s="1"/>
      <c r="B29" s="18">
        <f t="shared" si="0"/>
        <v>24</v>
      </c>
      <c r="C29" s="3"/>
      <c r="D29" s="3"/>
      <c r="E29" s="3"/>
      <c r="F29" s="5"/>
      <c r="G29" s="1"/>
      <c r="H29" s="1"/>
    </row>
    <row r="30" spans="1:8" ht="18.75" customHeight="1" x14ac:dyDescent="0.35">
      <c r="A30" s="1"/>
      <c r="B30" s="18">
        <f t="shared" si="0"/>
        <v>25</v>
      </c>
      <c r="C30" s="3"/>
      <c r="D30" s="3"/>
      <c r="E30" s="3"/>
      <c r="F30" s="5"/>
      <c r="G30" s="1"/>
      <c r="H30" s="1"/>
    </row>
    <row r="31" spans="1:8" ht="18.75" customHeight="1" x14ac:dyDescent="0.35">
      <c r="A31" s="1"/>
      <c r="B31" s="18">
        <f t="shared" si="0"/>
        <v>26</v>
      </c>
      <c r="C31" s="3"/>
      <c r="D31" s="3"/>
      <c r="E31" s="3"/>
      <c r="F31" s="5"/>
      <c r="G31" s="1"/>
      <c r="H31" s="1"/>
    </row>
    <row r="32" spans="1:8" ht="18.75" customHeight="1" x14ac:dyDescent="0.35">
      <c r="A32" s="1"/>
      <c r="B32" s="18">
        <f t="shared" si="0"/>
        <v>27</v>
      </c>
      <c r="C32" s="3"/>
      <c r="D32" s="3"/>
      <c r="E32" s="3"/>
      <c r="F32" s="5"/>
      <c r="G32" s="1"/>
      <c r="H32" s="1"/>
    </row>
    <row r="33" spans="1:8" ht="18.75" customHeight="1" x14ac:dyDescent="0.35">
      <c r="A33" s="1"/>
      <c r="B33" s="18">
        <f t="shared" si="0"/>
        <v>28</v>
      </c>
      <c r="C33" s="3"/>
      <c r="D33" s="3"/>
      <c r="E33" s="3"/>
      <c r="F33" s="5"/>
      <c r="G33" s="1"/>
      <c r="H33" s="1"/>
    </row>
    <row r="34" spans="1:8" ht="18.75" customHeight="1" x14ac:dyDescent="0.35">
      <c r="A34" s="1"/>
      <c r="B34" s="18">
        <f t="shared" si="0"/>
        <v>29</v>
      </c>
      <c r="C34" s="3"/>
      <c r="D34" s="3"/>
      <c r="E34" s="3"/>
      <c r="F34" s="5"/>
      <c r="G34" s="1"/>
      <c r="H34" s="1"/>
    </row>
    <row r="35" spans="1:8" ht="18.75" customHeight="1" x14ac:dyDescent="0.35">
      <c r="A35" s="1"/>
      <c r="B35" s="18">
        <f t="shared" si="0"/>
        <v>30</v>
      </c>
      <c r="C35" s="3"/>
      <c r="D35" s="3"/>
      <c r="E35" s="3"/>
      <c r="F35" s="5"/>
      <c r="G35" s="1"/>
      <c r="H35" s="1"/>
    </row>
    <row r="36" spans="1:8" ht="18.75" customHeight="1" x14ac:dyDescent="0.35">
      <c r="A36" s="1"/>
      <c r="B36" s="18">
        <f t="shared" si="0"/>
        <v>31</v>
      </c>
      <c r="C36" s="3"/>
      <c r="D36" s="3"/>
      <c r="E36" s="3"/>
      <c r="F36" s="5"/>
      <c r="G36" s="1"/>
      <c r="H36" s="1"/>
    </row>
    <row r="37" spans="1:8" ht="18.75" customHeight="1" x14ac:dyDescent="0.35">
      <c r="A37" s="1"/>
      <c r="B37" s="18">
        <f t="shared" si="0"/>
        <v>32</v>
      </c>
      <c r="C37" s="3"/>
      <c r="D37" s="3"/>
      <c r="E37" s="3"/>
      <c r="F37" s="5"/>
      <c r="G37" s="1"/>
      <c r="H37" s="1"/>
    </row>
    <row r="38" spans="1:8" ht="18.75" customHeight="1" x14ac:dyDescent="0.35">
      <c r="A38" s="1"/>
      <c r="B38" s="18">
        <f t="shared" si="0"/>
        <v>33</v>
      </c>
      <c r="C38" s="3"/>
      <c r="D38" s="3"/>
      <c r="E38" s="3"/>
      <c r="F38" s="5"/>
      <c r="G38" s="1"/>
      <c r="H38" s="1"/>
    </row>
    <row r="39" spans="1:8" ht="18.75" customHeight="1" x14ac:dyDescent="0.35">
      <c r="A39" s="1"/>
      <c r="B39" s="18">
        <f t="shared" si="0"/>
        <v>34</v>
      </c>
      <c r="C39" s="3"/>
      <c r="D39" s="3"/>
      <c r="E39" s="3"/>
      <c r="F39" s="5"/>
      <c r="G39" s="1"/>
      <c r="H39" s="1"/>
    </row>
    <row r="40" spans="1:8" ht="18.75" customHeight="1" x14ac:dyDescent="0.35">
      <c r="A40" s="1"/>
      <c r="B40" s="18">
        <f t="shared" si="0"/>
        <v>35</v>
      </c>
      <c r="C40" s="3"/>
      <c r="D40" s="3"/>
      <c r="E40" s="3"/>
      <c r="F40" s="5"/>
      <c r="G40" s="1"/>
      <c r="H40" s="1"/>
    </row>
    <row r="41" spans="1:8" ht="18.75" customHeight="1" x14ac:dyDescent="0.35">
      <c r="A41" s="1"/>
      <c r="B41" s="18">
        <f t="shared" si="0"/>
        <v>36</v>
      </c>
      <c r="C41" s="3"/>
      <c r="D41" s="3"/>
      <c r="E41" s="3"/>
      <c r="F41" s="5"/>
      <c r="G41" s="1"/>
      <c r="H41" s="1"/>
    </row>
    <row r="42" spans="1:8" ht="18.75" customHeight="1" x14ac:dyDescent="0.35">
      <c r="A42" s="1"/>
      <c r="B42" s="18">
        <f t="shared" si="0"/>
        <v>37</v>
      </c>
      <c r="C42" s="3"/>
      <c r="D42" s="3"/>
      <c r="E42" s="3"/>
      <c r="F42" s="5"/>
      <c r="G42" s="1"/>
      <c r="H42" s="1"/>
    </row>
    <row r="43" spans="1:8" ht="18.75" customHeight="1" x14ac:dyDescent="0.35">
      <c r="A43" s="1"/>
      <c r="B43" s="18">
        <f t="shared" si="0"/>
        <v>38</v>
      </c>
      <c r="C43" s="3"/>
      <c r="D43" s="3"/>
      <c r="E43" s="3"/>
      <c r="F43" s="5"/>
      <c r="G43" s="1"/>
      <c r="H43" s="1"/>
    </row>
    <row r="44" spans="1:8" ht="18.75" customHeight="1" x14ac:dyDescent="0.35">
      <c r="A44" s="1"/>
      <c r="B44" s="18">
        <f t="shared" si="0"/>
        <v>39</v>
      </c>
      <c r="C44" s="3"/>
      <c r="D44" s="3"/>
      <c r="E44" s="3"/>
      <c r="F44" s="5"/>
      <c r="G44" s="1"/>
      <c r="H44" s="1"/>
    </row>
    <row r="45" spans="1:8" ht="18.75" customHeight="1" x14ac:dyDescent="0.35">
      <c r="A45" s="1"/>
      <c r="B45" s="18">
        <f t="shared" si="0"/>
        <v>40</v>
      </c>
      <c r="C45" s="3"/>
      <c r="D45" s="3"/>
      <c r="E45" s="3"/>
      <c r="F45" s="5"/>
      <c r="G45" s="1"/>
      <c r="H45" s="1"/>
    </row>
    <row r="46" spans="1:8" ht="18.75" customHeight="1" x14ac:dyDescent="0.35">
      <c r="A46" s="1"/>
      <c r="B46" s="18">
        <f t="shared" si="0"/>
        <v>41</v>
      </c>
      <c r="C46" s="3"/>
      <c r="D46" s="3"/>
      <c r="E46" s="3"/>
      <c r="F46" s="5"/>
      <c r="G46" s="1"/>
      <c r="H46" s="1"/>
    </row>
    <row r="47" spans="1:8" ht="18.75" customHeight="1" x14ac:dyDescent="0.35">
      <c r="A47" s="1"/>
      <c r="B47" s="18">
        <f t="shared" si="0"/>
        <v>42</v>
      </c>
      <c r="C47" s="3"/>
      <c r="D47" s="3"/>
      <c r="E47" s="3"/>
      <c r="F47" s="5"/>
      <c r="G47" s="1"/>
      <c r="H47" s="1"/>
    </row>
    <row r="48" spans="1:8" ht="18.75" customHeight="1" x14ac:dyDescent="0.35">
      <c r="A48" s="1"/>
      <c r="B48" s="18">
        <f t="shared" si="0"/>
        <v>43</v>
      </c>
      <c r="C48" s="3"/>
      <c r="D48" s="3"/>
      <c r="E48" s="3"/>
      <c r="F48" s="5"/>
      <c r="G48" s="1"/>
      <c r="H48" s="1"/>
    </row>
    <row r="49" spans="1:8" ht="18.75" customHeight="1" x14ac:dyDescent="0.35">
      <c r="A49" s="1"/>
      <c r="B49" s="18">
        <f t="shared" si="0"/>
        <v>44</v>
      </c>
      <c r="C49" s="3"/>
      <c r="D49" s="3"/>
      <c r="E49" s="3"/>
      <c r="F49" s="5"/>
      <c r="G49" s="1"/>
      <c r="H49" s="1"/>
    </row>
    <row r="50" spans="1:8" ht="18.75" customHeight="1" x14ac:dyDescent="0.35">
      <c r="A50" s="1"/>
      <c r="B50" s="18">
        <f t="shared" si="0"/>
        <v>45</v>
      </c>
      <c r="C50" s="3"/>
      <c r="D50" s="3"/>
      <c r="E50" s="3"/>
      <c r="F50" s="5"/>
      <c r="G50" s="1"/>
      <c r="H50" s="1"/>
    </row>
    <row r="51" spans="1:8" ht="18.75" customHeight="1" x14ac:dyDescent="0.35">
      <c r="A51" s="1"/>
      <c r="B51" s="18">
        <f t="shared" si="0"/>
        <v>46</v>
      </c>
      <c r="C51" s="3"/>
      <c r="D51" s="3"/>
      <c r="E51" s="3"/>
      <c r="F51" s="5"/>
      <c r="G51" s="1"/>
      <c r="H51" s="1"/>
    </row>
    <row r="52" spans="1:8" ht="18.75" customHeight="1" x14ac:dyDescent="0.35">
      <c r="A52" s="1"/>
      <c r="B52" s="18">
        <f t="shared" si="0"/>
        <v>47</v>
      </c>
      <c r="C52" s="3"/>
      <c r="D52" s="3"/>
      <c r="E52" s="3"/>
      <c r="F52" s="5"/>
      <c r="G52" s="1"/>
      <c r="H52" s="1"/>
    </row>
    <row r="53" spans="1:8" ht="18.75" customHeight="1" x14ac:dyDescent="0.35">
      <c r="A53" s="1"/>
      <c r="B53" s="18">
        <f t="shared" si="0"/>
        <v>48</v>
      </c>
      <c r="C53" s="3"/>
      <c r="D53" s="3"/>
      <c r="E53" s="3"/>
      <c r="F53" s="5"/>
      <c r="G53" s="1"/>
      <c r="H53" s="1"/>
    </row>
    <row r="54" spans="1:8" ht="18.75" customHeight="1" x14ac:dyDescent="0.35">
      <c r="A54" s="1"/>
      <c r="B54" s="18">
        <f t="shared" si="0"/>
        <v>49</v>
      </c>
      <c r="C54" s="3"/>
      <c r="D54" s="3"/>
      <c r="E54" s="3"/>
      <c r="F54" s="5"/>
      <c r="G54" s="1"/>
      <c r="H54" s="1"/>
    </row>
    <row r="55" spans="1:8" ht="18.75" customHeight="1" x14ac:dyDescent="0.35">
      <c r="A55" s="1"/>
      <c r="B55" s="18">
        <f t="shared" si="0"/>
        <v>50</v>
      </c>
      <c r="C55" s="3"/>
      <c r="D55" s="3"/>
      <c r="E55" s="3"/>
      <c r="F55" s="5"/>
      <c r="G55" s="1"/>
      <c r="H55" s="1"/>
    </row>
    <row r="56" spans="1:8" ht="18.75" customHeight="1" x14ac:dyDescent="0.35">
      <c r="A56" s="1"/>
      <c r="B56" s="18">
        <f t="shared" si="0"/>
        <v>51</v>
      </c>
      <c r="C56" s="3"/>
      <c r="D56" s="3"/>
      <c r="E56" s="3"/>
      <c r="F56" s="5"/>
      <c r="G56" s="1"/>
      <c r="H56" s="1"/>
    </row>
    <row r="57" spans="1:8" ht="18.75" customHeight="1" x14ac:dyDescent="0.35">
      <c r="A57" s="1"/>
      <c r="B57" s="18">
        <f t="shared" si="0"/>
        <v>52</v>
      </c>
      <c r="C57" s="3"/>
      <c r="D57" s="3"/>
      <c r="E57" s="3"/>
      <c r="F57" s="5"/>
      <c r="G57" s="1"/>
      <c r="H57" s="1"/>
    </row>
    <row r="58" spans="1:8" ht="18.75" customHeight="1" x14ac:dyDescent="0.35">
      <c r="A58" s="1"/>
      <c r="B58" s="18">
        <f t="shared" si="0"/>
        <v>53</v>
      </c>
      <c r="C58" s="3"/>
      <c r="D58" s="3"/>
      <c r="E58" s="3"/>
      <c r="F58" s="5"/>
      <c r="G58" s="1"/>
      <c r="H58" s="1"/>
    </row>
    <row r="59" spans="1:8" ht="18.75" customHeight="1" x14ac:dyDescent="0.35">
      <c r="A59" s="1"/>
      <c r="B59" s="18">
        <f t="shared" si="0"/>
        <v>54</v>
      </c>
      <c r="C59" s="3"/>
      <c r="D59" s="3"/>
      <c r="E59" s="3"/>
      <c r="F59" s="5"/>
      <c r="G59" s="1"/>
      <c r="H59" s="1"/>
    </row>
    <row r="60" spans="1:8" ht="18.75" customHeight="1" x14ac:dyDescent="0.35">
      <c r="A60" s="1"/>
      <c r="B60" s="18">
        <f t="shared" si="0"/>
        <v>55</v>
      </c>
      <c r="C60" s="3"/>
      <c r="D60" s="3"/>
      <c r="E60" s="3"/>
      <c r="F60" s="5"/>
      <c r="G60" s="1"/>
      <c r="H60" s="1"/>
    </row>
    <row r="61" spans="1:8" ht="18.75" customHeight="1" x14ac:dyDescent="0.35">
      <c r="A61" s="1"/>
      <c r="B61" s="18">
        <f t="shared" si="0"/>
        <v>56</v>
      </c>
      <c r="C61" s="3"/>
      <c r="D61" s="3"/>
      <c r="E61" s="3"/>
      <c r="F61" s="5"/>
      <c r="G61" s="1"/>
      <c r="H61" s="1"/>
    </row>
    <row r="62" spans="1:8" ht="18.75" customHeight="1" x14ac:dyDescent="0.35">
      <c r="A62" s="1"/>
      <c r="B62" s="18">
        <f t="shared" si="0"/>
        <v>57</v>
      </c>
      <c r="C62" s="3"/>
      <c r="D62" s="3"/>
      <c r="E62" s="3"/>
      <c r="F62" s="5"/>
      <c r="G62" s="1"/>
      <c r="H62" s="1"/>
    </row>
    <row r="63" spans="1:8" ht="18.75" customHeight="1" x14ac:dyDescent="0.35">
      <c r="A63" s="1"/>
      <c r="B63" s="18">
        <f t="shared" si="0"/>
        <v>58</v>
      </c>
      <c r="C63" s="3"/>
      <c r="D63" s="3"/>
      <c r="E63" s="3"/>
      <c r="F63" s="5"/>
      <c r="G63" s="1"/>
      <c r="H63" s="1"/>
    </row>
    <row r="64" spans="1:8" ht="18.75" customHeight="1" x14ac:dyDescent="0.35">
      <c r="A64" s="1"/>
      <c r="B64" s="18">
        <f t="shared" si="0"/>
        <v>59</v>
      </c>
      <c r="C64" s="3"/>
      <c r="D64" s="3"/>
      <c r="E64" s="3"/>
      <c r="F64" s="5"/>
      <c r="G64" s="1"/>
      <c r="H64" s="1"/>
    </row>
    <row r="65" spans="1:8" ht="18.75" customHeight="1" x14ac:dyDescent="0.35">
      <c r="A65" s="1"/>
      <c r="B65" s="18">
        <f t="shared" si="0"/>
        <v>60</v>
      </c>
      <c r="C65" s="3"/>
      <c r="D65" s="3"/>
      <c r="E65" s="3"/>
      <c r="F65" s="5"/>
      <c r="G65" s="1"/>
      <c r="H65" s="1"/>
    </row>
    <row r="66" spans="1:8" ht="18.75" customHeight="1" x14ac:dyDescent="0.35">
      <c r="A66" s="1"/>
      <c r="B66" s="18">
        <f t="shared" si="0"/>
        <v>61</v>
      </c>
      <c r="C66" s="3"/>
      <c r="D66" s="3"/>
      <c r="E66" s="3"/>
      <c r="F66" s="5"/>
      <c r="G66" s="1"/>
      <c r="H66" s="1"/>
    </row>
    <row r="67" spans="1:8" ht="18.75" customHeight="1" x14ac:dyDescent="0.35">
      <c r="A67" s="1"/>
      <c r="B67" s="18">
        <f t="shared" si="0"/>
        <v>62</v>
      </c>
      <c r="C67" s="3"/>
      <c r="D67" s="3"/>
      <c r="E67" s="3"/>
      <c r="F67" s="5"/>
      <c r="G67" s="1"/>
      <c r="H67" s="1"/>
    </row>
    <row r="68" spans="1:8" ht="18.75" customHeight="1" x14ac:dyDescent="0.35">
      <c r="A68" s="1"/>
      <c r="B68" s="18">
        <f t="shared" si="0"/>
        <v>63</v>
      </c>
      <c r="C68" s="3"/>
      <c r="D68" s="3"/>
      <c r="E68" s="3"/>
      <c r="F68" s="5"/>
      <c r="G68" s="1"/>
      <c r="H68" s="1"/>
    </row>
    <row r="69" spans="1:8" ht="18.75" customHeight="1" x14ac:dyDescent="0.35">
      <c r="A69" s="1"/>
      <c r="B69" s="18">
        <f t="shared" si="0"/>
        <v>64</v>
      </c>
      <c r="C69" s="3"/>
      <c r="D69" s="3"/>
      <c r="E69" s="3"/>
      <c r="F69" s="5"/>
      <c r="G69" s="1"/>
      <c r="H69" s="1"/>
    </row>
    <row r="70" spans="1:8" ht="18.75" customHeight="1" x14ac:dyDescent="0.35">
      <c r="A70" s="1"/>
      <c r="B70" s="18">
        <f t="shared" si="0"/>
        <v>65</v>
      </c>
      <c r="C70" s="3"/>
      <c r="D70" s="3"/>
      <c r="E70" s="3"/>
      <c r="F70" s="5"/>
      <c r="G70" s="1"/>
      <c r="H70" s="1"/>
    </row>
    <row r="71" spans="1:8" ht="18.75" customHeight="1" x14ac:dyDescent="0.35">
      <c r="A71" s="1"/>
      <c r="B71" s="18">
        <f t="shared" si="0"/>
        <v>66</v>
      </c>
      <c r="C71" s="3"/>
      <c r="D71" s="3"/>
      <c r="E71" s="3"/>
      <c r="F71" s="5"/>
      <c r="G71" s="1"/>
      <c r="H71" s="1"/>
    </row>
    <row r="72" spans="1:8" ht="18.75" customHeight="1" x14ac:dyDescent="0.35">
      <c r="A72" s="1"/>
      <c r="B72" s="18">
        <f t="shared" ref="B72:B105" si="1">B71+1</f>
        <v>67</v>
      </c>
      <c r="C72" s="3"/>
      <c r="D72" s="3"/>
      <c r="E72" s="3"/>
      <c r="F72" s="5"/>
      <c r="G72" s="1"/>
      <c r="H72" s="1"/>
    </row>
    <row r="73" spans="1:8" ht="18.75" customHeight="1" x14ac:dyDescent="0.35">
      <c r="A73" s="1"/>
      <c r="B73" s="18">
        <f t="shared" si="1"/>
        <v>68</v>
      </c>
      <c r="C73" s="3"/>
      <c r="D73" s="3"/>
      <c r="E73" s="3"/>
      <c r="F73" s="5"/>
      <c r="G73" s="1"/>
      <c r="H73" s="1"/>
    </row>
    <row r="74" spans="1:8" ht="18.75" customHeight="1" x14ac:dyDescent="0.35">
      <c r="A74" s="1"/>
      <c r="B74" s="18">
        <f t="shared" si="1"/>
        <v>69</v>
      </c>
      <c r="C74" s="3"/>
      <c r="D74" s="3"/>
      <c r="E74" s="3"/>
      <c r="F74" s="5"/>
      <c r="G74" s="1"/>
      <c r="H74" s="1"/>
    </row>
    <row r="75" spans="1:8" ht="18.75" customHeight="1" x14ac:dyDescent="0.35">
      <c r="A75" s="1"/>
      <c r="B75" s="18">
        <f t="shared" si="1"/>
        <v>70</v>
      </c>
      <c r="C75" s="3"/>
      <c r="D75" s="3"/>
      <c r="E75" s="3"/>
      <c r="F75" s="5"/>
      <c r="G75" s="1"/>
      <c r="H75" s="1"/>
    </row>
    <row r="76" spans="1:8" ht="18.75" customHeight="1" x14ac:dyDescent="0.35">
      <c r="A76" s="1"/>
      <c r="B76" s="18">
        <f t="shared" si="1"/>
        <v>71</v>
      </c>
      <c r="C76" s="3"/>
      <c r="D76" s="3"/>
      <c r="E76" s="3"/>
      <c r="F76" s="5"/>
      <c r="G76" s="1"/>
      <c r="H76" s="1"/>
    </row>
    <row r="77" spans="1:8" ht="18.75" customHeight="1" x14ac:dyDescent="0.35">
      <c r="A77" s="1"/>
      <c r="B77" s="18">
        <f t="shared" si="1"/>
        <v>72</v>
      </c>
      <c r="C77" s="3"/>
      <c r="D77" s="3"/>
      <c r="E77" s="3"/>
      <c r="F77" s="5"/>
      <c r="G77" s="1"/>
      <c r="H77" s="1"/>
    </row>
    <row r="78" spans="1:8" ht="18.75" customHeight="1" x14ac:dyDescent="0.35">
      <c r="A78" s="1"/>
      <c r="B78" s="18">
        <f t="shared" si="1"/>
        <v>73</v>
      </c>
      <c r="C78" s="3"/>
      <c r="D78" s="3"/>
      <c r="E78" s="3"/>
      <c r="F78" s="5"/>
      <c r="G78" s="1"/>
      <c r="H78" s="1"/>
    </row>
    <row r="79" spans="1:8" ht="18.75" customHeight="1" x14ac:dyDescent="0.35">
      <c r="A79" s="1"/>
      <c r="B79" s="18">
        <f t="shared" si="1"/>
        <v>74</v>
      </c>
      <c r="C79" s="3"/>
      <c r="D79" s="3"/>
      <c r="E79" s="3"/>
      <c r="F79" s="5"/>
      <c r="G79" s="1"/>
      <c r="H79" s="1"/>
    </row>
    <row r="80" spans="1:8" ht="18.75" customHeight="1" x14ac:dyDescent="0.35">
      <c r="A80" s="1"/>
      <c r="B80" s="18">
        <f t="shared" si="1"/>
        <v>75</v>
      </c>
      <c r="C80" s="3"/>
      <c r="D80" s="3"/>
      <c r="E80" s="3"/>
      <c r="F80" s="5"/>
      <c r="G80" s="1"/>
      <c r="H80" s="1"/>
    </row>
    <row r="81" spans="1:8" ht="18.75" customHeight="1" x14ac:dyDescent="0.35">
      <c r="A81" s="1"/>
      <c r="B81" s="18">
        <f t="shared" si="1"/>
        <v>76</v>
      </c>
      <c r="C81" s="3"/>
      <c r="D81" s="3"/>
      <c r="E81" s="3"/>
      <c r="F81" s="5"/>
      <c r="G81" s="1"/>
      <c r="H81" s="1"/>
    </row>
    <row r="82" spans="1:8" ht="18.75" customHeight="1" x14ac:dyDescent="0.35">
      <c r="A82" s="1"/>
      <c r="B82" s="18">
        <f t="shared" si="1"/>
        <v>77</v>
      </c>
      <c r="C82" s="3"/>
      <c r="D82" s="3"/>
      <c r="E82" s="3"/>
      <c r="F82" s="5"/>
      <c r="G82" s="1"/>
      <c r="H82" s="1"/>
    </row>
    <row r="83" spans="1:8" ht="18.75" customHeight="1" x14ac:dyDescent="0.35">
      <c r="A83" s="1"/>
      <c r="B83" s="18">
        <f t="shared" si="1"/>
        <v>78</v>
      </c>
      <c r="C83" s="3"/>
      <c r="D83" s="3"/>
      <c r="E83" s="3"/>
      <c r="F83" s="5"/>
      <c r="G83" s="1"/>
      <c r="H83" s="1"/>
    </row>
    <row r="84" spans="1:8" ht="18.75" customHeight="1" x14ac:dyDescent="0.35">
      <c r="A84" s="1"/>
      <c r="B84" s="18">
        <f t="shared" si="1"/>
        <v>79</v>
      </c>
      <c r="C84" s="3"/>
      <c r="D84" s="3"/>
      <c r="E84" s="3"/>
      <c r="F84" s="5"/>
      <c r="G84" s="1"/>
      <c r="H84" s="1"/>
    </row>
    <row r="85" spans="1:8" ht="18.75" customHeight="1" x14ac:dyDescent="0.35">
      <c r="A85" s="1"/>
      <c r="B85" s="18">
        <f t="shared" si="1"/>
        <v>80</v>
      </c>
      <c r="C85" s="3"/>
      <c r="D85" s="3"/>
      <c r="E85" s="3"/>
      <c r="F85" s="5"/>
      <c r="G85" s="1"/>
      <c r="H85" s="1"/>
    </row>
    <row r="86" spans="1:8" ht="18.75" customHeight="1" x14ac:dyDescent="0.35">
      <c r="A86" s="1"/>
      <c r="B86" s="18">
        <f t="shared" si="1"/>
        <v>81</v>
      </c>
      <c r="C86" s="3"/>
      <c r="D86" s="3"/>
      <c r="E86" s="3"/>
      <c r="F86" s="5"/>
      <c r="G86" s="1"/>
      <c r="H86" s="1"/>
    </row>
    <row r="87" spans="1:8" ht="18.75" customHeight="1" x14ac:dyDescent="0.35">
      <c r="A87" s="1"/>
      <c r="B87" s="18">
        <f t="shared" si="1"/>
        <v>82</v>
      </c>
      <c r="C87" s="3"/>
      <c r="D87" s="3"/>
      <c r="E87" s="3"/>
      <c r="F87" s="5"/>
      <c r="G87" s="1"/>
      <c r="H87" s="1"/>
    </row>
    <row r="88" spans="1:8" ht="18.75" customHeight="1" x14ac:dyDescent="0.35">
      <c r="A88" s="1"/>
      <c r="B88" s="18">
        <f t="shared" si="1"/>
        <v>83</v>
      </c>
      <c r="C88" s="3"/>
      <c r="D88" s="3"/>
      <c r="E88" s="3"/>
      <c r="F88" s="5"/>
      <c r="G88" s="1"/>
      <c r="H88" s="1"/>
    </row>
    <row r="89" spans="1:8" ht="18.75" customHeight="1" x14ac:dyDescent="0.35">
      <c r="A89" s="1"/>
      <c r="B89" s="18">
        <f t="shared" si="1"/>
        <v>84</v>
      </c>
      <c r="C89" s="3"/>
      <c r="D89" s="3"/>
      <c r="E89" s="3"/>
      <c r="F89" s="5"/>
      <c r="G89" s="1"/>
      <c r="H89" s="1"/>
    </row>
    <row r="90" spans="1:8" ht="18.75" customHeight="1" x14ac:dyDescent="0.35">
      <c r="A90" s="1"/>
      <c r="B90" s="18">
        <f t="shared" si="1"/>
        <v>85</v>
      </c>
      <c r="C90" s="3"/>
      <c r="D90" s="3"/>
      <c r="E90" s="3"/>
      <c r="F90" s="5"/>
      <c r="G90" s="1"/>
      <c r="H90" s="1"/>
    </row>
    <row r="91" spans="1:8" ht="18.75" customHeight="1" x14ac:dyDescent="0.35">
      <c r="A91" s="1"/>
      <c r="B91" s="18">
        <f t="shared" si="1"/>
        <v>86</v>
      </c>
      <c r="C91" s="3"/>
      <c r="D91" s="3"/>
      <c r="E91" s="3"/>
      <c r="F91" s="5"/>
      <c r="G91" s="1"/>
      <c r="H91" s="1"/>
    </row>
    <row r="92" spans="1:8" ht="18.75" customHeight="1" x14ac:dyDescent="0.35">
      <c r="A92" s="1"/>
      <c r="B92" s="18">
        <f t="shared" si="1"/>
        <v>87</v>
      </c>
      <c r="C92" s="3"/>
      <c r="D92" s="3"/>
      <c r="E92" s="3"/>
      <c r="F92" s="5"/>
      <c r="G92" s="1"/>
      <c r="H92" s="1"/>
    </row>
    <row r="93" spans="1:8" ht="18.75" customHeight="1" x14ac:dyDescent="0.35">
      <c r="A93" s="1"/>
      <c r="B93" s="18">
        <f t="shared" si="1"/>
        <v>88</v>
      </c>
      <c r="C93" s="3"/>
      <c r="D93" s="3"/>
      <c r="E93" s="3"/>
      <c r="F93" s="5"/>
      <c r="G93" s="1"/>
      <c r="H93" s="1"/>
    </row>
    <row r="94" spans="1:8" ht="18.75" customHeight="1" x14ac:dyDescent="0.35">
      <c r="A94" s="1"/>
      <c r="B94" s="18">
        <f t="shared" si="1"/>
        <v>89</v>
      </c>
      <c r="C94" s="3"/>
      <c r="D94" s="3"/>
      <c r="E94" s="3"/>
      <c r="F94" s="5"/>
      <c r="G94" s="1"/>
      <c r="H94" s="1"/>
    </row>
    <row r="95" spans="1:8" ht="18.75" customHeight="1" x14ac:dyDescent="0.35">
      <c r="A95" s="1"/>
      <c r="B95" s="18">
        <f t="shared" si="1"/>
        <v>90</v>
      </c>
      <c r="C95" s="3"/>
      <c r="D95" s="3"/>
      <c r="E95" s="3"/>
      <c r="F95" s="5"/>
      <c r="G95" s="1"/>
      <c r="H95" s="1"/>
    </row>
    <row r="96" spans="1:8" ht="18.75" customHeight="1" x14ac:dyDescent="0.35">
      <c r="A96" s="1"/>
      <c r="B96" s="18">
        <f t="shared" si="1"/>
        <v>91</v>
      </c>
      <c r="C96" s="3"/>
      <c r="D96" s="3"/>
      <c r="E96" s="3"/>
      <c r="F96" s="5"/>
      <c r="G96" s="1"/>
      <c r="H96" s="1"/>
    </row>
    <row r="97" spans="1:8" ht="18.75" customHeight="1" x14ac:dyDescent="0.35">
      <c r="A97" s="1"/>
      <c r="B97" s="18">
        <f t="shared" si="1"/>
        <v>92</v>
      </c>
      <c r="C97" s="3"/>
      <c r="D97" s="3"/>
      <c r="E97" s="3"/>
      <c r="F97" s="5"/>
      <c r="G97" s="1"/>
      <c r="H97" s="1"/>
    </row>
    <row r="98" spans="1:8" ht="18.75" customHeight="1" x14ac:dyDescent="0.35">
      <c r="A98" s="1"/>
      <c r="B98" s="18">
        <f t="shared" si="1"/>
        <v>93</v>
      </c>
      <c r="C98" s="3"/>
      <c r="D98" s="3"/>
      <c r="E98" s="3"/>
      <c r="F98" s="5"/>
      <c r="G98" s="1"/>
      <c r="H98" s="1"/>
    </row>
    <row r="99" spans="1:8" ht="18.75" customHeight="1" x14ac:dyDescent="0.35">
      <c r="A99" s="1"/>
      <c r="B99" s="18">
        <f t="shared" si="1"/>
        <v>94</v>
      </c>
      <c r="C99" s="3"/>
      <c r="D99" s="3"/>
      <c r="E99" s="3"/>
      <c r="F99" s="5"/>
      <c r="G99" s="1"/>
      <c r="H99" s="1"/>
    </row>
    <row r="100" spans="1:8" ht="18.75" customHeight="1" x14ac:dyDescent="0.35">
      <c r="A100" s="1"/>
      <c r="B100" s="18">
        <f t="shared" si="1"/>
        <v>95</v>
      </c>
      <c r="C100" s="3"/>
      <c r="D100" s="3"/>
      <c r="E100" s="3"/>
      <c r="F100" s="5"/>
      <c r="G100" s="1"/>
      <c r="H100" s="1"/>
    </row>
    <row r="101" spans="1:8" ht="18.75" customHeight="1" x14ac:dyDescent="0.35">
      <c r="A101" s="1"/>
      <c r="B101" s="18">
        <f t="shared" si="1"/>
        <v>96</v>
      </c>
      <c r="C101" s="3"/>
      <c r="D101" s="3"/>
      <c r="E101" s="3"/>
      <c r="F101" s="5"/>
      <c r="G101" s="1"/>
      <c r="H101" s="1"/>
    </row>
    <row r="102" spans="1:8" ht="18.75" customHeight="1" x14ac:dyDescent="0.35">
      <c r="A102" s="1"/>
      <c r="B102" s="18">
        <f t="shared" si="1"/>
        <v>97</v>
      </c>
      <c r="C102" s="3"/>
      <c r="D102" s="3"/>
      <c r="E102" s="3"/>
      <c r="F102" s="5"/>
      <c r="G102" s="1"/>
      <c r="H102" s="1"/>
    </row>
    <row r="103" spans="1:8" ht="18.75" customHeight="1" x14ac:dyDescent="0.35">
      <c r="A103" s="1"/>
      <c r="B103" s="18">
        <f t="shared" si="1"/>
        <v>98</v>
      </c>
      <c r="C103" s="3"/>
      <c r="D103" s="3"/>
      <c r="E103" s="3"/>
      <c r="F103" s="5"/>
      <c r="G103" s="1"/>
      <c r="H103" s="1"/>
    </row>
    <row r="104" spans="1:8" ht="18.75" customHeight="1" x14ac:dyDescent="0.35">
      <c r="A104" s="1"/>
      <c r="B104" s="18">
        <f t="shared" si="1"/>
        <v>99</v>
      </c>
      <c r="C104" s="3"/>
      <c r="D104" s="3"/>
      <c r="E104" s="3"/>
      <c r="F104" s="5"/>
      <c r="G104" s="1"/>
      <c r="H104" s="1"/>
    </row>
    <row r="105" spans="1:8" ht="18.75" customHeight="1" x14ac:dyDescent="0.35">
      <c r="A105" s="1"/>
      <c r="B105" s="18">
        <f t="shared" si="1"/>
        <v>100</v>
      </c>
      <c r="C105" s="3"/>
      <c r="D105" s="3"/>
      <c r="E105" s="3"/>
      <c r="F105" s="5"/>
      <c r="G105" s="1"/>
      <c r="H105" s="1"/>
    </row>
    <row r="106" spans="1:8" x14ac:dyDescent="0.35">
      <c r="A106" s="1"/>
      <c r="B106" s="1"/>
      <c r="C106" s="1"/>
      <c r="D106" s="1"/>
      <c r="E106" s="1"/>
      <c r="F106" s="75"/>
      <c r="G106" s="1"/>
      <c r="H106" s="1"/>
    </row>
    <row r="107" spans="1:8" x14ac:dyDescent="0.35">
      <c r="A107" s="1"/>
      <c r="B107" s="1"/>
      <c r="C107" s="1"/>
      <c r="D107" s="1"/>
      <c r="E107" s="1"/>
      <c r="F107" s="75"/>
      <c r="G107" s="1"/>
      <c r="H107" s="1"/>
    </row>
    <row r="108" spans="1:8" x14ac:dyDescent="0.35">
      <c r="A108" s="1"/>
      <c r="B108" s="1"/>
      <c r="C108" s="1"/>
      <c r="D108" s="1"/>
      <c r="E108" s="1"/>
      <c r="F108" s="75"/>
      <c r="G108" s="1"/>
      <c r="H108" s="1"/>
    </row>
    <row r="109" spans="1:8" x14ac:dyDescent="0.35">
      <c r="A109" s="1"/>
      <c r="B109" s="1"/>
      <c r="C109" s="1"/>
      <c r="D109" s="1"/>
      <c r="E109" s="1"/>
      <c r="F109" s="75"/>
      <c r="G109" s="1"/>
      <c r="H109" s="1"/>
    </row>
    <row r="110" spans="1:8" x14ac:dyDescent="0.35">
      <c r="A110" s="1"/>
      <c r="B110" s="1"/>
      <c r="C110" s="1"/>
      <c r="D110" s="1"/>
      <c r="E110" s="1"/>
      <c r="F110" s="75"/>
      <c r="G110" s="1"/>
      <c r="H110" s="1"/>
    </row>
    <row r="112" spans="1:8" ht="15" hidden="1" customHeight="1" x14ac:dyDescent="0.35"/>
    <row r="113" ht="15" hidden="1" customHeight="1" x14ac:dyDescent="0.35"/>
    <row r="114" ht="15" hidden="1" customHeight="1" x14ac:dyDescent="0.35"/>
    <row r="115" ht="15" hidden="1" customHeight="1" x14ac:dyDescent="0.35"/>
    <row r="116" ht="15" hidden="1" customHeight="1" x14ac:dyDescent="0.35"/>
    <row r="117" ht="15" hidden="1" customHeight="1" x14ac:dyDescent="0.35"/>
    <row r="118" ht="15" hidden="1" customHeight="1" x14ac:dyDescent="0.35"/>
    <row r="119" ht="15" hidden="1" customHeight="1" x14ac:dyDescent="0.35"/>
    <row r="120" ht="15" hidden="1" customHeight="1" x14ac:dyDescent="0.35"/>
    <row r="121" ht="15" hidden="1" customHeight="1" x14ac:dyDescent="0.35"/>
    <row r="122" ht="15" hidden="1" customHeight="1" x14ac:dyDescent="0.35"/>
    <row r="123" ht="15" hidden="1" customHeight="1" x14ac:dyDescent="0.35"/>
    <row r="124" ht="15" hidden="1" customHeight="1" x14ac:dyDescent="0.35"/>
    <row r="125" ht="15" hidden="1" customHeight="1" x14ac:dyDescent="0.35"/>
    <row r="126" ht="15" hidden="1" customHeight="1" x14ac:dyDescent="0.35"/>
    <row r="127" ht="15" hidden="1" customHeight="1" x14ac:dyDescent="0.35"/>
    <row r="128" ht="15" hidden="1" customHeight="1" x14ac:dyDescent="0.35"/>
    <row r="129" ht="15" hidden="1" customHeight="1" x14ac:dyDescent="0.35"/>
    <row r="130" ht="15" hidden="1" customHeight="1" x14ac:dyDescent="0.35"/>
    <row r="131" ht="15" hidden="1" customHeight="1" x14ac:dyDescent="0.35"/>
    <row r="132" ht="15" hidden="1" customHeight="1" x14ac:dyDescent="0.35"/>
    <row r="133" ht="15" hidden="1" customHeight="1" x14ac:dyDescent="0.35"/>
    <row r="134" ht="15" hidden="1" customHeight="1" x14ac:dyDescent="0.35"/>
    <row r="135" ht="15" hidden="1" customHeight="1" x14ac:dyDescent="0.35"/>
    <row r="136" ht="15" hidden="1" customHeight="1" x14ac:dyDescent="0.35"/>
    <row r="137" ht="15" hidden="1" customHeight="1" x14ac:dyDescent="0.35"/>
    <row r="138" ht="15" hidden="1" customHeight="1" x14ac:dyDescent="0.35"/>
    <row r="139" ht="15" hidden="1" customHeight="1" x14ac:dyDescent="0.35"/>
    <row r="140" ht="15" hidden="1" customHeight="1" x14ac:dyDescent="0.35"/>
    <row r="141" ht="15" hidden="1" customHeight="1" x14ac:dyDescent="0.35"/>
    <row r="142" ht="15" hidden="1" customHeight="1" x14ac:dyDescent="0.35"/>
    <row r="143" ht="15" hidden="1" customHeight="1" x14ac:dyDescent="0.35"/>
    <row r="144" ht="15" hidden="1" customHeight="1" x14ac:dyDescent="0.35"/>
    <row r="145" ht="15" hidden="1" customHeight="1" x14ac:dyDescent="0.35"/>
    <row r="146" ht="15" hidden="1" customHeight="1" x14ac:dyDescent="0.35"/>
    <row r="147" ht="15" hidden="1" customHeight="1" x14ac:dyDescent="0.35"/>
    <row r="148" ht="15" hidden="1" customHeight="1" x14ac:dyDescent="0.35"/>
    <row r="149" ht="15" hidden="1" customHeight="1" x14ac:dyDescent="0.35"/>
    <row r="150" ht="15" hidden="1" customHeight="1" x14ac:dyDescent="0.35"/>
    <row r="151" ht="15" hidden="1" customHeight="1" x14ac:dyDescent="0.35"/>
    <row r="152" ht="15" hidden="1" customHeight="1" x14ac:dyDescent="0.35"/>
    <row r="153" ht="15" hidden="1" customHeight="1" x14ac:dyDescent="0.35"/>
    <row r="154" ht="15" hidden="1" customHeight="1" x14ac:dyDescent="0.35"/>
    <row r="155" ht="15" hidden="1" customHeight="1" x14ac:dyDescent="0.35"/>
    <row r="156" ht="15" hidden="1" customHeight="1" x14ac:dyDescent="0.35"/>
    <row r="157" ht="15" hidden="1" customHeight="1" x14ac:dyDescent="0.35"/>
    <row r="158" ht="15" hidden="1" customHeight="1" x14ac:dyDescent="0.35"/>
    <row r="159" ht="15" hidden="1" customHeight="1" x14ac:dyDescent="0.35"/>
    <row r="160" ht="15" hidden="1" customHeight="1" x14ac:dyDescent="0.35"/>
    <row r="161" ht="15" hidden="1" customHeight="1" x14ac:dyDescent="0.35"/>
    <row r="162" ht="15" hidden="1" customHeight="1" x14ac:dyDescent="0.35"/>
    <row r="163" ht="15" hidden="1" customHeight="1" x14ac:dyDescent="0.35"/>
    <row r="164" ht="15" hidden="1" customHeight="1" x14ac:dyDescent="0.35"/>
    <row r="165" ht="15" hidden="1" customHeight="1" x14ac:dyDescent="0.35"/>
    <row r="166" ht="15" hidden="1" customHeight="1" x14ac:dyDescent="0.35"/>
    <row r="167" ht="15" hidden="1" customHeight="1" x14ac:dyDescent="0.35"/>
    <row r="168" ht="15" hidden="1" customHeight="1" x14ac:dyDescent="0.35"/>
    <row r="169" ht="15" hidden="1" customHeight="1" x14ac:dyDescent="0.35"/>
    <row r="170" ht="15" hidden="1" customHeight="1" x14ac:dyDescent="0.35"/>
    <row r="171" ht="15" hidden="1" customHeight="1" x14ac:dyDescent="0.35"/>
    <row r="172" ht="15" hidden="1" customHeight="1" x14ac:dyDescent="0.35"/>
    <row r="173" ht="15" hidden="1" customHeight="1" x14ac:dyDescent="0.35"/>
    <row r="174" ht="15" hidden="1" customHeight="1" x14ac:dyDescent="0.35"/>
    <row r="175" ht="15" hidden="1" customHeight="1" x14ac:dyDescent="0.35"/>
    <row r="176" ht="15" hidden="1" customHeight="1" x14ac:dyDescent="0.35"/>
    <row r="177" ht="15" hidden="1" customHeight="1" x14ac:dyDescent="0.35"/>
    <row r="178" ht="15" hidden="1" customHeight="1" x14ac:dyDescent="0.35"/>
    <row r="179" ht="15" hidden="1" customHeight="1" x14ac:dyDescent="0.35"/>
    <row r="180" ht="15" hidden="1" customHeight="1" x14ac:dyDescent="0.35"/>
    <row r="181" ht="15" hidden="1" customHeight="1" x14ac:dyDescent="0.35"/>
    <row r="182" ht="15" hidden="1" customHeight="1" x14ac:dyDescent="0.35"/>
    <row r="183" ht="15" hidden="1" customHeight="1" x14ac:dyDescent="0.35"/>
    <row r="184" ht="15" hidden="1" customHeight="1" x14ac:dyDescent="0.35"/>
    <row r="185" ht="15" hidden="1" customHeight="1" x14ac:dyDescent="0.35"/>
    <row r="186" ht="15" hidden="1" customHeight="1" x14ac:dyDescent="0.35"/>
    <row r="187" ht="15" hidden="1" customHeight="1" x14ac:dyDescent="0.35"/>
    <row r="188" ht="15" hidden="1" customHeight="1" x14ac:dyDescent="0.35"/>
    <row r="189" ht="15" hidden="1" customHeight="1" x14ac:dyDescent="0.35"/>
    <row r="190" ht="15" hidden="1" customHeight="1" x14ac:dyDescent="0.35"/>
    <row r="191" ht="15" hidden="1" customHeight="1" x14ac:dyDescent="0.35"/>
    <row r="192" ht="15" hidden="1" customHeight="1" x14ac:dyDescent="0.35"/>
    <row r="193" ht="15" hidden="1" customHeight="1" x14ac:dyDescent="0.35"/>
    <row r="194" ht="15" hidden="1" customHeight="1" x14ac:dyDescent="0.35"/>
    <row r="195" ht="15" hidden="1" customHeight="1" x14ac:dyDescent="0.35"/>
    <row r="196" ht="15" hidden="1" customHeight="1" x14ac:dyDescent="0.35"/>
    <row r="197" ht="15" hidden="1" customHeight="1" x14ac:dyDescent="0.35"/>
    <row r="198" ht="15" hidden="1" customHeight="1" x14ac:dyDescent="0.35"/>
    <row r="199" ht="15" hidden="1" customHeight="1" x14ac:dyDescent="0.35"/>
    <row r="200" ht="15" hidden="1" customHeight="1" x14ac:dyDescent="0.35"/>
    <row r="201" ht="15" hidden="1" customHeight="1" x14ac:dyDescent="0.35"/>
    <row r="202" ht="15" hidden="1" customHeight="1" x14ac:dyDescent="0.35"/>
    <row r="203" ht="15" hidden="1" customHeight="1" x14ac:dyDescent="0.35"/>
    <row r="204" ht="15" hidden="1" customHeight="1" x14ac:dyDescent="0.35"/>
    <row r="205" ht="15" hidden="1" customHeight="1" x14ac:dyDescent="0.35"/>
    <row r="206" ht="15" hidden="1" customHeight="1" x14ac:dyDescent="0.35"/>
    <row r="207" ht="15" hidden="1" customHeight="1" x14ac:dyDescent="0.35"/>
    <row r="208" ht="15" hidden="1" customHeight="1" x14ac:dyDescent="0.35"/>
    <row r="209" ht="15" hidden="1" customHeight="1" x14ac:dyDescent="0.35"/>
    <row r="210" ht="15" hidden="1" customHeight="1" x14ac:dyDescent="0.35"/>
    <row r="211" ht="15" hidden="1" customHeight="1" x14ac:dyDescent="0.35"/>
    <row r="212" ht="15" hidden="1" customHeight="1" x14ac:dyDescent="0.35"/>
    <row r="213" ht="15" hidden="1" customHeight="1" x14ac:dyDescent="0.35"/>
    <row r="214" ht="15" hidden="1" customHeight="1" x14ac:dyDescent="0.35"/>
    <row r="215" ht="15" hidden="1" customHeight="1" x14ac:dyDescent="0.35"/>
    <row r="216" ht="15" hidden="1" customHeight="1" x14ac:dyDescent="0.35"/>
    <row r="217" ht="15" hidden="1" customHeight="1" x14ac:dyDescent="0.35"/>
    <row r="218" ht="15" hidden="1" customHeight="1" x14ac:dyDescent="0.35"/>
    <row r="219" ht="15" hidden="1" customHeight="1" x14ac:dyDescent="0.35"/>
    <row r="220" ht="15" hidden="1" customHeight="1" x14ac:dyDescent="0.35"/>
    <row r="221" ht="15" hidden="1" customHeight="1" x14ac:dyDescent="0.35"/>
    <row r="222" ht="15" hidden="1" customHeight="1" x14ac:dyDescent="0.35"/>
    <row r="223" ht="15" hidden="1" customHeight="1" x14ac:dyDescent="0.35"/>
    <row r="224" ht="15" hidden="1" customHeight="1" x14ac:dyDescent="0.35"/>
    <row r="225" ht="15" hidden="1" customHeight="1" x14ac:dyDescent="0.35"/>
    <row r="226" ht="15" hidden="1" customHeight="1" x14ac:dyDescent="0.35"/>
    <row r="227" ht="15" hidden="1" customHeight="1" x14ac:dyDescent="0.35"/>
    <row r="228" ht="15" hidden="1" customHeight="1" x14ac:dyDescent="0.35"/>
    <row r="229" ht="15" hidden="1" customHeight="1" x14ac:dyDescent="0.35"/>
    <row r="230" ht="15" hidden="1" customHeight="1" x14ac:dyDescent="0.35"/>
    <row r="231" ht="15" hidden="1" customHeight="1" x14ac:dyDescent="0.35"/>
    <row r="232" ht="15" hidden="1" customHeight="1" x14ac:dyDescent="0.35"/>
    <row r="233" ht="15" hidden="1" customHeight="1" x14ac:dyDescent="0.35"/>
    <row r="234" ht="15" hidden="1" customHeight="1" x14ac:dyDescent="0.35"/>
    <row r="235" ht="15" hidden="1" customHeight="1" x14ac:dyDescent="0.35"/>
    <row r="236" ht="15" hidden="1" customHeight="1" x14ac:dyDescent="0.35"/>
    <row r="237" ht="15" hidden="1" customHeight="1" x14ac:dyDescent="0.35"/>
    <row r="238" ht="15" hidden="1" customHeight="1" x14ac:dyDescent="0.35"/>
    <row r="239" ht="15" hidden="1" customHeight="1" x14ac:dyDescent="0.35"/>
    <row r="240" ht="15" hidden="1" customHeight="1" x14ac:dyDescent="0.35"/>
    <row r="241" ht="15" hidden="1" customHeight="1" x14ac:dyDescent="0.35"/>
    <row r="242" ht="15" hidden="1" customHeight="1" x14ac:dyDescent="0.35"/>
    <row r="243" ht="15" hidden="1" customHeight="1" x14ac:dyDescent="0.35"/>
    <row r="244" ht="15" hidden="1" customHeight="1" x14ac:dyDescent="0.35"/>
    <row r="245" ht="15" hidden="1" customHeight="1" x14ac:dyDescent="0.35"/>
    <row r="246" ht="15" hidden="1" customHeight="1" x14ac:dyDescent="0.35"/>
    <row r="247" ht="15" hidden="1" customHeight="1" x14ac:dyDescent="0.35"/>
    <row r="248" ht="15" hidden="1" customHeight="1" x14ac:dyDescent="0.35"/>
    <row r="249" ht="15" hidden="1" customHeight="1" x14ac:dyDescent="0.35"/>
    <row r="250" ht="15" hidden="1" customHeight="1" x14ac:dyDescent="0.35"/>
    <row r="251" ht="15" hidden="1" customHeight="1" x14ac:dyDescent="0.35"/>
    <row r="252" ht="15" hidden="1" customHeight="1" x14ac:dyDescent="0.35"/>
    <row r="253" ht="15" hidden="1" customHeight="1" x14ac:dyDescent="0.35"/>
    <row r="254" ht="15" hidden="1" customHeight="1" x14ac:dyDescent="0.35"/>
    <row r="255" ht="15" hidden="1" customHeight="1" x14ac:dyDescent="0.35"/>
    <row r="256" ht="15" hidden="1" customHeight="1" x14ac:dyDescent="0.35"/>
    <row r="257" ht="15" hidden="1" customHeight="1" x14ac:dyDescent="0.35"/>
    <row r="258" ht="15" hidden="1" customHeight="1" x14ac:dyDescent="0.35"/>
    <row r="259" ht="15" hidden="1" customHeight="1" x14ac:dyDescent="0.35"/>
    <row r="260" ht="15" hidden="1" customHeight="1" x14ac:dyDescent="0.35"/>
    <row r="261" ht="15" hidden="1" customHeight="1" x14ac:dyDescent="0.35"/>
    <row r="262" ht="15" hidden="1" customHeight="1" x14ac:dyDescent="0.35"/>
    <row r="263" ht="15" hidden="1" customHeight="1" x14ac:dyDescent="0.35"/>
    <row r="264" ht="15" hidden="1" customHeight="1" x14ac:dyDescent="0.35"/>
    <row r="265" ht="15" hidden="1" customHeight="1" x14ac:dyDescent="0.35"/>
    <row r="266" ht="15" hidden="1" customHeight="1" x14ac:dyDescent="0.35"/>
    <row r="267" ht="15" hidden="1" customHeight="1" x14ac:dyDescent="0.35"/>
    <row r="268" ht="15" hidden="1" customHeight="1" x14ac:dyDescent="0.35"/>
    <row r="269" ht="15" hidden="1" customHeight="1" x14ac:dyDescent="0.35"/>
    <row r="270" ht="15" hidden="1" customHeight="1" x14ac:dyDescent="0.35"/>
    <row r="271" ht="15" hidden="1" customHeight="1" x14ac:dyDescent="0.35"/>
    <row r="272" ht="15" hidden="1" customHeight="1" x14ac:dyDescent="0.35"/>
    <row r="273" ht="15" hidden="1" customHeight="1" x14ac:dyDescent="0.35"/>
    <row r="274" ht="15" hidden="1" customHeight="1" x14ac:dyDescent="0.35"/>
    <row r="275" ht="15" hidden="1" customHeight="1" x14ac:dyDescent="0.35"/>
    <row r="276" ht="15" hidden="1" customHeight="1" x14ac:dyDescent="0.35"/>
    <row r="277" ht="15" hidden="1" customHeight="1" x14ac:dyDescent="0.35"/>
    <row r="278" ht="15" hidden="1" customHeight="1" x14ac:dyDescent="0.35"/>
    <row r="279" ht="15" hidden="1" customHeight="1" x14ac:dyDescent="0.35"/>
    <row r="280" ht="15" hidden="1" customHeight="1" x14ac:dyDescent="0.35"/>
    <row r="281" ht="15" hidden="1" customHeight="1" x14ac:dyDescent="0.35"/>
    <row r="282" ht="15" hidden="1" customHeight="1" x14ac:dyDescent="0.35"/>
    <row r="283" ht="15" hidden="1" customHeight="1" x14ac:dyDescent="0.35"/>
    <row r="284" ht="15" hidden="1" customHeight="1" x14ac:dyDescent="0.35"/>
    <row r="285" ht="15" hidden="1" customHeight="1" x14ac:dyDescent="0.35"/>
    <row r="286" ht="15" hidden="1" customHeight="1" x14ac:dyDescent="0.35"/>
    <row r="287" ht="15" hidden="1" customHeight="1" x14ac:dyDescent="0.35"/>
    <row r="288" ht="15" hidden="1" customHeight="1" x14ac:dyDescent="0.35"/>
    <row r="289" ht="15" hidden="1" customHeight="1" x14ac:dyDescent="0.35"/>
    <row r="290" ht="15" hidden="1" customHeight="1" x14ac:dyDescent="0.35"/>
    <row r="291" ht="15" hidden="1" customHeight="1" x14ac:dyDescent="0.35"/>
    <row r="292" ht="15" hidden="1" customHeight="1" x14ac:dyDescent="0.35"/>
    <row r="293" ht="15" hidden="1" customHeight="1" x14ac:dyDescent="0.35"/>
    <row r="294" ht="15" hidden="1" customHeight="1" x14ac:dyDescent="0.35"/>
    <row r="295" ht="15" hidden="1" customHeight="1" x14ac:dyDescent="0.35"/>
    <row r="296" ht="15" hidden="1" customHeight="1" x14ac:dyDescent="0.35"/>
    <row r="297" ht="15" hidden="1" customHeight="1" x14ac:dyDescent="0.35"/>
    <row r="298" ht="15" hidden="1" customHeight="1" x14ac:dyDescent="0.35"/>
    <row r="299" ht="15" hidden="1" customHeight="1" x14ac:dyDescent="0.35"/>
    <row r="300" ht="15" hidden="1" customHeight="1" x14ac:dyDescent="0.35"/>
    <row r="301" ht="15" hidden="1" customHeight="1" x14ac:dyDescent="0.35"/>
    <row r="302" ht="15" hidden="1" customHeight="1" x14ac:dyDescent="0.35"/>
    <row r="303" ht="15" hidden="1" customHeight="1" x14ac:dyDescent="0.35"/>
    <row r="304" ht="15" hidden="1" customHeight="1" x14ac:dyDescent="0.35"/>
    <row r="305" ht="15" hidden="1" customHeight="1" x14ac:dyDescent="0.35"/>
    <row r="306" ht="15" hidden="1" customHeight="1" x14ac:dyDescent="0.35"/>
    <row r="307" ht="15" hidden="1" customHeight="1" x14ac:dyDescent="0.35"/>
    <row r="308" ht="15" hidden="1" customHeight="1" x14ac:dyDescent="0.35"/>
    <row r="309" ht="15" hidden="1" customHeight="1" x14ac:dyDescent="0.35"/>
    <row r="310" ht="15" hidden="1" customHeight="1" x14ac:dyDescent="0.35"/>
    <row r="311" ht="15" hidden="1" customHeight="1" x14ac:dyDescent="0.35"/>
    <row r="312" ht="15" hidden="1" customHeight="1" x14ac:dyDescent="0.35"/>
    <row r="313" ht="15" hidden="1" customHeight="1" x14ac:dyDescent="0.35"/>
    <row r="314" ht="15" hidden="1" customHeight="1" x14ac:dyDescent="0.35"/>
    <row r="315" ht="15" hidden="1" customHeight="1" x14ac:dyDescent="0.35"/>
    <row r="316" ht="15" hidden="1" customHeight="1" x14ac:dyDescent="0.35"/>
    <row r="317" ht="15" hidden="1" customHeight="1" x14ac:dyDescent="0.35"/>
    <row r="318" ht="15" hidden="1" customHeight="1" x14ac:dyDescent="0.35"/>
    <row r="319" ht="15" hidden="1" customHeight="1" x14ac:dyDescent="0.35"/>
    <row r="320" ht="15" hidden="1" customHeight="1" x14ac:dyDescent="0.35"/>
    <row r="321" ht="15" hidden="1" customHeight="1" x14ac:dyDescent="0.35"/>
    <row r="322" ht="15" hidden="1" customHeight="1" x14ac:dyDescent="0.35"/>
    <row r="323" ht="15" hidden="1" customHeight="1" x14ac:dyDescent="0.35"/>
    <row r="324" ht="15" hidden="1" customHeight="1" x14ac:dyDescent="0.35"/>
    <row r="325" ht="15" hidden="1" customHeight="1" x14ac:dyDescent="0.35"/>
    <row r="326" ht="15" hidden="1" customHeight="1" x14ac:dyDescent="0.35"/>
    <row r="327" ht="15" hidden="1" customHeight="1" x14ac:dyDescent="0.35"/>
    <row r="328" ht="15" hidden="1" customHeight="1" x14ac:dyDescent="0.35"/>
    <row r="329" ht="15" hidden="1" customHeight="1" x14ac:dyDescent="0.35"/>
    <row r="330" ht="15" hidden="1" customHeight="1" x14ac:dyDescent="0.35"/>
    <row r="331" ht="15" hidden="1" customHeight="1" x14ac:dyDescent="0.35"/>
    <row r="332" ht="15" hidden="1" customHeight="1" x14ac:dyDescent="0.35"/>
    <row r="333" ht="15" hidden="1" customHeight="1" x14ac:dyDescent="0.35"/>
    <row r="334" ht="15" hidden="1" customHeight="1" x14ac:dyDescent="0.35"/>
    <row r="335" ht="15" hidden="1" customHeight="1" x14ac:dyDescent="0.35"/>
    <row r="336" ht="15" hidden="1" customHeight="1" x14ac:dyDescent="0.35"/>
    <row r="337" ht="15" hidden="1" customHeight="1" x14ac:dyDescent="0.35"/>
    <row r="338" ht="15" hidden="1" customHeight="1" x14ac:dyDescent="0.35"/>
    <row r="339" ht="15" hidden="1" customHeight="1" x14ac:dyDescent="0.35"/>
    <row r="340" ht="15" hidden="1" customHeight="1" x14ac:dyDescent="0.35"/>
    <row r="341" ht="15" hidden="1" customHeight="1" x14ac:dyDescent="0.35"/>
    <row r="342" ht="15" hidden="1" customHeight="1" x14ac:dyDescent="0.35"/>
    <row r="343" ht="15" hidden="1" customHeight="1" x14ac:dyDescent="0.35"/>
    <row r="344" ht="15" hidden="1" customHeight="1" x14ac:dyDescent="0.35"/>
    <row r="345" ht="15" hidden="1" customHeight="1" x14ac:dyDescent="0.35"/>
    <row r="346" ht="15" hidden="1" customHeight="1" x14ac:dyDescent="0.35"/>
    <row r="347" ht="15" hidden="1" customHeight="1" x14ac:dyDescent="0.35"/>
    <row r="348" ht="15" hidden="1" customHeight="1" x14ac:dyDescent="0.35"/>
    <row r="349" ht="15" hidden="1" customHeight="1" x14ac:dyDescent="0.35"/>
    <row r="350" ht="15" hidden="1" customHeight="1" x14ac:dyDescent="0.35"/>
    <row r="351" ht="15" hidden="1" customHeight="1" x14ac:dyDescent="0.35"/>
    <row r="352" ht="15" hidden="1" customHeight="1" x14ac:dyDescent="0.35"/>
    <row r="353" ht="15" hidden="1" customHeight="1" x14ac:dyDescent="0.35"/>
    <row r="354" ht="15" hidden="1" customHeight="1" x14ac:dyDescent="0.35"/>
    <row r="355" ht="15" hidden="1" customHeight="1" x14ac:dyDescent="0.35"/>
    <row r="356" ht="15" hidden="1" customHeight="1" x14ac:dyDescent="0.35"/>
    <row r="357" ht="15" hidden="1" customHeight="1" x14ac:dyDescent="0.35"/>
    <row r="358" ht="15" hidden="1" customHeight="1" x14ac:dyDescent="0.35"/>
    <row r="359" ht="15" hidden="1" customHeight="1" x14ac:dyDescent="0.35"/>
    <row r="360" ht="15" hidden="1" customHeight="1" x14ac:dyDescent="0.35"/>
    <row r="361" ht="15" hidden="1" customHeight="1" x14ac:dyDescent="0.35"/>
    <row r="362" ht="15" hidden="1" customHeight="1" x14ac:dyDescent="0.35"/>
    <row r="363" ht="15" hidden="1" customHeight="1" x14ac:dyDescent="0.35"/>
    <row r="364" ht="15" hidden="1" customHeight="1" x14ac:dyDescent="0.35"/>
    <row r="365" ht="15" hidden="1" customHeight="1" x14ac:dyDescent="0.35"/>
    <row r="366" ht="15" hidden="1" customHeight="1" x14ac:dyDescent="0.35"/>
    <row r="367" ht="15" hidden="1" customHeight="1" x14ac:dyDescent="0.35"/>
    <row r="368" ht="15" hidden="1" customHeight="1" x14ac:dyDescent="0.35"/>
    <row r="369" ht="15" hidden="1" customHeight="1" x14ac:dyDescent="0.35"/>
    <row r="370" ht="15" hidden="1" customHeight="1" x14ac:dyDescent="0.35"/>
    <row r="371" ht="15" hidden="1" customHeight="1" x14ac:dyDescent="0.35"/>
    <row r="372" ht="15" hidden="1" customHeight="1" x14ac:dyDescent="0.35"/>
    <row r="373" ht="15" hidden="1" customHeight="1" x14ac:dyDescent="0.35"/>
    <row r="374" ht="15" hidden="1" customHeight="1" x14ac:dyDescent="0.35"/>
    <row r="375" ht="15" hidden="1" customHeight="1" x14ac:dyDescent="0.35"/>
    <row r="376" ht="15" hidden="1" customHeight="1" x14ac:dyDescent="0.35"/>
    <row r="377" ht="15" hidden="1" customHeight="1" x14ac:dyDescent="0.35"/>
    <row r="378" ht="15" hidden="1" customHeight="1" x14ac:dyDescent="0.35"/>
    <row r="379" ht="15" hidden="1" customHeight="1" x14ac:dyDescent="0.35"/>
    <row r="380" ht="15" hidden="1" customHeight="1" x14ac:dyDescent="0.35"/>
    <row r="381" ht="15" hidden="1" customHeight="1" x14ac:dyDescent="0.35"/>
    <row r="382" ht="15" hidden="1" customHeight="1" x14ac:dyDescent="0.35"/>
    <row r="383" ht="15" hidden="1" customHeight="1" x14ac:dyDescent="0.35"/>
    <row r="384" ht="15" hidden="1" customHeight="1" x14ac:dyDescent="0.35"/>
    <row r="385" ht="15" hidden="1" customHeight="1" x14ac:dyDescent="0.35"/>
    <row r="386" ht="15" hidden="1" customHeight="1" x14ac:dyDescent="0.35"/>
    <row r="387" ht="15" hidden="1" customHeight="1" x14ac:dyDescent="0.35"/>
    <row r="388" ht="15" hidden="1" customHeight="1" x14ac:dyDescent="0.35"/>
    <row r="389" ht="15" hidden="1" customHeight="1" x14ac:dyDescent="0.35"/>
    <row r="390" ht="15" hidden="1" customHeight="1" x14ac:dyDescent="0.35"/>
    <row r="391" ht="15" hidden="1" customHeight="1" x14ac:dyDescent="0.35"/>
    <row r="392" ht="15" hidden="1" customHeight="1" x14ac:dyDescent="0.35"/>
    <row r="393" ht="15" hidden="1" customHeight="1" x14ac:dyDescent="0.35"/>
    <row r="394" ht="15" hidden="1" customHeight="1" x14ac:dyDescent="0.35"/>
    <row r="395" ht="15" hidden="1" customHeight="1" x14ac:dyDescent="0.35"/>
    <row r="396" ht="15" hidden="1" customHeight="1" x14ac:dyDescent="0.35"/>
    <row r="397" ht="15" hidden="1" customHeight="1" x14ac:dyDescent="0.35"/>
    <row r="398" ht="15" hidden="1" customHeight="1" x14ac:dyDescent="0.35"/>
    <row r="399" ht="15" hidden="1" customHeight="1" x14ac:dyDescent="0.35"/>
    <row r="400" ht="15" hidden="1" customHeight="1" x14ac:dyDescent="0.35"/>
    <row r="401" ht="15" hidden="1" customHeight="1" x14ac:dyDescent="0.35"/>
    <row r="402" ht="15" hidden="1" customHeight="1" x14ac:dyDescent="0.35"/>
    <row r="403" ht="15" hidden="1" customHeight="1" x14ac:dyDescent="0.35"/>
    <row r="404" ht="15" hidden="1" customHeight="1" x14ac:dyDescent="0.35"/>
    <row r="405" ht="15" hidden="1" customHeight="1" x14ac:dyDescent="0.35"/>
    <row r="406" ht="15" hidden="1" customHeight="1" x14ac:dyDescent="0.35"/>
    <row r="407" ht="15" hidden="1" customHeight="1" x14ac:dyDescent="0.35"/>
    <row r="408" ht="15" hidden="1" customHeight="1" x14ac:dyDescent="0.35"/>
    <row r="409" ht="15" hidden="1" customHeight="1" x14ac:dyDescent="0.35"/>
    <row r="410" ht="15" hidden="1" customHeight="1" x14ac:dyDescent="0.35"/>
    <row r="411" ht="15" hidden="1" customHeight="1" x14ac:dyDescent="0.35"/>
    <row r="412" ht="15" hidden="1" customHeight="1" x14ac:dyDescent="0.35"/>
    <row r="413" ht="15" hidden="1" customHeight="1" x14ac:dyDescent="0.35"/>
    <row r="414" ht="15" hidden="1" customHeight="1" x14ac:dyDescent="0.35"/>
    <row r="415" ht="15" hidden="1" customHeight="1" x14ac:dyDescent="0.35"/>
    <row r="416" ht="15" hidden="1" customHeight="1" x14ac:dyDescent="0.35"/>
    <row r="417" ht="15" hidden="1" customHeight="1" x14ac:dyDescent="0.35"/>
    <row r="418" ht="15" hidden="1" customHeight="1" x14ac:dyDescent="0.35"/>
    <row r="419" ht="15" hidden="1" customHeight="1" x14ac:dyDescent="0.35"/>
    <row r="420" ht="15" hidden="1" customHeight="1" x14ac:dyDescent="0.35"/>
    <row r="421" ht="15" hidden="1" customHeight="1" x14ac:dyDescent="0.35"/>
    <row r="422" ht="15" hidden="1" customHeight="1" x14ac:dyDescent="0.35"/>
    <row r="423" ht="15" hidden="1" customHeight="1" x14ac:dyDescent="0.35"/>
    <row r="424" ht="15" hidden="1" customHeight="1" x14ac:dyDescent="0.35"/>
    <row r="425" ht="15" hidden="1" customHeight="1" x14ac:dyDescent="0.35"/>
    <row r="426" ht="15" hidden="1" customHeight="1" x14ac:dyDescent="0.35"/>
    <row r="427" ht="15" hidden="1" customHeight="1" x14ac:dyDescent="0.35"/>
    <row r="428" ht="15" hidden="1" customHeight="1" x14ac:dyDescent="0.35"/>
    <row r="429" ht="15" hidden="1" customHeight="1" x14ac:dyDescent="0.35"/>
    <row r="430" ht="15" hidden="1" customHeight="1" x14ac:dyDescent="0.35"/>
    <row r="431" ht="15" hidden="1" customHeight="1" x14ac:dyDescent="0.35"/>
    <row r="432" ht="15" hidden="1" customHeight="1" x14ac:dyDescent="0.35"/>
    <row r="433" ht="15" hidden="1" customHeight="1" x14ac:dyDescent="0.35"/>
    <row r="434" ht="15" hidden="1" customHeight="1" x14ac:dyDescent="0.35"/>
    <row r="435" ht="15" hidden="1" customHeight="1" x14ac:dyDescent="0.35"/>
    <row r="436" ht="15" hidden="1" customHeight="1" x14ac:dyDescent="0.35"/>
    <row r="437" ht="15" hidden="1" customHeight="1" x14ac:dyDescent="0.35"/>
    <row r="438" ht="15" hidden="1" customHeight="1" x14ac:dyDescent="0.35"/>
    <row r="439" ht="15" hidden="1" customHeight="1" x14ac:dyDescent="0.35"/>
    <row r="440" ht="15" hidden="1" customHeight="1" x14ac:dyDescent="0.35"/>
    <row r="441" ht="15" hidden="1" customHeight="1" x14ac:dyDescent="0.35"/>
    <row r="442" ht="15" hidden="1" customHeight="1" x14ac:dyDescent="0.35"/>
    <row r="443" ht="15" hidden="1" customHeight="1" x14ac:dyDescent="0.35"/>
    <row r="444" ht="15" hidden="1" customHeight="1" x14ac:dyDescent="0.35"/>
    <row r="445" ht="15" hidden="1" customHeight="1" x14ac:dyDescent="0.35"/>
    <row r="446" ht="15" hidden="1" customHeight="1" x14ac:dyDescent="0.35"/>
    <row r="447" ht="15" hidden="1" customHeight="1" x14ac:dyDescent="0.35"/>
    <row r="448" ht="15" hidden="1" customHeight="1" x14ac:dyDescent="0.35"/>
    <row r="449" ht="15" hidden="1" customHeight="1" x14ac:dyDescent="0.35"/>
    <row r="450" ht="15" hidden="1" customHeight="1" x14ac:dyDescent="0.35"/>
    <row r="451" ht="15" hidden="1" customHeight="1" x14ac:dyDescent="0.35"/>
    <row r="452" ht="15" hidden="1" customHeight="1" x14ac:dyDescent="0.35"/>
    <row r="453" ht="15" hidden="1" customHeight="1" x14ac:dyDescent="0.35"/>
    <row r="454" ht="15" hidden="1" customHeight="1" x14ac:dyDescent="0.35"/>
    <row r="455" ht="15" hidden="1" customHeight="1" x14ac:dyDescent="0.35"/>
    <row r="456" ht="15" hidden="1" customHeight="1" x14ac:dyDescent="0.35"/>
    <row r="457" ht="15" hidden="1" customHeight="1" x14ac:dyDescent="0.35"/>
    <row r="458" ht="15" hidden="1" customHeight="1" x14ac:dyDescent="0.35"/>
    <row r="459" ht="15" hidden="1" customHeight="1" x14ac:dyDescent="0.35"/>
    <row r="460" ht="15" hidden="1" customHeight="1" x14ac:dyDescent="0.35"/>
    <row r="461" ht="15" hidden="1" customHeight="1" x14ac:dyDescent="0.35"/>
    <row r="462" ht="15" hidden="1" customHeight="1" x14ac:dyDescent="0.35"/>
    <row r="463" ht="15" hidden="1" customHeight="1" x14ac:dyDescent="0.35"/>
    <row r="464" ht="15" hidden="1" customHeight="1" x14ac:dyDescent="0.35"/>
    <row r="465" ht="15" hidden="1" customHeight="1" x14ac:dyDescent="0.35"/>
    <row r="466" ht="15" hidden="1" customHeight="1" x14ac:dyDescent="0.35"/>
    <row r="467" ht="15" hidden="1" customHeight="1" x14ac:dyDescent="0.35"/>
    <row r="468" ht="15" hidden="1" customHeight="1" x14ac:dyDescent="0.35"/>
    <row r="469" ht="15" hidden="1" customHeight="1" x14ac:dyDescent="0.35"/>
    <row r="470" ht="15" hidden="1" customHeight="1" x14ac:dyDescent="0.35"/>
    <row r="471" ht="15" hidden="1" customHeight="1" x14ac:dyDescent="0.35"/>
    <row r="472" ht="15" hidden="1" customHeight="1" x14ac:dyDescent="0.35"/>
    <row r="473" ht="15" hidden="1" customHeight="1" x14ac:dyDescent="0.35"/>
    <row r="474" ht="15" hidden="1" customHeight="1" x14ac:dyDescent="0.35"/>
    <row r="475" ht="15" hidden="1" customHeight="1" x14ac:dyDescent="0.35"/>
    <row r="476" ht="15" hidden="1" customHeight="1" x14ac:dyDescent="0.35"/>
    <row r="477" ht="15" hidden="1" customHeight="1" x14ac:dyDescent="0.35"/>
    <row r="478" ht="15" hidden="1" customHeight="1" x14ac:dyDescent="0.35"/>
    <row r="479" ht="15" hidden="1" customHeight="1" x14ac:dyDescent="0.35"/>
    <row r="480" ht="15" hidden="1" customHeight="1" x14ac:dyDescent="0.35"/>
    <row r="481" ht="15" hidden="1" customHeight="1" x14ac:dyDescent="0.35"/>
    <row r="482" ht="15" hidden="1" customHeight="1" x14ac:dyDescent="0.35"/>
    <row r="483" ht="15" hidden="1" customHeight="1" x14ac:dyDescent="0.35"/>
    <row r="484" ht="15" hidden="1" customHeight="1" x14ac:dyDescent="0.35"/>
    <row r="485" ht="15" hidden="1" customHeight="1" x14ac:dyDescent="0.35"/>
    <row r="486" ht="15" hidden="1" customHeight="1" x14ac:dyDescent="0.35"/>
    <row r="487" ht="15" hidden="1" customHeight="1" x14ac:dyDescent="0.35"/>
    <row r="488" ht="15" hidden="1" customHeight="1" x14ac:dyDescent="0.35"/>
    <row r="489" ht="15" hidden="1" customHeight="1" x14ac:dyDescent="0.35"/>
    <row r="490" ht="15" hidden="1" customHeight="1" x14ac:dyDescent="0.35"/>
    <row r="491" ht="15" hidden="1" customHeight="1" x14ac:dyDescent="0.35"/>
    <row r="492" ht="15" hidden="1" customHeight="1" x14ac:dyDescent="0.35"/>
    <row r="493" ht="15" hidden="1" customHeight="1" x14ac:dyDescent="0.35"/>
    <row r="494" ht="15" hidden="1" customHeight="1" x14ac:dyDescent="0.35"/>
    <row r="495" ht="15" hidden="1" customHeight="1" x14ac:dyDescent="0.35"/>
    <row r="496" ht="15" hidden="1" customHeight="1" x14ac:dyDescent="0.35"/>
    <row r="497" ht="15" hidden="1" customHeight="1" x14ac:dyDescent="0.35"/>
    <row r="498" ht="15" hidden="1" customHeight="1" x14ac:dyDescent="0.35"/>
    <row r="499" ht="15" hidden="1" customHeight="1" x14ac:dyDescent="0.35"/>
    <row r="500" ht="15" hidden="1" customHeight="1" x14ac:dyDescent="0.35"/>
    <row r="501" ht="15" hidden="1" customHeight="1" x14ac:dyDescent="0.35"/>
    <row r="502" ht="15" hidden="1" customHeight="1" x14ac:dyDescent="0.35"/>
    <row r="503" ht="15" hidden="1" customHeight="1" x14ac:dyDescent="0.35"/>
    <row r="504" ht="15" hidden="1" customHeight="1" x14ac:dyDescent="0.35"/>
    <row r="505" ht="15" hidden="1" customHeight="1" x14ac:dyDescent="0.35"/>
    <row r="506" ht="15" hidden="1" customHeight="1" x14ac:dyDescent="0.35"/>
    <row r="507" ht="15" hidden="1" customHeight="1" x14ac:dyDescent="0.35"/>
    <row r="508" ht="15" hidden="1" customHeight="1" x14ac:dyDescent="0.35"/>
    <row r="509" ht="15" hidden="1" customHeight="1" x14ac:dyDescent="0.35"/>
    <row r="510" ht="15" hidden="1" customHeight="1" x14ac:dyDescent="0.35"/>
    <row r="511" ht="15" hidden="1" customHeight="1" x14ac:dyDescent="0.35"/>
    <row r="512" ht="15" hidden="1" customHeight="1" x14ac:dyDescent="0.35"/>
    <row r="513" ht="15" hidden="1" customHeight="1" x14ac:dyDescent="0.35"/>
    <row r="514" ht="15" hidden="1" customHeight="1" x14ac:dyDescent="0.35"/>
    <row r="515" ht="15" hidden="1" customHeight="1" x14ac:dyDescent="0.35"/>
    <row r="516" ht="15" hidden="1" customHeight="1" x14ac:dyDescent="0.35"/>
    <row r="517" ht="15" hidden="1" customHeight="1" x14ac:dyDescent="0.35"/>
    <row r="518" ht="15" hidden="1" customHeight="1" x14ac:dyDescent="0.35"/>
    <row r="519" ht="15" hidden="1" customHeight="1" x14ac:dyDescent="0.35"/>
    <row r="520" ht="15" hidden="1" customHeight="1" x14ac:dyDescent="0.35"/>
    <row r="521" ht="15" hidden="1" customHeight="1" x14ac:dyDescent="0.35"/>
    <row r="522" ht="15" hidden="1" customHeight="1" x14ac:dyDescent="0.35"/>
    <row r="523" ht="15" hidden="1" customHeight="1" x14ac:dyDescent="0.35"/>
    <row r="524" ht="15" hidden="1" customHeight="1" x14ac:dyDescent="0.35"/>
    <row r="525" ht="15" hidden="1" customHeight="1" x14ac:dyDescent="0.35"/>
    <row r="526" ht="15" hidden="1" customHeight="1" x14ac:dyDescent="0.35"/>
    <row r="527" ht="15" hidden="1" customHeight="1" x14ac:dyDescent="0.35"/>
    <row r="528" ht="15" hidden="1" customHeight="1" x14ac:dyDescent="0.35"/>
    <row r="529" ht="15" hidden="1" customHeight="1" x14ac:dyDescent="0.35"/>
    <row r="530" ht="15" hidden="1" customHeight="1" x14ac:dyDescent="0.35"/>
    <row r="531" ht="15" hidden="1" customHeight="1" x14ac:dyDescent="0.35"/>
    <row r="532" ht="15" hidden="1" customHeight="1" x14ac:dyDescent="0.35"/>
    <row r="533" ht="15" hidden="1" customHeight="1" x14ac:dyDescent="0.35"/>
    <row r="534" ht="15" hidden="1" customHeight="1" x14ac:dyDescent="0.35"/>
    <row r="535" ht="15" hidden="1" customHeight="1" x14ac:dyDescent="0.35"/>
    <row r="536" ht="15" hidden="1" customHeight="1" x14ac:dyDescent="0.35"/>
    <row r="537" ht="15" hidden="1" customHeight="1" x14ac:dyDescent="0.35"/>
    <row r="538" ht="15" hidden="1" customHeight="1" x14ac:dyDescent="0.35"/>
    <row r="539" ht="15" hidden="1" customHeight="1" x14ac:dyDescent="0.35"/>
    <row r="540" ht="15" hidden="1" customHeight="1" x14ac:dyDescent="0.35"/>
    <row r="541" ht="15" hidden="1" customHeight="1" x14ac:dyDescent="0.35"/>
    <row r="542" ht="15" hidden="1" customHeight="1" x14ac:dyDescent="0.35"/>
    <row r="543" ht="15" hidden="1" customHeight="1" x14ac:dyDescent="0.35"/>
    <row r="544" ht="15" hidden="1" customHeight="1" x14ac:dyDescent="0.35"/>
    <row r="545" ht="15" hidden="1" customHeight="1" x14ac:dyDescent="0.35"/>
    <row r="546" ht="15" hidden="1" customHeight="1" x14ac:dyDescent="0.35"/>
    <row r="547" ht="15" hidden="1" customHeight="1" x14ac:dyDescent="0.35"/>
    <row r="548" ht="15" hidden="1" customHeight="1" x14ac:dyDescent="0.35"/>
    <row r="549" ht="15" hidden="1" customHeight="1" x14ac:dyDescent="0.35"/>
    <row r="550" ht="15" hidden="1" customHeight="1" x14ac:dyDescent="0.35"/>
    <row r="551" ht="15" hidden="1" customHeight="1" x14ac:dyDescent="0.35"/>
    <row r="552" ht="15" hidden="1" customHeight="1" x14ac:dyDescent="0.35"/>
    <row r="553" ht="15" hidden="1" customHeight="1" x14ac:dyDescent="0.35"/>
    <row r="554" ht="15" hidden="1" customHeight="1" x14ac:dyDescent="0.35"/>
    <row r="555" ht="15" hidden="1" customHeight="1" x14ac:dyDescent="0.35"/>
    <row r="556" ht="15" hidden="1" customHeight="1" x14ac:dyDescent="0.35"/>
    <row r="557" ht="15" hidden="1" customHeight="1" x14ac:dyDescent="0.35"/>
    <row r="558" ht="15" hidden="1" customHeight="1" x14ac:dyDescent="0.35"/>
    <row r="559" ht="15" hidden="1" customHeight="1" x14ac:dyDescent="0.35"/>
    <row r="560" ht="15" hidden="1" customHeight="1" x14ac:dyDescent="0.35"/>
    <row r="561" ht="15" hidden="1" customHeight="1" x14ac:dyDescent="0.35"/>
    <row r="562" ht="15" hidden="1" customHeight="1" x14ac:dyDescent="0.35"/>
    <row r="563" ht="15" hidden="1" customHeight="1" x14ac:dyDescent="0.35"/>
    <row r="564" ht="15" hidden="1" customHeight="1" x14ac:dyDescent="0.35"/>
    <row r="565" ht="15" hidden="1" customHeight="1" x14ac:dyDescent="0.35"/>
    <row r="566" ht="15" hidden="1" customHeight="1" x14ac:dyDescent="0.35"/>
    <row r="567" ht="15" hidden="1" customHeight="1" x14ac:dyDescent="0.35"/>
    <row r="568" ht="15" hidden="1" customHeight="1" x14ac:dyDescent="0.35"/>
    <row r="569" ht="15" hidden="1" customHeight="1" x14ac:dyDescent="0.35"/>
    <row r="570" ht="15" hidden="1" customHeight="1" x14ac:dyDescent="0.35"/>
    <row r="571" ht="15" hidden="1" customHeight="1" x14ac:dyDescent="0.35"/>
    <row r="572" ht="15" hidden="1" customHeight="1" x14ac:dyDescent="0.35"/>
    <row r="573" ht="15" hidden="1" customHeight="1" x14ac:dyDescent="0.35"/>
    <row r="574" ht="15" hidden="1" customHeight="1" x14ac:dyDescent="0.35"/>
    <row r="575" ht="15" hidden="1" customHeight="1" x14ac:dyDescent="0.35"/>
    <row r="576" ht="15" hidden="1" customHeight="1" x14ac:dyDescent="0.35"/>
    <row r="577" ht="15" hidden="1" customHeight="1" x14ac:dyDescent="0.35"/>
    <row r="578" ht="15" hidden="1" customHeight="1" x14ac:dyDescent="0.35"/>
    <row r="579" ht="15" hidden="1" customHeight="1" x14ac:dyDescent="0.35"/>
    <row r="580" ht="15" hidden="1" customHeight="1" x14ac:dyDescent="0.35"/>
    <row r="581" ht="15" hidden="1" customHeight="1" x14ac:dyDescent="0.35"/>
    <row r="582" ht="15" hidden="1" customHeight="1" x14ac:dyDescent="0.35"/>
    <row r="583" ht="15" hidden="1" customHeight="1" x14ac:dyDescent="0.35"/>
    <row r="584" ht="15" hidden="1" customHeight="1" x14ac:dyDescent="0.35"/>
    <row r="585" ht="15" hidden="1" customHeight="1" x14ac:dyDescent="0.35"/>
    <row r="586" ht="15" hidden="1" customHeight="1" x14ac:dyDescent="0.35"/>
    <row r="587" ht="15" hidden="1" customHeight="1" x14ac:dyDescent="0.35"/>
    <row r="588" ht="15" hidden="1" customHeight="1" x14ac:dyDescent="0.35"/>
    <row r="589" ht="15" hidden="1" customHeight="1" x14ac:dyDescent="0.35"/>
    <row r="590" ht="15" hidden="1" customHeight="1" x14ac:dyDescent="0.35"/>
    <row r="591" ht="15" hidden="1" customHeight="1" x14ac:dyDescent="0.35"/>
    <row r="592" ht="15" hidden="1" customHeight="1" x14ac:dyDescent="0.35"/>
    <row r="593" ht="15" hidden="1" customHeight="1" x14ac:dyDescent="0.35"/>
    <row r="594" ht="15" hidden="1" customHeight="1" x14ac:dyDescent="0.35"/>
    <row r="595" ht="15" hidden="1" customHeight="1" x14ac:dyDescent="0.35"/>
    <row r="596" ht="15" hidden="1" customHeight="1" x14ac:dyDescent="0.35"/>
    <row r="597" ht="15" hidden="1" customHeight="1" x14ac:dyDescent="0.35"/>
    <row r="598" ht="15" hidden="1" customHeight="1" x14ac:dyDescent="0.35"/>
    <row r="599" ht="15" hidden="1" customHeight="1" x14ac:dyDescent="0.35"/>
    <row r="600" ht="15" hidden="1" customHeight="1" x14ac:dyDescent="0.35"/>
    <row r="601" ht="15" hidden="1" customHeight="1" x14ac:dyDescent="0.35"/>
    <row r="602" ht="15" hidden="1" customHeight="1" x14ac:dyDescent="0.35"/>
    <row r="603" ht="15" hidden="1" customHeight="1" x14ac:dyDescent="0.35"/>
    <row r="604" ht="15" hidden="1" customHeight="1" x14ac:dyDescent="0.35"/>
    <row r="605" ht="15" hidden="1" customHeight="1" x14ac:dyDescent="0.35"/>
    <row r="606" ht="15" hidden="1" customHeight="1" x14ac:dyDescent="0.35"/>
    <row r="607" ht="15" hidden="1" customHeight="1" x14ac:dyDescent="0.35"/>
    <row r="608" ht="15" hidden="1" customHeight="1" x14ac:dyDescent="0.35"/>
    <row r="609" ht="15" hidden="1" customHeight="1" x14ac:dyDescent="0.35"/>
    <row r="610" ht="15" hidden="1" customHeight="1" x14ac:dyDescent="0.35"/>
    <row r="611" ht="15" hidden="1" customHeight="1" x14ac:dyDescent="0.35"/>
    <row r="612" ht="15" hidden="1" customHeight="1" x14ac:dyDescent="0.35"/>
    <row r="613" ht="15" hidden="1" customHeight="1" x14ac:dyDescent="0.35"/>
    <row r="614" ht="15" hidden="1" customHeight="1" x14ac:dyDescent="0.35"/>
    <row r="615" ht="15" hidden="1" customHeight="1" x14ac:dyDescent="0.35"/>
    <row r="616" ht="15" hidden="1" customHeight="1" x14ac:dyDescent="0.35"/>
    <row r="617" ht="15" hidden="1" customHeight="1" x14ac:dyDescent="0.35"/>
    <row r="618" ht="15" hidden="1" customHeight="1" x14ac:dyDescent="0.35"/>
    <row r="619" ht="15" hidden="1" customHeight="1" x14ac:dyDescent="0.35"/>
    <row r="620" ht="15" hidden="1" customHeight="1" x14ac:dyDescent="0.35"/>
    <row r="621" ht="15" hidden="1" customHeight="1" x14ac:dyDescent="0.35"/>
    <row r="622" ht="15" hidden="1" customHeight="1" x14ac:dyDescent="0.35"/>
    <row r="623" ht="15" hidden="1" customHeight="1" x14ac:dyDescent="0.35"/>
    <row r="624" ht="15" hidden="1" customHeight="1" x14ac:dyDescent="0.35"/>
    <row r="625" ht="15" hidden="1" customHeight="1" x14ac:dyDescent="0.35"/>
    <row r="626" ht="15" hidden="1" customHeight="1" x14ac:dyDescent="0.35"/>
    <row r="627" ht="15" hidden="1" customHeight="1" x14ac:dyDescent="0.35"/>
    <row r="628" ht="15" hidden="1" customHeight="1" x14ac:dyDescent="0.35"/>
    <row r="629" ht="15" hidden="1" customHeight="1" x14ac:dyDescent="0.35"/>
    <row r="630" ht="15" hidden="1" customHeight="1" x14ac:dyDescent="0.35"/>
    <row r="631" ht="15" hidden="1" customHeight="1" x14ac:dyDescent="0.35"/>
    <row r="632" ht="15" hidden="1" customHeight="1" x14ac:dyDescent="0.35"/>
    <row r="633" ht="15" hidden="1" customHeight="1" x14ac:dyDescent="0.35"/>
    <row r="634" ht="15" hidden="1" customHeight="1" x14ac:dyDescent="0.35"/>
    <row r="635" ht="15" hidden="1" customHeight="1" x14ac:dyDescent="0.35"/>
    <row r="636" ht="15" hidden="1" customHeight="1" x14ac:dyDescent="0.35"/>
    <row r="637" ht="15" hidden="1" customHeight="1" x14ac:dyDescent="0.35"/>
    <row r="638" ht="15" hidden="1" customHeight="1" x14ac:dyDescent="0.35"/>
    <row r="639" ht="15" hidden="1" customHeight="1" x14ac:dyDescent="0.35"/>
    <row r="640" ht="15" hidden="1" customHeight="1" x14ac:dyDescent="0.35"/>
    <row r="641" ht="15" hidden="1" customHeight="1" x14ac:dyDescent="0.35"/>
    <row r="642" ht="15" hidden="1" customHeight="1" x14ac:dyDescent="0.35"/>
    <row r="643" ht="15" hidden="1" customHeight="1" x14ac:dyDescent="0.35"/>
    <row r="644" ht="15" hidden="1" customHeight="1" x14ac:dyDescent="0.35"/>
    <row r="645" ht="15" hidden="1" customHeight="1" x14ac:dyDescent="0.35"/>
    <row r="646" ht="15" hidden="1" customHeight="1" x14ac:dyDescent="0.35"/>
    <row r="647" ht="15" hidden="1" customHeight="1" x14ac:dyDescent="0.35"/>
    <row r="648" ht="15" hidden="1" customHeight="1" x14ac:dyDescent="0.35"/>
    <row r="649" ht="15" hidden="1" customHeight="1" x14ac:dyDescent="0.35"/>
    <row r="650" ht="15" hidden="1" customHeight="1" x14ac:dyDescent="0.35"/>
    <row r="651" ht="15" hidden="1" customHeight="1" x14ac:dyDescent="0.35"/>
    <row r="652" ht="15" hidden="1" customHeight="1" x14ac:dyDescent="0.35"/>
    <row r="653" ht="15" hidden="1" customHeight="1" x14ac:dyDescent="0.35"/>
    <row r="654" ht="15" hidden="1" customHeight="1" x14ac:dyDescent="0.35"/>
    <row r="655" ht="15" hidden="1" customHeight="1" x14ac:dyDescent="0.35"/>
    <row r="656" ht="15" hidden="1" customHeight="1" x14ac:dyDescent="0.35"/>
    <row r="657" ht="15" hidden="1" customHeight="1" x14ac:dyDescent="0.35"/>
    <row r="658" ht="15" hidden="1" customHeight="1" x14ac:dyDescent="0.35"/>
    <row r="659" ht="15" hidden="1" customHeight="1" x14ac:dyDescent="0.35"/>
    <row r="660" ht="15" hidden="1" customHeight="1" x14ac:dyDescent="0.35"/>
    <row r="661" ht="15" hidden="1" customHeight="1" x14ac:dyDescent="0.35"/>
    <row r="662" ht="15" hidden="1" customHeight="1" x14ac:dyDescent="0.35"/>
    <row r="663" ht="15" hidden="1" customHeight="1" x14ac:dyDescent="0.35"/>
    <row r="664" ht="15" hidden="1" customHeight="1" x14ac:dyDescent="0.35"/>
    <row r="665" ht="15" hidden="1" customHeight="1" x14ac:dyDescent="0.35"/>
    <row r="666" ht="15" hidden="1" customHeight="1" x14ac:dyDescent="0.35"/>
    <row r="667" ht="15" hidden="1" customHeight="1" x14ac:dyDescent="0.35"/>
    <row r="668" ht="15" hidden="1" customHeight="1" x14ac:dyDescent="0.35"/>
    <row r="669" ht="15" hidden="1" customHeight="1" x14ac:dyDescent="0.35"/>
    <row r="670" ht="15" hidden="1" customHeight="1" x14ac:dyDescent="0.35"/>
    <row r="671" ht="15" hidden="1" customHeight="1" x14ac:dyDescent="0.35"/>
    <row r="672" ht="15" hidden="1" customHeight="1" x14ac:dyDescent="0.35"/>
    <row r="673" ht="15" hidden="1" customHeight="1" x14ac:dyDescent="0.35"/>
    <row r="674" ht="15" hidden="1" customHeight="1" x14ac:dyDescent="0.35"/>
    <row r="675" ht="15" hidden="1" customHeight="1" x14ac:dyDescent="0.35"/>
    <row r="676" ht="15" hidden="1" customHeight="1" x14ac:dyDescent="0.35"/>
    <row r="677" ht="15" hidden="1" customHeight="1" x14ac:dyDescent="0.35"/>
    <row r="678" ht="15" hidden="1" customHeight="1" x14ac:dyDescent="0.35"/>
    <row r="679" ht="15" hidden="1" customHeight="1" x14ac:dyDescent="0.35"/>
    <row r="680" ht="15" hidden="1" customHeight="1" x14ac:dyDescent="0.35"/>
    <row r="681" ht="15" hidden="1" customHeight="1" x14ac:dyDescent="0.35"/>
    <row r="682" ht="15" hidden="1" customHeight="1" x14ac:dyDescent="0.35"/>
    <row r="683" ht="15" hidden="1" customHeight="1" x14ac:dyDescent="0.35"/>
    <row r="684" ht="15" hidden="1" customHeight="1" x14ac:dyDescent="0.35"/>
    <row r="685" ht="15" hidden="1" customHeight="1" x14ac:dyDescent="0.35"/>
    <row r="686" ht="15" hidden="1" customHeight="1" x14ac:dyDescent="0.35"/>
    <row r="687" ht="15" hidden="1" customHeight="1" x14ac:dyDescent="0.35"/>
    <row r="688" ht="15" hidden="1" customHeight="1" x14ac:dyDescent="0.35"/>
    <row r="689" ht="15" hidden="1" customHeight="1" x14ac:dyDescent="0.35"/>
    <row r="690" ht="15" hidden="1" customHeight="1" x14ac:dyDescent="0.35"/>
    <row r="691" ht="15" hidden="1" customHeight="1" x14ac:dyDescent="0.35"/>
    <row r="692" ht="15" hidden="1" customHeight="1" x14ac:dyDescent="0.35"/>
    <row r="693" ht="15" hidden="1" customHeight="1" x14ac:dyDescent="0.35"/>
    <row r="694" ht="15" hidden="1" customHeight="1" x14ac:dyDescent="0.35"/>
    <row r="695" ht="15" hidden="1" customHeight="1" x14ac:dyDescent="0.35"/>
    <row r="696" ht="15" hidden="1" customHeight="1" x14ac:dyDescent="0.35"/>
    <row r="697" ht="15" hidden="1" customHeight="1" x14ac:dyDescent="0.35"/>
    <row r="698" ht="15" hidden="1" customHeight="1" x14ac:dyDescent="0.35"/>
    <row r="699" ht="15" hidden="1" customHeight="1" x14ac:dyDescent="0.35"/>
    <row r="700" ht="15" hidden="1" customHeight="1" x14ac:dyDescent="0.35"/>
    <row r="701" ht="15" hidden="1" customHeight="1" x14ac:dyDescent="0.35"/>
    <row r="702" ht="15" hidden="1" customHeight="1" x14ac:dyDescent="0.35"/>
    <row r="703" ht="15" hidden="1" customHeight="1" x14ac:dyDescent="0.35"/>
    <row r="704" ht="15" hidden="1" customHeight="1" x14ac:dyDescent="0.35"/>
    <row r="705" ht="15" hidden="1" customHeight="1" x14ac:dyDescent="0.35"/>
    <row r="706" ht="15" hidden="1" customHeight="1" x14ac:dyDescent="0.35"/>
    <row r="707" ht="15" hidden="1" customHeight="1" x14ac:dyDescent="0.35"/>
    <row r="708" ht="15" hidden="1" customHeight="1" x14ac:dyDescent="0.35"/>
    <row r="709" ht="15" hidden="1" customHeight="1" x14ac:dyDescent="0.35"/>
    <row r="710" ht="15" hidden="1" customHeight="1" x14ac:dyDescent="0.35"/>
    <row r="711" ht="15" hidden="1" customHeight="1" x14ac:dyDescent="0.35"/>
    <row r="712" ht="15" hidden="1" customHeight="1" x14ac:dyDescent="0.35"/>
    <row r="713" ht="15" hidden="1" customHeight="1" x14ac:dyDescent="0.35"/>
    <row r="714" ht="15" hidden="1" customHeight="1" x14ac:dyDescent="0.35"/>
    <row r="715" ht="15" hidden="1" customHeight="1" x14ac:dyDescent="0.35"/>
    <row r="716" ht="15" hidden="1" customHeight="1" x14ac:dyDescent="0.35"/>
    <row r="717" ht="15" hidden="1" customHeight="1" x14ac:dyDescent="0.35"/>
    <row r="718" ht="15" hidden="1" customHeight="1" x14ac:dyDescent="0.35"/>
    <row r="719" ht="15" hidden="1" customHeight="1" x14ac:dyDescent="0.35"/>
    <row r="720" ht="15" hidden="1" customHeight="1" x14ac:dyDescent="0.35"/>
    <row r="721" ht="15" hidden="1" customHeight="1" x14ac:dyDescent="0.35"/>
    <row r="722" ht="15" hidden="1" customHeight="1" x14ac:dyDescent="0.35"/>
    <row r="723" ht="15" hidden="1" customHeight="1" x14ac:dyDescent="0.35"/>
    <row r="724" ht="15" hidden="1" customHeight="1" x14ac:dyDescent="0.35"/>
    <row r="725" ht="15" hidden="1" customHeight="1" x14ac:dyDescent="0.35"/>
    <row r="726" ht="15" hidden="1" customHeight="1" x14ac:dyDescent="0.35"/>
    <row r="727" ht="15" hidden="1" customHeight="1" x14ac:dyDescent="0.35"/>
    <row r="728" ht="15" hidden="1" customHeight="1" x14ac:dyDescent="0.35"/>
    <row r="729" ht="15" hidden="1" customHeight="1" x14ac:dyDescent="0.35"/>
    <row r="730" ht="15" hidden="1" customHeight="1" x14ac:dyDescent="0.35"/>
    <row r="731" ht="15" hidden="1" customHeight="1" x14ac:dyDescent="0.35"/>
    <row r="732" ht="15" hidden="1" customHeight="1" x14ac:dyDescent="0.35"/>
    <row r="733" ht="15" hidden="1" customHeight="1" x14ac:dyDescent="0.35"/>
    <row r="734" ht="15" hidden="1" customHeight="1" x14ac:dyDescent="0.35"/>
    <row r="735" ht="15" hidden="1" customHeight="1" x14ac:dyDescent="0.35"/>
    <row r="736" ht="15" hidden="1" customHeight="1" x14ac:dyDescent="0.35"/>
    <row r="737" ht="15" hidden="1" customHeight="1" x14ac:dyDescent="0.35"/>
    <row r="738" ht="15" hidden="1" customHeight="1" x14ac:dyDescent="0.35"/>
    <row r="739" ht="15" hidden="1" customHeight="1" x14ac:dyDescent="0.35"/>
    <row r="740" ht="15" hidden="1" customHeight="1" x14ac:dyDescent="0.35"/>
    <row r="741" ht="15" hidden="1" customHeight="1" x14ac:dyDescent="0.35"/>
    <row r="742" ht="15" hidden="1" customHeight="1" x14ac:dyDescent="0.35"/>
    <row r="743" ht="15" hidden="1" customHeight="1" x14ac:dyDescent="0.35"/>
    <row r="744" ht="15" hidden="1" customHeight="1" x14ac:dyDescent="0.35"/>
    <row r="745" ht="15" hidden="1" customHeight="1" x14ac:dyDescent="0.35"/>
    <row r="746" ht="15" hidden="1" customHeight="1" x14ac:dyDescent="0.35"/>
    <row r="747" ht="15" hidden="1" customHeight="1" x14ac:dyDescent="0.35"/>
    <row r="748" ht="15" hidden="1" customHeight="1" x14ac:dyDescent="0.35"/>
    <row r="749" ht="15" hidden="1" customHeight="1" x14ac:dyDescent="0.35"/>
    <row r="750" ht="15" hidden="1" customHeight="1" x14ac:dyDescent="0.35"/>
    <row r="751" ht="15" hidden="1" customHeight="1" x14ac:dyDescent="0.35"/>
    <row r="752" ht="15" hidden="1" customHeight="1" x14ac:dyDescent="0.35"/>
    <row r="753" ht="15" hidden="1" customHeight="1" x14ac:dyDescent="0.35"/>
    <row r="754" ht="15" hidden="1" customHeight="1" x14ac:dyDescent="0.35"/>
    <row r="755" ht="15" hidden="1" customHeight="1" x14ac:dyDescent="0.35"/>
    <row r="756" ht="15" hidden="1" customHeight="1" x14ac:dyDescent="0.35"/>
    <row r="757" ht="15" hidden="1" customHeight="1" x14ac:dyDescent="0.35"/>
    <row r="758" ht="15" hidden="1" customHeight="1" x14ac:dyDescent="0.35"/>
    <row r="759" ht="15" hidden="1" customHeight="1" x14ac:dyDescent="0.35"/>
    <row r="760" ht="15" hidden="1" customHeight="1" x14ac:dyDescent="0.35"/>
    <row r="761" ht="15" hidden="1" customHeight="1" x14ac:dyDescent="0.35"/>
    <row r="762" ht="15" hidden="1" customHeight="1" x14ac:dyDescent="0.35"/>
    <row r="763" ht="15" hidden="1" customHeight="1" x14ac:dyDescent="0.35"/>
    <row r="764" ht="15" hidden="1" customHeight="1" x14ac:dyDescent="0.35"/>
    <row r="765" ht="15" hidden="1" customHeight="1" x14ac:dyDescent="0.35"/>
    <row r="766" ht="15" hidden="1" customHeight="1" x14ac:dyDescent="0.35"/>
    <row r="767" ht="15" hidden="1" customHeight="1" x14ac:dyDescent="0.35"/>
    <row r="768" ht="15" hidden="1" customHeight="1" x14ac:dyDescent="0.35"/>
    <row r="769" ht="15" hidden="1" customHeight="1" x14ac:dyDescent="0.35"/>
    <row r="770" ht="15" hidden="1" customHeight="1" x14ac:dyDescent="0.35"/>
    <row r="771" ht="15" hidden="1" customHeight="1" x14ac:dyDescent="0.35"/>
    <row r="772" ht="15" hidden="1" customHeight="1" x14ac:dyDescent="0.35"/>
    <row r="773" ht="15" hidden="1" customHeight="1" x14ac:dyDescent="0.35"/>
    <row r="774" ht="15" hidden="1" customHeight="1" x14ac:dyDescent="0.35"/>
    <row r="775" ht="15" hidden="1" customHeight="1" x14ac:dyDescent="0.35"/>
    <row r="776" ht="15" hidden="1" customHeight="1" x14ac:dyDescent="0.35"/>
    <row r="777" ht="15" hidden="1" customHeight="1" x14ac:dyDescent="0.35"/>
    <row r="778" ht="15" hidden="1" customHeight="1" x14ac:dyDescent="0.35"/>
    <row r="779" ht="15" hidden="1" customHeight="1" x14ac:dyDescent="0.35"/>
    <row r="780" ht="15" hidden="1" customHeight="1" x14ac:dyDescent="0.35"/>
    <row r="781" ht="15" hidden="1" customHeight="1" x14ac:dyDescent="0.35"/>
    <row r="782" ht="15" hidden="1" customHeight="1" x14ac:dyDescent="0.35"/>
    <row r="783" ht="15" hidden="1" customHeight="1" x14ac:dyDescent="0.35"/>
    <row r="784" ht="15" hidden="1" customHeight="1" x14ac:dyDescent="0.35"/>
    <row r="785" ht="15" hidden="1" customHeight="1" x14ac:dyDescent="0.35"/>
    <row r="786" ht="15" hidden="1" customHeight="1" x14ac:dyDescent="0.35"/>
    <row r="787" ht="15" hidden="1" customHeight="1" x14ac:dyDescent="0.35"/>
    <row r="788" ht="15" hidden="1" customHeight="1" x14ac:dyDescent="0.35"/>
    <row r="789" ht="15" hidden="1" customHeight="1" x14ac:dyDescent="0.35"/>
    <row r="790" ht="15" hidden="1" customHeight="1" x14ac:dyDescent="0.35"/>
    <row r="791" ht="15" hidden="1" customHeight="1" x14ac:dyDescent="0.35"/>
    <row r="792" ht="15" hidden="1" customHeight="1" x14ac:dyDescent="0.35"/>
    <row r="793" ht="15" hidden="1" customHeight="1" x14ac:dyDescent="0.35"/>
    <row r="794" ht="15" hidden="1" customHeight="1" x14ac:dyDescent="0.35"/>
    <row r="795" ht="15" hidden="1" customHeight="1" x14ac:dyDescent="0.35"/>
    <row r="796" ht="15" hidden="1" customHeight="1" x14ac:dyDescent="0.35"/>
    <row r="797" ht="15" hidden="1" customHeight="1" x14ac:dyDescent="0.35"/>
    <row r="798" ht="15" hidden="1" customHeight="1" x14ac:dyDescent="0.35"/>
    <row r="799" ht="15" hidden="1" customHeight="1" x14ac:dyDescent="0.35"/>
    <row r="800" ht="15" hidden="1" customHeight="1" x14ac:dyDescent="0.35"/>
    <row r="801" ht="15" hidden="1" customHeight="1" x14ac:dyDescent="0.35"/>
    <row r="802" ht="15" hidden="1" customHeight="1" x14ac:dyDescent="0.35"/>
    <row r="803" ht="15" hidden="1" customHeight="1" x14ac:dyDescent="0.35"/>
    <row r="804" ht="15" hidden="1" customHeight="1" x14ac:dyDescent="0.35"/>
    <row r="805" ht="15" hidden="1" customHeight="1" x14ac:dyDescent="0.35"/>
    <row r="806" ht="15" hidden="1" customHeight="1" x14ac:dyDescent="0.35"/>
    <row r="807" ht="15" hidden="1" customHeight="1" x14ac:dyDescent="0.35"/>
    <row r="808" ht="15" hidden="1" customHeight="1" x14ac:dyDescent="0.35"/>
    <row r="809" ht="15" hidden="1" customHeight="1" x14ac:dyDescent="0.35"/>
    <row r="810" ht="15" hidden="1" customHeight="1" x14ac:dyDescent="0.35"/>
    <row r="811" ht="15" hidden="1" customHeight="1" x14ac:dyDescent="0.35"/>
    <row r="812" ht="15" hidden="1" customHeight="1" x14ac:dyDescent="0.35"/>
    <row r="813" ht="15" hidden="1" customHeight="1" x14ac:dyDescent="0.35"/>
    <row r="814" ht="15" hidden="1" customHeight="1" x14ac:dyDescent="0.35"/>
    <row r="815" ht="15" hidden="1" customHeight="1" x14ac:dyDescent="0.35"/>
    <row r="816" ht="15" hidden="1" customHeight="1" x14ac:dyDescent="0.35"/>
    <row r="817" ht="15" hidden="1" customHeight="1" x14ac:dyDescent="0.35"/>
    <row r="818" ht="15" hidden="1" customHeight="1" x14ac:dyDescent="0.35"/>
    <row r="819" ht="15" hidden="1" customHeight="1" x14ac:dyDescent="0.35"/>
    <row r="820" ht="15" hidden="1" customHeight="1" x14ac:dyDescent="0.35"/>
    <row r="821" ht="15" hidden="1" customHeight="1" x14ac:dyDescent="0.35"/>
    <row r="822" ht="15" hidden="1" customHeight="1" x14ac:dyDescent="0.35"/>
    <row r="823" ht="15" hidden="1" customHeight="1" x14ac:dyDescent="0.35"/>
    <row r="824" ht="15" hidden="1" customHeight="1" x14ac:dyDescent="0.35"/>
    <row r="825" ht="15" hidden="1" customHeight="1" x14ac:dyDescent="0.35"/>
    <row r="826" ht="15" hidden="1" customHeight="1" x14ac:dyDescent="0.35"/>
    <row r="827" ht="15" hidden="1" customHeight="1" x14ac:dyDescent="0.35"/>
    <row r="828" ht="15" hidden="1" customHeight="1" x14ac:dyDescent="0.35"/>
    <row r="829" ht="15" hidden="1" customHeight="1" x14ac:dyDescent="0.35"/>
    <row r="830" ht="15" hidden="1" customHeight="1" x14ac:dyDescent="0.35"/>
    <row r="831" ht="15" hidden="1" customHeight="1" x14ac:dyDescent="0.35"/>
    <row r="832" ht="15" hidden="1" customHeight="1" x14ac:dyDescent="0.35"/>
    <row r="833" ht="15" hidden="1" customHeight="1" x14ac:dyDescent="0.35"/>
    <row r="834" ht="15" hidden="1" customHeight="1" x14ac:dyDescent="0.35"/>
    <row r="835" ht="15" hidden="1" customHeight="1" x14ac:dyDescent="0.35"/>
    <row r="836" ht="15" hidden="1" customHeight="1" x14ac:dyDescent="0.35"/>
    <row r="837" ht="15" hidden="1" customHeight="1" x14ac:dyDescent="0.35"/>
    <row r="838" ht="15" hidden="1" customHeight="1" x14ac:dyDescent="0.35"/>
    <row r="839" ht="15" hidden="1" customHeight="1" x14ac:dyDescent="0.35"/>
    <row r="840" ht="15" hidden="1" customHeight="1" x14ac:dyDescent="0.35"/>
    <row r="841" ht="15" hidden="1" customHeight="1" x14ac:dyDescent="0.35"/>
    <row r="842" ht="15" hidden="1" customHeight="1" x14ac:dyDescent="0.35"/>
    <row r="843" ht="15" hidden="1" customHeight="1" x14ac:dyDescent="0.35"/>
    <row r="844" ht="15" hidden="1" customHeight="1" x14ac:dyDescent="0.35"/>
    <row r="845" ht="15" hidden="1" customHeight="1" x14ac:dyDescent="0.35"/>
    <row r="846" ht="15" hidden="1" customHeight="1" x14ac:dyDescent="0.35"/>
    <row r="847" ht="15" hidden="1" customHeight="1" x14ac:dyDescent="0.35"/>
    <row r="848" ht="15" hidden="1" customHeight="1" x14ac:dyDescent="0.35"/>
    <row r="849" ht="15" hidden="1" customHeight="1" x14ac:dyDescent="0.35"/>
    <row r="850" ht="15" hidden="1" customHeight="1" x14ac:dyDescent="0.35"/>
    <row r="851" ht="15" hidden="1" customHeight="1" x14ac:dyDescent="0.35"/>
    <row r="852" ht="15" hidden="1" customHeight="1" x14ac:dyDescent="0.35"/>
    <row r="853" ht="15" hidden="1" customHeight="1" x14ac:dyDescent="0.35"/>
    <row r="854" ht="15" hidden="1" customHeight="1" x14ac:dyDescent="0.35"/>
    <row r="855" ht="15" hidden="1" customHeight="1" x14ac:dyDescent="0.35"/>
    <row r="856" ht="15" hidden="1" customHeight="1" x14ac:dyDescent="0.35"/>
    <row r="857" ht="15" hidden="1" customHeight="1" x14ac:dyDescent="0.35"/>
    <row r="858" ht="15" hidden="1" customHeight="1" x14ac:dyDescent="0.35"/>
    <row r="859" ht="15" hidden="1" customHeight="1" x14ac:dyDescent="0.35"/>
    <row r="860" ht="15" hidden="1" customHeight="1" x14ac:dyDescent="0.35"/>
    <row r="861" ht="15" hidden="1" customHeight="1" x14ac:dyDescent="0.35"/>
    <row r="862" ht="15" hidden="1" customHeight="1" x14ac:dyDescent="0.35"/>
    <row r="863" ht="15" hidden="1" customHeight="1" x14ac:dyDescent="0.35"/>
    <row r="864" ht="15" hidden="1" customHeight="1" x14ac:dyDescent="0.35"/>
    <row r="865" ht="15" hidden="1" customHeight="1" x14ac:dyDescent="0.35"/>
    <row r="866" ht="15" hidden="1" customHeight="1" x14ac:dyDescent="0.35"/>
    <row r="867" ht="15" hidden="1" customHeight="1" x14ac:dyDescent="0.35"/>
    <row r="868" ht="15" hidden="1" customHeight="1" x14ac:dyDescent="0.35"/>
    <row r="869" ht="15" hidden="1" customHeight="1" x14ac:dyDescent="0.35"/>
    <row r="870" ht="15" hidden="1" customHeight="1" x14ac:dyDescent="0.35"/>
    <row r="871" ht="15" hidden="1" customHeight="1" x14ac:dyDescent="0.35"/>
    <row r="872" ht="15" hidden="1" customHeight="1" x14ac:dyDescent="0.35"/>
    <row r="873" ht="15" hidden="1" customHeight="1" x14ac:dyDescent="0.35"/>
    <row r="874" ht="15" hidden="1" customHeight="1" x14ac:dyDescent="0.35"/>
    <row r="875" ht="15" hidden="1" customHeight="1" x14ac:dyDescent="0.35"/>
    <row r="876" ht="15" hidden="1" customHeight="1" x14ac:dyDescent="0.35"/>
    <row r="877" ht="15" hidden="1" customHeight="1" x14ac:dyDescent="0.35"/>
    <row r="878" ht="15" hidden="1" customHeight="1" x14ac:dyDescent="0.35"/>
    <row r="879" ht="15" hidden="1" customHeight="1" x14ac:dyDescent="0.35"/>
    <row r="880" ht="15" hidden="1" customHeight="1" x14ac:dyDescent="0.35"/>
    <row r="881" ht="15" hidden="1" customHeight="1" x14ac:dyDescent="0.35"/>
    <row r="882" ht="15" hidden="1" customHeight="1" x14ac:dyDescent="0.35"/>
    <row r="883" ht="15" hidden="1" customHeight="1" x14ac:dyDescent="0.35"/>
    <row r="884" ht="15" hidden="1" customHeight="1" x14ac:dyDescent="0.35"/>
    <row r="885" ht="15" hidden="1" customHeight="1" x14ac:dyDescent="0.35"/>
    <row r="886" ht="15" hidden="1" customHeight="1" x14ac:dyDescent="0.35"/>
    <row r="887" ht="15" hidden="1" customHeight="1" x14ac:dyDescent="0.35"/>
    <row r="888" ht="15" hidden="1" customHeight="1" x14ac:dyDescent="0.35"/>
    <row r="889" ht="15" hidden="1" customHeight="1" x14ac:dyDescent="0.35"/>
    <row r="890" ht="15" hidden="1" customHeight="1" x14ac:dyDescent="0.35"/>
    <row r="891" ht="15" hidden="1" customHeight="1" x14ac:dyDescent="0.35"/>
    <row r="892" ht="15" hidden="1" customHeight="1" x14ac:dyDescent="0.35"/>
    <row r="893" ht="15" hidden="1" customHeight="1" x14ac:dyDescent="0.35"/>
    <row r="894" ht="15" hidden="1" customHeight="1" x14ac:dyDescent="0.35"/>
    <row r="895" ht="15" hidden="1" customHeight="1" x14ac:dyDescent="0.35"/>
    <row r="896" ht="15" hidden="1" customHeight="1" x14ac:dyDescent="0.35"/>
    <row r="897" ht="15" hidden="1" customHeight="1" x14ac:dyDescent="0.35"/>
    <row r="898" ht="15" hidden="1" customHeight="1" x14ac:dyDescent="0.35"/>
    <row r="899" ht="15" hidden="1" customHeight="1" x14ac:dyDescent="0.35"/>
    <row r="900" ht="15" hidden="1" customHeight="1" x14ac:dyDescent="0.35"/>
    <row r="901" ht="15" hidden="1" customHeight="1" x14ac:dyDescent="0.35"/>
    <row r="902" ht="15" hidden="1" customHeight="1" x14ac:dyDescent="0.35"/>
    <row r="903" ht="15" hidden="1" customHeight="1" x14ac:dyDescent="0.35"/>
    <row r="904" ht="15" hidden="1" customHeight="1" x14ac:dyDescent="0.35"/>
    <row r="905" ht="15" hidden="1" customHeight="1" x14ac:dyDescent="0.35"/>
    <row r="906" ht="15" hidden="1" customHeight="1" x14ac:dyDescent="0.35"/>
    <row r="907" ht="15" hidden="1" customHeight="1" x14ac:dyDescent="0.35"/>
    <row r="908" ht="15" hidden="1" customHeight="1" x14ac:dyDescent="0.35"/>
    <row r="909" ht="15" hidden="1" customHeight="1" x14ac:dyDescent="0.35"/>
    <row r="910" ht="15" hidden="1" customHeight="1" x14ac:dyDescent="0.35"/>
    <row r="911" ht="15" hidden="1" customHeight="1" x14ac:dyDescent="0.35"/>
    <row r="912" ht="15" hidden="1" customHeight="1" x14ac:dyDescent="0.35"/>
    <row r="913" ht="15" hidden="1" customHeight="1" x14ac:dyDescent="0.35"/>
    <row r="914" ht="15" hidden="1" customHeight="1" x14ac:dyDescent="0.35"/>
    <row r="915" ht="15" hidden="1" customHeight="1" x14ac:dyDescent="0.35"/>
    <row r="916" ht="15" hidden="1" customHeight="1" x14ac:dyDescent="0.35"/>
    <row r="917" ht="15" hidden="1" customHeight="1" x14ac:dyDescent="0.35"/>
    <row r="918" ht="15" hidden="1" customHeight="1" x14ac:dyDescent="0.35"/>
    <row r="919" ht="15" hidden="1" customHeight="1" x14ac:dyDescent="0.35"/>
    <row r="920" ht="15" hidden="1" customHeight="1" x14ac:dyDescent="0.35"/>
    <row r="921" ht="15" hidden="1" customHeight="1" x14ac:dyDescent="0.35"/>
    <row r="922" ht="15" hidden="1" customHeight="1" x14ac:dyDescent="0.35"/>
    <row r="923" ht="15" hidden="1" customHeight="1" x14ac:dyDescent="0.35"/>
    <row r="924" ht="15" hidden="1" customHeight="1" x14ac:dyDescent="0.35"/>
    <row r="925" ht="15" hidden="1" customHeight="1" x14ac:dyDescent="0.35"/>
    <row r="926" ht="15" hidden="1" customHeight="1" x14ac:dyDescent="0.35"/>
    <row r="927" ht="15" hidden="1" customHeight="1" x14ac:dyDescent="0.35"/>
    <row r="928" ht="15" hidden="1" customHeight="1" x14ac:dyDescent="0.35"/>
    <row r="929" ht="15" hidden="1" customHeight="1" x14ac:dyDescent="0.35"/>
    <row r="930" ht="15" hidden="1" customHeight="1" x14ac:dyDescent="0.35"/>
    <row r="931" ht="15" hidden="1" customHeight="1" x14ac:dyDescent="0.35"/>
    <row r="932" ht="15" hidden="1" customHeight="1" x14ac:dyDescent="0.35"/>
    <row r="933" ht="15" hidden="1" customHeight="1" x14ac:dyDescent="0.35"/>
    <row r="934" ht="15" hidden="1" customHeight="1" x14ac:dyDescent="0.35"/>
    <row r="935" ht="15" hidden="1" customHeight="1" x14ac:dyDescent="0.35"/>
    <row r="936" ht="15" hidden="1" customHeight="1" x14ac:dyDescent="0.35"/>
    <row r="937" ht="15" hidden="1" customHeight="1" x14ac:dyDescent="0.35"/>
    <row r="938" ht="15" hidden="1" customHeight="1" x14ac:dyDescent="0.35"/>
    <row r="939" ht="15" hidden="1" customHeight="1" x14ac:dyDescent="0.35"/>
    <row r="940" ht="15" hidden="1" customHeight="1" x14ac:dyDescent="0.35"/>
    <row r="941" ht="15" hidden="1" customHeight="1" x14ac:dyDescent="0.35"/>
    <row r="942" ht="15" hidden="1" customHeight="1" x14ac:dyDescent="0.35"/>
    <row r="943" ht="15" hidden="1" customHeight="1" x14ac:dyDescent="0.35"/>
    <row r="944" ht="15" hidden="1" customHeight="1" x14ac:dyDescent="0.35"/>
    <row r="945" ht="15" hidden="1" customHeight="1" x14ac:dyDescent="0.35"/>
    <row r="946" ht="15" hidden="1" customHeight="1" x14ac:dyDescent="0.35"/>
    <row r="947" ht="15" hidden="1" customHeight="1" x14ac:dyDescent="0.35"/>
    <row r="948" ht="15" hidden="1" customHeight="1" x14ac:dyDescent="0.35"/>
    <row r="949" ht="15" hidden="1" customHeight="1" x14ac:dyDescent="0.35"/>
    <row r="950" ht="15" hidden="1" customHeight="1" x14ac:dyDescent="0.35"/>
    <row r="951" ht="15" hidden="1" customHeight="1" x14ac:dyDescent="0.35"/>
    <row r="952" ht="15" hidden="1" customHeight="1" x14ac:dyDescent="0.35"/>
    <row r="953" ht="15" hidden="1" customHeight="1" x14ac:dyDescent="0.35"/>
    <row r="954" ht="15" hidden="1" customHeight="1" x14ac:dyDescent="0.35"/>
    <row r="955" ht="15" hidden="1" customHeight="1" x14ac:dyDescent="0.35"/>
    <row r="956" ht="15" hidden="1" customHeight="1" x14ac:dyDescent="0.35"/>
    <row r="957" ht="15" hidden="1" customHeight="1" x14ac:dyDescent="0.35"/>
    <row r="958" ht="15" hidden="1" customHeight="1" x14ac:dyDescent="0.35"/>
    <row r="959" ht="15" hidden="1" customHeight="1" x14ac:dyDescent="0.35"/>
    <row r="960" ht="15" hidden="1" customHeight="1" x14ac:dyDescent="0.35"/>
    <row r="961" ht="15" hidden="1" customHeight="1" x14ac:dyDescent="0.35"/>
    <row r="962" ht="15" hidden="1" customHeight="1" x14ac:dyDescent="0.35"/>
    <row r="963" ht="15" hidden="1" customHeight="1" x14ac:dyDescent="0.35"/>
    <row r="964" ht="15" hidden="1" customHeight="1" x14ac:dyDescent="0.35"/>
    <row r="965" ht="15" hidden="1" customHeight="1" x14ac:dyDescent="0.35"/>
    <row r="966" ht="15" hidden="1" customHeight="1" x14ac:dyDescent="0.35"/>
    <row r="967" ht="15" hidden="1" customHeight="1" x14ac:dyDescent="0.35"/>
    <row r="968" ht="15" hidden="1" customHeight="1" x14ac:dyDescent="0.35"/>
    <row r="969" ht="15" hidden="1" customHeight="1" x14ac:dyDescent="0.35"/>
    <row r="970" ht="15" hidden="1" customHeight="1" x14ac:dyDescent="0.35"/>
    <row r="971" ht="15" hidden="1" customHeight="1" x14ac:dyDescent="0.35"/>
    <row r="972" ht="15" hidden="1" customHeight="1" x14ac:dyDescent="0.35"/>
    <row r="973" ht="15" hidden="1" customHeight="1" x14ac:dyDescent="0.35"/>
    <row r="974" ht="15" hidden="1" customHeight="1" x14ac:dyDescent="0.35"/>
    <row r="975" ht="15" hidden="1" customHeight="1" x14ac:dyDescent="0.35"/>
    <row r="976" ht="15" hidden="1" customHeight="1" x14ac:dyDescent="0.35"/>
    <row r="977" ht="15" hidden="1" customHeight="1" x14ac:dyDescent="0.35"/>
    <row r="978" ht="15" hidden="1" customHeight="1" x14ac:dyDescent="0.35"/>
    <row r="979" ht="15" hidden="1" customHeight="1" x14ac:dyDescent="0.35"/>
    <row r="980" ht="15" hidden="1" customHeight="1" x14ac:dyDescent="0.35"/>
    <row r="981" ht="15" hidden="1" customHeight="1" x14ac:dyDescent="0.35"/>
    <row r="982" ht="15" hidden="1" customHeight="1" x14ac:dyDescent="0.35"/>
    <row r="983" ht="15" hidden="1" customHeight="1" x14ac:dyDescent="0.35"/>
    <row r="984" ht="15" hidden="1" customHeight="1" x14ac:dyDescent="0.35"/>
    <row r="985" ht="15" hidden="1" customHeight="1" x14ac:dyDescent="0.35"/>
    <row r="986" ht="15" hidden="1" customHeight="1" x14ac:dyDescent="0.35"/>
    <row r="987" ht="15" hidden="1" customHeight="1" x14ac:dyDescent="0.35"/>
    <row r="988" ht="15" hidden="1" customHeight="1" x14ac:dyDescent="0.35"/>
    <row r="989" ht="15" hidden="1" customHeight="1" x14ac:dyDescent="0.35"/>
    <row r="990" ht="15" hidden="1" customHeight="1" x14ac:dyDescent="0.35"/>
    <row r="991" ht="15" hidden="1" customHeight="1" x14ac:dyDescent="0.35"/>
    <row r="992" ht="15" hidden="1" customHeight="1" x14ac:dyDescent="0.35"/>
    <row r="993" ht="15" hidden="1" customHeight="1" x14ac:dyDescent="0.35"/>
    <row r="994" ht="15" hidden="1" customHeight="1" x14ac:dyDescent="0.35"/>
    <row r="995" ht="15" hidden="1" customHeight="1" x14ac:dyDescent="0.35"/>
    <row r="996" ht="15" hidden="1" customHeight="1" x14ac:dyDescent="0.35"/>
    <row r="997" ht="15" hidden="1" customHeight="1" x14ac:dyDescent="0.35"/>
    <row r="998" ht="15" hidden="1" customHeight="1" x14ac:dyDescent="0.35"/>
    <row r="999" ht="15" hidden="1" customHeight="1" x14ac:dyDescent="0.35"/>
    <row r="1000" ht="15" hidden="1" customHeight="1" x14ac:dyDescent="0.35"/>
    <row r="1001" ht="15" hidden="1" customHeight="1" x14ac:dyDescent="0.35"/>
    <row r="1002" ht="15" hidden="1" customHeight="1" x14ac:dyDescent="0.35"/>
    <row r="1003" ht="15" hidden="1" customHeight="1" x14ac:dyDescent="0.35"/>
    <row r="1004" ht="15" hidden="1" customHeight="1" x14ac:dyDescent="0.35"/>
    <row r="1005" ht="15" hidden="1" customHeight="1" x14ac:dyDescent="0.35"/>
    <row r="1006" ht="15" hidden="1" customHeight="1" x14ac:dyDescent="0.35"/>
    <row r="1007" ht="15" hidden="1" customHeight="1" x14ac:dyDescent="0.35"/>
    <row r="1008" ht="15" hidden="1" customHeight="1" x14ac:dyDescent="0.35"/>
    <row r="1009" ht="15" hidden="1" customHeight="1" x14ac:dyDescent="0.35"/>
    <row r="1010" ht="15" hidden="1" customHeight="1" x14ac:dyDescent="0.35"/>
    <row r="1011" ht="15" hidden="1" customHeight="1" x14ac:dyDescent="0.35"/>
    <row r="1012" ht="15" hidden="1" customHeight="1" x14ac:dyDescent="0.35"/>
    <row r="1013" ht="15" hidden="1" customHeight="1" x14ac:dyDescent="0.35"/>
    <row r="1014" ht="15" hidden="1" customHeight="1" x14ac:dyDescent="0.35"/>
    <row r="1015" ht="15" hidden="1" customHeight="1" x14ac:dyDescent="0.35"/>
    <row r="1016" ht="15" hidden="1" customHeight="1" x14ac:dyDescent="0.35"/>
    <row r="1017" ht="15" hidden="1" customHeight="1" x14ac:dyDescent="0.35"/>
    <row r="1018" ht="15" hidden="1" customHeight="1" x14ac:dyDescent="0.35"/>
    <row r="1019" ht="15" hidden="1" customHeight="1" x14ac:dyDescent="0.35"/>
    <row r="1020" ht="15" hidden="1" customHeight="1" x14ac:dyDescent="0.35"/>
    <row r="1021" ht="15" hidden="1" customHeight="1" x14ac:dyDescent="0.35"/>
    <row r="1022" ht="15" hidden="1" customHeight="1" x14ac:dyDescent="0.35"/>
    <row r="1023" ht="15" hidden="1" customHeight="1" x14ac:dyDescent="0.35"/>
    <row r="1024" ht="15" hidden="1" customHeight="1" x14ac:dyDescent="0.35"/>
    <row r="1025" ht="15" hidden="1" customHeight="1" x14ac:dyDescent="0.35"/>
    <row r="1026" ht="15" hidden="1" customHeight="1" x14ac:dyDescent="0.35"/>
    <row r="1027" ht="15" hidden="1" customHeight="1" x14ac:dyDescent="0.35"/>
    <row r="1028" ht="15" hidden="1" customHeight="1" x14ac:dyDescent="0.35"/>
    <row r="1029" ht="15" hidden="1" customHeight="1" x14ac:dyDescent="0.35"/>
    <row r="1030" ht="15" hidden="1" customHeight="1" x14ac:dyDescent="0.35"/>
    <row r="1031" ht="15" hidden="1" customHeight="1" x14ac:dyDescent="0.35"/>
    <row r="1032" ht="15" hidden="1" customHeight="1" x14ac:dyDescent="0.35"/>
    <row r="1033" ht="15" hidden="1" customHeight="1" x14ac:dyDescent="0.35"/>
    <row r="1034" ht="15" hidden="1" customHeight="1" x14ac:dyDescent="0.35"/>
    <row r="1035" ht="15" hidden="1" customHeight="1" x14ac:dyDescent="0.35"/>
    <row r="1036" ht="15" hidden="1" customHeight="1" x14ac:dyDescent="0.35"/>
    <row r="1037" ht="15" hidden="1" customHeight="1" x14ac:dyDescent="0.35"/>
    <row r="1038" ht="15" hidden="1" customHeight="1" x14ac:dyDescent="0.35"/>
    <row r="1039" ht="15" hidden="1" customHeight="1" x14ac:dyDescent="0.35"/>
    <row r="1040" ht="15" hidden="1" customHeight="1" x14ac:dyDescent="0.35"/>
    <row r="1041" ht="15" hidden="1" customHeight="1" x14ac:dyDescent="0.35"/>
    <row r="1042" ht="15" hidden="1" customHeight="1" x14ac:dyDescent="0.35"/>
    <row r="1043" ht="15" hidden="1" customHeight="1" x14ac:dyDescent="0.35"/>
    <row r="1044" ht="15" hidden="1" customHeight="1" x14ac:dyDescent="0.35"/>
    <row r="1045" ht="15" hidden="1" customHeight="1" x14ac:dyDescent="0.35"/>
    <row r="1046" ht="15" hidden="1" customHeight="1" x14ac:dyDescent="0.35"/>
    <row r="1047" ht="15" hidden="1" customHeight="1" x14ac:dyDescent="0.35"/>
    <row r="1048" ht="15" hidden="1" customHeight="1" x14ac:dyDescent="0.35"/>
    <row r="1049" ht="15" hidden="1" customHeight="1" x14ac:dyDescent="0.35"/>
    <row r="1050" ht="15" hidden="1" customHeight="1" x14ac:dyDescent="0.35"/>
    <row r="1051" ht="15" hidden="1" customHeight="1" x14ac:dyDescent="0.35"/>
    <row r="1052" ht="15" hidden="1" customHeight="1" x14ac:dyDescent="0.35"/>
    <row r="1053" ht="15" hidden="1" customHeight="1" x14ac:dyDescent="0.35"/>
    <row r="1054" ht="15" hidden="1" customHeight="1" x14ac:dyDescent="0.35"/>
    <row r="1055" ht="15" hidden="1" customHeight="1" x14ac:dyDescent="0.35"/>
    <row r="1056" ht="15" hidden="1" customHeight="1" x14ac:dyDescent="0.35"/>
    <row r="1057" ht="15" hidden="1" customHeight="1" x14ac:dyDescent="0.35"/>
    <row r="1058" ht="15" hidden="1" customHeight="1" x14ac:dyDescent="0.35"/>
    <row r="1059" ht="15" hidden="1" customHeight="1" x14ac:dyDescent="0.35"/>
    <row r="1060" ht="15" hidden="1" customHeight="1" x14ac:dyDescent="0.35"/>
    <row r="1061" ht="15" hidden="1" customHeight="1" x14ac:dyDescent="0.35"/>
    <row r="1062" ht="15" hidden="1" customHeight="1" x14ac:dyDescent="0.35"/>
    <row r="1063" ht="15" hidden="1" customHeight="1" x14ac:dyDescent="0.35"/>
    <row r="1064" ht="15" hidden="1" customHeight="1" x14ac:dyDescent="0.35"/>
    <row r="1065" ht="15" hidden="1" customHeight="1" x14ac:dyDescent="0.35"/>
    <row r="1066" ht="15" hidden="1" customHeight="1" x14ac:dyDescent="0.35"/>
    <row r="1067" ht="15" hidden="1" customHeight="1" x14ac:dyDescent="0.35"/>
    <row r="1068" ht="15" hidden="1" customHeight="1" x14ac:dyDescent="0.35"/>
    <row r="1069" ht="15" hidden="1" customHeight="1" x14ac:dyDescent="0.35"/>
    <row r="1070" ht="15" hidden="1" customHeight="1" x14ac:dyDescent="0.35"/>
    <row r="1071" ht="15" hidden="1" customHeight="1" x14ac:dyDescent="0.35"/>
    <row r="1072" ht="15" hidden="1" customHeight="1" x14ac:dyDescent="0.35"/>
    <row r="1073" ht="15" hidden="1" customHeight="1" x14ac:dyDescent="0.35"/>
    <row r="1074" ht="15" hidden="1" customHeight="1" x14ac:dyDescent="0.35"/>
    <row r="1075" ht="15" hidden="1" customHeight="1" x14ac:dyDescent="0.35"/>
    <row r="1076" ht="15" hidden="1" customHeight="1" x14ac:dyDescent="0.35"/>
    <row r="1077" ht="15" hidden="1" customHeight="1" x14ac:dyDescent="0.35"/>
    <row r="1078" ht="15" hidden="1" customHeight="1" x14ac:dyDescent="0.35"/>
    <row r="1079" ht="15" hidden="1" customHeight="1" x14ac:dyDescent="0.35"/>
    <row r="1080" ht="15" hidden="1" customHeight="1" x14ac:dyDescent="0.35"/>
    <row r="1081" ht="15" hidden="1" customHeight="1" x14ac:dyDescent="0.35"/>
    <row r="1082" ht="15" hidden="1" customHeight="1" x14ac:dyDescent="0.35"/>
    <row r="1083" ht="15" hidden="1" customHeight="1" x14ac:dyDescent="0.35"/>
    <row r="1084" ht="15" hidden="1" customHeight="1" x14ac:dyDescent="0.35"/>
    <row r="1085" ht="15" hidden="1" customHeight="1" x14ac:dyDescent="0.35"/>
    <row r="1086" ht="15" hidden="1" customHeight="1" x14ac:dyDescent="0.35"/>
    <row r="1087" ht="15" hidden="1" customHeight="1" x14ac:dyDescent="0.35"/>
    <row r="1088" ht="15" hidden="1" customHeight="1" x14ac:dyDescent="0.35"/>
    <row r="1089" ht="15" hidden="1" customHeight="1" x14ac:dyDescent="0.35"/>
    <row r="1090" ht="15" hidden="1" customHeight="1" x14ac:dyDescent="0.35"/>
    <row r="1091" ht="15" hidden="1" customHeight="1" x14ac:dyDescent="0.35"/>
    <row r="1092" ht="15" hidden="1" customHeight="1" x14ac:dyDescent="0.35"/>
    <row r="1093" ht="15" hidden="1" customHeight="1" x14ac:dyDescent="0.35"/>
    <row r="1094" ht="15" hidden="1" customHeight="1" x14ac:dyDescent="0.35"/>
    <row r="1095" ht="15" hidden="1" customHeight="1" x14ac:dyDescent="0.35"/>
    <row r="1096" ht="15" hidden="1" customHeight="1" x14ac:dyDescent="0.35"/>
    <row r="1097" ht="15" hidden="1" customHeight="1" x14ac:dyDescent="0.35"/>
    <row r="1098" ht="15" hidden="1" customHeight="1" x14ac:dyDescent="0.35"/>
    <row r="1099" ht="15" hidden="1" customHeight="1" x14ac:dyDescent="0.35"/>
    <row r="1100" ht="15" hidden="1" customHeight="1" x14ac:dyDescent="0.35"/>
    <row r="1101" ht="15" hidden="1" customHeight="1" x14ac:dyDescent="0.35"/>
    <row r="1102" ht="15" hidden="1" customHeight="1" x14ac:dyDescent="0.35"/>
    <row r="1103" ht="15" hidden="1" customHeight="1" x14ac:dyDescent="0.35"/>
    <row r="1104" ht="15" hidden="1" customHeight="1" x14ac:dyDescent="0.35"/>
    <row r="1105" ht="15" hidden="1" customHeight="1" x14ac:dyDescent="0.35"/>
    <row r="1106" ht="15" hidden="1" customHeight="1" x14ac:dyDescent="0.35"/>
    <row r="1107" ht="15" hidden="1" customHeight="1" x14ac:dyDescent="0.35"/>
    <row r="1108" ht="15" hidden="1" customHeight="1" x14ac:dyDescent="0.35"/>
    <row r="1109" ht="15" hidden="1" customHeight="1" x14ac:dyDescent="0.35"/>
    <row r="1110" ht="15" hidden="1" customHeight="1" x14ac:dyDescent="0.35"/>
  </sheetData>
  <sheetProtection algorithmName="SHA-512" hashValue="rSTk9Hb9oeInXXBsCPKKBW0VeI7pEf4qC4NUrkpbGmKnsP2gOTqX+kj5MNlsGsjTP5m09F8z3SKYuxVjd5npBA==" saltValue="P8lOXQwO7QCFB+ZWGo7yxg==" spinCount="100000" sheet="1" formatCells="0" formatColumns="0" formatRows="0" sort="0" autoFilter="0" pivotTables="0"/>
  <autoFilter ref="C5:C105" xr:uid="{00000000-0009-0000-0000-000004000000}"/>
  <mergeCells count="3">
    <mergeCell ref="B2:F2"/>
    <mergeCell ref="B3:F3"/>
    <mergeCell ref="B4:F4"/>
  </mergeCells>
  <pageMargins left="0.55118110236220474" right="0.55118110236220474" top="0.31496062992125984" bottom="0.31496062992125984" header="0.31496062992125984" footer="0.35433070866141736"/>
  <pageSetup paperSize="9" pageOrder="overThenDown" orientation="landscape" blackAndWhite="1" horizontalDpi="4294967293" vertic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H1111"/>
  <sheetViews>
    <sheetView showGridLines="0" workbookViewId="0">
      <pane ySplit="5" topLeftCell="A6" activePane="bottomLeft" state="frozen"/>
      <selection activeCell="B5" sqref="B5"/>
      <selection pane="bottomLeft" activeCell="B5" sqref="B5"/>
    </sheetView>
  </sheetViews>
  <sheetFormatPr defaultColWidth="0" defaultRowHeight="14.5" zeroHeight="1" x14ac:dyDescent="0.35"/>
  <cols>
    <col min="1" max="1" width="4.26953125" style="2" customWidth="1"/>
    <col min="2" max="2" width="6.54296875" style="2" customWidth="1"/>
    <col min="3" max="3" width="28.54296875" style="2" customWidth="1"/>
    <col min="4" max="5" width="42.81640625" style="2" customWidth="1"/>
    <col min="6" max="6" width="17.1796875" style="2" customWidth="1"/>
    <col min="7" max="8" width="28.54296875" style="2" customWidth="1"/>
    <col min="9" max="16384" width="9.1796875" style="2" hidden="1"/>
  </cols>
  <sheetData>
    <row r="1" spans="1:8" ht="3.75" customHeight="1" x14ac:dyDescent="0.35">
      <c r="A1" s="1"/>
      <c r="B1" s="1"/>
      <c r="C1" s="1"/>
      <c r="D1" s="1"/>
      <c r="E1" s="1"/>
      <c r="F1" s="1"/>
      <c r="G1" s="1"/>
      <c r="H1" s="1"/>
    </row>
    <row r="2" spans="1:8" ht="22.5" customHeight="1" x14ac:dyDescent="0.35">
      <c r="A2" s="1"/>
      <c r="B2" s="333" t="str">
        <f>PR</f>
        <v>NAMA PERUSAHAAN ANDA</v>
      </c>
      <c r="C2" s="333"/>
      <c r="D2" s="333"/>
      <c r="E2" s="333"/>
      <c r="F2" s="333"/>
      <c r="G2" s="1"/>
      <c r="H2" s="1"/>
    </row>
    <row r="3" spans="1:8" ht="18.75" customHeight="1" x14ac:dyDescent="0.5">
      <c r="A3" s="1"/>
      <c r="B3" s="334" t="s">
        <v>177</v>
      </c>
      <c r="C3" s="334"/>
      <c r="D3" s="334"/>
      <c r="E3" s="334"/>
      <c r="F3" s="334"/>
      <c r="G3" s="1"/>
      <c r="H3" s="1"/>
    </row>
    <row r="4" spans="1:8" ht="18.75" customHeight="1" x14ac:dyDescent="0.35">
      <c r="A4" s="1"/>
      <c r="B4" s="335" t="str">
        <f>TG&amp;" "&amp;BL&amp;" "&amp;TH&amp;" - "&amp;TG_2&amp;" "&amp;BL_2&amp;" "&amp;TH_2</f>
        <v>1 Januari 2025 - 31 Desember 2025</v>
      </c>
      <c r="C4" s="335"/>
      <c r="D4" s="335"/>
      <c r="E4" s="335"/>
      <c r="F4" s="335"/>
      <c r="G4" s="1"/>
      <c r="H4" s="1"/>
    </row>
    <row r="5" spans="1:8" ht="30" customHeight="1" x14ac:dyDescent="0.35">
      <c r="A5" s="1"/>
      <c r="B5" s="19" t="s">
        <v>1</v>
      </c>
      <c r="C5" s="19" t="s">
        <v>177</v>
      </c>
      <c r="D5" s="19" t="s">
        <v>60</v>
      </c>
      <c r="E5" s="19" t="s">
        <v>61</v>
      </c>
      <c r="F5" s="19" t="s">
        <v>39</v>
      </c>
      <c r="G5" s="1"/>
      <c r="H5" s="1"/>
    </row>
    <row r="6" spans="1:8" ht="18.75" customHeight="1" x14ac:dyDescent="0.35">
      <c r="A6" s="1"/>
      <c r="B6" s="18">
        <v>1</v>
      </c>
      <c r="C6" s="3" t="s">
        <v>180</v>
      </c>
      <c r="D6" s="3" t="s">
        <v>102</v>
      </c>
      <c r="E6" s="3" t="s">
        <v>103</v>
      </c>
      <c r="F6" s="41" t="s">
        <v>140</v>
      </c>
      <c r="G6" s="1"/>
      <c r="H6" s="1"/>
    </row>
    <row r="7" spans="1:8" ht="18.75" customHeight="1" x14ac:dyDescent="0.35">
      <c r="A7" s="1"/>
      <c r="B7" s="18">
        <f>B6+1</f>
        <v>2</v>
      </c>
      <c r="C7" s="3" t="s">
        <v>181</v>
      </c>
      <c r="D7" s="3" t="s">
        <v>106</v>
      </c>
      <c r="E7" s="3" t="s">
        <v>210</v>
      </c>
      <c r="F7" s="41" t="s">
        <v>141</v>
      </c>
      <c r="G7" s="1"/>
      <c r="H7" s="1"/>
    </row>
    <row r="8" spans="1:8" ht="18.75" customHeight="1" x14ac:dyDescent="0.35">
      <c r="A8" s="1"/>
      <c r="B8" s="18">
        <f t="shared" ref="B8:B105" si="0">B7+1</f>
        <v>3</v>
      </c>
      <c r="C8" s="3" t="s">
        <v>182</v>
      </c>
      <c r="D8" s="3" t="s">
        <v>109</v>
      </c>
      <c r="E8" s="3" t="s">
        <v>110</v>
      </c>
      <c r="F8" s="41" t="s">
        <v>142</v>
      </c>
      <c r="G8" s="1"/>
      <c r="H8" s="1"/>
    </row>
    <row r="9" spans="1:8" ht="18.75" customHeight="1" x14ac:dyDescent="0.35">
      <c r="A9" s="1"/>
      <c r="B9" s="18">
        <f t="shared" si="0"/>
        <v>4</v>
      </c>
      <c r="C9" s="3" t="s">
        <v>183</v>
      </c>
      <c r="D9" s="3" t="s">
        <v>113</v>
      </c>
      <c r="E9" s="3" t="s">
        <v>114</v>
      </c>
      <c r="F9" s="41" t="s">
        <v>143</v>
      </c>
      <c r="G9" s="1"/>
      <c r="H9" s="1"/>
    </row>
    <row r="10" spans="1:8" ht="18.75" customHeight="1" x14ac:dyDescent="0.35">
      <c r="A10" s="1"/>
      <c r="B10" s="18">
        <f t="shared" si="0"/>
        <v>5</v>
      </c>
      <c r="C10" s="3" t="s">
        <v>184</v>
      </c>
      <c r="D10" s="3" t="s">
        <v>117</v>
      </c>
      <c r="E10" s="3" t="s">
        <v>118</v>
      </c>
      <c r="F10" s="41" t="s">
        <v>144</v>
      </c>
      <c r="G10" s="1"/>
      <c r="H10" s="1"/>
    </row>
    <row r="11" spans="1:8" ht="18.75" customHeight="1" x14ac:dyDescent="0.35">
      <c r="A11" s="1"/>
      <c r="B11" s="18">
        <f t="shared" si="0"/>
        <v>6</v>
      </c>
      <c r="C11" s="3" t="s">
        <v>185</v>
      </c>
      <c r="D11" s="3" t="s">
        <v>121</v>
      </c>
      <c r="E11" s="3" t="s">
        <v>122</v>
      </c>
      <c r="F11" s="41" t="s">
        <v>145</v>
      </c>
      <c r="G11" s="1"/>
      <c r="H11" s="1"/>
    </row>
    <row r="12" spans="1:8" ht="18.75" customHeight="1" x14ac:dyDescent="0.35">
      <c r="A12" s="1"/>
      <c r="B12" s="18">
        <f t="shared" si="0"/>
        <v>7</v>
      </c>
      <c r="C12" s="3" t="s">
        <v>186</v>
      </c>
      <c r="D12" s="3" t="s">
        <v>125</v>
      </c>
      <c r="E12" s="3" t="s">
        <v>126</v>
      </c>
      <c r="F12" s="41" t="s">
        <v>146</v>
      </c>
      <c r="G12" s="1"/>
      <c r="H12" s="1"/>
    </row>
    <row r="13" spans="1:8" ht="18.75" customHeight="1" x14ac:dyDescent="0.35">
      <c r="A13" s="1"/>
      <c r="B13" s="18">
        <f t="shared" si="0"/>
        <v>8</v>
      </c>
      <c r="C13" s="3" t="s">
        <v>187</v>
      </c>
      <c r="D13" s="3" t="s">
        <v>129</v>
      </c>
      <c r="E13" s="3" t="s">
        <v>130</v>
      </c>
      <c r="F13" s="41" t="s">
        <v>147</v>
      </c>
      <c r="G13" s="1"/>
      <c r="H13" s="1"/>
    </row>
    <row r="14" spans="1:8" ht="18.75" customHeight="1" x14ac:dyDescent="0.35">
      <c r="A14" s="1"/>
      <c r="B14" s="18">
        <f t="shared" si="0"/>
        <v>9</v>
      </c>
      <c r="C14" s="3" t="s">
        <v>188</v>
      </c>
      <c r="D14" s="3" t="s">
        <v>133</v>
      </c>
      <c r="E14" s="3" t="s">
        <v>134</v>
      </c>
      <c r="F14" s="41" t="s">
        <v>148</v>
      </c>
      <c r="G14" s="1"/>
      <c r="H14" s="1"/>
    </row>
    <row r="15" spans="1:8" ht="18.75" customHeight="1" x14ac:dyDescent="0.35">
      <c r="A15" s="1"/>
      <c r="B15" s="18">
        <f t="shared" si="0"/>
        <v>10</v>
      </c>
      <c r="C15" s="3" t="s">
        <v>189</v>
      </c>
      <c r="D15" s="3" t="s">
        <v>137</v>
      </c>
      <c r="E15" s="3" t="s">
        <v>138</v>
      </c>
      <c r="F15" s="41" t="s">
        <v>149</v>
      </c>
      <c r="G15" s="1"/>
      <c r="H15" s="1"/>
    </row>
    <row r="16" spans="1:8" ht="18.75" customHeight="1" x14ac:dyDescent="0.35">
      <c r="A16" s="1"/>
      <c r="B16" s="18">
        <f t="shared" si="0"/>
        <v>11</v>
      </c>
      <c r="C16" s="3"/>
      <c r="D16" s="3"/>
      <c r="E16" s="3"/>
      <c r="F16" s="94"/>
      <c r="G16" s="1"/>
      <c r="H16" s="1"/>
    </row>
    <row r="17" spans="1:8" ht="18.75" customHeight="1" x14ac:dyDescent="0.35">
      <c r="A17" s="1"/>
      <c r="B17" s="18">
        <f t="shared" si="0"/>
        <v>12</v>
      </c>
      <c r="C17" s="3"/>
      <c r="D17" s="3"/>
      <c r="E17" s="3"/>
      <c r="F17" s="94"/>
      <c r="G17" s="1"/>
      <c r="H17" s="1"/>
    </row>
    <row r="18" spans="1:8" ht="18.75" customHeight="1" x14ac:dyDescent="0.35">
      <c r="A18" s="1"/>
      <c r="B18" s="18">
        <f t="shared" si="0"/>
        <v>13</v>
      </c>
      <c r="C18" s="3"/>
      <c r="D18" s="3"/>
      <c r="E18" s="3"/>
      <c r="F18" s="94"/>
      <c r="G18" s="1"/>
      <c r="H18" s="1"/>
    </row>
    <row r="19" spans="1:8" ht="18.75" customHeight="1" x14ac:dyDescent="0.35">
      <c r="A19" s="1"/>
      <c r="B19" s="18">
        <f t="shared" si="0"/>
        <v>14</v>
      </c>
      <c r="C19" s="3"/>
      <c r="D19" s="3"/>
      <c r="E19" s="3"/>
      <c r="F19" s="94"/>
      <c r="G19" s="1"/>
      <c r="H19" s="1"/>
    </row>
    <row r="20" spans="1:8" ht="18.75" customHeight="1" x14ac:dyDescent="0.35">
      <c r="A20" s="1"/>
      <c r="B20" s="18">
        <f t="shared" si="0"/>
        <v>15</v>
      </c>
      <c r="C20" s="3"/>
      <c r="D20" s="3"/>
      <c r="E20" s="3"/>
      <c r="F20" s="94"/>
      <c r="G20" s="1"/>
      <c r="H20" s="1"/>
    </row>
    <row r="21" spans="1:8" ht="18.75" customHeight="1" x14ac:dyDescent="0.35">
      <c r="A21" s="1"/>
      <c r="B21" s="18">
        <f t="shared" si="0"/>
        <v>16</v>
      </c>
      <c r="C21" s="3"/>
      <c r="D21" s="3"/>
      <c r="E21" s="3"/>
      <c r="F21" s="94"/>
      <c r="G21" s="1"/>
      <c r="H21" s="1"/>
    </row>
    <row r="22" spans="1:8" ht="18.75" customHeight="1" x14ac:dyDescent="0.35">
      <c r="A22" s="1"/>
      <c r="B22" s="18">
        <f t="shared" si="0"/>
        <v>17</v>
      </c>
      <c r="C22" s="3"/>
      <c r="D22" s="3"/>
      <c r="E22" s="3"/>
      <c r="F22" s="94"/>
      <c r="G22" s="1"/>
      <c r="H22" s="1"/>
    </row>
    <row r="23" spans="1:8" ht="18.75" customHeight="1" x14ac:dyDescent="0.35">
      <c r="A23" s="1"/>
      <c r="B23" s="18">
        <f t="shared" si="0"/>
        <v>18</v>
      </c>
      <c r="C23" s="3"/>
      <c r="D23" s="3"/>
      <c r="E23" s="3"/>
      <c r="F23" s="94"/>
      <c r="G23" s="1"/>
      <c r="H23" s="1"/>
    </row>
    <row r="24" spans="1:8" ht="18.75" customHeight="1" x14ac:dyDescent="0.35">
      <c r="A24" s="1"/>
      <c r="B24" s="18">
        <f t="shared" si="0"/>
        <v>19</v>
      </c>
      <c r="C24" s="3"/>
      <c r="D24" s="3"/>
      <c r="E24" s="3"/>
      <c r="F24" s="94"/>
      <c r="G24" s="1"/>
      <c r="H24" s="1"/>
    </row>
    <row r="25" spans="1:8" ht="18.75" customHeight="1" x14ac:dyDescent="0.35">
      <c r="A25" s="1"/>
      <c r="B25" s="18">
        <f t="shared" si="0"/>
        <v>20</v>
      </c>
      <c r="C25" s="3"/>
      <c r="D25" s="3"/>
      <c r="E25" s="3"/>
      <c r="F25" s="94"/>
      <c r="G25" s="1"/>
      <c r="H25" s="1"/>
    </row>
    <row r="26" spans="1:8" ht="18.75" customHeight="1" x14ac:dyDescent="0.35">
      <c r="A26" s="1"/>
      <c r="B26" s="18">
        <f t="shared" si="0"/>
        <v>21</v>
      </c>
      <c r="C26" s="3"/>
      <c r="D26" s="3"/>
      <c r="E26" s="3"/>
      <c r="F26" s="94"/>
      <c r="G26" s="1"/>
      <c r="H26" s="1"/>
    </row>
    <row r="27" spans="1:8" ht="18.75" customHeight="1" x14ac:dyDescent="0.35">
      <c r="A27" s="1"/>
      <c r="B27" s="18">
        <f t="shared" si="0"/>
        <v>22</v>
      </c>
      <c r="C27" s="3"/>
      <c r="D27" s="3"/>
      <c r="E27" s="3"/>
      <c r="F27" s="94"/>
      <c r="G27" s="1"/>
      <c r="H27" s="1"/>
    </row>
    <row r="28" spans="1:8" ht="18.75" customHeight="1" x14ac:dyDescent="0.35">
      <c r="A28" s="1"/>
      <c r="B28" s="18">
        <f t="shared" si="0"/>
        <v>23</v>
      </c>
      <c r="C28" s="3"/>
      <c r="D28" s="3"/>
      <c r="E28" s="3"/>
      <c r="F28" s="94"/>
      <c r="G28" s="1"/>
      <c r="H28" s="1"/>
    </row>
    <row r="29" spans="1:8" ht="18.75" customHeight="1" x14ac:dyDescent="0.35">
      <c r="A29" s="1"/>
      <c r="B29" s="18">
        <f t="shared" si="0"/>
        <v>24</v>
      </c>
      <c r="C29" s="3"/>
      <c r="D29" s="3"/>
      <c r="E29" s="3"/>
      <c r="F29" s="94"/>
      <c r="G29" s="1"/>
      <c r="H29" s="1"/>
    </row>
    <row r="30" spans="1:8" ht="18.75" customHeight="1" x14ac:dyDescent="0.35">
      <c r="A30" s="1"/>
      <c r="B30" s="18">
        <f t="shared" si="0"/>
        <v>25</v>
      </c>
      <c r="C30" s="3"/>
      <c r="D30" s="3"/>
      <c r="E30" s="3"/>
      <c r="F30" s="94"/>
      <c r="G30" s="1"/>
      <c r="H30" s="1"/>
    </row>
    <row r="31" spans="1:8" ht="18.75" customHeight="1" x14ac:dyDescent="0.35">
      <c r="A31" s="1"/>
      <c r="B31" s="18">
        <f t="shared" si="0"/>
        <v>26</v>
      </c>
      <c r="C31" s="3"/>
      <c r="D31" s="3"/>
      <c r="E31" s="3"/>
      <c r="F31" s="94"/>
      <c r="G31" s="1"/>
      <c r="H31" s="1"/>
    </row>
    <row r="32" spans="1:8" ht="18.75" customHeight="1" x14ac:dyDescent="0.35">
      <c r="A32" s="1"/>
      <c r="B32" s="18">
        <f t="shared" si="0"/>
        <v>27</v>
      </c>
      <c r="C32" s="3"/>
      <c r="D32" s="3"/>
      <c r="E32" s="3"/>
      <c r="F32" s="94"/>
      <c r="G32" s="1"/>
      <c r="H32" s="1"/>
    </row>
    <row r="33" spans="1:8" ht="18.75" customHeight="1" x14ac:dyDescent="0.35">
      <c r="A33" s="1"/>
      <c r="B33" s="18">
        <f t="shared" si="0"/>
        <v>28</v>
      </c>
      <c r="C33" s="3"/>
      <c r="D33" s="3"/>
      <c r="E33" s="3"/>
      <c r="F33" s="94"/>
      <c r="G33" s="1"/>
      <c r="H33" s="1"/>
    </row>
    <row r="34" spans="1:8" ht="18.75" customHeight="1" x14ac:dyDescent="0.35">
      <c r="A34" s="1"/>
      <c r="B34" s="18">
        <f t="shared" si="0"/>
        <v>29</v>
      </c>
      <c r="C34" s="3"/>
      <c r="D34" s="3"/>
      <c r="E34" s="3"/>
      <c r="F34" s="94"/>
      <c r="G34" s="1"/>
      <c r="H34" s="1"/>
    </row>
    <row r="35" spans="1:8" ht="18.75" customHeight="1" x14ac:dyDescent="0.35">
      <c r="A35" s="1"/>
      <c r="B35" s="18">
        <f t="shared" si="0"/>
        <v>30</v>
      </c>
      <c r="C35" s="3"/>
      <c r="D35" s="3"/>
      <c r="E35" s="3"/>
      <c r="F35" s="94"/>
      <c r="G35" s="1"/>
      <c r="H35" s="1"/>
    </row>
    <row r="36" spans="1:8" ht="18.75" customHeight="1" x14ac:dyDescent="0.35">
      <c r="A36" s="1"/>
      <c r="B36" s="18">
        <f t="shared" si="0"/>
        <v>31</v>
      </c>
      <c r="C36" s="3"/>
      <c r="D36" s="3"/>
      <c r="E36" s="3"/>
      <c r="F36" s="94"/>
      <c r="G36" s="1"/>
      <c r="H36" s="1"/>
    </row>
    <row r="37" spans="1:8" ht="18.75" customHeight="1" x14ac:dyDescent="0.35">
      <c r="A37" s="1"/>
      <c r="B37" s="18">
        <f t="shared" si="0"/>
        <v>32</v>
      </c>
      <c r="C37" s="3"/>
      <c r="D37" s="3"/>
      <c r="E37" s="3"/>
      <c r="F37" s="94"/>
      <c r="G37" s="1"/>
      <c r="H37" s="1"/>
    </row>
    <row r="38" spans="1:8" ht="18.75" customHeight="1" x14ac:dyDescent="0.35">
      <c r="A38" s="1"/>
      <c r="B38" s="18">
        <f t="shared" si="0"/>
        <v>33</v>
      </c>
      <c r="C38" s="3"/>
      <c r="D38" s="3"/>
      <c r="E38" s="3"/>
      <c r="F38" s="94"/>
      <c r="G38" s="1"/>
      <c r="H38" s="1"/>
    </row>
    <row r="39" spans="1:8" ht="18.75" customHeight="1" x14ac:dyDescent="0.35">
      <c r="A39" s="1"/>
      <c r="B39" s="18">
        <f t="shared" si="0"/>
        <v>34</v>
      </c>
      <c r="C39" s="3"/>
      <c r="D39" s="3"/>
      <c r="E39" s="3"/>
      <c r="F39" s="94"/>
      <c r="G39" s="1"/>
      <c r="H39" s="1"/>
    </row>
    <row r="40" spans="1:8" ht="18.75" customHeight="1" x14ac:dyDescent="0.35">
      <c r="A40" s="1"/>
      <c r="B40" s="18">
        <f t="shared" si="0"/>
        <v>35</v>
      </c>
      <c r="C40" s="3"/>
      <c r="D40" s="3"/>
      <c r="E40" s="3"/>
      <c r="F40" s="94"/>
      <c r="G40" s="1"/>
      <c r="H40" s="1"/>
    </row>
    <row r="41" spans="1:8" ht="18.75" customHeight="1" x14ac:dyDescent="0.35">
      <c r="A41" s="1"/>
      <c r="B41" s="18">
        <f t="shared" si="0"/>
        <v>36</v>
      </c>
      <c r="C41" s="3"/>
      <c r="D41" s="3"/>
      <c r="E41" s="3"/>
      <c r="F41" s="94"/>
      <c r="G41" s="1"/>
      <c r="H41" s="1"/>
    </row>
    <row r="42" spans="1:8" ht="18.75" customHeight="1" x14ac:dyDescent="0.35">
      <c r="A42" s="1"/>
      <c r="B42" s="18">
        <f t="shared" si="0"/>
        <v>37</v>
      </c>
      <c r="C42" s="3"/>
      <c r="D42" s="3"/>
      <c r="E42" s="3"/>
      <c r="F42" s="94"/>
      <c r="G42" s="1"/>
      <c r="H42" s="1"/>
    </row>
    <row r="43" spans="1:8" ht="18.75" customHeight="1" x14ac:dyDescent="0.35">
      <c r="A43" s="1"/>
      <c r="B43" s="18">
        <f t="shared" si="0"/>
        <v>38</v>
      </c>
      <c r="C43" s="3"/>
      <c r="D43" s="3"/>
      <c r="E43" s="3"/>
      <c r="F43" s="94"/>
      <c r="G43" s="1"/>
      <c r="H43" s="1"/>
    </row>
    <row r="44" spans="1:8" ht="18.75" customHeight="1" x14ac:dyDescent="0.35">
      <c r="A44" s="1"/>
      <c r="B44" s="18">
        <f t="shared" si="0"/>
        <v>39</v>
      </c>
      <c r="C44" s="3"/>
      <c r="D44" s="3"/>
      <c r="E44" s="3"/>
      <c r="F44" s="94"/>
      <c r="G44" s="1"/>
      <c r="H44" s="1"/>
    </row>
    <row r="45" spans="1:8" ht="18.75" customHeight="1" x14ac:dyDescent="0.35">
      <c r="A45" s="1"/>
      <c r="B45" s="18">
        <f t="shared" si="0"/>
        <v>40</v>
      </c>
      <c r="C45" s="3"/>
      <c r="D45" s="3"/>
      <c r="E45" s="3"/>
      <c r="F45" s="94"/>
      <c r="G45" s="1"/>
      <c r="H45" s="1"/>
    </row>
    <row r="46" spans="1:8" ht="18.75" customHeight="1" x14ac:dyDescent="0.35">
      <c r="A46" s="1"/>
      <c r="B46" s="18">
        <f t="shared" si="0"/>
        <v>41</v>
      </c>
      <c r="C46" s="3"/>
      <c r="D46" s="3"/>
      <c r="E46" s="3"/>
      <c r="F46" s="94"/>
      <c r="G46" s="1"/>
      <c r="H46" s="1"/>
    </row>
    <row r="47" spans="1:8" ht="18.75" customHeight="1" x14ac:dyDescent="0.35">
      <c r="A47" s="1"/>
      <c r="B47" s="18">
        <f t="shared" si="0"/>
        <v>42</v>
      </c>
      <c r="C47" s="3"/>
      <c r="D47" s="3"/>
      <c r="E47" s="3"/>
      <c r="F47" s="94"/>
      <c r="G47" s="1"/>
      <c r="H47" s="1"/>
    </row>
    <row r="48" spans="1:8" ht="18.75" customHeight="1" x14ac:dyDescent="0.35">
      <c r="A48" s="1"/>
      <c r="B48" s="18">
        <f t="shared" si="0"/>
        <v>43</v>
      </c>
      <c r="C48" s="3"/>
      <c r="D48" s="3"/>
      <c r="E48" s="3"/>
      <c r="F48" s="94"/>
      <c r="G48" s="1"/>
      <c r="H48" s="1"/>
    </row>
    <row r="49" spans="1:8" ht="18.75" customHeight="1" x14ac:dyDescent="0.35">
      <c r="A49" s="1"/>
      <c r="B49" s="18">
        <f t="shared" si="0"/>
        <v>44</v>
      </c>
      <c r="C49" s="3"/>
      <c r="D49" s="3"/>
      <c r="E49" s="3"/>
      <c r="F49" s="94"/>
      <c r="G49" s="1"/>
      <c r="H49" s="1"/>
    </row>
    <row r="50" spans="1:8" ht="18.75" customHeight="1" x14ac:dyDescent="0.35">
      <c r="A50" s="1"/>
      <c r="B50" s="18">
        <f t="shared" si="0"/>
        <v>45</v>
      </c>
      <c r="C50" s="3"/>
      <c r="D50" s="3"/>
      <c r="E50" s="3"/>
      <c r="F50" s="94"/>
      <c r="G50" s="1"/>
      <c r="H50" s="1"/>
    </row>
    <row r="51" spans="1:8" ht="18.75" customHeight="1" x14ac:dyDescent="0.35">
      <c r="A51" s="1"/>
      <c r="B51" s="18">
        <f t="shared" si="0"/>
        <v>46</v>
      </c>
      <c r="C51" s="3"/>
      <c r="D51" s="3"/>
      <c r="E51" s="3"/>
      <c r="F51" s="94"/>
      <c r="G51" s="1"/>
      <c r="H51" s="1"/>
    </row>
    <row r="52" spans="1:8" ht="18.75" customHeight="1" x14ac:dyDescent="0.35">
      <c r="A52" s="1"/>
      <c r="B52" s="18">
        <f t="shared" si="0"/>
        <v>47</v>
      </c>
      <c r="C52" s="3"/>
      <c r="D52" s="3"/>
      <c r="E52" s="3"/>
      <c r="F52" s="94"/>
      <c r="G52" s="1"/>
      <c r="H52" s="1"/>
    </row>
    <row r="53" spans="1:8" ht="18.75" customHeight="1" x14ac:dyDescent="0.35">
      <c r="A53" s="1"/>
      <c r="B53" s="18">
        <f t="shared" si="0"/>
        <v>48</v>
      </c>
      <c r="C53" s="3"/>
      <c r="D53" s="3"/>
      <c r="E53" s="3"/>
      <c r="F53" s="94"/>
      <c r="G53" s="1"/>
      <c r="H53" s="1"/>
    </row>
    <row r="54" spans="1:8" ht="18.75" customHeight="1" x14ac:dyDescent="0.35">
      <c r="A54" s="1"/>
      <c r="B54" s="18">
        <f t="shared" si="0"/>
        <v>49</v>
      </c>
      <c r="C54" s="3"/>
      <c r="D54" s="3"/>
      <c r="E54" s="3"/>
      <c r="F54" s="94"/>
      <c r="G54" s="1"/>
      <c r="H54" s="1"/>
    </row>
    <row r="55" spans="1:8" ht="18.75" customHeight="1" x14ac:dyDescent="0.35">
      <c r="A55" s="1"/>
      <c r="B55" s="18">
        <f t="shared" si="0"/>
        <v>50</v>
      </c>
      <c r="C55" s="3"/>
      <c r="D55" s="3"/>
      <c r="E55" s="3"/>
      <c r="F55" s="94"/>
      <c r="G55" s="1"/>
      <c r="H55" s="1"/>
    </row>
    <row r="56" spans="1:8" ht="18.75" customHeight="1" x14ac:dyDescent="0.35">
      <c r="A56" s="1"/>
      <c r="B56" s="18">
        <f t="shared" si="0"/>
        <v>51</v>
      </c>
      <c r="C56" s="3"/>
      <c r="D56" s="3"/>
      <c r="E56" s="3"/>
      <c r="F56" s="94"/>
      <c r="G56" s="1"/>
      <c r="H56" s="1"/>
    </row>
    <row r="57" spans="1:8" ht="18.75" customHeight="1" x14ac:dyDescent="0.35">
      <c r="A57" s="1"/>
      <c r="B57" s="18">
        <f t="shared" si="0"/>
        <v>52</v>
      </c>
      <c r="C57" s="3"/>
      <c r="D57" s="3"/>
      <c r="E57" s="3"/>
      <c r="F57" s="94"/>
      <c r="G57" s="1"/>
      <c r="H57" s="1"/>
    </row>
    <row r="58" spans="1:8" ht="18.75" customHeight="1" x14ac:dyDescent="0.35">
      <c r="A58" s="1"/>
      <c r="B58" s="18">
        <f t="shared" si="0"/>
        <v>53</v>
      </c>
      <c r="C58" s="3"/>
      <c r="D58" s="3"/>
      <c r="E58" s="3"/>
      <c r="F58" s="94"/>
      <c r="G58" s="1"/>
      <c r="H58" s="1"/>
    </row>
    <row r="59" spans="1:8" ht="18.75" customHeight="1" x14ac:dyDescent="0.35">
      <c r="A59" s="1"/>
      <c r="B59" s="18">
        <f t="shared" si="0"/>
        <v>54</v>
      </c>
      <c r="C59" s="3"/>
      <c r="D59" s="3"/>
      <c r="E59" s="3"/>
      <c r="F59" s="94"/>
      <c r="G59" s="1"/>
      <c r="H59" s="1"/>
    </row>
    <row r="60" spans="1:8" ht="18.75" customHeight="1" x14ac:dyDescent="0.35">
      <c r="A60" s="1"/>
      <c r="B60" s="18">
        <f t="shared" si="0"/>
        <v>55</v>
      </c>
      <c r="C60" s="3"/>
      <c r="D60" s="3"/>
      <c r="E60" s="3"/>
      <c r="F60" s="94"/>
      <c r="G60" s="1"/>
      <c r="H60" s="1"/>
    </row>
    <row r="61" spans="1:8" ht="18.75" customHeight="1" x14ac:dyDescent="0.35">
      <c r="A61" s="1"/>
      <c r="B61" s="18">
        <f t="shared" si="0"/>
        <v>56</v>
      </c>
      <c r="C61" s="3"/>
      <c r="D61" s="3"/>
      <c r="E61" s="3"/>
      <c r="F61" s="94"/>
      <c r="G61" s="1"/>
      <c r="H61" s="1"/>
    </row>
    <row r="62" spans="1:8" ht="18.75" customHeight="1" x14ac:dyDescent="0.35">
      <c r="A62" s="1"/>
      <c r="B62" s="18">
        <f t="shared" si="0"/>
        <v>57</v>
      </c>
      <c r="C62" s="3"/>
      <c r="D62" s="3"/>
      <c r="E62" s="3"/>
      <c r="F62" s="94"/>
      <c r="G62" s="1"/>
      <c r="H62" s="1"/>
    </row>
    <row r="63" spans="1:8" ht="18.75" customHeight="1" x14ac:dyDescent="0.35">
      <c r="A63" s="1"/>
      <c r="B63" s="18">
        <f t="shared" si="0"/>
        <v>58</v>
      </c>
      <c r="C63" s="3"/>
      <c r="D63" s="3"/>
      <c r="E63" s="3"/>
      <c r="F63" s="94"/>
      <c r="G63" s="1"/>
      <c r="H63" s="1"/>
    </row>
    <row r="64" spans="1:8" ht="18.75" customHeight="1" x14ac:dyDescent="0.35">
      <c r="A64" s="1"/>
      <c r="B64" s="18">
        <f t="shared" si="0"/>
        <v>59</v>
      </c>
      <c r="C64" s="3"/>
      <c r="D64" s="3"/>
      <c r="E64" s="3"/>
      <c r="F64" s="94"/>
      <c r="G64" s="1"/>
      <c r="H64" s="1"/>
    </row>
    <row r="65" spans="1:8" ht="18.75" customHeight="1" x14ac:dyDescent="0.35">
      <c r="A65" s="1"/>
      <c r="B65" s="18">
        <f t="shared" si="0"/>
        <v>60</v>
      </c>
      <c r="C65" s="3"/>
      <c r="D65" s="3"/>
      <c r="E65" s="3"/>
      <c r="F65" s="94"/>
      <c r="G65" s="1"/>
      <c r="H65" s="1"/>
    </row>
    <row r="66" spans="1:8" ht="18.75" customHeight="1" x14ac:dyDescent="0.35">
      <c r="A66" s="1"/>
      <c r="B66" s="18">
        <f t="shared" si="0"/>
        <v>61</v>
      </c>
      <c r="C66" s="3"/>
      <c r="D66" s="3"/>
      <c r="E66" s="3"/>
      <c r="F66" s="94"/>
      <c r="G66" s="1"/>
      <c r="H66" s="1"/>
    </row>
    <row r="67" spans="1:8" ht="18.75" customHeight="1" x14ac:dyDescent="0.35">
      <c r="A67" s="1"/>
      <c r="B67" s="18">
        <f t="shared" si="0"/>
        <v>62</v>
      </c>
      <c r="C67" s="3"/>
      <c r="D67" s="3"/>
      <c r="E67" s="3"/>
      <c r="F67" s="94"/>
      <c r="G67" s="1"/>
      <c r="H67" s="1"/>
    </row>
    <row r="68" spans="1:8" ht="18.75" customHeight="1" x14ac:dyDescent="0.35">
      <c r="A68" s="1"/>
      <c r="B68" s="18">
        <f t="shared" si="0"/>
        <v>63</v>
      </c>
      <c r="C68" s="3"/>
      <c r="D68" s="3"/>
      <c r="E68" s="3"/>
      <c r="F68" s="94"/>
      <c r="G68" s="1"/>
      <c r="H68" s="1"/>
    </row>
    <row r="69" spans="1:8" ht="18.75" customHeight="1" x14ac:dyDescent="0.35">
      <c r="A69" s="1"/>
      <c r="B69" s="18">
        <f t="shared" si="0"/>
        <v>64</v>
      </c>
      <c r="C69" s="3"/>
      <c r="D69" s="3"/>
      <c r="E69" s="3"/>
      <c r="F69" s="94"/>
      <c r="G69" s="1"/>
      <c r="H69" s="1"/>
    </row>
    <row r="70" spans="1:8" ht="18.75" customHeight="1" x14ac:dyDescent="0.35">
      <c r="A70" s="1"/>
      <c r="B70" s="18">
        <f t="shared" si="0"/>
        <v>65</v>
      </c>
      <c r="C70" s="3"/>
      <c r="D70" s="3"/>
      <c r="E70" s="3"/>
      <c r="F70" s="94"/>
      <c r="G70" s="1"/>
      <c r="H70" s="1"/>
    </row>
    <row r="71" spans="1:8" ht="18.75" customHeight="1" x14ac:dyDescent="0.35">
      <c r="A71" s="1"/>
      <c r="B71" s="18">
        <f t="shared" si="0"/>
        <v>66</v>
      </c>
      <c r="C71" s="3"/>
      <c r="D71" s="3"/>
      <c r="E71" s="3"/>
      <c r="F71" s="94"/>
      <c r="G71" s="1"/>
      <c r="H71" s="1"/>
    </row>
    <row r="72" spans="1:8" ht="18.75" customHeight="1" x14ac:dyDescent="0.35">
      <c r="A72" s="1"/>
      <c r="B72" s="18">
        <f t="shared" si="0"/>
        <v>67</v>
      </c>
      <c r="C72" s="3"/>
      <c r="D72" s="3"/>
      <c r="E72" s="3"/>
      <c r="F72" s="94"/>
      <c r="G72" s="1"/>
      <c r="H72" s="1"/>
    </row>
    <row r="73" spans="1:8" ht="18.75" customHeight="1" x14ac:dyDescent="0.35">
      <c r="A73" s="1"/>
      <c r="B73" s="18">
        <f t="shared" si="0"/>
        <v>68</v>
      </c>
      <c r="C73" s="3"/>
      <c r="D73" s="3"/>
      <c r="E73" s="3"/>
      <c r="F73" s="94"/>
      <c r="G73" s="1"/>
      <c r="H73" s="1"/>
    </row>
    <row r="74" spans="1:8" ht="18.75" customHeight="1" x14ac:dyDescent="0.35">
      <c r="A74" s="1"/>
      <c r="B74" s="18">
        <f t="shared" si="0"/>
        <v>69</v>
      </c>
      <c r="C74" s="3"/>
      <c r="D74" s="3"/>
      <c r="E74" s="3"/>
      <c r="F74" s="94"/>
      <c r="G74" s="1"/>
      <c r="H74" s="1"/>
    </row>
    <row r="75" spans="1:8" ht="18.75" customHeight="1" x14ac:dyDescent="0.35">
      <c r="A75" s="1"/>
      <c r="B75" s="18">
        <f t="shared" si="0"/>
        <v>70</v>
      </c>
      <c r="C75" s="3"/>
      <c r="D75" s="3"/>
      <c r="E75" s="3"/>
      <c r="F75" s="94"/>
      <c r="G75" s="1"/>
      <c r="H75" s="1"/>
    </row>
    <row r="76" spans="1:8" ht="18.75" customHeight="1" x14ac:dyDescent="0.35">
      <c r="A76" s="1"/>
      <c r="B76" s="18">
        <f t="shared" si="0"/>
        <v>71</v>
      </c>
      <c r="C76" s="3"/>
      <c r="D76" s="3"/>
      <c r="E76" s="3"/>
      <c r="F76" s="94"/>
      <c r="G76" s="1"/>
      <c r="H76" s="1"/>
    </row>
    <row r="77" spans="1:8" ht="18.75" customHeight="1" x14ac:dyDescent="0.35">
      <c r="A77" s="1"/>
      <c r="B77" s="18">
        <f t="shared" si="0"/>
        <v>72</v>
      </c>
      <c r="C77" s="3"/>
      <c r="D77" s="3"/>
      <c r="E77" s="3"/>
      <c r="F77" s="94"/>
      <c r="G77" s="1"/>
      <c r="H77" s="1"/>
    </row>
    <row r="78" spans="1:8" ht="18.75" customHeight="1" x14ac:dyDescent="0.35">
      <c r="A78" s="1"/>
      <c r="B78" s="18">
        <f t="shared" si="0"/>
        <v>73</v>
      </c>
      <c r="C78" s="3"/>
      <c r="D78" s="3"/>
      <c r="E78" s="3"/>
      <c r="F78" s="94"/>
      <c r="G78" s="1"/>
      <c r="H78" s="1"/>
    </row>
    <row r="79" spans="1:8" ht="18.75" customHeight="1" x14ac:dyDescent="0.35">
      <c r="A79" s="1"/>
      <c r="B79" s="18">
        <f t="shared" si="0"/>
        <v>74</v>
      </c>
      <c r="C79" s="3"/>
      <c r="D79" s="3"/>
      <c r="E79" s="3"/>
      <c r="F79" s="94"/>
      <c r="G79" s="1"/>
      <c r="H79" s="1"/>
    </row>
    <row r="80" spans="1:8" ht="18.75" customHeight="1" x14ac:dyDescent="0.35">
      <c r="A80" s="1"/>
      <c r="B80" s="18">
        <f t="shared" si="0"/>
        <v>75</v>
      </c>
      <c r="C80" s="3"/>
      <c r="D80" s="3"/>
      <c r="E80" s="3"/>
      <c r="F80" s="94"/>
      <c r="G80" s="1"/>
      <c r="H80" s="1"/>
    </row>
    <row r="81" spans="1:8" ht="18.75" customHeight="1" x14ac:dyDescent="0.35">
      <c r="A81" s="1"/>
      <c r="B81" s="18">
        <f t="shared" si="0"/>
        <v>76</v>
      </c>
      <c r="C81" s="3"/>
      <c r="D81" s="3"/>
      <c r="E81" s="3"/>
      <c r="F81" s="94"/>
      <c r="G81" s="1"/>
      <c r="H81" s="1"/>
    </row>
    <row r="82" spans="1:8" ht="18.75" customHeight="1" x14ac:dyDescent="0.35">
      <c r="A82" s="1"/>
      <c r="B82" s="18">
        <f t="shared" si="0"/>
        <v>77</v>
      </c>
      <c r="C82" s="3"/>
      <c r="D82" s="3"/>
      <c r="E82" s="3"/>
      <c r="F82" s="94"/>
      <c r="G82" s="1"/>
      <c r="H82" s="1"/>
    </row>
    <row r="83" spans="1:8" ht="18.75" customHeight="1" x14ac:dyDescent="0.35">
      <c r="A83" s="1"/>
      <c r="B83" s="18">
        <f t="shared" si="0"/>
        <v>78</v>
      </c>
      <c r="C83" s="3"/>
      <c r="D83" s="3"/>
      <c r="E83" s="3"/>
      <c r="F83" s="94"/>
      <c r="G83" s="1"/>
      <c r="H83" s="1"/>
    </row>
    <row r="84" spans="1:8" ht="18.75" customHeight="1" x14ac:dyDescent="0.35">
      <c r="A84" s="1"/>
      <c r="B84" s="18">
        <f t="shared" si="0"/>
        <v>79</v>
      </c>
      <c r="C84" s="3"/>
      <c r="D84" s="3"/>
      <c r="E84" s="3"/>
      <c r="F84" s="94"/>
      <c r="G84" s="1"/>
      <c r="H84" s="1"/>
    </row>
    <row r="85" spans="1:8" ht="18.75" customHeight="1" x14ac:dyDescent="0.35">
      <c r="A85" s="1"/>
      <c r="B85" s="18">
        <f t="shared" si="0"/>
        <v>80</v>
      </c>
      <c r="C85" s="3"/>
      <c r="D85" s="3"/>
      <c r="E85" s="3"/>
      <c r="F85" s="94"/>
      <c r="G85" s="1"/>
      <c r="H85" s="1"/>
    </row>
    <row r="86" spans="1:8" ht="18.75" customHeight="1" x14ac:dyDescent="0.35">
      <c r="A86" s="1"/>
      <c r="B86" s="18">
        <f t="shared" si="0"/>
        <v>81</v>
      </c>
      <c r="C86" s="3"/>
      <c r="D86" s="3"/>
      <c r="E86" s="3"/>
      <c r="F86" s="94"/>
      <c r="G86" s="1"/>
      <c r="H86" s="1"/>
    </row>
    <row r="87" spans="1:8" ht="18.75" customHeight="1" x14ac:dyDescent="0.35">
      <c r="A87" s="1"/>
      <c r="B87" s="18">
        <f t="shared" si="0"/>
        <v>82</v>
      </c>
      <c r="C87" s="3"/>
      <c r="D87" s="3"/>
      <c r="E87" s="3"/>
      <c r="F87" s="94"/>
      <c r="G87" s="1"/>
      <c r="H87" s="1"/>
    </row>
    <row r="88" spans="1:8" ht="18.75" customHeight="1" x14ac:dyDescent="0.35">
      <c r="A88" s="1"/>
      <c r="B88" s="18">
        <f t="shared" si="0"/>
        <v>83</v>
      </c>
      <c r="C88" s="3"/>
      <c r="D88" s="3"/>
      <c r="E88" s="3"/>
      <c r="F88" s="94"/>
      <c r="G88" s="1"/>
      <c r="H88" s="1"/>
    </row>
    <row r="89" spans="1:8" ht="18.75" customHeight="1" x14ac:dyDescent="0.35">
      <c r="A89" s="1"/>
      <c r="B89" s="18">
        <f t="shared" si="0"/>
        <v>84</v>
      </c>
      <c r="C89" s="3"/>
      <c r="D89" s="3"/>
      <c r="E89" s="3"/>
      <c r="F89" s="94"/>
      <c r="G89" s="1"/>
      <c r="H89" s="1"/>
    </row>
    <row r="90" spans="1:8" ht="18.75" customHeight="1" x14ac:dyDescent="0.35">
      <c r="A90" s="1"/>
      <c r="B90" s="18">
        <f t="shared" si="0"/>
        <v>85</v>
      </c>
      <c r="C90" s="3"/>
      <c r="D90" s="3"/>
      <c r="E90" s="3"/>
      <c r="F90" s="94"/>
      <c r="G90" s="1"/>
      <c r="H90" s="1"/>
    </row>
    <row r="91" spans="1:8" ht="18.75" customHeight="1" x14ac:dyDescent="0.35">
      <c r="A91" s="1"/>
      <c r="B91" s="18">
        <f t="shared" si="0"/>
        <v>86</v>
      </c>
      <c r="C91" s="3"/>
      <c r="D91" s="3"/>
      <c r="E91" s="3"/>
      <c r="F91" s="94"/>
      <c r="G91" s="1"/>
      <c r="H91" s="1"/>
    </row>
    <row r="92" spans="1:8" ht="18.75" customHeight="1" x14ac:dyDescent="0.35">
      <c r="A92" s="1"/>
      <c r="B92" s="18">
        <f t="shared" si="0"/>
        <v>87</v>
      </c>
      <c r="C92" s="3"/>
      <c r="D92" s="3"/>
      <c r="E92" s="3"/>
      <c r="F92" s="94"/>
      <c r="G92" s="1"/>
      <c r="H92" s="1"/>
    </row>
    <row r="93" spans="1:8" ht="18.75" customHeight="1" x14ac:dyDescent="0.35">
      <c r="A93" s="1"/>
      <c r="B93" s="18">
        <f t="shared" si="0"/>
        <v>88</v>
      </c>
      <c r="C93" s="3"/>
      <c r="D93" s="3"/>
      <c r="E93" s="3"/>
      <c r="F93" s="94"/>
      <c r="G93" s="1"/>
      <c r="H93" s="1"/>
    </row>
    <row r="94" spans="1:8" ht="18.75" customHeight="1" x14ac:dyDescent="0.35">
      <c r="A94" s="1"/>
      <c r="B94" s="18">
        <f t="shared" si="0"/>
        <v>89</v>
      </c>
      <c r="C94" s="3"/>
      <c r="D94" s="3"/>
      <c r="E94" s="3"/>
      <c r="F94" s="94"/>
      <c r="G94" s="1"/>
      <c r="H94" s="1"/>
    </row>
    <row r="95" spans="1:8" ht="18.75" customHeight="1" x14ac:dyDescent="0.35">
      <c r="A95" s="1"/>
      <c r="B95" s="18">
        <f t="shared" si="0"/>
        <v>90</v>
      </c>
      <c r="C95" s="3"/>
      <c r="D95" s="3"/>
      <c r="E95" s="3"/>
      <c r="F95" s="94"/>
      <c r="G95" s="1"/>
      <c r="H95" s="1"/>
    </row>
    <row r="96" spans="1:8" ht="18.75" customHeight="1" x14ac:dyDescent="0.35">
      <c r="A96" s="1"/>
      <c r="B96" s="18">
        <f t="shared" si="0"/>
        <v>91</v>
      </c>
      <c r="C96" s="3"/>
      <c r="D96" s="3"/>
      <c r="E96" s="3"/>
      <c r="F96" s="94"/>
      <c r="G96" s="1"/>
      <c r="H96" s="1"/>
    </row>
    <row r="97" spans="1:8" ht="18.75" customHeight="1" x14ac:dyDescent="0.35">
      <c r="A97" s="1"/>
      <c r="B97" s="18">
        <f t="shared" si="0"/>
        <v>92</v>
      </c>
      <c r="C97" s="3"/>
      <c r="D97" s="3"/>
      <c r="E97" s="3"/>
      <c r="F97" s="94"/>
      <c r="G97" s="1"/>
      <c r="H97" s="1"/>
    </row>
    <row r="98" spans="1:8" ht="18.75" customHeight="1" x14ac:dyDescent="0.35">
      <c r="A98" s="1"/>
      <c r="B98" s="18">
        <f t="shared" si="0"/>
        <v>93</v>
      </c>
      <c r="C98" s="3"/>
      <c r="D98" s="3"/>
      <c r="E98" s="3"/>
      <c r="F98" s="94"/>
      <c r="G98" s="1"/>
      <c r="H98" s="1"/>
    </row>
    <row r="99" spans="1:8" ht="18.75" customHeight="1" x14ac:dyDescent="0.35">
      <c r="A99" s="1"/>
      <c r="B99" s="18">
        <f t="shared" si="0"/>
        <v>94</v>
      </c>
      <c r="C99" s="3"/>
      <c r="D99" s="3"/>
      <c r="E99" s="3"/>
      <c r="F99" s="94"/>
      <c r="G99" s="1"/>
      <c r="H99" s="1"/>
    </row>
    <row r="100" spans="1:8" ht="18.75" customHeight="1" x14ac:dyDescent="0.35">
      <c r="A100" s="1"/>
      <c r="B100" s="18">
        <f t="shared" si="0"/>
        <v>95</v>
      </c>
      <c r="C100" s="3"/>
      <c r="D100" s="3"/>
      <c r="E100" s="3"/>
      <c r="F100" s="94"/>
      <c r="G100" s="1"/>
      <c r="H100" s="1"/>
    </row>
    <row r="101" spans="1:8" ht="18.75" customHeight="1" x14ac:dyDescent="0.35">
      <c r="A101" s="1"/>
      <c r="B101" s="18">
        <f t="shared" si="0"/>
        <v>96</v>
      </c>
      <c r="C101" s="3"/>
      <c r="D101" s="3"/>
      <c r="E101" s="3"/>
      <c r="F101" s="94"/>
      <c r="G101" s="1"/>
      <c r="H101" s="1"/>
    </row>
    <row r="102" spans="1:8" ht="18.75" customHeight="1" x14ac:dyDescent="0.35">
      <c r="A102" s="1"/>
      <c r="B102" s="18">
        <f t="shared" si="0"/>
        <v>97</v>
      </c>
      <c r="C102" s="3"/>
      <c r="D102" s="3"/>
      <c r="E102" s="3"/>
      <c r="F102" s="94"/>
      <c r="G102" s="1"/>
      <c r="H102" s="1"/>
    </row>
    <row r="103" spans="1:8" ht="18.75" customHeight="1" x14ac:dyDescent="0.35">
      <c r="A103" s="1"/>
      <c r="B103" s="18">
        <f t="shared" si="0"/>
        <v>98</v>
      </c>
      <c r="C103" s="3"/>
      <c r="D103" s="3"/>
      <c r="E103" s="3"/>
      <c r="F103" s="94"/>
      <c r="G103" s="1"/>
      <c r="H103" s="1"/>
    </row>
    <row r="104" spans="1:8" ht="18.75" customHeight="1" x14ac:dyDescent="0.35">
      <c r="A104" s="1"/>
      <c r="B104" s="18">
        <f t="shared" si="0"/>
        <v>99</v>
      </c>
      <c r="C104" s="3"/>
      <c r="D104" s="3"/>
      <c r="E104" s="3"/>
      <c r="F104" s="94"/>
      <c r="G104" s="1"/>
      <c r="H104" s="1"/>
    </row>
    <row r="105" spans="1:8" ht="18.75" customHeight="1" x14ac:dyDescent="0.35">
      <c r="A105" s="1"/>
      <c r="B105" s="18">
        <f t="shared" si="0"/>
        <v>100</v>
      </c>
      <c r="C105" s="3"/>
      <c r="D105" s="3"/>
      <c r="E105" s="3"/>
      <c r="F105" s="94"/>
      <c r="G105" s="1"/>
      <c r="H105" s="1"/>
    </row>
    <row r="106" spans="1:8" ht="15" customHeight="1" x14ac:dyDescent="0.35">
      <c r="A106" s="1"/>
      <c r="B106" s="1"/>
      <c r="C106" s="1"/>
      <c r="D106" s="1"/>
      <c r="E106" s="1"/>
      <c r="F106" s="1"/>
      <c r="G106" s="1"/>
      <c r="H106" s="1"/>
    </row>
    <row r="107" spans="1:8" ht="15" customHeight="1" x14ac:dyDescent="0.35">
      <c r="A107" s="1"/>
      <c r="B107" s="1"/>
      <c r="C107" s="1"/>
      <c r="D107" s="1"/>
      <c r="E107" s="1"/>
      <c r="F107" s="1"/>
      <c r="G107" s="1"/>
      <c r="H107" s="1"/>
    </row>
    <row r="108" spans="1:8" ht="15" customHeight="1" x14ac:dyDescent="0.35">
      <c r="A108" s="1"/>
      <c r="B108" s="1"/>
      <c r="C108" s="1"/>
      <c r="D108" s="1"/>
      <c r="E108" s="1"/>
      <c r="F108" s="1"/>
      <c r="G108" s="1"/>
      <c r="H108" s="1"/>
    </row>
    <row r="109" spans="1:8" ht="15" customHeight="1" x14ac:dyDescent="0.35">
      <c r="A109" s="1"/>
      <c r="B109" s="1"/>
      <c r="C109" s="1"/>
      <c r="D109" s="1"/>
      <c r="E109" s="1"/>
      <c r="F109" s="1"/>
      <c r="G109" s="1"/>
      <c r="H109" s="1"/>
    </row>
    <row r="110" spans="1:8" ht="15" customHeight="1" x14ac:dyDescent="0.35">
      <c r="A110" s="1"/>
      <c r="B110" s="1"/>
      <c r="C110" s="1"/>
      <c r="D110" s="1"/>
      <c r="E110" s="1"/>
      <c r="F110" s="1"/>
      <c r="G110" s="1"/>
      <c r="H110" s="1"/>
    </row>
    <row r="112" spans="1:8" ht="15" hidden="1" customHeight="1" x14ac:dyDescent="0.35"/>
    <row r="113" ht="15" hidden="1" customHeight="1" x14ac:dyDescent="0.35"/>
    <row r="114" ht="15" hidden="1" customHeight="1" x14ac:dyDescent="0.35"/>
    <row r="115" ht="15" hidden="1" customHeight="1" x14ac:dyDescent="0.35"/>
    <row r="116" ht="15" hidden="1" customHeight="1" x14ac:dyDescent="0.35"/>
    <row r="117" ht="15" hidden="1" customHeight="1" x14ac:dyDescent="0.35"/>
    <row r="118" ht="15" hidden="1" customHeight="1" x14ac:dyDescent="0.35"/>
    <row r="119" ht="15" hidden="1" customHeight="1" x14ac:dyDescent="0.35"/>
    <row r="120" ht="15" hidden="1" customHeight="1" x14ac:dyDescent="0.35"/>
    <row r="121" ht="15" hidden="1" customHeight="1" x14ac:dyDescent="0.35"/>
    <row r="122" ht="15" hidden="1" customHeight="1" x14ac:dyDescent="0.35"/>
    <row r="123" ht="15" hidden="1" customHeight="1" x14ac:dyDescent="0.35"/>
    <row r="124" ht="15" hidden="1" customHeight="1" x14ac:dyDescent="0.35"/>
    <row r="125" ht="15" hidden="1" customHeight="1" x14ac:dyDescent="0.35"/>
    <row r="126" ht="15" hidden="1" customHeight="1" x14ac:dyDescent="0.35"/>
    <row r="127" ht="15" hidden="1" customHeight="1" x14ac:dyDescent="0.35"/>
    <row r="128" ht="15" hidden="1" customHeight="1" x14ac:dyDescent="0.35"/>
    <row r="129" ht="15" hidden="1" customHeight="1" x14ac:dyDescent="0.35"/>
    <row r="130" ht="15" hidden="1" customHeight="1" x14ac:dyDescent="0.35"/>
    <row r="131" ht="15" hidden="1" customHeight="1" x14ac:dyDescent="0.35"/>
    <row r="132" ht="15" hidden="1" customHeight="1" x14ac:dyDescent="0.35"/>
    <row r="133" ht="15" hidden="1" customHeight="1" x14ac:dyDescent="0.35"/>
    <row r="134" ht="15" hidden="1" customHeight="1" x14ac:dyDescent="0.35"/>
    <row r="135" ht="15" hidden="1" customHeight="1" x14ac:dyDescent="0.35"/>
    <row r="136" ht="15" hidden="1" customHeight="1" x14ac:dyDescent="0.35"/>
    <row r="137" ht="15" hidden="1" customHeight="1" x14ac:dyDescent="0.35"/>
    <row r="138" ht="15" hidden="1" customHeight="1" x14ac:dyDescent="0.35"/>
    <row r="139" ht="15" hidden="1" customHeight="1" x14ac:dyDescent="0.35"/>
    <row r="140" ht="15" hidden="1" customHeight="1" x14ac:dyDescent="0.35"/>
    <row r="141" ht="15" hidden="1" customHeight="1" x14ac:dyDescent="0.35"/>
    <row r="142" ht="15" hidden="1" customHeight="1" x14ac:dyDescent="0.35"/>
    <row r="143" ht="15" hidden="1" customHeight="1" x14ac:dyDescent="0.35"/>
    <row r="144" ht="15" hidden="1" customHeight="1" x14ac:dyDescent="0.35"/>
    <row r="145" ht="15" hidden="1" customHeight="1" x14ac:dyDescent="0.35"/>
    <row r="146" ht="15" hidden="1" customHeight="1" x14ac:dyDescent="0.35"/>
    <row r="147" ht="15" hidden="1" customHeight="1" x14ac:dyDescent="0.35"/>
    <row r="148" ht="15" hidden="1" customHeight="1" x14ac:dyDescent="0.35"/>
    <row r="149" ht="15" hidden="1" customHeight="1" x14ac:dyDescent="0.35"/>
    <row r="150" ht="15" hidden="1" customHeight="1" x14ac:dyDescent="0.35"/>
    <row r="151" ht="15" hidden="1" customHeight="1" x14ac:dyDescent="0.35"/>
    <row r="152" ht="15" hidden="1" customHeight="1" x14ac:dyDescent="0.35"/>
    <row r="153" ht="15" hidden="1" customHeight="1" x14ac:dyDescent="0.35"/>
    <row r="154" ht="15" hidden="1" customHeight="1" x14ac:dyDescent="0.35"/>
    <row r="155" ht="15" hidden="1" customHeight="1" x14ac:dyDescent="0.35"/>
    <row r="156" ht="15" hidden="1" customHeight="1" x14ac:dyDescent="0.35"/>
    <row r="157" ht="15" hidden="1" customHeight="1" x14ac:dyDescent="0.35"/>
    <row r="158" ht="15" hidden="1" customHeight="1" x14ac:dyDescent="0.35"/>
    <row r="159" ht="15" hidden="1" customHeight="1" x14ac:dyDescent="0.35"/>
    <row r="160" ht="15" hidden="1" customHeight="1" x14ac:dyDescent="0.35"/>
    <row r="161" ht="15" hidden="1" customHeight="1" x14ac:dyDescent="0.35"/>
    <row r="162" ht="15" hidden="1" customHeight="1" x14ac:dyDescent="0.35"/>
    <row r="163" ht="15" hidden="1" customHeight="1" x14ac:dyDescent="0.35"/>
    <row r="164" ht="15" hidden="1" customHeight="1" x14ac:dyDescent="0.35"/>
    <row r="165" ht="15" hidden="1" customHeight="1" x14ac:dyDescent="0.35"/>
    <row r="166" ht="15" hidden="1" customHeight="1" x14ac:dyDescent="0.35"/>
    <row r="167" ht="15" hidden="1" customHeight="1" x14ac:dyDescent="0.35"/>
    <row r="168" ht="15" hidden="1" customHeight="1" x14ac:dyDescent="0.35"/>
    <row r="169" ht="15" hidden="1" customHeight="1" x14ac:dyDescent="0.35"/>
    <row r="170" ht="15" hidden="1" customHeight="1" x14ac:dyDescent="0.35"/>
    <row r="171" ht="15" hidden="1" customHeight="1" x14ac:dyDescent="0.35"/>
    <row r="172" ht="15" hidden="1" customHeight="1" x14ac:dyDescent="0.35"/>
    <row r="173" ht="15" hidden="1" customHeight="1" x14ac:dyDescent="0.35"/>
    <row r="174" ht="15" hidden="1" customHeight="1" x14ac:dyDescent="0.35"/>
    <row r="175" ht="15" hidden="1" customHeight="1" x14ac:dyDescent="0.35"/>
    <row r="176" ht="15" hidden="1" customHeight="1" x14ac:dyDescent="0.35"/>
    <row r="177" ht="15" hidden="1" customHeight="1" x14ac:dyDescent="0.35"/>
    <row r="178" ht="15" hidden="1" customHeight="1" x14ac:dyDescent="0.35"/>
    <row r="179" ht="15" hidden="1" customHeight="1" x14ac:dyDescent="0.35"/>
    <row r="180" ht="15" hidden="1" customHeight="1" x14ac:dyDescent="0.35"/>
    <row r="181" ht="15" hidden="1" customHeight="1" x14ac:dyDescent="0.35"/>
    <row r="182" ht="15" hidden="1" customHeight="1" x14ac:dyDescent="0.35"/>
    <row r="183" ht="15" hidden="1" customHeight="1" x14ac:dyDescent="0.35"/>
    <row r="184" ht="15" hidden="1" customHeight="1" x14ac:dyDescent="0.35"/>
    <row r="185" ht="15" hidden="1" customHeight="1" x14ac:dyDescent="0.35"/>
    <row r="186" ht="15" hidden="1" customHeight="1" x14ac:dyDescent="0.35"/>
    <row r="187" ht="15" hidden="1" customHeight="1" x14ac:dyDescent="0.35"/>
    <row r="188" ht="15" hidden="1" customHeight="1" x14ac:dyDescent="0.35"/>
    <row r="189" ht="15" hidden="1" customHeight="1" x14ac:dyDescent="0.35"/>
    <row r="190" ht="15" hidden="1" customHeight="1" x14ac:dyDescent="0.35"/>
    <row r="191" ht="15" hidden="1" customHeight="1" x14ac:dyDescent="0.35"/>
    <row r="192" ht="15" hidden="1" customHeight="1" x14ac:dyDescent="0.35"/>
    <row r="193" ht="15" hidden="1" customHeight="1" x14ac:dyDescent="0.35"/>
    <row r="194" ht="15" hidden="1" customHeight="1" x14ac:dyDescent="0.35"/>
    <row r="195" ht="15" hidden="1" customHeight="1" x14ac:dyDescent="0.35"/>
    <row r="196" ht="15" hidden="1" customHeight="1" x14ac:dyDescent="0.35"/>
    <row r="197" ht="15" hidden="1" customHeight="1" x14ac:dyDescent="0.35"/>
    <row r="198" ht="15" hidden="1" customHeight="1" x14ac:dyDescent="0.35"/>
    <row r="199" ht="15" hidden="1" customHeight="1" x14ac:dyDescent="0.35"/>
    <row r="200" ht="15" hidden="1" customHeight="1" x14ac:dyDescent="0.35"/>
    <row r="201" ht="15" hidden="1" customHeight="1" x14ac:dyDescent="0.35"/>
    <row r="202" ht="15" hidden="1" customHeight="1" x14ac:dyDescent="0.35"/>
    <row r="203" ht="15" hidden="1" customHeight="1" x14ac:dyDescent="0.35"/>
    <row r="204" ht="15" hidden="1" customHeight="1" x14ac:dyDescent="0.35"/>
    <row r="205" ht="15" hidden="1" customHeight="1" x14ac:dyDescent="0.35"/>
    <row r="206" ht="15" hidden="1" customHeight="1" x14ac:dyDescent="0.35"/>
    <row r="207" ht="15" hidden="1" customHeight="1" x14ac:dyDescent="0.35"/>
    <row r="208" ht="15" hidden="1" customHeight="1" x14ac:dyDescent="0.35"/>
    <row r="209" ht="15" hidden="1" customHeight="1" x14ac:dyDescent="0.35"/>
    <row r="210" ht="15" hidden="1" customHeight="1" x14ac:dyDescent="0.35"/>
    <row r="211" ht="15" hidden="1" customHeight="1" x14ac:dyDescent="0.35"/>
    <row r="212" ht="15" hidden="1" customHeight="1" x14ac:dyDescent="0.35"/>
    <row r="213" ht="15" hidden="1" customHeight="1" x14ac:dyDescent="0.35"/>
    <row r="214" ht="15" hidden="1" customHeight="1" x14ac:dyDescent="0.35"/>
    <row r="215" ht="15" hidden="1" customHeight="1" x14ac:dyDescent="0.35"/>
    <row r="216" ht="15" hidden="1" customHeight="1" x14ac:dyDescent="0.35"/>
    <row r="217" ht="15" hidden="1" customHeight="1" x14ac:dyDescent="0.35"/>
    <row r="218" ht="15" hidden="1" customHeight="1" x14ac:dyDescent="0.35"/>
    <row r="219" ht="15" hidden="1" customHeight="1" x14ac:dyDescent="0.35"/>
    <row r="220" ht="15" hidden="1" customHeight="1" x14ac:dyDescent="0.35"/>
    <row r="221" ht="15" hidden="1" customHeight="1" x14ac:dyDescent="0.35"/>
    <row r="222" ht="15" hidden="1" customHeight="1" x14ac:dyDescent="0.35"/>
    <row r="223" ht="15" hidden="1" customHeight="1" x14ac:dyDescent="0.35"/>
    <row r="224" ht="15" hidden="1" customHeight="1" x14ac:dyDescent="0.35"/>
    <row r="225" ht="15" hidden="1" customHeight="1" x14ac:dyDescent="0.35"/>
    <row r="226" ht="15" hidden="1" customHeight="1" x14ac:dyDescent="0.35"/>
    <row r="227" ht="15" hidden="1" customHeight="1" x14ac:dyDescent="0.35"/>
    <row r="228" ht="15" hidden="1" customHeight="1" x14ac:dyDescent="0.35"/>
    <row r="229" ht="15" hidden="1" customHeight="1" x14ac:dyDescent="0.35"/>
    <row r="230" ht="15" hidden="1" customHeight="1" x14ac:dyDescent="0.35"/>
    <row r="231" ht="15" hidden="1" customHeight="1" x14ac:dyDescent="0.35"/>
    <row r="232" ht="15" hidden="1" customHeight="1" x14ac:dyDescent="0.35"/>
    <row r="233" ht="15" hidden="1" customHeight="1" x14ac:dyDescent="0.35"/>
    <row r="234" ht="15" hidden="1" customHeight="1" x14ac:dyDescent="0.35"/>
    <row r="235" ht="15" hidden="1" customHeight="1" x14ac:dyDescent="0.35"/>
    <row r="236" ht="15" hidden="1" customHeight="1" x14ac:dyDescent="0.35"/>
    <row r="237" ht="15" hidden="1" customHeight="1" x14ac:dyDescent="0.35"/>
    <row r="238" ht="15" hidden="1" customHeight="1" x14ac:dyDescent="0.35"/>
    <row r="239" ht="15" hidden="1" customHeight="1" x14ac:dyDescent="0.35"/>
    <row r="240" ht="15" hidden="1" customHeight="1" x14ac:dyDescent="0.35"/>
    <row r="241" ht="15" hidden="1" customHeight="1" x14ac:dyDescent="0.35"/>
    <row r="242" ht="15" hidden="1" customHeight="1" x14ac:dyDescent="0.35"/>
    <row r="243" ht="15" hidden="1" customHeight="1" x14ac:dyDescent="0.35"/>
    <row r="244" ht="15" hidden="1" customHeight="1" x14ac:dyDescent="0.35"/>
    <row r="245" ht="15" hidden="1" customHeight="1" x14ac:dyDescent="0.35"/>
    <row r="246" ht="15" hidden="1" customHeight="1" x14ac:dyDescent="0.35"/>
    <row r="247" ht="15" hidden="1" customHeight="1" x14ac:dyDescent="0.35"/>
    <row r="248" ht="15" hidden="1" customHeight="1" x14ac:dyDescent="0.35"/>
    <row r="249" ht="15" hidden="1" customHeight="1" x14ac:dyDescent="0.35"/>
    <row r="250" ht="15" hidden="1" customHeight="1" x14ac:dyDescent="0.35"/>
    <row r="251" ht="15" hidden="1" customHeight="1" x14ac:dyDescent="0.35"/>
    <row r="252" ht="15" hidden="1" customHeight="1" x14ac:dyDescent="0.35"/>
    <row r="253" ht="15" hidden="1" customHeight="1" x14ac:dyDescent="0.35"/>
    <row r="254" ht="15" hidden="1" customHeight="1" x14ac:dyDescent="0.35"/>
    <row r="255" ht="15" hidden="1" customHeight="1" x14ac:dyDescent="0.35"/>
    <row r="256" ht="15" hidden="1" customHeight="1" x14ac:dyDescent="0.35"/>
    <row r="257" ht="15" hidden="1" customHeight="1" x14ac:dyDescent="0.35"/>
    <row r="258" ht="15" hidden="1" customHeight="1" x14ac:dyDescent="0.35"/>
    <row r="259" ht="15" hidden="1" customHeight="1" x14ac:dyDescent="0.35"/>
    <row r="260" ht="15" hidden="1" customHeight="1" x14ac:dyDescent="0.35"/>
    <row r="261" ht="15" hidden="1" customHeight="1" x14ac:dyDescent="0.35"/>
    <row r="262" ht="15" hidden="1" customHeight="1" x14ac:dyDescent="0.35"/>
    <row r="263" ht="15" hidden="1" customHeight="1" x14ac:dyDescent="0.35"/>
    <row r="264" ht="15" hidden="1" customHeight="1" x14ac:dyDescent="0.35"/>
    <row r="265" ht="15" hidden="1" customHeight="1" x14ac:dyDescent="0.35"/>
    <row r="266" ht="15" hidden="1" customHeight="1" x14ac:dyDescent="0.35"/>
    <row r="267" ht="15" hidden="1" customHeight="1" x14ac:dyDescent="0.35"/>
    <row r="268" ht="15" hidden="1" customHeight="1" x14ac:dyDescent="0.35"/>
    <row r="269" ht="15" hidden="1" customHeight="1" x14ac:dyDescent="0.35"/>
    <row r="270" ht="15" hidden="1" customHeight="1" x14ac:dyDescent="0.35"/>
    <row r="271" ht="15" hidden="1" customHeight="1" x14ac:dyDescent="0.35"/>
    <row r="272" ht="15" hidden="1" customHeight="1" x14ac:dyDescent="0.35"/>
    <row r="273" ht="15" hidden="1" customHeight="1" x14ac:dyDescent="0.35"/>
    <row r="274" ht="15" hidden="1" customHeight="1" x14ac:dyDescent="0.35"/>
    <row r="275" ht="15" hidden="1" customHeight="1" x14ac:dyDescent="0.35"/>
    <row r="276" ht="15" hidden="1" customHeight="1" x14ac:dyDescent="0.35"/>
    <row r="277" ht="15" hidden="1" customHeight="1" x14ac:dyDescent="0.35"/>
    <row r="278" ht="15" hidden="1" customHeight="1" x14ac:dyDescent="0.35"/>
    <row r="279" ht="15" hidden="1" customHeight="1" x14ac:dyDescent="0.35"/>
    <row r="280" ht="15" hidden="1" customHeight="1" x14ac:dyDescent="0.35"/>
    <row r="281" ht="15" hidden="1" customHeight="1" x14ac:dyDescent="0.35"/>
    <row r="282" ht="15" hidden="1" customHeight="1" x14ac:dyDescent="0.35"/>
    <row r="283" ht="15" hidden="1" customHeight="1" x14ac:dyDescent="0.35"/>
    <row r="284" ht="15" hidden="1" customHeight="1" x14ac:dyDescent="0.35"/>
    <row r="285" ht="15" hidden="1" customHeight="1" x14ac:dyDescent="0.35"/>
    <row r="286" ht="15" hidden="1" customHeight="1" x14ac:dyDescent="0.35"/>
    <row r="287" ht="15" hidden="1" customHeight="1" x14ac:dyDescent="0.35"/>
    <row r="288" ht="15" hidden="1" customHeight="1" x14ac:dyDescent="0.35"/>
    <row r="289" ht="15" hidden="1" customHeight="1" x14ac:dyDescent="0.35"/>
    <row r="290" ht="15" hidden="1" customHeight="1" x14ac:dyDescent="0.35"/>
    <row r="291" ht="15" hidden="1" customHeight="1" x14ac:dyDescent="0.35"/>
    <row r="292" ht="15" hidden="1" customHeight="1" x14ac:dyDescent="0.35"/>
    <row r="293" ht="15" hidden="1" customHeight="1" x14ac:dyDescent="0.35"/>
    <row r="294" ht="15" hidden="1" customHeight="1" x14ac:dyDescent="0.35"/>
    <row r="295" ht="15" hidden="1" customHeight="1" x14ac:dyDescent="0.35"/>
    <row r="296" ht="15" hidden="1" customHeight="1" x14ac:dyDescent="0.35"/>
    <row r="297" ht="15" hidden="1" customHeight="1" x14ac:dyDescent="0.35"/>
    <row r="298" ht="15" hidden="1" customHeight="1" x14ac:dyDescent="0.35"/>
    <row r="299" ht="15" hidden="1" customHeight="1" x14ac:dyDescent="0.35"/>
    <row r="300" ht="15" hidden="1" customHeight="1" x14ac:dyDescent="0.35"/>
    <row r="301" ht="15" hidden="1" customHeight="1" x14ac:dyDescent="0.35"/>
    <row r="302" ht="15" hidden="1" customHeight="1" x14ac:dyDescent="0.35"/>
    <row r="303" ht="15" hidden="1" customHeight="1" x14ac:dyDescent="0.35"/>
    <row r="304" ht="15" hidden="1" customHeight="1" x14ac:dyDescent="0.35"/>
    <row r="305" ht="15" hidden="1" customHeight="1" x14ac:dyDescent="0.35"/>
    <row r="306" ht="15" hidden="1" customHeight="1" x14ac:dyDescent="0.35"/>
    <row r="307" ht="15" hidden="1" customHeight="1" x14ac:dyDescent="0.35"/>
    <row r="308" ht="15" hidden="1" customHeight="1" x14ac:dyDescent="0.35"/>
    <row r="309" ht="15" hidden="1" customHeight="1" x14ac:dyDescent="0.35"/>
    <row r="310" ht="15" hidden="1" customHeight="1" x14ac:dyDescent="0.35"/>
    <row r="311" ht="15" hidden="1" customHeight="1" x14ac:dyDescent="0.35"/>
    <row r="312" ht="15" hidden="1" customHeight="1" x14ac:dyDescent="0.35"/>
    <row r="313" ht="15" hidden="1" customHeight="1" x14ac:dyDescent="0.35"/>
    <row r="314" ht="15" hidden="1" customHeight="1" x14ac:dyDescent="0.35"/>
    <row r="315" ht="15" hidden="1" customHeight="1" x14ac:dyDescent="0.35"/>
    <row r="316" ht="15" hidden="1" customHeight="1" x14ac:dyDescent="0.35"/>
    <row r="317" ht="15" hidden="1" customHeight="1" x14ac:dyDescent="0.35"/>
    <row r="318" ht="15" hidden="1" customHeight="1" x14ac:dyDescent="0.35"/>
    <row r="319" ht="15" hidden="1" customHeight="1" x14ac:dyDescent="0.35"/>
    <row r="320" ht="15" hidden="1" customHeight="1" x14ac:dyDescent="0.35"/>
    <row r="321" ht="15" hidden="1" customHeight="1" x14ac:dyDescent="0.35"/>
    <row r="322" ht="15" hidden="1" customHeight="1" x14ac:dyDescent="0.35"/>
    <row r="323" ht="15" hidden="1" customHeight="1" x14ac:dyDescent="0.35"/>
    <row r="324" ht="15" hidden="1" customHeight="1" x14ac:dyDescent="0.35"/>
    <row r="325" ht="15" hidden="1" customHeight="1" x14ac:dyDescent="0.35"/>
    <row r="326" ht="15" hidden="1" customHeight="1" x14ac:dyDescent="0.35"/>
    <row r="327" ht="15" hidden="1" customHeight="1" x14ac:dyDescent="0.35"/>
    <row r="328" ht="15" hidden="1" customHeight="1" x14ac:dyDescent="0.35"/>
    <row r="329" ht="15" hidden="1" customHeight="1" x14ac:dyDescent="0.35"/>
    <row r="330" ht="15" hidden="1" customHeight="1" x14ac:dyDescent="0.35"/>
    <row r="331" ht="15" hidden="1" customHeight="1" x14ac:dyDescent="0.35"/>
    <row r="332" ht="15" hidden="1" customHeight="1" x14ac:dyDescent="0.35"/>
    <row r="333" ht="15" hidden="1" customHeight="1" x14ac:dyDescent="0.35"/>
    <row r="334" ht="15" hidden="1" customHeight="1" x14ac:dyDescent="0.35"/>
    <row r="335" ht="15" hidden="1" customHeight="1" x14ac:dyDescent="0.35"/>
    <row r="336" ht="15" hidden="1" customHeight="1" x14ac:dyDescent="0.35"/>
    <row r="337" ht="15" hidden="1" customHeight="1" x14ac:dyDescent="0.35"/>
    <row r="338" ht="15" hidden="1" customHeight="1" x14ac:dyDescent="0.35"/>
    <row r="339" ht="15" hidden="1" customHeight="1" x14ac:dyDescent="0.35"/>
    <row r="340" ht="15" hidden="1" customHeight="1" x14ac:dyDescent="0.35"/>
    <row r="341" ht="15" hidden="1" customHeight="1" x14ac:dyDescent="0.35"/>
    <row r="342" ht="15" hidden="1" customHeight="1" x14ac:dyDescent="0.35"/>
    <row r="343" ht="15" hidden="1" customHeight="1" x14ac:dyDescent="0.35"/>
    <row r="344" ht="15" hidden="1" customHeight="1" x14ac:dyDescent="0.35"/>
    <row r="345" ht="15" hidden="1" customHeight="1" x14ac:dyDescent="0.35"/>
    <row r="346" ht="15" hidden="1" customHeight="1" x14ac:dyDescent="0.35"/>
    <row r="347" ht="15" hidden="1" customHeight="1" x14ac:dyDescent="0.35"/>
    <row r="348" ht="15" hidden="1" customHeight="1" x14ac:dyDescent="0.35"/>
    <row r="349" ht="15" hidden="1" customHeight="1" x14ac:dyDescent="0.35"/>
    <row r="350" ht="15" hidden="1" customHeight="1" x14ac:dyDescent="0.35"/>
    <row r="351" ht="15" hidden="1" customHeight="1" x14ac:dyDescent="0.35"/>
    <row r="352" ht="15" hidden="1" customHeight="1" x14ac:dyDescent="0.35"/>
    <row r="353" ht="15" hidden="1" customHeight="1" x14ac:dyDescent="0.35"/>
    <row r="354" ht="15" hidden="1" customHeight="1" x14ac:dyDescent="0.35"/>
    <row r="355" ht="15" hidden="1" customHeight="1" x14ac:dyDescent="0.35"/>
    <row r="356" ht="15" hidden="1" customHeight="1" x14ac:dyDescent="0.35"/>
    <row r="357" ht="15" hidden="1" customHeight="1" x14ac:dyDescent="0.35"/>
    <row r="358" ht="15" hidden="1" customHeight="1" x14ac:dyDescent="0.35"/>
    <row r="359" ht="15" hidden="1" customHeight="1" x14ac:dyDescent="0.35"/>
    <row r="360" ht="15" hidden="1" customHeight="1" x14ac:dyDescent="0.35"/>
    <row r="361" ht="15" hidden="1" customHeight="1" x14ac:dyDescent="0.35"/>
    <row r="362" ht="15" hidden="1" customHeight="1" x14ac:dyDescent="0.35"/>
    <row r="363" ht="15" hidden="1" customHeight="1" x14ac:dyDescent="0.35"/>
    <row r="364" ht="15" hidden="1" customHeight="1" x14ac:dyDescent="0.35"/>
    <row r="365" ht="15" hidden="1" customHeight="1" x14ac:dyDescent="0.35"/>
    <row r="366" ht="15" hidden="1" customHeight="1" x14ac:dyDescent="0.35"/>
    <row r="367" ht="15" hidden="1" customHeight="1" x14ac:dyDescent="0.35"/>
    <row r="368" ht="15" hidden="1" customHeight="1" x14ac:dyDescent="0.35"/>
    <row r="369" ht="15" hidden="1" customHeight="1" x14ac:dyDescent="0.35"/>
    <row r="370" ht="15" hidden="1" customHeight="1" x14ac:dyDescent="0.35"/>
    <row r="371" ht="15" hidden="1" customHeight="1" x14ac:dyDescent="0.35"/>
    <row r="372" ht="15" hidden="1" customHeight="1" x14ac:dyDescent="0.35"/>
    <row r="373" ht="15" hidden="1" customHeight="1" x14ac:dyDescent="0.35"/>
    <row r="374" ht="15" hidden="1" customHeight="1" x14ac:dyDescent="0.35"/>
    <row r="375" ht="15" hidden="1" customHeight="1" x14ac:dyDescent="0.35"/>
    <row r="376" ht="15" hidden="1" customHeight="1" x14ac:dyDescent="0.35"/>
    <row r="377" ht="15" hidden="1" customHeight="1" x14ac:dyDescent="0.35"/>
    <row r="378" ht="15" hidden="1" customHeight="1" x14ac:dyDescent="0.35"/>
    <row r="379" ht="15" hidden="1" customHeight="1" x14ac:dyDescent="0.35"/>
    <row r="380" ht="15" hidden="1" customHeight="1" x14ac:dyDescent="0.35"/>
    <row r="381" ht="15" hidden="1" customHeight="1" x14ac:dyDescent="0.35"/>
    <row r="382" ht="15" hidden="1" customHeight="1" x14ac:dyDescent="0.35"/>
    <row r="383" ht="15" hidden="1" customHeight="1" x14ac:dyDescent="0.35"/>
    <row r="384" ht="15" hidden="1" customHeight="1" x14ac:dyDescent="0.35"/>
    <row r="385" ht="15" hidden="1" customHeight="1" x14ac:dyDescent="0.35"/>
    <row r="386" ht="15" hidden="1" customHeight="1" x14ac:dyDescent="0.35"/>
    <row r="387" ht="15" hidden="1" customHeight="1" x14ac:dyDescent="0.35"/>
    <row r="388" ht="15" hidden="1" customHeight="1" x14ac:dyDescent="0.35"/>
    <row r="389" ht="15" hidden="1" customHeight="1" x14ac:dyDescent="0.35"/>
    <row r="390" ht="15" hidden="1" customHeight="1" x14ac:dyDescent="0.35"/>
    <row r="391" ht="15" hidden="1" customHeight="1" x14ac:dyDescent="0.35"/>
    <row r="392" ht="15" hidden="1" customHeight="1" x14ac:dyDescent="0.35"/>
    <row r="393" ht="15" hidden="1" customHeight="1" x14ac:dyDescent="0.35"/>
    <row r="394" ht="15" hidden="1" customHeight="1" x14ac:dyDescent="0.35"/>
    <row r="395" ht="15" hidden="1" customHeight="1" x14ac:dyDescent="0.35"/>
    <row r="396" ht="15" hidden="1" customHeight="1" x14ac:dyDescent="0.35"/>
    <row r="397" ht="15" hidden="1" customHeight="1" x14ac:dyDescent="0.35"/>
    <row r="398" ht="15" hidden="1" customHeight="1" x14ac:dyDescent="0.35"/>
    <row r="399" ht="15" hidden="1" customHeight="1" x14ac:dyDescent="0.35"/>
    <row r="400" ht="15" hidden="1" customHeight="1" x14ac:dyDescent="0.35"/>
    <row r="401" ht="15" hidden="1" customHeight="1" x14ac:dyDescent="0.35"/>
    <row r="402" ht="15" hidden="1" customHeight="1" x14ac:dyDescent="0.35"/>
    <row r="403" ht="15" hidden="1" customHeight="1" x14ac:dyDescent="0.35"/>
    <row r="404" ht="15" hidden="1" customHeight="1" x14ac:dyDescent="0.35"/>
    <row r="405" ht="15" hidden="1" customHeight="1" x14ac:dyDescent="0.35"/>
    <row r="406" ht="15" hidden="1" customHeight="1" x14ac:dyDescent="0.35"/>
    <row r="407" ht="15" hidden="1" customHeight="1" x14ac:dyDescent="0.35"/>
    <row r="408" ht="15" hidden="1" customHeight="1" x14ac:dyDescent="0.35"/>
    <row r="409" ht="15" hidden="1" customHeight="1" x14ac:dyDescent="0.35"/>
    <row r="410" ht="15" hidden="1" customHeight="1" x14ac:dyDescent="0.35"/>
    <row r="411" ht="15" hidden="1" customHeight="1" x14ac:dyDescent="0.35"/>
    <row r="412" ht="15" hidden="1" customHeight="1" x14ac:dyDescent="0.35"/>
    <row r="413" ht="15" hidden="1" customHeight="1" x14ac:dyDescent="0.35"/>
    <row r="414" ht="15" hidden="1" customHeight="1" x14ac:dyDescent="0.35"/>
    <row r="415" ht="15" hidden="1" customHeight="1" x14ac:dyDescent="0.35"/>
    <row r="416" ht="15" hidden="1" customHeight="1" x14ac:dyDescent="0.35"/>
    <row r="417" ht="15" hidden="1" customHeight="1" x14ac:dyDescent="0.35"/>
    <row r="418" ht="15" hidden="1" customHeight="1" x14ac:dyDescent="0.35"/>
    <row r="419" ht="15" hidden="1" customHeight="1" x14ac:dyDescent="0.35"/>
    <row r="420" ht="15" hidden="1" customHeight="1" x14ac:dyDescent="0.35"/>
    <row r="421" ht="15" hidden="1" customHeight="1" x14ac:dyDescent="0.35"/>
    <row r="422" ht="15" hidden="1" customHeight="1" x14ac:dyDescent="0.35"/>
    <row r="423" ht="15" hidden="1" customHeight="1" x14ac:dyDescent="0.35"/>
    <row r="424" ht="15" hidden="1" customHeight="1" x14ac:dyDescent="0.35"/>
    <row r="425" ht="15" hidden="1" customHeight="1" x14ac:dyDescent="0.35"/>
    <row r="426" ht="15" hidden="1" customHeight="1" x14ac:dyDescent="0.35"/>
    <row r="427" ht="15" hidden="1" customHeight="1" x14ac:dyDescent="0.35"/>
    <row r="428" ht="15" hidden="1" customHeight="1" x14ac:dyDescent="0.35"/>
    <row r="429" ht="15" hidden="1" customHeight="1" x14ac:dyDescent="0.35"/>
    <row r="430" ht="15" hidden="1" customHeight="1" x14ac:dyDescent="0.35"/>
    <row r="431" ht="15" hidden="1" customHeight="1" x14ac:dyDescent="0.35"/>
    <row r="432" ht="15" hidden="1" customHeight="1" x14ac:dyDescent="0.35"/>
    <row r="433" ht="15" hidden="1" customHeight="1" x14ac:dyDescent="0.35"/>
    <row r="434" ht="15" hidden="1" customHeight="1" x14ac:dyDescent="0.35"/>
    <row r="435" ht="15" hidden="1" customHeight="1" x14ac:dyDescent="0.35"/>
    <row r="436" ht="15" hidden="1" customHeight="1" x14ac:dyDescent="0.35"/>
    <row r="437" ht="15" hidden="1" customHeight="1" x14ac:dyDescent="0.35"/>
    <row r="438" ht="15" hidden="1" customHeight="1" x14ac:dyDescent="0.35"/>
    <row r="439" ht="15" hidden="1" customHeight="1" x14ac:dyDescent="0.35"/>
    <row r="440" ht="15" hidden="1" customHeight="1" x14ac:dyDescent="0.35"/>
    <row r="441" ht="15" hidden="1" customHeight="1" x14ac:dyDescent="0.35"/>
    <row r="442" ht="15" hidden="1" customHeight="1" x14ac:dyDescent="0.35"/>
    <row r="443" ht="15" hidden="1" customHeight="1" x14ac:dyDescent="0.35"/>
    <row r="444" ht="15" hidden="1" customHeight="1" x14ac:dyDescent="0.35"/>
    <row r="445" ht="15" hidden="1" customHeight="1" x14ac:dyDescent="0.35"/>
    <row r="446" ht="15" hidden="1" customHeight="1" x14ac:dyDescent="0.35"/>
    <row r="447" ht="15" hidden="1" customHeight="1" x14ac:dyDescent="0.35"/>
    <row r="448" ht="15" hidden="1" customHeight="1" x14ac:dyDescent="0.35"/>
    <row r="449" ht="15" hidden="1" customHeight="1" x14ac:dyDescent="0.35"/>
    <row r="450" ht="15" hidden="1" customHeight="1" x14ac:dyDescent="0.35"/>
    <row r="451" ht="15" hidden="1" customHeight="1" x14ac:dyDescent="0.35"/>
    <row r="452" ht="15" hidden="1" customHeight="1" x14ac:dyDescent="0.35"/>
    <row r="453" ht="15" hidden="1" customHeight="1" x14ac:dyDescent="0.35"/>
    <row r="454" ht="15" hidden="1" customHeight="1" x14ac:dyDescent="0.35"/>
    <row r="455" ht="15" hidden="1" customHeight="1" x14ac:dyDescent="0.35"/>
    <row r="456" ht="15" hidden="1" customHeight="1" x14ac:dyDescent="0.35"/>
    <row r="457" ht="15" hidden="1" customHeight="1" x14ac:dyDescent="0.35"/>
    <row r="458" ht="15" hidden="1" customHeight="1" x14ac:dyDescent="0.35"/>
    <row r="459" ht="15" hidden="1" customHeight="1" x14ac:dyDescent="0.35"/>
    <row r="460" ht="15" hidden="1" customHeight="1" x14ac:dyDescent="0.35"/>
    <row r="461" ht="15" hidden="1" customHeight="1" x14ac:dyDescent="0.35"/>
    <row r="462" ht="15" hidden="1" customHeight="1" x14ac:dyDescent="0.35"/>
    <row r="463" ht="15" hidden="1" customHeight="1" x14ac:dyDescent="0.35"/>
    <row r="464" ht="15" hidden="1" customHeight="1" x14ac:dyDescent="0.35"/>
    <row r="465" ht="15" hidden="1" customHeight="1" x14ac:dyDescent="0.35"/>
    <row r="466" ht="15" hidden="1" customHeight="1" x14ac:dyDescent="0.35"/>
    <row r="467" ht="15" hidden="1" customHeight="1" x14ac:dyDescent="0.35"/>
    <row r="468" ht="15" hidden="1" customHeight="1" x14ac:dyDescent="0.35"/>
    <row r="469" ht="15" hidden="1" customHeight="1" x14ac:dyDescent="0.35"/>
    <row r="470" ht="15" hidden="1" customHeight="1" x14ac:dyDescent="0.35"/>
    <row r="471" ht="15" hidden="1" customHeight="1" x14ac:dyDescent="0.35"/>
    <row r="472" ht="15" hidden="1" customHeight="1" x14ac:dyDescent="0.35"/>
    <row r="473" ht="15" hidden="1" customHeight="1" x14ac:dyDescent="0.35"/>
    <row r="474" ht="15" hidden="1" customHeight="1" x14ac:dyDescent="0.35"/>
    <row r="475" ht="15" hidden="1" customHeight="1" x14ac:dyDescent="0.35"/>
    <row r="476" ht="15" hidden="1" customHeight="1" x14ac:dyDescent="0.35"/>
    <row r="477" ht="15" hidden="1" customHeight="1" x14ac:dyDescent="0.35"/>
    <row r="478" ht="15" hidden="1" customHeight="1" x14ac:dyDescent="0.35"/>
    <row r="479" ht="15" hidden="1" customHeight="1" x14ac:dyDescent="0.35"/>
    <row r="480" ht="15" hidden="1" customHeight="1" x14ac:dyDescent="0.35"/>
    <row r="481" ht="15" hidden="1" customHeight="1" x14ac:dyDescent="0.35"/>
    <row r="482" ht="15" hidden="1" customHeight="1" x14ac:dyDescent="0.35"/>
    <row r="483" ht="15" hidden="1" customHeight="1" x14ac:dyDescent="0.35"/>
    <row r="484" ht="15" hidden="1" customHeight="1" x14ac:dyDescent="0.35"/>
    <row r="485" ht="15" hidden="1" customHeight="1" x14ac:dyDescent="0.35"/>
    <row r="486" ht="15" hidden="1" customHeight="1" x14ac:dyDescent="0.35"/>
    <row r="487" ht="15" hidden="1" customHeight="1" x14ac:dyDescent="0.35"/>
    <row r="488" ht="15" hidden="1" customHeight="1" x14ac:dyDescent="0.35"/>
    <row r="489" ht="15" hidden="1" customHeight="1" x14ac:dyDescent="0.35"/>
    <row r="490" ht="15" hidden="1" customHeight="1" x14ac:dyDescent="0.35"/>
    <row r="491" ht="15" hidden="1" customHeight="1" x14ac:dyDescent="0.35"/>
    <row r="492" ht="15" hidden="1" customHeight="1" x14ac:dyDescent="0.35"/>
    <row r="493" ht="15" hidden="1" customHeight="1" x14ac:dyDescent="0.35"/>
    <row r="494" ht="15" hidden="1" customHeight="1" x14ac:dyDescent="0.35"/>
    <row r="495" ht="15" hidden="1" customHeight="1" x14ac:dyDescent="0.35"/>
    <row r="496" ht="15" hidden="1" customHeight="1" x14ac:dyDescent="0.35"/>
    <row r="497" ht="15" hidden="1" customHeight="1" x14ac:dyDescent="0.35"/>
    <row r="498" ht="15" hidden="1" customHeight="1" x14ac:dyDescent="0.35"/>
    <row r="499" ht="15" hidden="1" customHeight="1" x14ac:dyDescent="0.35"/>
    <row r="500" ht="15" hidden="1" customHeight="1" x14ac:dyDescent="0.35"/>
    <row r="501" ht="15" hidden="1" customHeight="1" x14ac:dyDescent="0.35"/>
    <row r="502" ht="15" hidden="1" customHeight="1" x14ac:dyDescent="0.35"/>
    <row r="503" ht="15" hidden="1" customHeight="1" x14ac:dyDescent="0.35"/>
    <row r="504" ht="15" hidden="1" customHeight="1" x14ac:dyDescent="0.35"/>
    <row r="505" ht="15" hidden="1" customHeight="1" x14ac:dyDescent="0.35"/>
    <row r="506" ht="15" hidden="1" customHeight="1" x14ac:dyDescent="0.35"/>
    <row r="507" ht="15" hidden="1" customHeight="1" x14ac:dyDescent="0.35"/>
    <row r="508" ht="15" hidden="1" customHeight="1" x14ac:dyDescent="0.35"/>
    <row r="509" ht="15" hidden="1" customHeight="1" x14ac:dyDescent="0.35"/>
    <row r="510" ht="15" hidden="1" customHeight="1" x14ac:dyDescent="0.35"/>
    <row r="511" ht="15" hidden="1" customHeight="1" x14ac:dyDescent="0.35"/>
    <row r="512" ht="15" hidden="1" customHeight="1" x14ac:dyDescent="0.35"/>
    <row r="513" ht="15" hidden="1" customHeight="1" x14ac:dyDescent="0.35"/>
    <row r="514" ht="15" hidden="1" customHeight="1" x14ac:dyDescent="0.35"/>
    <row r="515" ht="15" hidden="1" customHeight="1" x14ac:dyDescent="0.35"/>
    <row r="516" ht="15" hidden="1" customHeight="1" x14ac:dyDescent="0.35"/>
    <row r="517" ht="15" hidden="1" customHeight="1" x14ac:dyDescent="0.35"/>
    <row r="518" ht="15" hidden="1" customHeight="1" x14ac:dyDescent="0.35"/>
    <row r="519" ht="15" hidden="1" customHeight="1" x14ac:dyDescent="0.35"/>
    <row r="520" ht="15" hidden="1" customHeight="1" x14ac:dyDescent="0.35"/>
    <row r="521" ht="15" hidden="1" customHeight="1" x14ac:dyDescent="0.35"/>
    <row r="522" ht="15" hidden="1" customHeight="1" x14ac:dyDescent="0.35"/>
    <row r="523" ht="15" hidden="1" customHeight="1" x14ac:dyDescent="0.35"/>
    <row r="524" ht="15" hidden="1" customHeight="1" x14ac:dyDescent="0.35"/>
    <row r="525" ht="15" hidden="1" customHeight="1" x14ac:dyDescent="0.35"/>
    <row r="526" ht="15" hidden="1" customHeight="1" x14ac:dyDescent="0.35"/>
    <row r="527" ht="15" hidden="1" customHeight="1" x14ac:dyDescent="0.35"/>
    <row r="528" ht="15" hidden="1" customHeight="1" x14ac:dyDescent="0.35"/>
    <row r="529" ht="15" hidden="1" customHeight="1" x14ac:dyDescent="0.35"/>
    <row r="530" ht="15" hidden="1" customHeight="1" x14ac:dyDescent="0.35"/>
    <row r="531" ht="15" hidden="1" customHeight="1" x14ac:dyDescent="0.35"/>
    <row r="532" ht="15" hidden="1" customHeight="1" x14ac:dyDescent="0.35"/>
    <row r="533" ht="15" hidden="1" customHeight="1" x14ac:dyDescent="0.35"/>
    <row r="534" ht="15" hidden="1" customHeight="1" x14ac:dyDescent="0.35"/>
    <row r="535" ht="15" hidden="1" customHeight="1" x14ac:dyDescent="0.35"/>
    <row r="536" ht="15" hidden="1" customHeight="1" x14ac:dyDescent="0.35"/>
    <row r="537" ht="15" hidden="1" customHeight="1" x14ac:dyDescent="0.35"/>
    <row r="538" ht="15" hidden="1" customHeight="1" x14ac:dyDescent="0.35"/>
    <row r="539" ht="15" hidden="1" customHeight="1" x14ac:dyDescent="0.35"/>
    <row r="540" ht="15" hidden="1" customHeight="1" x14ac:dyDescent="0.35"/>
    <row r="541" ht="15" hidden="1" customHeight="1" x14ac:dyDescent="0.35"/>
    <row r="542" ht="15" hidden="1" customHeight="1" x14ac:dyDescent="0.35"/>
    <row r="543" ht="15" hidden="1" customHeight="1" x14ac:dyDescent="0.35"/>
    <row r="544" ht="15" hidden="1" customHeight="1" x14ac:dyDescent="0.35"/>
    <row r="545" ht="15" hidden="1" customHeight="1" x14ac:dyDescent="0.35"/>
    <row r="546" ht="15" hidden="1" customHeight="1" x14ac:dyDescent="0.35"/>
    <row r="547" ht="15" hidden="1" customHeight="1" x14ac:dyDescent="0.35"/>
    <row r="548" ht="15" hidden="1" customHeight="1" x14ac:dyDescent="0.35"/>
    <row r="549" ht="15" hidden="1" customHeight="1" x14ac:dyDescent="0.35"/>
    <row r="550" ht="15" hidden="1" customHeight="1" x14ac:dyDescent="0.35"/>
    <row r="551" ht="15" hidden="1" customHeight="1" x14ac:dyDescent="0.35"/>
    <row r="552" ht="15" hidden="1" customHeight="1" x14ac:dyDescent="0.35"/>
    <row r="553" ht="15" hidden="1" customHeight="1" x14ac:dyDescent="0.35"/>
    <row r="554" ht="15" hidden="1" customHeight="1" x14ac:dyDescent="0.35"/>
    <row r="555" ht="15" hidden="1" customHeight="1" x14ac:dyDescent="0.35"/>
    <row r="556" ht="15" hidden="1" customHeight="1" x14ac:dyDescent="0.35"/>
    <row r="557" ht="15" hidden="1" customHeight="1" x14ac:dyDescent="0.35"/>
    <row r="558" ht="15" hidden="1" customHeight="1" x14ac:dyDescent="0.35"/>
    <row r="559" ht="15" hidden="1" customHeight="1" x14ac:dyDescent="0.35"/>
    <row r="560" ht="15" hidden="1" customHeight="1" x14ac:dyDescent="0.35"/>
    <row r="561" ht="15" hidden="1" customHeight="1" x14ac:dyDescent="0.35"/>
    <row r="562" ht="15" hidden="1" customHeight="1" x14ac:dyDescent="0.35"/>
    <row r="563" ht="15" hidden="1" customHeight="1" x14ac:dyDescent="0.35"/>
    <row r="564" ht="15" hidden="1" customHeight="1" x14ac:dyDescent="0.35"/>
    <row r="565" ht="15" hidden="1" customHeight="1" x14ac:dyDescent="0.35"/>
    <row r="566" ht="15" hidden="1" customHeight="1" x14ac:dyDescent="0.35"/>
    <row r="567" ht="15" hidden="1" customHeight="1" x14ac:dyDescent="0.35"/>
    <row r="568" ht="15" hidden="1" customHeight="1" x14ac:dyDescent="0.35"/>
    <row r="569" ht="15" hidden="1" customHeight="1" x14ac:dyDescent="0.35"/>
    <row r="570" ht="15" hidden="1" customHeight="1" x14ac:dyDescent="0.35"/>
    <row r="571" ht="15" hidden="1" customHeight="1" x14ac:dyDescent="0.35"/>
    <row r="572" ht="15" hidden="1" customHeight="1" x14ac:dyDescent="0.35"/>
    <row r="573" ht="15" hidden="1" customHeight="1" x14ac:dyDescent="0.35"/>
    <row r="574" ht="15" hidden="1" customHeight="1" x14ac:dyDescent="0.35"/>
    <row r="575" ht="15" hidden="1" customHeight="1" x14ac:dyDescent="0.35"/>
    <row r="576" ht="15" hidden="1" customHeight="1" x14ac:dyDescent="0.35"/>
    <row r="577" ht="15" hidden="1" customHeight="1" x14ac:dyDescent="0.35"/>
    <row r="578" ht="15" hidden="1" customHeight="1" x14ac:dyDescent="0.35"/>
    <row r="579" ht="15" hidden="1" customHeight="1" x14ac:dyDescent="0.35"/>
    <row r="580" ht="15" hidden="1" customHeight="1" x14ac:dyDescent="0.35"/>
    <row r="581" ht="15" hidden="1" customHeight="1" x14ac:dyDescent="0.35"/>
    <row r="582" ht="15" hidden="1" customHeight="1" x14ac:dyDescent="0.35"/>
    <row r="583" ht="15" hidden="1" customHeight="1" x14ac:dyDescent="0.35"/>
    <row r="584" ht="15" hidden="1" customHeight="1" x14ac:dyDescent="0.35"/>
    <row r="585" ht="15" hidden="1" customHeight="1" x14ac:dyDescent="0.35"/>
    <row r="586" ht="15" hidden="1" customHeight="1" x14ac:dyDescent="0.35"/>
    <row r="587" ht="15" hidden="1" customHeight="1" x14ac:dyDescent="0.35"/>
    <row r="588" ht="15" hidden="1" customHeight="1" x14ac:dyDescent="0.35"/>
    <row r="589" ht="15" hidden="1" customHeight="1" x14ac:dyDescent="0.35"/>
    <row r="590" ht="15" hidden="1" customHeight="1" x14ac:dyDescent="0.35"/>
    <row r="591" ht="15" hidden="1" customHeight="1" x14ac:dyDescent="0.35"/>
    <row r="592" ht="15" hidden="1" customHeight="1" x14ac:dyDescent="0.35"/>
    <row r="593" ht="15" hidden="1" customHeight="1" x14ac:dyDescent="0.35"/>
    <row r="594" ht="15" hidden="1" customHeight="1" x14ac:dyDescent="0.35"/>
    <row r="595" ht="15" hidden="1" customHeight="1" x14ac:dyDescent="0.35"/>
    <row r="596" ht="15" hidden="1" customHeight="1" x14ac:dyDescent="0.35"/>
    <row r="597" ht="15" hidden="1" customHeight="1" x14ac:dyDescent="0.35"/>
    <row r="598" ht="15" hidden="1" customHeight="1" x14ac:dyDescent="0.35"/>
    <row r="599" ht="15" hidden="1" customHeight="1" x14ac:dyDescent="0.35"/>
    <row r="600" ht="15" hidden="1" customHeight="1" x14ac:dyDescent="0.35"/>
    <row r="601" ht="15" hidden="1" customHeight="1" x14ac:dyDescent="0.35"/>
    <row r="602" ht="15" hidden="1" customHeight="1" x14ac:dyDescent="0.35"/>
    <row r="603" ht="15" hidden="1" customHeight="1" x14ac:dyDescent="0.35"/>
    <row r="604" ht="15" hidden="1" customHeight="1" x14ac:dyDescent="0.35"/>
    <row r="605" ht="15" hidden="1" customHeight="1" x14ac:dyDescent="0.35"/>
    <row r="606" ht="15" hidden="1" customHeight="1" x14ac:dyDescent="0.35"/>
    <row r="607" ht="15" hidden="1" customHeight="1" x14ac:dyDescent="0.35"/>
    <row r="608" ht="15" hidden="1" customHeight="1" x14ac:dyDescent="0.35"/>
    <row r="609" ht="15" hidden="1" customHeight="1" x14ac:dyDescent="0.35"/>
    <row r="610" ht="15" hidden="1" customHeight="1" x14ac:dyDescent="0.35"/>
    <row r="611" ht="15" hidden="1" customHeight="1" x14ac:dyDescent="0.35"/>
    <row r="612" ht="15" hidden="1" customHeight="1" x14ac:dyDescent="0.35"/>
    <row r="613" ht="15" hidden="1" customHeight="1" x14ac:dyDescent="0.35"/>
    <row r="614" ht="15" hidden="1" customHeight="1" x14ac:dyDescent="0.35"/>
    <row r="615" ht="15" hidden="1" customHeight="1" x14ac:dyDescent="0.35"/>
    <row r="616" ht="15" hidden="1" customHeight="1" x14ac:dyDescent="0.35"/>
    <row r="617" ht="15" hidden="1" customHeight="1" x14ac:dyDescent="0.35"/>
    <row r="618" ht="15" hidden="1" customHeight="1" x14ac:dyDescent="0.35"/>
    <row r="619" ht="15" hidden="1" customHeight="1" x14ac:dyDescent="0.35"/>
    <row r="620" ht="15" hidden="1" customHeight="1" x14ac:dyDescent="0.35"/>
    <row r="621" ht="15" hidden="1" customHeight="1" x14ac:dyDescent="0.35"/>
    <row r="622" ht="15" hidden="1" customHeight="1" x14ac:dyDescent="0.35"/>
    <row r="623" ht="15" hidden="1" customHeight="1" x14ac:dyDescent="0.35"/>
    <row r="624" ht="15" hidden="1" customHeight="1" x14ac:dyDescent="0.35"/>
    <row r="625" ht="15" hidden="1" customHeight="1" x14ac:dyDescent="0.35"/>
    <row r="626" ht="15" hidden="1" customHeight="1" x14ac:dyDescent="0.35"/>
    <row r="627" ht="15" hidden="1" customHeight="1" x14ac:dyDescent="0.35"/>
    <row r="628" ht="15" hidden="1" customHeight="1" x14ac:dyDescent="0.35"/>
    <row r="629" ht="15" hidden="1" customHeight="1" x14ac:dyDescent="0.35"/>
    <row r="630" ht="15" hidden="1" customHeight="1" x14ac:dyDescent="0.35"/>
    <row r="631" ht="15" hidden="1" customHeight="1" x14ac:dyDescent="0.35"/>
    <row r="632" ht="15" hidden="1" customHeight="1" x14ac:dyDescent="0.35"/>
    <row r="633" ht="15" hidden="1" customHeight="1" x14ac:dyDescent="0.35"/>
    <row r="634" ht="15" hidden="1" customHeight="1" x14ac:dyDescent="0.35"/>
    <row r="635" ht="15" hidden="1" customHeight="1" x14ac:dyDescent="0.35"/>
    <row r="636" ht="15" hidden="1" customHeight="1" x14ac:dyDescent="0.35"/>
    <row r="637" ht="15" hidden="1" customHeight="1" x14ac:dyDescent="0.35"/>
    <row r="638" ht="15" hidden="1" customHeight="1" x14ac:dyDescent="0.35"/>
    <row r="639" ht="15" hidden="1" customHeight="1" x14ac:dyDescent="0.35"/>
    <row r="640" ht="15" hidden="1" customHeight="1" x14ac:dyDescent="0.35"/>
    <row r="641" ht="15" hidden="1" customHeight="1" x14ac:dyDescent="0.35"/>
    <row r="642" ht="15" hidden="1" customHeight="1" x14ac:dyDescent="0.35"/>
    <row r="643" ht="15" hidden="1" customHeight="1" x14ac:dyDescent="0.35"/>
    <row r="644" ht="15" hidden="1" customHeight="1" x14ac:dyDescent="0.35"/>
    <row r="645" ht="15" hidden="1" customHeight="1" x14ac:dyDescent="0.35"/>
    <row r="646" ht="15" hidden="1" customHeight="1" x14ac:dyDescent="0.35"/>
    <row r="647" ht="15" hidden="1" customHeight="1" x14ac:dyDescent="0.35"/>
    <row r="648" ht="15" hidden="1" customHeight="1" x14ac:dyDescent="0.35"/>
    <row r="649" ht="15" hidden="1" customHeight="1" x14ac:dyDescent="0.35"/>
    <row r="650" ht="15" hidden="1" customHeight="1" x14ac:dyDescent="0.35"/>
    <row r="651" ht="15" hidden="1" customHeight="1" x14ac:dyDescent="0.35"/>
    <row r="652" ht="15" hidden="1" customHeight="1" x14ac:dyDescent="0.35"/>
    <row r="653" ht="15" hidden="1" customHeight="1" x14ac:dyDescent="0.35"/>
    <row r="654" ht="15" hidden="1" customHeight="1" x14ac:dyDescent="0.35"/>
    <row r="655" ht="15" hidden="1" customHeight="1" x14ac:dyDescent="0.35"/>
    <row r="656" ht="15" hidden="1" customHeight="1" x14ac:dyDescent="0.35"/>
    <row r="657" ht="15" hidden="1" customHeight="1" x14ac:dyDescent="0.35"/>
    <row r="658" ht="15" hidden="1" customHeight="1" x14ac:dyDescent="0.35"/>
    <row r="659" ht="15" hidden="1" customHeight="1" x14ac:dyDescent="0.35"/>
    <row r="660" ht="15" hidden="1" customHeight="1" x14ac:dyDescent="0.35"/>
    <row r="661" ht="15" hidden="1" customHeight="1" x14ac:dyDescent="0.35"/>
    <row r="662" ht="15" hidden="1" customHeight="1" x14ac:dyDescent="0.35"/>
    <row r="663" ht="15" hidden="1" customHeight="1" x14ac:dyDescent="0.35"/>
    <row r="664" ht="15" hidden="1" customHeight="1" x14ac:dyDescent="0.35"/>
    <row r="665" ht="15" hidden="1" customHeight="1" x14ac:dyDescent="0.35"/>
    <row r="666" ht="15" hidden="1" customHeight="1" x14ac:dyDescent="0.35"/>
    <row r="667" ht="15" hidden="1" customHeight="1" x14ac:dyDescent="0.35"/>
    <row r="668" ht="15" hidden="1" customHeight="1" x14ac:dyDescent="0.35"/>
    <row r="669" ht="15" hidden="1" customHeight="1" x14ac:dyDescent="0.35"/>
    <row r="670" ht="15" hidden="1" customHeight="1" x14ac:dyDescent="0.35"/>
    <row r="671" ht="15" hidden="1" customHeight="1" x14ac:dyDescent="0.35"/>
    <row r="672" ht="15" hidden="1" customHeight="1" x14ac:dyDescent="0.35"/>
    <row r="673" ht="15" hidden="1" customHeight="1" x14ac:dyDescent="0.35"/>
    <row r="674" ht="15" hidden="1" customHeight="1" x14ac:dyDescent="0.35"/>
    <row r="675" ht="15" hidden="1" customHeight="1" x14ac:dyDescent="0.35"/>
    <row r="676" ht="15" hidden="1" customHeight="1" x14ac:dyDescent="0.35"/>
    <row r="677" ht="15" hidden="1" customHeight="1" x14ac:dyDescent="0.35"/>
    <row r="678" ht="15" hidden="1" customHeight="1" x14ac:dyDescent="0.35"/>
    <row r="679" ht="15" hidden="1" customHeight="1" x14ac:dyDescent="0.35"/>
    <row r="680" ht="15" hidden="1" customHeight="1" x14ac:dyDescent="0.35"/>
    <row r="681" ht="15" hidden="1" customHeight="1" x14ac:dyDescent="0.35"/>
    <row r="682" ht="15" hidden="1" customHeight="1" x14ac:dyDescent="0.35"/>
    <row r="683" ht="15" hidden="1" customHeight="1" x14ac:dyDescent="0.35"/>
    <row r="684" ht="15" hidden="1" customHeight="1" x14ac:dyDescent="0.35"/>
    <row r="685" ht="15" hidden="1" customHeight="1" x14ac:dyDescent="0.35"/>
    <row r="686" ht="15" hidden="1" customHeight="1" x14ac:dyDescent="0.35"/>
    <row r="687" ht="15" hidden="1" customHeight="1" x14ac:dyDescent="0.35"/>
    <row r="688" ht="15" hidden="1" customHeight="1" x14ac:dyDescent="0.35"/>
    <row r="689" ht="15" hidden="1" customHeight="1" x14ac:dyDescent="0.35"/>
    <row r="690" ht="15" hidden="1" customHeight="1" x14ac:dyDescent="0.35"/>
    <row r="691" ht="15" hidden="1" customHeight="1" x14ac:dyDescent="0.35"/>
    <row r="692" ht="15" hidden="1" customHeight="1" x14ac:dyDescent="0.35"/>
    <row r="693" ht="15" hidden="1" customHeight="1" x14ac:dyDescent="0.35"/>
    <row r="694" ht="15" hidden="1" customHeight="1" x14ac:dyDescent="0.35"/>
    <row r="695" ht="15" hidden="1" customHeight="1" x14ac:dyDescent="0.35"/>
    <row r="696" ht="15" hidden="1" customHeight="1" x14ac:dyDescent="0.35"/>
    <row r="697" ht="15" hidden="1" customHeight="1" x14ac:dyDescent="0.35"/>
    <row r="698" ht="15" hidden="1" customHeight="1" x14ac:dyDescent="0.35"/>
    <row r="699" ht="15" hidden="1" customHeight="1" x14ac:dyDescent="0.35"/>
    <row r="700" ht="15" hidden="1" customHeight="1" x14ac:dyDescent="0.35"/>
    <row r="701" ht="15" hidden="1" customHeight="1" x14ac:dyDescent="0.35"/>
    <row r="702" ht="15" hidden="1" customHeight="1" x14ac:dyDescent="0.35"/>
    <row r="703" ht="15" hidden="1" customHeight="1" x14ac:dyDescent="0.35"/>
    <row r="704" ht="15" hidden="1" customHeight="1" x14ac:dyDescent="0.35"/>
    <row r="705" ht="15" hidden="1" customHeight="1" x14ac:dyDescent="0.35"/>
    <row r="706" ht="15" hidden="1" customHeight="1" x14ac:dyDescent="0.35"/>
    <row r="707" ht="15" hidden="1" customHeight="1" x14ac:dyDescent="0.35"/>
    <row r="708" ht="15" hidden="1" customHeight="1" x14ac:dyDescent="0.35"/>
    <row r="709" ht="15" hidden="1" customHeight="1" x14ac:dyDescent="0.35"/>
    <row r="710" ht="15" hidden="1" customHeight="1" x14ac:dyDescent="0.35"/>
    <row r="711" ht="15" hidden="1" customHeight="1" x14ac:dyDescent="0.35"/>
    <row r="712" ht="15" hidden="1" customHeight="1" x14ac:dyDescent="0.35"/>
    <row r="713" ht="15" hidden="1" customHeight="1" x14ac:dyDescent="0.35"/>
    <row r="714" ht="15" hidden="1" customHeight="1" x14ac:dyDescent="0.35"/>
    <row r="715" ht="15" hidden="1" customHeight="1" x14ac:dyDescent="0.35"/>
    <row r="716" ht="15" hidden="1" customHeight="1" x14ac:dyDescent="0.35"/>
    <row r="717" ht="15" hidden="1" customHeight="1" x14ac:dyDescent="0.35"/>
    <row r="718" ht="15" hidden="1" customHeight="1" x14ac:dyDescent="0.35"/>
    <row r="719" ht="15" hidden="1" customHeight="1" x14ac:dyDescent="0.35"/>
    <row r="720" ht="15" hidden="1" customHeight="1" x14ac:dyDescent="0.35"/>
    <row r="721" ht="15" hidden="1" customHeight="1" x14ac:dyDescent="0.35"/>
    <row r="722" ht="15" hidden="1" customHeight="1" x14ac:dyDescent="0.35"/>
    <row r="723" ht="15" hidden="1" customHeight="1" x14ac:dyDescent="0.35"/>
    <row r="724" ht="15" hidden="1" customHeight="1" x14ac:dyDescent="0.35"/>
    <row r="725" ht="15" hidden="1" customHeight="1" x14ac:dyDescent="0.35"/>
    <row r="726" ht="15" hidden="1" customHeight="1" x14ac:dyDescent="0.35"/>
    <row r="727" ht="15" hidden="1" customHeight="1" x14ac:dyDescent="0.35"/>
    <row r="728" ht="15" hidden="1" customHeight="1" x14ac:dyDescent="0.35"/>
    <row r="729" ht="15" hidden="1" customHeight="1" x14ac:dyDescent="0.35"/>
    <row r="730" ht="15" hidden="1" customHeight="1" x14ac:dyDescent="0.35"/>
    <row r="731" ht="15" hidden="1" customHeight="1" x14ac:dyDescent="0.35"/>
    <row r="732" ht="15" hidden="1" customHeight="1" x14ac:dyDescent="0.35"/>
    <row r="733" ht="15" hidden="1" customHeight="1" x14ac:dyDescent="0.35"/>
    <row r="734" ht="15" hidden="1" customHeight="1" x14ac:dyDescent="0.35"/>
    <row r="735" ht="15" hidden="1" customHeight="1" x14ac:dyDescent="0.35"/>
    <row r="736" ht="15" hidden="1" customHeight="1" x14ac:dyDescent="0.35"/>
    <row r="737" ht="15" hidden="1" customHeight="1" x14ac:dyDescent="0.35"/>
    <row r="738" ht="15" hidden="1" customHeight="1" x14ac:dyDescent="0.35"/>
    <row r="739" ht="15" hidden="1" customHeight="1" x14ac:dyDescent="0.35"/>
    <row r="740" ht="15" hidden="1" customHeight="1" x14ac:dyDescent="0.35"/>
    <row r="741" ht="15" hidden="1" customHeight="1" x14ac:dyDescent="0.35"/>
    <row r="742" ht="15" hidden="1" customHeight="1" x14ac:dyDescent="0.35"/>
    <row r="743" ht="15" hidden="1" customHeight="1" x14ac:dyDescent="0.35"/>
    <row r="744" ht="15" hidden="1" customHeight="1" x14ac:dyDescent="0.35"/>
    <row r="745" ht="15" hidden="1" customHeight="1" x14ac:dyDescent="0.35"/>
    <row r="746" ht="15" hidden="1" customHeight="1" x14ac:dyDescent="0.35"/>
    <row r="747" ht="15" hidden="1" customHeight="1" x14ac:dyDescent="0.35"/>
    <row r="748" ht="15" hidden="1" customHeight="1" x14ac:dyDescent="0.35"/>
    <row r="749" ht="15" hidden="1" customHeight="1" x14ac:dyDescent="0.35"/>
    <row r="750" ht="15" hidden="1" customHeight="1" x14ac:dyDescent="0.35"/>
    <row r="751" ht="15" hidden="1" customHeight="1" x14ac:dyDescent="0.35"/>
    <row r="752" ht="15" hidden="1" customHeight="1" x14ac:dyDescent="0.35"/>
    <row r="753" ht="15" hidden="1" customHeight="1" x14ac:dyDescent="0.35"/>
    <row r="754" ht="15" hidden="1" customHeight="1" x14ac:dyDescent="0.35"/>
    <row r="755" ht="15" hidden="1" customHeight="1" x14ac:dyDescent="0.35"/>
    <row r="756" ht="15" hidden="1" customHeight="1" x14ac:dyDescent="0.35"/>
    <row r="757" ht="15" hidden="1" customHeight="1" x14ac:dyDescent="0.35"/>
    <row r="758" ht="15" hidden="1" customHeight="1" x14ac:dyDescent="0.35"/>
    <row r="759" ht="15" hidden="1" customHeight="1" x14ac:dyDescent="0.35"/>
    <row r="760" ht="15" hidden="1" customHeight="1" x14ac:dyDescent="0.35"/>
    <row r="761" ht="15" hidden="1" customHeight="1" x14ac:dyDescent="0.35"/>
    <row r="762" ht="15" hidden="1" customHeight="1" x14ac:dyDescent="0.35"/>
    <row r="763" ht="15" hidden="1" customHeight="1" x14ac:dyDescent="0.35"/>
    <row r="764" ht="15" hidden="1" customHeight="1" x14ac:dyDescent="0.35"/>
    <row r="765" ht="15" hidden="1" customHeight="1" x14ac:dyDescent="0.35"/>
    <row r="766" ht="15" hidden="1" customHeight="1" x14ac:dyDescent="0.35"/>
    <row r="767" ht="15" hidden="1" customHeight="1" x14ac:dyDescent="0.35"/>
    <row r="768" ht="15" hidden="1" customHeight="1" x14ac:dyDescent="0.35"/>
    <row r="769" ht="15" hidden="1" customHeight="1" x14ac:dyDescent="0.35"/>
    <row r="770" ht="15" hidden="1" customHeight="1" x14ac:dyDescent="0.35"/>
    <row r="771" ht="15" hidden="1" customHeight="1" x14ac:dyDescent="0.35"/>
    <row r="772" ht="15" hidden="1" customHeight="1" x14ac:dyDescent="0.35"/>
    <row r="773" ht="15" hidden="1" customHeight="1" x14ac:dyDescent="0.35"/>
    <row r="774" ht="15" hidden="1" customHeight="1" x14ac:dyDescent="0.35"/>
    <row r="775" ht="15" hidden="1" customHeight="1" x14ac:dyDescent="0.35"/>
    <row r="776" ht="15" hidden="1" customHeight="1" x14ac:dyDescent="0.35"/>
    <row r="777" ht="15" hidden="1" customHeight="1" x14ac:dyDescent="0.35"/>
    <row r="778" ht="15" hidden="1" customHeight="1" x14ac:dyDescent="0.35"/>
    <row r="779" ht="15" hidden="1" customHeight="1" x14ac:dyDescent="0.35"/>
    <row r="780" ht="15" hidden="1" customHeight="1" x14ac:dyDescent="0.35"/>
    <row r="781" ht="15" hidden="1" customHeight="1" x14ac:dyDescent="0.35"/>
    <row r="782" ht="15" hidden="1" customHeight="1" x14ac:dyDescent="0.35"/>
    <row r="783" ht="15" hidden="1" customHeight="1" x14ac:dyDescent="0.35"/>
    <row r="784" ht="15" hidden="1" customHeight="1" x14ac:dyDescent="0.35"/>
    <row r="785" ht="15" hidden="1" customHeight="1" x14ac:dyDescent="0.35"/>
    <row r="786" ht="15" hidden="1" customHeight="1" x14ac:dyDescent="0.35"/>
    <row r="787" ht="15" hidden="1" customHeight="1" x14ac:dyDescent="0.35"/>
    <row r="788" ht="15" hidden="1" customHeight="1" x14ac:dyDescent="0.35"/>
    <row r="789" ht="15" hidden="1" customHeight="1" x14ac:dyDescent="0.35"/>
    <row r="790" ht="15" hidden="1" customHeight="1" x14ac:dyDescent="0.35"/>
    <row r="791" ht="15" hidden="1" customHeight="1" x14ac:dyDescent="0.35"/>
    <row r="792" ht="15" hidden="1" customHeight="1" x14ac:dyDescent="0.35"/>
    <row r="793" ht="15" hidden="1" customHeight="1" x14ac:dyDescent="0.35"/>
    <row r="794" ht="15" hidden="1" customHeight="1" x14ac:dyDescent="0.35"/>
    <row r="795" ht="15" hidden="1" customHeight="1" x14ac:dyDescent="0.35"/>
    <row r="796" ht="15" hidden="1" customHeight="1" x14ac:dyDescent="0.35"/>
    <row r="797" ht="15" hidden="1" customHeight="1" x14ac:dyDescent="0.35"/>
    <row r="798" ht="15" hidden="1" customHeight="1" x14ac:dyDescent="0.35"/>
    <row r="799" ht="15" hidden="1" customHeight="1" x14ac:dyDescent="0.35"/>
    <row r="800" ht="15" hidden="1" customHeight="1" x14ac:dyDescent="0.35"/>
    <row r="801" ht="15" hidden="1" customHeight="1" x14ac:dyDescent="0.35"/>
    <row r="802" ht="15" hidden="1" customHeight="1" x14ac:dyDescent="0.35"/>
    <row r="803" ht="15" hidden="1" customHeight="1" x14ac:dyDescent="0.35"/>
    <row r="804" ht="15" hidden="1" customHeight="1" x14ac:dyDescent="0.35"/>
    <row r="805" ht="15" hidden="1" customHeight="1" x14ac:dyDescent="0.35"/>
    <row r="806" ht="15" hidden="1" customHeight="1" x14ac:dyDescent="0.35"/>
    <row r="807" ht="15" hidden="1" customHeight="1" x14ac:dyDescent="0.35"/>
    <row r="808" ht="15" hidden="1" customHeight="1" x14ac:dyDescent="0.35"/>
    <row r="809" ht="15" hidden="1" customHeight="1" x14ac:dyDescent="0.35"/>
    <row r="810" ht="15" hidden="1" customHeight="1" x14ac:dyDescent="0.35"/>
    <row r="811" ht="15" hidden="1" customHeight="1" x14ac:dyDescent="0.35"/>
    <row r="812" ht="15" hidden="1" customHeight="1" x14ac:dyDescent="0.35"/>
    <row r="813" ht="15" hidden="1" customHeight="1" x14ac:dyDescent="0.35"/>
    <row r="814" ht="15" hidden="1" customHeight="1" x14ac:dyDescent="0.35"/>
    <row r="815" ht="15" hidden="1" customHeight="1" x14ac:dyDescent="0.35"/>
    <row r="816" ht="15" hidden="1" customHeight="1" x14ac:dyDescent="0.35"/>
    <row r="817" ht="15" hidden="1" customHeight="1" x14ac:dyDescent="0.35"/>
    <row r="818" ht="15" hidden="1" customHeight="1" x14ac:dyDescent="0.35"/>
    <row r="819" ht="15" hidden="1" customHeight="1" x14ac:dyDescent="0.35"/>
    <row r="820" ht="15" hidden="1" customHeight="1" x14ac:dyDescent="0.35"/>
    <row r="821" ht="15" hidden="1" customHeight="1" x14ac:dyDescent="0.35"/>
    <row r="822" ht="15" hidden="1" customHeight="1" x14ac:dyDescent="0.35"/>
    <row r="823" ht="15" hidden="1" customHeight="1" x14ac:dyDescent="0.35"/>
    <row r="824" ht="15" hidden="1" customHeight="1" x14ac:dyDescent="0.35"/>
    <row r="825" ht="15" hidden="1" customHeight="1" x14ac:dyDescent="0.35"/>
    <row r="826" ht="15" hidden="1" customHeight="1" x14ac:dyDescent="0.35"/>
    <row r="827" ht="15" hidden="1" customHeight="1" x14ac:dyDescent="0.35"/>
    <row r="828" ht="15" hidden="1" customHeight="1" x14ac:dyDescent="0.35"/>
    <row r="829" ht="15" hidden="1" customHeight="1" x14ac:dyDescent="0.35"/>
    <row r="830" ht="15" hidden="1" customHeight="1" x14ac:dyDescent="0.35"/>
    <row r="831" ht="15" hidden="1" customHeight="1" x14ac:dyDescent="0.35"/>
    <row r="832" ht="15" hidden="1" customHeight="1" x14ac:dyDescent="0.35"/>
    <row r="833" ht="15" hidden="1" customHeight="1" x14ac:dyDescent="0.35"/>
    <row r="834" ht="15" hidden="1" customHeight="1" x14ac:dyDescent="0.35"/>
    <row r="835" ht="15" hidden="1" customHeight="1" x14ac:dyDescent="0.35"/>
    <row r="836" ht="15" hidden="1" customHeight="1" x14ac:dyDescent="0.35"/>
    <row r="837" ht="15" hidden="1" customHeight="1" x14ac:dyDescent="0.35"/>
    <row r="838" ht="15" hidden="1" customHeight="1" x14ac:dyDescent="0.35"/>
    <row r="839" ht="15" hidden="1" customHeight="1" x14ac:dyDescent="0.35"/>
    <row r="840" ht="15" hidden="1" customHeight="1" x14ac:dyDescent="0.35"/>
    <row r="841" ht="15" hidden="1" customHeight="1" x14ac:dyDescent="0.35"/>
    <row r="842" ht="15" hidden="1" customHeight="1" x14ac:dyDescent="0.35"/>
    <row r="843" ht="15" hidden="1" customHeight="1" x14ac:dyDescent="0.35"/>
    <row r="844" ht="15" hidden="1" customHeight="1" x14ac:dyDescent="0.35"/>
    <row r="845" ht="15" hidden="1" customHeight="1" x14ac:dyDescent="0.35"/>
    <row r="846" ht="15" hidden="1" customHeight="1" x14ac:dyDescent="0.35"/>
    <row r="847" ht="15" hidden="1" customHeight="1" x14ac:dyDescent="0.35"/>
    <row r="848" ht="15" hidden="1" customHeight="1" x14ac:dyDescent="0.35"/>
    <row r="849" ht="15" hidden="1" customHeight="1" x14ac:dyDescent="0.35"/>
    <row r="850" ht="15" hidden="1" customHeight="1" x14ac:dyDescent="0.35"/>
    <row r="851" ht="15" hidden="1" customHeight="1" x14ac:dyDescent="0.35"/>
    <row r="852" ht="15" hidden="1" customHeight="1" x14ac:dyDescent="0.35"/>
    <row r="853" ht="15" hidden="1" customHeight="1" x14ac:dyDescent="0.35"/>
    <row r="854" ht="15" hidden="1" customHeight="1" x14ac:dyDescent="0.35"/>
    <row r="855" ht="15" hidden="1" customHeight="1" x14ac:dyDescent="0.35"/>
    <row r="856" ht="15" hidden="1" customHeight="1" x14ac:dyDescent="0.35"/>
    <row r="857" ht="15" hidden="1" customHeight="1" x14ac:dyDescent="0.35"/>
    <row r="858" ht="15" hidden="1" customHeight="1" x14ac:dyDescent="0.35"/>
    <row r="859" ht="15" hidden="1" customHeight="1" x14ac:dyDescent="0.35"/>
    <row r="860" ht="15" hidden="1" customHeight="1" x14ac:dyDescent="0.35"/>
    <row r="861" ht="15" hidden="1" customHeight="1" x14ac:dyDescent="0.35"/>
    <row r="862" ht="15" hidden="1" customHeight="1" x14ac:dyDescent="0.35"/>
    <row r="863" ht="15" hidden="1" customHeight="1" x14ac:dyDescent="0.35"/>
    <row r="864" ht="15" hidden="1" customHeight="1" x14ac:dyDescent="0.35"/>
    <row r="865" ht="15" hidden="1" customHeight="1" x14ac:dyDescent="0.35"/>
    <row r="866" ht="15" hidden="1" customHeight="1" x14ac:dyDescent="0.35"/>
    <row r="867" ht="15" hidden="1" customHeight="1" x14ac:dyDescent="0.35"/>
    <row r="868" ht="15" hidden="1" customHeight="1" x14ac:dyDescent="0.35"/>
    <row r="869" ht="15" hidden="1" customHeight="1" x14ac:dyDescent="0.35"/>
    <row r="870" ht="15" hidden="1" customHeight="1" x14ac:dyDescent="0.35"/>
    <row r="871" ht="15" hidden="1" customHeight="1" x14ac:dyDescent="0.35"/>
    <row r="872" ht="15" hidden="1" customHeight="1" x14ac:dyDescent="0.35"/>
    <row r="873" ht="15" hidden="1" customHeight="1" x14ac:dyDescent="0.35"/>
    <row r="874" ht="15" hidden="1" customHeight="1" x14ac:dyDescent="0.35"/>
    <row r="875" ht="15" hidden="1" customHeight="1" x14ac:dyDescent="0.35"/>
    <row r="876" ht="15" hidden="1" customHeight="1" x14ac:dyDescent="0.35"/>
    <row r="877" ht="15" hidden="1" customHeight="1" x14ac:dyDescent="0.35"/>
    <row r="878" ht="15" hidden="1" customHeight="1" x14ac:dyDescent="0.35"/>
    <row r="879" ht="15" hidden="1" customHeight="1" x14ac:dyDescent="0.35"/>
    <row r="880" ht="15" hidden="1" customHeight="1" x14ac:dyDescent="0.35"/>
    <row r="881" ht="15" hidden="1" customHeight="1" x14ac:dyDescent="0.35"/>
    <row r="882" ht="15" hidden="1" customHeight="1" x14ac:dyDescent="0.35"/>
    <row r="883" ht="15" hidden="1" customHeight="1" x14ac:dyDescent="0.35"/>
    <row r="884" ht="15" hidden="1" customHeight="1" x14ac:dyDescent="0.35"/>
    <row r="885" ht="15" hidden="1" customHeight="1" x14ac:dyDescent="0.35"/>
    <row r="886" ht="15" hidden="1" customHeight="1" x14ac:dyDescent="0.35"/>
    <row r="887" ht="15" hidden="1" customHeight="1" x14ac:dyDescent="0.35"/>
    <row r="888" ht="15" hidden="1" customHeight="1" x14ac:dyDescent="0.35"/>
    <row r="889" ht="15" hidden="1" customHeight="1" x14ac:dyDescent="0.35"/>
    <row r="890" ht="15" hidden="1" customHeight="1" x14ac:dyDescent="0.35"/>
    <row r="891" ht="15" hidden="1" customHeight="1" x14ac:dyDescent="0.35"/>
    <row r="892" ht="15" hidden="1" customHeight="1" x14ac:dyDescent="0.35"/>
    <row r="893" ht="15" hidden="1" customHeight="1" x14ac:dyDescent="0.35"/>
    <row r="894" ht="15" hidden="1" customHeight="1" x14ac:dyDescent="0.35"/>
    <row r="895" ht="15" hidden="1" customHeight="1" x14ac:dyDescent="0.35"/>
    <row r="896" ht="15" hidden="1" customHeight="1" x14ac:dyDescent="0.35"/>
    <row r="897" ht="15" hidden="1" customHeight="1" x14ac:dyDescent="0.35"/>
    <row r="898" ht="15" hidden="1" customHeight="1" x14ac:dyDescent="0.35"/>
    <row r="899" ht="15" hidden="1" customHeight="1" x14ac:dyDescent="0.35"/>
    <row r="900" ht="15" hidden="1" customHeight="1" x14ac:dyDescent="0.35"/>
    <row r="901" ht="15" hidden="1" customHeight="1" x14ac:dyDescent="0.35"/>
    <row r="902" ht="15" hidden="1" customHeight="1" x14ac:dyDescent="0.35"/>
    <row r="903" ht="15" hidden="1" customHeight="1" x14ac:dyDescent="0.35"/>
    <row r="904" ht="15" hidden="1" customHeight="1" x14ac:dyDescent="0.35"/>
    <row r="905" ht="15" hidden="1" customHeight="1" x14ac:dyDescent="0.35"/>
    <row r="906" ht="15" hidden="1" customHeight="1" x14ac:dyDescent="0.35"/>
    <row r="907" ht="15" hidden="1" customHeight="1" x14ac:dyDescent="0.35"/>
    <row r="908" ht="15" hidden="1" customHeight="1" x14ac:dyDescent="0.35"/>
    <row r="909" ht="15" hidden="1" customHeight="1" x14ac:dyDescent="0.35"/>
    <row r="910" ht="15" hidden="1" customHeight="1" x14ac:dyDescent="0.35"/>
    <row r="911" ht="15" hidden="1" customHeight="1" x14ac:dyDescent="0.35"/>
    <row r="912" ht="15" hidden="1" customHeight="1" x14ac:dyDescent="0.35"/>
    <row r="913" ht="15" hidden="1" customHeight="1" x14ac:dyDescent="0.35"/>
    <row r="914" ht="15" hidden="1" customHeight="1" x14ac:dyDescent="0.35"/>
    <row r="915" ht="15" hidden="1" customHeight="1" x14ac:dyDescent="0.35"/>
    <row r="916" ht="15" hidden="1" customHeight="1" x14ac:dyDescent="0.35"/>
    <row r="917" ht="15" hidden="1" customHeight="1" x14ac:dyDescent="0.35"/>
    <row r="918" ht="15" hidden="1" customHeight="1" x14ac:dyDescent="0.35"/>
    <row r="919" ht="15" hidden="1" customHeight="1" x14ac:dyDescent="0.35"/>
    <row r="920" ht="15" hidden="1" customHeight="1" x14ac:dyDescent="0.35"/>
    <row r="921" ht="15" hidden="1" customHeight="1" x14ac:dyDescent="0.35"/>
    <row r="922" ht="15" hidden="1" customHeight="1" x14ac:dyDescent="0.35"/>
    <row r="923" ht="15" hidden="1" customHeight="1" x14ac:dyDescent="0.35"/>
    <row r="924" ht="15" hidden="1" customHeight="1" x14ac:dyDescent="0.35"/>
    <row r="925" ht="15" hidden="1" customHeight="1" x14ac:dyDescent="0.35"/>
    <row r="926" ht="15" hidden="1" customHeight="1" x14ac:dyDescent="0.35"/>
    <row r="927" ht="15" hidden="1" customHeight="1" x14ac:dyDescent="0.35"/>
    <row r="928" ht="15" hidden="1" customHeight="1" x14ac:dyDescent="0.35"/>
    <row r="929" ht="15" hidden="1" customHeight="1" x14ac:dyDescent="0.35"/>
    <row r="930" ht="15" hidden="1" customHeight="1" x14ac:dyDescent="0.35"/>
    <row r="931" ht="15" hidden="1" customHeight="1" x14ac:dyDescent="0.35"/>
    <row r="932" ht="15" hidden="1" customHeight="1" x14ac:dyDescent="0.35"/>
    <row r="933" ht="15" hidden="1" customHeight="1" x14ac:dyDescent="0.35"/>
    <row r="934" ht="15" hidden="1" customHeight="1" x14ac:dyDescent="0.35"/>
    <row r="935" ht="15" hidden="1" customHeight="1" x14ac:dyDescent="0.35"/>
    <row r="936" ht="15" hidden="1" customHeight="1" x14ac:dyDescent="0.35"/>
    <row r="937" ht="15" hidden="1" customHeight="1" x14ac:dyDescent="0.35"/>
    <row r="938" ht="15" hidden="1" customHeight="1" x14ac:dyDescent="0.35"/>
    <row r="939" ht="15" hidden="1" customHeight="1" x14ac:dyDescent="0.35"/>
    <row r="940" ht="15" hidden="1" customHeight="1" x14ac:dyDescent="0.35"/>
    <row r="941" ht="15" hidden="1" customHeight="1" x14ac:dyDescent="0.35"/>
    <row r="942" ht="15" hidden="1" customHeight="1" x14ac:dyDescent="0.35"/>
    <row r="943" ht="15" hidden="1" customHeight="1" x14ac:dyDescent="0.35"/>
    <row r="944" ht="15" hidden="1" customHeight="1" x14ac:dyDescent="0.35"/>
    <row r="945" ht="15" hidden="1" customHeight="1" x14ac:dyDescent="0.35"/>
    <row r="946" ht="15" hidden="1" customHeight="1" x14ac:dyDescent="0.35"/>
    <row r="947" ht="15" hidden="1" customHeight="1" x14ac:dyDescent="0.35"/>
    <row r="948" ht="15" hidden="1" customHeight="1" x14ac:dyDescent="0.35"/>
    <row r="949" ht="15" hidden="1" customHeight="1" x14ac:dyDescent="0.35"/>
    <row r="950" ht="15" hidden="1" customHeight="1" x14ac:dyDescent="0.35"/>
    <row r="951" ht="15" hidden="1" customHeight="1" x14ac:dyDescent="0.35"/>
    <row r="952" ht="15" hidden="1" customHeight="1" x14ac:dyDescent="0.35"/>
    <row r="953" ht="15" hidden="1" customHeight="1" x14ac:dyDescent="0.35"/>
    <row r="954" ht="15" hidden="1" customHeight="1" x14ac:dyDescent="0.35"/>
    <row r="955" ht="15" hidden="1" customHeight="1" x14ac:dyDescent="0.35"/>
    <row r="956" ht="15" hidden="1" customHeight="1" x14ac:dyDescent="0.35"/>
    <row r="957" ht="15" hidden="1" customHeight="1" x14ac:dyDescent="0.35"/>
    <row r="958" ht="15" hidden="1" customHeight="1" x14ac:dyDescent="0.35"/>
    <row r="959" ht="15" hidden="1" customHeight="1" x14ac:dyDescent="0.35"/>
    <row r="960" ht="15" hidden="1" customHeight="1" x14ac:dyDescent="0.35"/>
    <row r="961" ht="15" hidden="1" customHeight="1" x14ac:dyDescent="0.35"/>
    <row r="962" ht="15" hidden="1" customHeight="1" x14ac:dyDescent="0.35"/>
    <row r="963" ht="15" hidden="1" customHeight="1" x14ac:dyDescent="0.35"/>
    <row r="964" ht="15" hidden="1" customHeight="1" x14ac:dyDescent="0.35"/>
    <row r="965" ht="15" hidden="1" customHeight="1" x14ac:dyDescent="0.35"/>
    <row r="966" ht="15" hidden="1" customHeight="1" x14ac:dyDescent="0.35"/>
    <row r="967" ht="15" hidden="1" customHeight="1" x14ac:dyDescent="0.35"/>
    <row r="968" ht="15" hidden="1" customHeight="1" x14ac:dyDescent="0.35"/>
    <row r="969" ht="15" hidden="1" customHeight="1" x14ac:dyDescent="0.35"/>
    <row r="970" ht="15" hidden="1" customHeight="1" x14ac:dyDescent="0.35"/>
    <row r="971" ht="15" hidden="1" customHeight="1" x14ac:dyDescent="0.35"/>
    <row r="972" ht="15" hidden="1" customHeight="1" x14ac:dyDescent="0.35"/>
    <row r="973" ht="15" hidden="1" customHeight="1" x14ac:dyDescent="0.35"/>
    <row r="974" ht="15" hidden="1" customHeight="1" x14ac:dyDescent="0.35"/>
    <row r="975" ht="15" hidden="1" customHeight="1" x14ac:dyDescent="0.35"/>
    <row r="976" ht="15" hidden="1" customHeight="1" x14ac:dyDescent="0.35"/>
    <row r="977" ht="15" hidden="1" customHeight="1" x14ac:dyDescent="0.35"/>
    <row r="978" ht="15" hidden="1" customHeight="1" x14ac:dyDescent="0.35"/>
    <row r="979" ht="15" hidden="1" customHeight="1" x14ac:dyDescent="0.35"/>
    <row r="980" ht="15" hidden="1" customHeight="1" x14ac:dyDescent="0.35"/>
    <row r="981" ht="15" hidden="1" customHeight="1" x14ac:dyDescent="0.35"/>
    <row r="982" ht="15" hidden="1" customHeight="1" x14ac:dyDescent="0.35"/>
    <row r="983" ht="15" hidden="1" customHeight="1" x14ac:dyDescent="0.35"/>
    <row r="984" ht="15" hidden="1" customHeight="1" x14ac:dyDescent="0.35"/>
    <row r="985" ht="15" hidden="1" customHeight="1" x14ac:dyDescent="0.35"/>
    <row r="986" ht="15" hidden="1" customHeight="1" x14ac:dyDescent="0.35"/>
    <row r="987" ht="15" hidden="1" customHeight="1" x14ac:dyDescent="0.35"/>
    <row r="988" ht="15" hidden="1" customHeight="1" x14ac:dyDescent="0.35"/>
    <row r="989" ht="15" hidden="1" customHeight="1" x14ac:dyDescent="0.35"/>
    <row r="990" ht="15" hidden="1" customHeight="1" x14ac:dyDescent="0.35"/>
    <row r="991" ht="15" hidden="1" customHeight="1" x14ac:dyDescent="0.35"/>
    <row r="992" ht="15" hidden="1" customHeight="1" x14ac:dyDescent="0.35"/>
    <row r="993" ht="15" hidden="1" customHeight="1" x14ac:dyDescent="0.35"/>
    <row r="994" ht="15" hidden="1" customHeight="1" x14ac:dyDescent="0.35"/>
    <row r="995" ht="15" hidden="1" customHeight="1" x14ac:dyDescent="0.35"/>
    <row r="996" ht="15" hidden="1" customHeight="1" x14ac:dyDescent="0.35"/>
    <row r="997" ht="15" hidden="1" customHeight="1" x14ac:dyDescent="0.35"/>
    <row r="998" ht="15" hidden="1" customHeight="1" x14ac:dyDescent="0.35"/>
    <row r="999" ht="15" hidden="1" customHeight="1" x14ac:dyDescent="0.35"/>
    <row r="1000" ht="15" hidden="1" customHeight="1" x14ac:dyDescent="0.35"/>
    <row r="1001" ht="15" hidden="1" customHeight="1" x14ac:dyDescent="0.35"/>
    <row r="1002" ht="15" hidden="1" customHeight="1" x14ac:dyDescent="0.35"/>
    <row r="1003" ht="15" hidden="1" customHeight="1" x14ac:dyDescent="0.35"/>
    <row r="1004" ht="15" hidden="1" customHeight="1" x14ac:dyDescent="0.35"/>
    <row r="1005" ht="15" hidden="1" customHeight="1" x14ac:dyDescent="0.35"/>
    <row r="1006" ht="15" hidden="1" customHeight="1" x14ac:dyDescent="0.35"/>
    <row r="1007" ht="15" hidden="1" customHeight="1" x14ac:dyDescent="0.35"/>
    <row r="1008" ht="15" hidden="1" customHeight="1" x14ac:dyDescent="0.35"/>
    <row r="1009" ht="15" hidden="1" customHeight="1" x14ac:dyDescent="0.35"/>
    <row r="1010" ht="15" hidden="1" customHeight="1" x14ac:dyDescent="0.35"/>
    <row r="1011" ht="15" hidden="1" customHeight="1" x14ac:dyDescent="0.35"/>
    <row r="1012" ht="15" hidden="1" customHeight="1" x14ac:dyDescent="0.35"/>
    <row r="1013" ht="15" hidden="1" customHeight="1" x14ac:dyDescent="0.35"/>
    <row r="1014" ht="15" hidden="1" customHeight="1" x14ac:dyDescent="0.35"/>
    <row r="1015" ht="15" hidden="1" customHeight="1" x14ac:dyDescent="0.35"/>
    <row r="1016" ht="15" hidden="1" customHeight="1" x14ac:dyDescent="0.35"/>
    <row r="1017" ht="15" hidden="1" customHeight="1" x14ac:dyDescent="0.35"/>
    <row r="1018" ht="15" hidden="1" customHeight="1" x14ac:dyDescent="0.35"/>
    <row r="1019" ht="15" hidden="1" customHeight="1" x14ac:dyDescent="0.35"/>
    <row r="1020" ht="15" hidden="1" customHeight="1" x14ac:dyDescent="0.35"/>
    <row r="1021" ht="15" hidden="1" customHeight="1" x14ac:dyDescent="0.35"/>
    <row r="1022" ht="15" hidden="1" customHeight="1" x14ac:dyDescent="0.35"/>
    <row r="1023" ht="15" hidden="1" customHeight="1" x14ac:dyDescent="0.35"/>
    <row r="1024" ht="15" hidden="1" customHeight="1" x14ac:dyDescent="0.35"/>
    <row r="1025" ht="15" hidden="1" customHeight="1" x14ac:dyDescent="0.35"/>
    <row r="1026" ht="15" hidden="1" customHeight="1" x14ac:dyDescent="0.35"/>
    <row r="1027" ht="15" hidden="1" customHeight="1" x14ac:dyDescent="0.35"/>
    <row r="1028" ht="15" hidden="1" customHeight="1" x14ac:dyDescent="0.35"/>
    <row r="1029" ht="15" hidden="1" customHeight="1" x14ac:dyDescent="0.35"/>
    <row r="1030" ht="15" hidden="1" customHeight="1" x14ac:dyDescent="0.35"/>
    <row r="1031" ht="15" hidden="1" customHeight="1" x14ac:dyDescent="0.35"/>
    <row r="1032" ht="15" hidden="1" customHeight="1" x14ac:dyDescent="0.35"/>
    <row r="1033" ht="15" hidden="1" customHeight="1" x14ac:dyDescent="0.35"/>
    <row r="1034" ht="15" hidden="1" customHeight="1" x14ac:dyDescent="0.35"/>
    <row r="1035" ht="15" hidden="1" customHeight="1" x14ac:dyDescent="0.35"/>
    <row r="1036" ht="15" hidden="1" customHeight="1" x14ac:dyDescent="0.35"/>
    <row r="1037" ht="15" hidden="1" customHeight="1" x14ac:dyDescent="0.35"/>
    <row r="1038" ht="15" hidden="1" customHeight="1" x14ac:dyDescent="0.35"/>
    <row r="1039" ht="15" hidden="1" customHeight="1" x14ac:dyDescent="0.35"/>
    <row r="1040" ht="15" hidden="1" customHeight="1" x14ac:dyDescent="0.35"/>
    <row r="1041" ht="15" hidden="1" customHeight="1" x14ac:dyDescent="0.35"/>
    <row r="1042" ht="15" hidden="1" customHeight="1" x14ac:dyDescent="0.35"/>
    <row r="1043" ht="15" hidden="1" customHeight="1" x14ac:dyDescent="0.35"/>
    <row r="1044" ht="15" hidden="1" customHeight="1" x14ac:dyDescent="0.35"/>
    <row r="1045" ht="15" hidden="1" customHeight="1" x14ac:dyDescent="0.35"/>
    <row r="1046" ht="15" hidden="1" customHeight="1" x14ac:dyDescent="0.35"/>
    <row r="1047" ht="15" hidden="1" customHeight="1" x14ac:dyDescent="0.35"/>
    <row r="1048" ht="15" hidden="1" customHeight="1" x14ac:dyDescent="0.35"/>
    <row r="1049" ht="15" hidden="1" customHeight="1" x14ac:dyDescent="0.35"/>
    <row r="1050" ht="15" hidden="1" customHeight="1" x14ac:dyDescent="0.35"/>
    <row r="1051" ht="15" hidden="1" customHeight="1" x14ac:dyDescent="0.35"/>
    <row r="1052" ht="15" hidden="1" customHeight="1" x14ac:dyDescent="0.35"/>
    <row r="1053" ht="15" hidden="1" customHeight="1" x14ac:dyDescent="0.35"/>
    <row r="1054" ht="15" hidden="1" customHeight="1" x14ac:dyDescent="0.35"/>
    <row r="1055" ht="15" hidden="1" customHeight="1" x14ac:dyDescent="0.35"/>
    <row r="1056" ht="15" hidden="1" customHeight="1" x14ac:dyDescent="0.35"/>
    <row r="1057" ht="15" hidden="1" customHeight="1" x14ac:dyDescent="0.35"/>
    <row r="1058" ht="15" hidden="1" customHeight="1" x14ac:dyDescent="0.35"/>
    <row r="1059" ht="15" hidden="1" customHeight="1" x14ac:dyDescent="0.35"/>
    <row r="1060" ht="15" hidden="1" customHeight="1" x14ac:dyDescent="0.35"/>
    <row r="1061" ht="15" hidden="1" customHeight="1" x14ac:dyDescent="0.35"/>
    <row r="1062" ht="15" hidden="1" customHeight="1" x14ac:dyDescent="0.35"/>
    <row r="1063" ht="15" hidden="1" customHeight="1" x14ac:dyDescent="0.35"/>
    <row r="1064" ht="15" hidden="1" customHeight="1" x14ac:dyDescent="0.35"/>
    <row r="1065" ht="15" hidden="1" customHeight="1" x14ac:dyDescent="0.35"/>
    <row r="1066" ht="15" hidden="1" customHeight="1" x14ac:dyDescent="0.35"/>
    <row r="1067" ht="15" hidden="1" customHeight="1" x14ac:dyDescent="0.35"/>
    <row r="1068" ht="15" hidden="1" customHeight="1" x14ac:dyDescent="0.35"/>
    <row r="1069" ht="15" hidden="1" customHeight="1" x14ac:dyDescent="0.35"/>
    <row r="1070" ht="15" hidden="1" customHeight="1" x14ac:dyDescent="0.35"/>
    <row r="1071" ht="15" hidden="1" customHeight="1" x14ac:dyDescent="0.35"/>
    <row r="1072" ht="15" hidden="1" customHeight="1" x14ac:dyDescent="0.35"/>
    <row r="1073" ht="15" hidden="1" customHeight="1" x14ac:dyDescent="0.35"/>
    <row r="1074" ht="15" hidden="1" customHeight="1" x14ac:dyDescent="0.35"/>
    <row r="1075" ht="15" hidden="1" customHeight="1" x14ac:dyDescent="0.35"/>
    <row r="1076" ht="15" hidden="1" customHeight="1" x14ac:dyDescent="0.35"/>
    <row r="1077" ht="15" hidden="1" customHeight="1" x14ac:dyDescent="0.35"/>
    <row r="1078" ht="15" hidden="1" customHeight="1" x14ac:dyDescent="0.35"/>
    <row r="1079" ht="15" hidden="1" customHeight="1" x14ac:dyDescent="0.35"/>
    <row r="1080" ht="15" hidden="1" customHeight="1" x14ac:dyDescent="0.35"/>
    <row r="1081" ht="15" hidden="1" customHeight="1" x14ac:dyDescent="0.35"/>
    <row r="1082" ht="15" hidden="1" customHeight="1" x14ac:dyDescent="0.35"/>
    <row r="1083" ht="15" hidden="1" customHeight="1" x14ac:dyDescent="0.35"/>
    <row r="1084" ht="15" hidden="1" customHeight="1" x14ac:dyDescent="0.35"/>
    <row r="1085" ht="15" hidden="1" customHeight="1" x14ac:dyDescent="0.35"/>
    <row r="1086" ht="15" hidden="1" customHeight="1" x14ac:dyDescent="0.35"/>
    <row r="1087" ht="15" hidden="1" customHeight="1" x14ac:dyDescent="0.35"/>
    <row r="1088" ht="15" hidden="1" customHeight="1" x14ac:dyDescent="0.35"/>
    <row r="1089" ht="15" hidden="1" customHeight="1" x14ac:dyDescent="0.35"/>
    <row r="1090" ht="15" hidden="1" customHeight="1" x14ac:dyDescent="0.35"/>
    <row r="1091" ht="15" hidden="1" customHeight="1" x14ac:dyDescent="0.35"/>
    <row r="1092" ht="15" hidden="1" customHeight="1" x14ac:dyDescent="0.35"/>
    <row r="1093" ht="15" hidden="1" customHeight="1" x14ac:dyDescent="0.35"/>
    <row r="1094" ht="15" hidden="1" customHeight="1" x14ac:dyDescent="0.35"/>
    <row r="1095" ht="15" hidden="1" customHeight="1" x14ac:dyDescent="0.35"/>
    <row r="1096" ht="15" hidden="1" customHeight="1" x14ac:dyDescent="0.35"/>
    <row r="1097" ht="15" hidden="1" customHeight="1" x14ac:dyDescent="0.35"/>
    <row r="1098" ht="15" hidden="1" customHeight="1" x14ac:dyDescent="0.35"/>
    <row r="1099" ht="15" hidden="1" customHeight="1" x14ac:dyDescent="0.35"/>
    <row r="1100" ht="15" hidden="1" customHeight="1" x14ac:dyDescent="0.35"/>
    <row r="1101" ht="15" hidden="1" customHeight="1" x14ac:dyDescent="0.35"/>
    <row r="1102" ht="15" hidden="1" customHeight="1" x14ac:dyDescent="0.35"/>
    <row r="1103" ht="15" hidden="1" customHeight="1" x14ac:dyDescent="0.35"/>
    <row r="1104" ht="15" hidden="1" customHeight="1" x14ac:dyDescent="0.35"/>
    <row r="1105" ht="15" hidden="1" customHeight="1" x14ac:dyDescent="0.35"/>
    <row r="1106" ht="15" hidden="1" customHeight="1" x14ac:dyDescent="0.35"/>
    <row r="1107" ht="15" hidden="1" customHeight="1" x14ac:dyDescent="0.35"/>
    <row r="1108" ht="15" hidden="1" customHeight="1" x14ac:dyDescent="0.35"/>
    <row r="1109" ht="15" hidden="1" customHeight="1" x14ac:dyDescent="0.35"/>
    <row r="1110" ht="15" hidden="1" customHeight="1" x14ac:dyDescent="0.35"/>
    <row r="1111" ht="15" hidden="1" customHeight="1" x14ac:dyDescent="0.35"/>
  </sheetData>
  <sheetProtection algorithmName="SHA-512" hashValue="ExxOYtbjy8Mq+Nbqm4AvWOgIEjGbyJSsYzJNpHnhhkzA669edeziSK/ZzEL37XChEGFJeuQ1FW8sVd+PoAimXQ==" saltValue="CX3x2V111i5oZ8jAkh0BZQ==" spinCount="100000" sheet="1" formatCells="0" formatColumns="0" formatRows="0" sort="0" autoFilter="0" pivotTables="0"/>
  <autoFilter ref="C5:C105" xr:uid="{00000000-0009-0000-0000-000005000000}"/>
  <mergeCells count="3">
    <mergeCell ref="B2:F2"/>
    <mergeCell ref="B3:F3"/>
    <mergeCell ref="B4:F4"/>
  </mergeCells>
  <pageMargins left="0.94488188976377963" right="0.39370078740157483" top="0.74803149606299213" bottom="0.74803149606299213" header="0.31496062992125984" footer="0.31496062992125984"/>
  <pageSetup paperSize="9" pageOrder="overThenDown" orientation="portrait" blackAndWhite="1" horizontalDpi="4294967293" verticalDpi="4294967293" r:id="rId1"/>
  <ignoredErrors>
    <ignoredError sqref="F6:F15 F17:F18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BE3011"/>
  <sheetViews>
    <sheetView showGridLines="0" workbookViewId="0">
      <pane ySplit="6" topLeftCell="A7" activePane="bottomLeft" state="frozen"/>
      <selection activeCell="B8" sqref="B8:B9"/>
      <selection pane="bottomLeft" activeCell="P5" sqref="P5:P6"/>
    </sheetView>
  </sheetViews>
  <sheetFormatPr defaultColWidth="0" defaultRowHeight="14.5" zeroHeight="1" x14ac:dyDescent="0.35"/>
  <cols>
    <col min="1" max="1" width="2.81640625" style="2" customWidth="1"/>
    <col min="2" max="14" width="10" style="2" hidden="1" customWidth="1"/>
    <col min="15" max="15" width="2.81640625" style="2" hidden="1" customWidth="1"/>
    <col min="16" max="16" width="11.453125" style="2" customWidth="1"/>
    <col min="17" max="17" width="12.1796875" style="2" customWidth="1"/>
    <col min="18" max="18" width="10" style="2" customWidth="1"/>
    <col min="19" max="20" width="35.7265625" style="2" customWidth="1"/>
    <col min="21" max="23" width="12.81640625" style="2" customWidth="1"/>
    <col min="24" max="24" width="28.54296875" style="2" customWidth="1"/>
    <col min="25" max="27" width="11.453125" style="2" customWidth="1"/>
    <col min="28" max="29" width="12.81640625" style="2" customWidth="1"/>
    <col min="30" max="30" width="28.54296875" style="2" customWidth="1"/>
    <col min="31" max="33" width="11.453125" style="2" customWidth="1"/>
    <col min="34" max="35" width="12.81640625" style="2" customWidth="1"/>
    <col min="36" max="36" width="28.54296875" style="2" customWidth="1"/>
    <col min="37" max="39" width="11.453125" style="2" customWidth="1"/>
    <col min="40" max="41" width="12.81640625" style="2" customWidth="1"/>
    <col min="42" max="43" width="11.453125" style="2" customWidth="1"/>
    <col min="44" max="45" width="28.54296875" style="2" customWidth="1"/>
    <col min="46" max="57" width="0" style="2" hidden="1" customWidth="1"/>
    <col min="58" max="16384" width="9.1796875" style="2" hidden="1"/>
  </cols>
  <sheetData>
    <row r="1" spans="1:45" ht="3.7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2.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333" t="str">
        <f>PR</f>
        <v>NAMA PERUSAHAAN ANDA</v>
      </c>
      <c r="Q2" s="333"/>
      <c r="R2" s="333"/>
      <c r="S2" s="333"/>
      <c r="T2" s="333"/>
      <c r="U2" s="333"/>
      <c r="V2" s="333"/>
      <c r="W2" s="333"/>
      <c r="X2" s="333"/>
      <c r="Y2" s="333"/>
      <c r="Z2" s="333"/>
      <c r="AA2" s="333"/>
      <c r="AB2" s="333"/>
      <c r="AC2" s="333"/>
      <c r="AD2" s="333"/>
      <c r="AE2" s="333"/>
      <c r="AF2" s="333"/>
      <c r="AG2" s="333"/>
      <c r="AH2" s="333"/>
      <c r="AI2" s="333"/>
      <c r="AJ2" s="333"/>
      <c r="AK2" s="333"/>
      <c r="AL2" s="333"/>
      <c r="AM2" s="333"/>
      <c r="AN2" s="333"/>
      <c r="AO2" s="333"/>
      <c r="AP2" s="333"/>
      <c r="AQ2" s="333"/>
      <c r="AR2" s="1"/>
      <c r="AS2" s="1"/>
    </row>
    <row r="3" spans="1:45" ht="18.75" customHeight="1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334" t="s">
        <v>10</v>
      </c>
      <c r="Q3" s="334"/>
      <c r="R3" s="334"/>
      <c r="S3" s="334"/>
      <c r="T3" s="334"/>
      <c r="U3" s="334"/>
      <c r="V3" s="334"/>
      <c r="W3" s="334"/>
      <c r="X3" s="334"/>
      <c r="Y3" s="334"/>
      <c r="Z3" s="334"/>
      <c r="AA3" s="334"/>
      <c r="AB3" s="334"/>
      <c r="AC3" s="334"/>
      <c r="AD3" s="334"/>
      <c r="AE3" s="334"/>
      <c r="AF3" s="334"/>
      <c r="AG3" s="334"/>
      <c r="AH3" s="334"/>
      <c r="AI3" s="334"/>
      <c r="AJ3" s="334"/>
      <c r="AK3" s="334"/>
      <c r="AL3" s="334"/>
      <c r="AM3" s="334"/>
      <c r="AN3" s="334"/>
      <c r="AO3" s="334"/>
      <c r="AP3" s="334"/>
      <c r="AQ3" s="334"/>
      <c r="AR3" s="1"/>
      <c r="AS3" s="1"/>
    </row>
    <row r="4" spans="1:45" ht="18.7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336" t="str">
        <f>TG&amp;" "&amp;BL&amp;" "&amp;TH&amp;" - "&amp;TG_2&amp;" "&amp;BL_2&amp;" "&amp;TH_2</f>
        <v>1 Januari 2025 - 31 Desember 2025</v>
      </c>
      <c r="Q4" s="336"/>
      <c r="R4" s="336"/>
      <c r="S4" s="336"/>
      <c r="T4" s="336"/>
      <c r="U4" s="336"/>
      <c r="V4" s="336"/>
      <c r="W4" s="336"/>
      <c r="X4" s="336"/>
      <c r="Y4" s="336"/>
      <c r="Z4" s="336"/>
      <c r="AA4" s="336"/>
      <c r="AB4" s="336"/>
      <c r="AC4" s="336"/>
      <c r="AD4" s="336"/>
      <c r="AE4" s="336"/>
      <c r="AF4" s="336"/>
      <c r="AG4" s="336"/>
      <c r="AH4" s="336"/>
      <c r="AI4" s="336"/>
      <c r="AJ4" s="336"/>
      <c r="AK4" s="336"/>
      <c r="AL4" s="336"/>
      <c r="AM4" s="336"/>
      <c r="AN4" s="336"/>
      <c r="AO4" s="336"/>
      <c r="AP4" s="336"/>
      <c r="AQ4" s="336"/>
      <c r="AR4" s="1"/>
      <c r="AS4" s="1"/>
    </row>
    <row r="5" spans="1:45" ht="22.5" customHeight="1" x14ac:dyDescent="0.35">
      <c r="A5" s="1"/>
      <c r="B5" s="56"/>
      <c r="C5" s="57"/>
      <c r="D5" s="57"/>
      <c r="E5" s="57"/>
      <c r="F5" s="57"/>
      <c r="G5" s="57" t="s">
        <v>11</v>
      </c>
      <c r="H5" s="57"/>
      <c r="I5" s="57"/>
      <c r="J5" s="57"/>
      <c r="K5" s="57"/>
      <c r="L5" s="57"/>
      <c r="M5" s="57"/>
      <c r="N5" s="58"/>
      <c r="O5" s="1"/>
      <c r="P5" s="328" t="s">
        <v>13</v>
      </c>
      <c r="Q5" s="87" t="s">
        <v>14</v>
      </c>
      <c r="R5" s="337" t="s">
        <v>25</v>
      </c>
      <c r="S5" s="338"/>
      <c r="T5" s="328" t="s">
        <v>15</v>
      </c>
      <c r="U5" s="330" t="s">
        <v>40</v>
      </c>
      <c r="V5" s="331"/>
      <c r="W5" s="332"/>
      <c r="X5" s="337" t="s">
        <v>193</v>
      </c>
      <c r="Y5" s="339"/>
      <c r="Z5" s="339"/>
      <c r="AA5" s="339"/>
      <c r="AB5" s="339"/>
      <c r="AC5" s="338"/>
      <c r="AD5" s="337" t="s">
        <v>194</v>
      </c>
      <c r="AE5" s="339"/>
      <c r="AF5" s="339"/>
      <c r="AG5" s="339"/>
      <c r="AH5" s="339"/>
      <c r="AI5" s="338"/>
      <c r="AJ5" s="330" t="s">
        <v>195</v>
      </c>
      <c r="AK5" s="331"/>
      <c r="AL5" s="331"/>
      <c r="AM5" s="331"/>
      <c r="AN5" s="331"/>
      <c r="AO5" s="332"/>
      <c r="AP5" s="337" t="s">
        <v>42</v>
      </c>
      <c r="AQ5" s="338"/>
      <c r="AR5" s="1"/>
      <c r="AS5" s="1"/>
    </row>
    <row r="6" spans="1:45" ht="22.5" customHeight="1" x14ac:dyDescent="0.35">
      <c r="A6" s="1"/>
      <c r="B6" s="48" t="s">
        <v>43</v>
      </c>
      <c r="C6" s="48" t="s">
        <v>44</v>
      </c>
      <c r="D6" s="48" t="s">
        <v>190</v>
      </c>
      <c r="E6" s="48" t="s">
        <v>191</v>
      </c>
      <c r="F6" s="48" t="s">
        <v>45</v>
      </c>
      <c r="G6" s="48" t="s">
        <v>46</v>
      </c>
      <c r="H6" s="48" t="s">
        <v>178</v>
      </c>
      <c r="I6" s="48" t="s">
        <v>179</v>
      </c>
      <c r="J6" s="48" t="s">
        <v>198</v>
      </c>
      <c r="K6" s="48" t="s">
        <v>13</v>
      </c>
      <c r="L6" s="48" t="s">
        <v>62</v>
      </c>
      <c r="M6" s="48" t="s">
        <v>63</v>
      </c>
      <c r="N6" s="48" t="s">
        <v>14</v>
      </c>
      <c r="O6" s="1"/>
      <c r="P6" s="329"/>
      <c r="Q6" s="88" t="s">
        <v>67</v>
      </c>
      <c r="R6" s="19" t="s">
        <v>12</v>
      </c>
      <c r="S6" s="19" t="s">
        <v>24</v>
      </c>
      <c r="T6" s="329"/>
      <c r="U6" s="40" t="s">
        <v>36</v>
      </c>
      <c r="V6" s="231" t="s">
        <v>54</v>
      </c>
      <c r="W6" s="40" t="s">
        <v>354</v>
      </c>
      <c r="X6" s="231" t="s">
        <v>24</v>
      </c>
      <c r="Y6" s="40" t="s">
        <v>36</v>
      </c>
      <c r="Z6" s="232" t="s">
        <v>196</v>
      </c>
      <c r="AA6" s="232" t="s">
        <v>197</v>
      </c>
      <c r="AB6" s="232" t="s">
        <v>355</v>
      </c>
      <c r="AC6" s="232" t="s">
        <v>354</v>
      </c>
      <c r="AD6" s="40" t="s">
        <v>24</v>
      </c>
      <c r="AE6" s="40" t="s">
        <v>36</v>
      </c>
      <c r="AF6" s="232" t="s">
        <v>196</v>
      </c>
      <c r="AG6" s="232" t="s">
        <v>197</v>
      </c>
      <c r="AH6" s="232" t="s">
        <v>355</v>
      </c>
      <c r="AI6" s="232" t="s">
        <v>354</v>
      </c>
      <c r="AJ6" s="40" t="s">
        <v>24</v>
      </c>
      <c r="AK6" s="40" t="s">
        <v>36</v>
      </c>
      <c r="AL6" s="232" t="s">
        <v>196</v>
      </c>
      <c r="AM6" s="232" t="s">
        <v>197</v>
      </c>
      <c r="AN6" s="232" t="s">
        <v>355</v>
      </c>
      <c r="AO6" s="232" t="s">
        <v>354</v>
      </c>
      <c r="AP6" s="19" t="s">
        <v>16</v>
      </c>
      <c r="AQ6" s="19" t="s">
        <v>17</v>
      </c>
      <c r="AR6" s="1"/>
      <c r="AS6" s="1"/>
    </row>
    <row r="7" spans="1:45" ht="18.75" customHeight="1" x14ac:dyDescent="0.35">
      <c r="A7" s="1"/>
      <c r="B7" s="49">
        <f>IF(R7="",0,COUNTIF($R$7:R7,R7))</f>
        <v>1</v>
      </c>
      <c r="C7" s="49" t="str">
        <f>B7&amp;R7</f>
        <v>1HM 002</v>
      </c>
      <c r="D7" s="49">
        <f>IF(X7="",0,COUNTIF($X$7:X7,X7))</f>
        <v>1</v>
      </c>
      <c r="E7" s="49" t="str">
        <f>D7&amp;X7</f>
        <v>1Agen A</v>
      </c>
      <c r="F7" s="49">
        <f>IF(AD7="",0,COUNTIF($AD$7:AD7,AD7))</f>
        <v>0</v>
      </c>
      <c r="G7" s="49" t="str">
        <f>F7&amp;AD7</f>
        <v>0</v>
      </c>
      <c r="H7" s="49">
        <f>IF(AJ7="",0,COUNTIF($AJ$7:AJ7,AJ7))</f>
        <v>0</v>
      </c>
      <c r="I7" s="49" t="str">
        <f>H7&amp;AJ7</f>
        <v>0</v>
      </c>
      <c r="J7" s="120">
        <f>Y7+AE7+AK7</f>
        <v>30</v>
      </c>
      <c r="K7" s="50">
        <f>P7</f>
        <v>45659</v>
      </c>
      <c r="L7" s="49">
        <f>IF(N7="",0,COUNTIF($N$7:N7,N7))</f>
        <v>1</v>
      </c>
      <c r="M7" s="50" t="str">
        <f>L7&amp;N7</f>
        <v>11001</v>
      </c>
      <c r="N7" s="49">
        <f>IF(Q7="","",Q7)</f>
        <v>1001</v>
      </c>
      <c r="O7" s="1"/>
      <c r="P7" s="112">
        <v>45659</v>
      </c>
      <c r="Q7" s="4">
        <v>1001</v>
      </c>
      <c r="R7" s="4" t="s">
        <v>78</v>
      </c>
      <c r="S7" s="54" t="str">
        <f t="shared" ref="S7:S70" si="0">IF(R7&lt;&gt;"",VLOOKUP(R7,DP,2,FALSE),"")</f>
        <v>Kereta 5 gerbong</v>
      </c>
      <c r="T7" s="51" t="s">
        <v>153</v>
      </c>
      <c r="U7" s="53"/>
      <c r="V7" s="233"/>
      <c r="W7" s="234" t="str">
        <f>IF(AND(R7&lt;&gt;"",U7&lt;&gt;""),$U7*$V7,"")</f>
        <v/>
      </c>
      <c r="X7" s="52" t="s">
        <v>165</v>
      </c>
      <c r="Y7" s="53">
        <v>30</v>
      </c>
      <c r="Z7" s="53">
        <v>40000</v>
      </c>
      <c r="AA7" s="53">
        <v>25000</v>
      </c>
      <c r="AB7" s="54">
        <f>IF(AND(R7&lt;&gt;"",X7&lt;&gt;""),$Y7*$Z7,"")</f>
        <v>1200000</v>
      </c>
      <c r="AC7" s="54">
        <f>IF(AND(R7&lt;&gt;"",X7&lt;&gt;""),$Y7*$AA7,"")</f>
        <v>750000</v>
      </c>
      <c r="AD7" s="52"/>
      <c r="AE7" s="53"/>
      <c r="AF7" s="53"/>
      <c r="AG7" s="53"/>
      <c r="AH7" s="54" t="str">
        <f>IF(AND(R7&lt;&gt;"",AD7&lt;&gt;""),$AE7*$AF7,"")</f>
        <v/>
      </c>
      <c r="AI7" s="54" t="str">
        <f>IF(AND(R7&lt;&gt;"",AD7&lt;&gt;""),$AE7*$AG7,"")</f>
        <v/>
      </c>
      <c r="AJ7" s="52"/>
      <c r="AK7" s="53"/>
      <c r="AL7" s="53"/>
      <c r="AM7" s="53"/>
      <c r="AN7" s="54" t="str">
        <f>IF(AND(R7&lt;&gt;"",AJ7&lt;&gt;""),$AK7*$AL7,"")</f>
        <v/>
      </c>
      <c r="AO7" s="54" t="str">
        <f>IF(AND(R7&lt;&gt;"",AJ7&lt;&gt;""),$AK7*$AM7,"")</f>
        <v/>
      </c>
      <c r="AP7" s="53"/>
      <c r="AQ7" s="53"/>
      <c r="AR7" s="1"/>
      <c r="AS7" s="1"/>
    </row>
    <row r="8" spans="1:45" ht="18.75" customHeight="1" x14ac:dyDescent="0.35">
      <c r="A8" s="1"/>
      <c r="B8" s="49">
        <f>IF(R8="",0,COUNTIF($R$7:R8,R8))</f>
        <v>1</v>
      </c>
      <c r="C8" s="49" t="str">
        <f t="shared" ref="C8:C9" si="1">B8&amp;R8</f>
        <v>1HM 004</v>
      </c>
      <c r="D8" s="49">
        <f>IF(X8="",0,COUNTIF($X$7:X8,X8))</f>
        <v>2</v>
      </c>
      <c r="E8" s="49" t="str">
        <f t="shared" ref="E8:E71" si="2">D8&amp;X8</f>
        <v>2Agen A</v>
      </c>
      <c r="F8" s="49">
        <f>IF(AD8="",0,COUNTIF($AD$7:AD8,AD8))</f>
        <v>0</v>
      </c>
      <c r="G8" s="49" t="str">
        <f>F8&amp;AD8</f>
        <v>0</v>
      </c>
      <c r="H8" s="49">
        <f>IF(AJ8="",0,COUNTIF($AJ$7:AJ8,AJ8))</f>
        <v>0</v>
      </c>
      <c r="I8" s="49" t="str">
        <f t="shared" ref="I8:I71" si="3">H8&amp;AJ8</f>
        <v>0</v>
      </c>
      <c r="J8" s="120">
        <f t="shared" ref="J8:J71" si="4">Y8+AE8+AK8</f>
        <v>20</v>
      </c>
      <c r="K8" s="50">
        <f>IF(R8="","-",IF(P8&lt;&gt;"",P8,K7))</f>
        <v>45659</v>
      </c>
      <c r="L8" s="49">
        <f>IF(N8="",0,COUNTIF($N$7:N8,N8))</f>
        <v>2</v>
      </c>
      <c r="M8" s="50" t="str">
        <f t="shared" ref="M8:M71" si="5">L8&amp;N8</f>
        <v>21001</v>
      </c>
      <c r="N8" s="49">
        <f>IF(R8="","",IF(Q8&lt;&gt;"",Q8,N7))</f>
        <v>1001</v>
      </c>
      <c r="O8" s="1"/>
      <c r="P8" s="112"/>
      <c r="Q8" s="4"/>
      <c r="R8" s="4" t="s">
        <v>84</v>
      </c>
      <c r="S8" s="54" t="str">
        <f t="shared" si="0"/>
        <v>Kereta 3 gerbong</v>
      </c>
      <c r="T8" s="51" t="s">
        <v>153</v>
      </c>
      <c r="U8" s="53"/>
      <c r="V8" s="233"/>
      <c r="W8" s="234" t="str">
        <f t="shared" ref="W8:W71" si="6">IF(AND(R8&lt;&gt;"",U8&lt;&gt;""),$U8*$V8,"")</f>
        <v/>
      </c>
      <c r="X8" s="52" t="s">
        <v>165</v>
      </c>
      <c r="Y8" s="53">
        <v>20</v>
      </c>
      <c r="Z8" s="53">
        <v>30000</v>
      </c>
      <c r="AA8" s="53">
        <v>17000</v>
      </c>
      <c r="AB8" s="54">
        <f t="shared" ref="AB8:AB71" si="7">IF(AND(R8&lt;&gt;"",X8&lt;&gt;""),$Y8*$Z8,"")</f>
        <v>600000</v>
      </c>
      <c r="AC8" s="54">
        <f t="shared" ref="AC8:AC71" si="8">IF(AND(R8&lt;&gt;"",X8&lt;&gt;""),$Y8*$AA8,"")</f>
        <v>340000</v>
      </c>
      <c r="AD8" s="52"/>
      <c r="AE8" s="53"/>
      <c r="AF8" s="53"/>
      <c r="AG8" s="53"/>
      <c r="AH8" s="54" t="str">
        <f t="shared" ref="AH8:AH71" si="9">IF(AND(R8&lt;&gt;"",AD8&lt;&gt;""),$AE8*$AF8,"")</f>
        <v/>
      </c>
      <c r="AI8" s="54" t="str">
        <f t="shared" ref="AI8:AI71" si="10">IF(AND(R8&lt;&gt;"",AD8&lt;&gt;""),$AE8*$AG8,"")</f>
        <v/>
      </c>
      <c r="AJ8" s="52"/>
      <c r="AK8" s="53"/>
      <c r="AL8" s="53"/>
      <c r="AM8" s="53"/>
      <c r="AN8" s="54" t="str">
        <f t="shared" ref="AN8:AN71" si="11">IF(AND(R8&lt;&gt;"",AJ8&lt;&gt;""),$AK8*$AL8,"")</f>
        <v/>
      </c>
      <c r="AO8" s="54" t="str">
        <f t="shared" ref="AO8:AO71" si="12">IF(AND(R8&lt;&gt;"",AJ8&lt;&gt;""),$AK8*$AM8,"")</f>
        <v/>
      </c>
      <c r="AP8" s="53"/>
      <c r="AQ8" s="53"/>
      <c r="AR8" s="1"/>
      <c r="AS8" s="1"/>
    </row>
    <row r="9" spans="1:45" ht="18.75" customHeight="1" x14ac:dyDescent="0.35">
      <c r="A9" s="1"/>
      <c r="B9" s="49">
        <f>IF(R9="",0,COUNTIF($R$7:R9,R9))</f>
        <v>1</v>
      </c>
      <c r="C9" s="49" t="str">
        <f t="shared" si="1"/>
        <v>1HM 006</v>
      </c>
      <c r="D9" s="49">
        <f>IF(X9="",0,COUNTIF($X$7:X9,X9))</f>
        <v>3</v>
      </c>
      <c r="E9" s="49" t="str">
        <f t="shared" si="2"/>
        <v>3Agen A</v>
      </c>
      <c r="F9" s="49">
        <f>IF(AD9="",0,COUNTIF($AD$7:AD9,AD9))</f>
        <v>0</v>
      </c>
      <c r="G9" s="49" t="str">
        <f t="shared" ref="G9:G71" si="13">F9&amp;AD9</f>
        <v>0</v>
      </c>
      <c r="H9" s="49">
        <f>IF(AJ9="",0,COUNTIF($AJ$7:AJ9,AJ9))</f>
        <v>0</v>
      </c>
      <c r="I9" s="49" t="str">
        <f t="shared" si="3"/>
        <v>0</v>
      </c>
      <c r="J9" s="120">
        <f t="shared" si="4"/>
        <v>20</v>
      </c>
      <c r="K9" s="50">
        <f t="shared" ref="K9" si="14">IF(R9="","-",IF(P9&lt;&gt;"",P9,K8))</f>
        <v>45659</v>
      </c>
      <c r="L9" s="49">
        <f>IF(N9="",0,COUNTIF($N$7:N9,N9))</f>
        <v>3</v>
      </c>
      <c r="M9" s="50" t="str">
        <f t="shared" si="5"/>
        <v>31001</v>
      </c>
      <c r="N9" s="49">
        <f t="shared" ref="N9:N72" si="15">IF(R9="","",IF(Q9&lt;&gt;"",Q9,N8))</f>
        <v>1001</v>
      </c>
      <c r="O9" s="1"/>
      <c r="P9" s="112"/>
      <c r="Q9" s="4"/>
      <c r="R9" s="4" t="s">
        <v>90</v>
      </c>
      <c r="S9" s="54" t="str">
        <f t="shared" si="0"/>
        <v>Payung anak Merah</v>
      </c>
      <c r="T9" s="51" t="s">
        <v>153</v>
      </c>
      <c r="U9" s="53"/>
      <c r="V9" s="233"/>
      <c r="W9" s="234" t="str">
        <f t="shared" si="6"/>
        <v/>
      </c>
      <c r="X9" s="52" t="s">
        <v>165</v>
      </c>
      <c r="Y9" s="53">
        <v>20</v>
      </c>
      <c r="Z9" s="53">
        <v>35000</v>
      </c>
      <c r="AA9" s="53">
        <v>20000</v>
      </c>
      <c r="AB9" s="54">
        <f t="shared" si="7"/>
        <v>700000</v>
      </c>
      <c r="AC9" s="54">
        <f t="shared" si="8"/>
        <v>400000</v>
      </c>
      <c r="AD9" s="52"/>
      <c r="AE9" s="53"/>
      <c r="AF9" s="53"/>
      <c r="AG9" s="53"/>
      <c r="AH9" s="54" t="str">
        <f t="shared" si="9"/>
        <v/>
      </c>
      <c r="AI9" s="54" t="str">
        <f t="shared" si="10"/>
        <v/>
      </c>
      <c r="AJ9" s="52"/>
      <c r="AK9" s="53"/>
      <c r="AL9" s="53"/>
      <c r="AM9" s="53"/>
      <c r="AN9" s="54" t="str">
        <f t="shared" si="11"/>
        <v/>
      </c>
      <c r="AO9" s="54" t="str">
        <f t="shared" si="12"/>
        <v/>
      </c>
      <c r="AP9" s="53"/>
      <c r="AQ9" s="53"/>
      <c r="AR9" s="1"/>
      <c r="AS9" s="1"/>
    </row>
    <row r="10" spans="1:45" ht="18.75" customHeight="1" x14ac:dyDescent="0.35">
      <c r="A10" s="1"/>
      <c r="B10" s="49">
        <f>IF(R10="",0,COUNTIF($R$7:R10,R10))</f>
        <v>1</v>
      </c>
      <c r="C10" s="49" t="str">
        <f t="shared" ref="C10:C14" si="16">B10&amp;R10</f>
        <v>1HM 008</v>
      </c>
      <c r="D10" s="49">
        <f>IF(X10="",0,COUNTIF($X$7:X10,X10))</f>
        <v>4</v>
      </c>
      <c r="E10" s="49" t="str">
        <f t="shared" si="2"/>
        <v>4Agen A</v>
      </c>
      <c r="F10" s="49">
        <f>IF(AD10="",0,COUNTIF($AD$7:AD10,AD10))</f>
        <v>0</v>
      </c>
      <c r="G10" s="49" t="str">
        <f t="shared" si="13"/>
        <v>0</v>
      </c>
      <c r="H10" s="49">
        <f>IF(AJ10="",0,COUNTIF($AJ$7:AJ10,AJ10))</f>
        <v>0</v>
      </c>
      <c r="I10" s="49" t="str">
        <f t="shared" si="3"/>
        <v>0</v>
      </c>
      <c r="J10" s="120">
        <f t="shared" si="4"/>
        <v>10</v>
      </c>
      <c r="K10" s="50">
        <f t="shared" ref="K10:K14" si="17">IF(R10="","-",IF(P10&lt;&gt;"",P10,K9))</f>
        <v>45659</v>
      </c>
      <c r="L10" s="49">
        <f>IF(N10="",0,COUNTIF($N$7:N10,N10))</f>
        <v>4</v>
      </c>
      <c r="M10" s="50" t="str">
        <f t="shared" si="5"/>
        <v>41001</v>
      </c>
      <c r="N10" s="49">
        <f t="shared" si="15"/>
        <v>1001</v>
      </c>
      <c r="O10" s="1"/>
      <c r="P10" s="112"/>
      <c r="Q10" s="4"/>
      <c r="R10" s="4" t="s">
        <v>95</v>
      </c>
      <c r="S10" s="54" t="str">
        <f t="shared" si="0"/>
        <v>Tas kecil Doraemon</v>
      </c>
      <c r="T10" s="51" t="s">
        <v>153</v>
      </c>
      <c r="U10" s="53"/>
      <c r="V10" s="233"/>
      <c r="W10" s="234" t="str">
        <f t="shared" si="6"/>
        <v/>
      </c>
      <c r="X10" s="52" t="s">
        <v>165</v>
      </c>
      <c r="Y10" s="53">
        <v>10</v>
      </c>
      <c r="Z10" s="53">
        <v>45000</v>
      </c>
      <c r="AA10" s="53">
        <v>26000</v>
      </c>
      <c r="AB10" s="54">
        <f t="shared" si="7"/>
        <v>450000</v>
      </c>
      <c r="AC10" s="54">
        <f t="shared" si="8"/>
        <v>260000</v>
      </c>
      <c r="AD10" s="52"/>
      <c r="AE10" s="53"/>
      <c r="AF10" s="53"/>
      <c r="AG10" s="53"/>
      <c r="AH10" s="54" t="str">
        <f t="shared" si="9"/>
        <v/>
      </c>
      <c r="AI10" s="54" t="str">
        <f t="shared" si="10"/>
        <v/>
      </c>
      <c r="AJ10" s="52"/>
      <c r="AK10" s="53"/>
      <c r="AL10" s="53"/>
      <c r="AM10" s="53"/>
      <c r="AN10" s="54" t="str">
        <f t="shared" si="11"/>
        <v/>
      </c>
      <c r="AO10" s="54" t="str">
        <f t="shared" si="12"/>
        <v/>
      </c>
      <c r="AP10" s="53"/>
      <c r="AQ10" s="53"/>
      <c r="AR10" s="1"/>
      <c r="AS10" s="1"/>
    </row>
    <row r="11" spans="1:45" ht="18.75" customHeight="1" x14ac:dyDescent="0.35">
      <c r="A11" s="1"/>
      <c r="B11" s="49">
        <f>IF(R11="",0,COUNTIF($R$7:R11,R11))</f>
        <v>1</v>
      </c>
      <c r="C11" s="49" t="str">
        <f t="shared" si="16"/>
        <v>1HM 009</v>
      </c>
      <c r="D11" s="49">
        <f>IF(X11="",0,COUNTIF($X$7:X11,X11))</f>
        <v>5</v>
      </c>
      <c r="E11" s="49" t="str">
        <f t="shared" si="2"/>
        <v>5Agen A</v>
      </c>
      <c r="F11" s="49">
        <f>IF(AD11="",0,COUNTIF($AD$7:AD11,AD11))</f>
        <v>0</v>
      </c>
      <c r="G11" s="49" t="str">
        <f t="shared" si="13"/>
        <v>0</v>
      </c>
      <c r="H11" s="49">
        <f>IF(AJ11="",0,COUNTIF($AJ$7:AJ11,AJ11))</f>
        <v>0</v>
      </c>
      <c r="I11" s="49" t="str">
        <f t="shared" si="3"/>
        <v>0</v>
      </c>
      <c r="J11" s="120">
        <f t="shared" si="4"/>
        <v>60</v>
      </c>
      <c r="K11" s="50">
        <f t="shared" si="17"/>
        <v>45659</v>
      </c>
      <c r="L11" s="49">
        <f>IF(N11="",0,COUNTIF($N$7:N11,N11))</f>
        <v>5</v>
      </c>
      <c r="M11" s="50" t="str">
        <f t="shared" si="5"/>
        <v>51001</v>
      </c>
      <c r="N11" s="49">
        <f t="shared" si="15"/>
        <v>1001</v>
      </c>
      <c r="O11" s="1"/>
      <c r="P11" s="112"/>
      <c r="Q11" s="4"/>
      <c r="R11" s="4" t="s">
        <v>97</v>
      </c>
      <c r="S11" s="54" t="str">
        <f t="shared" si="0"/>
        <v>Jam tangan Hello Kitty</v>
      </c>
      <c r="T11" s="51" t="s">
        <v>153</v>
      </c>
      <c r="U11" s="53"/>
      <c r="V11" s="233"/>
      <c r="W11" s="234" t="str">
        <f t="shared" si="6"/>
        <v/>
      </c>
      <c r="X11" s="52" t="s">
        <v>165</v>
      </c>
      <c r="Y11" s="55">
        <v>60</v>
      </c>
      <c r="Z11" s="55">
        <v>42000</v>
      </c>
      <c r="AA11" s="55">
        <v>24500</v>
      </c>
      <c r="AB11" s="54">
        <f t="shared" si="7"/>
        <v>2520000</v>
      </c>
      <c r="AC11" s="54">
        <f t="shared" si="8"/>
        <v>1470000</v>
      </c>
      <c r="AD11" s="52"/>
      <c r="AE11" s="53"/>
      <c r="AF11" s="53"/>
      <c r="AG11" s="53"/>
      <c r="AH11" s="54" t="str">
        <f t="shared" si="9"/>
        <v/>
      </c>
      <c r="AI11" s="54" t="str">
        <f t="shared" si="10"/>
        <v/>
      </c>
      <c r="AJ11" s="52"/>
      <c r="AK11" s="55"/>
      <c r="AL11" s="55"/>
      <c r="AM11" s="55"/>
      <c r="AN11" s="54" t="str">
        <f t="shared" si="11"/>
        <v/>
      </c>
      <c r="AO11" s="54" t="str">
        <f t="shared" si="12"/>
        <v/>
      </c>
      <c r="AP11" s="53"/>
      <c r="AQ11" s="53"/>
      <c r="AR11" s="1"/>
      <c r="AS11" s="1"/>
    </row>
    <row r="12" spans="1:45" ht="18.75" customHeight="1" x14ac:dyDescent="0.35">
      <c r="A12" s="1"/>
      <c r="B12" s="49">
        <f>IF(R12="",0,COUNTIF($R$7:R12,R12))</f>
        <v>0</v>
      </c>
      <c r="C12" s="49" t="str">
        <f t="shared" si="16"/>
        <v>0</v>
      </c>
      <c r="D12" s="49">
        <f>IF(X12="",0,COUNTIF($X$7:X12,X12))</f>
        <v>0</v>
      </c>
      <c r="E12" s="49" t="str">
        <f t="shared" si="2"/>
        <v>0</v>
      </c>
      <c r="F12" s="49">
        <f>IF(AD12="",0,COUNTIF($AD$7:AD12,AD12))</f>
        <v>0</v>
      </c>
      <c r="G12" s="49" t="str">
        <f t="shared" si="13"/>
        <v>0</v>
      </c>
      <c r="H12" s="49">
        <f>IF(AJ12="",0,COUNTIF($AJ$7:AJ12,AJ12))</f>
        <v>0</v>
      </c>
      <c r="I12" s="49" t="str">
        <f t="shared" si="3"/>
        <v>0</v>
      </c>
      <c r="J12" s="120">
        <f t="shared" si="4"/>
        <v>0</v>
      </c>
      <c r="K12" s="50" t="str">
        <f t="shared" si="17"/>
        <v>-</v>
      </c>
      <c r="L12" s="49">
        <f>IF(N12="",0,COUNTIF($N$7:N12,N12))</f>
        <v>0</v>
      </c>
      <c r="M12" s="50" t="str">
        <f t="shared" si="5"/>
        <v>0</v>
      </c>
      <c r="N12" s="49" t="str">
        <f t="shared" si="15"/>
        <v/>
      </c>
      <c r="O12" s="1"/>
      <c r="P12" s="112"/>
      <c r="Q12" s="4"/>
      <c r="R12" s="4"/>
      <c r="S12" s="54" t="str">
        <f t="shared" si="0"/>
        <v/>
      </c>
      <c r="T12" s="51"/>
      <c r="U12" s="53"/>
      <c r="V12" s="233"/>
      <c r="W12" s="234" t="str">
        <f t="shared" si="6"/>
        <v/>
      </c>
      <c r="X12" s="52"/>
      <c r="Y12" s="53"/>
      <c r="Z12" s="53"/>
      <c r="AA12" s="53"/>
      <c r="AB12" s="54" t="str">
        <f t="shared" si="7"/>
        <v/>
      </c>
      <c r="AC12" s="54" t="str">
        <f t="shared" si="8"/>
        <v/>
      </c>
      <c r="AD12" s="52"/>
      <c r="AE12" s="53"/>
      <c r="AF12" s="53"/>
      <c r="AG12" s="53"/>
      <c r="AH12" s="54" t="str">
        <f t="shared" si="9"/>
        <v/>
      </c>
      <c r="AI12" s="54" t="str">
        <f t="shared" si="10"/>
        <v/>
      </c>
      <c r="AJ12" s="52"/>
      <c r="AK12" s="53"/>
      <c r="AL12" s="53"/>
      <c r="AM12" s="53"/>
      <c r="AN12" s="54" t="str">
        <f t="shared" si="11"/>
        <v/>
      </c>
      <c r="AO12" s="54" t="str">
        <f t="shared" si="12"/>
        <v/>
      </c>
      <c r="AP12" s="53"/>
      <c r="AQ12" s="53"/>
      <c r="AR12" s="1"/>
      <c r="AS12" s="1"/>
    </row>
    <row r="13" spans="1:45" ht="18.75" customHeight="1" x14ac:dyDescent="0.35">
      <c r="A13" s="1"/>
      <c r="B13" s="49">
        <f>IF(R13="",0,COUNTIF($R$7:R13,R13))</f>
        <v>1</v>
      </c>
      <c r="C13" s="49" t="str">
        <f t="shared" si="16"/>
        <v>1HM 001</v>
      </c>
      <c r="D13" s="49">
        <f>IF(X13="",0,COUNTIF($X$7:X13,X13))</f>
        <v>0</v>
      </c>
      <c r="E13" s="49" t="str">
        <f t="shared" si="2"/>
        <v>0</v>
      </c>
      <c r="F13" s="49">
        <f>IF(AD13="",0,COUNTIF($AD$7:AD13,AD13))</f>
        <v>0</v>
      </c>
      <c r="G13" s="49" t="str">
        <f t="shared" si="13"/>
        <v>0</v>
      </c>
      <c r="H13" s="49">
        <f>IF(AJ13="",0,COUNTIF($AJ$7:AJ13,AJ13))</f>
        <v>1</v>
      </c>
      <c r="I13" s="49" t="str">
        <f t="shared" si="3"/>
        <v>1Nama Retailer B</v>
      </c>
      <c r="J13" s="120">
        <f t="shared" si="4"/>
        <v>20</v>
      </c>
      <c r="K13" s="50">
        <f t="shared" si="17"/>
        <v>45672</v>
      </c>
      <c r="L13" s="49">
        <f>IF(N13="",0,COUNTIF($N$7:N13,N13))</f>
        <v>1</v>
      </c>
      <c r="M13" s="50" t="str">
        <f t="shared" si="5"/>
        <v>11002</v>
      </c>
      <c r="N13" s="49">
        <f t="shared" si="15"/>
        <v>1002</v>
      </c>
      <c r="O13" s="1"/>
      <c r="P13" s="112">
        <v>45672</v>
      </c>
      <c r="Q13" s="4">
        <v>1002</v>
      </c>
      <c r="R13" s="4" t="s">
        <v>73</v>
      </c>
      <c r="S13" s="54" t="str">
        <f t="shared" si="0"/>
        <v>Boneka Beruang Besar</v>
      </c>
      <c r="T13" s="51" t="s">
        <v>154</v>
      </c>
      <c r="U13" s="53"/>
      <c r="V13" s="233"/>
      <c r="W13" s="234" t="str">
        <f t="shared" si="6"/>
        <v/>
      </c>
      <c r="X13" s="52"/>
      <c r="Y13" s="53"/>
      <c r="Z13" s="53"/>
      <c r="AA13" s="53"/>
      <c r="AB13" s="54" t="str">
        <f t="shared" si="7"/>
        <v/>
      </c>
      <c r="AC13" s="54" t="str">
        <f t="shared" si="8"/>
        <v/>
      </c>
      <c r="AD13" s="52"/>
      <c r="AE13" s="53"/>
      <c r="AF13" s="53"/>
      <c r="AG13" s="53"/>
      <c r="AH13" s="54" t="str">
        <f t="shared" si="9"/>
        <v/>
      </c>
      <c r="AI13" s="54" t="str">
        <f t="shared" si="10"/>
        <v/>
      </c>
      <c r="AJ13" s="52" t="s">
        <v>181</v>
      </c>
      <c r="AK13" s="53">
        <v>20</v>
      </c>
      <c r="AL13" s="53">
        <v>65000</v>
      </c>
      <c r="AM13" s="53">
        <v>40000</v>
      </c>
      <c r="AN13" s="54">
        <f t="shared" si="11"/>
        <v>1300000</v>
      </c>
      <c r="AO13" s="54">
        <f t="shared" si="12"/>
        <v>800000</v>
      </c>
      <c r="AP13" s="53"/>
      <c r="AQ13" s="53"/>
      <c r="AR13" s="1"/>
      <c r="AS13" s="1"/>
    </row>
    <row r="14" spans="1:45" ht="18.75" customHeight="1" x14ac:dyDescent="0.35">
      <c r="A14" s="1"/>
      <c r="B14" s="49">
        <f>IF(R14="",0,COUNTIF($R$7:R14,R14))</f>
        <v>1</v>
      </c>
      <c r="C14" s="49" t="str">
        <f t="shared" si="16"/>
        <v>1HM 003</v>
      </c>
      <c r="D14" s="49">
        <f>IF(X14="",0,COUNTIF($X$7:X14,X14))</f>
        <v>0</v>
      </c>
      <c r="E14" s="49" t="str">
        <f t="shared" si="2"/>
        <v>0</v>
      </c>
      <c r="F14" s="49">
        <f>IF(AD14="",0,COUNTIF($AD$7:AD14,AD14))</f>
        <v>0</v>
      </c>
      <c r="G14" s="49" t="str">
        <f t="shared" si="13"/>
        <v>0</v>
      </c>
      <c r="H14" s="49">
        <f>IF(AJ14="",0,COUNTIF($AJ$7:AJ14,AJ14))</f>
        <v>2</v>
      </c>
      <c r="I14" s="49" t="str">
        <f t="shared" si="3"/>
        <v>2Nama Retailer B</v>
      </c>
      <c r="J14" s="120">
        <f t="shared" si="4"/>
        <v>10</v>
      </c>
      <c r="K14" s="50">
        <f t="shared" si="17"/>
        <v>45672</v>
      </c>
      <c r="L14" s="49">
        <f>IF(N14="",0,COUNTIF($N$7:N14,N14))</f>
        <v>2</v>
      </c>
      <c r="M14" s="50" t="str">
        <f t="shared" si="5"/>
        <v>21002</v>
      </c>
      <c r="N14" s="49">
        <f t="shared" si="15"/>
        <v>1002</v>
      </c>
      <c r="O14" s="1"/>
      <c r="P14" s="112"/>
      <c r="Q14" s="4"/>
      <c r="R14" s="4" t="s">
        <v>82</v>
      </c>
      <c r="S14" s="54" t="str">
        <f t="shared" si="0"/>
        <v>Boneka Beruang Kecil</v>
      </c>
      <c r="T14" s="51" t="s">
        <v>154</v>
      </c>
      <c r="U14" s="53"/>
      <c r="V14" s="233"/>
      <c r="W14" s="234" t="str">
        <f t="shared" si="6"/>
        <v/>
      </c>
      <c r="X14" s="52"/>
      <c r="Y14" s="53"/>
      <c r="Z14" s="53"/>
      <c r="AA14" s="53"/>
      <c r="AB14" s="54" t="str">
        <f t="shared" si="7"/>
        <v/>
      </c>
      <c r="AC14" s="54" t="str">
        <f t="shared" si="8"/>
        <v/>
      </c>
      <c r="AD14" s="52"/>
      <c r="AE14" s="53"/>
      <c r="AF14" s="53"/>
      <c r="AG14" s="53"/>
      <c r="AH14" s="54" t="str">
        <f t="shared" si="9"/>
        <v/>
      </c>
      <c r="AI14" s="54" t="str">
        <f t="shared" si="10"/>
        <v/>
      </c>
      <c r="AJ14" s="52" t="s">
        <v>181</v>
      </c>
      <c r="AK14" s="53">
        <v>10</v>
      </c>
      <c r="AL14" s="53">
        <v>55000</v>
      </c>
      <c r="AM14" s="53">
        <v>30000</v>
      </c>
      <c r="AN14" s="54">
        <f t="shared" si="11"/>
        <v>550000</v>
      </c>
      <c r="AO14" s="54">
        <f t="shared" si="12"/>
        <v>300000</v>
      </c>
      <c r="AP14" s="53"/>
      <c r="AQ14" s="53"/>
      <c r="AR14" s="1"/>
      <c r="AS14" s="1"/>
    </row>
    <row r="15" spans="1:45" ht="18.75" customHeight="1" x14ac:dyDescent="0.35">
      <c r="A15" s="1"/>
      <c r="B15" s="49">
        <f>IF(R15="",0,COUNTIF($R$7:R15,R15))</f>
        <v>1</v>
      </c>
      <c r="C15" s="49" t="str">
        <f t="shared" ref="C15:C78" si="18">B15&amp;R15</f>
        <v>1HM 005</v>
      </c>
      <c r="D15" s="49">
        <f>IF(X15="",0,COUNTIF($X$7:X15,X15))</f>
        <v>0</v>
      </c>
      <c r="E15" s="49" t="str">
        <f t="shared" si="2"/>
        <v>0</v>
      </c>
      <c r="F15" s="49">
        <f>IF(AD15="",0,COUNTIF($AD$7:AD15,AD15))</f>
        <v>0</v>
      </c>
      <c r="G15" s="49" t="str">
        <f t="shared" si="13"/>
        <v>0</v>
      </c>
      <c r="H15" s="49">
        <f>IF(AJ15="",0,COUNTIF($AJ$7:AJ15,AJ15))</f>
        <v>3</v>
      </c>
      <c r="I15" s="49" t="str">
        <f t="shared" si="3"/>
        <v>3Nama Retailer B</v>
      </c>
      <c r="J15" s="120">
        <f t="shared" si="4"/>
        <v>20</v>
      </c>
      <c r="K15" s="50">
        <f t="shared" ref="K15:K78" si="19">IF(R15="","-",IF(P15&lt;&gt;"",P15,K14))</f>
        <v>45672</v>
      </c>
      <c r="L15" s="49">
        <f>IF(N15="",0,COUNTIF($N$7:N15,N15))</f>
        <v>3</v>
      </c>
      <c r="M15" s="50" t="str">
        <f t="shared" si="5"/>
        <v>31002</v>
      </c>
      <c r="N15" s="49">
        <f t="shared" si="15"/>
        <v>1002</v>
      </c>
      <c r="O15" s="1"/>
      <c r="P15" s="112"/>
      <c r="Q15" s="4"/>
      <c r="R15" s="4" t="s">
        <v>86</v>
      </c>
      <c r="S15" s="54" t="str">
        <f t="shared" si="0"/>
        <v>Payung anak Biru</v>
      </c>
      <c r="T15" s="51" t="s">
        <v>154</v>
      </c>
      <c r="U15" s="53"/>
      <c r="V15" s="233"/>
      <c r="W15" s="234" t="str">
        <f t="shared" si="6"/>
        <v/>
      </c>
      <c r="X15" s="52"/>
      <c r="Y15" s="53"/>
      <c r="Z15" s="53"/>
      <c r="AA15" s="53"/>
      <c r="AB15" s="54" t="str">
        <f t="shared" si="7"/>
        <v/>
      </c>
      <c r="AC15" s="54" t="str">
        <f t="shared" si="8"/>
        <v/>
      </c>
      <c r="AD15" s="52"/>
      <c r="AE15" s="53"/>
      <c r="AF15" s="53"/>
      <c r="AG15" s="53"/>
      <c r="AH15" s="54" t="str">
        <f t="shared" si="9"/>
        <v/>
      </c>
      <c r="AI15" s="54" t="str">
        <f t="shared" si="10"/>
        <v/>
      </c>
      <c r="AJ15" s="52" t="s">
        <v>181</v>
      </c>
      <c r="AK15" s="53">
        <v>20</v>
      </c>
      <c r="AL15" s="53">
        <v>35000</v>
      </c>
      <c r="AM15" s="53">
        <v>20000</v>
      </c>
      <c r="AN15" s="54">
        <f t="shared" si="11"/>
        <v>700000</v>
      </c>
      <c r="AO15" s="54">
        <f t="shared" si="12"/>
        <v>400000</v>
      </c>
      <c r="AP15" s="53"/>
      <c r="AQ15" s="53"/>
      <c r="AR15" s="1"/>
      <c r="AS15" s="1"/>
    </row>
    <row r="16" spans="1:45" ht="18.75" customHeight="1" x14ac:dyDescent="0.35">
      <c r="A16" s="1"/>
      <c r="B16" s="49">
        <f>IF(R16="",0,COUNTIF($R$7:R16,R16))</f>
        <v>0</v>
      </c>
      <c r="C16" s="49" t="str">
        <f t="shared" si="18"/>
        <v>0</v>
      </c>
      <c r="D16" s="49">
        <f>IF(X16="",0,COUNTIF($X$7:X16,X16))</f>
        <v>0</v>
      </c>
      <c r="E16" s="49" t="str">
        <f t="shared" si="2"/>
        <v>0</v>
      </c>
      <c r="F16" s="49">
        <f>IF(AD16="",0,COUNTIF($AD$7:AD16,AD16))</f>
        <v>0</v>
      </c>
      <c r="G16" s="49" t="str">
        <f t="shared" si="13"/>
        <v>0</v>
      </c>
      <c r="H16" s="49">
        <f>IF(AJ16="",0,COUNTIF($AJ$7:AJ16,AJ16))</f>
        <v>0</v>
      </c>
      <c r="I16" s="49" t="str">
        <f t="shared" si="3"/>
        <v>0</v>
      </c>
      <c r="J16" s="120">
        <f t="shared" si="4"/>
        <v>0</v>
      </c>
      <c r="K16" s="50" t="str">
        <f t="shared" si="19"/>
        <v>-</v>
      </c>
      <c r="L16" s="49">
        <f>IF(N16="",0,COUNTIF($N$7:N16,N16))</f>
        <v>0</v>
      </c>
      <c r="M16" s="50" t="str">
        <f t="shared" si="5"/>
        <v>0</v>
      </c>
      <c r="N16" s="49" t="str">
        <f t="shared" si="15"/>
        <v/>
      </c>
      <c r="O16" s="1"/>
      <c r="P16" s="112"/>
      <c r="Q16" s="4"/>
      <c r="R16" s="4"/>
      <c r="S16" s="54" t="str">
        <f t="shared" si="0"/>
        <v/>
      </c>
      <c r="T16" s="51"/>
      <c r="U16" s="53"/>
      <c r="V16" s="233"/>
      <c r="W16" s="234" t="str">
        <f t="shared" si="6"/>
        <v/>
      </c>
      <c r="X16" s="52"/>
      <c r="Y16" s="53"/>
      <c r="Z16" s="53"/>
      <c r="AA16" s="53"/>
      <c r="AB16" s="54" t="str">
        <f t="shared" si="7"/>
        <v/>
      </c>
      <c r="AC16" s="54" t="str">
        <f t="shared" si="8"/>
        <v/>
      </c>
      <c r="AD16" s="52"/>
      <c r="AE16" s="53"/>
      <c r="AF16" s="53"/>
      <c r="AG16" s="53"/>
      <c r="AH16" s="54" t="str">
        <f t="shared" si="9"/>
        <v/>
      </c>
      <c r="AI16" s="54" t="str">
        <f t="shared" si="10"/>
        <v/>
      </c>
      <c r="AJ16" s="52"/>
      <c r="AK16" s="53"/>
      <c r="AL16" s="53"/>
      <c r="AM16" s="53"/>
      <c r="AN16" s="54" t="str">
        <f t="shared" si="11"/>
        <v/>
      </c>
      <c r="AO16" s="54" t="str">
        <f t="shared" si="12"/>
        <v/>
      </c>
      <c r="AP16" s="53"/>
      <c r="AQ16" s="53"/>
      <c r="AR16" s="1"/>
      <c r="AS16" s="1"/>
    </row>
    <row r="17" spans="1:45" ht="18.75" customHeight="1" x14ac:dyDescent="0.35">
      <c r="A17" s="1"/>
      <c r="B17" s="49">
        <f>IF(R17="",0,COUNTIF($R$7:R17,R17))</f>
        <v>2</v>
      </c>
      <c r="C17" s="49" t="str">
        <f t="shared" si="18"/>
        <v>2HM 006</v>
      </c>
      <c r="D17" s="49">
        <f>IF(X17="",0,COUNTIF($X$7:X17,X17))</f>
        <v>0</v>
      </c>
      <c r="E17" s="49" t="str">
        <f t="shared" si="2"/>
        <v>0</v>
      </c>
      <c r="F17" s="49">
        <f>IF(AD17="",0,COUNTIF($AD$7:AD17,AD17))</f>
        <v>1</v>
      </c>
      <c r="G17" s="49" t="str">
        <f t="shared" si="13"/>
        <v>1Toko Mainan Anak C</v>
      </c>
      <c r="H17" s="49">
        <f>IF(AJ17="",0,COUNTIF($AJ$7:AJ17,AJ17))</f>
        <v>0</v>
      </c>
      <c r="I17" s="49" t="str">
        <f t="shared" si="3"/>
        <v>0</v>
      </c>
      <c r="J17" s="120">
        <f t="shared" si="4"/>
        <v>10</v>
      </c>
      <c r="K17" s="50">
        <f t="shared" si="19"/>
        <v>45691</v>
      </c>
      <c r="L17" s="49">
        <f>IF(N17="",0,COUNTIF($N$7:N17,N17))</f>
        <v>1</v>
      </c>
      <c r="M17" s="50" t="str">
        <f t="shared" si="5"/>
        <v>11003</v>
      </c>
      <c r="N17" s="49">
        <f t="shared" si="15"/>
        <v>1003</v>
      </c>
      <c r="O17" s="1"/>
      <c r="P17" s="112">
        <v>45691</v>
      </c>
      <c r="Q17" s="4">
        <v>1003</v>
      </c>
      <c r="R17" s="4" t="s">
        <v>90</v>
      </c>
      <c r="S17" s="54" t="str">
        <f t="shared" si="0"/>
        <v>Payung anak Merah</v>
      </c>
      <c r="T17" s="51" t="s">
        <v>155</v>
      </c>
      <c r="U17" s="53"/>
      <c r="V17" s="233"/>
      <c r="W17" s="234" t="str">
        <f t="shared" si="6"/>
        <v/>
      </c>
      <c r="X17" s="52"/>
      <c r="Y17" s="53"/>
      <c r="Z17" s="53"/>
      <c r="AA17" s="53"/>
      <c r="AB17" s="54" t="str">
        <f t="shared" si="7"/>
        <v/>
      </c>
      <c r="AC17" s="54" t="str">
        <f t="shared" si="8"/>
        <v/>
      </c>
      <c r="AD17" s="52" t="s">
        <v>108</v>
      </c>
      <c r="AE17" s="53">
        <v>10</v>
      </c>
      <c r="AF17" s="53">
        <v>35000</v>
      </c>
      <c r="AG17" s="53">
        <v>20000</v>
      </c>
      <c r="AH17" s="54">
        <f t="shared" si="9"/>
        <v>350000</v>
      </c>
      <c r="AI17" s="54">
        <f t="shared" si="10"/>
        <v>200000</v>
      </c>
      <c r="AJ17" s="52"/>
      <c r="AK17" s="53"/>
      <c r="AL17" s="53"/>
      <c r="AM17" s="53"/>
      <c r="AN17" s="54" t="str">
        <f t="shared" si="11"/>
        <v/>
      </c>
      <c r="AO17" s="54" t="str">
        <f t="shared" si="12"/>
        <v/>
      </c>
      <c r="AP17" s="53"/>
      <c r="AQ17" s="53"/>
      <c r="AR17" s="1"/>
      <c r="AS17" s="1"/>
    </row>
    <row r="18" spans="1:45" ht="18.75" customHeight="1" x14ac:dyDescent="0.35">
      <c r="A18" s="1"/>
      <c r="B18" s="49">
        <f>IF(R18="",0,COUNTIF($R$7:R18,R18))</f>
        <v>1</v>
      </c>
      <c r="C18" s="49" t="str">
        <f t="shared" si="18"/>
        <v>1HM 007</v>
      </c>
      <c r="D18" s="49">
        <f>IF(X18="",0,COUNTIF($X$7:X18,X18))</f>
        <v>0</v>
      </c>
      <c r="E18" s="49" t="str">
        <f t="shared" si="2"/>
        <v>0</v>
      </c>
      <c r="F18" s="49">
        <f>IF(AD18="",0,COUNTIF($AD$7:AD18,AD18))</f>
        <v>2</v>
      </c>
      <c r="G18" s="49" t="str">
        <f t="shared" si="13"/>
        <v>2Toko Mainan Anak C</v>
      </c>
      <c r="H18" s="49">
        <f>IF(AJ18="",0,COUNTIF($AJ$7:AJ18,AJ18))</f>
        <v>0</v>
      </c>
      <c r="I18" s="49" t="str">
        <f t="shared" si="3"/>
        <v>0</v>
      </c>
      <c r="J18" s="120">
        <f t="shared" si="4"/>
        <v>30</v>
      </c>
      <c r="K18" s="50">
        <f t="shared" si="19"/>
        <v>45691</v>
      </c>
      <c r="L18" s="49">
        <f>IF(N18="",0,COUNTIF($N$7:N18,N18))</f>
        <v>2</v>
      </c>
      <c r="M18" s="50" t="str">
        <f t="shared" si="5"/>
        <v>21003</v>
      </c>
      <c r="N18" s="49">
        <f t="shared" si="15"/>
        <v>1003</v>
      </c>
      <c r="O18" s="1"/>
      <c r="P18" s="112"/>
      <c r="Q18" s="4"/>
      <c r="R18" s="4" t="s">
        <v>92</v>
      </c>
      <c r="S18" s="54" t="str">
        <f t="shared" si="0"/>
        <v>Topi Panda</v>
      </c>
      <c r="T18" s="51" t="s">
        <v>155</v>
      </c>
      <c r="U18" s="53"/>
      <c r="V18" s="233"/>
      <c r="W18" s="234" t="str">
        <f t="shared" si="6"/>
        <v/>
      </c>
      <c r="X18" s="52"/>
      <c r="Y18" s="53"/>
      <c r="Z18" s="53"/>
      <c r="AA18" s="53"/>
      <c r="AB18" s="54" t="str">
        <f t="shared" si="7"/>
        <v/>
      </c>
      <c r="AC18" s="54" t="str">
        <f t="shared" si="8"/>
        <v/>
      </c>
      <c r="AD18" s="52" t="s">
        <v>108</v>
      </c>
      <c r="AE18" s="53">
        <v>30</v>
      </c>
      <c r="AF18" s="53">
        <v>25000</v>
      </c>
      <c r="AG18" s="53">
        <v>14500</v>
      </c>
      <c r="AH18" s="54">
        <f t="shared" si="9"/>
        <v>750000</v>
      </c>
      <c r="AI18" s="54">
        <f t="shared" si="10"/>
        <v>435000</v>
      </c>
      <c r="AJ18" s="52"/>
      <c r="AK18" s="53"/>
      <c r="AL18" s="53"/>
      <c r="AM18" s="53"/>
      <c r="AN18" s="54" t="str">
        <f t="shared" si="11"/>
        <v/>
      </c>
      <c r="AO18" s="54" t="str">
        <f t="shared" si="12"/>
        <v/>
      </c>
      <c r="AP18" s="53"/>
      <c r="AQ18" s="53"/>
      <c r="AR18" s="1"/>
      <c r="AS18" s="1"/>
    </row>
    <row r="19" spans="1:45" ht="18.75" customHeight="1" x14ac:dyDescent="0.35">
      <c r="A19" s="1"/>
      <c r="B19" s="49">
        <f>IF(R19="",0,COUNTIF($R$7:R19,R19))</f>
        <v>2</v>
      </c>
      <c r="C19" s="49" t="str">
        <f t="shared" si="18"/>
        <v>2HM 008</v>
      </c>
      <c r="D19" s="49">
        <f>IF(X19="",0,COUNTIF($X$7:X19,X19))</f>
        <v>0</v>
      </c>
      <c r="E19" s="49" t="str">
        <f t="shared" si="2"/>
        <v>0</v>
      </c>
      <c r="F19" s="49">
        <f>IF(AD19="",0,COUNTIF($AD$7:AD19,AD19))</f>
        <v>3</v>
      </c>
      <c r="G19" s="49" t="str">
        <f t="shared" si="13"/>
        <v>3Toko Mainan Anak C</v>
      </c>
      <c r="H19" s="49">
        <f>IF(AJ19="",0,COUNTIF($AJ$7:AJ19,AJ19))</f>
        <v>0</v>
      </c>
      <c r="I19" s="49" t="str">
        <f t="shared" si="3"/>
        <v>0</v>
      </c>
      <c r="J19" s="120">
        <f t="shared" si="4"/>
        <v>30</v>
      </c>
      <c r="K19" s="50">
        <f t="shared" si="19"/>
        <v>45691</v>
      </c>
      <c r="L19" s="49">
        <f>IF(N19="",0,COUNTIF($N$7:N19,N19))</f>
        <v>3</v>
      </c>
      <c r="M19" s="50" t="str">
        <f t="shared" si="5"/>
        <v>31003</v>
      </c>
      <c r="N19" s="49">
        <f t="shared" si="15"/>
        <v>1003</v>
      </c>
      <c r="O19" s="1"/>
      <c r="P19" s="112"/>
      <c r="Q19" s="4"/>
      <c r="R19" s="4" t="s">
        <v>95</v>
      </c>
      <c r="S19" s="54" t="str">
        <f t="shared" si="0"/>
        <v>Tas kecil Doraemon</v>
      </c>
      <c r="T19" s="51" t="s">
        <v>155</v>
      </c>
      <c r="U19" s="53"/>
      <c r="V19" s="233"/>
      <c r="W19" s="234" t="str">
        <f t="shared" si="6"/>
        <v/>
      </c>
      <c r="X19" s="52"/>
      <c r="Y19" s="53"/>
      <c r="Z19" s="53"/>
      <c r="AA19" s="53"/>
      <c r="AB19" s="54" t="str">
        <f t="shared" si="7"/>
        <v/>
      </c>
      <c r="AC19" s="54" t="str">
        <f t="shared" si="8"/>
        <v/>
      </c>
      <c r="AD19" s="52" t="s">
        <v>108</v>
      </c>
      <c r="AE19" s="53">
        <v>30</v>
      </c>
      <c r="AF19" s="53">
        <v>45000</v>
      </c>
      <c r="AG19" s="53">
        <v>26000</v>
      </c>
      <c r="AH19" s="54">
        <f t="shared" si="9"/>
        <v>1350000</v>
      </c>
      <c r="AI19" s="54">
        <f t="shared" si="10"/>
        <v>780000</v>
      </c>
      <c r="AJ19" s="52"/>
      <c r="AK19" s="53"/>
      <c r="AL19" s="53"/>
      <c r="AM19" s="53"/>
      <c r="AN19" s="54" t="str">
        <f t="shared" si="11"/>
        <v/>
      </c>
      <c r="AO19" s="54" t="str">
        <f t="shared" si="12"/>
        <v/>
      </c>
      <c r="AP19" s="53"/>
      <c r="AQ19" s="53"/>
      <c r="AR19" s="1"/>
      <c r="AS19" s="1"/>
    </row>
    <row r="20" spans="1:45" ht="18.75" customHeight="1" x14ac:dyDescent="0.35">
      <c r="A20" s="1"/>
      <c r="B20" s="49">
        <f>IF(R20="",0,COUNTIF($R$7:R20,R20))</f>
        <v>2</v>
      </c>
      <c r="C20" s="49" t="str">
        <f t="shared" si="18"/>
        <v>2HM 009</v>
      </c>
      <c r="D20" s="49">
        <f>IF(X20="",0,COUNTIF($X$7:X20,X20))</f>
        <v>0</v>
      </c>
      <c r="E20" s="49" t="str">
        <f t="shared" si="2"/>
        <v>0</v>
      </c>
      <c r="F20" s="49">
        <f>IF(AD20="",0,COUNTIF($AD$7:AD20,AD20))</f>
        <v>4</v>
      </c>
      <c r="G20" s="49" t="str">
        <f t="shared" si="13"/>
        <v>4Toko Mainan Anak C</v>
      </c>
      <c r="H20" s="49">
        <f>IF(AJ20="",0,COUNTIF($AJ$7:AJ20,AJ20))</f>
        <v>0</v>
      </c>
      <c r="I20" s="49" t="str">
        <f t="shared" si="3"/>
        <v>0</v>
      </c>
      <c r="J20" s="120">
        <f t="shared" si="4"/>
        <v>30</v>
      </c>
      <c r="K20" s="50">
        <f t="shared" si="19"/>
        <v>45691</v>
      </c>
      <c r="L20" s="49">
        <f>IF(N20="",0,COUNTIF($N$7:N20,N20))</f>
        <v>4</v>
      </c>
      <c r="M20" s="50" t="str">
        <f t="shared" si="5"/>
        <v>41003</v>
      </c>
      <c r="N20" s="49">
        <f t="shared" si="15"/>
        <v>1003</v>
      </c>
      <c r="O20" s="1"/>
      <c r="P20" s="112"/>
      <c r="Q20" s="4"/>
      <c r="R20" s="4" t="s">
        <v>97</v>
      </c>
      <c r="S20" s="54" t="str">
        <f t="shared" si="0"/>
        <v>Jam tangan Hello Kitty</v>
      </c>
      <c r="T20" s="51" t="s">
        <v>155</v>
      </c>
      <c r="U20" s="53"/>
      <c r="V20" s="233"/>
      <c r="W20" s="234" t="str">
        <f t="shared" si="6"/>
        <v/>
      </c>
      <c r="X20" s="52"/>
      <c r="Y20" s="53"/>
      <c r="Z20" s="53"/>
      <c r="AA20" s="53"/>
      <c r="AB20" s="54" t="str">
        <f t="shared" si="7"/>
        <v/>
      </c>
      <c r="AC20" s="54" t="str">
        <f t="shared" si="8"/>
        <v/>
      </c>
      <c r="AD20" s="52" t="s">
        <v>108</v>
      </c>
      <c r="AE20" s="53">
        <v>30</v>
      </c>
      <c r="AF20" s="53">
        <v>42000</v>
      </c>
      <c r="AG20" s="53">
        <v>24500</v>
      </c>
      <c r="AH20" s="54">
        <f t="shared" si="9"/>
        <v>1260000</v>
      </c>
      <c r="AI20" s="54">
        <f t="shared" si="10"/>
        <v>735000</v>
      </c>
      <c r="AJ20" s="52"/>
      <c r="AK20" s="53"/>
      <c r="AL20" s="53"/>
      <c r="AM20" s="53"/>
      <c r="AN20" s="54" t="str">
        <f t="shared" si="11"/>
        <v/>
      </c>
      <c r="AO20" s="54" t="str">
        <f t="shared" si="12"/>
        <v/>
      </c>
      <c r="AP20" s="53"/>
      <c r="AQ20" s="53"/>
      <c r="AR20" s="1"/>
      <c r="AS20" s="1"/>
    </row>
    <row r="21" spans="1:45" ht="18.75" customHeight="1" x14ac:dyDescent="0.35">
      <c r="A21" s="1"/>
      <c r="B21" s="49">
        <f>IF(R21="",0,COUNTIF($R$7:R21,R21))</f>
        <v>1</v>
      </c>
      <c r="C21" s="49" t="str">
        <f t="shared" si="18"/>
        <v>1HM 010</v>
      </c>
      <c r="D21" s="49">
        <f>IF(X21="",0,COUNTIF($X$7:X21,X21))</f>
        <v>0</v>
      </c>
      <c r="E21" s="49" t="str">
        <f t="shared" si="2"/>
        <v>0</v>
      </c>
      <c r="F21" s="49">
        <f>IF(AD21="",0,COUNTIF($AD$7:AD21,AD21))</f>
        <v>5</v>
      </c>
      <c r="G21" s="49" t="str">
        <f t="shared" si="13"/>
        <v>5Toko Mainan Anak C</v>
      </c>
      <c r="H21" s="49">
        <f>IF(AJ21="",0,COUNTIF($AJ$7:AJ21,AJ21))</f>
        <v>0</v>
      </c>
      <c r="I21" s="49" t="str">
        <f t="shared" si="3"/>
        <v>0</v>
      </c>
      <c r="J21" s="120">
        <f t="shared" si="4"/>
        <v>20</v>
      </c>
      <c r="K21" s="50">
        <f t="shared" si="19"/>
        <v>45691</v>
      </c>
      <c r="L21" s="49">
        <f>IF(N21="",0,COUNTIF($N$7:N21,N21))</f>
        <v>5</v>
      </c>
      <c r="M21" s="50" t="str">
        <f t="shared" si="5"/>
        <v>51003</v>
      </c>
      <c r="N21" s="49">
        <f t="shared" si="15"/>
        <v>1003</v>
      </c>
      <c r="O21" s="1"/>
      <c r="P21" s="112"/>
      <c r="Q21" s="4"/>
      <c r="R21" s="4" t="s">
        <v>99</v>
      </c>
      <c r="S21" s="54" t="str">
        <f t="shared" si="0"/>
        <v>Kacamata anak warna-warni</v>
      </c>
      <c r="T21" s="51" t="s">
        <v>155</v>
      </c>
      <c r="U21" s="53"/>
      <c r="V21" s="233"/>
      <c r="W21" s="234" t="str">
        <f t="shared" si="6"/>
        <v/>
      </c>
      <c r="X21" s="52"/>
      <c r="Y21" s="53"/>
      <c r="Z21" s="53"/>
      <c r="AA21" s="53"/>
      <c r="AB21" s="54" t="str">
        <f t="shared" si="7"/>
        <v/>
      </c>
      <c r="AC21" s="54" t="str">
        <f t="shared" si="8"/>
        <v/>
      </c>
      <c r="AD21" s="52" t="s">
        <v>108</v>
      </c>
      <c r="AE21" s="53">
        <v>20</v>
      </c>
      <c r="AF21" s="53">
        <v>32000</v>
      </c>
      <c r="AG21" s="53">
        <v>18500</v>
      </c>
      <c r="AH21" s="54">
        <f t="shared" si="9"/>
        <v>640000</v>
      </c>
      <c r="AI21" s="54">
        <f t="shared" si="10"/>
        <v>370000</v>
      </c>
      <c r="AJ21" s="52"/>
      <c r="AK21" s="53"/>
      <c r="AL21" s="53"/>
      <c r="AM21" s="53"/>
      <c r="AN21" s="54" t="str">
        <f t="shared" si="11"/>
        <v/>
      </c>
      <c r="AO21" s="54" t="str">
        <f t="shared" si="12"/>
        <v/>
      </c>
      <c r="AP21" s="53"/>
      <c r="AQ21" s="53"/>
      <c r="AR21" s="1"/>
      <c r="AS21" s="1"/>
    </row>
    <row r="22" spans="1:45" ht="18.75" customHeight="1" x14ac:dyDescent="0.35">
      <c r="A22" s="1"/>
      <c r="B22" s="49">
        <f>IF(R22="",0,COUNTIF($R$7:R22,R22))</f>
        <v>0</v>
      </c>
      <c r="C22" s="49" t="str">
        <f t="shared" si="18"/>
        <v>0</v>
      </c>
      <c r="D22" s="49">
        <f>IF(X22="",0,COUNTIF($X$7:X22,X22))</f>
        <v>0</v>
      </c>
      <c r="E22" s="49" t="str">
        <f t="shared" si="2"/>
        <v>0</v>
      </c>
      <c r="F22" s="49">
        <f>IF(AD22="",0,COUNTIF($AD$7:AD22,AD22))</f>
        <v>0</v>
      </c>
      <c r="G22" s="49" t="str">
        <f t="shared" si="13"/>
        <v>0</v>
      </c>
      <c r="H22" s="49">
        <f>IF(AJ22="",0,COUNTIF($AJ$7:AJ22,AJ22))</f>
        <v>0</v>
      </c>
      <c r="I22" s="49" t="str">
        <f t="shared" si="3"/>
        <v>0</v>
      </c>
      <c r="J22" s="120">
        <f t="shared" si="4"/>
        <v>0</v>
      </c>
      <c r="K22" s="50" t="str">
        <f t="shared" si="19"/>
        <v>-</v>
      </c>
      <c r="L22" s="49">
        <f>IF(N22="",0,COUNTIF($N$7:N22,N22))</f>
        <v>0</v>
      </c>
      <c r="M22" s="50" t="str">
        <f t="shared" si="5"/>
        <v>0</v>
      </c>
      <c r="N22" s="49" t="str">
        <f t="shared" si="15"/>
        <v/>
      </c>
      <c r="O22" s="1"/>
      <c r="P22" s="112"/>
      <c r="Q22" s="4"/>
      <c r="R22" s="4"/>
      <c r="S22" s="54" t="str">
        <f t="shared" si="0"/>
        <v/>
      </c>
      <c r="T22" s="51"/>
      <c r="U22" s="53"/>
      <c r="V22" s="233"/>
      <c r="W22" s="234" t="str">
        <f t="shared" si="6"/>
        <v/>
      </c>
      <c r="X22" s="52"/>
      <c r="Y22" s="53"/>
      <c r="Z22" s="53"/>
      <c r="AA22" s="53"/>
      <c r="AB22" s="54" t="str">
        <f t="shared" si="7"/>
        <v/>
      </c>
      <c r="AC22" s="54" t="str">
        <f t="shared" si="8"/>
        <v/>
      </c>
      <c r="AD22" s="52"/>
      <c r="AE22" s="53"/>
      <c r="AF22" s="53"/>
      <c r="AG22" s="53"/>
      <c r="AH22" s="54" t="str">
        <f t="shared" si="9"/>
        <v/>
      </c>
      <c r="AI22" s="54" t="str">
        <f t="shared" si="10"/>
        <v/>
      </c>
      <c r="AJ22" s="52"/>
      <c r="AK22" s="53"/>
      <c r="AL22" s="53"/>
      <c r="AM22" s="53"/>
      <c r="AN22" s="54" t="str">
        <f t="shared" si="11"/>
        <v/>
      </c>
      <c r="AO22" s="54" t="str">
        <f t="shared" si="12"/>
        <v/>
      </c>
      <c r="AP22" s="53"/>
      <c r="AQ22" s="53"/>
      <c r="AR22" s="1"/>
      <c r="AS22" s="1"/>
    </row>
    <row r="23" spans="1:45" ht="18.75" customHeight="1" x14ac:dyDescent="0.35">
      <c r="A23" s="1"/>
      <c r="B23" s="49">
        <f>IF(R23="",0,COUNTIF($R$7:R23,R23))</f>
        <v>2</v>
      </c>
      <c r="C23" s="49" t="str">
        <f t="shared" si="18"/>
        <v>2HM 001</v>
      </c>
      <c r="D23" s="49">
        <f>IF(X23="",0,COUNTIF($X$7:X23,X23))</f>
        <v>1</v>
      </c>
      <c r="E23" s="49" t="str">
        <f t="shared" si="2"/>
        <v>1Agen D</v>
      </c>
      <c r="F23" s="49">
        <f>IF(AD23="",0,COUNTIF($AD$7:AD23,AD23))</f>
        <v>0</v>
      </c>
      <c r="G23" s="49" t="str">
        <f t="shared" si="13"/>
        <v>0</v>
      </c>
      <c r="H23" s="49">
        <f>IF(AJ23="",0,COUNTIF($AJ$7:AJ23,AJ23))</f>
        <v>0</v>
      </c>
      <c r="I23" s="49" t="str">
        <f t="shared" si="3"/>
        <v>0</v>
      </c>
      <c r="J23" s="120">
        <f t="shared" si="4"/>
        <v>30</v>
      </c>
      <c r="K23" s="50">
        <f t="shared" si="19"/>
        <v>45721</v>
      </c>
      <c r="L23" s="49">
        <f>IF(N23="",0,COUNTIF($N$7:N23,N23))</f>
        <v>1</v>
      </c>
      <c r="M23" s="50" t="str">
        <f t="shared" si="5"/>
        <v>11004</v>
      </c>
      <c r="N23" s="49">
        <f t="shared" si="15"/>
        <v>1004</v>
      </c>
      <c r="O23" s="1"/>
      <c r="P23" s="112">
        <v>45721</v>
      </c>
      <c r="Q23" s="4">
        <v>1004</v>
      </c>
      <c r="R23" s="4" t="s">
        <v>73</v>
      </c>
      <c r="S23" s="54" t="str">
        <f t="shared" si="0"/>
        <v>Boneka Beruang Besar</v>
      </c>
      <c r="T23" s="51" t="s">
        <v>156</v>
      </c>
      <c r="U23" s="53"/>
      <c r="V23" s="233"/>
      <c r="W23" s="234" t="str">
        <f t="shared" si="6"/>
        <v/>
      </c>
      <c r="X23" s="52" t="s">
        <v>168</v>
      </c>
      <c r="Y23" s="53">
        <v>30</v>
      </c>
      <c r="Z23" s="53">
        <v>65000</v>
      </c>
      <c r="AA23" s="53">
        <v>40000</v>
      </c>
      <c r="AB23" s="54">
        <f t="shared" si="7"/>
        <v>1950000</v>
      </c>
      <c r="AC23" s="54">
        <f t="shared" si="8"/>
        <v>1200000</v>
      </c>
      <c r="AD23" s="52"/>
      <c r="AE23" s="53"/>
      <c r="AF23" s="53"/>
      <c r="AG23" s="53"/>
      <c r="AH23" s="54" t="str">
        <f t="shared" si="9"/>
        <v/>
      </c>
      <c r="AI23" s="54" t="str">
        <f t="shared" si="10"/>
        <v/>
      </c>
      <c r="AJ23" s="52"/>
      <c r="AK23" s="53"/>
      <c r="AL23" s="53"/>
      <c r="AM23" s="53"/>
      <c r="AN23" s="54" t="str">
        <f t="shared" si="11"/>
        <v/>
      </c>
      <c r="AO23" s="54" t="str">
        <f t="shared" si="12"/>
        <v/>
      </c>
      <c r="AP23" s="53"/>
      <c r="AQ23" s="53"/>
      <c r="AR23" s="1"/>
      <c r="AS23" s="1"/>
    </row>
    <row r="24" spans="1:45" ht="18.75" customHeight="1" x14ac:dyDescent="0.35">
      <c r="A24" s="1"/>
      <c r="B24" s="49">
        <f>IF(R24="",0,COUNTIF($R$7:R24,R24))</f>
        <v>2</v>
      </c>
      <c r="C24" s="49" t="str">
        <f t="shared" si="18"/>
        <v>2HM 002</v>
      </c>
      <c r="D24" s="49">
        <f>IF(X24="",0,COUNTIF($X$7:X24,X24))</f>
        <v>2</v>
      </c>
      <c r="E24" s="49" t="str">
        <f t="shared" si="2"/>
        <v>2Agen D</v>
      </c>
      <c r="F24" s="49">
        <f>IF(AD24="",0,COUNTIF($AD$7:AD24,AD24))</f>
        <v>0</v>
      </c>
      <c r="G24" s="49" t="str">
        <f t="shared" si="13"/>
        <v>0</v>
      </c>
      <c r="H24" s="49">
        <f>IF(AJ24="",0,COUNTIF($AJ$7:AJ24,AJ24))</f>
        <v>0</v>
      </c>
      <c r="I24" s="49" t="str">
        <f t="shared" si="3"/>
        <v>0</v>
      </c>
      <c r="J24" s="120">
        <f t="shared" si="4"/>
        <v>30</v>
      </c>
      <c r="K24" s="50">
        <f t="shared" si="19"/>
        <v>45721</v>
      </c>
      <c r="L24" s="49">
        <f>IF(N24="",0,COUNTIF($N$7:N24,N24))</f>
        <v>2</v>
      </c>
      <c r="M24" s="50" t="str">
        <f t="shared" si="5"/>
        <v>21004</v>
      </c>
      <c r="N24" s="49">
        <f t="shared" si="15"/>
        <v>1004</v>
      </c>
      <c r="O24" s="1"/>
      <c r="P24" s="112"/>
      <c r="Q24" s="4"/>
      <c r="R24" s="4" t="s">
        <v>78</v>
      </c>
      <c r="S24" s="54" t="str">
        <f t="shared" si="0"/>
        <v>Kereta 5 gerbong</v>
      </c>
      <c r="T24" s="51" t="s">
        <v>156</v>
      </c>
      <c r="U24" s="53"/>
      <c r="V24" s="233"/>
      <c r="W24" s="234" t="str">
        <f t="shared" si="6"/>
        <v/>
      </c>
      <c r="X24" s="52" t="s">
        <v>168</v>
      </c>
      <c r="Y24" s="53">
        <v>30</v>
      </c>
      <c r="Z24" s="53">
        <v>40000</v>
      </c>
      <c r="AA24" s="53">
        <v>25000</v>
      </c>
      <c r="AB24" s="54">
        <f t="shared" si="7"/>
        <v>1200000</v>
      </c>
      <c r="AC24" s="54">
        <f t="shared" si="8"/>
        <v>750000</v>
      </c>
      <c r="AD24" s="52"/>
      <c r="AE24" s="53"/>
      <c r="AF24" s="53"/>
      <c r="AG24" s="53"/>
      <c r="AH24" s="54" t="str">
        <f t="shared" si="9"/>
        <v/>
      </c>
      <c r="AI24" s="54" t="str">
        <f t="shared" si="10"/>
        <v/>
      </c>
      <c r="AJ24" s="52"/>
      <c r="AK24" s="53"/>
      <c r="AL24" s="53"/>
      <c r="AM24" s="53"/>
      <c r="AN24" s="54" t="str">
        <f t="shared" si="11"/>
        <v/>
      </c>
      <c r="AO24" s="54" t="str">
        <f t="shared" si="12"/>
        <v/>
      </c>
      <c r="AP24" s="53"/>
      <c r="AQ24" s="53"/>
      <c r="AR24" s="1"/>
      <c r="AS24" s="1"/>
    </row>
    <row r="25" spans="1:45" ht="18.75" customHeight="1" x14ac:dyDescent="0.35">
      <c r="A25" s="1"/>
      <c r="B25" s="49">
        <f>IF(R25="",0,COUNTIF($R$7:R25,R25))</f>
        <v>2</v>
      </c>
      <c r="C25" s="49" t="str">
        <f t="shared" si="18"/>
        <v>2HM 003</v>
      </c>
      <c r="D25" s="49">
        <f>IF(X25="",0,COUNTIF($X$7:X25,X25))</f>
        <v>3</v>
      </c>
      <c r="E25" s="49" t="str">
        <f t="shared" si="2"/>
        <v>3Agen D</v>
      </c>
      <c r="F25" s="49">
        <f>IF(AD25="",0,COUNTIF($AD$7:AD25,AD25))</f>
        <v>0</v>
      </c>
      <c r="G25" s="49" t="str">
        <f t="shared" si="13"/>
        <v>0</v>
      </c>
      <c r="H25" s="49">
        <f>IF(AJ25="",0,COUNTIF($AJ$7:AJ25,AJ25))</f>
        <v>0</v>
      </c>
      <c r="I25" s="49" t="str">
        <f t="shared" si="3"/>
        <v>0</v>
      </c>
      <c r="J25" s="120">
        <f t="shared" si="4"/>
        <v>30</v>
      </c>
      <c r="K25" s="50">
        <f t="shared" si="19"/>
        <v>45721</v>
      </c>
      <c r="L25" s="49">
        <f>IF(N25="",0,COUNTIF($N$7:N25,N25))</f>
        <v>3</v>
      </c>
      <c r="M25" s="50" t="str">
        <f t="shared" si="5"/>
        <v>31004</v>
      </c>
      <c r="N25" s="49">
        <f t="shared" si="15"/>
        <v>1004</v>
      </c>
      <c r="O25" s="1"/>
      <c r="P25" s="112"/>
      <c r="Q25" s="4"/>
      <c r="R25" s="4" t="s">
        <v>82</v>
      </c>
      <c r="S25" s="54" t="str">
        <f t="shared" si="0"/>
        <v>Boneka Beruang Kecil</v>
      </c>
      <c r="T25" s="51" t="s">
        <v>156</v>
      </c>
      <c r="U25" s="53"/>
      <c r="V25" s="233"/>
      <c r="W25" s="234" t="str">
        <f t="shared" si="6"/>
        <v/>
      </c>
      <c r="X25" s="52" t="s">
        <v>168</v>
      </c>
      <c r="Y25" s="53">
        <v>30</v>
      </c>
      <c r="Z25" s="53">
        <v>55000</v>
      </c>
      <c r="AA25" s="53">
        <v>30000</v>
      </c>
      <c r="AB25" s="54">
        <f t="shared" si="7"/>
        <v>1650000</v>
      </c>
      <c r="AC25" s="54">
        <f t="shared" si="8"/>
        <v>900000</v>
      </c>
      <c r="AD25" s="52"/>
      <c r="AE25" s="53"/>
      <c r="AF25" s="53"/>
      <c r="AG25" s="53"/>
      <c r="AH25" s="54" t="str">
        <f t="shared" si="9"/>
        <v/>
      </c>
      <c r="AI25" s="54" t="str">
        <f t="shared" si="10"/>
        <v/>
      </c>
      <c r="AJ25" s="52"/>
      <c r="AK25" s="53"/>
      <c r="AL25" s="53"/>
      <c r="AM25" s="53"/>
      <c r="AN25" s="54" t="str">
        <f t="shared" si="11"/>
        <v/>
      </c>
      <c r="AO25" s="54" t="str">
        <f t="shared" si="12"/>
        <v/>
      </c>
      <c r="AP25" s="53"/>
      <c r="AQ25" s="53"/>
      <c r="AR25" s="1"/>
      <c r="AS25" s="1"/>
    </row>
    <row r="26" spans="1:45" ht="18.75" customHeight="1" x14ac:dyDescent="0.35">
      <c r="A26" s="1"/>
      <c r="B26" s="49">
        <f>IF(R26="",0,COUNTIF($R$7:R26,R26))</f>
        <v>2</v>
      </c>
      <c r="C26" s="49" t="str">
        <f t="shared" si="18"/>
        <v>2HM 004</v>
      </c>
      <c r="D26" s="49">
        <f>IF(X26="",0,COUNTIF($X$7:X26,X26))</f>
        <v>4</v>
      </c>
      <c r="E26" s="49" t="str">
        <f t="shared" si="2"/>
        <v>4Agen D</v>
      </c>
      <c r="F26" s="49">
        <f>IF(AD26="",0,COUNTIF($AD$7:AD26,AD26))</f>
        <v>0</v>
      </c>
      <c r="G26" s="49" t="str">
        <f t="shared" si="13"/>
        <v>0</v>
      </c>
      <c r="H26" s="49">
        <f>IF(AJ26="",0,COUNTIF($AJ$7:AJ26,AJ26))</f>
        <v>0</v>
      </c>
      <c r="I26" s="49" t="str">
        <f t="shared" si="3"/>
        <v>0</v>
      </c>
      <c r="J26" s="120">
        <f t="shared" si="4"/>
        <v>40</v>
      </c>
      <c r="K26" s="50">
        <f t="shared" si="19"/>
        <v>45721</v>
      </c>
      <c r="L26" s="49">
        <f>IF(N26="",0,COUNTIF($N$7:N26,N26))</f>
        <v>4</v>
      </c>
      <c r="M26" s="50" t="str">
        <f t="shared" si="5"/>
        <v>41004</v>
      </c>
      <c r="N26" s="49">
        <f t="shared" si="15"/>
        <v>1004</v>
      </c>
      <c r="O26" s="1"/>
      <c r="P26" s="112"/>
      <c r="Q26" s="4"/>
      <c r="R26" s="4" t="s">
        <v>84</v>
      </c>
      <c r="S26" s="54" t="str">
        <f t="shared" si="0"/>
        <v>Kereta 3 gerbong</v>
      </c>
      <c r="T26" s="51" t="s">
        <v>156</v>
      </c>
      <c r="U26" s="53"/>
      <c r="V26" s="233"/>
      <c r="W26" s="234" t="str">
        <f t="shared" si="6"/>
        <v/>
      </c>
      <c r="X26" s="52" t="s">
        <v>168</v>
      </c>
      <c r="Y26" s="53">
        <v>40</v>
      </c>
      <c r="Z26" s="53">
        <v>30000</v>
      </c>
      <c r="AA26" s="53">
        <v>17000</v>
      </c>
      <c r="AB26" s="54">
        <f t="shared" si="7"/>
        <v>1200000</v>
      </c>
      <c r="AC26" s="54">
        <f t="shared" si="8"/>
        <v>680000</v>
      </c>
      <c r="AD26" s="52"/>
      <c r="AE26" s="53"/>
      <c r="AF26" s="53"/>
      <c r="AG26" s="53"/>
      <c r="AH26" s="54" t="str">
        <f t="shared" si="9"/>
        <v/>
      </c>
      <c r="AI26" s="54" t="str">
        <f t="shared" si="10"/>
        <v/>
      </c>
      <c r="AJ26" s="52"/>
      <c r="AK26" s="53"/>
      <c r="AL26" s="53"/>
      <c r="AM26" s="53"/>
      <c r="AN26" s="54" t="str">
        <f t="shared" si="11"/>
        <v/>
      </c>
      <c r="AO26" s="54" t="str">
        <f t="shared" si="12"/>
        <v/>
      </c>
      <c r="AP26" s="53"/>
      <c r="AQ26" s="53"/>
      <c r="AR26" s="1"/>
      <c r="AS26" s="1"/>
    </row>
    <row r="27" spans="1:45" ht="18.75" customHeight="1" x14ac:dyDescent="0.35">
      <c r="A27" s="1"/>
      <c r="B27" s="49">
        <f>IF(R27="",0,COUNTIF($R$7:R27,R27))</f>
        <v>2</v>
      </c>
      <c r="C27" s="49" t="str">
        <f t="shared" si="18"/>
        <v>2HM 005</v>
      </c>
      <c r="D27" s="49">
        <f>IF(X27="",0,COUNTIF($X$7:X27,X27))</f>
        <v>5</v>
      </c>
      <c r="E27" s="49" t="str">
        <f t="shared" si="2"/>
        <v>5Agen D</v>
      </c>
      <c r="F27" s="49">
        <f>IF(AD27="",0,COUNTIF($AD$7:AD27,AD27))</f>
        <v>0</v>
      </c>
      <c r="G27" s="49" t="str">
        <f t="shared" si="13"/>
        <v>0</v>
      </c>
      <c r="H27" s="49">
        <f>IF(AJ27="",0,COUNTIF($AJ$7:AJ27,AJ27))</f>
        <v>0</v>
      </c>
      <c r="I27" s="49" t="str">
        <f t="shared" si="3"/>
        <v>0</v>
      </c>
      <c r="J27" s="120">
        <f t="shared" si="4"/>
        <v>10</v>
      </c>
      <c r="K27" s="50">
        <f t="shared" si="19"/>
        <v>45721</v>
      </c>
      <c r="L27" s="49">
        <f>IF(N27="",0,COUNTIF($N$7:N27,N27))</f>
        <v>5</v>
      </c>
      <c r="M27" s="50" t="str">
        <f t="shared" si="5"/>
        <v>51004</v>
      </c>
      <c r="N27" s="49">
        <f t="shared" si="15"/>
        <v>1004</v>
      </c>
      <c r="O27" s="1"/>
      <c r="P27" s="112"/>
      <c r="Q27" s="4"/>
      <c r="R27" s="4" t="s">
        <v>86</v>
      </c>
      <c r="S27" s="54" t="str">
        <f t="shared" si="0"/>
        <v>Payung anak Biru</v>
      </c>
      <c r="T27" s="51" t="s">
        <v>156</v>
      </c>
      <c r="U27" s="53"/>
      <c r="V27" s="233"/>
      <c r="W27" s="234" t="str">
        <f t="shared" si="6"/>
        <v/>
      </c>
      <c r="X27" s="52" t="s">
        <v>168</v>
      </c>
      <c r="Y27" s="53">
        <v>10</v>
      </c>
      <c r="Z27" s="53">
        <v>35000</v>
      </c>
      <c r="AA27" s="53">
        <v>20000</v>
      </c>
      <c r="AB27" s="54">
        <f t="shared" si="7"/>
        <v>350000</v>
      </c>
      <c r="AC27" s="54">
        <f t="shared" si="8"/>
        <v>200000</v>
      </c>
      <c r="AD27" s="52"/>
      <c r="AE27" s="53"/>
      <c r="AF27" s="53"/>
      <c r="AG27" s="53"/>
      <c r="AH27" s="54" t="str">
        <f t="shared" si="9"/>
        <v/>
      </c>
      <c r="AI27" s="54" t="str">
        <f t="shared" si="10"/>
        <v/>
      </c>
      <c r="AJ27" s="52"/>
      <c r="AK27" s="53"/>
      <c r="AL27" s="53"/>
      <c r="AM27" s="53"/>
      <c r="AN27" s="54" t="str">
        <f t="shared" si="11"/>
        <v/>
      </c>
      <c r="AO27" s="54" t="str">
        <f t="shared" si="12"/>
        <v/>
      </c>
      <c r="AP27" s="53"/>
      <c r="AQ27" s="53"/>
      <c r="AR27" s="1"/>
      <c r="AS27" s="1"/>
    </row>
    <row r="28" spans="1:45" ht="18.75" customHeight="1" x14ac:dyDescent="0.35">
      <c r="A28" s="1"/>
      <c r="B28" s="49">
        <f>IF(R28="",0,COUNTIF($R$7:R28,R28))</f>
        <v>3</v>
      </c>
      <c r="C28" s="49" t="str">
        <f t="shared" si="18"/>
        <v>3HM 006</v>
      </c>
      <c r="D28" s="49">
        <f>IF(X28="",0,COUNTIF($X$7:X28,X28))</f>
        <v>6</v>
      </c>
      <c r="E28" s="49" t="str">
        <f t="shared" si="2"/>
        <v>6Agen D</v>
      </c>
      <c r="F28" s="49">
        <f>IF(AD28="",0,COUNTIF($AD$7:AD28,AD28))</f>
        <v>0</v>
      </c>
      <c r="G28" s="49" t="str">
        <f t="shared" si="13"/>
        <v>0</v>
      </c>
      <c r="H28" s="49">
        <f>IF(AJ28="",0,COUNTIF($AJ$7:AJ28,AJ28))</f>
        <v>0</v>
      </c>
      <c r="I28" s="49" t="str">
        <f t="shared" si="3"/>
        <v>0</v>
      </c>
      <c r="J28" s="120">
        <f t="shared" si="4"/>
        <v>10</v>
      </c>
      <c r="K28" s="50">
        <f t="shared" si="19"/>
        <v>45721</v>
      </c>
      <c r="L28" s="49">
        <f>IF(N28="",0,COUNTIF($N$7:N28,N28))</f>
        <v>6</v>
      </c>
      <c r="M28" s="50" t="str">
        <f t="shared" si="5"/>
        <v>61004</v>
      </c>
      <c r="N28" s="49">
        <f t="shared" si="15"/>
        <v>1004</v>
      </c>
      <c r="O28" s="1"/>
      <c r="P28" s="112"/>
      <c r="Q28" s="4"/>
      <c r="R28" s="4" t="s">
        <v>90</v>
      </c>
      <c r="S28" s="54" t="str">
        <f t="shared" si="0"/>
        <v>Payung anak Merah</v>
      </c>
      <c r="T28" s="51" t="s">
        <v>156</v>
      </c>
      <c r="U28" s="53"/>
      <c r="V28" s="233"/>
      <c r="W28" s="234" t="str">
        <f t="shared" si="6"/>
        <v/>
      </c>
      <c r="X28" s="52" t="s">
        <v>168</v>
      </c>
      <c r="Y28" s="53">
        <v>10</v>
      </c>
      <c r="Z28" s="53">
        <v>35000</v>
      </c>
      <c r="AA28" s="53">
        <v>20000</v>
      </c>
      <c r="AB28" s="54">
        <f t="shared" si="7"/>
        <v>350000</v>
      </c>
      <c r="AC28" s="54">
        <f t="shared" si="8"/>
        <v>200000</v>
      </c>
      <c r="AD28" s="52"/>
      <c r="AE28" s="53"/>
      <c r="AF28" s="53"/>
      <c r="AG28" s="53"/>
      <c r="AH28" s="54" t="str">
        <f t="shared" si="9"/>
        <v/>
      </c>
      <c r="AI28" s="54" t="str">
        <f t="shared" si="10"/>
        <v/>
      </c>
      <c r="AJ28" s="52"/>
      <c r="AK28" s="53"/>
      <c r="AL28" s="53"/>
      <c r="AM28" s="53"/>
      <c r="AN28" s="54" t="str">
        <f t="shared" si="11"/>
        <v/>
      </c>
      <c r="AO28" s="54" t="str">
        <f t="shared" si="12"/>
        <v/>
      </c>
      <c r="AP28" s="53"/>
      <c r="AQ28" s="53"/>
      <c r="AR28" s="1"/>
      <c r="AS28" s="1"/>
    </row>
    <row r="29" spans="1:45" ht="18.75" customHeight="1" x14ac:dyDescent="0.35">
      <c r="A29" s="1"/>
      <c r="B29" s="49">
        <f>IF(R29="",0,COUNTIF($R$7:R29,R29))</f>
        <v>2</v>
      </c>
      <c r="C29" s="49" t="str">
        <f t="shared" si="18"/>
        <v>2HM 007</v>
      </c>
      <c r="D29" s="49">
        <f>IF(X29="",0,COUNTIF($X$7:X29,X29))</f>
        <v>7</v>
      </c>
      <c r="E29" s="49" t="str">
        <f t="shared" si="2"/>
        <v>7Agen D</v>
      </c>
      <c r="F29" s="49">
        <f>IF(AD29="",0,COUNTIF($AD$7:AD29,AD29))</f>
        <v>0</v>
      </c>
      <c r="G29" s="49" t="str">
        <f t="shared" si="13"/>
        <v>0</v>
      </c>
      <c r="H29" s="49">
        <f>IF(AJ29="",0,COUNTIF($AJ$7:AJ29,AJ29))</f>
        <v>0</v>
      </c>
      <c r="I29" s="49" t="str">
        <f t="shared" si="3"/>
        <v>0</v>
      </c>
      <c r="J29" s="120">
        <f t="shared" si="4"/>
        <v>30</v>
      </c>
      <c r="K29" s="50">
        <f t="shared" si="19"/>
        <v>45721</v>
      </c>
      <c r="L29" s="49">
        <f>IF(N29="",0,COUNTIF($N$7:N29,N29))</f>
        <v>7</v>
      </c>
      <c r="M29" s="50" t="str">
        <f t="shared" si="5"/>
        <v>71004</v>
      </c>
      <c r="N29" s="49">
        <f t="shared" si="15"/>
        <v>1004</v>
      </c>
      <c r="O29" s="1"/>
      <c r="P29" s="112"/>
      <c r="Q29" s="4"/>
      <c r="R29" s="4" t="s">
        <v>92</v>
      </c>
      <c r="S29" s="54" t="str">
        <f t="shared" si="0"/>
        <v>Topi Panda</v>
      </c>
      <c r="T29" s="51" t="s">
        <v>156</v>
      </c>
      <c r="U29" s="53"/>
      <c r="V29" s="233"/>
      <c r="W29" s="234" t="str">
        <f t="shared" si="6"/>
        <v/>
      </c>
      <c r="X29" s="52" t="s">
        <v>168</v>
      </c>
      <c r="Y29" s="53">
        <v>30</v>
      </c>
      <c r="Z29" s="53">
        <v>25000</v>
      </c>
      <c r="AA29" s="53">
        <v>14500</v>
      </c>
      <c r="AB29" s="54">
        <f t="shared" si="7"/>
        <v>750000</v>
      </c>
      <c r="AC29" s="54">
        <f t="shared" si="8"/>
        <v>435000</v>
      </c>
      <c r="AD29" s="52"/>
      <c r="AE29" s="53"/>
      <c r="AF29" s="53"/>
      <c r="AG29" s="53"/>
      <c r="AH29" s="54" t="str">
        <f t="shared" si="9"/>
        <v/>
      </c>
      <c r="AI29" s="54" t="str">
        <f t="shared" si="10"/>
        <v/>
      </c>
      <c r="AJ29" s="52"/>
      <c r="AK29" s="53"/>
      <c r="AL29" s="53"/>
      <c r="AM29" s="53"/>
      <c r="AN29" s="54" t="str">
        <f t="shared" si="11"/>
        <v/>
      </c>
      <c r="AO29" s="54" t="str">
        <f t="shared" si="12"/>
        <v/>
      </c>
      <c r="AP29" s="53"/>
      <c r="AQ29" s="53"/>
      <c r="AR29" s="1"/>
      <c r="AS29" s="1"/>
    </row>
    <row r="30" spans="1:45" ht="18.75" customHeight="1" x14ac:dyDescent="0.35">
      <c r="A30" s="1"/>
      <c r="B30" s="49">
        <f>IF(R30="",0,COUNTIF($R$7:R30,R30))</f>
        <v>3</v>
      </c>
      <c r="C30" s="49" t="str">
        <f t="shared" si="18"/>
        <v>3HM 008</v>
      </c>
      <c r="D30" s="49">
        <f>IF(X30="",0,COUNTIF($X$7:X30,X30))</f>
        <v>8</v>
      </c>
      <c r="E30" s="49" t="str">
        <f t="shared" si="2"/>
        <v>8Agen D</v>
      </c>
      <c r="F30" s="49">
        <f>IF(AD30="",0,COUNTIF($AD$7:AD30,AD30))</f>
        <v>0</v>
      </c>
      <c r="G30" s="49" t="str">
        <f t="shared" si="13"/>
        <v>0</v>
      </c>
      <c r="H30" s="49">
        <f>IF(AJ30="",0,COUNTIF($AJ$7:AJ30,AJ30))</f>
        <v>0</v>
      </c>
      <c r="I30" s="49" t="str">
        <f t="shared" si="3"/>
        <v>0</v>
      </c>
      <c r="J30" s="120">
        <f t="shared" si="4"/>
        <v>30</v>
      </c>
      <c r="K30" s="50">
        <f t="shared" si="19"/>
        <v>45721</v>
      </c>
      <c r="L30" s="49">
        <f>IF(N30="",0,COUNTIF($N$7:N30,N30))</f>
        <v>8</v>
      </c>
      <c r="M30" s="50" t="str">
        <f t="shared" si="5"/>
        <v>81004</v>
      </c>
      <c r="N30" s="49">
        <f t="shared" si="15"/>
        <v>1004</v>
      </c>
      <c r="O30" s="1"/>
      <c r="P30" s="112"/>
      <c r="Q30" s="4"/>
      <c r="R30" s="4" t="s">
        <v>95</v>
      </c>
      <c r="S30" s="54" t="str">
        <f t="shared" si="0"/>
        <v>Tas kecil Doraemon</v>
      </c>
      <c r="T30" s="51" t="s">
        <v>156</v>
      </c>
      <c r="U30" s="53"/>
      <c r="V30" s="233"/>
      <c r="W30" s="234" t="str">
        <f t="shared" si="6"/>
        <v/>
      </c>
      <c r="X30" s="52" t="s">
        <v>168</v>
      </c>
      <c r="Y30" s="53">
        <v>30</v>
      </c>
      <c r="Z30" s="53">
        <v>45000</v>
      </c>
      <c r="AA30" s="53">
        <v>26000</v>
      </c>
      <c r="AB30" s="54">
        <f t="shared" si="7"/>
        <v>1350000</v>
      </c>
      <c r="AC30" s="54">
        <f t="shared" si="8"/>
        <v>780000</v>
      </c>
      <c r="AD30" s="52"/>
      <c r="AE30" s="53"/>
      <c r="AF30" s="53"/>
      <c r="AG30" s="53"/>
      <c r="AH30" s="54" t="str">
        <f t="shared" si="9"/>
        <v/>
      </c>
      <c r="AI30" s="54" t="str">
        <f t="shared" si="10"/>
        <v/>
      </c>
      <c r="AJ30" s="52"/>
      <c r="AK30" s="53"/>
      <c r="AL30" s="53"/>
      <c r="AM30" s="53"/>
      <c r="AN30" s="54" t="str">
        <f t="shared" si="11"/>
        <v/>
      </c>
      <c r="AO30" s="54" t="str">
        <f t="shared" si="12"/>
        <v/>
      </c>
      <c r="AP30" s="53"/>
      <c r="AQ30" s="53"/>
      <c r="AR30" s="1"/>
      <c r="AS30" s="1"/>
    </row>
    <row r="31" spans="1:45" ht="18.75" customHeight="1" x14ac:dyDescent="0.35">
      <c r="A31" s="1"/>
      <c r="B31" s="49">
        <f>IF(R31="",0,COUNTIF($R$7:R31,R31))</f>
        <v>3</v>
      </c>
      <c r="C31" s="49" t="str">
        <f t="shared" si="18"/>
        <v>3HM 009</v>
      </c>
      <c r="D31" s="49">
        <f>IF(X31="",0,COUNTIF($X$7:X31,X31))</f>
        <v>9</v>
      </c>
      <c r="E31" s="49" t="str">
        <f t="shared" si="2"/>
        <v>9Agen D</v>
      </c>
      <c r="F31" s="49">
        <f>IF(AD31="",0,COUNTIF($AD$7:AD31,AD31))</f>
        <v>0</v>
      </c>
      <c r="G31" s="49" t="str">
        <f t="shared" si="13"/>
        <v>0</v>
      </c>
      <c r="H31" s="49">
        <f>IF(AJ31="",0,COUNTIF($AJ$7:AJ31,AJ31))</f>
        <v>0</v>
      </c>
      <c r="I31" s="49" t="str">
        <f t="shared" si="3"/>
        <v>0</v>
      </c>
      <c r="J31" s="120">
        <f t="shared" si="4"/>
        <v>30</v>
      </c>
      <c r="K31" s="50">
        <f t="shared" si="19"/>
        <v>45721</v>
      </c>
      <c r="L31" s="49">
        <f>IF(N31="",0,COUNTIF($N$7:N31,N31))</f>
        <v>9</v>
      </c>
      <c r="M31" s="50" t="str">
        <f t="shared" si="5"/>
        <v>91004</v>
      </c>
      <c r="N31" s="49">
        <f t="shared" si="15"/>
        <v>1004</v>
      </c>
      <c r="O31" s="1"/>
      <c r="P31" s="112"/>
      <c r="Q31" s="4"/>
      <c r="R31" s="4" t="s">
        <v>97</v>
      </c>
      <c r="S31" s="54" t="str">
        <f t="shared" si="0"/>
        <v>Jam tangan Hello Kitty</v>
      </c>
      <c r="T31" s="51" t="s">
        <v>156</v>
      </c>
      <c r="U31" s="53"/>
      <c r="V31" s="233"/>
      <c r="W31" s="234" t="str">
        <f t="shared" si="6"/>
        <v/>
      </c>
      <c r="X31" s="52" t="s">
        <v>168</v>
      </c>
      <c r="Y31" s="53">
        <v>30</v>
      </c>
      <c r="Z31" s="53">
        <v>42000</v>
      </c>
      <c r="AA31" s="53">
        <v>24500</v>
      </c>
      <c r="AB31" s="54">
        <f t="shared" si="7"/>
        <v>1260000</v>
      </c>
      <c r="AC31" s="54">
        <f t="shared" si="8"/>
        <v>735000</v>
      </c>
      <c r="AD31" s="52"/>
      <c r="AE31" s="53"/>
      <c r="AF31" s="53"/>
      <c r="AG31" s="53"/>
      <c r="AH31" s="54" t="str">
        <f t="shared" si="9"/>
        <v/>
      </c>
      <c r="AI31" s="54" t="str">
        <f t="shared" si="10"/>
        <v/>
      </c>
      <c r="AJ31" s="52"/>
      <c r="AK31" s="53"/>
      <c r="AL31" s="53"/>
      <c r="AM31" s="53"/>
      <c r="AN31" s="54" t="str">
        <f t="shared" si="11"/>
        <v/>
      </c>
      <c r="AO31" s="54" t="str">
        <f t="shared" si="12"/>
        <v/>
      </c>
      <c r="AP31" s="53"/>
      <c r="AQ31" s="53"/>
      <c r="AR31" s="1"/>
      <c r="AS31" s="1"/>
    </row>
    <row r="32" spans="1:45" ht="18.75" customHeight="1" x14ac:dyDescent="0.35">
      <c r="A32" s="1"/>
      <c r="B32" s="49">
        <f>IF(R32="",0,COUNTIF($R$7:R32,R32))</f>
        <v>2</v>
      </c>
      <c r="C32" s="49" t="str">
        <f t="shared" si="18"/>
        <v>2HM 010</v>
      </c>
      <c r="D32" s="49">
        <f>IF(X32="",0,COUNTIF($X$7:X32,X32))</f>
        <v>10</v>
      </c>
      <c r="E32" s="49" t="str">
        <f t="shared" si="2"/>
        <v>10Agen D</v>
      </c>
      <c r="F32" s="49">
        <f>IF(AD32="",0,COUNTIF($AD$7:AD32,AD32))</f>
        <v>0</v>
      </c>
      <c r="G32" s="49" t="str">
        <f t="shared" si="13"/>
        <v>0</v>
      </c>
      <c r="H32" s="49">
        <f>IF(AJ32="",0,COUNTIF($AJ$7:AJ32,AJ32))</f>
        <v>0</v>
      </c>
      <c r="I32" s="49" t="str">
        <f t="shared" si="3"/>
        <v>0</v>
      </c>
      <c r="J32" s="120">
        <f t="shared" si="4"/>
        <v>20</v>
      </c>
      <c r="K32" s="50">
        <f t="shared" si="19"/>
        <v>45721</v>
      </c>
      <c r="L32" s="49">
        <f>IF(N32="",0,COUNTIF($N$7:N32,N32))</f>
        <v>10</v>
      </c>
      <c r="M32" s="50" t="str">
        <f t="shared" si="5"/>
        <v>101004</v>
      </c>
      <c r="N32" s="49">
        <f t="shared" si="15"/>
        <v>1004</v>
      </c>
      <c r="O32" s="1"/>
      <c r="P32" s="112"/>
      <c r="Q32" s="4"/>
      <c r="R32" s="4" t="s">
        <v>99</v>
      </c>
      <c r="S32" s="54" t="str">
        <f t="shared" si="0"/>
        <v>Kacamata anak warna-warni</v>
      </c>
      <c r="T32" s="51" t="s">
        <v>156</v>
      </c>
      <c r="U32" s="53"/>
      <c r="V32" s="233"/>
      <c r="W32" s="234" t="str">
        <f t="shared" si="6"/>
        <v/>
      </c>
      <c r="X32" s="52" t="s">
        <v>168</v>
      </c>
      <c r="Y32" s="53">
        <v>20</v>
      </c>
      <c r="Z32" s="53">
        <v>32000</v>
      </c>
      <c r="AA32" s="53">
        <v>18500</v>
      </c>
      <c r="AB32" s="54">
        <f t="shared" si="7"/>
        <v>640000</v>
      </c>
      <c r="AC32" s="54">
        <f t="shared" si="8"/>
        <v>370000</v>
      </c>
      <c r="AD32" s="52"/>
      <c r="AE32" s="53"/>
      <c r="AF32" s="53"/>
      <c r="AG32" s="53"/>
      <c r="AH32" s="54" t="str">
        <f t="shared" si="9"/>
        <v/>
      </c>
      <c r="AI32" s="54" t="str">
        <f t="shared" si="10"/>
        <v/>
      </c>
      <c r="AJ32" s="52"/>
      <c r="AK32" s="53"/>
      <c r="AL32" s="53"/>
      <c r="AM32" s="53"/>
      <c r="AN32" s="54" t="str">
        <f t="shared" si="11"/>
        <v/>
      </c>
      <c r="AO32" s="54" t="str">
        <f t="shared" si="12"/>
        <v/>
      </c>
      <c r="AP32" s="53"/>
      <c r="AQ32" s="53"/>
      <c r="AR32" s="1"/>
      <c r="AS32" s="1"/>
    </row>
    <row r="33" spans="1:45" ht="18.75" customHeight="1" x14ac:dyDescent="0.35">
      <c r="A33" s="1"/>
      <c r="B33" s="49">
        <f>IF(R33="",0,COUNTIF($R$7:R33,R33))</f>
        <v>3</v>
      </c>
      <c r="C33" s="49" t="str">
        <f t="shared" si="18"/>
        <v>3HM 003</v>
      </c>
      <c r="D33" s="49">
        <f>IF(X33="",0,COUNTIF($X$7:X33,X33))</f>
        <v>11</v>
      </c>
      <c r="E33" s="49" t="str">
        <f t="shared" si="2"/>
        <v>11Agen D</v>
      </c>
      <c r="F33" s="49">
        <f>IF(AD33="",0,COUNTIF($AD$7:AD33,AD33))</f>
        <v>0</v>
      </c>
      <c r="G33" s="49" t="str">
        <f t="shared" si="13"/>
        <v>0</v>
      </c>
      <c r="H33" s="49">
        <f>IF(AJ33="",0,COUNTIF($AJ$7:AJ33,AJ33))</f>
        <v>0</v>
      </c>
      <c r="I33" s="49" t="str">
        <f t="shared" si="3"/>
        <v>0</v>
      </c>
      <c r="J33" s="120">
        <f t="shared" si="4"/>
        <v>10</v>
      </c>
      <c r="K33" s="50">
        <f t="shared" si="19"/>
        <v>45721</v>
      </c>
      <c r="L33" s="49">
        <f>IF(N33="",0,COUNTIF($N$7:N33,N33))</f>
        <v>11</v>
      </c>
      <c r="M33" s="50" t="str">
        <f t="shared" si="5"/>
        <v>111004</v>
      </c>
      <c r="N33" s="49">
        <f t="shared" si="15"/>
        <v>1004</v>
      </c>
      <c r="O33" s="1"/>
      <c r="P33" s="112"/>
      <c r="Q33" s="4"/>
      <c r="R33" s="4" t="s">
        <v>82</v>
      </c>
      <c r="S33" s="54" t="str">
        <f t="shared" si="0"/>
        <v>Boneka Beruang Kecil</v>
      </c>
      <c r="T33" s="51" t="s">
        <v>156</v>
      </c>
      <c r="U33" s="53"/>
      <c r="V33" s="233"/>
      <c r="W33" s="234" t="str">
        <f t="shared" si="6"/>
        <v/>
      </c>
      <c r="X33" s="52" t="s">
        <v>168</v>
      </c>
      <c r="Y33" s="53">
        <v>10</v>
      </c>
      <c r="Z33" s="53">
        <v>55000</v>
      </c>
      <c r="AA33" s="53">
        <v>30000</v>
      </c>
      <c r="AB33" s="54">
        <f t="shared" si="7"/>
        <v>550000</v>
      </c>
      <c r="AC33" s="54">
        <f t="shared" si="8"/>
        <v>300000</v>
      </c>
      <c r="AD33" s="52"/>
      <c r="AE33" s="53"/>
      <c r="AF33" s="53"/>
      <c r="AG33" s="53"/>
      <c r="AH33" s="54" t="str">
        <f t="shared" si="9"/>
        <v/>
      </c>
      <c r="AI33" s="54" t="str">
        <f t="shared" si="10"/>
        <v/>
      </c>
      <c r="AJ33" s="52"/>
      <c r="AK33" s="53"/>
      <c r="AL33" s="53"/>
      <c r="AM33" s="53"/>
      <c r="AN33" s="54" t="str">
        <f t="shared" si="11"/>
        <v/>
      </c>
      <c r="AO33" s="54" t="str">
        <f t="shared" si="12"/>
        <v/>
      </c>
      <c r="AP33" s="53"/>
      <c r="AQ33" s="53"/>
      <c r="AR33" s="1"/>
      <c r="AS33" s="1"/>
    </row>
    <row r="34" spans="1:45" ht="18.75" customHeight="1" x14ac:dyDescent="0.35">
      <c r="A34" s="1"/>
      <c r="B34" s="49">
        <f>IF(R34="",0,COUNTIF($R$7:R34,R34))</f>
        <v>3</v>
      </c>
      <c r="C34" s="49" t="str">
        <f t="shared" si="18"/>
        <v>3HM 005</v>
      </c>
      <c r="D34" s="49">
        <f>IF(X34="",0,COUNTIF($X$7:X34,X34))</f>
        <v>12</v>
      </c>
      <c r="E34" s="49" t="str">
        <f t="shared" si="2"/>
        <v>12Agen D</v>
      </c>
      <c r="F34" s="49">
        <f>IF(AD34="",0,COUNTIF($AD$7:AD34,AD34))</f>
        <v>0</v>
      </c>
      <c r="G34" s="49" t="str">
        <f t="shared" si="13"/>
        <v>0</v>
      </c>
      <c r="H34" s="49">
        <f>IF(AJ34="",0,COUNTIF($AJ$7:AJ34,AJ34))</f>
        <v>0</v>
      </c>
      <c r="I34" s="49" t="str">
        <f t="shared" si="3"/>
        <v>0</v>
      </c>
      <c r="J34" s="120">
        <f t="shared" si="4"/>
        <v>10</v>
      </c>
      <c r="K34" s="50">
        <f t="shared" si="19"/>
        <v>45721</v>
      </c>
      <c r="L34" s="49">
        <f>IF(N34="",0,COUNTIF($N$7:N34,N34))</f>
        <v>12</v>
      </c>
      <c r="M34" s="50" t="str">
        <f t="shared" si="5"/>
        <v>121004</v>
      </c>
      <c r="N34" s="49">
        <f t="shared" si="15"/>
        <v>1004</v>
      </c>
      <c r="O34" s="1"/>
      <c r="P34" s="112"/>
      <c r="Q34" s="4"/>
      <c r="R34" s="4" t="s">
        <v>86</v>
      </c>
      <c r="S34" s="54" t="str">
        <f t="shared" si="0"/>
        <v>Payung anak Biru</v>
      </c>
      <c r="T34" s="51" t="s">
        <v>156</v>
      </c>
      <c r="U34" s="53"/>
      <c r="V34" s="233"/>
      <c r="W34" s="234" t="str">
        <f t="shared" si="6"/>
        <v/>
      </c>
      <c r="X34" s="52" t="s">
        <v>168</v>
      </c>
      <c r="Y34" s="53">
        <v>10</v>
      </c>
      <c r="Z34" s="53">
        <v>35000</v>
      </c>
      <c r="AA34" s="53">
        <v>20000</v>
      </c>
      <c r="AB34" s="54">
        <f t="shared" si="7"/>
        <v>350000</v>
      </c>
      <c r="AC34" s="54">
        <f t="shared" si="8"/>
        <v>200000</v>
      </c>
      <c r="AD34" s="52"/>
      <c r="AE34" s="53"/>
      <c r="AF34" s="53"/>
      <c r="AG34" s="53"/>
      <c r="AH34" s="54" t="str">
        <f t="shared" si="9"/>
        <v/>
      </c>
      <c r="AI34" s="54" t="str">
        <f t="shared" si="10"/>
        <v/>
      </c>
      <c r="AJ34" s="52"/>
      <c r="AK34" s="53"/>
      <c r="AL34" s="53"/>
      <c r="AM34" s="53"/>
      <c r="AN34" s="54" t="str">
        <f t="shared" si="11"/>
        <v/>
      </c>
      <c r="AO34" s="54" t="str">
        <f t="shared" si="12"/>
        <v/>
      </c>
      <c r="AP34" s="53"/>
      <c r="AQ34" s="53"/>
      <c r="AR34" s="1"/>
      <c r="AS34" s="1"/>
    </row>
    <row r="35" spans="1:45" ht="18.75" customHeight="1" x14ac:dyDescent="0.35">
      <c r="A35" s="1"/>
      <c r="B35" s="49">
        <f>IF(R35="",0,COUNTIF($R$7:R35,R35))</f>
        <v>3</v>
      </c>
      <c r="C35" s="49" t="str">
        <f t="shared" si="18"/>
        <v>3HM 007</v>
      </c>
      <c r="D35" s="49">
        <f>IF(X35="",0,COUNTIF($X$7:X35,X35))</f>
        <v>13</v>
      </c>
      <c r="E35" s="49" t="str">
        <f t="shared" si="2"/>
        <v>13Agen D</v>
      </c>
      <c r="F35" s="49">
        <f>IF(AD35="",0,COUNTIF($AD$7:AD35,AD35))</f>
        <v>0</v>
      </c>
      <c r="G35" s="49" t="str">
        <f t="shared" si="13"/>
        <v>0</v>
      </c>
      <c r="H35" s="49">
        <f>IF(AJ35="",0,COUNTIF($AJ$7:AJ35,AJ35))</f>
        <v>0</v>
      </c>
      <c r="I35" s="49" t="str">
        <f t="shared" si="3"/>
        <v>0</v>
      </c>
      <c r="J35" s="120">
        <f t="shared" si="4"/>
        <v>10</v>
      </c>
      <c r="K35" s="50">
        <f t="shared" si="19"/>
        <v>45721</v>
      </c>
      <c r="L35" s="49">
        <f>IF(N35="",0,COUNTIF($N$7:N35,N35))</f>
        <v>13</v>
      </c>
      <c r="M35" s="50" t="str">
        <f t="shared" si="5"/>
        <v>131004</v>
      </c>
      <c r="N35" s="49">
        <f t="shared" si="15"/>
        <v>1004</v>
      </c>
      <c r="O35" s="1"/>
      <c r="P35" s="112"/>
      <c r="Q35" s="4"/>
      <c r="R35" s="4" t="s">
        <v>92</v>
      </c>
      <c r="S35" s="54" t="str">
        <f t="shared" si="0"/>
        <v>Topi Panda</v>
      </c>
      <c r="T35" s="51" t="s">
        <v>156</v>
      </c>
      <c r="U35" s="53"/>
      <c r="V35" s="233"/>
      <c r="W35" s="234" t="str">
        <f t="shared" si="6"/>
        <v/>
      </c>
      <c r="X35" s="52" t="s">
        <v>168</v>
      </c>
      <c r="Y35" s="53">
        <v>10</v>
      </c>
      <c r="Z35" s="53">
        <v>25000</v>
      </c>
      <c r="AA35" s="53">
        <v>14500</v>
      </c>
      <c r="AB35" s="54">
        <f t="shared" si="7"/>
        <v>250000</v>
      </c>
      <c r="AC35" s="54">
        <f t="shared" si="8"/>
        <v>145000</v>
      </c>
      <c r="AD35" s="52"/>
      <c r="AE35" s="53"/>
      <c r="AF35" s="53"/>
      <c r="AG35" s="53"/>
      <c r="AH35" s="54" t="str">
        <f t="shared" si="9"/>
        <v/>
      </c>
      <c r="AI35" s="54" t="str">
        <f t="shared" si="10"/>
        <v/>
      </c>
      <c r="AJ35" s="52"/>
      <c r="AK35" s="53"/>
      <c r="AL35" s="53"/>
      <c r="AM35" s="53"/>
      <c r="AN35" s="54" t="str">
        <f t="shared" si="11"/>
        <v/>
      </c>
      <c r="AO35" s="54" t="str">
        <f t="shared" si="12"/>
        <v/>
      </c>
      <c r="AP35" s="53"/>
      <c r="AQ35" s="53"/>
      <c r="AR35" s="1"/>
      <c r="AS35" s="1"/>
    </row>
    <row r="36" spans="1:45" ht="18.75" customHeight="1" x14ac:dyDescent="0.35">
      <c r="A36" s="1"/>
      <c r="B36" s="49">
        <f>IF(R36="",0,COUNTIF($R$7:R36,R36))</f>
        <v>0</v>
      </c>
      <c r="C36" s="49" t="str">
        <f t="shared" si="18"/>
        <v>0</v>
      </c>
      <c r="D36" s="49">
        <f>IF(X36="",0,COUNTIF($X$7:X36,X36))</f>
        <v>0</v>
      </c>
      <c r="E36" s="49" t="str">
        <f t="shared" si="2"/>
        <v>0</v>
      </c>
      <c r="F36" s="49">
        <f>IF(AD36="",0,COUNTIF($AD$7:AD36,AD36))</f>
        <v>0</v>
      </c>
      <c r="G36" s="49" t="str">
        <f t="shared" si="13"/>
        <v>0</v>
      </c>
      <c r="H36" s="49">
        <f>IF(AJ36="",0,COUNTIF($AJ$7:AJ36,AJ36))</f>
        <v>0</v>
      </c>
      <c r="I36" s="49" t="str">
        <f t="shared" si="3"/>
        <v>0</v>
      </c>
      <c r="J36" s="120">
        <f t="shared" si="4"/>
        <v>0</v>
      </c>
      <c r="K36" s="50" t="str">
        <f t="shared" si="19"/>
        <v>-</v>
      </c>
      <c r="L36" s="49">
        <f>IF(N36="",0,COUNTIF($N$7:N36,N36))</f>
        <v>0</v>
      </c>
      <c r="M36" s="50" t="str">
        <f t="shared" si="5"/>
        <v>0</v>
      </c>
      <c r="N36" s="49" t="str">
        <f t="shared" si="15"/>
        <v/>
      </c>
      <c r="O36" s="1"/>
      <c r="P36" s="112"/>
      <c r="Q36" s="4"/>
      <c r="R36" s="4"/>
      <c r="S36" s="54" t="str">
        <f t="shared" si="0"/>
        <v/>
      </c>
      <c r="T36" s="51"/>
      <c r="U36" s="53"/>
      <c r="V36" s="233"/>
      <c r="W36" s="234" t="str">
        <f t="shared" si="6"/>
        <v/>
      </c>
      <c r="X36" s="52"/>
      <c r="Y36" s="53"/>
      <c r="Z36" s="53"/>
      <c r="AA36" s="53"/>
      <c r="AB36" s="54" t="str">
        <f t="shared" si="7"/>
        <v/>
      </c>
      <c r="AC36" s="54" t="str">
        <f t="shared" si="8"/>
        <v/>
      </c>
      <c r="AD36" s="52"/>
      <c r="AE36" s="53"/>
      <c r="AF36" s="53"/>
      <c r="AG36" s="53"/>
      <c r="AH36" s="54" t="str">
        <f t="shared" si="9"/>
        <v/>
      </c>
      <c r="AI36" s="54" t="str">
        <f t="shared" si="10"/>
        <v/>
      </c>
      <c r="AJ36" s="52"/>
      <c r="AK36" s="53"/>
      <c r="AL36" s="53"/>
      <c r="AM36" s="53"/>
      <c r="AN36" s="54" t="str">
        <f t="shared" si="11"/>
        <v/>
      </c>
      <c r="AO36" s="54" t="str">
        <f t="shared" si="12"/>
        <v/>
      </c>
      <c r="AP36" s="53"/>
      <c r="AQ36" s="53"/>
      <c r="AR36" s="1"/>
      <c r="AS36" s="1"/>
    </row>
    <row r="37" spans="1:45" ht="18.75" customHeight="1" x14ac:dyDescent="0.35">
      <c r="A37" s="1"/>
      <c r="B37" s="49">
        <f>IF(R37="",0,COUNTIF($R$7:R37,R37))</f>
        <v>4</v>
      </c>
      <c r="C37" s="49" t="str">
        <f t="shared" si="18"/>
        <v>4HM 005</v>
      </c>
      <c r="D37" s="49">
        <f>IF(X37="",0,COUNTIF($X$7:X37,X37))</f>
        <v>0</v>
      </c>
      <c r="E37" s="49" t="str">
        <f t="shared" si="2"/>
        <v>0</v>
      </c>
      <c r="F37" s="49">
        <f>IF(AD37="",0,COUNTIF($AD$7:AD37,AD37))</f>
        <v>0</v>
      </c>
      <c r="G37" s="49" t="str">
        <f t="shared" si="13"/>
        <v>0</v>
      </c>
      <c r="H37" s="49">
        <f>IF(AJ37="",0,COUNTIF($AJ$7:AJ37,AJ37))</f>
        <v>0</v>
      </c>
      <c r="I37" s="49" t="str">
        <f t="shared" si="3"/>
        <v>0</v>
      </c>
      <c r="J37" s="120">
        <f t="shared" si="4"/>
        <v>0</v>
      </c>
      <c r="K37" s="50">
        <f t="shared" si="19"/>
        <v>45753</v>
      </c>
      <c r="L37" s="49">
        <f>IF(N37="",0,COUNTIF($N$7:N37,N37))</f>
        <v>1</v>
      </c>
      <c r="M37" s="50" t="str">
        <f t="shared" si="5"/>
        <v>1PB 001</v>
      </c>
      <c r="N37" s="49" t="str">
        <f t="shared" si="15"/>
        <v>PB 001</v>
      </c>
      <c r="O37" s="1"/>
      <c r="P37" s="112">
        <v>45753</v>
      </c>
      <c r="Q37" s="4" t="s">
        <v>150</v>
      </c>
      <c r="R37" s="4" t="s">
        <v>86</v>
      </c>
      <c r="S37" s="54" t="str">
        <f t="shared" si="0"/>
        <v>Payung anak Biru</v>
      </c>
      <c r="T37" s="51" t="s">
        <v>157</v>
      </c>
      <c r="U37" s="53">
        <v>150</v>
      </c>
      <c r="V37" s="233">
        <v>20000</v>
      </c>
      <c r="W37" s="234">
        <f t="shared" si="6"/>
        <v>3000000</v>
      </c>
      <c r="X37" s="52"/>
      <c r="Y37" s="53"/>
      <c r="Z37" s="53"/>
      <c r="AA37" s="53"/>
      <c r="AB37" s="54" t="str">
        <f t="shared" si="7"/>
        <v/>
      </c>
      <c r="AC37" s="54" t="str">
        <f t="shared" si="8"/>
        <v/>
      </c>
      <c r="AD37" s="52"/>
      <c r="AE37" s="53"/>
      <c r="AF37" s="53"/>
      <c r="AG37" s="53"/>
      <c r="AH37" s="54" t="str">
        <f t="shared" si="9"/>
        <v/>
      </c>
      <c r="AI37" s="54" t="str">
        <f t="shared" si="10"/>
        <v/>
      </c>
      <c r="AJ37" s="52"/>
      <c r="AK37" s="53"/>
      <c r="AL37" s="53"/>
      <c r="AM37" s="53"/>
      <c r="AN37" s="54" t="str">
        <f t="shared" si="11"/>
        <v/>
      </c>
      <c r="AO37" s="54" t="str">
        <f t="shared" si="12"/>
        <v/>
      </c>
      <c r="AP37" s="53"/>
      <c r="AQ37" s="53"/>
      <c r="AR37" s="1"/>
      <c r="AS37" s="1"/>
    </row>
    <row r="38" spans="1:45" ht="18.75" customHeight="1" x14ac:dyDescent="0.35">
      <c r="A38" s="1"/>
      <c r="B38" s="49">
        <f>IF(R38="",0,COUNTIF($R$7:R38,R38))</f>
        <v>4</v>
      </c>
      <c r="C38" s="49" t="str">
        <f t="shared" si="18"/>
        <v>4HM 006</v>
      </c>
      <c r="D38" s="49">
        <f>IF(X38="",0,COUNTIF($X$7:X38,X38))</f>
        <v>0</v>
      </c>
      <c r="E38" s="49" t="str">
        <f t="shared" si="2"/>
        <v>0</v>
      </c>
      <c r="F38" s="49">
        <f>IF(AD38="",0,COUNTIF($AD$7:AD38,AD38))</f>
        <v>0</v>
      </c>
      <c r="G38" s="49" t="str">
        <f t="shared" si="13"/>
        <v>0</v>
      </c>
      <c r="H38" s="49">
        <f>IF(AJ38="",0,COUNTIF($AJ$7:AJ38,AJ38))</f>
        <v>0</v>
      </c>
      <c r="I38" s="49" t="str">
        <f t="shared" si="3"/>
        <v>0</v>
      </c>
      <c r="J38" s="120">
        <f t="shared" si="4"/>
        <v>0</v>
      </c>
      <c r="K38" s="50">
        <f t="shared" si="19"/>
        <v>45753</v>
      </c>
      <c r="L38" s="49">
        <f>IF(N38="",0,COUNTIF($N$7:N38,N38))</f>
        <v>2</v>
      </c>
      <c r="M38" s="50" t="str">
        <f t="shared" si="5"/>
        <v>2PB 001</v>
      </c>
      <c r="N38" s="49" t="str">
        <f t="shared" si="15"/>
        <v>PB 001</v>
      </c>
      <c r="O38" s="1"/>
      <c r="P38" s="112"/>
      <c r="Q38" s="4"/>
      <c r="R38" s="4" t="s">
        <v>90</v>
      </c>
      <c r="S38" s="54" t="str">
        <f t="shared" si="0"/>
        <v>Payung anak Merah</v>
      </c>
      <c r="T38" s="51" t="s">
        <v>157</v>
      </c>
      <c r="U38" s="53">
        <v>200</v>
      </c>
      <c r="V38" s="233">
        <v>20000</v>
      </c>
      <c r="W38" s="234">
        <f t="shared" si="6"/>
        <v>4000000</v>
      </c>
      <c r="X38" s="52"/>
      <c r="Y38" s="53"/>
      <c r="Z38" s="53"/>
      <c r="AA38" s="53"/>
      <c r="AB38" s="54" t="str">
        <f t="shared" si="7"/>
        <v/>
      </c>
      <c r="AC38" s="54" t="str">
        <f t="shared" si="8"/>
        <v/>
      </c>
      <c r="AD38" s="52"/>
      <c r="AE38" s="53"/>
      <c r="AF38" s="53"/>
      <c r="AG38" s="53"/>
      <c r="AH38" s="54" t="str">
        <f t="shared" si="9"/>
        <v/>
      </c>
      <c r="AI38" s="54" t="str">
        <f t="shared" si="10"/>
        <v/>
      </c>
      <c r="AJ38" s="52"/>
      <c r="AK38" s="53"/>
      <c r="AL38" s="53"/>
      <c r="AM38" s="53"/>
      <c r="AN38" s="54" t="str">
        <f t="shared" si="11"/>
        <v/>
      </c>
      <c r="AO38" s="54" t="str">
        <f t="shared" si="12"/>
        <v/>
      </c>
      <c r="AP38" s="53"/>
      <c r="AQ38" s="53"/>
      <c r="AR38" s="1"/>
      <c r="AS38" s="1"/>
    </row>
    <row r="39" spans="1:45" ht="18.75" customHeight="1" x14ac:dyDescent="0.35">
      <c r="A39" s="1"/>
      <c r="B39" s="49">
        <f>IF(R39="",0,COUNTIF($R$7:R39,R39))</f>
        <v>0</v>
      </c>
      <c r="C39" s="49" t="str">
        <f t="shared" si="18"/>
        <v>0</v>
      </c>
      <c r="D39" s="49">
        <f>IF(X39="",0,COUNTIF($X$7:X39,X39))</f>
        <v>0</v>
      </c>
      <c r="E39" s="49" t="str">
        <f t="shared" si="2"/>
        <v>0</v>
      </c>
      <c r="F39" s="49">
        <f>IF(AD39="",0,COUNTIF($AD$7:AD39,AD39))</f>
        <v>0</v>
      </c>
      <c r="G39" s="49" t="str">
        <f t="shared" si="13"/>
        <v>0</v>
      </c>
      <c r="H39" s="49">
        <f>IF(AJ39="",0,COUNTIF($AJ$7:AJ39,AJ39))</f>
        <v>0</v>
      </c>
      <c r="I39" s="49" t="str">
        <f t="shared" si="3"/>
        <v>0</v>
      </c>
      <c r="J39" s="120">
        <f t="shared" si="4"/>
        <v>0</v>
      </c>
      <c r="K39" s="50" t="str">
        <f t="shared" si="19"/>
        <v>-</v>
      </c>
      <c r="L39" s="49">
        <f>IF(N39="",0,COUNTIF($N$7:N39,N39))</f>
        <v>0</v>
      </c>
      <c r="M39" s="50" t="str">
        <f t="shared" si="5"/>
        <v>0</v>
      </c>
      <c r="N39" s="49" t="str">
        <f t="shared" si="15"/>
        <v/>
      </c>
      <c r="O39" s="1"/>
      <c r="P39" s="112"/>
      <c r="Q39" s="4"/>
      <c r="R39" s="4"/>
      <c r="S39" s="54" t="str">
        <f t="shared" si="0"/>
        <v/>
      </c>
      <c r="T39" s="51"/>
      <c r="U39" s="53"/>
      <c r="V39" s="233"/>
      <c r="W39" s="234" t="str">
        <f t="shared" si="6"/>
        <v/>
      </c>
      <c r="X39" s="52"/>
      <c r="Y39" s="53"/>
      <c r="Z39" s="53"/>
      <c r="AA39" s="53"/>
      <c r="AB39" s="54" t="str">
        <f t="shared" si="7"/>
        <v/>
      </c>
      <c r="AC39" s="54" t="str">
        <f t="shared" si="8"/>
        <v/>
      </c>
      <c r="AD39" s="52"/>
      <c r="AE39" s="53"/>
      <c r="AF39" s="53"/>
      <c r="AG39" s="53"/>
      <c r="AH39" s="54" t="str">
        <f t="shared" si="9"/>
        <v/>
      </c>
      <c r="AI39" s="54" t="str">
        <f t="shared" si="10"/>
        <v/>
      </c>
      <c r="AJ39" s="52"/>
      <c r="AK39" s="53"/>
      <c r="AL39" s="53"/>
      <c r="AM39" s="53"/>
      <c r="AN39" s="54" t="str">
        <f t="shared" si="11"/>
        <v/>
      </c>
      <c r="AO39" s="54" t="str">
        <f t="shared" si="12"/>
        <v/>
      </c>
      <c r="AP39" s="53"/>
      <c r="AQ39" s="53"/>
      <c r="AR39" s="1"/>
      <c r="AS39" s="1"/>
    </row>
    <row r="40" spans="1:45" ht="18.75" customHeight="1" x14ac:dyDescent="0.35">
      <c r="A40" s="1"/>
      <c r="B40" s="49">
        <f>IF(R40="",0,COUNTIF($R$7:R40,R40))</f>
        <v>4</v>
      </c>
      <c r="C40" s="49" t="str">
        <f t="shared" si="18"/>
        <v>4HM 003</v>
      </c>
      <c r="D40" s="49">
        <f>IF(X40="",0,COUNTIF($X$7:X40,X40))</f>
        <v>0</v>
      </c>
      <c r="E40" s="49" t="str">
        <f t="shared" si="2"/>
        <v>0</v>
      </c>
      <c r="F40" s="49">
        <f>IF(AD40="",0,COUNTIF($AD$7:AD40,AD40))</f>
        <v>1</v>
      </c>
      <c r="G40" s="49" t="str">
        <f t="shared" si="13"/>
        <v>1Toko Mainan Anak E</v>
      </c>
      <c r="H40" s="49">
        <f>IF(AJ40="",0,COUNTIF($AJ$7:AJ40,AJ40))</f>
        <v>0</v>
      </c>
      <c r="I40" s="49" t="str">
        <f t="shared" si="3"/>
        <v>0</v>
      </c>
      <c r="J40" s="120">
        <f t="shared" si="4"/>
        <v>50</v>
      </c>
      <c r="K40" s="50">
        <f t="shared" si="19"/>
        <v>45772</v>
      </c>
      <c r="L40" s="49">
        <f>IF(N40="",0,COUNTIF($N$7:N40,N40))</f>
        <v>1</v>
      </c>
      <c r="M40" s="50" t="str">
        <f t="shared" si="5"/>
        <v>11005</v>
      </c>
      <c r="N40" s="49">
        <f t="shared" si="15"/>
        <v>1005</v>
      </c>
      <c r="O40" s="1"/>
      <c r="P40" s="112">
        <v>45772</v>
      </c>
      <c r="Q40" s="4">
        <v>1005</v>
      </c>
      <c r="R40" s="4" t="s">
        <v>82</v>
      </c>
      <c r="S40" s="54" t="str">
        <f t="shared" si="0"/>
        <v>Boneka Beruang Kecil</v>
      </c>
      <c r="T40" s="51" t="s">
        <v>158</v>
      </c>
      <c r="U40" s="53"/>
      <c r="V40" s="233"/>
      <c r="W40" s="234" t="str">
        <f t="shared" si="6"/>
        <v/>
      </c>
      <c r="X40" s="52"/>
      <c r="Y40" s="53"/>
      <c r="Z40" s="53"/>
      <c r="AA40" s="53"/>
      <c r="AB40" s="54" t="str">
        <f t="shared" si="7"/>
        <v/>
      </c>
      <c r="AC40" s="54" t="str">
        <f t="shared" si="8"/>
        <v/>
      </c>
      <c r="AD40" s="52" t="s">
        <v>116</v>
      </c>
      <c r="AE40" s="53">
        <v>50</v>
      </c>
      <c r="AF40" s="53">
        <v>55000</v>
      </c>
      <c r="AG40" s="53">
        <v>30000</v>
      </c>
      <c r="AH40" s="54">
        <f t="shared" si="9"/>
        <v>2750000</v>
      </c>
      <c r="AI40" s="54">
        <f t="shared" si="10"/>
        <v>1500000</v>
      </c>
      <c r="AJ40" s="52"/>
      <c r="AK40" s="53"/>
      <c r="AL40" s="53"/>
      <c r="AM40" s="53"/>
      <c r="AN40" s="54" t="str">
        <f t="shared" si="11"/>
        <v/>
      </c>
      <c r="AO40" s="54" t="str">
        <f t="shared" si="12"/>
        <v/>
      </c>
      <c r="AP40" s="53"/>
      <c r="AQ40" s="53"/>
      <c r="AR40" s="1"/>
      <c r="AS40" s="1"/>
    </row>
    <row r="41" spans="1:45" ht="18.75" customHeight="1" x14ac:dyDescent="0.35">
      <c r="A41" s="1"/>
      <c r="B41" s="49">
        <f>IF(R41="",0,COUNTIF($R$7:R41,R41))</f>
        <v>3</v>
      </c>
      <c r="C41" s="49" t="str">
        <f t="shared" si="18"/>
        <v>3HM 004</v>
      </c>
      <c r="D41" s="49">
        <f>IF(X41="",0,COUNTIF($X$7:X41,X41))</f>
        <v>0</v>
      </c>
      <c r="E41" s="49" t="str">
        <f t="shared" si="2"/>
        <v>0</v>
      </c>
      <c r="F41" s="49">
        <f>IF(AD41="",0,COUNTIF($AD$7:AD41,AD41))</f>
        <v>2</v>
      </c>
      <c r="G41" s="49" t="str">
        <f t="shared" si="13"/>
        <v>2Toko Mainan Anak E</v>
      </c>
      <c r="H41" s="49">
        <f>IF(AJ41="",0,COUNTIF($AJ$7:AJ41,AJ41))</f>
        <v>0</v>
      </c>
      <c r="I41" s="49" t="str">
        <f t="shared" si="3"/>
        <v>0</v>
      </c>
      <c r="J41" s="120">
        <f t="shared" si="4"/>
        <v>50</v>
      </c>
      <c r="K41" s="50">
        <f t="shared" si="19"/>
        <v>45772</v>
      </c>
      <c r="L41" s="49">
        <f>IF(N41="",0,COUNTIF($N$7:N41,N41))</f>
        <v>2</v>
      </c>
      <c r="M41" s="50" t="str">
        <f t="shared" si="5"/>
        <v>21005</v>
      </c>
      <c r="N41" s="49">
        <f t="shared" si="15"/>
        <v>1005</v>
      </c>
      <c r="O41" s="1"/>
      <c r="P41" s="112"/>
      <c r="Q41" s="4"/>
      <c r="R41" s="4" t="s">
        <v>84</v>
      </c>
      <c r="S41" s="54" t="str">
        <f t="shared" si="0"/>
        <v>Kereta 3 gerbong</v>
      </c>
      <c r="T41" s="51" t="s">
        <v>158</v>
      </c>
      <c r="U41" s="53"/>
      <c r="V41" s="233"/>
      <c r="W41" s="234" t="str">
        <f t="shared" si="6"/>
        <v/>
      </c>
      <c r="X41" s="52"/>
      <c r="Y41" s="53"/>
      <c r="Z41" s="53"/>
      <c r="AA41" s="53"/>
      <c r="AB41" s="54" t="str">
        <f t="shared" si="7"/>
        <v/>
      </c>
      <c r="AC41" s="54" t="str">
        <f t="shared" si="8"/>
        <v/>
      </c>
      <c r="AD41" s="52" t="s">
        <v>116</v>
      </c>
      <c r="AE41" s="53">
        <v>50</v>
      </c>
      <c r="AF41" s="53">
        <v>30000</v>
      </c>
      <c r="AG41" s="53">
        <v>17000</v>
      </c>
      <c r="AH41" s="54">
        <f t="shared" si="9"/>
        <v>1500000</v>
      </c>
      <c r="AI41" s="54">
        <f t="shared" si="10"/>
        <v>850000</v>
      </c>
      <c r="AJ41" s="52"/>
      <c r="AK41" s="53"/>
      <c r="AL41" s="53"/>
      <c r="AM41" s="53"/>
      <c r="AN41" s="54" t="str">
        <f t="shared" si="11"/>
        <v/>
      </c>
      <c r="AO41" s="54" t="str">
        <f t="shared" si="12"/>
        <v/>
      </c>
      <c r="AP41" s="53"/>
      <c r="AQ41" s="53"/>
      <c r="AR41" s="1"/>
      <c r="AS41" s="1"/>
    </row>
    <row r="42" spans="1:45" ht="18.75" customHeight="1" x14ac:dyDescent="0.35">
      <c r="A42" s="1"/>
      <c r="B42" s="49">
        <f>IF(R42="",0,COUNTIF($R$7:R42,R42))</f>
        <v>5</v>
      </c>
      <c r="C42" s="49" t="str">
        <f t="shared" si="18"/>
        <v>5HM 005</v>
      </c>
      <c r="D42" s="49">
        <f>IF(X42="",0,COUNTIF($X$7:X42,X42))</f>
        <v>0</v>
      </c>
      <c r="E42" s="49" t="str">
        <f t="shared" si="2"/>
        <v>0</v>
      </c>
      <c r="F42" s="49">
        <f>IF(AD42="",0,COUNTIF($AD$7:AD42,AD42))</f>
        <v>3</v>
      </c>
      <c r="G42" s="49" t="str">
        <f t="shared" si="13"/>
        <v>3Toko Mainan Anak E</v>
      </c>
      <c r="H42" s="49">
        <f>IF(AJ42="",0,COUNTIF($AJ$7:AJ42,AJ42))</f>
        <v>0</v>
      </c>
      <c r="I42" s="49" t="str">
        <f t="shared" si="3"/>
        <v>0</v>
      </c>
      <c r="J42" s="120">
        <f t="shared" si="4"/>
        <v>50</v>
      </c>
      <c r="K42" s="50">
        <f t="shared" si="19"/>
        <v>45772</v>
      </c>
      <c r="L42" s="49">
        <f>IF(N42="",0,COUNTIF($N$7:N42,N42))</f>
        <v>3</v>
      </c>
      <c r="M42" s="50" t="str">
        <f t="shared" si="5"/>
        <v>31005</v>
      </c>
      <c r="N42" s="49">
        <f t="shared" si="15"/>
        <v>1005</v>
      </c>
      <c r="O42" s="1"/>
      <c r="P42" s="112"/>
      <c r="Q42" s="4"/>
      <c r="R42" s="4" t="s">
        <v>86</v>
      </c>
      <c r="S42" s="54" t="str">
        <f t="shared" si="0"/>
        <v>Payung anak Biru</v>
      </c>
      <c r="T42" s="51" t="s">
        <v>158</v>
      </c>
      <c r="U42" s="53"/>
      <c r="V42" s="233"/>
      <c r="W42" s="234" t="str">
        <f t="shared" si="6"/>
        <v/>
      </c>
      <c r="X42" s="52"/>
      <c r="Y42" s="53"/>
      <c r="Z42" s="53"/>
      <c r="AA42" s="53"/>
      <c r="AB42" s="54" t="str">
        <f t="shared" si="7"/>
        <v/>
      </c>
      <c r="AC42" s="54" t="str">
        <f t="shared" si="8"/>
        <v/>
      </c>
      <c r="AD42" s="52" t="s">
        <v>116</v>
      </c>
      <c r="AE42" s="53">
        <v>50</v>
      </c>
      <c r="AF42" s="53">
        <v>35000</v>
      </c>
      <c r="AG42" s="53">
        <v>20000</v>
      </c>
      <c r="AH42" s="54">
        <f t="shared" si="9"/>
        <v>1750000</v>
      </c>
      <c r="AI42" s="54">
        <f t="shared" si="10"/>
        <v>1000000</v>
      </c>
      <c r="AJ42" s="52"/>
      <c r="AK42" s="53"/>
      <c r="AL42" s="53"/>
      <c r="AM42" s="53"/>
      <c r="AN42" s="54" t="str">
        <f t="shared" si="11"/>
        <v/>
      </c>
      <c r="AO42" s="54" t="str">
        <f t="shared" si="12"/>
        <v/>
      </c>
      <c r="AP42" s="53"/>
      <c r="AQ42" s="53"/>
      <c r="AR42" s="1"/>
      <c r="AS42" s="1"/>
    </row>
    <row r="43" spans="1:45" ht="18.75" customHeight="1" x14ac:dyDescent="0.35">
      <c r="A43" s="1"/>
      <c r="B43" s="49">
        <f>IF(R43="",0,COUNTIF($R$7:R43,R43))</f>
        <v>5</v>
      </c>
      <c r="C43" s="49" t="str">
        <f t="shared" si="18"/>
        <v>5HM 006</v>
      </c>
      <c r="D43" s="49">
        <f>IF(X43="",0,COUNTIF($X$7:X43,X43))</f>
        <v>0</v>
      </c>
      <c r="E43" s="49" t="str">
        <f t="shared" si="2"/>
        <v>0</v>
      </c>
      <c r="F43" s="49">
        <f>IF(AD43="",0,COUNTIF($AD$7:AD43,AD43))</f>
        <v>4</v>
      </c>
      <c r="G43" s="49" t="str">
        <f t="shared" si="13"/>
        <v>4Toko Mainan Anak E</v>
      </c>
      <c r="H43" s="49">
        <f>IF(AJ43="",0,COUNTIF($AJ$7:AJ43,AJ43))</f>
        <v>0</v>
      </c>
      <c r="I43" s="49" t="str">
        <f t="shared" si="3"/>
        <v>0</v>
      </c>
      <c r="J43" s="120">
        <f t="shared" si="4"/>
        <v>50</v>
      </c>
      <c r="K43" s="50">
        <f t="shared" si="19"/>
        <v>45772</v>
      </c>
      <c r="L43" s="49">
        <f>IF(N43="",0,COUNTIF($N$7:N43,N43))</f>
        <v>4</v>
      </c>
      <c r="M43" s="50" t="str">
        <f t="shared" si="5"/>
        <v>41005</v>
      </c>
      <c r="N43" s="49">
        <f t="shared" si="15"/>
        <v>1005</v>
      </c>
      <c r="O43" s="1"/>
      <c r="P43" s="112"/>
      <c r="Q43" s="4"/>
      <c r="R43" s="4" t="s">
        <v>90</v>
      </c>
      <c r="S43" s="54" t="str">
        <f t="shared" si="0"/>
        <v>Payung anak Merah</v>
      </c>
      <c r="T43" s="51" t="s">
        <v>158</v>
      </c>
      <c r="U43" s="53"/>
      <c r="V43" s="233"/>
      <c r="W43" s="234" t="str">
        <f t="shared" si="6"/>
        <v/>
      </c>
      <c r="X43" s="52"/>
      <c r="Y43" s="53"/>
      <c r="Z43" s="53"/>
      <c r="AA43" s="53"/>
      <c r="AB43" s="54" t="str">
        <f t="shared" si="7"/>
        <v/>
      </c>
      <c r="AC43" s="54" t="str">
        <f t="shared" si="8"/>
        <v/>
      </c>
      <c r="AD43" s="52" t="s">
        <v>116</v>
      </c>
      <c r="AE43" s="53">
        <v>50</v>
      </c>
      <c r="AF43" s="53">
        <v>35000</v>
      </c>
      <c r="AG43" s="53">
        <v>20000</v>
      </c>
      <c r="AH43" s="54">
        <f t="shared" si="9"/>
        <v>1750000</v>
      </c>
      <c r="AI43" s="54">
        <f t="shared" si="10"/>
        <v>1000000</v>
      </c>
      <c r="AJ43" s="52"/>
      <c r="AK43" s="53"/>
      <c r="AL43" s="53"/>
      <c r="AM43" s="53"/>
      <c r="AN43" s="54" t="str">
        <f t="shared" si="11"/>
        <v/>
      </c>
      <c r="AO43" s="54" t="str">
        <f t="shared" si="12"/>
        <v/>
      </c>
      <c r="AP43" s="53"/>
      <c r="AQ43" s="53"/>
      <c r="AR43" s="1"/>
      <c r="AS43" s="1"/>
    </row>
    <row r="44" spans="1:45" ht="18.75" customHeight="1" x14ac:dyDescent="0.35">
      <c r="A44" s="1"/>
      <c r="B44" s="49">
        <f>IF(R44="",0,COUNTIF($R$7:R44,R44))</f>
        <v>0</v>
      </c>
      <c r="C44" s="49" t="str">
        <f t="shared" si="18"/>
        <v>0</v>
      </c>
      <c r="D44" s="49">
        <f>IF(X44="",0,COUNTIF($X$7:X44,X44))</f>
        <v>0</v>
      </c>
      <c r="E44" s="49" t="str">
        <f t="shared" si="2"/>
        <v>0</v>
      </c>
      <c r="F44" s="49">
        <f>IF(AD44="",0,COUNTIF($AD$7:AD44,AD44))</f>
        <v>0</v>
      </c>
      <c r="G44" s="49" t="str">
        <f t="shared" si="13"/>
        <v>0</v>
      </c>
      <c r="H44" s="49">
        <f>IF(AJ44="",0,COUNTIF($AJ$7:AJ44,AJ44))</f>
        <v>0</v>
      </c>
      <c r="I44" s="49" t="str">
        <f t="shared" si="3"/>
        <v>0</v>
      </c>
      <c r="J44" s="120">
        <f t="shared" si="4"/>
        <v>0</v>
      </c>
      <c r="K44" s="50" t="str">
        <f t="shared" si="19"/>
        <v>-</v>
      </c>
      <c r="L44" s="49">
        <f>IF(N44="",0,COUNTIF($N$7:N44,N44))</f>
        <v>0</v>
      </c>
      <c r="M44" s="50" t="str">
        <f t="shared" si="5"/>
        <v>0</v>
      </c>
      <c r="N44" s="49" t="str">
        <f t="shared" si="15"/>
        <v/>
      </c>
      <c r="O44" s="1"/>
      <c r="P44" s="112"/>
      <c r="Q44" s="4"/>
      <c r="R44" s="4"/>
      <c r="S44" s="54" t="str">
        <f t="shared" si="0"/>
        <v/>
      </c>
      <c r="T44" s="51"/>
      <c r="U44" s="53"/>
      <c r="V44" s="233"/>
      <c r="W44" s="234" t="str">
        <f t="shared" si="6"/>
        <v/>
      </c>
      <c r="X44" s="52"/>
      <c r="Y44" s="53"/>
      <c r="Z44" s="53"/>
      <c r="AA44" s="53"/>
      <c r="AB44" s="54" t="str">
        <f t="shared" si="7"/>
        <v/>
      </c>
      <c r="AC44" s="54" t="str">
        <f t="shared" si="8"/>
        <v/>
      </c>
      <c r="AD44" s="52"/>
      <c r="AE44" s="53"/>
      <c r="AF44" s="53"/>
      <c r="AG44" s="53"/>
      <c r="AH44" s="54" t="str">
        <f t="shared" si="9"/>
        <v/>
      </c>
      <c r="AI44" s="54" t="str">
        <f t="shared" si="10"/>
        <v/>
      </c>
      <c r="AJ44" s="52"/>
      <c r="AK44" s="53"/>
      <c r="AL44" s="53"/>
      <c r="AM44" s="53"/>
      <c r="AN44" s="54" t="str">
        <f t="shared" si="11"/>
        <v/>
      </c>
      <c r="AO44" s="54" t="str">
        <f t="shared" si="12"/>
        <v/>
      </c>
      <c r="AP44" s="53"/>
      <c r="AQ44" s="53"/>
      <c r="AR44" s="1"/>
      <c r="AS44" s="1"/>
    </row>
    <row r="45" spans="1:45" ht="18.75" customHeight="1" x14ac:dyDescent="0.35">
      <c r="A45" s="1"/>
      <c r="B45" s="49">
        <f>IF(R45="",0,COUNTIF($R$7:R45,R45))</f>
        <v>6</v>
      </c>
      <c r="C45" s="49" t="str">
        <f t="shared" si="18"/>
        <v>6HM 005</v>
      </c>
      <c r="D45" s="49">
        <f>IF(X45="",0,COUNTIF($X$7:X45,X45))</f>
        <v>0</v>
      </c>
      <c r="E45" s="49" t="str">
        <f t="shared" si="2"/>
        <v>0</v>
      </c>
      <c r="F45" s="49">
        <f>IF(AD45="",0,COUNTIF($AD$7:AD45,AD45))</f>
        <v>1</v>
      </c>
      <c r="G45" s="49" t="str">
        <f t="shared" si="13"/>
        <v>1Toko Mainan Anak F</v>
      </c>
      <c r="H45" s="49">
        <f>IF(AJ45="",0,COUNTIF($AJ$7:AJ45,AJ45))</f>
        <v>0</v>
      </c>
      <c r="I45" s="49" t="str">
        <f t="shared" si="3"/>
        <v>0</v>
      </c>
      <c r="J45" s="120">
        <f t="shared" si="4"/>
        <v>60</v>
      </c>
      <c r="K45" s="50">
        <f t="shared" si="19"/>
        <v>45788</v>
      </c>
      <c r="L45" s="49">
        <f>IF(N45="",0,COUNTIF($N$7:N45,N45))</f>
        <v>1</v>
      </c>
      <c r="M45" s="50" t="str">
        <f t="shared" si="5"/>
        <v>11006</v>
      </c>
      <c r="N45" s="49">
        <f t="shared" si="15"/>
        <v>1006</v>
      </c>
      <c r="O45" s="1"/>
      <c r="P45" s="112">
        <v>45788</v>
      </c>
      <c r="Q45" s="4">
        <v>1006</v>
      </c>
      <c r="R45" s="4" t="s">
        <v>86</v>
      </c>
      <c r="S45" s="54" t="str">
        <f t="shared" si="0"/>
        <v>Payung anak Biru</v>
      </c>
      <c r="T45" s="51" t="s">
        <v>159</v>
      </c>
      <c r="U45" s="53"/>
      <c r="V45" s="233"/>
      <c r="W45" s="234" t="str">
        <f t="shared" si="6"/>
        <v/>
      </c>
      <c r="X45" s="52"/>
      <c r="Y45" s="53"/>
      <c r="Z45" s="53"/>
      <c r="AA45" s="53"/>
      <c r="AB45" s="54" t="str">
        <f t="shared" si="7"/>
        <v/>
      </c>
      <c r="AC45" s="54" t="str">
        <f t="shared" si="8"/>
        <v/>
      </c>
      <c r="AD45" s="52" t="s">
        <v>120</v>
      </c>
      <c r="AE45" s="53">
        <v>60</v>
      </c>
      <c r="AF45" s="53">
        <v>35000</v>
      </c>
      <c r="AG45" s="53">
        <v>20000</v>
      </c>
      <c r="AH45" s="54">
        <f t="shared" si="9"/>
        <v>2100000</v>
      </c>
      <c r="AI45" s="54">
        <f t="shared" si="10"/>
        <v>1200000</v>
      </c>
      <c r="AJ45" s="52"/>
      <c r="AK45" s="53"/>
      <c r="AL45" s="53"/>
      <c r="AM45" s="53"/>
      <c r="AN45" s="54" t="str">
        <f t="shared" si="11"/>
        <v/>
      </c>
      <c r="AO45" s="54" t="str">
        <f t="shared" si="12"/>
        <v/>
      </c>
      <c r="AP45" s="53"/>
      <c r="AQ45" s="53"/>
      <c r="AR45" s="1"/>
      <c r="AS45" s="1"/>
    </row>
    <row r="46" spans="1:45" ht="18.75" customHeight="1" x14ac:dyDescent="0.35">
      <c r="A46" s="1"/>
      <c r="B46" s="49">
        <f>IF(R46="",0,COUNTIF($R$7:R46,R46))</f>
        <v>6</v>
      </c>
      <c r="C46" s="49" t="str">
        <f t="shared" si="18"/>
        <v>6HM 006</v>
      </c>
      <c r="D46" s="49">
        <f>IF(X46="",0,COUNTIF($X$7:X46,X46))</f>
        <v>0</v>
      </c>
      <c r="E46" s="49" t="str">
        <f t="shared" si="2"/>
        <v>0</v>
      </c>
      <c r="F46" s="49">
        <f>IF(AD46="",0,COUNTIF($AD$7:AD46,AD46))</f>
        <v>2</v>
      </c>
      <c r="G46" s="49" t="str">
        <f t="shared" si="13"/>
        <v>2Toko Mainan Anak F</v>
      </c>
      <c r="H46" s="49">
        <f>IF(AJ46="",0,COUNTIF($AJ$7:AJ46,AJ46))</f>
        <v>0</v>
      </c>
      <c r="I46" s="49" t="str">
        <f t="shared" si="3"/>
        <v>0</v>
      </c>
      <c r="J46" s="120">
        <f t="shared" si="4"/>
        <v>50</v>
      </c>
      <c r="K46" s="50">
        <f t="shared" si="19"/>
        <v>45788</v>
      </c>
      <c r="L46" s="49">
        <f>IF(N46="",0,COUNTIF($N$7:N46,N46))</f>
        <v>2</v>
      </c>
      <c r="M46" s="50" t="str">
        <f t="shared" si="5"/>
        <v>21006</v>
      </c>
      <c r="N46" s="49">
        <f t="shared" si="15"/>
        <v>1006</v>
      </c>
      <c r="O46" s="1"/>
      <c r="P46" s="112"/>
      <c r="Q46" s="4"/>
      <c r="R46" s="4" t="s">
        <v>90</v>
      </c>
      <c r="S46" s="54" t="str">
        <f t="shared" si="0"/>
        <v>Payung anak Merah</v>
      </c>
      <c r="T46" s="51" t="s">
        <v>159</v>
      </c>
      <c r="U46" s="53"/>
      <c r="V46" s="233"/>
      <c r="W46" s="234" t="str">
        <f t="shared" si="6"/>
        <v/>
      </c>
      <c r="X46" s="52"/>
      <c r="Y46" s="53"/>
      <c r="Z46" s="53"/>
      <c r="AA46" s="53"/>
      <c r="AB46" s="54" t="str">
        <f t="shared" si="7"/>
        <v/>
      </c>
      <c r="AC46" s="54" t="str">
        <f t="shared" si="8"/>
        <v/>
      </c>
      <c r="AD46" s="52" t="s">
        <v>120</v>
      </c>
      <c r="AE46" s="53">
        <v>50</v>
      </c>
      <c r="AF46" s="53">
        <v>35000</v>
      </c>
      <c r="AG46" s="53">
        <v>20000</v>
      </c>
      <c r="AH46" s="54">
        <f t="shared" si="9"/>
        <v>1750000</v>
      </c>
      <c r="AI46" s="54">
        <f t="shared" si="10"/>
        <v>1000000</v>
      </c>
      <c r="AJ46" s="52"/>
      <c r="AK46" s="53"/>
      <c r="AL46" s="53"/>
      <c r="AM46" s="53"/>
      <c r="AN46" s="54" t="str">
        <f t="shared" si="11"/>
        <v/>
      </c>
      <c r="AO46" s="54" t="str">
        <f t="shared" si="12"/>
        <v/>
      </c>
      <c r="AP46" s="53"/>
      <c r="AQ46" s="53"/>
      <c r="AR46" s="1"/>
      <c r="AS46" s="1"/>
    </row>
    <row r="47" spans="1:45" ht="18.75" customHeight="1" x14ac:dyDescent="0.35">
      <c r="A47" s="1"/>
      <c r="B47" s="49">
        <f>IF(R47="",0,COUNTIF($R$7:R47,R47))</f>
        <v>4</v>
      </c>
      <c r="C47" s="49" t="str">
        <f t="shared" si="18"/>
        <v>4HM 007</v>
      </c>
      <c r="D47" s="49">
        <f>IF(X47="",0,COUNTIF($X$7:X47,X47))</f>
        <v>0</v>
      </c>
      <c r="E47" s="49" t="str">
        <f t="shared" si="2"/>
        <v>0</v>
      </c>
      <c r="F47" s="49">
        <f>IF(AD47="",0,COUNTIF($AD$7:AD47,AD47))</f>
        <v>3</v>
      </c>
      <c r="G47" s="49" t="str">
        <f t="shared" si="13"/>
        <v>3Toko Mainan Anak F</v>
      </c>
      <c r="H47" s="49">
        <f>IF(AJ47="",0,COUNTIF($AJ$7:AJ47,AJ47))</f>
        <v>0</v>
      </c>
      <c r="I47" s="49" t="str">
        <f t="shared" si="3"/>
        <v>0</v>
      </c>
      <c r="J47" s="120">
        <f t="shared" si="4"/>
        <v>40</v>
      </c>
      <c r="K47" s="50">
        <f t="shared" si="19"/>
        <v>45788</v>
      </c>
      <c r="L47" s="49">
        <f>IF(N47="",0,COUNTIF($N$7:N47,N47))</f>
        <v>3</v>
      </c>
      <c r="M47" s="50" t="str">
        <f t="shared" si="5"/>
        <v>31006</v>
      </c>
      <c r="N47" s="49">
        <f t="shared" si="15"/>
        <v>1006</v>
      </c>
      <c r="O47" s="1"/>
      <c r="P47" s="112"/>
      <c r="Q47" s="4"/>
      <c r="R47" s="4" t="s">
        <v>92</v>
      </c>
      <c r="S47" s="54" t="str">
        <f t="shared" si="0"/>
        <v>Topi Panda</v>
      </c>
      <c r="T47" s="51" t="s">
        <v>159</v>
      </c>
      <c r="U47" s="53"/>
      <c r="V47" s="233"/>
      <c r="W47" s="234" t="str">
        <f t="shared" si="6"/>
        <v/>
      </c>
      <c r="X47" s="52"/>
      <c r="Y47" s="53"/>
      <c r="Z47" s="53"/>
      <c r="AA47" s="53"/>
      <c r="AB47" s="54" t="str">
        <f t="shared" si="7"/>
        <v/>
      </c>
      <c r="AC47" s="54" t="str">
        <f t="shared" si="8"/>
        <v/>
      </c>
      <c r="AD47" s="52" t="s">
        <v>120</v>
      </c>
      <c r="AE47" s="53">
        <v>40</v>
      </c>
      <c r="AF47" s="53">
        <v>25000</v>
      </c>
      <c r="AG47" s="53">
        <v>14500</v>
      </c>
      <c r="AH47" s="54">
        <f t="shared" si="9"/>
        <v>1000000</v>
      </c>
      <c r="AI47" s="54">
        <f t="shared" si="10"/>
        <v>580000</v>
      </c>
      <c r="AJ47" s="52"/>
      <c r="AK47" s="53"/>
      <c r="AL47" s="53"/>
      <c r="AM47" s="53"/>
      <c r="AN47" s="54" t="str">
        <f t="shared" si="11"/>
        <v/>
      </c>
      <c r="AO47" s="54" t="str">
        <f t="shared" si="12"/>
        <v/>
      </c>
      <c r="AP47" s="53"/>
      <c r="AQ47" s="53"/>
      <c r="AR47" s="1"/>
      <c r="AS47" s="1"/>
    </row>
    <row r="48" spans="1:45" ht="18.75" customHeight="1" x14ac:dyDescent="0.35">
      <c r="A48" s="1"/>
      <c r="B48" s="49">
        <f>IF(R48="",0,COUNTIF($R$7:R48,R48))</f>
        <v>4</v>
      </c>
      <c r="C48" s="49" t="str">
        <f t="shared" si="18"/>
        <v>4HM 008</v>
      </c>
      <c r="D48" s="49">
        <f>IF(X48="",0,COUNTIF($X$7:X48,X48))</f>
        <v>0</v>
      </c>
      <c r="E48" s="49" t="str">
        <f t="shared" si="2"/>
        <v>0</v>
      </c>
      <c r="F48" s="49">
        <f>IF(AD48="",0,COUNTIF($AD$7:AD48,AD48))</f>
        <v>4</v>
      </c>
      <c r="G48" s="49" t="str">
        <f t="shared" si="13"/>
        <v>4Toko Mainan Anak F</v>
      </c>
      <c r="H48" s="49">
        <f>IF(AJ48="",0,COUNTIF($AJ$7:AJ48,AJ48))</f>
        <v>0</v>
      </c>
      <c r="I48" s="49" t="str">
        <f t="shared" si="3"/>
        <v>0</v>
      </c>
      <c r="J48" s="120">
        <f t="shared" si="4"/>
        <v>60</v>
      </c>
      <c r="K48" s="50">
        <f t="shared" si="19"/>
        <v>45788</v>
      </c>
      <c r="L48" s="49">
        <f>IF(N48="",0,COUNTIF($N$7:N48,N48))</f>
        <v>4</v>
      </c>
      <c r="M48" s="50" t="str">
        <f t="shared" si="5"/>
        <v>41006</v>
      </c>
      <c r="N48" s="49">
        <f t="shared" si="15"/>
        <v>1006</v>
      </c>
      <c r="O48" s="1"/>
      <c r="P48" s="112"/>
      <c r="Q48" s="4"/>
      <c r="R48" s="4" t="s">
        <v>95</v>
      </c>
      <c r="S48" s="54" t="str">
        <f t="shared" si="0"/>
        <v>Tas kecil Doraemon</v>
      </c>
      <c r="T48" s="51" t="s">
        <v>159</v>
      </c>
      <c r="U48" s="53"/>
      <c r="V48" s="233"/>
      <c r="W48" s="234" t="str">
        <f t="shared" si="6"/>
        <v/>
      </c>
      <c r="X48" s="52"/>
      <c r="Y48" s="53"/>
      <c r="Z48" s="53"/>
      <c r="AA48" s="53"/>
      <c r="AB48" s="54" t="str">
        <f t="shared" si="7"/>
        <v/>
      </c>
      <c r="AC48" s="54" t="str">
        <f t="shared" si="8"/>
        <v/>
      </c>
      <c r="AD48" s="52" t="s">
        <v>120</v>
      </c>
      <c r="AE48" s="53">
        <v>60</v>
      </c>
      <c r="AF48" s="53">
        <v>45000</v>
      </c>
      <c r="AG48" s="53">
        <v>26000</v>
      </c>
      <c r="AH48" s="54">
        <f t="shared" si="9"/>
        <v>2700000</v>
      </c>
      <c r="AI48" s="54">
        <f t="shared" si="10"/>
        <v>1560000</v>
      </c>
      <c r="AJ48" s="52"/>
      <c r="AK48" s="53"/>
      <c r="AL48" s="53"/>
      <c r="AM48" s="53"/>
      <c r="AN48" s="54" t="str">
        <f t="shared" si="11"/>
        <v/>
      </c>
      <c r="AO48" s="54" t="str">
        <f t="shared" si="12"/>
        <v/>
      </c>
      <c r="AP48" s="53"/>
      <c r="AQ48" s="53"/>
      <c r="AR48" s="1"/>
      <c r="AS48" s="1"/>
    </row>
    <row r="49" spans="1:45" ht="18.75" customHeight="1" x14ac:dyDescent="0.35">
      <c r="A49" s="1"/>
      <c r="B49" s="49">
        <f>IF(R49="",0,COUNTIF($R$7:R49,R49))</f>
        <v>4</v>
      </c>
      <c r="C49" s="49" t="str">
        <f t="shared" si="18"/>
        <v>4HM 009</v>
      </c>
      <c r="D49" s="49">
        <f>IF(X49="",0,COUNTIF($X$7:X49,X49))</f>
        <v>0</v>
      </c>
      <c r="E49" s="49" t="str">
        <f t="shared" si="2"/>
        <v>0</v>
      </c>
      <c r="F49" s="49">
        <f>IF(AD49="",0,COUNTIF($AD$7:AD49,AD49))</f>
        <v>5</v>
      </c>
      <c r="G49" s="49" t="str">
        <f t="shared" si="13"/>
        <v>5Toko Mainan Anak F</v>
      </c>
      <c r="H49" s="49">
        <f>IF(AJ49="",0,COUNTIF($AJ$7:AJ49,AJ49))</f>
        <v>0</v>
      </c>
      <c r="I49" s="49" t="str">
        <f t="shared" si="3"/>
        <v>0</v>
      </c>
      <c r="J49" s="120">
        <f t="shared" si="4"/>
        <v>50</v>
      </c>
      <c r="K49" s="50">
        <f t="shared" si="19"/>
        <v>45788</v>
      </c>
      <c r="L49" s="49">
        <f>IF(N49="",0,COUNTIF($N$7:N49,N49))</f>
        <v>5</v>
      </c>
      <c r="M49" s="50" t="str">
        <f t="shared" si="5"/>
        <v>51006</v>
      </c>
      <c r="N49" s="49">
        <f t="shared" si="15"/>
        <v>1006</v>
      </c>
      <c r="O49" s="1"/>
      <c r="P49" s="112"/>
      <c r="Q49" s="4"/>
      <c r="R49" s="4" t="s">
        <v>97</v>
      </c>
      <c r="S49" s="54" t="str">
        <f t="shared" si="0"/>
        <v>Jam tangan Hello Kitty</v>
      </c>
      <c r="T49" s="51" t="s">
        <v>159</v>
      </c>
      <c r="U49" s="53"/>
      <c r="V49" s="233"/>
      <c r="W49" s="234" t="str">
        <f t="shared" si="6"/>
        <v/>
      </c>
      <c r="X49" s="52"/>
      <c r="Y49" s="53"/>
      <c r="Z49" s="53"/>
      <c r="AA49" s="53"/>
      <c r="AB49" s="54" t="str">
        <f t="shared" si="7"/>
        <v/>
      </c>
      <c r="AC49" s="54" t="str">
        <f t="shared" si="8"/>
        <v/>
      </c>
      <c r="AD49" s="52" t="s">
        <v>120</v>
      </c>
      <c r="AE49" s="53">
        <v>50</v>
      </c>
      <c r="AF49" s="53">
        <v>42000</v>
      </c>
      <c r="AG49" s="53">
        <v>24500</v>
      </c>
      <c r="AH49" s="54">
        <f t="shared" si="9"/>
        <v>2100000</v>
      </c>
      <c r="AI49" s="54">
        <f t="shared" si="10"/>
        <v>1225000</v>
      </c>
      <c r="AJ49" s="52"/>
      <c r="AK49" s="53"/>
      <c r="AL49" s="53"/>
      <c r="AM49" s="53"/>
      <c r="AN49" s="54" t="str">
        <f t="shared" si="11"/>
        <v/>
      </c>
      <c r="AO49" s="54" t="str">
        <f t="shared" si="12"/>
        <v/>
      </c>
      <c r="AP49" s="53"/>
      <c r="AQ49" s="53"/>
      <c r="AR49" s="1"/>
      <c r="AS49" s="1"/>
    </row>
    <row r="50" spans="1:45" ht="18.75" customHeight="1" x14ac:dyDescent="0.35">
      <c r="A50" s="1"/>
      <c r="B50" s="49">
        <f>IF(R50="",0,COUNTIF($R$7:R50,R50))</f>
        <v>3</v>
      </c>
      <c r="C50" s="49" t="str">
        <f t="shared" si="18"/>
        <v>3HM 010</v>
      </c>
      <c r="D50" s="49">
        <f>IF(X50="",0,COUNTIF($X$7:X50,X50))</f>
        <v>0</v>
      </c>
      <c r="E50" s="49" t="str">
        <f t="shared" si="2"/>
        <v>0</v>
      </c>
      <c r="F50" s="49">
        <f>IF(AD50="",0,COUNTIF($AD$7:AD50,AD50))</f>
        <v>6</v>
      </c>
      <c r="G50" s="49" t="str">
        <f t="shared" si="13"/>
        <v>6Toko Mainan Anak F</v>
      </c>
      <c r="H50" s="49">
        <f>IF(AJ50="",0,COUNTIF($AJ$7:AJ50,AJ50))</f>
        <v>0</v>
      </c>
      <c r="I50" s="49" t="str">
        <f t="shared" si="3"/>
        <v>0</v>
      </c>
      <c r="J50" s="120">
        <f t="shared" si="4"/>
        <v>40</v>
      </c>
      <c r="K50" s="50">
        <f t="shared" si="19"/>
        <v>45788</v>
      </c>
      <c r="L50" s="49">
        <f>IF(N50="",0,COUNTIF($N$7:N50,N50))</f>
        <v>6</v>
      </c>
      <c r="M50" s="50" t="str">
        <f t="shared" si="5"/>
        <v>61006</v>
      </c>
      <c r="N50" s="49">
        <f t="shared" si="15"/>
        <v>1006</v>
      </c>
      <c r="O50" s="1"/>
      <c r="P50" s="112"/>
      <c r="Q50" s="4"/>
      <c r="R50" s="4" t="s">
        <v>99</v>
      </c>
      <c r="S50" s="54" t="str">
        <f t="shared" si="0"/>
        <v>Kacamata anak warna-warni</v>
      </c>
      <c r="T50" s="51" t="s">
        <v>159</v>
      </c>
      <c r="U50" s="53"/>
      <c r="V50" s="233"/>
      <c r="W50" s="234" t="str">
        <f t="shared" si="6"/>
        <v/>
      </c>
      <c r="X50" s="52"/>
      <c r="Y50" s="53"/>
      <c r="Z50" s="53"/>
      <c r="AA50" s="53"/>
      <c r="AB50" s="54" t="str">
        <f t="shared" si="7"/>
        <v/>
      </c>
      <c r="AC50" s="54" t="str">
        <f t="shared" si="8"/>
        <v/>
      </c>
      <c r="AD50" s="52" t="s">
        <v>120</v>
      </c>
      <c r="AE50" s="53">
        <v>40</v>
      </c>
      <c r="AF50" s="53">
        <v>32000</v>
      </c>
      <c r="AG50" s="53">
        <v>18500</v>
      </c>
      <c r="AH50" s="54">
        <f t="shared" si="9"/>
        <v>1280000</v>
      </c>
      <c r="AI50" s="54">
        <f t="shared" si="10"/>
        <v>740000</v>
      </c>
      <c r="AJ50" s="52"/>
      <c r="AK50" s="53"/>
      <c r="AL50" s="53"/>
      <c r="AM50" s="53"/>
      <c r="AN50" s="54" t="str">
        <f t="shared" si="11"/>
        <v/>
      </c>
      <c r="AO50" s="54" t="str">
        <f t="shared" si="12"/>
        <v/>
      </c>
      <c r="AP50" s="53"/>
      <c r="AQ50" s="53"/>
      <c r="AR50" s="1"/>
      <c r="AS50" s="1"/>
    </row>
    <row r="51" spans="1:45" ht="18.75" customHeight="1" x14ac:dyDescent="0.35">
      <c r="A51" s="1"/>
      <c r="B51" s="49">
        <f>IF(R51="",0,COUNTIF($R$7:R51,R51))</f>
        <v>0</v>
      </c>
      <c r="C51" s="49" t="str">
        <f t="shared" si="18"/>
        <v>0</v>
      </c>
      <c r="D51" s="49">
        <f>IF(X51="",0,COUNTIF($X$7:X51,X51))</f>
        <v>0</v>
      </c>
      <c r="E51" s="49" t="str">
        <f t="shared" si="2"/>
        <v>0</v>
      </c>
      <c r="F51" s="49">
        <f>IF(AD51="",0,COUNTIF($AD$7:AD51,AD51))</f>
        <v>0</v>
      </c>
      <c r="G51" s="49" t="str">
        <f t="shared" si="13"/>
        <v>0</v>
      </c>
      <c r="H51" s="49">
        <f>IF(AJ51="",0,COUNTIF($AJ$7:AJ51,AJ51))</f>
        <v>0</v>
      </c>
      <c r="I51" s="49" t="str">
        <f t="shared" si="3"/>
        <v>0</v>
      </c>
      <c r="J51" s="120">
        <f t="shared" si="4"/>
        <v>0</v>
      </c>
      <c r="K51" s="50" t="str">
        <f t="shared" si="19"/>
        <v>-</v>
      </c>
      <c r="L51" s="49">
        <f>IF(N51="",0,COUNTIF($N$7:N51,N51))</f>
        <v>0</v>
      </c>
      <c r="M51" s="50" t="str">
        <f t="shared" si="5"/>
        <v>0</v>
      </c>
      <c r="N51" s="49" t="str">
        <f t="shared" si="15"/>
        <v/>
      </c>
      <c r="O51" s="1"/>
      <c r="P51" s="112"/>
      <c r="Q51" s="4"/>
      <c r="R51" s="4"/>
      <c r="S51" s="54" t="str">
        <f t="shared" si="0"/>
        <v/>
      </c>
      <c r="T51" s="51"/>
      <c r="U51" s="53"/>
      <c r="V51" s="233"/>
      <c r="W51" s="234" t="str">
        <f t="shared" si="6"/>
        <v/>
      </c>
      <c r="X51" s="52"/>
      <c r="Y51" s="53"/>
      <c r="Z51" s="53"/>
      <c r="AA51" s="53"/>
      <c r="AB51" s="54" t="str">
        <f t="shared" si="7"/>
        <v/>
      </c>
      <c r="AC51" s="54" t="str">
        <f t="shared" si="8"/>
        <v/>
      </c>
      <c r="AD51" s="52"/>
      <c r="AE51" s="53"/>
      <c r="AF51" s="53"/>
      <c r="AG51" s="53"/>
      <c r="AH51" s="54" t="str">
        <f t="shared" si="9"/>
        <v/>
      </c>
      <c r="AI51" s="54" t="str">
        <f t="shared" si="10"/>
        <v/>
      </c>
      <c r="AJ51" s="52"/>
      <c r="AK51" s="53"/>
      <c r="AL51" s="53"/>
      <c r="AM51" s="53"/>
      <c r="AN51" s="54" t="str">
        <f t="shared" si="11"/>
        <v/>
      </c>
      <c r="AO51" s="54" t="str">
        <f t="shared" si="12"/>
        <v/>
      </c>
      <c r="AP51" s="53"/>
      <c r="AQ51" s="53"/>
      <c r="AR51" s="1"/>
      <c r="AS51" s="1"/>
    </row>
    <row r="52" spans="1:45" ht="18.75" customHeight="1" x14ac:dyDescent="0.35">
      <c r="A52" s="1"/>
      <c r="B52" s="49">
        <f>IF(R52="",0,COUNTIF($R$7:R52,R52))</f>
        <v>5</v>
      </c>
      <c r="C52" s="49" t="str">
        <f t="shared" si="18"/>
        <v>5HM 009</v>
      </c>
      <c r="D52" s="49">
        <f>IF(X52="",0,COUNTIF($X$7:X52,X52))</f>
        <v>6</v>
      </c>
      <c r="E52" s="49" t="str">
        <f t="shared" si="2"/>
        <v>6Agen A</v>
      </c>
      <c r="F52" s="49">
        <f>IF(AD52="",0,COUNTIF($AD$7:AD52,AD52))</f>
        <v>0</v>
      </c>
      <c r="G52" s="49" t="str">
        <f t="shared" si="13"/>
        <v>0</v>
      </c>
      <c r="H52" s="49">
        <f>IF(AJ52="",0,COUNTIF($AJ$7:AJ52,AJ52))</f>
        <v>0</v>
      </c>
      <c r="I52" s="49" t="str">
        <f t="shared" si="3"/>
        <v>0</v>
      </c>
      <c r="J52" s="120">
        <f t="shared" si="4"/>
        <v>-20</v>
      </c>
      <c r="K52" s="50">
        <f t="shared" si="19"/>
        <v>45805</v>
      </c>
      <c r="L52" s="49">
        <f>IF(N52="",0,COUNTIF($N$7:N52,N52))</f>
        <v>1</v>
      </c>
      <c r="M52" s="50" t="str">
        <f t="shared" si="5"/>
        <v>1R 001</v>
      </c>
      <c r="N52" s="49" t="str">
        <f t="shared" si="15"/>
        <v>R 001</v>
      </c>
      <c r="O52" s="1"/>
      <c r="P52" s="112">
        <v>45805</v>
      </c>
      <c r="Q52" s="4" t="s">
        <v>151</v>
      </c>
      <c r="R52" s="4" t="s">
        <v>97</v>
      </c>
      <c r="S52" s="54" t="str">
        <f t="shared" si="0"/>
        <v>Jam tangan Hello Kitty</v>
      </c>
      <c r="T52" s="51" t="s">
        <v>160</v>
      </c>
      <c r="U52" s="53"/>
      <c r="V52" s="233"/>
      <c r="W52" s="234" t="str">
        <f t="shared" si="6"/>
        <v/>
      </c>
      <c r="X52" s="52" t="s">
        <v>165</v>
      </c>
      <c r="Y52" s="53">
        <v>-20</v>
      </c>
      <c r="Z52" s="53">
        <v>42000</v>
      </c>
      <c r="AA52" s="53">
        <v>24500</v>
      </c>
      <c r="AB52" s="54">
        <f t="shared" si="7"/>
        <v>-840000</v>
      </c>
      <c r="AC52" s="54">
        <f t="shared" si="8"/>
        <v>-490000</v>
      </c>
      <c r="AD52" s="52"/>
      <c r="AE52" s="53"/>
      <c r="AF52" s="53"/>
      <c r="AG52" s="53"/>
      <c r="AH52" s="54" t="str">
        <f t="shared" si="9"/>
        <v/>
      </c>
      <c r="AI52" s="54" t="str">
        <f t="shared" si="10"/>
        <v/>
      </c>
      <c r="AJ52" s="52"/>
      <c r="AK52" s="53"/>
      <c r="AL52" s="53"/>
      <c r="AM52" s="53"/>
      <c r="AN52" s="54" t="str">
        <f t="shared" si="11"/>
        <v/>
      </c>
      <c r="AO52" s="54" t="str">
        <f t="shared" si="12"/>
        <v/>
      </c>
      <c r="AP52" s="53"/>
      <c r="AQ52" s="53"/>
      <c r="AR52" s="1"/>
      <c r="AS52" s="1"/>
    </row>
    <row r="53" spans="1:45" ht="18.75" customHeight="1" x14ac:dyDescent="0.35">
      <c r="A53" s="1"/>
      <c r="B53" s="49">
        <f>IF(R53="",0,COUNTIF($R$7:R53,R53))</f>
        <v>0</v>
      </c>
      <c r="C53" s="49" t="str">
        <f t="shared" si="18"/>
        <v>0</v>
      </c>
      <c r="D53" s="49">
        <f>IF(X53="",0,COUNTIF($X$7:X53,X53))</f>
        <v>0</v>
      </c>
      <c r="E53" s="49" t="str">
        <f t="shared" si="2"/>
        <v>0</v>
      </c>
      <c r="F53" s="49">
        <f>IF(AD53="",0,COUNTIF($AD$7:AD53,AD53))</f>
        <v>0</v>
      </c>
      <c r="G53" s="49" t="str">
        <f t="shared" si="13"/>
        <v>0</v>
      </c>
      <c r="H53" s="49">
        <f>IF(AJ53="",0,COUNTIF($AJ$7:AJ53,AJ53))</f>
        <v>0</v>
      </c>
      <c r="I53" s="49" t="str">
        <f t="shared" si="3"/>
        <v>0</v>
      </c>
      <c r="J53" s="120">
        <f t="shared" si="4"/>
        <v>0</v>
      </c>
      <c r="K53" s="50" t="str">
        <f t="shared" si="19"/>
        <v>-</v>
      </c>
      <c r="L53" s="49">
        <f>IF(N53="",0,COUNTIF($N$7:N53,N53))</f>
        <v>0</v>
      </c>
      <c r="M53" s="50" t="str">
        <f t="shared" si="5"/>
        <v>0</v>
      </c>
      <c r="N53" s="49" t="str">
        <f t="shared" si="15"/>
        <v/>
      </c>
      <c r="O53" s="1"/>
      <c r="P53" s="112"/>
      <c r="Q53" s="4"/>
      <c r="R53" s="4"/>
      <c r="S53" s="54" t="str">
        <f t="shared" si="0"/>
        <v/>
      </c>
      <c r="T53" s="51"/>
      <c r="U53" s="53"/>
      <c r="V53" s="233"/>
      <c r="W53" s="234" t="str">
        <f t="shared" si="6"/>
        <v/>
      </c>
      <c r="X53" s="52"/>
      <c r="Y53" s="53"/>
      <c r="Z53" s="53"/>
      <c r="AA53" s="53"/>
      <c r="AB53" s="54" t="str">
        <f t="shared" si="7"/>
        <v/>
      </c>
      <c r="AC53" s="54" t="str">
        <f t="shared" si="8"/>
        <v/>
      </c>
      <c r="AD53" s="52"/>
      <c r="AE53" s="53"/>
      <c r="AF53" s="53"/>
      <c r="AG53" s="53"/>
      <c r="AH53" s="54" t="str">
        <f t="shared" si="9"/>
        <v/>
      </c>
      <c r="AI53" s="54" t="str">
        <f t="shared" si="10"/>
        <v/>
      </c>
      <c r="AJ53" s="52"/>
      <c r="AK53" s="53"/>
      <c r="AL53" s="53"/>
      <c r="AM53" s="53"/>
      <c r="AN53" s="54" t="str">
        <f t="shared" si="11"/>
        <v/>
      </c>
      <c r="AO53" s="54" t="str">
        <f t="shared" si="12"/>
        <v/>
      </c>
      <c r="AP53" s="53"/>
      <c r="AQ53" s="53"/>
      <c r="AR53" s="1"/>
      <c r="AS53" s="1"/>
    </row>
    <row r="54" spans="1:45" ht="18.75" customHeight="1" x14ac:dyDescent="0.35">
      <c r="A54" s="1"/>
      <c r="B54" s="49">
        <f>IF(R54="",0,COUNTIF($R$7:R54,R54))</f>
        <v>3</v>
      </c>
      <c r="C54" s="49" t="str">
        <f t="shared" si="18"/>
        <v>3HM 001</v>
      </c>
      <c r="D54" s="49">
        <f>IF(X54="",0,COUNTIF($X$7:X54,X54))</f>
        <v>1</v>
      </c>
      <c r="E54" s="49" t="str">
        <f t="shared" si="2"/>
        <v>1Agen G</v>
      </c>
      <c r="F54" s="49">
        <f>IF(AD54="",0,COUNTIF($AD$7:AD54,AD54))</f>
        <v>0</v>
      </c>
      <c r="G54" s="49" t="str">
        <f t="shared" si="13"/>
        <v>0</v>
      </c>
      <c r="H54" s="49">
        <f>IF(AJ54="",0,COUNTIF($AJ$7:AJ54,AJ54))</f>
        <v>0</v>
      </c>
      <c r="I54" s="49" t="str">
        <f t="shared" si="3"/>
        <v>0</v>
      </c>
      <c r="J54" s="120">
        <f t="shared" si="4"/>
        <v>30</v>
      </c>
      <c r="K54" s="50">
        <f t="shared" si="19"/>
        <v>45813</v>
      </c>
      <c r="L54" s="49">
        <f>IF(N54="",0,COUNTIF($N$7:N54,N54))</f>
        <v>1</v>
      </c>
      <c r="M54" s="50" t="str">
        <f t="shared" si="5"/>
        <v>11007</v>
      </c>
      <c r="N54" s="49">
        <f t="shared" si="15"/>
        <v>1007</v>
      </c>
      <c r="O54" s="1"/>
      <c r="P54" s="112">
        <v>45813</v>
      </c>
      <c r="Q54" s="4">
        <v>1007</v>
      </c>
      <c r="R54" s="4" t="s">
        <v>73</v>
      </c>
      <c r="S54" s="54" t="str">
        <f t="shared" si="0"/>
        <v>Boneka Beruang Besar</v>
      </c>
      <c r="T54" s="51" t="s">
        <v>161</v>
      </c>
      <c r="U54" s="53"/>
      <c r="V54" s="233"/>
      <c r="W54" s="234" t="str">
        <f t="shared" si="6"/>
        <v/>
      </c>
      <c r="X54" s="52" t="s">
        <v>171</v>
      </c>
      <c r="Y54" s="53">
        <v>30</v>
      </c>
      <c r="Z54" s="53">
        <v>65000</v>
      </c>
      <c r="AA54" s="53">
        <v>40000</v>
      </c>
      <c r="AB54" s="54">
        <f t="shared" si="7"/>
        <v>1950000</v>
      </c>
      <c r="AC54" s="54">
        <f t="shared" si="8"/>
        <v>1200000</v>
      </c>
      <c r="AD54" s="52"/>
      <c r="AE54" s="53"/>
      <c r="AF54" s="53"/>
      <c r="AG54" s="53"/>
      <c r="AH54" s="54" t="str">
        <f t="shared" si="9"/>
        <v/>
      </c>
      <c r="AI54" s="54" t="str">
        <f t="shared" si="10"/>
        <v/>
      </c>
      <c r="AJ54" s="52"/>
      <c r="AK54" s="53"/>
      <c r="AL54" s="53"/>
      <c r="AM54" s="53"/>
      <c r="AN54" s="54" t="str">
        <f t="shared" si="11"/>
        <v/>
      </c>
      <c r="AO54" s="54" t="str">
        <f t="shared" si="12"/>
        <v/>
      </c>
      <c r="AP54" s="53"/>
      <c r="AQ54" s="53"/>
      <c r="AR54" s="1"/>
      <c r="AS54" s="1"/>
    </row>
    <row r="55" spans="1:45" ht="18.75" customHeight="1" x14ac:dyDescent="0.35">
      <c r="A55" s="1"/>
      <c r="B55" s="49">
        <f>IF(R55="",0,COUNTIF($R$7:R55,R55))</f>
        <v>3</v>
      </c>
      <c r="C55" s="49" t="str">
        <f t="shared" si="18"/>
        <v>3HM 002</v>
      </c>
      <c r="D55" s="49">
        <f>IF(X55="",0,COUNTIF($X$7:X55,X55))</f>
        <v>2</v>
      </c>
      <c r="E55" s="49" t="str">
        <f t="shared" si="2"/>
        <v>2Agen G</v>
      </c>
      <c r="F55" s="49">
        <f>IF(AD55="",0,COUNTIF($AD$7:AD55,AD55))</f>
        <v>0</v>
      </c>
      <c r="G55" s="49" t="str">
        <f t="shared" si="13"/>
        <v>0</v>
      </c>
      <c r="H55" s="49">
        <f>IF(AJ55="",0,COUNTIF($AJ$7:AJ55,AJ55))</f>
        <v>0</v>
      </c>
      <c r="I55" s="49" t="str">
        <f t="shared" si="3"/>
        <v>0</v>
      </c>
      <c r="J55" s="120">
        <f t="shared" si="4"/>
        <v>20</v>
      </c>
      <c r="K55" s="50">
        <f t="shared" si="19"/>
        <v>45813</v>
      </c>
      <c r="L55" s="49">
        <f>IF(N55="",0,COUNTIF($N$7:N55,N55))</f>
        <v>2</v>
      </c>
      <c r="M55" s="50" t="str">
        <f t="shared" si="5"/>
        <v>21007</v>
      </c>
      <c r="N55" s="49">
        <f t="shared" si="15"/>
        <v>1007</v>
      </c>
      <c r="O55" s="1"/>
      <c r="P55" s="112"/>
      <c r="Q55" s="4"/>
      <c r="R55" s="4" t="s">
        <v>78</v>
      </c>
      <c r="S55" s="54" t="str">
        <f t="shared" si="0"/>
        <v>Kereta 5 gerbong</v>
      </c>
      <c r="T55" s="51" t="s">
        <v>161</v>
      </c>
      <c r="U55" s="53"/>
      <c r="V55" s="233"/>
      <c r="W55" s="234" t="str">
        <f t="shared" si="6"/>
        <v/>
      </c>
      <c r="X55" s="52" t="s">
        <v>171</v>
      </c>
      <c r="Y55" s="53">
        <v>20</v>
      </c>
      <c r="Z55" s="53">
        <v>40000</v>
      </c>
      <c r="AA55" s="53">
        <v>25000</v>
      </c>
      <c r="AB55" s="54">
        <f t="shared" si="7"/>
        <v>800000</v>
      </c>
      <c r="AC55" s="54">
        <f t="shared" si="8"/>
        <v>500000</v>
      </c>
      <c r="AD55" s="52"/>
      <c r="AE55" s="53"/>
      <c r="AF55" s="53"/>
      <c r="AG55" s="53"/>
      <c r="AH55" s="54" t="str">
        <f t="shared" si="9"/>
        <v/>
      </c>
      <c r="AI55" s="54" t="str">
        <f t="shared" si="10"/>
        <v/>
      </c>
      <c r="AJ55" s="52"/>
      <c r="AK55" s="53"/>
      <c r="AL55" s="53"/>
      <c r="AM55" s="53"/>
      <c r="AN55" s="54" t="str">
        <f t="shared" si="11"/>
        <v/>
      </c>
      <c r="AO55" s="54" t="str">
        <f t="shared" si="12"/>
        <v/>
      </c>
      <c r="AP55" s="53"/>
      <c r="AQ55" s="53"/>
      <c r="AR55" s="1"/>
      <c r="AS55" s="1"/>
    </row>
    <row r="56" spans="1:45" ht="18.75" customHeight="1" x14ac:dyDescent="0.35">
      <c r="A56" s="1"/>
      <c r="B56" s="49">
        <f>IF(R56="",0,COUNTIF($R$7:R56,R56))</f>
        <v>5</v>
      </c>
      <c r="C56" s="49" t="str">
        <f t="shared" si="18"/>
        <v>5HM 003</v>
      </c>
      <c r="D56" s="49">
        <f>IF(X56="",0,COUNTIF($X$7:X56,X56))</f>
        <v>3</v>
      </c>
      <c r="E56" s="49" t="str">
        <f t="shared" si="2"/>
        <v>3Agen G</v>
      </c>
      <c r="F56" s="49">
        <f>IF(AD56="",0,COUNTIF($AD$7:AD56,AD56))</f>
        <v>0</v>
      </c>
      <c r="G56" s="49" t="str">
        <f t="shared" si="13"/>
        <v>0</v>
      </c>
      <c r="H56" s="49">
        <f>IF(AJ56="",0,COUNTIF($AJ$7:AJ56,AJ56))</f>
        <v>0</v>
      </c>
      <c r="I56" s="49" t="str">
        <f t="shared" si="3"/>
        <v>0</v>
      </c>
      <c r="J56" s="120">
        <f t="shared" si="4"/>
        <v>30</v>
      </c>
      <c r="K56" s="50">
        <f t="shared" si="19"/>
        <v>45813</v>
      </c>
      <c r="L56" s="49">
        <f>IF(N56="",0,COUNTIF($N$7:N56,N56))</f>
        <v>3</v>
      </c>
      <c r="M56" s="50" t="str">
        <f t="shared" si="5"/>
        <v>31007</v>
      </c>
      <c r="N56" s="49">
        <f t="shared" si="15"/>
        <v>1007</v>
      </c>
      <c r="O56" s="1"/>
      <c r="P56" s="112"/>
      <c r="Q56" s="4"/>
      <c r="R56" s="4" t="s">
        <v>82</v>
      </c>
      <c r="S56" s="54" t="str">
        <f t="shared" si="0"/>
        <v>Boneka Beruang Kecil</v>
      </c>
      <c r="T56" s="51" t="s">
        <v>161</v>
      </c>
      <c r="U56" s="53"/>
      <c r="V56" s="233"/>
      <c r="W56" s="234" t="str">
        <f t="shared" si="6"/>
        <v/>
      </c>
      <c r="X56" s="52" t="s">
        <v>171</v>
      </c>
      <c r="Y56" s="53">
        <v>30</v>
      </c>
      <c r="Z56" s="53">
        <v>55000</v>
      </c>
      <c r="AA56" s="53">
        <v>30000</v>
      </c>
      <c r="AB56" s="54">
        <f t="shared" si="7"/>
        <v>1650000</v>
      </c>
      <c r="AC56" s="54">
        <f t="shared" si="8"/>
        <v>900000</v>
      </c>
      <c r="AD56" s="52"/>
      <c r="AE56" s="53"/>
      <c r="AF56" s="53"/>
      <c r="AG56" s="53"/>
      <c r="AH56" s="54" t="str">
        <f t="shared" si="9"/>
        <v/>
      </c>
      <c r="AI56" s="54" t="str">
        <f t="shared" si="10"/>
        <v/>
      </c>
      <c r="AJ56" s="52"/>
      <c r="AK56" s="53"/>
      <c r="AL56" s="53"/>
      <c r="AM56" s="53"/>
      <c r="AN56" s="54" t="str">
        <f t="shared" si="11"/>
        <v/>
      </c>
      <c r="AO56" s="54" t="str">
        <f t="shared" si="12"/>
        <v/>
      </c>
      <c r="AP56" s="53"/>
      <c r="AQ56" s="53"/>
      <c r="AR56" s="1"/>
      <c r="AS56" s="1"/>
    </row>
    <row r="57" spans="1:45" ht="18.75" customHeight="1" x14ac:dyDescent="0.35">
      <c r="A57" s="1"/>
      <c r="B57" s="49">
        <f>IF(R57="",0,COUNTIF($R$7:R57,R57))</f>
        <v>4</v>
      </c>
      <c r="C57" s="49" t="str">
        <f t="shared" si="18"/>
        <v>4HM 004</v>
      </c>
      <c r="D57" s="49">
        <f>IF(X57="",0,COUNTIF($X$7:X57,X57))</f>
        <v>4</v>
      </c>
      <c r="E57" s="49" t="str">
        <f t="shared" si="2"/>
        <v>4Agen G</v>
      </c>
      <c r="F57" s="49">
        <f>IF(AD57="",0,COUNTIF($AD$7:AD57,AD57))</f>
        <v>0</v>
      </c>
      <c r="G57" s="49" t="str">
        <f t="shared" si="13"/>
        <v>0</v>
      </c>
      <c r="H57" s="49">
        <f>IF(AJ57="",0,COUNTIF($AJ$7:AJ57,AJ57))</f>
        <v>0</v>
      </c>
      <c r="I57" s="49" t="str">
        <f t="shared" si="3"/>
        <v>0</v>
      </c>
      <c r="J57" s="120">
        <f t="shared" si="4"/>
        <v>20</v>
      </c>
      <c r="K57" s="50">
        <f t="shared" si="19"/>
        <v>45813</v>
      </c>
      <c r="L57" s="49">
        <f>IF(N57="",0,COUNTIF($N$7:N57,N57))</f>
        <v>4</v>
      </c>
      <c r="M57" s="50" t="str">
        <f t="shared" si="5"/>
        <v>41007</v>
      </c>
      <c r="N57" s="49">
        <f t="shared" si="15"/>
        <v>1007</v>
      </c>
      <c r="O57" s="1"/>
      <c r="P57" s="112"/>
      <c r="Q57" s="4"/>
      <c r="R57" s="4" t="s">
        <v>84</v>
      </c>
      <c r="S57" s="54" t="str">
        <f t="shared" si="0"/>
        <v>Kereta 3 gerbong</v>
      </c>
      <c r="T57" s="51" t="s">
        <v>161</v>
      </c>
      <c r="U57" s="53"/>
      <c r="V57" s="233"/>
      <c r="W57" s="234" t="str">
        <f t="shared" si="6"/>
        <v/>
      </c>
      <c r="X57" s="52" t="s">
        <v>171</v>
      </c>
      <c r="Y57" s="53">
        <v>20</v>
      </c>
      <c r="Z57" s="53">
        <v>30000</v>
      </c>
      <c r="AA57" s="53">
        <v>17000</v>
      </c>
      <c r="AB57" s="54">
        <f t="shared" si="7"/>
        <v>600000</v>
      </c>
      <c r="AC57" s="54">
        <f t="shared" si="8"/>
        <v>340000</v>
      </c>
      <c r="AD57" s="52"/>
      <c r="AE57" s="53"/>
      <c r="AF57" s="53"/>
      <c r="AG57" s="53"/>
      <c r="AH57" s="54" t="str">
        <f t="shared" si="9"/>
        <v/>
      </c>
      <c r="AI57" s="54" t="str">
        <f t="shared" si="10"/>
        <v/>
      </c>
      <c r="AJ57" s="52"/>
      <c r="AK57" s="53"/>
      <c r="AL57" s="53"/>
      <c r="AM57" s="53"/>
      <c r="AN57" s="54" t="str">
        <f t="shared" si="11"/>
        <v/>
      </c>
      <c r="AO57" s="54" t="str">
        <f t="shared" si="12"/>
        <v/>
      </c>
      <c r="AP57" s="53"/>
      <c r="AQ57" s="53"/>
      <c r="AR57" s="1"/>
      <c r="AS57" s="1"/>
    </row>
    <row r="58" spans="1:45" ht="18.75" customHeight="1" x14ac:dyDescent="0.35">
      <c r="A58" s="1"/>
      <c r="B58" s="49">
        <f>IF(R58="",0,COUNTIF($R$7:R58,R58))</f>
        <v>7</v>
      </c>
      <c r="C58" s="49" t="str">
        <f t="shared" si="18"/>
        <v>7HM 005</v>
      </c>
      <c r="D58" s="49">
        <f>IF(X58="",0,COUNTIF($X$7:X58,X58))</f>
        <v>5</v>
      </c>
      <c r="E58" s="49" t="str">
        <f t="shared" si="2"/>
        <v>5Agen G</v>
      </c>
      <c r="F58" s="49">
        <f>IF(AD58="",0,COUNTIF($AD$7:AD58,AD58))</f>
        <v>0</v>
      </c>
      <c r="G58" s="49" t="str">
        <f t="shared" si="13"/>
        <v>0</v>
      </c>
      <c r="H58" s="49">
        <f>IF(AJ58="",0,COUNTIF($AJ$7:AJ58,AJ58))</f>
        <v>0</v>
      </c>
      <c r="I58" s="49" t="str">
        <f t="shared" si="3"/>
        <v>0</v>
      </c>
      <c r="J58" s="120">
        <f t="shared" si="4"/>
        <v>30</v>
      </c>
      <c r="K58" s="50">
        <f t="shared" si="19"/>
        <v>45813</v>
      </c>
      <c r="L58" s="49">
        <f>IF(N58="",0,COUNTIF($N$7:N58,N58))</f>
        <v>5</v>
      </c>
      <c r="M58" s="50" t="str">
        <f t="shared" si="5"/>
        <v>51007</v>
      </c>
      <c r="N58" s="49">
        <f t="shared" si="15"/>
        <v>1007</v>
      </c>
      <c r="O58" s="1"/>
      <c r="P58" s="112"/>
      <c r="Q58" s="4"/>
      <c r="R58" s="4" t="s">
        <v>86</v>
      </c>
      <c r="S58" s="54" t="str">
        <f t="shared" si="0"/>
        <v>Payung anak Biru</v>
      </c>
      <c r="T58" s="51" t="s">
        <v>161</v>
      </c>
      <c r="U58" s="53"/>
      <c r="V58" s="233"/>
      <c r="W58" s="234" t="str">
        <f t="shared" si="6"/>
        <v/>
      </c>
      <c r="X58" s="52" t="s">
        <v>171</v>
      </c>
      <c r="Y58" s="53">
        <v>30</v>
      </c>
      <c r="Z58" s="53">
        <v>35000</v>
      </c>
      <c r="AA58" s="53">
        <v>20000</v>
      </c>
      <c r="AB58" s="54">
        <f t="shared" si="7"/>
        <v>1050000</v>
      </c>
      <c r="AC58" s="54">
        <f t="shared" si="8"/>
        <v>600000</v>
      </c>
      <c r="AD58" s="52"/>
      <c r="AE58" s="53"/>
      <c r="AF58" s="53"/>
      <c r="AG58" s="53"/>
      <c r="AH58" s="54" t="str">
        <f t="shared" si="9"/>
        <v/>
      </c>
      <c r="AI58" s="54" t="str">
        <f t="shared" si="10"/>
        <v/>
      </c>
      <c r="AJ58" s="52"/>
      <c r="AK58" s="53"/>
      <c r="AL58" s="53"/>
      <c r="AM58" s="53"/>
      <c r="AN58" s="54" t="str">
        <f t="shared" si="11"/>
        <v/>
      </c>
      <c r="AO58" s="54" t="str">
        <f t="shared" si="12"/>
        <v/>
      </c>
      <c r="AP58" s="53"/>
      <c r="AQ58" s="53"/>
      <c r="AR58" s="1"/>
      <c r="AS58" s="1"/>
    </row>
    <row r="59" spans="1:45" ht="18.75" customHeight="1" x14ac:dyDescent="0.35">
      <c r="A59" s="1"/>
      <c r="B59" s="49">
        <f>IF(R59="",0,COUNTIF($R$7:R59,R59))</f>
        <v>7</v>
      </c>
      <c r="C59" s="49" t="str">
        <f t="shared" si="18"/>
        <v>7HM 006</v>
      </c>
      <c r="D59" s="49">
        <f>IF(X59="",0,COUNTIF($X$7:X59,X59))</f>
        <v>6</v>
      </c>
      <c r="E59" s="49" t="str">
        <f t="shared" si="2"/>
        <v>6Agen G</v>
      </c>
      <c r="F59" s="49">
        <f>IF(AD59="",0,COUNTIF($AD$7:AD59,AD59))</f>
        <v>0</v>
      </c>
      <c r="G59" s="49" t="str">
        <f t="shared" si="13"/>
        <v>0</v>
      </c>
      <c r="H59" s="49">
        <f>IF(AJ59="",0,COUNTIF($AJ$7:AJ59,AJ59))</f>
        <v>0</v>
      </c>
      <c r="I59" s="49" t="str">
        <f t="shared" si="3"/>
        <v>0</v>
      </c>
      <c r="J59" s="120">
        <f t="shared" si="4"/>
        <v>20</v>
      </c>
      <c r="K59" s="50">
        <f t="shared" si="19"/>
        <v>45813</v>
      </c>
      <c r="L59" s="49">
        <f>IF(N59="",0,COUNTIF($N$7:N59,N59))</f>
        <v>6</v>
      </c>
      <c r="M59" s="50" t="str">
        <f t="shared" si="5"/>
        <v>61007</v>
      </c>
      <c r="N59" s="49">
        <f t="shared" si="15"/>
        <v>1007</v>
      </c>
      <c r="O59" s="1"/>
      <c r="P59" s="112"/>
      <c r="Q59" s="4"/>
      <c r="R59" s="4" t="s">
        <v>90</v>
      </c>
      <c r="S59" s="54" t="str">
        <f t="shared" si="0"/>
        <v>Payung anak Merah</v>
      </c>
      <c r="T59" s="51" t="s">
        <v>161</v>
      </c>
      <c r="U59" s="53"/>
      <c r="V59" s="233"/>
      <c r="W59" s="234" t="str">
        <f t="shared" si="6"/>
        <v/>
      </c>
      <c r="X59" s="52" t="s">
        <v>171</v>
      </c>
      <c r="Y59" s="53">
        <v>20</v>
      </c>
      <c r="Z59" s="53">
        <v>35000</v>
      </c>
      <c r="AA59" s="53">
        <v>20000</v>
      </c>
      <c r="AB59" s="54">
        <f t="shared" si="7"/>
        <v>700000</v>
      </c>
      <c r="AC59" s="54">
        <f t="shared" si="8"/>
        <v>400000</v>
      </c>
      <c r="AD59" s="52"/>
      <c r="AE59" s="53"/>
      <c r="AF59" s="53"/>
      <c r="AG59" s="53"/>
      <c r="AH59" s="54" t="str">
        <f t="shared" si="9"/>
        <v/>
      </c>
      <c r="AI59" s="54" t="str">
        <f t="shared" si="10"/>
        <v/>
      </c>
      <c r="AJ59" s="52"/>
      <c r="AK59" s="53"/>
      <c r="AL59" s="53"/>
      <c r="AM59" s="53"/>
      <c r="AN59" s="54" t="str">
        <f t="shared" si="11"/>
        <v/>
      </c>
      <c r="AO59" s="54" t="str">
        <f t="shared" si="12"/>
        <v/>
      </c>
      <c r="AP59" s="53"/>
      <c r="AQ59" s="53"/>
      <c r="AR59" s="1"/>
      <c r="AS59" s="1"/>
    </row>
    <row r="60" spans="1:45" ht="18.75" customHeight="1" x14ac:dyDescent="0.35">
      <c r="A60" s="1"/>
      <c r="B60" s="49">
        <f>IF(R60="",0,COUNTIF($R$7:R60,R60))</f>
        <v>5</v>
      </c>
      <c r="C60" s="49" t="str">
        <f t="shared" si="18"/>
        <v>5HM 007</v>
      </c>
      <c r="D60" s="49">
        <f>IF(X60="",0,COUNTIF($X$7:X60,X60))</f>
        <v>7</v>
      </c>
      <c r="E60" s="49" t="str">
        <f t="shared" si="2"/>
        <v>7Agen G</v>
      </c>
      <c r="F60" s="49">
        <f>IF(AD60="",0,COUNTIF($AD$7:AD60,AD60))</f>
        <v>0</v>
      </c>
      <c r="G60" s="49" t="str">
        <f t="shared" si="13"/>
        <v>0</v>
      </c>
      <c r="H60" s="49">
        <f>IF(AJ60="",0,COUNTIF($AJ$7:AJ60,AJ60))</f>
        <v>0</v>
      </c>
      <c r="I60" s="49" t="str">
        <f t="shared" si="3"/>
        <v>0</v>
      </c>
      <c r="J60" s="120">
        <f t="shared" si="4"/>
        <v>30</v>
      </c>
      <c r="K60" s="50">
        <f t="shared" si="19"/>
        <v>45813</v>
      </c>
      <c r="L60" s="49">
        <f>IF(N60="",0,COUNTIF($N$7:N60,N60))</f>
        <v>7</v>
      </c>
      <c r="M60" s="50" t="str">
        <f t="shared" si="5"/>
        <v>71007</v>
      </c>
      <c r="N60" s="49">
        <f t="shared" si="15"/>
        <v>1007</v>
      </c>
      <c r="O60" s="1"/>
      <c r="P60" s="112"/>
      <c r="Q60" s="4"/>
      <c r="R60" s="4" t="s">
        <v>92</v>
      </c>
      <c r="S60" s="54" t="str">
        <f t="shared" si="0"/>
        <v>Topi Panda</v>
      </c>
      <c r="T60" s="51" t="s">
        <v>161</v>
      </c>
      <c r="U60" s="53"/>
      <c r="V60" s="233"/>
      <c r="W60" s="234" t="str">
        <f t="shared" si="6"/>
        <v/>
      </c>
      <c r="X60" s="52" t="s">
        <v>171</v>
      </c>
      <c r="Y60" s="53">
        <v>30</v>
      </c>
      <c r="Z60" s="53">
        <v>25000</v>
      </c>
      <c r="AA60" s="53">
        <v>14500</v>
      </c>
      <c r="AB60" s="54">
        <f t="shared" si="7"/>
        <v>750000</v>
      </c>
      <c r="AC60" s="54">
        <f t="shared" si="8"/>
        <v>435000</v>
      </c>
      <c r="AD60" s="52"/>
      <c r="AE60" s="53"/>
      <c r="AF60" s="53"/>
      <c r="AG60" s="53"/>
      <c r="AH60" s="54" t="str">
        <f t="shared" si="9"/>
        <v/>
      </c>
      <c r="AI60" s="54" t="str">
        <f t="shared" si="10"/>
        <v/>
      </c>
      <c r="AJ60" s="52"/>
      <c r="AK60" s="53"/>
      <c r="AL60" s="53"/>
      <c r="AM60" s="53"/>
      <c r="AN60" s="54" t="str">
        <f t="shared" si="11"/>
        <v/>
      </c>
      <c r="AO60" s="54" t="str">
        <f t="shared" si="12"/>
        <v/>
      </c>
      <c r="AP60" s="53"/>
      <c r="AQ60" s="53"/>
      <c r="AR60" s="1"/>
      <c r="AS60" s="1"/>
    </row>
    <row r="61" spans="1:45" ht="18.75" customHeight="1" x14ac:dyDescent="0.35">
      <c r="A61" s="1"/>
      <c r="B61" s="49">
        <f>IF(R61="",0,COUNTIF($R$7:R61,R61))</f>
        <v>5</v>
      </c>
      <c r="C61" s="49" t="str">
        <f t="shared" si="18"/>
        <v>5HM 008</v>
      </c>
      <c r="D61" s="49">
        <f>IF(X61="",0,COUNTIF($X$7:X61,X61))</f>
        <v>8</v>
      </c>
      <c r="E61" s="49" t="str">
        <f t="shared" si="2"/>
        <v>8Agen G</v>
      </c>
      <c r="F61" s="49">
        <f>IF(AD61="",0,COUNTIF($AD$7:AD61,AD61))</f>
        <v>0</v>
      </c>
      <c r="G61" s="49" t="str">
        <f t="shared" si="13"/>
        <v>0</v>
      </c>
      <c r="H61" s="49">
        <f>IF(AJ61="",0,COUNTIF($AJ$7:AJ61,AJ61))</f>
        <v>0</v>
      </c>
      <c r="I61" s="49" t="str">
        <f t="shared" si="3"/>
        <v>0</v>
      </c>
      <c r="J61" s="120">
        <f t="shared" si="4"/>
        <v>20</v>
      </c>
      <c r="K61" s="50">
        <f t="shared" si="19"/>
        <v>45813</v>
      </c>
      <c r="L61" s="49">
        <f>IF(N61="",0,COUNTIF($N$7:N61,N61))</f>
        <v>8</v>
      </c>
      <c r="M61" s="50" t="str">
        <f t="shared" si="5"/>
        <v>81007</v>
      </c>
      <c r="N61" s="49">
        <f t="shared" si="15"/>
        <v>1007</v>
      </c>
      <c r="O61" s="1"/>
      <c r="P61" s="112"/>
      <c r="Q61" s="4"/>
      <c r="R61" s="4" t="s">
        <v>95</v>
      </c>
      <c r="S61" s="54" t="str">
        <f t="shared" si="0"/>
        <v>Tas kecil Doraemon</v>
      </c>
      <c r="T61" s="51" t="s">
        <v>161</v>
      </c>
      <c r="U61" s="53"/>
      <c r="V61" s="233"/>
      <c r="W61" s="234" t="str">
        <f t="shared" si="6"/>
        <v/>
      </c>
      <c r="X61" s="52" t="s">
        <v>171</v>
      </c>
      <c r="Y61" s="53">
        <v>20</v>
      </c>
      <c r="Z61" s="53">
        <v>45000</v>
      </c>
      <c r="AA61" s="53">
        <v>26000</v>
      </c>
      <c r="AB61" s="54">
        <f t="shared" si="7"/>
        <v>900000</v>
      </c>
      <c r="AC61" s="54">
        <f t="shared" si="8"/>
        <v>520000</v>
      </c>
      <c r="AD61" s="52"/>
      <c r="AE61" s="53"/>
      <c r="AF61" s="53"/>
      <c r="AG61" s="53"/>
      <c r="AH61" s="54" t="str">
        <f t="shared" si="9"/>
        <v/>
      </c>
      <c r="AI61" s="54" t="str">
        <f t="shared" si="10"/>
        <v/>
      </c>
      <c r="AJ61" s="52"/>
      <c r="AK61" s="53"/>
      <c r="AL61" s="53"/>
      <c r="AM61" s="53"/>
      <c r="AN61" s="54" t="str">
        <f t="shared" si="11"/>
        <v/>
      </c>
      <c r="AO61" s="54" t="str">
        <f t="shared" si="12"/>
        <v/>
      </c>
      <c r="AP61" s="53"/>
      <c r="AQ61" s="53"/>
      <c r="AR61" s="1"/>
      <c r="AS61" s="1"/>
    </row>
    <row r="62" spans="1:45" ht="18.75" customHeight="1" x14ac:dyDescent="0.35">
      <c r="A62" s="1"/>
      <c r="B62" s="49">
        <f>IF(R62="",0,COUNTIF($R$7:R62,R62))</f>
        <v>6</v>
      </c>
      <c r="C62" s="49" t="str">
        <f t="shared" si="18"/>
        <v>6HM 009</v>
      </c>
      <c r="D62" s="49">
        <f>IF(X62="",0,COUNTIF($X$7:X62,X62))</f>
        <v>9</v>
      </c>
      <c r="E62" s="49" t="str">
        <f t="shared" si="2"/>
        <v>9Agen G</v>
      </c>
      <c r="F62" s="49">
        <f>IF(AD62="",0,COUNTIF($AD$7:AD62,AD62))</f>
        <v>0</v>
      </c>
      <c r="G62" s="49" t="str">
        <f t="shared" si="13"/>
        <v>0</v>
      </c>
      <c r="H62" s="49">
        <f>IF(AJ62="",0,COUNTIF($AJ$7:AJ62,AJ62))</f>
        <v>0</v>
      </c>
      <c r="I62" s="49" t="str">
        <f t="shared" si="3"/>
        <v>0</v>
      </c>
      <c r="J62" s="120">
        <f t="shared" si="4"/>
        <v>10</v>
      </c>
      <c r="K62" s="50">
        <f t="shared" si="19"/>
        <v>45813</v>
      </c>
      <c r="L62" s="49">
        <f>IF(N62="",0,COUNTIF($N$7:N62,N62))</f>
        <v>9</v>
      </c>
      <c r="M62" s="50" t="str">
        <f t="shared" si="5"/>
        <v>91007</v>
      </c>
      <c r="N62" s="49">
        <f t="shared" si="15"/>
        <v>1007</v>
      </c>
      <c r="O62" s="1"/>
      <c r="P62" s="112"/>
      <c r="Q62" s="4"/>
      <c r="R62" s="4" t="s">
        <v>97</v>
      </c>
      <c r="S62" s="54" t="str">
        <f t="shared" si="0"/>
        <v>Jam tangan Hello Kitty</v>
      </c>
      <c r="T62" s="51" t="s">
        <v>161</v>
      </c>
      <c r="U62" s="53"/>
      <c r="V62" s="233"/>
      <c r="W62" s="234" t="str">
        <f t="shared" si="6"/>
        <v/>
      </c>
      <c r="X62" s="52" t="s">
        <v>171</v>
      </c>
      <c r="Y62" s="53">
        <v>10</v>
      </c>
      <c r="Z62" s="53">
        <v>42000</v>
      </c>
      <c r="AA62" s="53">
        <v>24500</v>
      </c>
      <c r="AB62" s="54">
        <f t="shared" si="7"/>
        <v>420000</v>
      </c>
      <c r="AC62" s="54">
        <f t="shared" si="8"/>
        <v>245000</v>
      </c>
      <c r="AD62" s="52"/>
      <c r="AE62" s="53"/>
      <c r="AF62" s="53"/>
      <c r="AG62" s="53"/>
      <c r="AH62" s="54" t="str">
        <f t="shared" si="9"/>
        <v/>
      </c>
      <c r="AI62" s="54" t="str">
        <f t="shared" si="10"/>
        <v/>
      </c>
      <c r="AJ62" s="52"/>
      <c r="AK62" s="53"/>
      <c r="AL62" s="53"/>
      <c r="AM62" s="53"/>
      <c r="AN62" s="54" t="str">
        <f t="shared" si="11"/>
        <v/>
      </c>
      <c r="AO62" s="54" t="str">
        <f t="shared" si="12"/>
        <v/>
      </c>
      <c r="AP62" s="53"/>
      <c r="AQ62" s="53"/>
      <c r="AR62" s="1"/>
      <c r="AS62" s="1"/>
    </row>
    <row r="63" spans="1:45" ht="18.75" customHeight="1" x14ac:dyDescent="0.35">
      <c r="A63" s="1"/>
      <c r="B63" s="49">
        <f>IF(R63="",0,COUNTIF($R$7:R63,R63))</f>
        <v>0</v>
      </c>
      <c r="C63" s="49" t="str">
        <f t="shared" si="18"/>
        <v>0</v>
      </c>
      <c r="D63" s="49">
        <f>IF(X63="",0,COUNTIF($X$7:X63,X63))</f>
        <v>0</v>
      </c>
      <c r="E63" s="49" t="str">
        <f t="shared" si="2"/>
        <v>0</v>
      </c>
      <c r="F63" s="49">
        <f>IF(AD63="",0,COUNTIF($AD$7:AD63,AD63))</f>
        <v>0</v>
      </c>
      <c r="G63" s="49" t="str">
        <f t="shared" si="13"/>
        <v>0</v>
      </c>
      <c r="H63" s="49">
        <f>IF(AJ63="",0,COUNTIF($AJ$7:AJ63,AJ63))</f>
        <v>0</v>
      </c>
      <c r="I63" s="49" t="str">
        <f t="shared" si="3"/>
        <v>0</v>
      </c>
      <c r="J63" s="120">
        <f t="shared" si="4"/>
        <v>0</v>
      </c>
      <c r="K63" s="50" t="str">
        <f t="shared" si="19"/>
        <v>-</v>
      </c>
      <c r="L63" s="49">
        <f>IF(N63="",0,COUNTIF($N$7:N63,N63))</f>
        <v>0</v>
      </c>
      <c r="M63" s="50" t="str">
        <f t="shared" si="5"/>
        <v>0</v>
      </c>
      <c r="N63" s="49" t="str">
        <f t="shared" si="15"/>
        <v/>
      </c>
      <c r="O63" s="1"/>
      <c r="P63" s="112"/>
      <c r="Q63" s="4"/>
      <c r="R63" s="4"/>
      <c r="S63" s="54" t="str">
        <f t="shared" si="0"/>
        <v/>
      </c>
      <c r="T63" s="51"/>
      <c r="U63" s="53"/>
      <c r="V63" s="233"/>
      <c r="W63" s="234" t="str">
        <f t="shared" si="6"/>
        <v/>
      </c>
      <c r="X63" s="52"/>
      <c r="Y63" s="53"/>
      <c r="Z63" s="53"/>
      <c r="AA63" s="53"/>
      <c r="AB63" s="54" t="str">
        <f t="shared" si="7"/>
        <v/>
      </c>
      <c r="AC63" s="54" t="str">
        <f t="shared" si="8"/>
        <v/>
      </c>
      <c r="AD63" s="52"/>
      <c r="AE63" s="53"/>
      <c r="AF63" s="53"/>
      <c r="AG63" s="53"/>
      <c r="AH63" s="54" t="str">
        <f t="shared" si="9"/>
        <v/>
      </c>
      <c r="AI63" s="54" t="str">
        <f t="shared" si="10"/>
        <v/>
      </c>
      <c r="AJ63" s="52"/>
      <c r="AK63" s="53"/>
      <c r="AL63" s="53"/>
      <c r="AM63" s="53"/>
      <c r="AN63" s="54" t="str">
        <f t="shared" si="11"/>
        <v/>
      </c>
      <c r="AO63" s="54" t="str">
        <f t="shared" si="12"/>
        <v/>
      </c>
      <c r="AP63" s="53"/>
      <c r="AQ63" s="53"/>
      <c r="AR63" s="1"/>
      <c r="AS63" s="1"/>
    </row>
    <row r="64" spans="1:45" ht="18.75" customHeight="1" x14ac:dyDescent="0.35">
      <c r="A64" s="1"/>
      <c r="B64" s="49">
        <f>IF(R64="",0,COUNTIF($R$7:R64,R64))</f>
        <v>4</v>
      </c>
      <c r="C64" s="49" t="str">
        <f t="shared" si="18"/>
        <v>4HM 001</v>
      </c>
      <c r="D64" s="49">
        <f>IF(X64="",0,COUNTIF($X$7:X64,X64))</f>
        <v>0</v>
      </c>
      <c r="E64" s="49" t="str">
        <f t="shared" si="2"/>
        <v>0</v>
      </c>
      <c r="F64" s="49">
        <f>IF(AD64="",0,COUNTIF($AD$7:AD64,AD64))</f>
        <v>0</v>
      </c>
      <c r="G64" s="49" t="str">
        <f t="shared" si="13"/>
        <v>0</v>
      </c>
      <c r="H64" s="49">
        <f>IF(AJ64="",0,COUNTIF($AJ$7:AJ64,AJ64))</f>
        <v>0</v>
      </c>
      <c r="I64" s="49" t="str">
        <f t="shared" si="3"/>
        <v>0</v>
      </c>
      <c r="J64" s="120">
        <f t="shared" si="4"/>
        <v>0</v>
      </c>
      <c r="K64" s="50">
        <f t="shared" si="19"/>
        <v>45823</v>
      </c>
      <c r="L64" s="49">
        <f>IF(N64="",0,COUNTIF($N$7:N64,N64))</f>
        <v>1</v>
      </c>
      <c r="M64" s="50" t="str">
        <f t="shared" si="5"/>
        <v>1PB 002</v>
      </c>
      <c r="N64" s="49" t="str">
        <f t="shared" si="15"/>
        <v>PB 002</v>
      </c>
      <c r="O64" s="1"/>
      <c r="P64" s="112">
        <v>45823</v>
      </c>
      <c r="Q64" s="4" t="s">
        <v>152</v>
      </c>
      <c r="R64" s="4" t="s">
        <v>73</v>
      </c>
      <c r="S64" s="54" t="str">
        <f t="shared" si="0"/>
        <v>Boneka Beruang Besar</v>
      </c>
      <c r="T64" s="51" t="s">
        <v>162</v>
      </c>
      <c r="U64" s="53">
        <v>175</v>
      </c>
      <c r="V64" s="233">
        <v>40000</v>
      </c>
      <c r="W64" s="234">
        <f t="shared" si="6"/>
        <v>7000000</v>
      </c>
      <c r="X64" s="52"/>
      <c r="Y64" s="53"/>
      <c r="Z64" s="53"/>
      <c r="AA64" s="53"/>
      <c r="AB64" s="54" t="str">
        <f t="shared" si="7"/>
        <v/>
      </c>
      <c r="AC64" s="54" t="str">
        <f t="shared" si="8"/>
        <v/>
      </c>
      <c r="AD64" s="52"/>
      <c r="AE64" s="53"/>
      <c r="AF64" s="53"/>
      <c r="AG64" s="53"/>
      <c r="AH64" s="54" t="str">
        <f t="shared" si="9"/>
        <v/>
      </c>
      <c r="AI64" s="54" t="str">
        <f t="shared" si="10"/>
        <v/>
      </c>
      <c r="AJ64" s="52"/>
      <c r="AK64" s="53"/>
      <c r="AL64" s="53"/>
      <c r="AM64" s="53"/>
      <c r="AN64" s="54" t="str">
        <f t="shared" si="11"/>
        <v/>
      </c>
      <c r="AO64" s="54" t="str">
        <f t="shared" si="12"/>
        <v/>
      </c>
      <c r="AP64" s="53"/>
      <c r="AQ64" s="53"/>
      <c r="AR64" s="1"/>
      <c r="AS64" s="1"/>
    </row>
    <row r="65" spans="1:45" ht="18.75" customHeight="1" x14ac:dyDescent="0.35">
      <c r="A65" s="1"/>
      <c r="B65" s="49">
        <f>IF(R65="",0,COUNTIF($R$7:R65,R65))</f>
        <v>0</v>
      </c>
      <c r="C65" s="49" t="str">
        <f t="shared" si="18"/>
        <v>0</v>
      </c>
      <c r="D65" s="49">
        <f>IF(X65="",0,COUNTIF($X$7:X65,X65))</f>
        <v>0</v>
      </c>
      <c r="E65" s="49" t="str">
        <f t="shared" si="2"/>
        <v>0</v>
      </c>
      <c r="F65" s="49">
        <f>IF(AD65="",0,COUNTIF($AD$7:AD65,AD65))</f>
        <v>0</v>
      </c>
      <c r="G65" s="49" t="str">
        <f t="shared" si="13"/>
        <v>0</v>
      </c>
      <c r="H65" s="49">
        <f>IF(AJ65="",0,COUNTIF($AJ$7:AJ65,AJ65))</f>
        <v>0</v>
      </c>
      <c r="I65" s="49" t="str">
        <f t="shared" si="3"/>
        <v>0</v>
      </c>
      <c r="J65" s="120">
        <f t="shared" si="4"/>
        <v>0</v>
      </c>
      <c r="K65" s="50" t="str">
        <f t="shared" si="19"/>
        <v>-</v>
      </c>
      <c r="L65" s="49">
        <f>IF(N65="",0,COUNTIF($N$7:N65,N65))</f>
        <v>0</v>
      </c>
      <c r="M65" s="50" t="str">
        <f t="shared" si="5"/>
        <v>0</v>
      </c>
      <c r="N65" s="49" t="str">
        <f t="shared" si="15"/>
        <v/>
      </c>
      <c r="O65" s="1"/>
      <c r="P65" s="112"/>
      <c r="Q65" s="4"/>
      <c r="R65" s="4"/>
      <c r="S65" s="54" t="str">
        <f t="shared" si="0"/>
        <v/>
      </c>
      <c r="T65" s="51"/>
      <c r="U65" s="53"/>
      <c r="V65" s="233"/>
      <c r="W65" s="234" t="str">
        <f t="shared" si="6"/>
        <v/>
      </c>
      <c r="X65" s="52"/>
      <c r="Y65" s="53"/>
      <c r="Z65" s="53"/>
      <c r="AA65" s="53"/>
      <c r="AB65" s="54" t="str">
        <f t="shared" si="7"/>
        <v/>
      </c>
      <c r="AC65" s="54" t="str">
        <f t="shared" si="8"/>
        <v/>
      </c>
      <c r="AD65" s="52"/>
      <c r="AE65" s="53"/>
      <c r="AF65" s="53"/>
      <c r="AG65" s="53"/>
      <c r="AH65" s="54" t="str">
        <f t="shared" si="9"/>
        <v/>
      </c>
      <c r="AI65" s="54" t="str">
        <f t="shared" si="10"/>
        <v/>
      </c>
      <c r="AJ65" s="52"/>
      <c r="AK65" s="53"/>
      <c r="AL65" s="53"/>
      <c r="AM65" s="53"/>
      <c r="AN65" s="54" t="str">
        <f t="shared" si="11"/>
        <v/>
      </c>
      <c r="AO65" s="54" t="str">
        <f t="shared" si="12"/>
        <v/>
      </c>
      <c r="AP65" s="53"/>
      <c r="AQ65" s="53"/>
      <c r="AR65" s="1"/>
      <c r="AS65" s="1"/>
    </row>
    <row r="66" spans="1:45" ht="18.75" customHeight="1" x14ac:dyDescent="0.35">
      <c r="A66" s="1"/>
      <c r="B66" s="49">
        <f>IF(R66="",0,COUNTIF($R$7:R66,R66))</f>
        <v>5</v>
      </c>
      <c r="C66" s="49" t="str">
        <f t="shared" si="18"/>
        <v>5HM 001</v>
      </c>
      <c r="D66" s="49">
        <f>IF(X66="",0,COUNTIF($X$7:X66,X66))</f>
        <v>0</v>
      </c>
      <c r="E66" s="49" t="str">
        <f t="shared" si="2"/>
        <v>0</v>
      </c>
      <c r="F66" s="49">
        <f>IF(AD66="",0,COUNTIF($AD$7:AD66,AD66))</f>
        <v>1</v>
      </c>
      <c r="G66" s="49" t="str">
        <f t="shared" si="13"/>
        <v>1Toko Mainan Anak H</v>
      </c>
      <c r="H66" s="49">
        <f>IF(AJ66="",0,COUNTIF($AJ$7:AJ66,AJ66))</f>
        <v>0</v>
      </c>
      <c r="I66" s="49" t="str">
        <f t="shared" si="3"/>
        <v>0</v>
      </c>
      <c r="J66" s="120">
        <f t="shared" si="4"/>
        <v>60</v>
      </c>
      <c r="K66" s="50">
        <f t="shared" si="19"/>
        <v>45844</v>
      </c>
      <c r="L66" s="49">
        <f>IF(N66="",0,COUNTIF($N$7:N66,N66))</f>
        <v>1</v>
      </c>
      <c r="M66" s="50" t="str">
        <f t="shared" si="5"/>
        <v>11008</v>
      </c>
      <c r="N66" s="49">
        <f t="shared" si="15"/>
        <v>1008</v>
      </c>
      <c r="O66" s="1"/>
      <c r="P66" s="112">
        <v>45844</v>
      </c>
      <c r="Q66" s="4">
        <v>1008</v>
      </c>
      <c r="R66" s="4" t="s">
        <v>73</v>
      </c>
      <c r="S66" s="54" t="str">
        <f t="shared" si="0"/>
        <v>Boneka Beruang Besar</v>
      </c>
      <c r="T66" s="51" t="s">
        <v>163</v>
      </c>
      <c r="U66" s="53"/>
      <c r="V66" s="233"/>
      <c r="W66" s="234" t="str">
        <f t="shared" si="6"/>
        <v/>
      </c>
      <c r="X66" s="52"/>
      <c r="Y66" s="53"/>
      <c r="Z66" s="53"/>
      <c r="AA66" s="53"/>
      <c r="AB66" s="54" t="str">
        <f t="shared" si="7"/>
        <v/>
      </c>
      <c r="AC66" s="54" t="str">
        <f t="shared" si="8"/>
        <v/>
      </c>
      <c r="AD66" s="52" t="s">
        <v>128</v>
      </c>
      <c r="AE66" s="53">
        <v>60</v>
      </c>
      <c r="AF66" s="53">
        <v>65000</v>
      </c>
      <c r="AG66" s="53">
        <v>40000</v>
      </c>
      <c r="AH66" s="54">
        <f t="shared" si="9"/>
        <v>3900000</v>
      </c>
      <c r="AI66" s="54">
        <f t="shared" si="10"/>
        <v>2400000</v>
      </c>
      <c r="AJ66" s="52"/>
      <c r="AK66" s="53"/>
      <c r="AL66" s="53"/>
      <c r="AM66" s="53"/>
      <c r="AN66" s="54" t="str">
        <f t="shared" si="11"/>
        <v/>
      </c>
      <c r="AO66" s="54" t="str">
        <f t="shared" si="12"/>
        <v/>
      </c>
      <c r="AP66" s="53"/>
      <c r="AQ66" s="53"/>
      <c r="AR66" s="1"/>
      <c r="AS66" s="1"/>
    </row>
    <row r="67" spans="1:45" ht="18.75" customHeight="1" x14ac:dyDescent="0.35">
      <c r="A67" s="1"/>
      <c r="B67" s="49">
        <f>IF(R67="",0,COUNTIF($R$7:R67,R67))</f>
        <v>4</v>
      </c>
      <c r="C67" s="49" t="str">
        <f t="shared" si="18"/>
        <v>4HM 002</v>
      </c>
      <c r="D67" s="49">
        <f>IF(X67="",0,COUNTIF($X$7:X67,X67))</f>
        <v>0</v>
      </c>
      <c r="E67" s="49" t="str">
        <f t="shared" si="2"/>
        <v>0</v>
      </c>
      <c r="F67" s="49">
        <f>IF(AD67="",0,COUNTIF($AD$7:AD67,AD67))</f>
        <v>2</v>
      </c>
      <c r="G67" s="49" t="str">
        <f t="shared" si="13"/>
        <v>2Toko Mainan Anak H</v>
      </c>
      <c r="H67" s="49">
        <f>IF(AJ67="",0,COUNTIF($AJ$7:AJ67,AJ67))</f>
        <v>0</v>
      </c>
      <c r="I67" s="49" t="str">
        <f t="shared" si="3"/>
        <v>0</v>
      </c>
      <c r="J67" s="120">
        <f t="shared" si="4"/>
        <v>50</v>
      </c>
      <c r="K67" s="50">
        <f t="shared" si="19"/>
        <v>45844</v>
      </c>
      <c r="L67" s="49">
        <f>IF(N67="",0,COUNTIF($N$7:N67,N67))</f>
        <v>2</v>
      </c>
      <c r="M67" s="50" t="str">
        <f t="shared" si="5"/>
        <v>21008</v>
      </c>
      <c r="N67" s="49">
        <f t="shared" si="15"/>
        <v>1008</v>
      </c>
      <c r="O67" s="1"/>
      <c r="P67" s="112"/>
      <c r="Q67" s="4"/>
      <c r="R67" s="4" t="s">
        <v>78</v>
      </c>
      <c r="S67" s="54" t="str">
        <f t="shared" si="0"/>
        <v>Kereta 5 gerbong</v>
      </c>
      <c r="T67" s="51" t="s">
        <v>163</v>
      </c>
      <c r="U67" s="53"/>
      <c r="V67" s="233"/>
      <c r="W67" s="234" t="str">
        <f t="shared" si="6"/>
        <v/>
      </c>
      <c r="X67" s="52"/>
      <c r="Y67" s="53"/>
      <c r="Z67" s="53"/>
      <c r="AA67" s="53"/>
      <c r="AB67" s="54" t="str">
        <f t="shared" si="7"/>
        <v/>
      </c>
      <c r="AC67" s="54" t="str">
        <f t="shared" si="8"/>
        <v/>
      </c>
      <c r="AD67" s="52" t="s">
        <v>128</v>
      </c>
      <c r="AE67" s="55">
        <v>50</v>
      </c>
      <c r="AF67" s="55">
        <v>40000</v>
      </c>
      <c r="AG67" s="55">
        <v>25000</v>
      </c>
      <c r="AH67" s="54">
        <f t="shared" si="9"/>
        <v>2000000</v>
      </c>
      <c r="AI67" s="54">
        <f t="shared" si="10"/>
        <v>1250000</v>
      </c>
      <c r="AJ67" s="52"/>
      <c r="AK67" s="55"/>
      <c r="AL67" s="55"/>
      <c r="AM67" s="55"/>
      <c r="AN67" s="54" t="str">
        <f t="shared" si="11"/>
        <v/>
      </c>
      <c r="AO67" s="54" t="str">
        <f t="shared" si="12"/>
        <v/>
      </c>
      <c r="AP67" s="53"/>
      <c r="AQ67" s="53"/>
      <c r="AR67" s="1"/>
      <c r="AS67" s="1"/>
    </row>
    <row r="68" spans="1:45" ht="18.75" customHeight="1" x14ac:dyDescent="0.35">
      <c r="A68" s="1"/>
      <c r="B68" s="49">
        <f>IF(R68="",0,COUNTIF($R$7:R68,R68))</f>
        <v>6</v>
      </c>
      <c r="C68" s="49" t="str">
        <f t="shared" si="18"/>
        <v>6HM 003</v>
      </c>
      <c r="D68" s="49">
        <f>IF(X68="",0,COUNTIF($X$7:X68,X68))</f>
        <v>0</v>
      </c>
      <c r="E68" s="49" t="str">
        <f t="shared" si="2"/>
        <v>0</v>
      </c>
      <c r="F68" s="49">
        <f>IF(AD68="",0,COUNTIF($AD$7:AD68,AD68))</f>
        <v>3</v>
      </c>
      <c r="G68" s="49" t="str">
        <f t="shared" si="13"/>
        <v>3Toko Mainan Anak H</v>
      </c>
      <c r="H68" s="49">
        <f>IF(AJ68="",0,COUNTIF($AJ$7:AJ68,AJ68))</f>
        <v>0</v>
      </c>
      <c r="I68" s="49" t="str">
        <f t="shared" si="3"/>
        <v>0</v>
      </c>
      <c r="J68" s="120">
        <f t="shared" si="4"/>
        <v>60</v>
      </c>
      <c r="K68" s="50">
        <f t="shared" si="19"/>
        <v>45844</v>
      </c>
      <c r="L68" s="49">
        <f>IF(N68="",0,COUNTIF($N$7:N68,N68))</f>
        <v>3</v>
      </c>
      <c r="M68" s="50" t="str">
        <f t="shared" si="5"/>
        <v>31008</v>
      </c>
      <c r="N68" s="49">
        <f t="shared" si="15"/>
        <v>1008</v>
      </c>
      <c r="O68" s="1"/>
      <c r="P68" s="112"/>
      <c r="Q68" s="4"/>
      <c r="R68" s="4" t="s">
        <v>82</v>
      </c>
      <c r="S68" s="54" t="str">
        <f t="shared" si="0"/>
        <v>Boneka Beruang Kecil</v>
      </c>
      <c r="T68" s="51" t="s">
        <v>163</v>
      </c>
      <c r="U68" s="53"/>
      <c r="V68" s="233"/>
      <c r="W68" s="234" t="str">
        <f t="shared" si="6"/>
        <v/>
      </c>
      <c r="X68" s="52"/>
      <c r="Y68" s="53"/>
      <c r="Z68" s="53"/>
      <c r="AA68" s="53"/>
      <c r="AB68" s="54" t="str">
        <f t="shared" si="7"/>
        <v/>
      </c>
      <c r="AC68" s="54" t="str">
        <f t="shared" si="8"/>
        <v/>
      </c>
      <c r="AD68" s="52" t="s">
        <v>128</v>
      </c>
      <c r="AE68" s="55">
        <v>60</v>
      </c>
      <c r="AF68" s="55">
        <v>55000</v>
      </c>
      <c r="AG68" s="55">
        <v>30000</v>
      </c>
      <c r="AH68" s="54">
        <f t="shared" si="9"/>
        <v>3300000</v>
      </c>
      <c r="AI68" s="54">
        <f t="shared" si="10"/>
        <v>1800000</v>
      </c>
      <c r="AJ68" s="52"/>
      <c r="AK68" s="55"/>
      <c r="AL68" s="55"/>
      <c r="AM68" s="55"/>
      <c r="AN68" s="54" t="str">
        <f t="shared" si="11"/>
        <v/>
      </c>
      <c r="AO68" s="54" t="str">
        <f t="shared" si="12"/>
        <v/>
      </c>
      <c r="AP68" s="53"/>
      <c r="AQ68" s="53"/>
      <c r="AR68" s="1"/>
      <c r="AS68" s="1"/>
    </row>
    <row r="69" spans="1:45" ht="18.75" customHeight="1" x14ac:dyDescent="0.35">
      <c r="A69" s="1"/>
      <c r="B69" s="49">
        <f>IF(R69="",0,COUNTIF($R$7:R69,R69))</f>
        <v>5</v>
      </c>
      <c r="C69" s="49" t="str">
        <f t="shared" si="18"/>
        <v>5HM 004</v>
      </c>
      <c r="D69" s="49">
        <f>IF(X69="",0,COUNTIF($X$7:X69,X69))</f>
        <v>0</v>
      </c>
      <c r="E69" s="49" t="str">
        <f t="shared" si="2"/>
        <v>0</v>
      </c>
      <c r="F69" s="49">
        <f>IF(AD69="",0,COUNTIF($AD$7:AD69,AD69))</f>
        <v>4</v>
      </c>
      <c r="G69" s="49" t="str">
        <f t="shared" si="13"/>
        <v>4Toko Mainan Anak H</v>
      </c>
      <c r="H69" s="49">
        <f>IF(AJ69="",0,COUNTIF($AJ$7:AJ69,AJ69))</f>
        <v>0</v>
      </c>
      <c r="I69" s="49" t="str">
        <f t="shared" si="3"/>
        <v>0</v>
      </c>
      <c r="J69" s="120">
        <f t="shared" si="4"/>
        <v>50</v>
      </c>
      <c r="K69" s="50">
        <f t="shared" si="19"/>
        <v>45844</v>
      </c>
      <c r="L69" s="49">
        <f>IF(N69="",0,COUNTIF($N$7:N69,N69))</f>
        <v>4</v>
      </c>
      <c r="M69" s="50" t="str">
        <f t="shared" si="5"/>
        <v>41008</v>
      </c>
      <c r="N69" s="49">
        <f t="shared" si="15"/>
        <v>1008</v>
      </c>
      <c r="O69" s="1"/>
      <c r="P69" s="112"/>
      <c r="Q69" s="4"/>
      <c r="R69" s="4" t="s">
        <v>84</v>
      </c>
      <c r="S69" s="54" t="str">
        <f t="shared" si="0"/>
        <v>Kereta 3 gerbong</v>
      </c>
      <c r="T69" s="51" t="s">
        <v>163</v>
      </c>
      <c r="U69" s="53"/>
      <c r="V69" s="233"/>
      <c r="W69" s="234" t="str">
        <f t="shared" si="6"/>
        <v/>
      </c>
      <c r="X69" s="52"/>
      <c r="Y69" s="53"/>
      <c r="Z69" s="53"/>
      <c r="AA69" s="53"/>
      <c r="AB69" s="54" t="str">
        <f t="shared" si="7"/>
        <v/>
      </c>
      <c r="AC69" s="54" t="str">
        <f t="shared" si="8"/>
        <v/>
      </c>
      <c r="AD69" s="52" t="s">
        <v>128</v>
      </c>
      <c r="AE69" s="55">
        <v>50</v>
      </c>
      <c r="AF69" s="55">
        <v>30000</v>
      </c>
      <c r="AG69" s="55">
        <v>17000</v>
      </c>
      <c r="AH69" s="54">
        <f t="shared" si="9"/>
        <v>1500000</v>
      </c>
      <c r="AI69" s="54">
        <f t="shared" si="10"/>
        <v>850000</v>
      </c>
      <c r="AJ69" s="52"/>
      <c r="AK69" s="55"/>
      <c r="AL69" s="55"/>
      <c r="AM69" s="55"/>
      <c r="AN69" s="54" t="str">
        <f t="shared" si="11"/>
        <v/>
      </c>
      <c r="AO69" s="54" t="str">
        <f t="shared" si="12"/>
        <v/>
      </c>
      <c r="AP69" s="53"/>
      <c r="AQ69" s="53"/>
      <c r="AR69" s="1"/>
      <c r="AS69" s="1"/>
    </row>
    <row r="70" spans="1:45" ht="18.75" customHeight="1" x14ac:dyDescent="0.35">
      <c r="A70" s="1"/>
      <c r="B70" s="49">
        <f>IF(R70="",0,COUNTIF($R$7:R70,R70))</f>
        <v>8</v>
      </c>
      <c r="C70" s="49" t="str">
        <f t="shared" si="18"/>
        <v>8HM 005</v>
      </c>
      <c r="D70" s="49">
        <f>IF(X70="",0,COUNTIF($X$7:X70,X70))</f>
        <v>0</v>
      </c>
      <c r="E70" s="49" t="str">
        <f t="shared" si="2"/>
        <v>0</v>
      </c>
      <c r="F70" s="49">
        <f>IF(AD70="",0,COUNTIF($AD$7:AD70,AD70))</f>
        <v>5</v>
      </c>
      <c r="G70" s="49" t="str">
        <f t="shared" si="13"/>
        <v>5Toko Mainan Anak H</v>
      </c>
      <c r="H70" s="49">
        <f>IF(AJ70="",0,COUNTIF($AJ$7:AJ70,AJ70))</f>
        <v>0</v>
      </c>
      <c r="I70" s="49" t="str">
        <f t="shared" si="3"/>
        <v>0</v>
      </c>
      <c r="J70" s="120">
        <f t="shared" si="4"/>
        <v>60</v>
      </c>
      <c r="K70" s="50">
        <f t="shared" si="19"/>
        <v>45844</v>
      </c>
      <c r="L70" s="49">
        <f>IF(N70="",0,COUNTIF($N$7:N70,N70))</f>
        <v>5</v>
      </c>
      <c r="M70" s="50" t="str">
        <f t="shared" si="5"/>
        <v>51008</v>
      </c>
      <c r="N70" s="49">
        <f t="shared" si="15"/>
        <v>1008</v>
      </c>
      <c r="O70" s="1"/>
      <c r="P70" s="112"/>
      <c r="Q70" s="4"/>
      <c r="R70" s="4" t="s">
        <v>86</v>
      </c>
      <c r="S70" s="54" t="str">
        <f t="shared" si="0"/>
        <v>Payung anak Biru</v>
      </c>
      <c r="T70" s="51" t="s">
        <v>163</v>
      </c>
      <c r="U70" s="53"/>
      <c r="V70" s="233"/>
      <c r="W70" s="234" t="str">
        <f t="shared" si="6"/>
        <v/>
      </c>
      <c r="X70" s="52"/>
      <c r="Y70" s="53"/>
      <c r="Z70" s="53"/>
      <c r="AA70" s="53"/>
      <c r="AB70" s="54" t="str">
        <f t="shared" si="7"/>
        <v/>
      </c>
      <c r="AC70" s="54" t="str">
        <f t="shared" si="8"/>
        <v/>
      </c>
      <c r="AD70" s="52" t="s">
        <v>128</v>
      </c>
      <c r="AE70" s="55">
        <v>60</v>
      </c>
      <c r="AF70" s="55">
        <v>35000</v>
      </c>
      <c r="AG70" s="55">
        <v>20000</v>
      </c>
      <c r="AH70" s="54">
        <f t="shared" si="9"/>
        <v>2100000</v>
      </c>
      <c r="AI70" s="54">
        <f t="shared" si="10"/>
        <v>1200000</v>
      </c>
      <c r="AJ70" s="52"/>
      <c r="AK70" s="55"/>
      <c r="AL70" s="55"/>
      <c r="AM70" s="55"/>
      <c r="AN70" s="54" t="str">
        <f t="shared" si="11"/>
        <v/>
      </c>
      <c r="AO70" s="54" t="str">
        <f t="shared" si="12"/>
        <v/>
      </c>
      <c r="AP70" s="53"/>
      <c r="AQ70" s="53"/>
      <c r="AR70" s="1"/>
      <c r="AS70" s="1"/>
    </row>
    <row r="71" spans="1:45" ht="18.75" customHeight="1" x14ac:dyDescent="0.35">
      <c r="A71" s="1"/>
      <c r="B71" s="49">
        <f>IF(R71="",0,COUNTIF($R$7:R71,R71))</f>
        <v>8</v>
      </c>
      <c r="C71" s="49" t="str">
        <f t="shared" si="18"/>
        <v>8HM 006</v>
      </c>
      <c r="D71" s="49">
        <f>IF(X71="",0,COUNTIF($X$7:X71,X71))</f>
        <v>0</v>
      </c>
      <c r="E71" s="49" t="str">
        <f t="shared" si="2"/>
        <v>0</v>
      </c>
      <c r="F71" s="49">
        <f>IF(AD71="",0,COUNTIF($AD$7:AD71,AD71))</f>
        <v>6</v>
      </c>
      <c r="G71" s="49" t="str">
        <f t="shared" si="13"/>
        <v>6Toko Mainan Anak H</v>
      </c>
      <c r="H71" s="49">
        <f>IF(AJ71="",0,COUNTIF($AJ$7:AJ71,AJ71))</f>
        <v>0</v>
      </c>
      <c r="I71" s="49" t="str">
        <f t="shared" si="3"/>
        <v>0</v>
      </c>
      <c r="J71" s="120">
        <f t="shared" si="4"/>
        <v>40</v>
      </c>
      <c r="K71" s="50">
        <f t="shared" si="19"/>
        <v>45844</v>
      </c>
      <c r="L71" s="49">
        <f>IF(N71="",0,COUNTIF($N$7:N71,N71))</f>
        <v>6</v>
      </c>
      <c r="M71" s="50" t="str">
        <f t="shared" si="5"/>
        <v>61008</v>
      </c>
      <c r="N71" s="49">
        <f t="shared" si="15"/>
        <v>1008</v>
      </c>
      <c r="O71" s="1"/>
      <c r="P71" s="112"/>
      <c r="Q71" s="4"/>
      <c r="R71" s="4" t="s">
        <v>90</v>
      </c>
      <c r="S71" s="54" t="str">
        <f t="shared" ref="S71:S134" si="20">IF(R71&lt;&gt;"",VLOOKUP(R71,DP,2,FALSE),"")</f>
        <v>Payung anak Merah</v>
      </c>
      <c r="T71" s="51" t="s">
        <v>163</v>
      </c>
      <c r="U71" s="53"/>
      <c r="V71" s="233"/>
      <c r="W71" s="234" t="str">
        <f t="shared" si="6"/>
        <v/>
      </c>
      <c r="X71" s="52"/>
      <c r="Y71" s="53"/>
      <c r="Z71" s="53"/>
      <c r="AA71" s="53"/>
      <c r="AB71" s="54" t="str">
        <f t="shared" si="7"/>
        <v/>
      </c>
      <c r="AC71" s="54" t="str">
        <f t="shared" si="8"/>
        <v/>
      </c>
      <c r="AD71" s="52" t="s">
        <v>128</v>
      </c>
      <c r="AE71" s="55">
        <v>40</v>
      </c>
      <c r="AF71" s="55">
        <v>35000</v>
      </c>
      <c r="AG71" s="55">
        <v>20000</v>
      </c>
      <c r="AH71" s="54">
        <f t="shared" si="9"/>
        <v>1400000</v>
      </c>
      <c r="AI71" s="54">
        <f t="shared" si="10"/>
        <v>800000</v>
      </c>
      <c r="AJ71" s="52"/>
      <c r="AK71" s="55"/>
      <c r="AL71" s="55"/>
      <c r="AM71" s="55"/>
      <c r="AN71" s="54" t="str">
        <f t="shared" si="11"/>
        <v/>
      </c>
      <c r="AO71" s="54" t="str">
        <f t="shared" si="12"/>
        <v/>
      </c>
      <c r="AP71" s="53"/>
      <c r="AQ71" s="53"/>
      <c r="AR71" s="1"/>
      <c r="AS71" s="1"/>
    </row>
    <row r="72" spans="1:45" ht="18.75" customHeight="1" x14ac:dyDescent="0.35">
      <c r="A72" s="1"/>
      <c r="B72" s="49">
        <f>IF(R72="",0,COUNTIF($R$7:R72,R72))</f>
        <v>6</v>
      </c>
      <c r="C72" s="49" t="str">
        <f t="shared" si="18"/>
        <v>6HM 007</v>
      </c>
      <c r="D72" s="49">
        <f>IF(X72="",0,COUNTIF($X$7:X72,X72))</f>
        <v>0</v>
      </c>
      <c r="E72" s="49" t="str">
        <f t="shared" ref="E72:E135" si="21">D72&amp;X72</f>
        <v>0</v>
      </c>
      <c r="F72" s="49">
        <f>IF(AD72="",0,COUNTIF($AD$7:AD72,AD72))</f>
        <v>7</v>
      </c>
      <c r="G72" s="49" t="str">
        <f t="shared" ref="G72:G135" si="22">F72&amp;AD72</f>
        <v>7Toko Mainan Anak H</v>
      </c>
      <c r="H72" s="49">
        <f>IF(AJ72="",0,COUNTIF($AJ$7:AJ72,AJ72))</f>
        <v>0</v>
      </c>
      <c r="I72" s="49" t="str">
        <f t="shared" ref="I72:I135" si="23">H72&amp;AJ72</f>
        <v>0</v>
      </c>
      <c r="J72" s="120">
        <f t="shared" ref="J72:J135" si="24">Y72+AE72+AK72</f>
        <v>60</v>
      </c>
      <c r="K72" s="50">
        <f t="shared" si="19"/>
        <v>45844</v>
      </c>
      <c r="L72" s="49">
        <f>IF(N72="",0,COUNTIF($N$7:N72,N72))</f>
        <v>7</v>
      </c>
      <c r="M72" s="50" t="str">
        <f t="shared" ref="M72:M135" si="25">L72&amp;N72</f>
        <v>71008</v>
      </c>
      <c r="N72" s="49">
        <f t="shared" si="15"/>
        <v>1008</v>
      </c>
      <c r="O72" s="1"/>
      <c r="P72" s="112"/>
      <c r="Q72" s="4"/>
      <c r="R72" s="4" t="s">
        <v>92</v>
      </c>
      <c r="S72" s="54" t="str">
        <f t="shared" si="20"/>
        <v>Topi Panda</v>
      </c>
      <c r="T72" s="51" t="s">
        <v>163</v>
      </c>
      <c r="U72" s="53"/>
      <c r="V72" s="233"/>
      <c r="W72" s="234" t="str">
        <f t="shared" ref="W72:W135" si="26">IF(AND(R72&lt;&gt;"",U72&lt;&gt;""),$U72*$V72,"")</f>
        <v/>
      </c>
      <c r="X72" s="52"/>
      <c r="Y72" s="53"/>
      <c r="Z72" s="53"/>
      <c r="AA72" s="53"/>
      <c r="AB72" s="54" t="str">
        <f t="shared" ref="AB72:AB135" si="27">IF(AND(R72&lt;&gt;"",X72&lt;&gt;""),$Y72*$Z72,"")</f>
        <v/>
      </c>
      <c r="AC72" s="54" t="str">
        <f t="shared" ref="AC72:AC135" si="28">IF(AND(R72&lt;&gt;"",X72&lt;&gt;""),$Y72*$AA72,"")</f>
        <v/>
      </c>
      <c r="AD72" s="52" t="s">
        <v>128</v>
      </c>
      <c r="AE72" s="55">
        <v>60</v>
      </c>
      <c r="AF72" s="55">
        <v>25000</v>
      </c>
      <c r="AG72" s="55">
        <v>14500</v>
      </c>
      <c r="AH72" s="54">
        <f t="shared" ref="AH72:AH135" si="29">IF(AND(R72&lt;&gt;"",AD72&lt;&gt;""),$AE72*$AF72,"")</f>
        <v>1500000</v>
      </c>
      <c r="AI72" s="54">
        <f t="shared" ref="AI72:AI135" si="30">IF(AND(R72&lt;&gt;"",AD72&lt;&gt;""),$AE72*$AG72,"")</f>
        <v>870000</v>
      </c>
      <c r="AJ72" s="52"/>
      <c r="AK72" s="55"/>
      <c r="AL72" s="55"/>
      <c r="AM72" s="55"/>
      <c r="AN72" s="54" t="str">
        <f t="shared" ref="AN72:AN135" si="31">IF(AND(R72&lt;&gt;"",AJ72&lt;&gt;""),$AK72*$AL72,"")</f>
        <v/>
      </c>
      <c r="AO72" s="54" t="str">
        <f t="shared" ref="AO72:AO135" si="32">IF(AND(R72&lt;&gt;"",AJ72&lt;&gt;""),$AK72*$AM72,"")</f>
        <v/>
      </c>
      <c r="AP72" s="53"/>
      <c r="AQ72" s="53"/>
      <c r="AR72" s="1"/>
      <c r="AS72" s="1"/>
    </row>
    <row r="73" spans="1:45" ht="18.75" customHeight="1" x14ac:dyDescent="0.35">
      <c r="A73" s="1"/>
      <c r="B73" s="49">
        <f>IF(R73="",0,COUNTIF($R$7:R73,R73))</f>
        <v>0</v>
      </c>
      <c r="C73" s="49" t="str">
        <f t="shared" si="18"/>
        <v>0</v>
      </c>
      <c r="D73" s="49">
        <f>IF(X73="",0,COUNTIF($X$7:X73,X73))</f>
        <v>0</v>
      </c>
      <c r="E73" s="49" t="str">
        <f t="shared" si="21"/>
        <v>0</v>
      </c>
      <c r="F73" s="49">
        <f>IF(AD73="",0,COUNTIF($AD$7:AD73,AD73))</f>
        <v>0</v>
      </c>
      <c r="G73" s="49" t="str">
        <f t="shared" si="22"/>
        <v>0</v>
      </c>
      <c r="H73" s="49">
        <f>IF(AJ73="",0,COUNTIF($AJ$7:AJ73,AJ73))</f>
        <v>0</v>
      </c>
      <c r="I73" s="49" t="str">
        <f t="shared" si="23"/>
        <v>0</v>
      </c>
      <c r="J73" s="120">
        <f t="shared" si="24"/>
        <v>0</v>
      </c>
      <c r="K73" s="50" t="str">
        <f t="shared" si="19"/>
        <v>-</v>
      </c>
      <c r="L73" s="49">
        <f>IF(N73="",0,COUNTIF($N$7:N73,N73))</f>
        <v>0</v>
      </c>
      <c r="M73" s="50" t="str">
        <f t="shared" si="25"/>
        <v>0</v>
      </c>
      <c r="N73" s="49" t="str">
        <f t="shared" ref="N73:N136" si="33">IF(R73="","",IF(Q73&lt;&gt;"",Q73,N72))</f>
        <v/>
      </c>
      <c r="O73" s="1"/>
      <c r="P73" s="112"/>
      <c r="Q73" s="4"/>
      <c r="R73" s="4"/>
      <c r="S73" s="54" t="str">
        <f t="shared" si="20"/>
        <v/>
      </c>
      <c r="T73" s="51"/>
      <c r="U73" s="53"/>
      <c r="V73" s="233"/>
      <c r="W73" s="234" t="str">
        <f t="shared" si="26"/>
        <v/>
      </c>
      <c r="X73" s="52"/>
      <c r="Y73" s="53"/>
      <c r="Z73" s="53"/>
      <c r="AA73" s="53"/>
      <c r="AB73" s="54" t="str">
        <f t="shared" si="27"/>
        <v/>
      </c>
      <c r="AC73" s="54" t="str">
        <f t="shared" si="28"/>
        <v/>
      </c>
      <c r="AD73" s="52"/>
      <c r="AE73" s="53"/>
      <c r="AF73" s="53"/>
      <c r="AG73" s="53"/>
      <c r="AH73" s="54" t="str">
        <f t="shared" si="29"/>
        <v/>
      </c>
      <c r="AI73" s="54" t="str">
        <f t="shared" si="30"/>
        <v/>
      </c>
      <c r="AJ73" s="52"/>
      <c r="AK73" s="55"/>
      <c r="AL73" s="55"/>
      <c r="AM73" s="55"/>
      <c r="AN73" s="54" t="str">
        <f t="shared" si="31"/>
        <v/>
      </c>
      <c r="AO73" s="54" t="str">
        <f t="shared" si="32"/>
        <v/>
      </c>
      <c r="AP73" s="53"/>
      <c r="AQ73" s="53"/>
      <c r="AR73" s="1"/>
      <c r="AS73" s="1"/>
    </row>
    <row r="74" spans="1:45" ht="18.75" customHeight="1" x14ac:dyDescent="0.35">
      <c r="A74" s="1"/>
      <c r="B74" s="49">
        <f>IF(R74="",0,COUNTIF($R$7:R74,R74))</f>
        <v>0</v>
      </c>
      <c r="C74" s="49" t="str">
        <f t="shared" si="18"/>
        <v>0</v>
      </c>
      <c r="D74" s="49">
        <f>IF(X74="",0,COUNTIF($X$7:X74,X74))</f>
        <v>0</v>
      </c>
      <c r="E74" s="49" t="str">
        <f t="shared" si="21"/>
        <v>0</v>
      </c>
      <c r="F74" s="49">
        <f>IF(AD74="",0,COUNTIF($AD$7:AD74,AD74))</f>
        <v>0</v>
      </c>
      <c r="G74" s="49" t="str">
        <f t="shared" si="22"/>
        <v>0</v>
      </c>
      <c r="H74" s="49">
        <f>IF(AJ74="",0,COUNTIF($AJ$7:AJ74,AJ74))</f>
        <v>0</v>
      </c>
      <c r="I74" s="49" t="str">
        <f t="shared" si="23"/>
        <v>0</v>
      </c>
      <c r="J74" s="120">
        <f t="shared" si="24"/>
        <v>0</v>
      </c>
      <c r="K74" s="50" t="str">
        <f t="shared" si="19"/>
        <v>-</v>
      </c>
      <c r="L74" s="49">
        <f>IF(N74="",0,COUNTIF($N$7:N74,N74))</f>
        <v>0</v>
      </c>
      <c r="M74" s="50" t="str">
        <f t="shared" si="25"/>
        <v>0</v>
      </c>
      <c r="N74" s="49" t="str">
        <f t="shared" si="33"/>
        <v/>
      </c>
      <c r="O74" s="1"/>
      <c r="P74" s="112"/>
      <c r="Q74" s="4"/>
      <c r="R74" s="4"/>
      <c r="S74" s="54" t="str">
        <f t="shared" si="20"/>
        <v/>
      </c>
      <c r="T74" s="51"/>
      <c r="U74" s="53"/>
      <c r="V74" s="233"/>
      <c r="W74" s="234" t="str">
        <f t="shared" si="26"/>
        <v/>
      </c>
      <c r="X74" s="52"/>
      <c r="Y74" s="53"/>
      <c r="Z74" s="53"/>
      <c r="AA74" s="53"/>
      <c r="AB74" s="54" t="str">
        <f t="shared" si="27"/>
        <v/>
      </c>
      <c r="AC74" s="54" t="str">
        <f t="shared" si="28"/>
        <v/>
      </c>
      <c r="AD74" s="52"/>
      <c r="AE74" s="53"/>
      <c r="AF74" s="53"/>
      <c r="AG74" s="53"/>
      <c r="AH74" s="54" t="str">
        <f t="shared" si="29"/>
        <v/>
      </c>
      <c r="AI74" s="54" t="str">
        <f t="shared" si="30"/>
        <v/>
      </c>
      <c r="AJ74" s="52"/>
      <c r="AK74" s="55"/>
      <c r="AL74" s="55"/>
      <c r="AM74" s="55"/>
      <c r="AN74" s="54" t="str">
        <f t="shared" si="31"/>
        <v/>
      </c>
      <c r="AO74" s="54" t="str">
        <f t="shared" si="32"/>
        <v/>
      </c>
      <c r="AP74" s="53"/>
      <c r="AQ74" s="53"/>
      <c r="AR74" s="1"/>
      <c r="AS74" s="1"/>
    </row>
    <row r="75" spans="1:45" ht="18.75" customHeight="1" x14ac:dyDescent="0.35">
      <c r="A75" s="1"/>
      <c r="B75" s="49">
        <f>IF(R75="",0,COUNTIF($R$7:R75,R75))</f>
        <v>0</v>
      </c>
      <c r="C75" s="49" t="str">
        <f t="shared" si="18"/>
        <v>0</v>
      </c>
      <c r="D75" s="49">
        <f>IF(X75="",0,COUNTIF($X$7:X75,X75))</f>
        <v>0</v>
      </c>
      <c r="E75" s="49" t="str">
        <f t="shared" si="21"/>
        <v>0</v>
      </c>
      <c r="F75" s="49">
        <f>IF(AD75="",0,COUNTIF($AD$7:AD75,AD75))</f>
        <v>0</v>
      </c>
      <c r="G75" s="49" t="str">
        <f t="shared" si="22"/>
        <v>0</v>
      </c>
      <c r="H75" s="49">
        <f>IF(AJ75="",0,COUNTIF($AJ$7:AJ75,AJ75))</f>
        <v>0</v>
      </c>
      <c r="I75" s="49" t="str">
        <f t="shared" si="23"/>
        <v>0</v>
      </c>
      <c r="J75" s="120">
        <f t="shared" si="24"/>
        <v>0</v>
      </c>
      <c r="K75" s="50" t="str">
        <f t="shared" si="19"/>
        <v>-</v>
      </c>
      <c r="L75" s="49">
        <f>IF(N75="",0,COUNTIF($N$7:N75,N75))</f>
        <v>0</v>
      </c>
      <c r="M75" s="50" t="str">
        <f t="shared" si="25"/>
        <v>0</v>
      </c>
      <c r="N75" s="49" t="str">
        <f t="shared" si="33"/>
        <v/>
      </c>
      <c r="O75" s="1"/>
      <c r="P75" s="112"/>
      <c r="Q75" s="4"/>
      <c r="R75" s="4"/>
      <c r="S75" s="54" t="str">
        <f t="shared" si="20"/>
        <v/>
      </c>
      <c r="T75" s="51"/>
      <c r="U75" s="53"/>
      <c r="V75" s="233"/>
      <c r="W75" s="234" t="str">
        <f t="shared" si="26"/>
        <v/>
      </c>
      <c r="X75" s="52"/>
      <c r="Y75" s="53"/>
      <c r="Z75" s="53"/>
      <c r="AA75" s="53"/>
      <c r="AB75" s="54" t="str">
        <f t="shared" si="27"/>
        <v/>
      </c>
      <c r="AC75" s="54" t="str">
        <f t="shared" si="28"/>
        <v/>
      </c>
      <c r="AD75" s="52"/>
      <c r="AE75" s="53"/>
      <c r="AF75" s="53"/>
      <c r="AG75" s="53"/>
      <c r="AH75" s="54" t="str">
        <f t="shared" si="29"/>
        <v/>
      </c>
      <c r="AI75" s="54" t="str">
        <f t="shared" si="30"/>
        <v/>
      </c>
      <c r="AJ75" s="52"/>
      <c r="AK75" s="55"/>
      <c r="AL75" s="55"/>
      <c r="AM75" s="55"/>
      <c r="AN75" s="54" t="str">
        <f t="shared" si="31"/>
        <v/>
      </c>
      <c r="AO75" s="54" t="str">
        <f t="shared" si="32"/>
        <v/>
      </c>
      <c r="AP75" s="53"/>
      <c r="AQ75" s="53"/>
      <c r="AR75" s="1"/>
      <c r="AS75" s="1"/>
    </row>
    <row r="76" spans="1:45" ht="18.75" customHeight="1" x14ac:dyDescent="0.35">
      <c r="A76" s="1"/>
      <c r="B76" s="49">
        <f>IF(R76="",0,COUNTIF($R$7:R76,R76))</f>
        <v>0</v>
      </c>
      <c r="C76" s="49" t="str">
        <f t="shared" si="18"/>
        <v>0</v>
      </c>
      <c r="D76" s="49">
        <f>IF(X76="",0,COUNTIF($X$7:X76,X76))</f>
        <v>0</v>
      </c>
      <c r="E76" s="49" t="str">
        <f t="shared" si="21"/>
        <v>0</v>
      </c>
      <c r="F76" s="49">
        <f>IF(AD76="",0,COUNTIF($AD$7:AD76,AD76))</f>
        <v>0</v>
      </c>
      <c r="G76" s="49" t="str">
        <f t="shared" si="22"/>
        <v>0</v>
      </c>
      <c r="H76" s="49">
        <f>IF(AJ76="",0,COUNTIF($AJ$7:AJ76,AJ76))</f>
        <v>0</v>
      </c>
      <c r="I76" s="49" t="str">
        <f t="shared" si="23"/>
        <v>0</v>
      </c>
      <c r="J76" s="120">
        <f t="shared" si="24"/>
        <v>0</v>
      </c>
      <c r="K76" s="50" t="str">
        <f t="shared" si="19"/>
        <v>-</v>
      </c>
      <c r="L76" s="49">
        <f>IF(N76="",0,COUNTIF($N$7:N76,N76))</f>
        <v>0</v>
      </c>
      <c r="M76" s="50" t="str">
        <f t="shared" si="25"/>
        <v>0</v>
      </c>
      <c r="N76" s="49" t="str">
        <f t="shared" si="33"/>
        <v/>
      </c>
      <c r="O76" s="1"/>
      <c r="P76" s="112"/>
      <c r="Q76" s="4"/>
      <c r="R76" s="4"/>
      <c r="S76" s="54" t="str">
        <f t="shared" si="20"/>
        <v/>
      </c>
      <c r="T76" s="51"/>
      <c r="U76" s="53"/>
      <c r="V76" s="233"/>
      <c r="W76" s="234" t="str">
        <f t="shared" si="26"/>
        <v/>
      </c>
      <c r="X76" s="52"/>
      <c r="Y76" s="53"/>
      <c r="Z76" s="53"/>
      <c r="AA76" s="53"/>
      <c r="AB76" s="54" t="str">
        <f t="shared" si="27"/>
        <v/>
      </c>
      <c r="AC76" s="54" t="str">
        <f t="shared" si="28"/>
        <v/>
      </c>
      <c r="AD76" s="52"/>
      <c r="AE76" s="53"/>
      <c r="AF76" s="53"/>
      <c r="AG76" s="53"/>
      <c r="AH76" s="54" t="str">
        <f t="shared" si="29"/>
        <v/>
      </c>
      <c r="AI76" s="54" t="str">
        <f t="shared" si="30"/>
        <v/>
      </c>
      <c r="AJ76" s="52"/>
      <c r="AK76" s="55"/>
      <c r="AL76" s="55"/>
      <c r="AM76" s="55"/>
      <c r="AN76" s="54" t="str">
        <f t="shared" si="31"/>
        <v/>
      </c>
      <c r="AO76" s="54" t="str">
        <f t="shared" si="32"/>
        <v/>
      </c>
      <c r="AP76" s="53"/>
      <c r="AQ76" s="53"/>
      <c r="AR76" s="1"/>
      <c r="AS76" s="1"/>
    </row>
    <row r="77" spans="1:45" ht="18.75" customHeight="1" x14ac:dyDescent="0.35">
      <c r="A77" s="1"/>
      <c r="B77" s="49">
        <f>IF(R77="",0,COUNTIF($R$7:R77,R77))</f>
        <v>0</v>
      </c>
      <c r="C77" s="49" t="str">
        <f t="shared" si="18"/>
        <v>0</v>
      </c>
      <c r="D77" s="49">
        <f>IF(X77="",0,COUNTIF($X$7:X77,X77))</f>
        <v>0</v>
      </c>
      <c r="E77" s="49" t="str">
        <f t="shared" si="21"/>
        <v>0</v>
      </c>
      <c r="F77" s="49">
        <f>IF(AD77="",0,COUNTIF($AD$7:AD77,AD77))</f>
        <v>0</v>
      </c>
      <c r="G77" s="49" t="str">
        <f t="shared" si="22"/>
        <v>0</v>
      </c>
      <c r="H77" s="49">
        <f>IF(AJ77="",0,COUNTIF($AJ$7:AJ77,AJ77))</f>
        <v>0</v>
      </c>
      <c r="I77" s="49" t="str">
        <f t="shared" si="23"/>
        <v>0</v>
      </c>
      <c r="J77" s="120">
        <f t="shared" si="24"/>
        <v>0</v>
      </c>
      <c r="K77" s="50" t="str">
        <f t="shared" si="19"/>
        <v>-</v>
      </c>
      <c r="L77" s="49">
        <f>IF(N77="",0,COUNTIF($N$7:N77,N77))</f>
        <v>0</v>
      </c>
      <c r="M77" s="50" t="str">
        <f t="shared" si="25"/>
        <v>0</v>
      </c>
      <c r="N77" s="49" t="str">
        <f t="shared" si="33"/>
        <v/>
      </c>
      <c r="O77" s="1"/>
      <c r="P77" s="112"/>
      <c r="Q77" s="4"/>
      <c r="R77" s="4"/>
      <c r="S77" s="54" t="str">
        <f t="shared" si="20"/>
        <v/>
      </c>
      <c r="T77" s="51"/>
      <c r="U77" s="53"/>
      <c r="V77" s="233"/>
      <c r="W77" s="234" t="str">
        <f t="shared" si="26"/>
        <v/>
      </c>
      <c r="X77" s="52"/>
      <c r="Y77" s="53"/>
      <c r="Z77" s="53"/>
      <c r="AA77" s="53"/>
      <c r="AB77" s="54" t="str">
        <f t="shared" si="27"/>
        <v/>
      </c>
      <c r="AC77" s="54" t="str">
        <f t="shared" si="28"/>
        <v/>
      </c>
      <c r="AD77" s="52"/>
      <c r="AE77" s="53"/>
      <c r="AF77" s="53"/>
      <c r="AG77" s="53"/>
      <c r="AH77" s="54" t="str">
        <f t="shared" si="29"/>
        <v/>
      </c>
      <c r="AI77" s="54" t="str">
        <f t="shared" si="30"/>
        <v/>
      </c>
      <c r="AJ77" s="52"/>
      <c r="AK77" s="55"/>
      <c r="AL77" s="55"/>
      <c r="AM77" s="55"/>
      <c r="AN77" s="54" t="str">
        <f t="shared" si="31"/>
        <v/>
      </c>
      <c r="AO77" s="54" t="str">
        <f t="shared" si="32"/>
        <v/>
      </c>
      <c r="AP77" s="53"/>
      <c r="AQ77" s="53"/>
      <c r="AR77" s="1"/>
      <c r="AS77" s="1"/>
    </row>
    <row r="78" spans="1:45" ht="18.75" customHeight="1" x14ac:dyDescent="0.35">
      <c r="A78" s="1"/>
      <c r="B78" s="49">
        <f>IF(R78="",0,COUNTIF($R$7:R78,R78))</f>
        <v>0</v>
      </c>
      <c r="C78" s="49" t="str">
        <f t="shared" si="18"/>
        <v>0</v>
      </c>
      <c r="D78" s="49">
        <f>IF(X78="",0,COUNTIF($X$7:X78,X78))</f>
        <v>0</v>
      </c>
      <c r="E78" s="49" t="str">
        <f t="shared" si="21"/>
        <v>0</v>
      </c>
      <c r="F78" s="49">
        <f>IF(AD78="",0,COUNTIF($AD$7:AD78,AD78))</f>
        <v>0</v>
      </c>
      <c r="G78" s="49" t="str">
        <f t="shared" si="22"/>
        <v>0</v>
      </c>
      <c r="H78" s="49">
        <f>IF(AJ78="",0,COUNTIF($AJ$7:AJ78,AJ78))</f>
        <v>0</v>
      </c>
      <c r="I78" s="49" t="str">
        <f t="shared" si="23"/>
        <v>0</v>
      </c>
      <c r="J78" s="120">
        <f t="shared" si="24"/>
        <v>0</v>
      </c>
      <c r="K78" s="50" t="str">
        <f t="shared" si="19"/>
        <v>-</v>
      </c>
      <c r="L78" s="49">
        <f>IF(N78="",0,COUNTIF($N$7:N78,N78))</f>
        <v>0</v>
      </c>
      <c r="M78" s="50" t="str">
        <f t="shared" si="25"/>
        <v>0</v>
      </c>
      <c r="N78" s="49" t="str">
        <f t="shared" si="33"/>
        <v/>
      </c>
      <c r="O78" s="1"/>
      <c r="P78" s="112"/>
      <c r="Q78" s="4"/>
      <c r="R78" s="4"/>
      <c r="S78" s="54" t="str">
        <f t="shared" si="20"/>
        <v/>
      </c>
      <c r="T78" s="51"/>
      <c r="U78" s="53"/>
      <c r="V78" s="233"/>
      <c r="W78" s="234" t="str">
        <f t="shared" si="26"/>
        <v/>
      </c>
      <c r="X78" s="52"/>
      <c r="Y78" s="53"/>
      <c r="Z78" s="53"/>
      <c r="AA78" s="53"/>
      <c r="AB78" s="54" t="str">
        <f t="shared" si="27"/>
        <v/>
      </c>
      <c r="AC78" s="54" t="str">
        <f t="shared" si="28"/>
        <v/>
      </c>
      <c r="AD78" s="52"/>
      <c r="AE78" s="53"/>
      <c r="AF78" s="53"/>
      <c r="AG78" s="53"/>
      <c r="AH78" s="54" t="str">
        <f t="shared" si="29"/>
        <v/>
      </c>
      <c r="AI78" s="54" t="str">
        <f t="shared" si="30"/>
        <v/>
      </c>
      <c r="AJ78" s="52"/>
      <c r="AK78" s="55"/>
      <c r="AL78" s="55"/>
      <c r="AM78" s="55"/>
      <c r="AN78" s="54" t="str">
        <f t="shared" si="31"/>
        <v/>
      </c>
      <c r="AO78" s="54" t="str">
        <f t="shared" si="32"/>
        <v/>
      </c>
      <c r="AP78" s="53"/>
      <c r="AQ78" s="53"/>
      <c r="AR78" s="1"/>
      <c r="AS78" s="1"/>
    </row>
    <row r="79" spans="1:45" ht="18.75" customHeight="1" x14ac:dyDescent="0.35">
      <c r="A79" s="1"/>
      <c r="B79" s="49">
        <f>IF(R79="",0,COUNTIF($R$7:R79,R79))</f>
        <v>0</v>
      </c>
      <c r="C79" s="49" t="str">
        <f t="shared" ref="C79:C142" si="34">B79&amp;R79</f>
        <v>0</v>
      </c>
      <c r="D79" s="49">
        <f>IF(X79="",0,COUNTIF($X$7:X79,X79))</f>
        <v>0</v>
      </c>
      <c r="E79" s="49" t="str">
        <f t="shared" si="21"/>
        <v>0</v>
      </c>
      <c r="F79" s="49">
        <f>IF(AD79="",0,COUNTIF($AD$7:AD79,AD79))</f>
        <v>0</v>
      </c>
      <c r="G79" s="49" t="str">
        <f t="shared" si="22"/>
        <v>0</v>
      </c>
      <c r="H79" s="49">
        <f>IF(AJ79="",0,COUNTIF($AJ$7:AJ79,AJ79))</f>
        <v>0</v>
      </c>
      <c r="I79" s="49" t="str">
        <f t="shared" si="23"/>
        <v>0</v>
      </c>
      <c r="J79" s="120">
        <f t="shared" si="24"/>
        <v>0</v>
      </c>
      <c r="K79" s="50" t="str">
        <f t="shared" ref="K79:K142" si="35">IF(R79="","-",IF(P79&lt;&gt;"",P79,K78))</f>
        <v>-</v>
      </c>
      <c r="L79" s="49">
        <f>IF(N79="",0,COUNTIF($N$7:N79,N79))</f>
        <v>0</v>
      </c>
      <c r="M79" s="50" t="str">
        <f t="shared" si="25"/>
        <v>0</v>
      </c>
      <c r="N79" s="49" t="str">
        <f t="shared" si="33"/>
        <v/>
      </c>
      <c r="O79" s="1"/>
      <c r="P79" s="112"/>
      <c r="Q79" s="4"/>
      <c r="R79" s="4"/>
      <c r="S79" s="54" t="str">
        <f t="shared" si="20"/>
        <v/>
      </c>
      <c r="T79" s="51"/>
      <c r="U79" s="53"/>
      <c r="V79" s="233"/>
      <c r="W79" s="234" t="str">
        <f t="shared" si="26"/>
        <v/>
      </c>
      <c r="X79" s="52"/>
      <c r="Y79" s="53"/>
      <c r="Z79" s="53"/>
      <c r="AA79" s="53"/>
      <c r="AB79" s="54" t="str">
        <f t="shared" si="27"/>
        <v/>
      </c>
      <c r="AC79" s="54" t="str">
        <f t="shared" si="28"/>
        <v/>
      </c>
      <c r="AD79" s="52"/>
      <c r="AE79" s="53"/>
      <c r="AF79" s="53"/>
      <c r="AG79" s="53"/>
      <c r="AH79" s="54" t="str">
        <f t="shared" si="29"/>
        <v/>
      </c>
      <c r="AI79" s="54" t="str">
        <f t="shared" si="30"/>
        <v/>
      </c>
      <c r="AJ79" s="52"/>
      <c r="AK79" s="55"/>
      <c r="AL79" s="55"/>
      <c r="AM79" s="55"/>
      <c r="AN79" s="54" t="str">
        <f t="shared" si="31"/>
        <v/>
      </c>
      <c r="AO79" s="54" t="str">
        <f t="shared" si="32"/>
        <v/>
      </c>
      <c r="AP79" s="53"/>
      <c r="AQ79" s="53"/>
      <c r="AR79" s="1"/>
      <c r="AS79" s="1"/>
    </row>
    <row r="80" spans="1:45" ht="18.75" customHeight="1" x14ac:dyDescent="0.35">
      <c r="A80" s="1"/>
      <c r="B80" s="49">
        <f>IF(R80="",0,COUNTIF($R$7:R80,R80))</f>
        <v>0</v>
      </c>
      <c r="C80" s="49" t="str">
        <f t="shared" si="34"/>
        <v>0</v>
      </c>
      <c r="D80" s="49">
        <f>IF(X80="",0,COUNTIF($X$7:X80,X80))</f>
        <v>0</v>
      </c>
      <c r="E80" s="49" t="str">
        <f t="shared" si="21"/>
        <v>0</v>
      </c>
      <c r="F80" s="49">
        <f>IF(AD80="",0,COUNTIF($AD$7:AD80,AD80))</f>
        <v>0</v>
      </c>
      <c r="G80" s="49" t="str">
        <f t="shared" si="22"/>
        <v>0</v>
      </c>
      <c r="H80" s="49">
        <f>IF(AJ80="",0,COUNTIF($AJ$7:AJ80,AJ80))</f>
        <v>0</v>
      </c>
      <c r="I80" s="49" t="str">
        <f t="shared" si="23"/>
        <v>0</v>
      </c>
      <c r="J80" s="120">
        <f t="shared" si="24"/>
        <v>0</v>
      </c>
      <c r="K80" s="50" t="str">
        <f t="shared" si="35"/>
        <v>-</v>
      </c>
      <c r="L80" s="49">
        <f>IF(N80="",0,COUNTIF($N$7:N80,N80))</f>
        <v>0</v>
      </c>
      <c r="M80" s="50" t="str">
        <f t="shared" si="25"/>
        <v>0</v>
      </c>
      <c r="N80" s="49" t="str">
        <f t="shared" si="33"/>
        <v/>
      </c>
      <c r="O80" s="1"/>
      <c r="P80" s="112"/>
      <c r="Q80" s="4"/>
      <c r="R80" s="4"/>
      <c r="S80" s="54" t="str">
        <f t="shared" si="20"/>
        <v/>
      </c>
      <c r="T80" s="51"/>
      <c r="U80" s="53"/>
      <c r="V80" s="233"/>
      <c r="W80" s="234" t="str">
        <f t="shared" si="26"/>
        <v/>
      </c>
      <c r="X80" s="52"/>
      <c r="Y80" s="53"/>
      <c r="Z80" s="53"/>
      <c r="AA80" s="53"/>
      <c r="AB80" s="54" t="str">
        <f t="shared" si="27"/>
        <v/>
      </c>
      <c r="AC80" s="54" t="str">
        <f t="shared" si="28"/>
        <v/>
      </c>
      <c r="AD80" s="52"/>
      <c r="AE80" s="53"/>
      <c r="AF80" s="53"/>
      <c r="AG80" s="53"/>
      <c r="AH80" s="54" t="str">
        <f t="shared" si="29"/>
        <v/>
      </c>
      <c r="AI80" s="54" t="str">
        <f t="shared" si="30"/>
        <v/>
      </c>
      <c r="AJ80" s="52"/>
      <c r="AK80" s="55"/>
      <c r="AL80" s="55"/>
      <c r="AM80" s="55"/>
      <c r="AN80" s="54" t="str">
        <f t="shared" si="31"/>
        <v/>
      </c>
      <c r="AO80" s="54" t="str">
        <f t="shared" si="32"/>
        <v/>
      </c>
      <c r="AP80" s="53"/>
      <c r="AQ80" s="53"/>
      <c r="AR80" s="1"/>
      <c r="AS80" s="1"/>
    </row>
    <row r="81" spans="1:45" ht="18.75" customHeight="1" x14ac:dyDescent="0.35">
      <c r="A81" s="1"/>
      <c r="B81" s="49">
        <f>IF(R81="",0,COUNTIF($R$7:R81,R81))</f>
        <v>0</v>
      </c>
      <c r="C81" s="49" t="str">
        <f t="shared" si="34"/>
        <v>0</v>
      </c>
      <c r="D81" s="49">
        <f>IF(X81="",0,COUNTIF($X$7:X81,X81))</f>
        <v>0</v>
      </c>
      <c r="E81" s="49" t="str">
        <f t="shared" si="21"/>
        <v>0</v>
      </c>
      <c r="F81" s="49">
        <f>IF(AD81="",0,COUNTIF($AD$7:AD81,AD81))</f>
        <v>0</v>
      </c>
      <c r="G81" s="49" t="str">
        <f t="shared" si="22"/>
        <v>0</v>
      </c>
      <c r="H81" s="49">
        <f>IF(AJ81="",0,COUNTIF($AJ$7:AJ81,AJ81))</f>
        <v>0</v>
      </c>
      <c r="I81" s="49" t="str">
        <f t="shared" si="23"/>
        <v>0</v>
      </c>
      <c r="J81" s="120">
        <f t="shared" si="24"/>
        <v>0</v>
      </c>
      <c r="K81" s="50" t="str">
        <f t="shared" si="35"/>
        <v>-</v>
      </c>
      <c r="L81" s="49">
        <f>IF(N81="",0,COUNTIF($N$7:N81,N81))</f>
        <v>0</v>
      </c>
      <c r="M81" s="50" t="str">
        <f t="shared" si="25"/>
        <v>0</v>
      </c>
      <c r="N81" s="49" t="str">
        <f t="shared" si="33"/>
        <v/>
      </c>
      <c r="O81" s="1"/>
      <c r="P81" s="112"/>
      <c r="Q81" s="4"/>
      <c r="R81" s="4"/>
      <c r="S81" s="54" t="str">
        <f t="shared" si="20"/>
        <v/>
      </c>
      <c r="T81" s="51"/>
      <c r="U81" s="53"/>
      <c r="V81" s="233"/>
      <c r="W81" s="234" t="str">
        <f t="shared" si="26"/>
        <v/>
      </c>
      <c r="X81" s="52"/>
      <c r="Y81" s="53"/>
      <c r="Z81" s="53"/>
      <c r="AA81" s="53"/>
      <c r="AB81" s="54" t="str">
        <f t="shared" si="27"/>
        <v/>
      </c>
      <c r="AC81" s="54" t="str">
        <f t="shared" si="28"/>
        <v/>
      </c>
      <c r="AD81" s="52"/>
      <c r="AE81" s="53"/>
      <c r="AF81" s="53"/>
      <c r="AG81" s="53"/>
      <c r="AH81" s="54" t="str">
        <f t="shared" si="29"/>
        <v/>
      </c>
      <c r="AI81" s="54" t="str">
        <f t="shared" si="30"/>
        <v/>
      </c>
      <c r="AJ81" s="52"/>
      <c r="AK81" s="55"/>
      <c r="AL81" s="55"/>
      <c r="AM81" s="55"/>
      <c r="AN81" s="54" t="str">
        <f t="shared" si="31"/>
        <v/>
      </c>
      <c r="AO81" s="54" t="str">
        <f t="shared" si="32"/>
        <v/>
      </c>
      <c r="AP81" s="53"/>
      <c r="AQ81" s="53"/>
      <c r="AR81" s="1"/>
      <c r="AS81" s="1"/>
    </row>
    <row r="82" spans="1:45" ht="18.75" customHeight="1" x14ac:dyDescent="0.35">
      <c r="A82" s="1"/>
      <c r="B82" s="49">
        <f>IF(R82="",0,COUNTIF($R$7:R82,R82))</f>
        <v>0</v>
      </c>
      <c r="C82" s="49" t="str">
        <f t="shared" si="34"/>
        <v>0</v>
      </c>
      <c r="D82" s="49">
        <f>IF(X82="",0,COUNTIF($X$7:X82,X82))</f>
        <v>0</v>
      </c>
      <c r="E82" s="49" t="str">
        <f t="shared" si="21"/>
        <v>0</v>
      </c>
      <c r="F82" s="49">
        <f>IF(AD82="",0,COUNTIF($AD$7:AD82,AD82))</f>
        <v>0</v>
      </c>
      <c r="G82" s="49" t="str">
        <f t="shared" si="22"/>
        <v>0</v>
      </c>
      <c r="H82" s="49">
        <f>IF(AJ82="",0,COUNTIF($AJ$7:AJ82,AJ82))</f>
        <v>0</v>
      </c>
      <c r="I82" s="49" t="str">
        <f t="shared" si="23"/>
        <v>0</v>
      </c>
      <c r="J82" s="120">
        <f t="shared" si="24"/>
        <v>0</v>
      </c>
      <c r="K82" s="50" t="str">
        <f t="shared" si="35"/>
        <v>-</v>
      </c>
      <c r="L82" s="49">
        <f>IF(N82="",0,COUNTIF($N$7:N82,N82))</f>
        <v>0</v>
      </c>
      <c r="M82" s="50" t="str">
        <f t="shared" si="25"/>
        <v>0</v>
      </c>
      <c r="N82" s="49" t="str">
        <f t="shared" si="33"/>
        <v/>
      </c>
      <c r="O82" s="1"/>
      <c r="P82" s="112"/>
      <c r="Q82" s="4"/>
      <c r="R82" s="4"/>
      <c r="S82" s="54" t="str">
        <f t="shared" si="20"/>
        <v/>
      </c>
      <c r="T82" s="51"/>
      <c r="U82" s="53"/>
      <c r="V82" s="233"/>
      <c r="W82" s="234" t="str">
        <f t="shared" si="26"/>
        <v/>
      </c>
      <c r="X82" s="52"/>
      <c r="Y82" s="53"/>
      <c r="Z82" s="53"/>
      <c r="AA82" s="53"/>
      <c r="AB82" s="54" t="str">
        <f t="shared" si="27"/>
        <v/>
      </c>
      <c r="AC82" s="54" t="str">
        <f t="shared" si="28"/>
        <v/>
      </c>
      <c r="AD82" s="52"/>
      <c r="AE82" s="53"/>
      <c r="AF82" s="53"/>
      <c r="AG82" s="53"/>
      <c r="AH82" s="54" t="str">
        <f t="shared" si="29"/>
        <v/>
      </c>
      <c r="AI82" s="54" t="str">
        <f t="shared" si="30"/>
        <v/>
      </c>
      <c r="AJ82" s="52"/>
      <c r="AK82" s="55"/>
      <c r="AL82" s="55"/>
      <c r="AM82" s="55"/>
      <c r="AN82" s="54" t="str">
        <f t="shared" si="31"/>
        <v/>
      </c>
      <c r="AO82" s="54" t="str">
        <f t="shared" si="32"/>
        <v/>
      </c>
      <c r="AP82" s="53"/>
      <c r="AQ82" s="53"/>
      <c r="AR82" s="1"/>
      <c r="AS82" s="1"/>
    </row>
    <row r="83" spans="1:45" ht="18.75" customHeight="1" x14ac:dyDescent="0.35">
      <c r="A83" s="1"/>
      <c r="B83" s="49">
        <f>IF(R83="",0,COUNTIF($R$7:R83,R83))</f>
        <v>0</v>
      </c>
      <c r="C83" s="49" t="str">
        <f t="shared" si="34"/>
        <v>0</v>
      </c>
      <c r="D83" s="49">
        <f>IF(X83="",0,COUNTIF($X$7:X83,X83))</f>
        <v>0</v>
      </c>
      <c r="E83" s="49" t="str">
        <f t="shared" si="21"/>
        <v>0</v>
      </c>
      <c r="F83" s="49">
        <f>IF(AD83="",0,COUNTIF($AD$7:AD83,AD83))</f>
        <v>0</v>
      </c>
      <c r="G83" s="49" t="str">
        <f t="shared" si="22"/>
        <v>0</v>
      </c>
      <c r="H83" s="49">
        <f>IF(AJ83="",0,COUNTIF($AJ$7:AJ83,AJ83))</f>
        <v>0</v>
      </c>
      <c r="I83" s="49" t="str">
        <f t="shared" si="23"/>
        <v>0</v>
      </c>
      <c r="J83" s="120">
        <f t="shared" si="24"/>
        <v>0</v>
      </c>
      <c r="K83" s="50" t="str">
        <f t="shared" si="35"/>
        <v>-</v>
      </c>
      <c r="L83" s="49">
        <f>IF(N83="",0,COUNTIF($N$7:N83,N83))</f>
        <v>0</v>
      </c>
      <c r="M83" s="50" t="str">
        <f t="shared" si="25"/>
        <v>0</v>
      </c>
      <c r="N83" s="49" t="str">
        <f t="shared" si="33"/>
        <v/>
      </c>
      <c r="O83" s="1"/>
      <c r="P83" s="112"/>
      <c r="Q83" s="4"/>
      <c r="R83" s="4"/>
      <c r="S83" s="54" t="str">
        <f t="shared" si="20"/>
        <v/>
      </c>
      <c r="T83" s="51"/>
      <c r="U83" s="53"/>
      <c r="V83" s="233"/>
      <c r="W83" s="234" t="str">
        <f t="shared" si="26"/>
        <v/>
      </c>
      <c r="X83" s="52"/>
      <c r="Y83" s="53"/>
      <c r="Z83" s="53"/>
      <c r="AA83" s="53"/>
      <c r="AB83" s="54" t="str">
        <f t="shared" si="27"/>
        <v/>
      </c>
      <c r="AC83" s="54" t="str">
        <f t="shared" si="28"/>
        <v/>
      </c>
      <c r="AD83" s="52"/>
      <c r="AE83" s="53"/>
      <c r="AF83" s="53"/>
      <c r="AG83" s="53"/>
      <c r="AH83" s="54" t="str">
        <f t="shared" si="29"/>
        <v/>
      </c>
      <c r="AI83" s="54" t="str">
        <f t="shared" si="30"/>
        <v/>
      </c>
      <c r="AJ83" s="52"/>
      <c r="AK83" s="55"/>
      <c r="AL83" s="55"/>
      <c r="AM83" s="55"/>
      <c r="AN83" s="54" t="str">
        <f t="shared" si="31"/>
        <v/>
      </c>
      <c r="AO83" s="54" t="str">
        <f t="shared" si="32"/>
        <v/>
      </c>
      <c r="AP83" s="53"/>
      <c r="AQ83" s="53"/>
      <c r="AR83" s="1"/>
      <c r="AS83" s="1"/>
    </row>
    <row r="84" spans="1:45" ht="18.75" customHeight="1" x14ac:dyDescent="0.35">
      <c r="A84" s="1"/>
      <c r="B84" s="49">
        <f>IF(R84="",0,COUNTIF($R$7:R84,R84))</f>
        <v>0</v>
      </c>
      <c r="C84" s="49" t="str">
        <f t="shared" si="34"/>
        <v>0</v>
      </c>
      <c r="D84" s="49">
        <f>IF(X84="",0,COUNTIF($X$7:X84,X84))</f>
        <v>0</v>
      </c>
      <c r="E84" s="49" t="str">
        <f t="shared" si="21"/>
        <v>0</v>
      </c>
      <c r="F84" s="49">
        <f>IF(AD84="",0,COUNTIF($AD$7:AD84,AD84))</f>
        <v>0</v>
      </c>
      <c r="G84" s="49" t="str">
        <f t="shared" si="22"/>
        <v>0</v>
      </c>
      <c r="H84" s="49">
        <f>IF(AJ84="",0,COUNTIF($AJ$7:AJ84,AJ84))</f>
        <v>0</v>
      </c>
      <c r="I84" s="49" t="str">
        <f t="shared" si="23"/>
        <v>0</v>
      </c>
      <c r="J84" s="120">
        <f t="shared" si="24"/>
        <v>0</v>
      </c>
      <c r="K84" s="50" t="str">
        <f t="shared" si="35"/>
        <v>-</v>
      </c>
      <c r="L84" s="49">
        <f>IF(N84="",0,COUNTIF($N$7:N84,N84))</f>
        <v>0</v>
      </c>
      <c r="M84" s="50" t="str">
        <f t="shared" si="25"/>
        <v>0</v>
      </c>
      <c r="N84" s="49" t="str">
        <f t="shared" si="33"/>
        <v/>
      </c>
      <c r="O84" s="1"/>
      <c r="P84" s="112"/>
      <c r="Q84" s="4"/>
      <c r="R84" s="4"/>
      <c r="S84" s="54" t="str">
        <f t="shared" si="20"/>
        <v/>
      </c>
      <c r="T84" s="51"/>
      <c r="U84" s="53"/>
      <c r="V84" s="233"/>
      <c r="W84" s="234" t="str">
        <f t="shared" si="26"/>
        <v/>
      </c>
      <c r="X84" s="52"/>
      <c r="Y84" s="53"/>
      <c r="Z84" s="53"/>
      <c r="AA84" s="53"/>
      <c r="AB84" s="54" t="str">
        <f t="shared" si="27"/>
        <v/>
      </c>
      <c r="AC84" s="54" t="str">
        <f t="shared" si="28"/>
        <v/>
      </c>
      <c r="AD84" s="52"/>
      <c r="AE84" s="53"/>
      <c r="AF84" s="53"/>
      <c r="AG84" s="53"/>
      <c r="AH84" s="54" t="str">
        <f t="shared" si="29"/>
        <v/>
      </c>
      <c r="AI84" s="54" t="str">
        <f t="shared" si="30"/>
        <v/>
      </c>
      <c r="AJ84" s="52"/>
      <c r="AK84" s="55"/>
      <c r="AL84" s="55"/>
      <c r="AM84" s="55"/>
      <c r="AN84" s="54" t="str">
        <f t="shared" si="31"/>
        <v/>
      </c>
      <c r="AO84" s="54" t="str">
        <f t="shared" si="32"/>
        <v/>
      </c>
      <c r="AP84" s="53"/>
      <c r="AQ84" s="53"/>
      <c r="AR84" s="1"/>
      <c r="AS84" s="1"/>
    </row>
    <row r="85" spans="1:45" ht="18.75" customHeight="1" x14ac:dyDescent="0.35">
      <c r="A85" s="1"/>
      <c r="B85" s="49">
        <f>IF(R85="",0,COUNTIF($R$7:R85,R85))</f>
        <v>0</v>
      </c>
      <c r="C85" s="49" t="str">
        <f t="shared" si="34"/>
        <v>0</v>
      </c>
      <c r="D85" s="49">
        <f>IF(X85="",0,COUNTIF($X$7:X85,X85))</f>
        <v>0</v>
      </c>
      <c r="E85" s="49" t="str">
        <f t="shared" si="21"/>
        <v>0</v>
      </c>
      <c r="F85" s="49">
        <f>IF(AD85="",0,COUNTIF($AD$7:AD85,AD85))</f>
        <v>0</v>
      </c>
      <c r="G85" s="49" t="str">
        <f t="shared" si="22"/>
        <v>0</v>
      </c>
      <c r="H85" s="49">
        <f>IF(AJ85="",0,COUNTIF($AJ$7:AJ85,AJ85))</f>
        <v>0</v>
      </c>
      <c r="I85" s="49" t="str">
        <f t="shared" si="23"/>
        <v>0</v>
      </c>
      <c r="J85" s="120">
        <f t="shared" si="24"/>
        <v>0</v>
      </c>
      <c r="K85" s="50" t="str">
        <f t="shared" si="35"/>
        <v>-</v>
      </c>
      <c r="L85" s="49">
        <f>IF(N85="",0,COUNTIF($N$7:N85,N85))</f>
        <v>0</v>
      </c>
      <c r="M85" s="50" t="str">
        <f t="shared" si="25"/>
        <v>0</v>
      </c>
      <c r="N85" s="49" t="str">
        <f t="shared" si="33"/>
        <v/>
      </c>
      <c r="O85" s="1"/>
      <c r="P85" s="112"/>
      <c r="Q85" s="4"/>
      <c r="R85" s="4"/>
      <c r="S85" s="54" t="str">
        <f t="shared" si="20"/>
        <v/>
      </c>
      <c r="T85" s="51"/>
      <c r="U85" s="53"/>
      <c r="V85" s="233"/>
      <c r="W85" s="234" t="str">
        <f t="shared" si="26"/>
        <v/>
      </c>
      <c r="X85" s="52"/>
      <c r="Y85" s="53"/>
      <c r="Z85" s="53"/>
      <c r="AA85" s="53"/>
      <c r="AB85" s="54" t="str">
        <f t="shared" si="27"/>
        <v/>
      </c>
      <c r="AC85" s="54" t="str">
        <f t="shared" si="28"/>
        <v/>
      </c>
      <c r="AD85" s="52"/>
      <c r="AE85" s="53"/>
      <c r="AF85" s="53"/>
      <c r="AG85" s="53"/>
      <c r="AH85" s="54" t="str">
        <f t="shared" si="29"/>
        <v/>
      </c>
      <c r="AI85" s="54" t="str">
        <f t="shared" si="30"/>
        <v/>
      </c>
      <c r="AJ85" s="52"/>
      <c r="AK85" s="55"/>
      <c r="AL85" s="55"/>
      <c r="AM85" s="55"/>
      <c r="AN85" s="54" t="str">
        <f t="shared" si="31"/>
        <v/>
      </c>
      <c r="AO85" s="54" t="str">
        <f t="shared" si="32"/>
        <v/>
      </c>
      <c r="AP85" s="53"/>
      <c r="AQ85" s="53"/>
      <c r="AR85" s="1"/>
      <c r="AS85" s="1"/>
    </row>
    <row r="86" spans="1:45" ht="18.75" customHeight="1" x14ac:dyDescent="0.35">
      <c r="A86" s="1"/>
      <c r="B86" s="49">
        <f>IF(R86="",0,COUNTIF($R$7:R86,R86))</f>
        <v>0</v>
      </c>
      <c r="C86" s="49" t="str">
        <f t="shared" si="34"/>
        <v>0</v>
      </c>
      <c r="D86" s="49">
        <f>IF(X86="",0,COUNTIF($X$7:X86,X86))</f>
        <v>0</v>
      </c>
      <c r="E86" s="49" t="str">
        <f t="shared" si="21"/>
        <v>0</v>
      </c>
      <c r="F86" s="49">
        <f>IF(AD86="",0,COUNTIF($AD$7:AD86,AD86))</f>
        <v>0</v>
      </c>
      <c r="G86" s="49" t="str">
        <f t="shared" si="22"/>
        <v>0</v>
      </c>
      <c r="H86" s="49">
        <f>IF(AJ86="",0,COUNTIF($AJ$7:AJ86,AJ86))</f>
        <v>0</v>
      </c>
      <c r="I86" s="49" t="str">
        <f t="shared" si="23"/>
        <v>0</v>
      </c>
      <c r="J86" s="120">
        <f t="shared" si="24"/>
        <v>0</v>
      </c>
      <c r="K86" s="50" t="str">
        <f t="shared" si="35"/>
        <v>-</v>
      </c>
      <c r="L86" s="49">
        <f>IF(N86="",0,COUNTIF($N$7:N86,N86))</f>
        <v>0</v>
      </c>
      <c r="M86" s="50" t="str">
        <f t="shared" si="25"/>
        <v>0</v>
      </c>
      <c r="N86" s="49" t="str">
        <f t="shared" si="33"/>
        <v/>
      </c>
      <c r="O86" s="1"/>
      <c r="P86" s="112"/>
      <c r="Q86" s="4"/>
      <c r="R86" s="4"/>
      <c r="S86" s="54" t="str">
        <f t="shared" si="20"/>
        <v/>
      </c>
      <c r="T86" s="51"/>
      <c r="U86" s="53"/>
      <c r="V86" s="233"/>
      <c r="W86" s="234" t="str">
        <f t="shared" si="26"/>
        <v/>
      </c>
      <c r="X86" s="52"/>
      <c r="Y86" s="53"/>
      <c r="Z86" s="53"/>
      <c r="AA86" s="53"/>
      <c r="AB86" s="54" t="str">
        <f t="shared" si="27"/>
        <v/>
      </c>
      <c r="AC86" s="54" t="str">
        <f t="shared" si="28"/>
        <v/>
      </c>
      <c r="AD86" s="52"/>
      <c r="AE86" s="53"/>
      <c r="AF86" s="53"/>
      <c r="AG86" s="53"/>
      <c r="AH86" s="54" t="str">
        <f t="shared" si="29"/>
        <v/>
      </c>
      <c r="AI86" s="54" t="str">
        <f t="shared" si="30"/>
        <v/>
      </c>
      <c r="AJ86" s="52"/>
      <c r="AK86" s="55"/>
      <c r="AL86" s="55"/>
      <c r="AM86" s="55"/>
      <c r="AN86" s="54" t="str">
        <f t="shared" si="31"/>
        <v/>
      </c>
      <c r="AO86" s="54" t="str">
        <f t="shared" si="32"/>
        <v/>
      </c>
      <c r="AP86" s="53"/>
      <c r="AQ86" s="53"/>
      <c r="AR86" s="1"/>
      <c r="AS86" s="1"/>
    </row>
    <row r="87" spans="1:45" ht="18.75" customHeight="1" x14ac:dyDescent="0.35">
      <c r="A87" s="1"/>
      <c r="B87" s="49">
        <f>IF(R87="",0,COUNTIF($R$7:R87,R87))</f>
        <v>0</v>
      </c>
      <c r="C87" s="49" t="str">
        <f t="shared" si="34"/>
        <v>0</v>
      </c>
      <c r="D87" s="49">
        <f>IF(X87="",0,COUNTIF($X$7:X87,X87))</f>
        <v>0</v>
      </c>
      <c r="E87" s="49" t="str">
        <f t="shared" si="21"/>
        <v>0</v>
      </c>
      <c r="F87" s="49">
        <f>IF(AD87="",0,COUNTIF($AD$7:AD87,AD87))</f>
        <v>0</v>
      </c>
      <c r="G87" s="49" t="str">
        <f t="shared" si="22"/>
        <v>0</v>
      </c>
      <c r="H87" s="49">
        <f>IF(AJ87="",0,COUNTIF($AJ$7:AJ87,AJ87))</f>
        <v>0</v>
      </c>
      <c r="I87" s="49" t="str">
        <f t="shared" si="23"/>
        <v>0</v>
      </c>
      <c r="J87" s="120">
        <f t="shared" si="24"/>
        <v>0</v>
      </c>
      <c r="K87" s="50" t="str">
        <f t="shared" si="35"/>
        <v>-</v>
      </c>
      <c r="L87" s="49">
        <f>IF(N87="",0,COUNTIF($N$7:N87,N87))</f>
        <v>0</v>
      </c>
      <c r="M87" s="50" t="str">
        <f t="shared" si="25"/>
        <v>0</v>
      </c>
      <c r="N87" s="49" t="str">
        <f t="shared" si="33"/>
        <v/>
      </c>
      <c r="O87" s="1"/>
      <c r="P87" s="112"/>
      <c r="Q87" s="4"/>
      <c r="R87" s="4"/>
      <c r="S87" s="54" t="str">
        <f t="shared" si="20"/>
        <v/>
      </c>
      <c r="T87" s="51"/>
      <c r="U87" s="53"/>
      <c r="V87" s="233"/>
      <c r="W87" s="234" t="str">
        <f t="shared" si="26"/>
        <v/>
      </c>
      <c r="X87" s="52"/>
      <c r="Y87" s="53"/>
      <c r="Z87" s="53"/>
      <c r="AA87" s="53"/>
      <c r="AB87" s="54" t="str">
        <f t="shared" si="27"/>
        <v/>
      </c>
      <c r="AC87" s="54" t="str">
        <f t="shared" si="28"/>
        <v/>
      </c>
      <c r="AD87" s="52"/>
      <c r="AE87" s="53"/>
      <c r="AF87" s="53"/>
      <c r="AG87" s="53"/>
      <c r="AH87" s="54" t="str">
        <f t="shared" si="29"/>
        <v/>
      </c>
      <c r="AI87" s="54" t="str">
        <f t="shared" si="30"/>
        <v/>
      </c>
      <c r="AJ87" s="52"/>
      <c r="AK87" s="55"/>
      <c r="AL87" s="55"/>
      <c r="AM87" s="55"/>
      <c r="AN87" s="54" t="str">
        <f t="shared" si="31"/>
        <v/>
      </c>
      <c r="AO87" s="54" t="str">
        <f t="shared" si="32"/>
        <v/>
      </c>
      <c r="AP87" s="53"/>
      <c r="AQ87" s="53"/>
      <c r="AR87" s="1"/>
      <c r="AS87" s="1"/>
    </row>
    <row r="88" spans="1:45" ht="18.75" customHeight="1" x14ac:dyDescent="0.35">
      <c r="A88" s="1"/>
      <c r="B88" s="49">
        <f>IF(R88="",0,COUNTIF($R$7:R88,R88))</f>
        <v>0</v>
      </c>
      <c r="C88" s="49" t="str">
        <f t="shared" si="34"/>
        <v>0</v>
      </c>
      <c r="D88" s="49">
        <f>IF(X88="",0,COUNTIF($X$7:X88,X88))</f>
        <v>0</v>
      </c>
      <c r="E88" s="49" t="str">
        <f t="shared" si="21"/>
        <v>0</v>
      </c>
      <c r="F88" s="49">
        <f>IF(AD88="",0,COUNTIF($AD$7:AD88,AD88))</f>
        <v>0</v>
      </c>
      <c r="G88" s="49" t="str">
        <f t="shared" si="22"/>
        <v>0</v>
      </c>
      <c r="H88" s="49">
        <f>IF(AJ88="",0,COUNTIF($AJ$7:AJ88,AJ88))</f>
        <v>0</v>
      </c>
      <c r="I88" s="49" t="str">
        <f t="shared" si="23"/>
        <v>0</v>
      </c>
      <c r="J88" s="120">
        <f t="shared" si="24"/>
        <v>0</v>
      </c>
      <c r="K88" s="50" t="str">
        <f t="shared" si="35"/>
        <v>-</v>
      </c>
      <c r="L88" s="49">
        <f>IF(N88="",0,COUNTIF($N$7:N88,N88))</f>
        <v>0</v>
      </c>
      <c r="M88" s="50" t="str">
        <f t="shared" si="25"/>
        <v>0</v>
      </c>
      <c r="N88" s="49" t="str">
        <f t="shared" si="33"/>
        <v/>
      </c>
      <c r="O88" s="1"/>
      <c r="P88" s="112"/>
      <c r="Q88" s="4"/>
      <c r="R88" s="4"/>
      <c r="S88" s="54" t="str">
        <f t="shared" si="20"/>
        <v/>
      </c>
      <c r="T88" s="51"/>
      <c r="U88" s="53"/>
      <c r="V88" s="233"/>
      <c r="W88" s="234" t="str">
        <f t="shared" si="26"/>
        <v/>
      </c>
      <c r="X88" s="52"/>
      <c r="Y88" s="53"/>
      <c r="Z88" s="53"/>
      <c r="AA88" s="53"/>
      <c r="AB88" s="54" t="str">
        <f t="shared" si="27"/>
        <v/>
      </c>
      <c r="AC88" s="54" t="str">
        <f t="shared" si="28"/>
        <v/>
      </c>
      <c r="AD88" s="52"/>
      <c r="AE88" s="53"/>
      <c r="AF88" s="53"/>
      <c r="AG88" s="53"/>
      <c r="AH88" s="54" t="str">
        <f t="shared" si="29"/>
        <v/>
      </c>
      <c r="AI88" s="54" t="str">
        <f t="shared" si="30"/>
        <v/>
      </c>
      <c r="AJ88" s="52"/>
      <c r="AK88" s="55"/>
      <c r="AL88" s="55"/>
      <c r="AM88" s="55"/>
      <c r="AN88" s="54" t="str">
        <f t="shared" si="31"/>
        <v/>
      </c>
      <c r="AO88" s="54" t="str">
        <f t="shared" si="32"/>
        <v/>
      </c>
      <c r="AP88" s="53"/>
      <c r="AQ88" s="53"/>
      <c r="AR88" s="1"/>
      <c r="AS88" s="1"/>
    </row>
    <row r="89" spans="1:45" ht="18.75" customHeight="1" x14ac:dyDescent="0.35">
      <c r="A89" s="1"/>
      <c r="B89" s="49">
        <f>IF(R89="",0,COUNTIF($R$7:R89,R89))</f>
        <v>0</v>
      </c>
      <c r="C89" s="49" t="str">
        <f t="shared" si="34"/>
        <v>0</v>
      </c>
      <c r="D89" s="49">
        <f>IF(X89="",0,COUNTIF($X$7:X89,X89))</f>
        <v>0</v>
      </c>
      <c r="E89" s="49" t="str">
        <f t="shared" si="21"/>
        <v>0</v>
      </c>
      <c r="F89" s="49">
        <f>IF(AD89="",0,COUNTIF($AD$7:AD89,AD89))</f>
        <v>0</v>
      </c>
      <c r="G89" s="49" t="str">
        <f t="shared" si="22"/>
        <v>0</v>
      </c>
      <c r="H89" s="49">
        <f>IF(AJ89="",0,COUNTIF($AJ$7:AJ89,AJ89))</f>
        <v>0</v>
      </c>
      <c r="I89" s="49" t="str">
        <f t="shared" si="23"/>
        <v>0</v>
      </c>
      <c r="J89" s="120">
        <f t="shared" si="24"/>
        <v>0</v>
      </c>
      <c r="K89" s="50" t="str">
        <f t="shared" si="35"/>
        <v>-</v>
      </c>
      <c r="L89" s="49">
        <f>IF(N89="",0,COUNTIF($N$7:N89,N89))</f>
        <v>0</v>
      </c>
      <c r="M89" s="50" t="str">
        <f t="shared" si="25"/>
        <v>0</v>
      </c>
      <c r="N89" s="49" t="str">
        <f t="shared" si="33"/>
        <v/>
      </c>
      <c r="O89" s="1"/>
      <c r="P89" s="112"/>
      <c r="Q89" s="4"/>
      <c r="R89" s="4"/>
      <c r="S89" s="54" t="str">
        <f t="shared" si="20"/>
        <v/>
      </c>
      <c r="T89" s="51"/>
      <c r="U89" s="53"/>
      <c r="V89" s="233"/>
      <c r="W89" s="234" t="str">
        <f t="shared" si="26"/>
        <v/>
      </c>
      <c r="X89" s="52"/>
      <c r="Y89" s="53"/>
      <c r="Z89" s="53"/>
      <c r="AA89" s="53"/>
      <c r="AB89" s="54" t="str">
        <f t="shared" si="27"/>
        <v/>
      </c>
      <c r="AC89" s="54" t="str">
        <f t="shared" si="28"/>
        <v/>
      </c>
      <c r="AD89" s="52"/>
      <c r="AE89" s="53"/>
      <c r="AF89" s="53"/>
      <c r="AG89" s="53"/>
      <c r="AH89" s="54" t="str">
        <f t="shared" si="29"/>
        <v/>
      </c>
      <c r="AI89" s="54" t="str">
        <f t="shared" si="30"/>
        <v/>
      </c>
      <c r="AJ89" s="52"/>
      <c r="AK89" s="55"/>
      <c r="AL89" s="55"/>
      <c r="AM89" s="55"/>
      <c r="AN89" s="54" t="str">
        <f t="shared" si="31"/>
        <v/>
      </c>
      <c r="AO89" s="54" t="str">
        <f t="shared" si="32"/>
        <v/>
      </c>
      <c r="AP89" s="53"/>
      <c r="AQ89" s="53"/>
      <c r="AR89" s="1"/>
      <c r="AS89" s="1"/>
    </row>
    <row r="90" spans="1:45" ht="18.75" customHeight="1" x14ac:dyDescent="0.35">
      <c r="A90" s="1"/>
      <c r="B90" s="49">
        <f>IF(R90="",0,COUNTIF($R$7:R90,R90))</f>
        <v>0</v>
      </c>
      <c r="C90" s="49" t="str">
        <f t="shared" si="34"/>
        <v>0</v>
      </c>
      <c r="D90" s="49">
        <f>IF(X90="",0,COUNTIF($X$7:X90,X90))</f>
        <v>0</v>
      </c>
      <c r="E90" s="49" t="str">
        <f t="shared" si="21"/>
        <v>0</v>
      </c>
      <c r="F90" s="49">
        <f>IF(AD90="",0,COUNTIF($AD$7:AD90,AD90))</f>
        <v>0</v>
      </c>
      <c r="G90" s="49" t="str">
        <f t="shared" si="22"/>
        <v>0</v>
      </c>
      <c r="H90" s="49">
        <f>IF(AJ90="",0,COUNTIF($AJ$7:AJ90,AJ90))</f>
        <v>0</v>
      </c>
      <c r="I90" s="49" t="str">
        <f t="shared" si="23"/>
        <v>0</v>
      </c>
      <c r="J90" s="120">
        <f t="shared" si="24"/>
        <v>0</v>
      </c>
      <c r="K90" s="50" t="str">
        <f t="shared" si="35"/>
        <v>-</v>
      </c>
      <c r="L90" s="49">
        <f>IF(N90="",0,COUNTIF($N$7:N90,N90))</f>
        <v>0</v>
      </c>
      <c r="M90" s="50" t="str">
        <f t="shared" si="25"/>
        <v>0</v>
      </c>
      <c r="N90" s="49" t="str">
        <f t="shared" si="33"/>
        <v/>
      </c>
      <c r="O90" s="1"/>
      <c r="P90" s="112"/>
      <c r="Q90" s="4"/>
      <c r="R90" s="4"/>
      <c r="S90" s="54" t="str">
        <f t="shared" si="20"/>
        <v/>
      </c>
      <c r="T90" s="51"/>
      <c r="U90" s="53"/>
      <c r="V90" s="233"/>
      <c r="W90" s="234" t="str">
        <f t="shared" si="26"/>
        <v/>
      </c>
      <c r="X90" s="52"/>
      <c r="Y90" s="53"/>
      <c r="Z90" s="53"/>
      <c r="AA90" s="53"/>
      <c r="AB90" s="54" t="str">
        <f t="shared" si="27"/>
        <v/>
      </c>
      <c r="AC90" s="54" t="str">
        <f t="shared" si="28"/>
        <v/>
      </c>
      <c r="AD90" s="52"/>
      <c r="AE90" s="53"/>
      <c r="AF90" s="53"/>
      <c r="AG90" s="53"/>
      <c r="AH90" s="54" t="str">
        <f t="shared" si="29"/>
        <v/>
      </c>
      <c r="AI90" s="54" t="str">
        <f t="shared" si="30"/>
        <v/>
      </c>
      <c r="AJ90" s="52"/>
      <c r="AK90" s="55"/>
      <c r="AL90" s="55"/>
      <c r="AM90" s="55"/>
      <c r="AN90" s="54" t="str">
        <f t="shared" si="31"/>
        <v/>
      </c>
      <c r="AO90" s="54" t="str">
        <f t="shared" si="32"/>
        <v/>
      </c>
      <c r="AP90" s="53"/>
      <c r="AQ90" s="53"/>
      <c r="AR90" s="1"/>
      <c r="AS90" s="1"/>
    </row>
    <row r="91" spans="1:45" ht="18.75" customHeight="1" x14ac:dyDescent="0.35">
      <c r="A91" s="1"/>
      <c r="B91" s="49">
        <f>IF(R91="",0,COUNTIF($R$7:R91,R91))</f>
        <v>0</v>
      </c>
      <c r="C91" s="49" t="str">
        <f t="shared" si="34"/>
        <v>0</v>
      </c>
      <c r="D91" s="49">
        <f>IF(X91="",0,COUNTIF($X$7:X91,X91))</f>
        <v>0</v>
      </c>
      <c r="E91" s="49" t="str">
        <f t="shared" si="21"/>
        <v>0</v>
      </c>
      <c r="F91" s="49">
        <f>IF(AD91="",0,COUNTIF($AD$7:AD91,AD91))</f>
        <v>0</v>
      </c>
      <c r="G91" s="49" t="str">
        <f t="shared" si="22"/>
        <v>0</v>
      </c>
      <c r="H91" s="49">
        <f>IF(AJ91="",0,COUNTIF($AJ$7:AJ91,AJ91))</f>
        <v>0</v>
      </c>
      <c r="I91" s="49" t="str">
        <f t="shared" si="23"/>
        <v>0</v>
      </c>
      <c r="J91" s="120">
        <f t="shared" si="24"/>
        <v>0</v>
      </c>
      <c r="K91" s="50" t="str">
        <f t="shared" si="35"/>
        <v>-</v>
      </c>
      <c r="L91" s="49">
        <f>IF(N91="",0,COUNTIF($N$7:N91,N91))</f>
        <v>0</v>
      </c>
      <c r="M91" s="50" t="str">
        <f t="shared" si="25"/>
        <v>0</v>
      </c>
      <c r="N91" s="49" t="str">
        <f t="shared" si="33"/>
        <v/>
      </c>
      <c r="O91" s="1"/>
      <c r="P91" s="112"/>
      <c r="Q91" s="4"/>
      <c r="R91" s="4"/>
      <c r="S91" s="54" t="str">
        <f t="shared" si="20"/>
        <v/>
      </c>
      <c r="T91" s="51"/>
      <c r="U91" s="53"/>
      <c r="V91" s="233"/>
      <c r="W91" s="234" t="str">
        <f t="shared" si="26"/>
        <v/>
      </c>
      <c r="X91" s="52"/>
      <c r="Y91" s="53"/>
      <c r="Z91" s="53"/>
      <c r="AA91" s="53"/>
      <c r="AB91" s="54" t="str">
        <f t="shared" si="27"/>
        <v/>
      </c>
      <c r="AC91" s="54" t="str">
        <f t="shared" si="28"/>
        <v/>
      </c>
      <c r="AD91" s="52"/>
      <c r="AE91" s="53"/>
      <c r="AF91" s="53"/>
      <c r="AG91" s="53"/>
      <c r="AH91" s="54" t="str">
        <f t="shared" si="29"/>
        <v/>
      </c>
      <c r="AI91" s="54" t="str">
        <f t="shared" si="30"/>
        <v/>
      </c>
      <c r="AJ91" s="52"/>
      <c r="AK91" s="55"/>
      <c r="AL91" s="55"/>
      <c r="AM91" s="55"/>
      <c r="AN91" s="54" t="str">
        <f t="shared" si="31"/>
        <v/>
      </c>
      <c r="AO91" s="54" t="str">
        <f t="shared" si="32"/>
        <v/>
      </c>
      <c r="AP91" s="53"/>
      <c r="AQ91" s="53"/>
      <c r="AR91" s="1"/>
      <c r="AS91" s="1"/>
    </row>
    <row r="92" spans="1:45" ht="18.75" customHeight="1" x14ac:dyDescent="0.35">
      <c r="A92" s="1"/>
      <c r="B92" s="49">
        <f>IF(R92="",0,COUNTIF($R$7:R92,R92))</f>
        <v>0</v>
      </c>
      <c r="C92" s="49" t="str">
        <f t="shared" si="34"/>
        <v>0</v>
      </c>
      <c r="D92" s="49">
        <f>IF(X92="",0,COUNTIF($X$7:X92,X92))</f>
        <v>0</v>
      </c>
      <c r="E92" s="49" t="str">
        <f t="shared" si="21"/>
        <v>0</v>
      </c>
      <c r="F92" s="49">
        <f>IF(AD92="",0,COUNTIF($AD$7:AD92,AD92))</f>
        <v>0</v>
      </c>
      <c r="G92" s="49" t="str">
        <f t="shared" si="22"/>
        <v>0</v>
      </c>
      <c r="H92" s="49">
        <f>IF(AJ92="",0,COUNTIF($AJ$7:AJ92,AJ92))</f>
        <v>0</v>
      </c>
      <c r="I92" s="49" t="str">
        <f t="shared" si="23"/>
        <v>0</v>
      </c>
      <c r="J92" s="120">
        <f t="shared" si="24"/>
        <v>0</v>
      </c>
      <c r="K92" s="50" t="str">
        <f t="shared" si="35"/>
        <v>-</v>
      </c>
      <c r="L92" s="49">
        <f>IF(N92="",0,COUNTIF($N$7:N92,N92))</f>
        <v>0</v>
      </c>
      <c r="M92" s="50" t="str">
        <f t="shared" si="25"/>
        <v>0</v>
      </c>
      <c r="N92" s="49" t="str">
        <f t="shared" si="33"/>
        <v/>
      </c>
      <c r="O92" s="1"/>
      <c r="P92" s="112"/>
      <c r="Q92" s="4"/>
      <c r="R92" s="4"/>
      <c r="S92" s="54" t="str">
        <f t="shared" si="20"/>
        <v/>
      </c>
      <c r="T92" s="51"/>
      <c r="U92" s="53"/>
      <c r="V92" s="233"/>
      <c r="W92" s="234" t="str">
        <f t="shared" si="26"/>
        <v/>
      </c>
      <c r="X92" s="52"/>
      <c r="Y92" s="53"/>
      <c r="Z92" s="53"/>
      <c r="AA92" s="53"/>
      <c r="AB92" s="54" t="str">
        <f t="shared" si="27"/>
        <v/>
      </c>
      <c r="AC92" s="54" t="str">
        <f t="shared" si="28"/>
        <v/>
      </c>
      <c r="AD92" s="52"/>
      <c r="AE92" s="53"/>
      <c r="AF92" s="53"/>
      <c r="AG92" s="53"/>
      <c r="AH92" s="54" t="str">
        <f t="shared" si="29"/>
        <v/>
      </c>
      <c r="AI92" s="54" t="str">
        <f t="shared" si="30"/>
        <v/>
      </c>
      <c r="AJ92" s="52"/>
      <c r="AK92" s="55"/>
      <c r="AL92" s="55"/>
      <c r="AM92" s="55"/>
      <c r="AN92" s="54" t="str">
        <f t="shared" si="31"/>
        <v/>
      </c>
      <c r="AO92" s="54" t="str">
        <f t="shared" si="32"/>
        <v/>
      </c>
      <c r="AP92" s="53"/>
      <c r="AQ92" s="53"/>
      <c r="AR92" s="1"/>
      <c r="AS92" s="1"/>
    </row>
    <row r="93" spans="1:45" ht="18.75" customHeight="1" x14ac:dyDescent="0.35">
      <c r="A93" s="1"/>
      <c r="B93" s="49">
        <f>IF(R93="",0,COUNTIF($R$7:R93,R93))</f>
        <v>0</v>
      </c>
      <c r="C93" s="49" t="str">
        <f t="shared" si="34"/>
        <v>0</v>
      </c>
      <c r="D93" s="49">
        <f>IF(X93="",0,COUNTIF($X$7:X93,X93))</f>
        <v>0</v>
      </c>
      <c r="E93" s="49" t="str">
        <f t="shared" si="21"/>
        <v>0</v>
      </c>
      <c r="F93" s="49">
        <f>IF(AD93="",0,COUNTIF($AD$7:AD93,AD93))</f>
        <v>0</v>
      </c>
      <c r="G93" s="49" t="str">
        <f t="shared" si="22"/>
        <v>0</v>
      </c>
      <c r="H93" s="49">
        <f>IF(AJ93="",0,COUNTIF($AJ$7:AJ93,AJ93))</f>
        <v>0</v>
      </c>
      <c r="I93" s="49" t="str">
        <f t="shared" si="23"/>
        <v>0</v>
      </c>
      <c r="J93" s="120">
        <f t="shared" si="24"/>
        <v>0</v>
      </c>
      <c r="K93" s="50" t="str">
        <f t="shared" si="35"/>
        <v>-</v>
      </c>
      <c r="L93" s="49">
        <f>IF(N93="",0,COUNTIF($N$7:N93,N93))</f>
        <v>0</v>
      </c>
      <c r="M93" s="50" t="str">
        <f t="shared" si="25"/>
        <v>0</v>
      </c>
      <c r="N93" s="49" t="str">
        <f t="shared" si="33"/>
        <v/>
      </c>
      <c r="O93" s="1"/>
      <c r="P93" s="112"/>
      <c r="Q93" s="4"/>
      <c r="R93" s="4"/>
      <c r="S93" s="54" t="str">
        <f t="shared" si="20"/>
        <v/>
      </c>
      <c r="T93" s="51"/>
      <c r="U93" s="53"/>
      <c r="V93" s="233"/>
      <c r="W93" s="234" t="str">
        <f t="shared" si="26"/>
        <v/>
      </c>
      <c r="X93" s="52"/>
      <c r="Y93" s="53"/>
      <c r="Z93" s="53"/>
      <c r="AA93" s="53"/>
      <c r="AB93" s="54" t="str">
        <f t="shared" si="27"/>
        <v/>
      </c>
      <c r="AC93" s="54" t="str">
        <f t="shared" si="28"/>
        <v/>
      </c>
      <c r="AD93" s="52"/>
      <c r="AE93" s="53"/>
      <c r="AF93" s="53"/>
      <c r="AG93" s="53"/>
      <c r="AH93" s="54" t="str">
        <f t="shared" si="29"/>
        <v/>
      </c>
      <c r="AI93" s="54" t="str">
        <f t="shared" si="30"/>
        <v/>
      </c>
      <c r="AJ93" s="52"/>
      <c r="AK93" s="55"/>
      <c r="AL93" s="55"/>
      <c r="AM93" s="55"/>
      <c r="AN93" s="54" t="str">
        <f t="shared" si="31"/>
        <v/>
      </c>
      <c r="AO93" s="54" t="str">
        <f t="shared" si="32"/>
        <v/>
      </c>
      <c r="AP93" s="53"/>
      <c r="AQ93" s="53"/>
      <c r="AR93" s="1"/>
      <c r="AS93" s="1"/>
    </row>
    <row r="94" spans="1:45" ht="18.75" customHeight="1" x14ac:dyDescent="0.35">
      <c r="A94" s="1"/>
      <c r="B94" s="49">
        <f>IF(R94="",0,COUNTIF($R$7:R94,R94))</f>
        <v>0</v>
      </c>
      <c r="C94" s="49" t="str">
        <f t="shared" si="34"/>
        <v>0</v>
      </c>
      <c r="D94" s="49">
        <f>IF(X94="",0,COUNTIF($X$7:X94,X94))</f>
        <v>0</v>
      </c>
      <c r="E94" s="49" t="str">
        <f t="shared" si="21"/>
        <v>0</v>
      </c>
      <c r="F94" s="49">
        <f>IF(AD94="",0,COUNTIF($AD$7:AD94,AD94))</f>
        <v>0</v>
      </c>
      <c r="G94" s="49" t="str">
        <f t="shared" si="22"/>
        <v>0</v>
      </c>
      <c r="H94" s="49">
        <f>IF(AJ94="",0,COUNTIF($AJ$7:AJ94,AJ94))</f>
        <v>0</v>
      </c>
      <c r="I94" s="49" t="str">
        <f t="shared" si="23"/>
        <v>0</v>
      </c>
      <c r="J94" s="120">
        <f t="shared" si="24"/>
        <v>0</v>
      </c>
      <c r="K94" s="50" t="str">
        <f t="shared" si="35"/>
        <v>-</v>
      </c>
      <c r="L94" s="49">
        <f>IF(N94="",0,COUNTIF($N$7:N94,N94))</f>
        <v>0</v>
      </c>
      <c r="M94" s="50" t="str">
        <f t="shared" si="25"/>
        <v>0</v>
      </c>
      <c r="N94" s="49" t="str">
        <f t="shared" si="33"/>
        <v/>
      </c>
      <c r="O94" s="1"/>
      <c r="P94" s="112"/>
      <c r="Q94" s="4"/>
      <c r="R94" s="4"/>
      <c r="S94" s="54" t="str">
        <f t="shared" si="20"/>
        <v/>
      </c>
      <c r="T94" s="51"/>
      <c r="U94" s="53"/>
      <c r="V94" s="233"/>
      <c r="W94" s="234" t="str">
        <f t="shared" si="26"/>
        <v/>
      </c>
      <c r="X94" s="52"/>
      <c r="Y94" s="53"/>
      <c r="Z94" s="53"/>
      <c r="AA94" s="53"/>
      <c r="AB94" s="54" t="str">
        <f t="shared" si="27"/>
        <v/>
      </c>
      <c r="AC94" s="54" t="str">
        <f t="shared" si="28"/>
        <v/>
      </c>
      <c r="AD94" s="52"/>
      <c r="AE94" s="53"/>
      <c r="AF94" s="53"/>
      <c r="AG94" s="53"/>
      <c r="AH94" s="54" t="str">
        <f t="shared" si="29"/>
        <v/>
      </c>
      <c r="AI94" s="54" t="str">
        <f t="shared" si="30"/>
        <v/>
      </c>
      <c r="AJ94" s="52"/>
      <c r="AK94" s="55"/>
      <c r="AL94" s="55"/>
      <c r="AM94" s="55"/>
      <c r="AN94" s="54" t="str">
        <f t="shared" si="31"/>
        <v/>
      </c>
      <c r="AO94" s="54" t="str">
        <f t="shared" si="32"/>
        <v/>
      </c>
      <c r="AP94" s="53"/>
      <c r="AQ94" s="53"/>
      <c r="AR94" s="1"/>
      <c r="AS94" s="1"/>
    </row>
    <row r="95" spans="1:45" ht="18.75" customHeight="1" x14ac:dyDescent="0.35">
      <c r="A95" s="1"/>
      <c r="B95" s="49">
        <f>IF(R95="",0,COUNTIF($R$7:R95,R95))</f>
        <v>0</v>
      </c>
      <c r="C95" s="49" t="str">
        <f t="shared" si="34"/>
        <v>0</v>
      </c>
      <c r="D95" s="49">
        <f>IF(X95="",0,COUNTIF($X$7:X95,X95))</f>
        <v>0</v>
      </c>
      <c r="E95" s="49" t="str">
        <f t="shared" si="21"/>
        <v>0</v>
      </c>
      <c r="F95" s="49">
        <f>IF(AD95="",0,COUNTIF($AD$7:AD95,AD95))</f>
        <v>0</v>
      </c>
      <c r="G95" s="49" t="str">
        <f t="shared" si="22"/>
        <v>0</v>
      </c>
      <c r="H95" s="49">
        <f>IF(AJ95="",0,COUNTIF($AJ$7:AJ95,AJ95))</f>
        <v>0</v>
      </c>
      <c r="I95" s="49" t="str">
        <f t="shared" si="23"/>
        <v>0</v>
      </c>
      <c r="J95" s="120">
        <f t="shared" si="24"/>
        <v>0</v>
      </c>
      <c r="K95" s="50" t="str">
        <f t="shared" si="35"/>
        <v>-</v>
      </c>
      <c r="L95" s="49">
        <f>IF(N95="",0,COUNTIF($N$7:N95,N95))</f>
        <v>0</v>
      </c>
      <c r="M95" s="50" t="str">
        <f t="shared" si="25"/>
        <v>0</v>
      </c>
      <c r="N95" s="49" t="str">
        <f t="shared" si="33"/>
        <v/>
      </c>
      <c r="O95" s="1"/>
      <c r="P95" s="112"/>
      <c r="Q95" s="4"/>
      <c r="R95" s="4"/>
      <c r="S95" s="54" t="str">
        <f t="shared" si="20"/>
        <v/>
      </c>
      <c r="T95" s="51"/>
      <c r="U95" s="53"/>
      <c r="V95" s="233"/>
      <c r="W95" s="234" t="str">
        <f t="shared" si="26"/>
        <v/>
      </c>
      <c r="X95" s="52"/>
      <c r="Y95" s="53"/>
      <c r="Z95" s="53"/>
      <c r="AA95" s="53"/>
      <c r="AB95" s="54" t="str">
        <f t="shared" si="27"/>
        <v/>
      </c>
      <c r="AC95" s="54" t="str">
        <f t="shared" si="28"/>
        <v/>
      </c>
      <c r="AD95" s="52"/>
      <c r="AE95" s="53"/>
      <c r="AF95" s="53"/>
      <c r="AG95" s="53"/>
      <c r="AH95" s="54" t="str">
        <f t="shared" si="29"/>
        <v/>
      </c>
      <c r="AI95" s="54" t="str">
        <f t="shared" si="30"/>
        <v/>
      </c>
      <c r="AJ95" s="52"/>
      <c r="AK95" s="55"/>
      <c r="AL95" s="55"/>
      <c r="AM95" s="55"/>
      <c r="AN95" s="54" t="str">
        <f t="shared" si="31"/>
        <v/>
      </c>
      <c r="AO95" s="54" t="str">
        <f t="shared" si="32"/>
        <v/>
      </c>
      <c r="AP95" s="53"/>
      <c r="AQ95" s="53"/>
      <c r="AR95" s="1"/>
      <c r="AS95" s="1"/>
    </row>
    <row r="96" spans="1:45" ht="18.75" customHeight="1" x14ac:dyDescent="0.35">
      <c r="A96" s="1"/>
      <c r="B96" s="49">
        <f>IF(R96="",0,COUNTIF($R$7:R96,R96))</f>
        <v>0</v>
      </c>
      <c r="C96" s="49" t="str">
        <f t="shared" si="34"/>
        <v>0</v>
      </c>
      <c r="D96" s="49">
        <f>IF(X96="",0,COUNTIF($X$7:X96,X96))</f>
        <v>0</v>
      </c>
      <c r="E96" s="49" t="str">
        <f t="shared" si="21"/>
        <v>0</v>
      </c>
      <c r="F96" s="49">
        <f>IF(AD96="",0,COUNTIF($AD$7:AD96,AD96))</f>
        <v>0</v>
      </c>
      <c r="G96" s="49" t="str">
        <f t="shared" si="22"/>
        <v>0</v>
      </c>
      <c r="H96" s="49">
        <f>IF(AJ96="",0,COUNTIF($AJ$7:AJ96,AJ96))</f>
        <v>0</v>
      </c>
      <c r="I96" s="49" t="str">
        <f t="shared" si="23"/>
        <v>0</v>
      </c>
      <c r="J96" s="120">
        <f t="shared" si="24"/>
        <v>0</v>
      </c>
      <c r="K96" s="50" t="str">
        <f t="shared" si="35"/>
        <v>-</v>
      </c>
      <c r="L96" s="49">
        <f>IF(N96="",0,COUNTIF($N$7:N96,N96))</f>
        <v>0</v>
      </c>
      <c r="M96" s="50" t="str">
        <f t="shared" si="25"/>
        <v>0</v>
      </c>
      <c r="N96" s="49" t="str">
        <f t="shared" si="33"/>
        <v/>
      </c>
      <c r="O96" s="1"/>
      <c r="P96" s="112"/>
      <c r="Q96" s="4"/>
      <c r="R96" s="4"/>
      <c r="S96" s="54" t="str">
        <f t="shared" si="20"/>
        <v/>
      </c>
      <c r="T96" s="51"/>
      <c r="U96" s="53"/>
      <c r="V96" s="233"/>
      <c r="W96" s="234" t="str">
        <f t="shared" si="26"/>
        <v/>
      </c>
      <c r="X96" s="52"/>
      <c r="Y96" s="53"/>
      <c r="Z96" s="53"/>
      <c r="AA96" s="53"/>
      <c r="AB96" s="54" t="str">
        <f t="shared" si="27"/>
        <v/>
      </c>
      <c r="AC96" s="54" t="str">
        <f t="shared" si="28"/>
        <v/>
      </c>
      <c r="AD96" s="52"/>
      <c r="AE96" s="53"/>
      <c r="AF96" s="53"/>
      <c r="AG96" s="53"/>
      <c r="AH96" s="54" t="str">
        <f t="shared" si="29"/>
        <v/>
      </c>
      <c r="AI96" s="54" t="str">
        <f t="shared" si="30"/>
        <v/>
      </c>
      <c r="AJ96" s="52"/>
      <c r="AK96" s="55"/>
      <c r="AL96" s="55"/>
      <c r="AM96" s="55"/>
      <c r="AN96" s="54" t="str">
        <f t="shared" si="31"/>
        <v/>
      </c>
      <c r="AO96" s="54" t="str">
        <f t="shared" si="32"/>
        <v/>
      </c>
      <c r="AP96" s="53"/>
      <c r="AQ96" s="53"/>
      <c r="AR96" s="1"/>
      <c r="AS96" s="1"/>
    </row>
    <row r="97" spans="1:45" ht="18.75" customHeight="1" x14ac:dyDescent="0.35">
      <c r="A97" s="1"/>
      <c r="B97" s="49">
        <f>IF(R97="",0,COUNTIF($R$7:R97,R97))</f>
        <v>0</v>
      </c>
      <c r="C97" s="49" t="str">
        <f t="shared" si="34"/>
        <v>0</v>
      </c>
      <c r="D97" s="49">
        <f>IF(X97="",0,COUNTIF($X$7:X97,X97))</f>
        <v>0</v>
      </c>
      <c r="E97" s="49" t="str">
        <f t="shared" si="21"/>
        <v>0</v>
      </c>
      <c r="F97" s="49">
        <f>IF(AD97="",0,COUNTIF($AD$7:AD97,AD97))</f>
        <v>0</v>
      </c>
      <c r="G97" s="49" t="str">
        <f t="shared" si="22"/>
        <v>0</v>
      </c>
      <c r="H97" s="49">
        <f>IF(AJ97="",0,COUNTIF($AJ$7:AJ97,AJ97))</f>
        <v>0</v>
      </c>
      <c r="I97" s="49" t="str">
        <f t="shared" si="23"/>
        <v>0</v>
      </c>
      <c r="J97" s="120">
        <f t="shared" si="24"/>
        <v>0</v>
      </c>
      <c r="K97" s="50" t="str">
        <f t="shared" si="35"/>
        <v>-</v>
      </c>
      <c r="L97" s="49">
        <f>IF(N97="",0,COUNTIF($N$7:N97,N97))</f>
        <v>0</v>
      </c>
      <c r="M97" s="50" t="str">
        <f t="shared" si="25"/>
        <v>0</v>
      </c>
      <c r="N97" s="49" t="str">
        <f t="shared" si="33"/>
        <v/>
      </c>
      <c r="O97" s="1"/>
      <c r="P97" s="112"/>
      <c r="Q97" s="4"/>
      <c r="R97" s="4"/>
      <c r="S97" s="54" t="str">
        <f t="shared" si="20"/>
        <v/>
      </c>
      <c r="T97" s="51"/>
      <c r="U97" s="53"/>
      <c r="V97" s="233"/>
      <c r="W97" s="234" t="str">
        <f t="shared" si="26"/>
        <v/>
      </c>
      <c r="X97" s="52"/>
      <c r="Y97" s="53"/>
      <c r="Z97" s="53"/>
      <c r="AA97" s="53"/>
      <c r="AB97" s="54" t="str">
        <f t="shared" si="27"/>
        <v/>
      </c>
      <c r="AC97" s="54" t="str">
        <f t="shared" si="28"/>
        <v/>
      </c>
      <c r="AD97" s="52"/>
      <c r="AE97" s="53"/>
      <c r="AF97" s="53"/>
      <c r="AG97" s="53"/>
      <c r="AH97" s="54" t="str">
        <f t="shared" si="29"/>
        <v/>
      </c>
      <c r="AI97" s="54" t="str">
        <f t="shared" si="30"/>
        <v/>
      </c>
      <c r="AJ97" s="52"/>
      <c r="AK97" s="55"/>
      <c r="AL97" s="55"/>
      <c r="AM97" s="55"/>
      <c r="AN97" s="54" t="str">
        <f t="shared" si="31"/>
        <v/>
      </c>
      <c r="AO97" s="54" t="str">
        <f t="shared" si="32"/>
        <v/>
      </c>
      <c r="AP97" s="53"/>
      <c r="AQ97" s="53"/>
      <c r="AR97" s="1"/>
      <c r="AS97" s="1"/>
    </row>
    <row r="98" spans="1:45" ht="18.75" customHeight="1" x14ac:dyDescent="0.35">
      <c r="A98" s="1"/>
      <c r="B98" s="49">
        <f>IF(R98="",0,COUNTIF($R$7:R98,R98))</f>
        <v>0</v>
      </c>
      <c r="C98" s="49" t="str">
        <f t="shared" si="34"/>
        <v>0</v>
      </c>
      <c r="D98" s="49">
        <f>IF(X98="",0,COUNTIF($X$7:X98,X98))</f>
        <v>0</v>
      </c>
      <c r="E98" s="49" t="str">
        <f t="shared" si="21"/>
        <v>0</v>
      </c>
      <c r="F98" s="49">
        <f>IF(AD98="",0,COUNTIF($AD$7:AD98,AD98))</f>
        <v>0</v>
      </c>
      <c r="G98" s="49" t="str">
        <f t="shared" si="22"/>
        <v>0</v>
      </c>
      <c r="H98" s="49">
        <f>IF(AJ98="",0,COUNTIF($AJ$7:AJ98,AJ98))</f>
        <v>0</v>
      </c>
      <c r="I98" s="49" t="str">
        <f t="shared" si="23"/>
        <v>0</v>
      </c>
      <c r="J98" s="120">
        <f t="shared" si="24"/>
        <v>0</v>
      </c>
      <c r="K98" s="50" t="str">
        <f t="shared" si="35"/>
        <v>-</v>
      </c>
      <c r="L98" s="49">
        <f>IF(N98="",0,COUNTIF($N$7:N98,N98))</f>
        <v>0</v>
      </c>
      <c r="M98" s="50" t="str">
        <f t="shared" si="25"/>
        <v>0</v>
      </c>
      <c r="N98" s="49" t="str">
        <f t="shared" si="33"/>
        <v/>
      </c>
      <c r="O98" s="1"/>
      <c r="P98" s="112"/>
      <c r="Q98" s="4"/>
      <c r="R98" s="4"/>
      <c r="S98" s="54" t="str">
        <f t="shared" si="20"/>
        <v/>
      </c>
      <c r="T98" s="51"/>
      <c r="U98" s="53"/>
      <c r="V98" s="233"/>
      <c r="W98" s="234" t="str">
        <f t="shared" si="26"/>
        <v/>
      </c>
      <c r="X98" s="52"/>
      <c r="Y98" s="53"/>
      <c r="Z98" s="53"/>
      <c r="AA98" s="53"/>
      <c r="AB98" s="54" t="str">
        <f t="shared" si="27"/>
        <v/>
      </c>
      <c r="AC98" s="54" t="str">
        <f t="shared" si="28"/>
        <v/>
      </c>
      <c r="AD98" s="52"/>
      <c r="AE98" s="53"/>
      <c r="AF98" s="53"/>
      <c r="AG98" s="53"/>
      <c r="AH98" s="54" t="str">
        <f t="shared" si="29"/>
        <v/>
      </c>
      <c r="AI98" s="54" t="str">
        <f t="shared" si="30"/>
        <v/>
      </c>
      <c r="AJ98" s="52"/>
      <c r="AK98" s="55"/>
      <c r="AL98" s="55"/>
      <c r="AM98" s="55"/>
      <c r="AN98" s="54" t="str">
        <f t="shared" si="31"/>
        <v/>
      </c>
      <c r="AO98" s="54" t="str">
        <f t="shared" si="32"/>
        <v/>
      </c>
      <c r="AP98" s="53"/>
      <c r="AQ98" s="53"/>
      <c r="AR98" s="1"/>
      <c r="AS98" s="1"/>
    </row>
    <row r="99" spans="1:45" ht="18.75" customHeight="1" x14ac:dyDescent="0.35">
      <c r="A99" s="1"/>
      <c r="B99" s="49">
        <f>IF(R99="",0,COUNTIF($R$7:R99,R99))</f>
        <v>0</v>
      </c>
      <c r="C99" s="49" t="str">
        <f t="shared" si="34"/>
        <v>0</v>
      </c>
      <c r="D99" s="49">
        <f>IF(X99="",0,COUNTIF($X$7:X99,X99))</f>
        <v>0</v>
      </c>
      <c r="E99" s="49" t="str">
        <f t="shared" si="21"/>
        <v>0</v>
      </c>
      <c r="F99" s="49">
        <f>IF(AD99="",0,COUNTIF($AD$7:AD99,AD99))</f>
        <v>0</v>
      </c>
      <c r="G99" s="49" t="str">
        <f t="shared" si="22"/>
        <v>0</v>
      </c>
      <c r="H99" s="49">
        <f>IF(AJ99="",0,COUNTIF($AJ$7:AJ99,AJ99))</f>
        <v>0</v>
      </c>
      <c r="I99" s="49" t="str">
        <f t="shared" si="23"/>
        <v>0</v>
      </c>
      <c r="J99" s="120">
        <f t="shared" si="24"/>
        <v>0</v>
      </c>
      <c r="K99" s="50" t="str">
        <f t="shared" si="35"/>
        <v>-</v>
      </c>
      <c r="L99" s="49">
        <f>IF(N99="",0,COUNTIF($N$7:N99,N99))</f>
        <v>0</v>
      </c>
      <c r="M99" s="50" t="str">
        <f t="shared" si="25"/>
        <v>0</v>
      </c>
      <c r="N99" s="49" t="str">
        <f t="shared" si="33"/>
        <v/>
      </c>
      <c r="O99" s="1"/>
      <c r="P99" s="112"/>
      <c r="Q99" s="4"/>
      <c r="R99" s="4"/>
      <c r="S99" s="54" t="str">
        <f t="shared" si="20"/>
        <v/>
      </c>
      <c r="T99" s="51"/>
      <c r="U99" s="53"/>
      <c r="V99" s="233"/>
      <c r="W99" s="234" t="str">
        <f t="shared" si="26"/>
        <v/>
      </c>
      <c r="X99" s="52"/>
      <c r="Y99" s="53"/>
      <c r="Z99" s="53"/>
      <c r="AA99" s="53"/>
      <c r="AB99" s="54" t="str">
        <f t="shared" si="27"/>
        <v/>
      </c>
      <c r="AC99" s="54" t="str">
        <f t="shared" si="28"/>
        <v/>
      </c>
      <c r="AD99" s="52"/>
      <c r="AE99" s="53"/>
      <c r="AF99" s="53"/>
      <c r="AG99" s="53"/>
      <c r="AH99" s="54" t="str">
        <f t="shared" si="29"/>
        <v/>
      </c>
      <c r="AI99" s="54" t="str">
        <f t="shared" si="30"/>
        <v/>
      </c>
      <c r="AJ99" s="52"/>
      <c r="AK99" s="55"/>
      <c r="AL99" s="55"/>
      <c r="AM99" s="55"/>
      <c r="AN99" s="54" t="str">
        <f t="shared" si="31"/>
        <v/>
      </c>
      <c r="AO99" s="54" t="str">
        <f t="shared" si="32"/>
        <v/>
      </c>
      <c r="AP99" s="53"/>
      <c r="AQ99" s="53"/>
      <c r="AR99" s="1"/>
      <c r="AS99" s="1"/>
    </row>
    <row r="100" spans="1:45" ht="18.75" customHeight="1" x14ac:dyDescent="0.35">
      <c r="A100" s="1"/>
      <c r="B100" s="49">
        <f>IF(R100="",0,COUNTIF($R$7:R100,R100))</f>
        <v>0</v>
      </c>
      <c r="C100" s="49" t="str">
        <f t="shared" si="34"/>
        <v>0</v>
      </c>
      <c r="D100" s="49">
        <f>IF(X100="",0,COUNTIF($X$7:X100,X100))</f>
        <v>0</v>
      </c>
      <c r="E100" s="49" t="str">
        <f t="shared" si="21"/>
        <v>0</v>
      </c>
      <c r="F100" s="49">
        <f>IF(AD100="",0,COUNTIF($AD$7:AD100,AD100))</f>
        <v>0</v>
      </c>
      <c r="G100" s="49" t="str">
        <f t="shared" si="22"/>
        <v>0</v>
      </c>
      <c r="H100" s="49">
        <f>IF(AJ100="",0,COUNTIF($AJ$7:AJ100,AJ100))</f>
        <v>0</v>
      </c>
      <c r="I100" s="49" t="str">
        <f t="shared" si="23"/>
        <v>0</v>
      </c>
      <c r="J100" s="120">
        <f t="shared" si="24"/>
        <v>0</v>
      </c>
      <c r="K100" s="50" t="str">
        <f t="shared" si="35"/>
        <v>-</v>
      </c>
      <c r="L100" s="49">
        <f>IF(N100="",0,COUNTIF($N$7:N100,N100))</f>
        <v>0</v>
      </c>
      <c r="M100" s="50" t="str">
        <f t="shared" si="25"/>
        <v>0</v>
      </c>
      <c r="N100" s="49" t="str">
        <f t="shared" si="33"/>
        <v/>
      </c>
      <c r="O100" s="1"/>
      <c r="P100" s="112"/>
      <c r="Q100" s="4"/>
      <c r="R100" s="4"/>
      <c r="S100" s="54" t="str">
        <f t="shared" si="20"/>
        <v/>
      </c>
      <c r="T100" s="51"/>
      <c r="U100" s="53"/>
      <c r="V100" s="233"/>
      <c r="W100" s="234" t="str">
        <f t="shared" si="26"/>
        <v/>
      </c>
      <c r="X100" s="52"/>
      <c r="Y100" s="53"/>
      <c r="Z100" s="53"/>
      <c r="AA100" s="53"/>
      <c r="AB100" s="54" t="str">
        <f t="shared" si="27"/>
        <v/>
      </c>
      <c r="AC100" s="54" t="str">
        <f t="shared" si="28"/>
        <v/>
      </c>
      <c r="AD100" s="52"/>
      <c r="AE100" s="53"/>
      <c r="AF100" s="53"/>
      <c r="AG100" s="53"/>
      <c r="AH100" s="54" t="str">
        <f t="shared" si="29"/>
        <v/>
      </c>
      <c r="AI100" s="54" t="str">
        <f t="shared" si="30"/>
        <v/>
      </c>
      <c r="AJ100" s="52"/>
      <c r="AK100" s="55"/>
      <c r="AL100" s="55"/>
      <c r="AM100" s="55"/>
      <c r="AN100" s="54" t="str">
        <f t="shared" si="31"/>
        <v/>
      </c>
      <c r="AO100" s="54" t="str">
        <f t="shared" si="32"/>
        <v/>
      </c>
      <c r="AP100" s="53"/>
      <c r="AQ100" s="53"/>
      <c r="AR100" s="1"/>
      <c r="AS100" s="1"/>
    </row>
    <row r="101" spans="1:45" ht="18.75" customHeight="1" x14ac:dyDescent="0.35">
      <c r="A101" s="1"/>
      <c r="B101" s="49">
        <f>IF(R101="",0,COUNTIF($R$7:R101,R101))</f>
        <v>0</v>
      </c>
      <c r="C101" s="49" t="str">
        <f t="shared" si="34"/>
        <v>0</v>
      </c>
      <c r="D101" s="49">
        <f>IF(X101="",0,COUNTIF($X$7:X101,X101))</f>
        <v>0</v>
      </c>
      <c r="E101" s="49" t="str">
        <f t="shared" si="21"/>
        <v>0</v>
      </c>
      <c r="F101" s="49">
        <f>IF(AD101="",0,COUNTIF($AD$7:AD101,AD101))</f>
        <v>0</v>
      </c>
      <c r="G101" s="49" t="str">
        <f t="shared" si="22"/>
        <v>0</v>
      </c>
      <c r="H101" s="49">
        <f>IF(AJ101="",0,COUNTIF($AJ$7:AJ101,AJ101))</f>
        <v>0</v>
      </c>
      <c r="I101" s="49" t="str">
        <f t="shared" si="23"/>
        <v>0</v>
      </c>
      <c r="J101" s="120">
        <f t="shared" si="24"/>
        <v>0</v>
      </c>
      <c r="K101" s="50" t="str">
        <f t="shared" si="35"/>
        <v>-</v>
      </c>
      <c r="L101" s="49">
        <f>IF(N101="",0,COUNTIF($N$7:N101,N101))</f>
        <v>0</v>
      </c>
      <c r="M101" s="50" t="str">
        <f t="shared" si="25"/>
        <v>0</v>
      </c>
      <c r="N101" s="49" t="str">
        <f t="shared" si="33"/>
        <v/>
      </c>
      <c r="O101" s="1"/>
      <c r="P101" s="112"/>
      <c r="Q101" s="4"/>
      <c r="R101" s="4"/>
      <c r="S101" s="54" t="str">
        <f t="shared" si="20"/>
        <v/>
      </c>
      <c r="T101" s="51"/>
      <c r="U101" s="53"/>
      <c r="V101" s="233"/>
      <c r="W101" s="234" t="str">
        <f t="shared" si="26"/>
        <v/>
      </c>
      <c r="X101" s="52"/>
      <c r="Y101" s="53"/>
      <c r="Z101" s="53"/>
      <c r="AA101" s="53"/>
      <c r="AB101" s="54" t="str">
        <f t="shared" si="27"/>
        <v/>
      </c>
      <c r="AC101" s="54" t="str">
        <f t="shared" si="28"/>
        <v/>
      </c>
      <c r="AD101" s="52"/>
      <c r="AE101" s="53"/>
      <c r="AF101" s="53"/>
      <c r="AG101" s="53"/>
      <c r="AH101" s="54" t="str">
        <f t="shared" si="29"/>
        <v/>
      </c>
      <c r="AI101" s="54" t="str">
        <f t="shared" si="30"/>
        <v/>
      </c>
      <c r="AJ101" s="52"/>
      <c r="AK101" s="55"/>
      <c r="AL101" s="55"/>
      <c r="AM101" s="55"/>
      <c r="AN101" s="54" t="str">
        <f t="shared" si="31"/>
        <v/>
      </c>
      <c r="AO101" s="54" t="str">
        <f t="shared" si="32"/>
        <v/>
      </c>
      <c r="AP101" s="53"/>
      <c r="AQ101" s="53"/>
      <c r="AR101" s="1"/>
      <c r="AS101" s="1"/>
    </row>
    <row r="102" spans="1:45" ht="18.75" customHeight="1" x14ac:dyDescent="0.35">
      <c r="A102" s="1"/>
      <c r="B102" s="49">
        <f>IF(R102="",0,COUNTIF($R$7:R102,R102))</f>
        <v>0</v>
      </c>
      <c r="C102" s="49" t="str">
        <f t="shared" si="34"/>
        <v>0</v>
      </c>
      <c r="D102" s="49">
        <f>IF(X102="",0,COUNTIF($X$7:X102,X102))</f>
        <v>0</v>
      </c>
      <c r="E102" s="49" t="str">
        <f t="shared" si="21"/>
        <v>0</v>
      </c>
      <c r="F102" s="49">
        <f>IF(AD102="",0,COUNTIF($AD$7:AD102,AD102))</f>
        <v>0</v>
      </c>
      <c r="G102" s="49" t="str">
        <f t="shared" si="22"/>
        <v>0</v>
      </c>
      <c r="H102" s="49">
        <f>IF(AJ102="",0,COUNTIF($AJ$7:AJ102,AJ102))</f>
        <v>0</v>
      </c>
      <c r="I102" s="49" t="str">
        <f t="shared" si="23"/>
        <v>0</v>
      </c>
      <c r="J102" s="120">
        <f t="shared" si="24"/>
        <v>0</v>
      </c>
      <c r="K102" s="50" t="str">
        <f t="shared" si="35"/>
        <v>-</v>
      </c>
      <c r="L102" s="49">
        <f>IF(N102="",0,COUNTIF($N$7:N102,N102))</f>
        <v>0</v>
      </c>
      <c r="M102" s="50" t="str">
        <f t="shared" si="25"/>
        <v>0</v>
      </c>
      <c r="N102" s="49" t="str">
        <f t="shared" si="33"/>
        <v/>
      </c>
      <c r="O102" s="1"/>
      <c r="P102" s="112"/>
      <c r="Q102" s="4"/>
      <c r="R102" s="4"/>
      <c r="S102" s="54" t="str">
        <f t="shared" si="20"/>
        <v/>
      </c>
      <c r="T102" s="51"/>
      <c r="U102" s="53"/>
      <c r="V102" s="233"/>
      <c r="W102" s="234" t="str">
        <f t="shared" si="26"/>
        <v/>
      </c>
      <c r="X102" s="52"/>
      <c r="Y102" s="53"/>
      <c r="Z102" s="53"/>
      <c r="AA102" s="53"/>
      <c r="AB102" s="54" t="str">
        <f t="shared" si="27"/>
        <v/>
      </c>
      <c r="AC102" s="54" t="str">
        <f t="shared" si="28"/>
        <v/>
      </c>
      <c r="AD102" s="52"/>
      <c r="AE102" s="53"/>
      <c r="AF102" s="53"/>
      <c r="AG102" s="53"/>
      <c r="AH102" s="54" t="str">
        <f t="shared" si="29"/>
        <v/>
      </c>
      <c r="AI102" s="54" t="str">
        <f t="shared" si="30"/>
        <v/>
      </c>
      <c r="AJ102" s="52"/>
      <c r="AK102" s="55"/>
      <c r="AL102" s="55"/>
      <c r="AM102" s="55"/>
      <c r="AN102" s="54" t="str">
        <f t="shared" si="31"/>
        <v/>
      </c>
      <c r="AO102" s="54" t="str">
        <f t="shared" si="32"/>
        <v/>
      </c>
      <c r="AP102" s="53"/>
      <c r="AQ102" s="53"/>
      <c r="AR102" s="1"/>
      <c r="AS102" s="1"/>
    </row>
    <row r="103" spans="1:45" ht="18.75" customHeight="1" x14ac:dyDescent="0.35">
      <c r="A103" s="1"/>
      <c r="B103" s="49">
        <f>IF(R103="",0,COUNTIF($R$7:R103,R103))</f>
        <v>0</v>
      </c>
      <c r="C103" s="49" t="str">
        <f t="shared" si="34"/>
        <v>0</v>
      </c>
      <c r="D103" s="49">
        <f>IF(X103="",0,COUNTIF($X$7:X103,X103))</f>
        <v>0</v>
      </c>
      <c r="E103" s="49" t="str">
        <f t="shared" si="21"/>
        <v>0</v>
      </c>
      <c r="F103" s="49">
        <f>IF(AD103="",0,COUNTIF($AD$7:AD103,AD103))</f>
        <v>0</v>
      </c>
      <c r="G103" s="49" t="str">
        <f t="shared" si="22"/>
        <v>0</v>
      </c>
      <c r="H103" s="49">
        <f>IF(AJ103="",0,COUNTIF($AJ$7:AJ103,AJ103))</f>
        <v>0</v>
      </c>
      <c r="I103" s="49" t="str">
        <f t="shared" si="23"/>
        <v>0</v>
      </c>
      <c r="J103" s="120">
        <f t="shared" si="24"/>
        <v>0</v>
      </c>
      <c r="K103" s="50" t="str">
        <f t="shared" si="35"/>
        <v>-</v>
      </c>
      <c r="L103" s="49">
        <f>IF(N103="",0,COUNTIF($N$7:N103,N103))</f>
        <v>0</v>
      </c>
      <c r="M103" s="50" t="str">
        <f t="shared" si="25"/>
        <v>0</v>
      </c>
      <c r="N103" s="49" t="str">
        <f t="shared" si="33"/>
        <v/>
      </c>
      <c r="O103" s="1"/>
      <c r="P103" s="112"/>
      <c r="Q103" s="4"/>
      <c r="R103" s="4"/>
      <c r="S103" s="54" t="str">
        <f t="shared" si="20"/>
        <v/>
      </c>
      <c r="T103" s="51"/>
      <c r="U103" s="53"/>
      <c r="V103" s="233"/>
      <c r="W103" s="234" t="str">
        <f t="shared" si="26"/>
        <v/>
      </c>
      <c r="X103" s="52"/>
      <c r="Y103" s="53"/>
      <c r="Z103" s="53"/>
      <c r="AA103" s="53"/>
      <c r="AB103" s="54" t="str">
        <f t="shared" si="27"/>
        <v/>
      </c>
      <c r="AC103" s="54" t="str">
        <f t="shared" si="28"/>
        <v/>
      </c>
      <c r="AD103" s="52"/>
      <c r="AE103" s="53"/>
      <c r="AF103" s="53"/>
      <c r="AG103" s="53"/>
      <c r="AH103" s="54" t="str">
        <f t="shared" si="29"/>
        <v/>
      </c>
      <c r="AI103" s="54" t="str">
        <f t="shared" si="30"/>
        <v/>
      </c>
      <c r="AJ103" s="52"/>
      <c r="AK103" s="55"/>
      <c r="AL103" s="55"/>
      <c r="AM103" s="55"/>
      <c r="AN103" s="54" t="str">
        <f t="shared" si="31"/>
        <v/>
      </c>
      <c r="AO103" s="54" t="str">
        <f t="shared" si="32"/>
        <v/>
      </c>
      <c r="AP103" s="53"/>
      <c r="AQ103" s="53"/>
      <c r="AR103" s="1"/>
      <c r="AS103" s="1"/>
    </row>
    <row r="104" spans="1:45" ht="18.75" customHeight="1" x14ac:dyDescent="0.35">
      <c r="A104" s="1"/>
      <c r="B104" s="49">
        <f>IF(R104="",0,COUNTIF($R$7:R104,R104))</f>
        <v>0</v>
      </c>
      <c r="C104" s="49" t="str">
        <f t="shared" si="34"/>
        <v>0</v>
      </c>
      <c r="D104" s="49">
        <f>IF(X104="",0,COUNTIF($X$7:X104,X104))</f>
        <v>0</v>
      </c>
      <c r="E104" s="49" t="str">
        <f t="shared" si="21"/>
        <v>0</v>
      </c>
      <c r="F104" s="49">
        <f>IF(AD104="",0,COUNTIF($AD$7:AD104,AD104))</f>
        <v>0</v>
      </c>
      <c r="G104" s="49" t="str">
        <f t="shared" si="22"/>
        <v>0</v>
      </c>
      <c r="H104" s="49">
        <f>IF(AJ104="",0,COUNTIF($AJ$7:AJ104,AJ104))</f>
        <v>0</v>
      </c>
      <c r="I104" s="49" t="str">
        <f t="shared" si="23"/>
        <v>0</v>
      </c>
      <c r="J104" s="120">
        <f t="shared" si="24"/>
        <v>0</v>
      </c>
      <c r="K104" s="50" t="str">
        <f t="shared" si="35"/>
        <v>-</v>
      </c>
      <c r="L104" s="49">
        <f>IF(N104="",0,COUNTIF($N$7:N104,N104))</f>
        <v>0</v>
      </c>
      <c r="M104" s="50" t="str">
        <f t="shared" si="25"/>
        <v>0</v>
      </c>
      <c r="N104" s="49" t="str">
        <f t="shared" si="33"/>
        <v/>
      </c>
      <c r="O104" s="1"/>
      <c r="P104" s="112"/>
      <c r="Q104" s="4"/>
      <c r="R104" s="4"/>
      <c r="S104" s="54" t="str">
        <f t="shared" si="20"/>
        <v/>
      </c>
      <c r="T104" s="51"/>
      <c r="U104" s="53"/>
      <c r="V104" s="233"/>
      <c r="W104" s="234" t="str">
        <f t="shared" si="26"/>
        <v/>
      </c>
      <c r="X104" s="52"/>
      <c r="Y104" s="53"/>
      <c r="Z104" s="53"/>
      <c r="AA104" s="53"/>
      <c r="AB104" s="54" t="str">
        <f t="shared" si="27"/>
        <v/>
      </c>
      <c r="AC104" s="54" t="str">
        <f t="shared" si="28"/>
        <v/>
      </c>
      <c r="AD104" s="52"/>
      <c r="AE104" s="53"/>
      <c r="AF104" s="53"/>
      <c r="AG104" s="53"/>
      <c r="AH104" s="54" t="str">
        <f t="shared" si="29"/>
        <v/>
      </c>
      <c r="AI104" s="54" t="str">
        <f t="shared" si="30"/>
        <v/>
      </c>
      <c r="AJ104" s="52"/>
      <c r="AK104" s="55"/>
      <c r="AL104" s="55"/>
      <c r="AM104" s="55"/>
      <c r="AN104" s="54" t="str">
        <f t="shared" si="31"/>
        <v/>
      </c>
      <c r="AO104" s="54" t="str">
        <f t="shared" si="32"/>
        <v/>
      </c>
      <c r="AP104" s="53"/>
      <c r="AQ104" s="53"/>
      <c r="AR104" s="1"/>
      <c r="AS104" s="1"/>
    </row>
    <row r="105" spans="1:45" ht="18.75" customHeight="1" x14ac:dyDescent="0.35">
      <c r="A105" s="1"/>
      <c r="B105" s="49">
        <f>IF(R105="",0,COUNTIF($R$7:R105,R105))</f>
        <v>0</v>
      </c>
      <c r="C105" s="49" t="str">
        <f t="shared" si="34"/>
        <v>0</v>
      </c>
      <c r="D105" s="49">
        <f>IF(X105="",0,COUNTIF($X$7:X105,X105))</f>
        <v>0</v>
      </c>
      <c r="E105" s="49" t="str">
        <f t="shared" si="21"/>
        <v>0</v>
      </c>
      <c r="F105" s="49">
        <f>IF(AD105="",0,COUNTIF($AD$7:AD105,AD105))</f>
        <v>0</v>
      </c>
      <c r="G105" s="49" t="str">
        <f t="shared" si="22"/>
        <v>0</v>
      </c>
      <c r="H105" s="49">
        <f>IF(AJ105="",0,COUNTIF($AJ$7:AJ105,AJ105))</f>
        <v>0</v>
      </c>
      <c r="I105" s="49" t="str">
        <f t="shared" si="23"/>
        <v>0</v>
      </c>
      <c r="J105" s="120">
        <f t="shared" si="24"/>
        <v>0</v>
      </c>
      <c r="K105" s="50" t="str">
        <f t="shared" si="35"/>
        <v>-</v>
      </c>
      <c r="L105" s="49">
        <f>IF(N105="",0,COUNTIF($N$7:N105,N105))</f>
        <v>0</v>
      </c>
      <c r="M105" s="50" t="str">
        <f t="shared" si="25"/>
        <v>0</v>
      </c>
      <c r="N105" s="49" t="str">
        <f t="shared" si="33"/>
        <v/>
      </c>
      <c r="O105" s="1"/>
      <c r="P105" s="112"/>
      <c r="Q105" s="4"/>
      <c r="R105" s="4"/>
      <c r="S105" s="54" t="str">
        <f t="shared" si="20"/>
        <v/>
      </c>
      <c r="T105" s="51"/>
      <c r="U105" s="53"/>
      <c r="V105" s="233"/>
      <c r="W105" s="234" t="str">
        <f t="shared" si="26"/>
        <v/>
      </c>
      <c r="X105" s="52"/>
      <c r="Y105" s="53"/>
      <c r="Z105" s="53"/>
      <c r="AA105" s="53"/>
      <c r="AB105" s="54" t="str">
        <f t="shared" si="27"/>
        <v/>
      </c>
      <c r="AC105" s="54" t="str">
        <f t="shared" si="28"/>
        <v/>
      </c>
      <c r="AD105" s="52"/>
      <c r="AE105" s="53"/>
      <c r="AF105" s="53"/>
      <c r="AG105" s="53"/>
      <c r="AH105" s="54" t="str">
        <f t="shared" si="29"/>
        <v/>
      </c>
      <c r="AI105" s="54" t="str">
        <f t="shared" si="30"/>
        <v/>
      </c>
      <c r="AJ105" s="52"/>
      <c r="AK105" s="55"/>
      <c r="AL105" s="55"/>
      <c r="AM105" s="55"/>
      <c r="AN105" s="54" t="str">
        <f t="shared" si="31"/>
        <v/>
      </c>
      <c r="AO105" s="54" t="str">
        <f t="shared" si="32"/>
        <v/>
      </c>
      <c r="AP105" s="53"/>
      <c r="AQ105" s="53"/>
      <c r="AR105" s="1"/>
      <c r="AS105" s="1"/>
    </row>
    <row r="106" spans="1:45" ht="18.75" customHeight="1" x14ac:dyDescent="0.35">
      <c r="A106" s="1"/>
      <c r="B106" s="49">
        <f>IF(R106="",0,COUNTIF($R$7:R106,R106))</f>
        <v>0</v>
      </c>
      <c r="C106" s="49" t="str">
        <f t="shared" si="34"/>
        <v>0</v>
      </c>
      <c r="D106" s="49">
        <f>IF(X106="",0,COUNTIF($X$7:X106,X106))</f>
        <v>0</v>
      </c>
      <c r="E106" s="49" t="str">
        <f t="shared" si="21"/>
        <v>0</v>
      </c>
      <c r="F106" s="49">
        <f>IF(AD106="",0,COUNTIF($AD$7:AD106,AD106))</f>
        <v>0</v>
      </c>
      <c r="G106" s="49" t="str">
        <f t="shared" si="22"/>
        <v>0</v>
      </c>
      <c r="H106" s="49">
        <f>IF(AJ106="",0,COUNTIF($AJ$7:AJ106,AJ106))</f>
        <v>0</v>
      </c>
      <c r="I106" s="49" t="str">
        <f t="shared" si="23"/>
        <v>0</v>
      </c>
      <c r="J106" s="120">
        <f t="shared" si="24"/>
        <v>0</v>
      </c>
      <c r="K106" s="50" t="str">
        <f t="shared" si="35"/>
        <v>-</v>
      </c>
      <c r="L106" s="49">
        <f>IF(N106="",0,COUNTIF($N$7:N106,N106))</f>
        <v>0</v>
      </c>
      <c r="M106" s="50" t="str">
        <f t="shared" si="25"/>
        <v>0</v>
      </c>
      <c r="N106" s="49" t="str">
        <f t="shared" si="33"/>
        <v/>
      </c>
      <c r="O106" s="1"/>
      <c r="P106" s="112"/>
      <c r="Q106" s="4"/>
      <c r="R106" s="4"/>
      <c r="S106" s="54" t="str">
        <f t="shared" si="20"/>
        <v/>
      </c>
      <c r="T106" s="51"/>
      <c r="U106" s="53"/>
      <c r="V106" s="233"/>
      <c r="W106" s="234" t="str">
        <f t="shared" si="26"/>
        <v/>
      </c>
      <c r="X106" s="52"/>
      <c r="Y106" s="53"/>
      <c r="Z106" s="53"/>
      <c r="AA106" s="53"/>
      <c r="AB106" s="54" t="str">
        <f t="shared" si="27"/>
        <v/>
      </c>
      <c r="AC106" s="54" t="str">
        <f t="shared" si="28"/>
        <v/>
      </c>
      <c r="AD106" s="52"/>
      <c r="AE106" s="53"/>
      <c r="AF106" s="53"/>
      <c r="AG106" s="53"/>
      <c r="AH106" s="54" t="str">
        <f t="shared" si="29"/>
        <v/>
      </c>
      <c r="AI106" s="54" t="str">
        <f t="shared" si="30"/>
        <v/>
      </c>
      <c r="AJ106" s="52"/>
      <c r="AK106" s="55"/>
      <c r="AL106" s="55"/>
      <c r="AM106" s="55"/>
      <c r="AN106" s="54" t="str">
        <f t="shared" si="31"/>
        <v/>
      </c>
      <c r="AO106" s="54" t="str">
        <f t="shared" si="32"/>
        <v/>
      </c>
      <c r="AP106" s="53"/>
      <c r="AQ106" s="53"/>
      <c r="AR106" s="1"/>
      <c r="AS106" s="1"/>
    </row>
    <row r="107" spans="1:45" ht="18.75" customHeight="1" x14ac:dyDescent="0.35">
      <c r="A107" s="1"/>
      <c r="B107" s="49">
        <f>IF(R107="",0,COUNTIF($R$7:R107,R107))</f>
        <v>0</v>
      </c>
      <c r="C107" s="49" t="str">
        <f t="shared" si="34"/>
        <v>0</v>
      </c>
      <c r="D107" s="49">
        <f>IF(X107="",0,COUNTIF($X$7:X107,X107))</f>
        <v>0</v>
      </c>
      <c r="E107" s="49" t="str">
        <f t="shared" si="21"/>
        <v>0</v>
      </c>
      <c r="F107" s="49">
        <f>IF(AD107="",0,COUNTIF($AD$7:AD107,AD107))</f>
        <v>0</v>
      </c>
      <c r="G107" s="49" t="str">
        <f t="shared" si="22"/>
        <v>0</v>
      </c>
      <c r="H107" s="49">
        <f>IF(AJ107="",0,COUNTIF($AJ$7:AJ107,AJ107))</f>
        <v>0</v>
      </c>
      <c r="I107" s="49" t="str">
        <f t="shared" si="23"/>
        <v>0</v>
      </c>
      <c r="J107" s="120">
        <f t="shared" si="24"/>
        <v>0</v>
      </c>
      <c r="K107" s="50" t="str">
        <f t="shared" si="35"/>
        <v>-</v>
      </c>
      <c r="L107" s="49">
        <f>IF(N107="",0,COUNTIF($N$7:N107,N107))</f>
        <v>0</v>
      </c>
      <c r="M107" s="50" t="str">
        <f t="shared" si="25"/>
        <v>0</v>
      </c>
      <c r="N107" s="49" t="str">
        <f t="shared" si="33"/>
        <v/>
      </c>
      <c r="O107" s="1"/>
      <c r="P107" s="112"/>
      <c r="Q107" s="4"/>
      <c r="R107" s="4"/>
      <c r="S107" s="54" t="str">
        <f t="shared" si="20"/>
        <v/>
      </c>
      <c r="T107" s="51"/>
      <c r="U107" s="53"/>
      <c r="V107" s="233"/>
      <c r="W107" s="234" t="str">
        <f t="shared" si="26"/>
        <v/>
      </c>
      <c r="X107" s="52"/>
      <c r="Y107" s="53"/>
      <c r="Z107" s="53"/>
      <c r="AA107" s="53"/>
      <c r="AB107" s="54" t="str">
        <f t="shared" si="27"/>
        <v/>
      </c>
      <c r="AC107" s="54" t="str">
        <f t="shared" si="28"/>
        <v/>
      </c>
      <c r="AD107" s="52"/>
      <c r="AE107" s="53"/>
      <c r="AF107" s="53"/>
      <c r="AG107" s="53"/>
      <c r="AH107" s="54" t="str">
        <f t="shared" si="29"/>
        <v/>
      </c>
      <c r="AI107" s="54" t="str">
        <f t="shared" si="30"/>
        <v/>
      </c>
      <c r="AJ107" s="52"/>
      <c r="AK107" s="55"/>
      <c r="AL107" s="55"/>
      <c r="AM107" s="55"/>
      <c r="AN107" s="54" t="str">
        <f t="shared" si="31"/>
        <v/>
      </c>
      <c r="AO107" s="54" t="str">
        <f t="shared" si="32"/>
        <v/>
      </c>
      <c r="AP107" s="53"/>
      <c r="AQ107" s="53"/>
      <c r="AR107" s="1"/>
      <c r="AS107" s="1"/>
    </row>
    <row r="108" spans="1:45" ht="18.75" customHeight="1" x14ac:dyDescent="0.35">
      <c r="A108" s="1"/>
      <c r="B108" s="49">
        <f>IF(R108="",0,COUNTIF($R$7:R108,R108))</f>
        <v>0</v>
      </c>
      <c r="C108" s="49" t="str">
        <f t="shared" si="34"/>
        <v>0</v>
      </c>
      <c r="D108" s="49">
        <f>IF(X108="",0,COUNTIF($X$7:X108,X108))</f>
        <v>0</v>
      </c>
      <c r="E108" s="49" t="str">
        <f t="shared" si="21"/>
        <v>0</v>
      </c>
      <c r="F108" s="49">
        <f>IF(AD108="",0,COUNTIF($AD$7:AD108,AD108))</f>
        <v>0</v>
      </c>
      <c r="G108" s="49" t="str">
        <f t="shared" si="22"/>
        <v>0</v>
      </c>
      <c r="H108" s="49">
        <f>IF(AJ108="",0,COUNTIF($AJ$7:AJ108,AJ108))</f>
        <v>0</v>
      </c>
      <c r="I108" s="49" t="str">
        <f t="shared" si="23"/>
        <v>0</v>
      </c>
      <c r="J108" s="120">
        <f t="shared" si="24"/>
        <v>0</v>
      </c>
      <c r="K108" s="50" t="str">
        <f t="shared" si="35"/>
        <v>-</v>
      </c>
      <c r="L108" s="49">
        <f>IF(N108="",0,COUNTIF($N$7:N108,N108))</f>
        <v>0</v>
      </c>
      <c r="M108" s="50" t="str">
        <f t="shared" si="25"/>
        <v>0</v>
      </c>
      <c r="N108" s="49" t="str">
        <f t="shared" si="33"/>
        <v/>
      </c>
      <c r="O108" s="1"/>
      <c r="P108" s="112"/>
      <c r="Q108" s="4"/>
      <c r="R108" s="4"/>
      <c r="S108" s="54" t="str">
        <f t="shared" si="20"/>
        <v/>
      </c>
      <c r="T108" s="51"/>
      <c r="U108" s="53"/>
      <c r="V108" s="233"/>
      <c r="W108" s="234" t="str">
        <f t="shared" si="26"/>
        <v/>
      </c>
      <c r="X108" s="52"/>
      <c r="Y108" s="53"/>
      <c r="Z108" s="53"/>
      <c r="AA108" s="53"/>
      <c r="AB108" s="54" t="str">
        <f t="shared" si="27"/>
        <v/>
      </c>
      <c r="AC108" s="54" t="str">
        <f t="shared" si="28"/>
        <v/>
      </c>
      <c r="AD108" s="52"/>
      <c r="AE108" s="53"/>
      <c r="AF108" s="53"/>
      <c r="AG108" s="53"/>
      <c r="AH108" s="54" t="str">
        <f t="shared" si="29"/>
        <v/>
      </c>
      <c r="AI108" s="54" t="str">
        <f t="shared" si="30"/>
        <v/>
      </c>
      <c r="AJ108" s="52"/>
      <c r="AK108" s="55"/>
      <c r="AL108" s="55"/>
      <c r="AM108" s="55"/>
      <c r="AN108" s="54" t="str">
        <f t="shared" si="31"/>
        <v/>
      </c>
      <c r="AO108" s="54" t="str">
        <f t="shared" si="32"/>
        <v/>
      </c>
      <c r="AP108" s="53"/>
      <c r="AQ108" s="53"/>
      <c r="AR108" s="1"/>
      <c r="AS108" s="1"/>
    </row>
    <row r="109" spans="1:45" ht="18.75" customHeight="1" x14ac:dyDescent="0.35">
      <c r="A109" s="1"/>
      <c r="B109" s="49">
        <f>IF(R109="",0,COUNTIF($R$7:R109,R109))</f>
        <v>0</v>
      </c>
      <c r="C109" s="49" t="str">
        <f t="shared" si="34"/>
        <v>0</v>
      </c>
      <c r="D109" s="49">
        <f>IF(X109="",0,COUNTIF($X$7:X109,X109))</f>
        <v>0</v>
      </c>
      <c r="E109" s="49" t="str">
        <f t="shared" si="21"/>
        <v>0</v>
      </c>
      <c r="F109" s="49">
        <f>IF(AD109="",0,COUNTIF($AD$7:AD109,AD109))</f>
        <v>0</v>
      </c>
      <c r="G109" s="49" t="str">
        <f t="shared" si="22"/>
        <v>0</v>
      </c>
      <c r="H109" s="49">
        <f>IF(AJ109="",0,COUNTIF($AJ$7:AJ109,AJ109))</f>
        <v>0</v>
      </c>
      <c r="I109" s="49" t="str">
        <f t="shared" si="23"/>
        <v>0</v>
      </c>
      <c r="J109" s="120">
        <f t="shared" si="24"/>
        <v>0</v>
      </c>
      <c r="K109" s="50" t="str">
        <f t="shared" si="35"/>
        <v>-</v>
      </c>
      <c r="L109" s="49">
        <f>IF(N109="",0,COUNTIF($N$7:N109,N109))</f>
        <v>0</v>
      </c>
      <c r="M109" s="50" t="str">
        <f t="shared" si="25"/>
        <v>0</v>
      </c>
      <c r="N109" s="49" t="str">
        <f t="shared" si="33"/>
        <v/>
      </c>
      <c r="O109" s="1"/>
      <c r="P109" s="112"/>
      <c r="Q109" s="4"/>
      <c r="R109" s="4"/>
      <c r="S109" s="54" t="str">
        <f t="shared" si="20"/>
        <v/>
      </c>
      <c r="T109" s="51"/>
      <c r="U109" s="53"/>
      <c r="V109" s="233"/>
      <c r="W109" s="234" t="str">
        <f t="shared" si="26"/>
        <v/>
      </c>
      <c r="X109" s="52"/>
      <c r="Y109" s="53"/>
      <c r="Z109" s="53"/>
      <c r="AA109" s="53"/>
      <c r="AB109" s="54" t="str">
        <f t="shared" si="27"/>
        <v/>
      </c>
      <c r="AC109" s="54" t="str">
        <f t="shared" si="28"/>
        <v/>
      </c>
      <c r="AD109" s="52"/>
      <c r="AE109" s="53"/>
      <c r="AF109" s="53"/>
      <c r="AG109" s="53"/>
      <c r="AH109" s="54" t="str">
        <f t="shared" si="29"/>
        <v/>
      </c>
      <c r="AI109" s="54" t="str">
        <f t="shared" si="30"/>
        <v/>
      </c>
      <c r="AJ109" s="52"/>
      <c r="AK109" s="55"/>
      <c r="AL109" s="55"/>
      <c r="AM109" s="55"/>
      <c r="AN109" s="54" t="str">
        <f t="shared" si="31"/>
        <v/>
      </c>
      <c r="AO109" s="54" t="str">
        <f t="shared" si="32"/>
        <v/>
      </c>
      <c r="AP109" s="53"/>
      <c r="AQ109" s="53"/>
      <c r="AR109" s="1"/>
      <c r="AS109" s="1"/>
    </row>
    <row r="110" spans="1:45" ht="18.75" customHeight="1" x14ac:dyDescent="0.35">
      <c r="A110" s="1"/>
      <c r="B110" s="49">
        <f>IF(R110="",0,COUNTIF($R$7:R110,R110))</f>
        <v>0</v>
      </c>
      <c r="C110" s="49" t="str">
        <f t="shared" si="34"/>
        <v>0</v>
      </c>
      <c r="D110" s="49">
        <f>IF(X110="",0,COUNTIF($X$7:X110,X110))</f>
        <v>0</v>
      </c>
      <c r="E110" s="49" t="str">
        <f t="shared" si="21"/>
        <v>0</v>
      </c>
      <c r="F110" s="49">
        <f>IF(AD110="",0,COUNTIF($AD$7:AD110,AD110))</f>
        <v>0</v>
      </c>
      <c r="G110" s="49" t="str">
        <f t="shared" si="22"/>
        <v>0</v>
      </c>
      <c r="H110" s="49">
        <f>IF(AJ110="",0,COUNTIF($AJ$7:AJ110,AJ110))</f>
        <v>0</v>
      </c>
      <c r="I110" s="49" t="str">
        <f t="shared" si="23"/>
        <v>0</v>
      </c>
      <c r="J110" s="120">
        <f t="shared" si="24"/>
        <v>0</v>
      </c>
      <c r="K110" s="50" t="str">
        <f t="shared" si="35"/>
        <v>-</v>
      </c>
      <c r="L110" s="49">
        <f>IF(N110="",0,COUNTIF($N$7:N110,N110))</f>
        <v>0</v>
      </c>
      <c r="M110" s="50" t="str">
        <f t="shared" si="25"/>
        <v>0</v>
      </c>
      <c r="N110" s="49" t="str">
        <f t="shared" si="33"/>
        <v/>
      </c>
      <c r="O110" s="1"/>
      <c r="P110" s="112"/>
      <c r="Q110" s="4"/>
      <c r="R110" s="4"/>
      <c r="S110" s="54" t="str">
        <f t="shared" si="20"/>
        <v/>
      </c>
      <c r="T110" s="51"/>
      <c r="U110" s="53"/>
      <c r="V110" s="233"/>
      <c r="W110" s="234" t="str">
        <f t="shared" si="26"/>
        <v/>
      </c>
      <c r="X110" s="52"/>
      <c r="Y110" s="53"/>
      <c r="Z110" s="53"/>
      <c r="AA110" s="53"/>
      <c r="AB110" s="54" t="str">
        <f t="shared" si="27"/>
        <v/>
      </c>
      <c r="AC110" s="54" t="str">
        <f t="shared" si="28"/>
        <v/>
      </c>
      <c r="AD110" s="52"/>
      <c r="AE110" s="53"/>
      <c r="AF110" s="53"/>
      <c r="AG110" s="53"/>
      <c r="AH110" s="54" t="str">
        <f t="shared" si="29"/>
        <v/>
      </c>
      <c r="AI110" s="54" t="str">
        <f t="shared" si="30"/>
        <v/>
      </c>
      <c r="AJ110" s="52"/>
      <c r="AK110" s="55"/>
      <c r="AL110" s="55"/>
      <c r="AM110" s="55"/>
      <c r="AN110" s="54" t="str">
        <f t="shared" si="31"/>
        <v/>
      </c>
      <c r="AO110" s="54" t="str">
        <f t="shared" si="32"/>
        <v/>
      </c>
      <c r="AP110" s="53"/>
      <c r="AQ110" s="53"/>
      <c r="AR110" s="1"/>
      <c r="AS110" s="1"/>
    </row>
    <row r="111" spans="1:45" ht="18.75" customHeight="1" x14ac:dyDescent="0.35">
      <c r="A111" s="1"/>
      <c r="B111" s="49">
        <f>IF(R111="",0,COUNTIF($R$7:R111,R111))</f>
        <v>0</v>
      </c>
      <c r="C111" s="49" t="str">
        <f t="shared" si="34"/>
        <v>0</v>
      </c>
      <c r="D111" s="49">
        <f>IF(X111="",0,COUNTIF($X$7:X111,X111))</f>
        <v>0</v>
      </c>
      <c r="E111" s="49" t="str">
        <f t="shared" si="21"/>
        <v>0</v>
      </c>
      <c r="F111" s="49">
        <f>IF(AD111="",0,COUNTIF($AD$7:AD111,AD111))</f>
        <v>0</v>
      </c>
      <c r="G111" s="49" t="str">
        <f t="shared" si="22"/>
        <v>0</v>
      </c>
      <c r="H111" s="49">
        <f>IF(AJ111="",0,COUNTIF($AJ$7:AJ111,AJ111))</f>
        <v>0</v>
      </c>
      <c r="I111" s="49" t="str">
        <f t="shared" si="23"/>
        <v>0</v>
      </c>
      <c r="J111" s="120">
        <f t="shared" si="24"/>
        <v>0</v>
      </c>
      <c r="K111" s="50" t="str">
        <f t="shared" si="35"/>
        <v>-</v>
      </c>
      <c r="L111" s="49">
        <f>IF(N111="",0,COUNTIF($N$7:N111,N111))</f>
        <v>0</v>
      </c>
      <c r="M111" s="50" t="str">
        <f t="shared" si="25"/>
        <v>0</v>
      </c>
      <c r="N111" s="49" t="str">
        <f t="shared" si="33"/>
        <v/>
      </c>
      <c r="O111" s="1"/>
      <c r="P111" s="112"/>
      <c r="Q111" s="4"/>
      <c r="R111" s="4"/>
      <c r="S111" s="54" t="str">
        <f t="shared" si="20"/>
        <v/>
      </c>
      <c r="T111" s="51"/>
      <c r="U111" s="53"/>
      <c r="V111" s="233"/>
      <c r="W111" s="234" t="str">
        <f t="shared" si="26"/>
        <v/>
      </c>
      <c r="X111" s="52"/>
      <c r="Y111" s="53"/>
      <c r="Z111" s="53"/>
      <c r="AA111" s="53"/>
      <c r="AB111" s="54" t="str">
        <f t="shared" si="27"/>
        <v/>
      </c>
      <c r="AC111" s="54" t="str">
        <f t="shared" si="28"/>
        <v/>
      </c>
      <c r="AD111" s="52"/>
      <c r="AE111" s="53"/>
      <c r="AF111" s="53"/>
      <c r="AG111" s="53"/>
      <c r="AH111" s="54" t="str">
        <f t="shared" si="29"/>
        <v/>
      </c>
      <c r="AI111" s="54" t="str">
        <f t="shared" si="30"/>
        <v/>
      </c>
      <c r="AJ111" s="52"/>
      <c r="AK111" s="55"/>
      <c r="AL111" s="55"/>
      <c r="AM111" s="55"/>
      <c r="AN111" s="54" t="str">
        <f t="shared" si="31"/>
        <v/>
      </c>
      <c r="AO111" s="54" t="str">
        <f t="shared" si="32"/>
        <v/>
      </c>
      <c r="AP111" s="53"/>
      <c r="AQ111" s="53"/>
      <c r="AR111" s="1"/>
      <c r="AS111" s="1"/>
    </row>
    <row r="112" spans="1:45" ht="18.75" customHeight="1" x14ac:dyDescent="0.35">
      <c r="A112" s="1"/>
      <c r="B112" s="49">
        <f>IF(R112="",0,COUNTIF($R$7:R112,R112))</f>
        <v>0</v>
      </c>
      <c r="C112" s="49" t="str">
        <f t="shared" si="34"/>
        <v>0</v>
      </c>
      <c r="D112" s="49">
        <f>IF(X112="",0,COUNTIF($X$7:X112,X112))</f>
        <v>0</v>
      </c>
      <c r="E112" s="49" t="str">
        <f t="shared" si="21"/>
        <v>0</v>
      </c>
      <c r="F112" s="49">
        <f>IF(AD112="",0,COUNTIF($AD$7:AD112,AD112))</f>
        <v>0</v>
      </c>
      <c r="G112" s="49" t="str">
        <f t="shared" si="22"/>
        <v>0</v>
      </c>
      <c r="H112" s="49">
        <f>IF(AJ112="",0,COUNTIF($AJ$7:AJ112,AJ112))</f>
        <v>0</v>
      </c>
      <c r="I112" s="49" t="str">
        <f t="shared" si="23"/>
        <v>0</v>
      </c>
      <c r="J112" s="120">
        <f t="shared" si="24"/>
        <v>0</v>
      </c>
      <c r="K112" s="50" t="str">
        <f t="shared" si="35"/>
        <v>-</v>
      </c>
      <c r="L112" s="49">
        <f>IF(N112="",0,COUNTIF($N$7:N112,N112))</f>
        <v>0</v>
      </c>
      <c r="M112" s="50" t="str">
        <f t="shared" si="25"/>
        <v>0</v>
      </c>
      <c r="N112" s="49" t="str">
        <f t="shared" si="33"/>
        <v/>
      </c>
      <c r="O112" s="1"/>
      <c r="P112" s="112"/>
      <c r="Q112" s="4"/>
      <c r="R112" s="4"/>
      <c r="S112" s="54" t="str">
        <f t="shared" si="20"/>
        <v/>
      </c>
      <c r="T112" s="51"/>
      <c r="U112" s="53"/>
      <c r="V112" s="233"/>
      <c r="W112" s="234" t="str">
        <f t="shared" si="26"/>
        <v/>
      </c>
      <c r="X112" s="52"/>
      <c r="Y112" s="53"/>
      <c r="Z112" s="53"/>
      <c r="AA112" s="53"/>
      <c r="AB112" s="54" t="str">
        <f t="shared" si="27"/>
        <v/>
      </c>
      <c r="AC112" s="54" t="str">
        <f t="shared" si="28"/>
        <v/>
      </c>
      <c r="AD112" s="52"/>
      <c r="AE112" s="53"/>
      <c r="AF112" s="53"/>
      <c r="AG112" s="53"/>
      <c r="AH112" s="54" t="str">
        <f t="shared" si="29"/>
        <v/>
      </c>
      <c r="AI112" s="54" t="str">
        <f t="shared" si="30"/>
        <v/>
      </c>
      <c r="AJ112" s="52"/>
      <c r="AK112" s="55"/>
      <c r="AL112" s="55"/>
      <c r="AM112" s="55"/>
      <c r="AN112" s="54" t="str">
        <f t="shared" si="31"/>
        <v/>
      </c>
      <c r="AO112" s="54" t="str">
        <f t="shared" si="32"/>
        <v/>
      </c>
      <c r="AP112" s="53"/>
      <c r="AQ112" s="53"/>
      <c r="AR112" s="1"/>
      <c r="AS112" s="1"/>
    </row>
    <row r="113" spans="1:45" ht="18.75" customHeight="1" x14ac:dyDescent="0.35">
      <c r="A113" s="1"/>
      <c r="B113" s="49">
        <f>IF(R113="",0,COUNTIF($R$7:R113,R113))</f>
        <v>0</v>
      </c>
      <c r="C113" s="49" t="str">
        <f t="shared" si="34"/>
        <v>0</v>
      </c>
      <c r="D113" s="49">
        <f>IF(X113="",0,COUNTIF($X$7:X113,X113))</f>
        <v>0</v>
      </c>
      <c r="E113" s="49" t="str">
        <f t="shared" si="21"/>
        <v>0</v>
      </c>
      <c r="F113" s="49">
        <f>IF(AD113="",0,COUNTIF($AD$7:AD113,AD113))</f>
        <v>0</v>
      </c>
      <c r="G113" s="49" t="str">
        <f t="shared" si="22"/>
        <v>0</v>
      </c>
      <c r="H113" s="49">
        <f>IF(AJ113="",0,COUNTIF($AJ$7:AJ113,AJ113))</f>
        <v>0</v>
      </c>
      <c r="I113" s="49" t="str">
        <f t="shared" si="23"/>
        <v>0</v>
      </c>
      <c r="J113" s="120">
        <f t="shared" si="24"/>
        <v>0</v>
      </c>
      <c r="K113" s="50" t="str">
        <f t="shared" si="35"/>
        <v>-</v>
      </c>
      <c r="L113" s="49">
        <f>IF(N113="",0,COUNTIF($N$7:N113,N113))</f>
        <v>0</v>
      </c>
      <c r="M113" s="50" t="str">
        <f t="shared" si="25"/>
        <v>0</v>
      </c>
      <c r="N113" s="49" t="str">
        <f t="shared" si="33"/>
        <v/>
      </c>
      <c r="O113" s="1"/>
      <c r="P113" s="112"/>
      <c r="Q113" s="4"/>
      <c r="R113" s="4"/>
      <c r="S113" s="54" t="str">
        <f t="shared" si="20"/>
        <v/>
      </c>
      <c r="T113" s="51"/>
      <c r="U113" s="53"/>
      <c r="V113" s="233"/>
      <c r="W113" s="234" t="str">
        <f t="shared" si="26"/>
        <v/>
      </c>
      <c r="X113" s="52"/>
      <c r="Y113" s="53"/>
      <c r="Z113" s="53"/>
      <c r="AA113" s="53"/>
      <c r="AB113" s="54" t="str">
        <f t="shared" si="27"/>
        <v/>
      </c>
      <c r="AC113" s="54" t="str">
        <f t="shared" si="28"/>
        <v/>
      </c>
      <c r="AD113" s="52"/>
      <c r="AE113" s="53"/>
      <c r="AF113" s="53"/>
      <c r="AG113" s="53"/>
      <c r="AH113" s="54" t="str">
        <f t="shared" si="29"/>
        <v/>
      </c>
      <c r="AI113" s="54" t="str">
        <f t="shared" si="30"/>
        <v/>
      </c>
      <c r="AJ113" s="52"/>
      <c r="AK113" s="55"/>
      <c r="AL113" s="55"/>
      <c r="AM113" s="55"/>
      <c r="AN113" s="54" t="str">
        <f t="shared" si="31"/>
        <v/>
      </c>
      <c r="AO113" s="54" t="str">
        <f t="shared" si="32"/>
        <v/>
      </c>
      <c r="AP113" s="53"/>
      <c r="AQ113" s="53"/>
      <c r="AR113" s="1"/>
      <c r="AS113" s="1"/>
    </row>
    <row r="114" spans="1:45" ht="18.75" customHeight="1" x14ac:dyDescent="0.35">
      <c r="A114" s="1"/>
      <c r="B114" s="49">
        <f>IF(R114="",0,COUNTIF($R$7:R114,R114))</f>
        <v>0</v>
      </c>
      <c r="C114" s="49" t="str">
        <f t="shared" si="34"/>
        <v>0</v>
      </c>
      <c r="D114" s="49">
        <f>IF(X114="",0,COUNTIF($X$7:X114,X114))</f>
        <v>0</v>
      </c>
      <c r="E114" s="49" t="str">
        <f t="shared" si="21"/>
        <v>0</v>
      </c>
      <c r="F114" s="49">
        <f>IF(AD114="",0,COUNTIF($AD$7:AD114,AD114))</f>
        <v>0</v>
      </c>
      <c r="G114" s="49" t="str">
        <f t="shared" si="22"/>
        <v>0</v>
      </c>
      <c r="H114" s="49">
        <f>IF(AJ114="",0,COUNTIF($AJ$7:AJ114,AJ114))</f>
        <v>0</v>
      </c>
      <c r="I114" s="49" t="str">
        <f t="shared" si="23"/>
        <v>0</v>
      </c>
      <c r="J114" s="120">
        <f t="shared" si="24"/>
        <v>0</v>
      </c>
      <c r="K114" s="50" t="str">
        <f t="shared" si="35"/>
        <v>-</v>
      </c>
      <c r="L114" s="49">
        <f>IF(N114="",0,COUNTIF($N$7:N114,N114))</f>
        <v>0</v>
      </c>
      <c r="M114" s="50" t="str">
        <f t="shared" si="25"/>
        <v>0</v>
      </c>
      <c r="N114" s="49" t="str">
        <f t="shared" si="33"/>
        <v/>
      </c>
      <c r="O114" s="1"/>
      <c r="P114" s="112"/>
      <c r="Q114" s="4"/>
      <c r="R114" s="4"/>
      <c r="S114" s="54" t="str">
        <f t="shared" si="20"/>
        <v/>
      </c>
      <c r="T114" s="51"/>
      <c r="U114" s="53"/>
      <c r="V114" s="233"/>
      <c r="W114" s="234" t="str">
        <f t="shared" si="26"/>
        <v/>
      </c>
      <c r="X114" s="52"/>
      <c r="Y114" s="53"/>
      <c r="Z114" s="53"/>
      <c r="AA114" s="53"/>
      <c r="AB114" s="54" t="str">
        <f t="shared" si="27"/>
        <v/>
      </c>
      <c r="AC114" s="54" t="str">
        <f t="shared" si="28"/>
        <v/>
      </c>
      <c r="AD114" s="52"/>
      <c r="AE114" s="53"/>
      <c r="AF114" s="53"/>
      <c r="AG114" s="53"/>
      <c r="AH114" s="54" t="str">
        <f t="shared" si="29"/>
        <v/>
      </c>
      <c r="AI114" s="54" t="str">
        <f t="shared" si="30"/>
        <v/>
      </c>
      <c r="AJ114" s="52"/>
      <c r="AK114" s="55"/>
      <c r="AL114" s="55"/>
      <c r="AM114" s="55"/>
      <c r="AN114" s="54" t="str">
        <f t="shared" si="31"/>
        <v/>
      </c>
      <c r="AO114" s="54" t="str">
        <f t="shared" si="32"/>
        <v/>
      </c>
      <c r="AP114" s="53"/>
      <c r="AQ114" s="53"/>
      <c r="AR114" s="1"/>
      <c r="AS114" s="1"/>
    </row>
    <row r="115" spans="1:45" ht="18.75" customHeight="1" x14ac:dyDescent="0.35">
      <c r="A115" s="1"/>
      <c r="B115" s="49">
        <f>IF(R115="",0,COUNTIF($R$7:R115,R115))</f>
        <v>0</v>
      </c>
      <c r="C115" s="49" t="str">
        <f t="shared" si="34"/>
        <v>0</v>
      </c>
      <c r="D115" s="49">
        <f>IF(X115="",0,COUNTIF($X$7:X115,X115))</f>
        <v>0</v>
      </c>
      <c r="E115" s="49" t="str">
        <f t="shared" si="21"/>
        <v>0</v>
      </c>
      <c r="F115" s="49">
        <f>IF(AD115="",0,COUNTIF($AD$7:AD115,AD115))</f>
        <v>0</v>
      </c>
      <c r="G115" s="49" t="str">
        <f t="shared" si="22"/>
        <v>0</v>
      </c>
      <c r="H115" s="49">
        <f>IF(AJ115="",0,COUNTIF($AJ$7:AJ115,AJ115))</f>
        <v>0</v>
      </c>
      <c r="I115" s="49" t="str">
        <f t="shared" si="23"/>
        <v>0</v>
      </c>
      <c r="J115" s="120">
        <f t="shared" si="24"/>
        <v>0</v>
      </c>
      <c r="K115" s="50" t="str">
        <f t="shared" si="35"/>
        <v>-</v>
      </c>
      <c r="L115" s="49">
        <f>IF(N115="",0,COUNTIF($N$7:N115,N115))</f>
        <v>0</v>
      </c>
      <c r="M115" s="50" t="str">
        <f t="shared" si="25"/>
        <v>0</v>
      </c>
      <c r="N115" s="49" t="str">
        <f t="shared" si="33"/>
        <v/>
      </c>
      <c r="O115" s="1"/>
      <c r="P115" s="112"/>
      <c r="Q115" s="4"/>
      <c r="R115" s="4"/>
      <c r="S115" s="54" t="str">
        <f t="shared" si="20"/>
        <v/>
      </c>
      <c r="T115" s="51"/>
      <c r="U115" s="53"/>
      <c r="V115" s="233"/>
      <c r="W115" s="234" t="str">
        <f t="shared" si="26"/>
        <v/>
      </c>
      <c r="X115" s="52"/>
      <c r="Y115" s="53"/>
      <c r="Z115" s="53"/>
      <c r="AA115" s="53"/>
      <c r="AB115" s="54" t="str">
        <f t="shared" si="27"/>
        <v/>
      </c>
      <c r="AC115" s="54" t="str">
        <f t="shared" si="28"/>
        <v/>
      </c>
      <c r="AD115" s="52"/>
      <c r="AE115" s="53"/>
      <c r="AF115" s="53"/>
      <c r="AG115" s="53"/>
      <c r="AH115" s="54" t="str">
        <f t="shared" si="29"/>
        <v/>
      </c>
      <c r="AI115" s="54" t="str">
        <f t="shared" si="30"/>
        <v/>
      </c>
      <c r="AJ115" s="52"/>
      <c r="AK115" s="55"/>
      <c r="AL115" s="55"/>
      <c r="AM115" s="55"/>
      <c r="AN115" s="54" t="str">
        <f t="shared" si="31"/>
        <v/>
      </c>
      <c r="AO115" s="54" t="str">
        <f t="shared" si="32"/>
        <v/>
      </c>
      <c r="AP115" s="53"/>
      <c r="AQ115" s="53"/>
      <c r="AR115" s="1"/>
      <c r="AS115" s="1"/>
    </row>
    <row r="116" spans="1:45" ht="18.75" customHeight="1" x14ac:dyDescent="0.35">
      <c r="A116" s="1"/>
      <c r="B116" s="49">
        <f>IF(R116="",0,COUNTIF($R$7:R116,R116))</f>
        <v>0</v>
      </c>
      <c r="C116" s="49" t="str">
        <f t="shared" si="34"/>
        <v>0</v>
      </c>
      <c r="D116" s="49">
        <f>IF(X116="",0,COUNTIF($X$7:X116,X116))</f>
        <v>0</v>
      </c>
      <c r="E116" s="49" t="str">
        <f t="shared" si="21"/>
        <v>0</v>
      </c>
      <c r="F116" s="49">
        <f>IF(AD116="",0,COUNTIF($AD$7:AD116,AD116))</f>
        <v>0</v>
      </c>
      <c r="G116" s="49" t="str">
        <f t="shared" si="22"/>
        <v>0</v>
      </c>
      <c r="H116" s="49">
        <f>IF(AJ116="",0,COUNTIF($AJ$7:AJ116,AJ116))</f>
        <v>0</v>
      </c>
      <c r="I116" s="49" t="str">
        <f t="shared" si="23"/>
        <v>0</v>
      </c>
      <c r="J116" s="120">
        <f t="shared" si="24"/>
        <v>0</v>
      </c>
      <c r="K116" s="50" t="str">
        <f t="shared" si="35"/>
        <v>-</v>
      </c>
      <c r="L116" s="49">
        <f>IF(N116="",0,COUNTIF($N$7:N116,N116))</f>
        <v>0</v>
      </c>
      <c r="M116" s="50" t="str">
        <f t="shared" si="25"/>
        <v>0</v>
      </c>
      <c r="N116" s="49" t="str">
        <f t="shared" si="33"/>
        <v/>
      </c>
      <c r="O116" s="1"/>
      <c r="P116" s="112"/>
      <c r="Q116" s="4"/>
      <c r="R116" s="4"/>
      <c r="S116" s="54" t="str">
        <f t="shared" si="20"/>
        <v/>
      </c>
      <c r="T116" s="51"/>
      <c r="U116" s="53"/>
      <c r="V116" s="233"/>
      <c r="W116" s="234" t="str">
        <f t="shared" si="26"/>
        <v/>
      </c>
      <c r="X116" s="52"/>
      <c r="Y116" s="53"/>
      <c r="Z116" s="53"/>
      <c r="AA116" s="53"/>
      <c r="AB116" s="54" t="str">
        <f t="shared" si="27"/>
        <v/>
      </c>
      <c r="AC116" s="54" t="str">
        <f t="shared" si="28"/>
        <v/>
      </c>
      <c r="AD116" s="52"/>
      <c r="AE116" s="53"/>
      <c r="AF116" s="53"/>
      <c r="AG116" s="53"/>
      <c r="AH116" s="54" t="str">
        <f t="shared" si="29"/>
        <v/>
      </c>
      <c r="AI116" s="54" t="str">
        <f t="shared" si="30"/>
        <v/>
      </c>
      <c r="AJ116" s="52"/>
      <c r="AK116" s="55"/>
      <c r="AL116" s="55"/>
      <c r="AM116" s="55"/>
      <c r="AN116" s="54" t="str">
        <f t="shared" si="31"/>
        <v/>
      </c>
      <c r="AO116" s="54" t="str">
        <f t="shared" si="32"/>
        <v/>
      </c>
      <c r="AP116" s="53"/>
      <c r="AQ116" s="53"/>
      <c r="AR116" s="1"/>
      <c r="AS116" s="1"/>
    </row>
    <row r="117" spans="1:45" ht="18.75" customHeight="1" x14ac:dyDescent="0.35">
      <c r="A117" s="1"/>
      <c r="B117" s="49">
        <f>IF(R117="",0,COUNTIF($R$7:R117,R117))</f>
        <v>0</v>
      </c>
      <c r="C117" s="49" t="str">
        <f t="shared" si="34"/>
        <v>0</v>
      </c>
      <c r="D117" s="49">
        <f>IF(X117="",0,COUNTIF($X$7:X117,X117))</f>
        <v>0</v>
      </c>
      <c r="E117" s="49" t="str">
        <f t="shared" si="21"/>
        <v>0</v>
      </c>
      <c r="F117" s="49">
        <f>IF(AD117="",0,COUNTIF($AD$7:AD117,AD117))</f>
        <v>0</v>
      </c>
      <c r="G117" s="49" t="str">
        <f t="shared" si="22"/>
        <v>0</v>
      </c>
      <c r="H117" s="49">
        <f>IF(AJ117="",0,COUNTIF($AJ$7:AJ117,AJ117))</f>
        <v>0</v>
      </c>
      <c r="I117" s="49" t="str">
        <f t="shared" si="23"/>
        <v>0</v>
      </c>
      <c r="J117" s="120">
        <f t="shared" si="24"/>
        <v>0</v>
      </c>
      <c r="K117" s="50" t="str">
        <f t="shared" si="35"/>
        <v>-</v>
      </c>
      <c r="L117" s="49">
        <f>IF(N117="",0,COUNTIF($N$7:N117,N117))</f>
        <v>0</v>
      </c>
      <c r="M117" s="50" t="str">
        <f t="shared" si="25"/>
        <v>0</v>
      </c>
      <c r="N117" s="49" t="str">
        <f t="shared" si="33"/>
        <v/>
      </c>
      <c r="O117" s="1"/>
      <c r="P117" s="112"/>
      <c r="Q117" s="4"/>
      <c r="R117" s="4"/>
      <c r="S117" s="54" t="str">
        <f t="shared" si="20"/>
        <v/>
      </c>
      <c r="T117" s="51"/>
      <c r="U117" s="53"/>
      <c r="V117" s="233"/>
      <c r="W117" s="234" t="str">
        <f t="shared" si="26"/>
        <v/>
      </c>
      <c r="X117" s="52"/>
      <c r="Y117" s="53"/>
      <c r="Z117" s="53"/>
      <c r="AA117" s="53"/>
      <c r="AB117" s="54" t="str">
        <f t="shared" si="27"/>
        <v/>
      </c>
      <c r="AC117" s="54" t="str">
        <f t="shared" si="28"/>
        <v/>
      </c>
      <c r="AD117" s="52"/>
      <c r="AE117" s="53"/>
      <c r="AF117" s="53"/>
      <c r="AG117" s="53"/>
      <c r="AH117" s="54" t="str">
        <f t="shared" si="29"/>
        <v/>
      </c>
      <c r="AI117" s="54" t="str">
        <f t="shared" si="30"/>
        <v/>
      </c>
      <c r="AJ117" s="52"/>
      <c r="AK117" s="55"/>
      <c r="AL117" s="55"/>
      <c r="AM117" s="55"/>
      <c r="AN117" s="54" t="str">
        <f t="shared" si="31"/>
        <v/>
      </c>
      <c r="AO117" s="54" t="str">
        <f t="shared" si="32"/>
        <v/>
      </c>
      <c r="AP117" s="53"/>
      <c r="AQ117" s="53"/>
      <c r="AR117" s="1"/>
      <c r="AS117" s="1"/>
    </row>
    <row r="118" spans="1:45" ht="18.75" customHeight="1" x14ac:dyDescent="0.35">
      <c r="A118" s="1"/>
      <c r="B118" s="49">
        <f>IF(R118="",0,COUNTIF($R$7:R118,R118))</f>
        <v>0</v>
      </c>
      <c r="C118" s="49" t="str">
        <f t="shared" si="34"/>
        <v>0</v>
      </c>
      <c r="D118" s="49">
        <f>IF(X118="",0,COUNTIF($X$7:X118,X118))</f>
        <v>0</v>
      </c>
      <c r="E118" s="49" t="str">
        <f t="shared" si="21"/>
        <v>0</v>
      </c>
      <c r="F118" s="49">
        <f>IF(AD118="",0,COUNTIF($AD$7:AD118,AD118))</f>
        <v>0</v>
      </c>
      <c r="G118" s="49" t="str">
        <f t="shared" si="22"/>
        <v>0</v>
      </c>
      <c r="H118" s="49">
        <f>IF(AJ118="",0,COUNTIF($AJ$7:AJ118,AJ118))</f>
        <v>0</v>
      </c>
      <c r="I118" s="49" t="str">
        <f t="shared" si="23"/>
        <v>0</v>
      </c>
      <c r="J118" s="120">
        <f t="shared" si="24"/>
        <v>0</v>
      </c>
      <c r="K118" s="50" t="str">
        <f t="shared" si="35"/>
        <v>-</v>
      </c>
      <c r="L118" s="49">
        <f>IF(N118="",0,COUNTIF($N$7:N118,N118))</f>
        <v>0</v>
      </c>
      <c r="M118" s="50" t="str">
        <f t="shared" si="25"/>
        <v>0</v>
      </c>
      <c r="N118" s="49" t="str">
        <f t="shared" si="33"/>
        <v/>
      </c>
      <c r="O118" s="1"/>
      <c r="P118" s="112"/>
      <c r="Q118" s="4"/>
      <c r="R118" s="4"/>
      <c r="S118" s="54" t="str">
        <f t="shared" si="20"/>
        <v/>
      </c>
      <c r="T118" s="51"/>
      <c r="U118" s="53"/>
      <c r="V118" s="233"/>
      <c r="W118" s="234" t="str">
        <f t="shared" si="26"/>
        <v/>
      </c>
      <c r="X118" s="52"/>
      <c r="Y118" s="53"/>
      <c r="Z118" s="53"/>
      <c r="AA118" s="53"/>
      <c r="AB118" s="54" t="str">
        <f t="shared" si="27"/>
        <v/>
      </c>
      <c r="AC118" s="54" t="str">
        <f t="shared" si="28"/>
        <v/>
      </c>
      <c r="AD118" s="52"/>
      <c r="AE118" s="53"/>
      <c r="AF118" s="53"/>
      <c r="AG118" s="53"/>
      <c r="AH118" s="54" t="str">
        <f t="shared" si="29"/>
        <v/>
      </c>
      <c r="AI118" s="54" t="str">
        <f t="shared" si="30"/>
        <v/>
      </c>
      <c r="AJ118" s="52"/>
      <c r="AK118" s="55"/>
      <c r="AL118" s="55"/>
      <c r="AM118" s="55"/>
      <c r="AN118" s="54" t="str">
        <f t="shared" si="31"/>
        <v/>
      </c>
      <c r="AO118" s="54" t="str">
        <f t="shared" si="32"/>
        <v/>
      </c>
      <c r="AP118" s="53"/>
      <c r="AQ118" s="53"/>
      <c r="AR118" s="1"/>
      <c r="AS118" s="1"/>
    </row>
    <row r="119" spans="1:45" ht="18.75" customHeight="1" x14ac:dyDescent="0.35">
      <c r="A119" s="1"/>
      <c r="B119" s="49">
        <f>IF(R119="",0,COUNTIF($R$7:R119,R119))</f>
        <v>0</v>
      </c>
      <c r="C119" s="49" t="str">
        <f t="shared" si="34"/>
        <v>0</v>
      </c>
      <c r="D119" s="49">
        <f>IF(X119="",0,COUNTIF($X$7:X119,X119))</f>
        <v>0</v>
      </c>
      <c r="E119" s="49" t="str">
        <f t="shared" si="21"/>
        <v>0</v>
      </c>
      <c r="F119" s="49">
        <f>IF(AD119="",0,COUNTIF($AD$7:AD119,AD119))</f>
        <v>0</v>
      </c>
      <c r="G119" s="49" t="str">
        <f t="shared" si="22"/>
        <v>0</v>
      </c>
      <c r="H119" s="49">
        <f>IF(AJ119="",0,COUNTIF($AJ$7:AJ119,AJ119))</f>
        <v>0</v>
      </c>
      <c r="I119" s="49" t="str">
        <f t="shared" si="23"/>
        <v>0</v>
      </c>
      <c r="J119" s="120">
        <f t="shared" si="24"/>
        <v>0</v>
      </c>
      <c r="K119" s="50" t="str">
        <f t="shared" si="35"/>
        <v>-</v>
      </c>
      <c r="L119" s="49">
        <f>IF(N119="",0,COUNTIF($N$7:N119,N119))</f>
        <v>0</v>
      </c>
      <c r="M119" s="50" t="str">
        <f t="shared" si="25"/>
        <v>0</v>
      </c>
      <c r="N119" s="49" t="str">
        <f t="shared" si="33"/>
        <v/>
      </c>
      <c r="O119" s="1"/>
      <c r="P119" s="112"/>
      <c r="Q119" s="4"/>
      <c r="R119" s="4"/>
      <c r="S119" s="54" t="str">
        <f t="shared" si="20"/>
        <v/>
      </c>
      <c r="T119" s="51"/>
      <c r="U119" s="53"/>
      <c r="V119" s="233"/>
      <c r="W119" s="234" t="str">
        <f t="shared" si="26"/>
        <v/>
      </c>
      <c r="X119" s="52"/>
      <c r="Y119" s="53"/>
      <c r="Z119" s="53"/>
      <c r="AA119" s="53"/>
      <c r="AB119" s="54" t="str">
        <f t="shared" si="27"/>
        <v/>
      </c>
      <c r="AC119" s="54" t="str">
        <f t="shared" si="28"/>
        <v/>
      </c>
      <c r="AD119" s="52"/>
      <c r="AE119" s="53"/>
      <c r="AF119" s="53"/>
      <c r="AG119" s="53"/>
      <c r="AH119" s="54" t="str">
        <f t="shared" si="29"/>
        <v/>
      </c>
      <c r="AI119" s="54" t="str">
        <f t="shared" si="30"/>
        <v/>
      </c>
      <c r="AJ119" s="52"/>
      <c r="AK119" s="55"/>
      <c r="AL119" s="55"/>
      <c r="AM119" s="55"/>
      <c r="AN119" s="54" t="str">
        <f t="shared" si="31"/>
        <v/>
      </c>
      <c r="AO119" s="54" t="str">
        <f t="shared" si="32"/>
        <v/>
      </c>
      <c r="AP119" s="53"/>
      <c r="AQ119" s="53"/>
      <c r="AR119" s="1"/>
      <c r="AS119" s="1"/>
    </row>
    <row r="120" spans="1:45" ht="18.75" customHeight="1" x14ac:dyDescent="0.35">
      <c r="A120" s="1"/>
      <c r="B120" s="49">
        <f>IF(R120="",0,COUNTIF($R$7:R120,R120))</f>
        <v>0</v>
      </c>
      <c r="C120" s="49" t="str">
        <f t="shared" si="34"/>
        <v>0</v>
      </c>
      <c r="D120" s="49">
        <f>IF(X120="",0,COUNTIF($X$7:X120,X120))</f>
        <v>0</v>
      </c>
      <c r="E120" s="49" t="str">
        <f t="shared" si="21"/>
        <v>0</v>
      </c>
      <c r="F120" s="49">
        <f>IF(AD120="",0,COUNTIF($AD$7:AD120,AD120))</f>
        <v>0</v>
      </c>
      <c r="G120" s="49" t="str">
        <f t="shared" si="22"/>
        <v>0</v>
      </c>
      <c r="H120" s="49">
        <f>IF(AJ120="",0,COUNTIF($AJ$7:AJ120,AJ120))</f>
        <v>0</v>
      </c>
      <c r="I120" s="49" t="str">
        <f t="shared" si="23"/>
        <v>0</v>
      </c>
      <c r="J120" s="120">
        <f t="shared" si="24"/>
        <v>0</v>
      </c>
      <c r="K120" s="50" t="str">
        <f t="shared" si="35"/>
        <v>-</v>
      </c>
      <c r="L120" s="49">
        <f>IF(N120="",0,COUNTIF($N$7:N120,N120))</f>
        <v>0</v>
      </c>
      <c r="M120" s="50" t="str">
        <f t="shared" si="25"/>
        <v>0</v>
      </c>
      <c r="N120" s="49" t="str">
        <f t="shared" si="33"/>
        <v/>
      </c>
      <c r="O120" s="1"/>
      <c r="P120" s="112"/>
      <c r="Q120" s="4"/>
      <c r="R120" s="4"/>
      <c r="S120" s="54" t="str">
        <f t="shared" si="20"/>
        <v/>
      </c>
      <c r="T120" s="51"/>
      <c r="U120" s="53"/>
      <c r="V120" s="233"/>
      <c r="W120" s="234" t="str">
        <f t="shared" si="26"/>
        <v/>
      </c>
      <c r="X120" s="52"/>
      <c r="Y120" s="53"/>
      <c r="Z120" s="53"/>
      <c r="AA120" s="53"/>
      <c r="AB120" s="54" t="str">
        <f t="shared" si="27"/>
        <v/>
      </c>
      <c r="AC120" s="54" t="str">
        <f t="shared" si="28"/>
        <v/>
      </c>
      <c r="AD120" s="52"/>
      <c r="AE120" s="53"/>
      <c r="AF120" s="53"/>
      <c r="AG120" s="53"/>
      <c r="AH120" s="54" t="str">
        <f t="shared" si="29"/>
        <v/>
      </c>
      <c r="AI120" s="54" t="str">
        <f t="shared" si="30"/>
        <v/>
      </c>
      <c r="AJ120" s="52"/>
      <c r="AK120" s="55"/>
      <c r="AL120" s="55"/>
      <c r="AM120" s="55"/>
      <c r="AN120" s="54" t="str">
        <f t="shared" si="31"/>
        <v/>
      </c>
      <c r="AO120" s="54" t="str">
        <f t="shared" si="32"/>
        <v/>
      </c>
      <c r="AP120" s="53"/>
      <c r="AQ120" s="53"/>
      <c r="AR120" s="1"/>
      <c r="AS120" s="1"/>
    </row>
    <row r="121" spans="1:45" ht="18.75" customHeight="1" x14ac:dyDescent="0.35">
      <c r="A121" s="1"/>
      <c r="B121" s="49">
        <f>IF(R121="",0,COUNTIF($R$7:R121,R121))</f>
        <v>0</v>
      </c>
      <c r="C121" s="49" t="str">
        <f t="shared" si="34"/>
        <v>0</v>
      </c>
      <c r="D121" s="49">
        <f>IF(X121="",0,COUNTIF($X$7:X121,X121))</f>
        <v>0</v>
      </c>
      <c r="E121" s="49" t="str">
        <f t="shared" si="21"/>
        <v>0</v>
      </c>
      <c r="F121" s="49">
        <f>IF(AD121="",0,COUNTIF($AD$7:AD121,AD121))</f>
        <v>0</v>
      </c>
      <c r="G121" s="49" t="str">
        <f t="shared" si="22"/>
        <v>0</v>
      </c>
      <c r="H121" s="49">
        <f>IF(AJ121="",0,COUNTIF($AJ$7:AJ121,AJ121))</f>
        <v>0</v>
      </c>
      <c r="I121" s="49" t="str">
        <f t="shared" si="23"/>
        <v>0</v>
      </c>
      <c r="J121" s="120">
        <f t="shared" si="24"/>
        <v>0</v>
      </c>
      <c r="K121" s="50" t="str">
        <f t="shared" si="35"/>
        <v>-</v>
      </c>
      <c r="L121" s="49">
        <f>IF(N121="",0,COUNTIF($N$7:N121,N121))</f>
        <v>0</v>
      </c>
      <c r="M121" s="50" t="str">
        <f t="shared" si="25"/>
        <v>0</v>
      </c>
      <c r="N121" s="49" t="str">
        <f t="shared" si="33"/>
        <v/>
      </c>
      <c r="O121" s="1"/>
      <c r="P121" s="112"/>
      <c r="Q121" s="4"/>
      <c r="R121" s="4"/>
      <c r="S121" s="54" t="str">
        <f t="shared" si="20"/>
        <v/>
      </c>
      <c r="T121" s="51"/>
      <c r="U121" s="53"/>
      <c r="V121" s="233"/>
      <c r="W121" s="234" t="str">
        <f t="shared" si="26"/>
        <v/>
      </c>
      <c r="X121" s="52"/>
      <c r="Y121" s="53"/>
      <c r="Z121" s="53"/>
      <c r="AA121" s="53"/>
      <c r="AB121" s="54" t="str">
        <f t="shared" si="27"/>
        <v/>
      </c>
      <c r="AC121" s="54" t="str">
        <f t="shared" si="28"/>
        <v/>
      </c>
      <c r="AD121" s="52"/>
      <c r="AE121" s="53"/>
      <c r="AF121" s="53"/>
      <c r="AG121" s="53"/>
      <c r="AH121" s="54" t="str">
        <f t="shared" si="29"/>
        <v/>
      </c>
      <c r="AI121" s="54" t="str">
        <f t="shared" si="30"/>
        <v/>
      </c>
      <c r="AJ121" s="52"/>
      <c r="AK121" s="55"/>
      <c r="AL121" s="55"/>
      <c r="AM121" s="55"/>
      <c r="AN121" s="54" t="str">
        <f t="shared" si="31"/>
        <v/>
      </c>
      <c r="AO121" s="54" t="str">
        <f t="shared" si="32"/>
        <v/>
      </c>
      <c r="AP121" s="53"/>
      <c r="AQ121" s="53"/>
      <c r="AR121" s="1"/>
      <c r="AS121" s="1"/>
    </row>
    <row r="122" spans="1:45" ht="18.75" customHeight="1" x14ac:dyDescent="0.35">
      <c r="A122" s="1"/>
      <c r="B122" s="49">
        <f>IF(R122="",0,COUNTIF($R$7:R122,R122))</f>
        <v>0</v>
      </c>
      <c r="C122" s="49" t="str">
        <f t="shared" si="34"/>
        <v>0</v>
      </c>
      <c r="D122" s="49">
        <f>IF(X122="",0,COUNTIF($X$7:X122,X122))</f>
        <v>0</v>
      </c>
      <c r="E122" s="49" t="str">
        <f t="shared" si="21"/>
        <v>0</v>
      </c>
      <c r="F122" s="49">
        <f>IF(AD122="",0,COUNTIF($AD$7:AD122,AD122))</f>
        <v>0</v>
      </c>
      <c r="G122" s="49" t="str">
        <f t="shared" si="22"/>
        <v>0</v>
      </c>
      <c r="H122" s="49">
        <f>IF(AJ122="",0,COUNTIF($AJ$7:AJ122,AJ122))</f>
        <v>0</v>
      </c>
      <c r="I122" s="49" t="str">
        <f t="shared" si="23"/>
        <v>0</v>
      </c>
      <c r="J122" s="120">
        <f t="shared" si="24"/>
        <v>0</v>
      </c>
      <c r="K122" s="50" t="str">
        <f t="shared" si="35"/>
        <v>-</v>
      </c>
      <c r="L122" s="49">
        <f>IF(N122="",0,COUNTIF($N$7:N122,N122))</f>
        <v>0</v>
      </c>
      <c r="M122" s="50" t="str">
        <f t="shared" si="25"/>
        <v>0</v>
      </c>
      <c r="N122" s="49" t="str">
        <f t="shared" si="33"/>
        <v/>
      </c>
      <c r="O122" s="1"/>
      <c r="P122" s="112"/>
      <c r="Q122" s="4"/>
      <c r="R122" s="4"/>
      <c r="S122" s="54" t="str">
        <f t="shared" si="20"/>
        <v/>
      </c>
      <c r="T122" s="51"/>
      <c r="U122" s="53"/>
      <c r="V122" s="233"/>
      <c r="W122" s="234" t="str">
        <f t="shared" si="26"/>
        <v/>
      </c>
      <c r="X122" s="52"/>
      <c r="Y122" s="53"/>
      <c r="Z122" s="53"/>
      <c r="AA122" s="53"/>
      <c r="AB122" s="54" t="str">
        <f t="shared" si="27"/>
        <v/>
      </c>
      <c r="AC122" s="54" t="str">
        <f t="shared" si="28"/>
        <v/>
      </c>
      <c r="AD122" s="52"/>
      <c r="AE122" s="53"/>
      <c r="AF122" s="53"/>
      <c r="AG122" s="53"/>
      <c r="AH122" s="54" t="str">
        <f t="shared" si="29"/>
        <v/>
      </c>
      <c r="AI122" s="54" t="str">
        <f t="shared" si="30"/>
        <v/>
      </c>
      <c r="AJ122" s="52"/>
      <c r="AK122" s="55"/>
      <c r="AL122" s="55"/>
      <c r="AM122" s="55"/>
      <c r="AN122" s="54" t="str">
        <f t="shared" si="31"/>
        <v/>
      </c>
      <c r="AO122" s="54" t="str">
        <f t="shared" si="32"/>
        <v/>
      </c>
      <c r="AP122" s="53"/>
      <c r="AQ122" s="53"/>
      <c r="AR122" s="1"/>
      <c r="AS122" s="1"/>
    </row>
    <row r="123" spans="1:45" ht="18.75" customHeight="1" x14ac:dyDescent="0.35">
      <c r="A123" s="1"/>
      <c r="B123" s="49">
        <f>IF(R123="",0,COUNTIF($R$7:R123,R123))</f>
        <v>0</v>
      </c>
      <c r="C123" s="49" t="str">
        <f t="shared" si="34"/>
        <v>0</v>
      </c>
      <c r="D123" s="49">
        <f>IF(X123="",0,COUNTIF($X$7:X123,X123))</f>
        <v>0</v>
      </c>
      <c r="E123" s="49" t="str">
        <f t="shared" si="21"/>
        <v>0</v>
      </c>
      <c r="F123" s="49">
        <f>IF(AD123="",0,COUNTIF($AD$7:AD123,AD123))</f>
        <v>0</v>
      </c>
      <c r="G123" s="49" t="str">
        <f t="shared" si="22"/>
        <v>0</v>
      </c>
      <c r="H123" s="49">
        <f>IF(AJ123="",0,COUNTIF($AJ$7:AJ123,AJ123))</f>
        <v>0</v>
      </c>
      <c r="I123" s="49" t="str">
        <f t="shared" si="23"/>
        <v>0</v>
      </c>
      <c r="J123" s="120">
        <f t="shared" si="24"/>
        <v>0</v>
      </c>
      <c r="K123" s="50" t="str">
        <f t="shared" si="35"/>
        <v>-</v>
      </c>
      <c r="L123" s="49">
        <f>IF(N123="",0,COUNTIF($N$7:N123,N123))</f>
        <v>0</v>
      </c>
      <c r="M123" s="50" t="str">
        <f t="shared" si="25"/>
        <v>0</v>
      </c>
      <c r="N123" s="49" t="str">
        <f t="shared" si="33"/>
        <v/>
      </c>
      <c r="O123" s="1"/>
      <c r="P123" s="112"/>
      <c r="Q123" s="4"/>
      <c r="R123" s="4"/>
      <c r="S123" s="54" t="str">
        <f t="shared" si="20"/>
        <v/>
      </c>
      <c r="T123" s="51"/>
      <c r="U123" s="53"/>
      <c r="V123" s="233"/>
      <c r="W123" s="234" t="str">
        <f t="shared" si="26"/>
        <v/>
      </c>
      <c r="X123" s="52"/>
      <c r="Y123" s="53"/>
      <c r="Z123" s="53"/>
      <c r="AA123" s="53"/>
      <c r="AB123" s="54" t="str">
        <f t="shared" si="27"/>
        <v/>
      </c>
      <c r="AC123" s="54" t="str">
        <f t="shared" si="28"/>
        <v/>
      </c>
      <c r="AD123" s="52"/>
      <c r="AE123" s="53"/>
      <c r="AF123" s="53"/>
      <c r="AG123" s="53"/>
      <c r="AH123" s="54" t="str">
        <f t="shared" si="29"/>
        <v/>
      </c>
      <c r="AI123" s="54" t="str">
        <f t="shared" si="30"/>
        <v/>
      </c>
      <c r="AJ123" s="52"/>
      <c r="AK123" s="55"/>
      <c r="AL123" s="55"/>
      <c r="AM123" s="55"/>
      <c r="AN123" s="54" t="str">
        <f t="shared" si="31"/>
        <v/>
      </c>
      <c r="AO123" s="54" t="str">
        <f t="shared" si="32"/>
        <v/>
      </c>
      <c r="AP123" s="53"/>
      <c r="AQ123" s="53"/>
      <c r="AR123" s="1"/>
      <c r="AS123" s="1"/>
    </row>
    <row r="124" spans="1:45" ht="18.75" customHeight="1" x14ac:dyDescent="0.35">
      <c r="A124" s="1"/>
      <c r="B124" s="49">
        <f>IF(R124="",0,COUNTIF($R$7:R124,R124))</f>
        <v>0</v>
      </c>
      <c r="C124" s="49" t="str">
        <f t="shared" si="34"/>
        <v>0</v>
      </c>
      <c r="D124" s="49">
        <f>IF(X124="",0,COUNTIF($X$7:X124,X124))</f>
        <v>0</v>
      </c>
      <c r="E124" s="49" t="str">
        <f t="shared" si="21"/>
        <v>0</v>
      </c>
      <c r="F124" s="49">
        <f>IF(AD124="",0,COUNTIF($AD$7:AD124,AD124))</f>
        <v>0</v>
      </c>
      <c r="G124" s="49" t="str">
        <f t="shared" si="22"/>
        <v>0</v>
      </c>
      <c r="H124" s="49">
        <f>IF(AJ124="",0,COUNTIF($AJ$7:AJ124,AJ124))</f>
        <v>0</v>
      </c>
      <c r="I124" s="49" t="str">
        <f t="shared" si="23"/>
        <v>0</v>
      </c>
      <c r="J124" s="120">
        <f t="shared" si="24"/>
        <v>0</v>
      </c>
      <c r="K124" s="50" t="str">
        <f t="shared" si="35"/>
        <v>-</v>
      </c>
      <c r="L124" s="49">
        <f>IF(N124="",0,COUNTIF($N$7:N124,N124))</f>
        <v>0</v>
      </c>
      <c r="M124" s="50" t="str">
        <f t="shared" si="25"/>
        <v>0</v>
      </c>
      <c r="N124" s="49" t="str">
        <f t="shared" si="33"/>
        <v/>
      </c>
      <c r="O124" s="1"/>
      <c r="P124" s="112"/>
      <c r="Q124" s="4"/>
      <c r="R124" s="4"/>
      <c r="S124" s="54" t="str">
        <f t="shared" si="20"/>
        <v/>
      </c>
      <c r="T124" s="51"/>
      <c r="U124" s="53"/>
      <c r="V124" s="233"/>
      <c r="W124" s="234" t="str">
        <f t="shared" si="26"/>
        <v/>
      </c>
      <c r="X124" s="52"/>
      <c r="Y124" s="53"/>
      <c r="Z124" s="53"/>
      <c r="AA124" s="53"/>
      <c r="AB124" s="54" t="str">
        <f t="shared" si="27"/>
        <v/>
      </c>
      <c r="AC124" s="54" t="str">
        <f t="shared" si="28"/>
        <v/>
      </c>
      <c r="AD124" s="52"/>
      <c r="AE124" s="53"/>
      <c r="AF124" s="53"/>
      <c r="AG124" s="53"/>
      <c r="AH124" s="54" t="str">
        <f t="shared" si="29"/>
        <v/>
      </c>
      <c r="AI124" s="54" t="str">
        <f t="shared" si="30"/>
        <v/>
      </c>
      <c r="AJ124" s="52"/>
      <c r="AK124" s="55"/>
      <c r="AL124" s="55"/>
      <c r="AM124" s="55"/>
      <c r="AN124" s="54" t="str">
        <f t="shared" si="31"/>
        <v/>
      </c>
      <c r="AO124" s="54" t="str">
        <f t="shared" si="32"/>
        <v/>
      </c>
      <c r="AP124" s="53"/>
      <c r="AQ124" s="53"/>
      <c r="AR124" s="1"/>
      <c r="AS124" s="1"/>
    </row>
    <row r="125" spans="1:45" ht="18.75" customHeight="1" x14ac:dyDescent="0.35">
      <c r="A125" s="1"/>
      <c r="B125" s="49">
        <f>IF(R125="",0,COUNTIF($R$7:R125,R125))</f>
        <v>0</v>
      </c>
      <c r="C125" s="49" t="str">
        <f t="shared" si="34"/>
        <v>0</v>
      </c>
      <c r="D125" s="49">
        <f>IF(X125="",0,COUNTIF($X$7:X125,X125))</f>
        <v>0</v>
      </c>
      <c r="E125" s="49" t="str">
        <f t="shared" si="21"/>
        <v>0</v>
      </c>
      <c r="F125" s="49">
        <f>IF(AD125="",0,COUNTIF($AD$7:AD125,AD125))</f>
        <v>0</v>
      </c>
      <c r="G125" s="49" t="str">
        <f t="shared" si="22"/>
        <v>0</v>
      </c>
      <c r="H125" s="49">
        <f>IF(AJ125="",0,COUNTIF($AJ$7:AJ125,AJ125))</f>
        <v>0</v>
      </c>
      <c r="I125" s="49" t="str">
        <f t="shared" si="23"/>
        <v>0</v>
      </c>
      <c r="J125" s="120">
        <f t="shared" si="24"/>
        <v>0</v>
      </c>
      <c r="K125" s="50" t="str">
        <f t="shared" si="35"/>
        <v>-</v>
      </c>
      <c r="L125" s="49">
        <f>IF(N125="",0,COUNTIF($N$7:N125,N125))</f>
        <v>0</v>
      </c>
      <c r="M125" s="50" t="str">
        <f t="shared" si="25"/>
        <v>0</v>
      </c>
      <c r="N125" s="49" t="str">
        <f t="shared" si="33"/>
        <v/>
      </c>
      <c r="O125" s="1"/>
      <c r="P125" s="112"/>
      <c r="Q125" s="4"/>
      <c r="R125" s="4"/>
      <c r="S125" s="54" t="str">
        <f t="shared" si="20"/>
        <v/>
      </c>
      <c r="T125" s="51"/>
      <c r="U125" s="53"/>
      <c r="V125" s="233"/>
      <c r="W125" s="234" t="str">
        <f t="shared" si="26"/>
        <v/>
      </c>
      <c r="X125" s="52"/>
      <c r="Y125" s="53"/>
      <c r="Z125" s="53"/>
      <c r="AA125" s="53"/>
      <c r="AB125" s="54" t="str">
        <f t="shared" si="27"/>
        <v/>
      </c>
      <c r="AC125" s="54" t="str">
        <f t="shared" si="28"/>
        <v/>
      </c>
      <c r="AD125" s="52"/>
      <c r="AE125" s="53"/>
      <c r="AF125" s="53"/>
      <c r="AG125" s="53"/>
      <c r="AH125" s="54" t="str">
        <f t="shared" si="29"/>
        <v/>
      </c>
      <c r="AI125" s="54" t="str">
        <f t="shared" si="30"/>
        <v/>
      </c>
      <c r="AJ125" s="52"/>
      <c r="AK125" s="55"/>
      <c r="AL125" s="55"/>
      <c r="AM125" s="55"/>
      <c r="AN125" s="54" t="str">
        <f t="shared" si="31"/>
        <v/>
      </c>
      <c r="AO125" s="54" t="str">
        <f t="shared" si="32"/>
        <v/>
      </c>
      <c r="AP125" s="53"/>
      <c r="AQ125" s="53"/>
      <c r="AR125" s="1"/>
      <c r="AS125" s="1"/>
    </row>
    <row r="126" spans="1:45" ht="18.75" customHeight="1" x14ac:dyDescent="0.35">
      <c r="A126" s="1"/>
      <c r="B126" s="49">
        <f>IF(R126="",0,COUNTIF($R$7:R126,R126))</f>
        <v>0</v>
      </c>
      <c r="C126" s="49" t="str">
        <f t="shared" si="34"/>
        <v>0</v>
      </c>
      <c r="D126" s="49">
        <f>IF(X126="",0,COUNTIF($X$7:X126,X126))</f>
        <v>0</v>
      </c>
      <c r="E126" s="49" t="str">
        <f t="shared" si="21"/>
        <v>0</v>
      </c>
      <c r="F126" s="49">
        <f>IF(AD126="",0,COUNTIF($AD$7:AD126,AD126))</f>
        <v>0</v>
      </c>
      <c r="G126" s="49" t="str">
        <f t="shared" si="22"/>
        <v>0</v>
      </c>
      <c r="H126" s="49">
        <f>IF(AJ126="",0,COUNTIF($AJ$7:AJ126,AJ126))</f>
        <v>0</v>
      </c>
      <c r="I126" s="49" t="str">
        <f t="shared" si="23"/>
        <v>0</v>
      </c>
      <c r="J126" s="120">
        <f t="shared" si="24"/>
        <v>0</v>
      </c>
      <c r="K126" s="50" t="str">
        <f t="shared" si="35"/>
        <v>-</v>
      </c>
      <c r="L126" s="49">
        <f>IF(N126="",0,COUNTIF($N$7:N126,N126))</f>
        <v>0</v>
      </c>
      <c r="M126" s="50" t="str">
        <f t="shared" si="25"/>
        <v>0</v>
      </c>
      <c r="N126" s="49" t="str">
        <f t="shared" si="33"/>
        <v/>
      </c>
      <c r="O126" s="1"/>
      <c r="P126" s="112"/>
      <c r="Q126" s="4"/>
      <c r="R126" s="4"/>
      <c r="S126" s="54" t="str">
        <f t="shared" si="20"/>
        <v/>
      </c>
      <c r="T126" s="51"/>
      <c r="U126" s="53"/>
      <c r="V126" s="233"/>
      <c r="W126" s="234" t="str">
        <f t="shared" si="26"/>
        <v/>
      </c>
      <c r="X126" s="52"/>
      <c r="Y126" s="53"/>
      <c r="Z126" s="53"/>
      <c r="AA126" s="53"/>
      <c r="AB126" s="54" t="str">
        <f t="shared" si="27"/>
        <v/>
      </c>
      <c r="AC126" s="54" t="str">
        <f t="shared" si="28"/>
        <v/>
      </c>
      <c r="AD126" s="52"/>
      <c r="AE126" s="53"/>
      <c r="AF126" s="53"/>
      <c r="AG126" s="53"/>
      <c r="AH126" s="54" t="str">
        <f t="shared" si="29"/>
        <v/>
      </c>
      <c r="AI126" s="54" t="str">
        <f t="shared" si="30"/>
        <v/>
      </c>
      <c r="AJ126" s="52"/>
      <c r="AK126" s="55"/>
      <c r="AL126" s="55"/>
      <c r="AM126" s="55"/>
      <c r="AN126" s="54" t="str">
        <f t="shared" si="31"/>
        <v/>
      </c>
      <c r="AO126" s="54" t="str">
        <f t="shared" si="32"/>
        <v/>
      </c>
      <c r="AP126" s="53"/>
      <c r="AQ126" s="53"/>
      <c r="AR126" s="1"/>
      <c r="AS126" s="1"/>
    </row>
    <row r="127" spans="1:45" ht="18.75" customHeight="1" x14ac:dyDescent="0.35">
      <c r="A127" s="1"/>
      <c r="B127" s="49">
        <f>IF(R127="",0,COUNTIF($R$7:R127,R127))</f>
        <v>0</v>
      </c>
      <c r="C127" s="49" t="str">
        <f t="shared" si="34"/>
        <v>0</v>
      </c>
      <c r="D127" s="49">
        <f>IF(X127="",0,COUNTIF($X$7:X127,X127))</f>
        <v>0</v>
      </c>
      <c r="E127" s="49" t="str">
        <f t="shared" si="21"/>
        <v>0</v>
      </c>
      <c r="F127" s="49">
        <f>IF(AD127="",0,COUNTIF($AD$7:AD127,AD127))</f>
        <v>0</v>
      </c>
      <c r="G127" s="49" t="str">
        <f t="shared" si="22"/>
        <v>0</v>
      </c>
      <c r="H127" s="49">
        <f>IF(AJ127="",0,COUNTIF($AJ$7:AJ127,AJ127))</f>
        <v>0</v>
      </c>
      <c r="I127" s="49" t="str">
        <f t="shared" si="23"/>
        <v>0</v>
      </c>
      <c r="J127" s="120">
        <f t="shared" si="24"/>
        <v>0</v>
      </c>
      <c r="K127" s="50" t="str">
        <f t="shared" si="35"/>
        <v>-</v>
      </c>
      <c r="L127" s="49">
        <f>IF(N127="",0,COUNTIF($N$7:N127,N127))</f>
        <v>0</v>
      </c>
      <c r="M127" s="50" t="str">
        <f t="shared" si="25"/>
        <v>0</v>
      </c>
      <c r="N127" s="49" t="str">
        <f t="shared" si="33"/>
        <v/>
      </c>
      <c r="O127" s="1"/>
      <c r="P127" s="112"/>
      <c r="Q127" s="4"/>
      <c r="R127" s="4"/>
      <c r="S127" s="54" t="str">
        <f t="shared" si="20"/>
        <v/>
      </c>
      <c r="T127" s="51"/>
      <c r="U127" s="53"/>
      <c r="V127" s="233"/>
      <c r="W127" s="234" t="str">
        <f t="shared" si="26"/>
        <v/>
      </c>
      <c r="X127" s="52"/>
      <c r="Y127" s="53"/>
      <c r="Z127" s="53"/>
      <c r="AA127" s="53"/>
      <c r="AB127" s="54" t="str">
        <f t="shared" si="27"/>
        <v/>
      </c>
      <c r="AC127" s="54" t="str">
        <f t="shared" si="28"/>
        <v/>
      </c>
      <c r="AD127" s="52"/>
      <c r="AE127" s="53"/>
      <c r="AF127" s="53"/>
      <c r="AG127" s="53"/>
      <c r="AH127" s="54" t="str">
        <f t="shared" si="29"/>
        <v/>
      </c>
      <c r="AI127" s="54" t="str">
        <f t="shared" si="30"/>
        <v/>
      </c>
      <c r="AJ127" s="52"/>
      <c r="AK127" s="55"/>
      <c r="AL127" s="55"/>
      <c r="AM127" s="55"/>
      <c r="AN127" s="54" t="str">
        <f t="shared" si="31"/>
        <v/>
      </c>
      <c r="AO127" s="54" t="str">
        <f t="shared" si="32"/>
        <v/>
      </c>
      <c r="AP127" s="53"/>
      <c r="AQ127" s="53"/>
      <c r="AR127" s="1"/>
      <c r="AS127" s="1"/>
    </row>
    <row r="128" spans="1:45" ht="18.75" customHeight="1" x14ac:dyDescent="0.35">
      <c r="A128" s="1"/>
      <c r="B128" s="49">
        <f>IF(R128="",0,COUNTIF($R$7:R128,R128))</f>
        <v>0</v>
      </c>
      <c r="C128" s="49" t="str">
        <f t="shared" si="34"/>
        <v>0</v>
      </c>
      <c r="D128" s="49">
        <f>IF(X128="",0,COUNTIF($X$7:X128,X128))</f>
        <v>0</v>
      </c>
      <c r="E128" s="49" t="str">
        <f t="shared" si="21"/>
        <v>0</v>
      </c>
      <c r="F128" s="49">
        <f>IF(AD128="",0,COUNTIF($AD$7:AD128,AD128))</f>
        <v>0</v>
      </c>
      <c r="G128" s="49" t="str">
        <f t="shared" si="22"/>
        <v>0</v>
      </c>
      <c r="H128" s="49">
        <f>IF(AJ128="",0,COUNTIF($AJ$7:AJ128,AJ128))</f>
        <v>0</v>
      </c>
      <c r="I128" s="49" t="str">
        <f t="shared" si="23"/>
        <v>0</v>
      </c>
      <c r="J128" s="120">
        <f t="shared" si="24"/>
        <v>0</v>
      </c>
      <c r="K128" s="50" t="str">
        <f t="shared" si="35"/>
        <v>-</v>
      </c>
      <c r="L128" s="49">
        <f>IF(N128="",0,COUNTIF($N$7:N128,N128))</f>
        <v>0</v>
      </c>
      <c r="M128" s="50" t="str">
        <f t="shared" si="25"/>
        <v>0</v>
      </c>
      <c r="N128" s="49" t="str">
        <f t="shared" si="33"/>
        <v/>
      </c>
      <c r="O128" s="1"/>
      <c r="P128" s="112"/>
      <c r="Q128" s="4"/>
      <c r="R128" s="4"/>
      <c r="S128" s="54" t="str">
        <f t="shared" si="20"/>
        <v/>
      </c>
      <c r="T128" s="51"/>
      <c r="U128" s="53"/>
      <c r="V128" s="233"/>
      <c r="W128" s="234" t="str">
        <f t="shared" si="26"/>
        <v/>
      </c>
      <c r="X128" s="52"/>
      <c r="Y128" s="53"/>
      <c r="Z128" s="53"/>
      <c r="AA128" s="53"/>
      <c r="AB128" s="54" t="str">
        <f t="shared" si="27"/>
        <v/>
      </c>
      <c r="AC128" s="54" t="str">
        <f t="shared" si="28"/>
        <v/>
      </c>
      <c r="AD128" s="52"/>
      <c r="AE128" s="53"/>
      <c r="AF128" s="53"/>
      <c r="AG128" s="53"/>
      <c r="AH128" s="54" t="str">
        <f t="shared" si="29"/>
        <v/>
      </c>
      <c r="AI128" s="54" t="str">
        <f t="shared" si="30"/>
        <v/>
      </c>
      <c r="AJ128" s="52"/>
      <c r="AK128" s="55"/>
      <c r="AL128" s="55"/>
      <c r="AM128" s="55"/>
      <c r="AN128" s="54" t="str">
        <f t="shared" si="31"/>
        <v/>
      </c>
      <c r="AO128" s="54" t="str">
        <f t="shared" si="32"/>
        <v/>
      </c>
      <c r="AP128" s="53"/>
      <c r="AQ128" s="53"/>
      <c r="AR128" s="1"/>
      <c r="AS128" s="1"/>
    </row>
    <row r="129" spans="1:45" ht="18.75" customHeight="1" x14ac:dyDescent="0.35">
      <c r="A129" s="1"/>
      <c r="B129" s="49">
        <f>IF(R129="",0,COUNTIF($R$7:R129,R129))</f>
        <v>0</v>
      </c>
      <c r="C129" s="49" t="str">
        <f t="shared" si="34"/>
        <v>0</v>
      </c>
      <c r="D129" s="49">
        <f>IF(X129="",0,COUNTIF($X$7:X129,X129))</f>
        <v>0</v>
      </c>
      <c r="E129" s="49" t="str">
        <f t="shared" si="21"/>
        <v>0</v>
      </c>
      <c r="F129" s="49">
        <f>IF(AD129="",0,COUNTIF($AD$7:AD129,AD129))</f>
        <v>0</v>
      </c>
      <c r="G129" s="49" t="str">
        <f t="shared" si="22"/>
        <v>0</v>
      </c>
      <c r="H129" s="49">
        <f>IF(AJ129="",0,COUNTIF($AJ$7:AJ129,AJ129))</f>
        <v>0</v>
      </c>
      <c r="I129" s="49" t="str">
        <f t="shared" si="23"/>
        <v>0</v>
      </c>
      <c r="J129" s="120">
        <f t="shared" si="24"/>
        <v>0</v>
      </c>
      <c r="K129" s="50" t="str">
        <f t="shared" si="35"/>
        <v>-</v>
      </c>
      <c r="L129" s="49">
        <f>IF(N129="",0,COUNTIF($N$7:N129,N129))</f>
        <v>0</v>
      </c>
      <c r="M129" s="50" t="str">
        <f t="shared" si="25"/>
        <v>0</v>
      </c>
      <c r="N129" s="49" t="str">
        <f t="shared" si="33"/>
        <v/>
      </c>
      <c r="O129" s="1"/>
      <c r="P129" s="112"/>
      <c r="Q129" s="4"/>
      <c r="R129" s="4"/>
      <c r="S129" s="54" t="str">
        <f t="shared" si="20"/>
        <v/>
      </c>
      <c r="T129" s="51"/>
      <c r="U129" s="53"/>
      <c r="V129" s="233"/>
      <c r="W129" s="234" t="str">
        <f t="shared" si="26"/>
        <v/>
      </c>
      <c r="X129" s="52"/>
      <c r="Y129" s="53"/>
      <c r="Z129" s="53"/>
      <c r="AA129" s="53"/>
      <c r="AB129" s="54" t="str">
        <f t="shared" si="27"/>
        <v/>
      </c>
      <c r="AC129" s="54" t="str">
        <f t="shared" si="28"/>
        <v/>
      </c>
      <c r="AD129" s="52"/>
      <c r="AE129" s="53"/>
      <c r="AF129" s="53"/>
      <c r="AG129" s="53"/>
      <c r="AH129" s="54" t="str">
        <f t="shared" si="29"/>
        <v/>
      </c>
      <c r="AI129" s="54" t="str">
        <f t="shared" si="30"/>
        <v/>
      </c>
      <c r="AJ129" s="52"/>
      <c r="AK129" s="55"/>
      <c r="AL129" s="55"/>
      <c r="AM129" s="55"/>
      <c r="AN129" s="54" t="str">
        <f t="shared" si="31"/>
        <v/>
      </c>
      <c r="AO129" s="54" t="str">
        <f t="shared" si="32"/>
        <v/>
      </c>
      <c r="AP129" s="53"/>
      <c r="AQ129" s="53"/>
      <c r="AR129" s="1"/>
      <c r="AS129" s="1"/>
    </row>
    <row r="130" spans="1:45" ht="18.75" customHeight="1" x14ac:dyDescent="0.35">
      <c r="A130" s="1"/>
      <c r="B130" s="49">
        <f>IF(R130="",0,COUNTIF($R$7:R130,R130))</f>
        <v>0</v>
      </c>
      <c r="C130" s="49" t="str">
        <f t="shared" si="34"/>
        <v>0</v>
      </c>
      <c r="D130" s="49">
        <f>IF(X130="",0,COUNTIF($X$7:X130,X130))</f>
        <v>0</v>
      </c>
      <c r="E130" s="49" t="str">
        <f t="shared" si="21"/>
        <v>0</v>
      </c>
      <c r="F130" s="49">
        <f>IF(AD130="",0,COUNTIF($AD$7:AD130,AD130))</f>
        <v>0</v>
      </c>
      <c r="G130" s="49" t="str">
        <f t="shared" si="22"/>
        <v>0</v>
      </c>
      <c r="H130" s="49">
        <f>IF(AJ130="",0,COUNTIF($AJ$7:AJ130,AJ130))</f>
        <v>0</v>
      </c>
      <c r="I130" s="49" t="str">
        <f t="shared" si="23"/>
        <v>0</v>
      </c>
      <c r="J130" s="120">
        <f t="shared" si="24"/>
        <v>0</v>
      </c>
      <c r="K130" s="50" t="str">
        <f t="shared" si="35"/>
        <v>-</v>
      </c>
      <c r="L130" s="49">
        <f>IF(N130="",0,COUNTIF($N$7:N130,N130))</f>
        <v>0</v>
      </c>
      <c r="M130" s="50" t="str">
        <f t="shared" si="25"/>
        <v>0</v>
      </c>
      <c r="N130" s="49" t="str">
        <f t="shared" si="33"/>
        <v/>
      </c>
      <c r="O130" s="1"/>
      <c r="P130" s="112"/>
      <c r="Q130" s="4"/>
      <c r="R130" s="4"/>
      <c r="S130" s="54" t="str">
        <f t="shared" si="20"/>
        <v/>
      </c>
      <c r="T130" s="51"/>
      <c r="U130" s="53"/>
      <c r="V130" s="233"/>
      <c r="W130" s="234" t="str">
        <f t="shared" si="26"/>
        <v/>
      </c>
      <c r="X130" s="52"/>
      <c r="Y130" s="53"/>
      <c r="Z130" s="53"/>
      <c r="AA130" s="53"/>
      <c r="AB130" s="54" t="str">
        <f t="shared" si="27"/>
        <v/>
      </c>
      <c r="AC130" s="54" t="str">
        <f t="shared" si="28"/>
        <v/>
      </c>
      <c r="AD130" s="52"/>
      <c r="AE130" s="53"/>
      <c r="AF130" s="53"/>
      <c r="AG130" s="53"/>
      <c r="AH130" s="54" t="str">
        <f t="shared" si="29"/>
        <v/>
      </c>
      <c r="AI130" s="54" t="str">
        <f t="shared" si="30"/>
        <v/>
      </c>
      <c r="AJ130" s="52"/>
      <c r="AK130" s="55"/>
      <c r="AL130" s="55"/>
      <c r="AM130" s="55"/>
      <c r="AN130" s="54" t="str">
        <f t="shared" si="31"/>
        <v/>
      </c>
      <c r="AO130" s="54" t="str">
        <f t="shared" si="32"/>
        <v/>
      </c>
      <c r="AP130" s="53"/>
      <c r="AQ130" s="53"/>
      <c r="AR130" s="1"/>
      <c r="AS130" s="1"/>
    </row>
    <row r="131" spans="1:45" ht="18.75" customHeight="1" x14ac:dyDescent="0.35">
      <c r="A131" s="1"/>
      <c r="B131" s="49">
        <f>IF(R131="",0,COUNTIF($R$7:R131,R131))</f>
        <v>0</v>
      </c>
      <c r="C131" s="49" t="str">
        <f t="shared" si="34"/>
        <v>0</v>
      </c>
      <c r="D131" s="49">
        <f>IF(X131="",0,COUNTIF($X$7:X131,X131))</f>
        <v>0</v>
      </c>
      <c r="E131" s="49" t="str">
        <f t="shared" si="21"/>
        <v>0</v>
      </c>
      <c r="F131" s="49">
        <f>IF(AD131="",0,COUNTIF($AD$7:AD131,AD131))</f>
        <v>0</v>
      </c>
      <c r="G131" s="49" t="str">
        <f t="shared" si="22"/>
        <v>0</v>
      </c>
      <c r="H131" s="49">
        <f>IF(AJ131="",0,COUNTIF($AJ$7:AJ131,AJ131))</f>
        <v>0</v>
      </c>
      <c r="I131" s="49" t="str">
        <f t="shared" si="23"/>
        <v>0</v>
      </c>
      <c r="J131" s="120">
        <f t="shared" si="24"/>
        <v>0</v>
      </c>
      <c r="K131" s="50" t="str">
        <f t="shared" si="35"/>
        <v>-</v>
      </c>
      <c r="L131" s="49">
        <f>IF(N131="",0,COUNTIF($N$7:N131,N131))</f>
        <v>0</v>
      </c>
      <c r="M131" s="50" t="str">
        <f t="shared" si="25"/>
        <v>0</v>
      </c>
      <c r="N131" s="49" t="str">
        <f t="shared" si="33"/>
        <v/>
      </c>
      <c r="O131" s="1"/>
      <c r="P131" s="112"/>
      <c r="Q131" s="4"/>
      <c r="R131" s="4"/>
      <c r="S131" s="54" t="str">
        <f t="shared" si="20"/>
        <v/>
      </c>
      <c r="T131" s="51"/>
      <c r="U131" s="53"/>
      <c r="V131" s="233"/>
      <c r="W131" s="234" t="str">
        <f t="shared" si="26"/>
        <v/>
      </c>
      <c r="X131" s="52"/>
      <c r="Y131" s="53"/>
      <c r="Z131" s="53"/>
      <c r="AA131" s="53"/>
      <c r="AB131" s="54" t="str">
        <f t="shared" si="27"/>
        <v/>
      </c>
      <c r="AC131" s="54" t="str">
        <f t="shared" si="28"/>
        <v/>
      </c>
      <c r="AD131" s="52"/>
      <c r="AE131" s="53"/>
      <c r="AF131" s="53"/>
      <c r="AG131" s="53"/>
      <c r="AH131" s="54" t="str">
        <f t="shared" si="29"/>
        <v/>
      </c>
      <c r="AI131" s="54" t="str">
        <f t="shared" si="30"/>
        <v/>
      </c>
      <c r="AJ131" s="52"/>
      <c r="AK131" s="55"/>
      <c r="AL131" s="55"/>
      <c r="AM131" s="55"/>
      <c r="AN131" s="54" t="str">
        <f t="shared" si="31"/>
        <v/>
      </c>
      <c r="AO131" s="54" t="str">
        <f t="shared" si="32"/>
        <v/>
      </c>
      <c r="AP131" s="53"/>
      <c r="AQ131" s="53"/>
      <c r="AR131" s="1"/>
      <c r="AS131" s="1"/>
    </row>
    <row r="132" spans="1:45" ht="18.75" customHeight="1" x14ac:dyDescent="0.35">
      <c r="A132" s="1"/>
      <c r="B132" s="49">
        <f>IF(R132="",0,COUNTIF($R$7:R132,R132))</f>
        <v>0</v>
      </c>
      <c r="C132" s="49" t="str">
        <f t="shared" si="34"/>
        <v>0</v>
      </c>
      <c r="D132" s="49">
        <f>IF(X132="",0,COUNTIF($X$7:X132,X132))</f>
        <v>0</v>
      </c>
      <c r="E132" s="49" t="str">
        <f t="shared" si="21"/>
        <v>0</v>
      </c>
      <c r="F132" s="49">
        <f>IF(AD132="",0,COUNTIF($AD$7:AD132,AD132))</f>
        <v>0</v>
      </c>
      <c r="G132" s="49" t="str">
        <f t="shared" si="22"/>
        <v>0</v>
      </c>
      <c r="H132" s="49">
        <f>IF(AJ132="",0,COUNTIF($AJ$7:AJ132,AJ132))</f>
        <v>0</v>
      </c>
      <c r="I132" s="49" t="str">
        <f t="shared" si="23"/>
        <v>0</v>
      </c>
      <c r="J132" s="120">
        <f t="shared" si="24"/>
        <v>0</v>
      </c>
      <c r="K132" s="50" t="str">
        <f t="shared" si="35"/>
        <v>-</v>
      </c>
      <c r="L132" s="49">
        <f>IF(N132="",0,COUNTIF($N$7:N132,N132))</f>
        <v>0</v>
      </c>
      <c r="M132" s="50" t="str">
        <f t="shared" si="25"/>
        <v>0</v>
      </c>
      <c r="N132" s="49" t="str">
        <f t="shared" si="33"/>
        <v/>
      </c>
      <c r="O132" s="1"/>
      <c r="P132" s="112"/>
      <c r="Q132" s="4"/>
      <c r="R132" s="4"/>
      <c r="S132" s="54" t="str">
        <f t="shared" si="20"/>
        <v/>
      </c>
      <c r="T132" s="51"/>
      <c r="U132" s="53"/>
      <c r="V132" s="233"/>
      <c r="W132" s="234" t="str">
        <f t="shared" si="26"/>
        <v/>
      </c>
      <c r="X132" s="52"/>
      <c r="Y132" s="53"/>
      <c r="Z132" s="53"/>
      <c r="AA132" s="53"/>
      <c r="AB132" s="54" t="str">
        <f t="shared" si="27"/>
        <v/>
      </c>
      <c r="AC132" s="54" t="str">
        <f t="shared" si="28"/>
        <v/>
      </c>
      <c r="AD132" s="52"/>
      <c r="AE132" s="53"/>
      <c r="AF132" s="53"/>
      <c r="AG132" s="53"/>
      <c r="AH132" s="54" t="str">
        <f t="shared" si="29"/>
        <v/>
      </c>
      <c r="AI132" s="54" t="str">
        <f t="shared" si="30"/>
        <v/>
      </c>
      <c r="AJ132" s="52"/>
      <c r="AK132" s="55"/>
      <c r="AL132" s="55"/>
      <c r="AM132" s="55"/>
      <c r="AN132" s="54" t="str">
        <f t="shared" si="31"/>
        <v/>
      </c>
      <c r="AO132" s="54" t="str">
        <f t="shared" si="32"/>
        <v/>
      </c>
      <c r="AP132" s="53"/>
      <c r="AQ132" s="53"/>
      <c r="AR132" s="1"/>
      <c r="AS132" s="1"/>
    </row>
    <row r="133" spans="1:45" ht="18.75" customHeight="1" x14ac:dyDescent="0.35">
      <c r="A133" s="1"/>
      <c r="B133" s="49">
        <f>IF(R133="",0,COUNTIF($R$7:R133,R133))</f>
        <v>0</v>
      </c>
      <c r="C133" s="49" t="str">
        <f t="shared" si="34"/>
        <v>0</v>
      </c>
      <c r="D133" s="49">
        <f>IF(X133="",0,COUNTIF($X$7:X133,X133))</f>
        <v>0</v>
      </c>
      <c r="E133" s="49" t="str">
        <f t="shared" si="21"/>
        <v>0</v>
      </c>
      <c r="F133" s="49">
        <f>IF(AD133="",0,COUNTIF($AD$7:AD133,AD133))</f>
        <v>0</v>
      </c>
      <c r="G133" s="49" t="str">
        <f t="shared" si="22"/>
        <v>0</v>
      </c>
      <c r="H133" s="49">
        <f>IF(AJ133="",0,COUNTIF($AJ$7:AJ133,AJ133))</f>
        <v>0</v>
      </c>
      <c r="I133" s="49" t="str">
        <f t="shared" si="23"/>
        <v>0</v>
      </c>
      <c r="J133" s="120">
        <f t="shared" si="24"/>
        <v>0</v>
      </c>
      <c r="K133" s="50" t="str">
        <f t="shared" si="35"/>
        <v>-</v>
      </c>
      <c r="L133" s="49">
        <f>IF(N133="",0,COUNTIF($N$7:N133,N133))</f>
        <v>0</v>
      </c>
      <c r="M133" s="50" t="str">
        <f t="shared" si="25"/>
        <v>0</v>
      </c>
      <c r="N133" s="49" t="str">
        <f t="shared" si="33"/>
        <v/>
      </c>
      <c r="O133" s="1"/>
      <c r="P133" s="112"/>
      <c r="Q133" s="4"/>
      <c r="R133" s="4"/>
      <c r="S133" s="54" t="str">
        <f t="shared" si="20"/>
        <v/>
      </c>
      <c r="T133" s="51"/>
      <c r="U133" s="53"/>
      <c r="V133" s="233"/>
      <c r="W133" s="234" t="str">
        <f t="shared" si="26"/>
        <v/>
      </c>
      <c r="X133" s="52"/>
      <c r="Y133" s="53"/>
      <c r="Z133" s="53"/>
      <c r="AA133" s="53"/>
      <c r="AB133" s="54" t="str">
        <f t="shared" si="27"/>
        <v/>
      </c>
      <c r="AC133" s="54" t="str">
        <f t="shared" si="28"/>
        <v/>
      </c>
      <c r="AD133" s="52"/>
      <c r="AE133" s="53"/>
      <c r="AF133" s="53"/>
      <c r="AG133" s="53"/>
      <c r="AH133" s="54" t="str">
        <f t="shared" si="29"/>
        <v/>
      </c>
      <c r="AI133" s="54" t="str">
        <f t="shared" si="30"/>
        <v/>
      </c>
      <c r="AJ133" s="52"/>
      <c r="AK133" s="55"/>
      <c r="AL133" s="55"/>
      <c r="AM133" s="55"/>
      <c r="AN133" s="54" t="str">
        <f t="shared" si="31"/>
        <v/>
      </c>
      <c r="AO133" s="54" t="str">
        <f t="shared" si="32"/>
        <v/>
      </c>
      <c r="AP133" s="53"/>
      <c r="AQ133" s="53"/>
      <c r="AR133" s="1"/>
      <c r="AS133" s="1"/>
    </row>
    <row r="134" spans="1:45" ht="18.75" customHeight="1" x14ac:dyDescent="0.35">
      <c r="A134" s="1"/>
      <c r="B134" s="49">
        <f>IF(R134="",0,COUNTIF($R$7:R134,R134))</f>
        <v>0</v>
      </c>
      <c r="C134" s="49" t="str">
        <f t="shared" si="34"/>
        <v>0</v>
      </c>
      <c r="D134" s="49">
        <f>IF(X134="",0,COUNTIF($X$7:X134,X134))</f>
        <v>0</v>
      </c>
      <c r="E134" s="49" t="str">
        <f t="shared" si="21"/>
        <v>0</v>
      </c>
      <c r="F134" s="49">
        <f>IF(AD134="",0,COUNTIF($AD$7:AD134,AD134))</f>
        <v>0</v>
      </c>
      <c r="G134" s="49" t="str">
        <f t="shared" si="22"/>
        <v>0</v>
      </c>
      <c r="H134" s="49">
        <f>IF(AJ134="",0,COUNTIF($AJ$7:AJ134,AJ134))</f>
        <v>0</v>
      </c>
      <c r="I134" s="49" t="str">
        <f t="shared" si="23"/>
        <v>0</v>
      </c>
      <c r="J134" s="120">
        <f t="shared" si="24"/>
        <v>0</v>
      </c>
      <c r="K134" s="50" t="str">
        <f t="shared" si="35"/>
        <v>-</v>
      </c>
      <c r="L134" s="49">
        <f>IF(N134="",0,COUNTIF($N$7:N134,N134))</f>
        <v>0</v>
      </c>
      <c r="M134" s="50" t="str">
        <f t="shared" si="25"/>
        <v>0</v>
      </c>
      <c r="N134" s="49" t="str">
        <f t="shared" si="33"/>
        <v/>
      </c>
      <c r="O134" s="1"/>
      <c r="P134" s="112"/>
      <c r="Q134" s="4"/>
      <c r="R134" s="4"/>
      <c r="S134" s="54" t="str">
        <f t="shared" si="20"/>
        <v/>
      </c>
      <c r="T134" s="51"/>
      <c r="U134" s="53"/>
      <c r="V134" s="233"/>
      <c r="W134" s="234" t="str">
        <f t="shared" si="26"/>
        <v/>
      </c>
      <c r="X134" s="52"/>
      <c r="Y134" s="53"/>
      <c r="Z134" s="53"/>
      <c r="AA134" s="53"/>
      <c r="AB134" s="54" t="str">
        <f t="shared" si="27"/>
        <v/>
      </c>
      <c r="AC134" s="54" t="str">
        <f t="shared" si="28"/>
        <v/>
      </c>
      <c r="AD134" s="52"/>
      <c r="AE134" s="53"/>
      <c r="AF134" s="53"/>
      <c r="AG134" s="53"/>
      <c r="AH134" s="54" t="str">
        <f t="shared" si="29"/>
        <v/>
      </c>
      <c r="AI134" s="54" t="str">
        <f t="shared" si="30"/>
        <v/>
      </c>
      <c r="AJ134" s="52"/>
      <c r="AK134" s="55"/>
      <c r="AL134" s="55"/>
      <c r="AM134" s="55"/>
      <c r="AN134" s="54" t="str">
        <f t="shared" si="31"/>
        <v/>
      </c>
      <c r="AO134" s="54" t="str">
        <f t="shared" si="32"/>
        <v/>
      </c>
      <c r="AP134" s="53"/>
      <c r="AQ134" s="53"/>
      <c r="AR134" s="1"/>
      <c r="AS134" s="1"/>
    </row>
    <row r="135" spans="1:45" ht="18.75" customHeight="1" x14ac:dyDescent="0.35">
      <c r="A135" s="1"/>
      <c r="B135" s="49">
        <f>IF(R135="",0,COUNTIF($R$7:R135,R135))</f>
        <v>0</v>
      </c>
      <c r="C135" s="49" t="str">
        <f t="shared" si="34"/>
        <v>0</v>
      </c>
      <c r="D135" s="49">
        <f>IF(X135="",0,COUNTIF($X$7:X135,X135))</f>
        <v>0</v>
      </c>
      <c r="E135" s="49" t="str">
        <f t="shared" si="21"/>
        <v>0</v>
      </c>
      <c r="F135" s="49">
        <f>IF(AD135="",0,COUNTIF($AD$7:AD135,AD135))</f>
        <v>0</v>
      </c>
      <c r="G135" s="49" t="str">
        <f t="shared" si="22"/>
        <v>0</v>
      </c>
      <c r="H135" s="49">
        <f>IF(AJ135="",0,COUNTIF($AJ$7:AJ135,AJ135))</f>
        <v>0</v>
      </c>
      <c r="I135" s="49" t="str">
        <f t="shared" si="23"/>
        <v>0</v>
      </c>
      <c r="J135" s="120">
        <f t="shared" si="24"/>
        <v>0</v>
      </c>
      <c r="K135" s="50" t="str">
        <f t="shared" si="35"/>
        <v>-</v>
      </c>
      <c r="L135" s="49">
        <f>IF(N135="",0,COUNTIF($N$7:N135,N135))</f>
        <v>0</v>
      </c>
      <c r="M135" s="50" t="str">
        <f t="shared" si="25"/>
        <v>0</v>
      </c>
      <c r="N135" s="49" t="str">
        <f t="shared" si="33"/>
        <v/>
      </c>
      <c r="O135" s="1"/>
      <c r="P135" s="112"/>
      <c r="Q135" s="4"/>
      <c r="R135" s="4"/>
      <c r="S135" s="54" t="str">
        <f t="shared" ref="S135:S198" si="36">IF(R135&lt;&gt;"",VLOOKUP(R135,DP,2,FALSE),"")</f>
        <v/>
      </c>
      <c r="T135" s="51"/>
      <c r="U135" s="53"/>
      <c r="V135" s="233"/>
      <c r="W135" s="234" t="str">
        <f t="shared" si="26"/>
        <v/>
      </c>
      <c r="X135" s="52"/>
      <c r="Y135" s="53"/>
      <c r="Z135" s="53"/>
      <c r="AA135" s="53"/>
      <c r="AB135" s="54" t="str">
        <f t="shared" si="27"/>
        <v/>
      </c>
      <c r="AC135" s="54" t="str">
        <f t="shared" si="28"/>
        <v/>
      </c>
      <c r="AD135" s="52"/>
      <c r="AE135" s="53"/>
      <c r="AF135" s="53"/>
      <c r="AG135" s="53"/>
      <c r="AH135" s="54" t="str">
        <f t="shared" si="29"/>
        <v/>
      </c>
      <c r="AI135" s="54" t="str">
        <f t="shared" si="30"/>
        <v/>
      </c>
      <c r="AJ135" s="52"/>
      <c r="AK135" s="55"/>
      <c r="AL135" s="55"/>
      <c r="AM135" s="55"/>
      <c r="AN135" s="54" t="str">
        <f t="shared" si="31"/>
        <v/>
      </c>
      <c r="AO135" s="54" t="str">
        <f t="shared" si="32"/>
        <v/>
      </c>
      <c r="AP135" s="53"/>
      <c r="AQ135" s="53"/>
      <c r="AR135" s="1"/>
      <c r="AS135" s="1"/>
    </row>
    <row r="136" spans="1:45" ht="18.75" customHeight="1" x14ac:dyDescent="0.35">
      <c r="A136" s="1"/>
      <c r="B136" s="49">
        <f>IF(R136="",0,COUNTIF($R$7:R136,R136))</f>
        <v>0</v>
      </c>
      <c r="C136" s="49" t="str">
        <f t="shared" si="34"/>
        <v>0</v>
      </c>
      <c r="D136" s="49">
        <f>IF(X136="",0,COUNTIF($X$7:X136,X136))</f>
        <v>0</v>
      </c>
      <c r="E136" s="49" t="str">
        <f t="shared" ref="E136:E199" si="37">D136&amp;X136</f>
        <v>0</v>
      </c>
      <c r="F136" s="49">
        <f>IF(AD136="",0,COUNTIF($AD$7:AD136,AD136))</f>
        <v>0</v>
      </c>
      <c r="G136" s="49" t="str">
        <f t="shared" ref="G136:G199" si="38">F136&amp;AD136</f>
        <v>0</v>
      </c>
      <c r="H136" s="49">
        <f>IF(AJ136="",0,COUNTIF($AJ$7:AJ136,AJ136))</f>
        <v>0</v>
      </c>
      <c r="I136" s="49" t="str">
        <f t="shared" ref="I136:I199" si="39">H136&amp;AJ136</f>
        <v>0</v>
      </c>
      <c r="J136" s="120">
        <f t="shared" ref="J136:J199" si="40">Y136+AE136+AK136</f>
        <v>0</v>
      </c>
      <c r="K136" s="50" t="str">
        <f t="shared" si="35"/>
        <v>-</v>
      </c>
      <c r="L136" s="49">
        <f>IF(N136="",0,COUNTIF($N$7:N136,N136))</f>
        <v>0</v>
      </c>
      <c r="M136" s="50" t="str">
        <f t="shared" ref="M136:M199" si="41">L136&amp;N136</f>
        <v>0</v>
      </c>
      <c r="N136" s="49" t="str">
        <f t="shared" si="33"/>
        <v/>
      </c>
      <c r="O136" s="1"/>
      <c r="P136" s="112"/>
      <c r="Q136" s="4"/>
      <c r="R136" s="4"/>
      <c r="S136" s="54" t="str">
        <f t="shared" si="36"/>
        <v/>
      </c>
      <c r="T136" s="51"/>
      <c r="U136" s="53"/>
      <c r="V136" s="233"/>
      <c r="W136" s="234" t="str">
        <f t="shared" ref="W136:W199" si="42">IF(AND(R136&lt;&gt;"",U136&lt;&gt;""),$U136*$V136,"")</f>
        <v/>
      </c>
      <c r="X136" s="52"/>
      <c r="Y136" s="53"/>
      <c r="Z136" s="53"/>
      <c r="AA136" s="53"/>
      <c r="AB136" s="54" t="str">
        <f t="shared" ref="AB136:AB199" si="43">IF(AND(R136&lt;&gt;"",X136&lt;&gt;""),$Y136*$Z136,"")</f>
        <v/>
      </c>
      <c r="AC136" s="54" t="str">
        <f t="shared" ref="AC136:AC199" si="44">IF(AND(R136&lt;&gt;"",X136&lt;&gt;""),$Y136*$AA136,"")</f>
        <v/>
      </c>
      <c r="AD136" s="52"/>
      <c r="AE136" s="53"/>
      <c r="AF136" s="53"/>
      <c r="AG136" s="53"/>
      <c r="AH136" s="54" t="str">
        <f t="shared" ref="AH136:AH199" si="45">IF(AND(R136&lt;&gt;"",AD136&lt;&gt;""),$AE136*$AF136,"")</f>
        <v/>
      </c>
      <c r="AI136" s="54" t="str">
        <f t="shared" ref="AI136:AI199" si="46">IF(AND(R136&lt;&gt;"",AD136&lt;&gt;""),$AE136*$AG136,"")</f>
        <v/>
      </c>
      <c r="AJ136" s="52"/>
      <c r="AK136" s="55"/>
      <c r="AL136" s="55"/>
      <c r="AM136" s="55"/>
      <c r="AN136" s="54" t="str">
        <f t="shared" ref="AN136:AN199" si="47">IF(AND(R136&lt;&gt;"",AJ136&lt;&gt;""),$AK136*$AL136,"")</f>
        <v/>
      </c>
      <c r="AO136" s="54" t="str">
        <f t="shared" ref="AO136:AO199" si="48">IF(AND(R136&lt;&gt;"",AJ136&lt;&gt;""),$AK136*$AM136,"")</f>
        <v/>
      </c>
      <c r="AP136" s="53"/>
      <c r="AQ136" s="53"/>
      <c r="AR136" s="1"/>
      <c r="AS136" s="1"/>
    </row>
    <row r="137" spans="1:45" ht="18.75" customHeight="1" x14ac:dyDescent="0.35">
      <c r="A137" s="1"/>
      <c r="B137" s="49">
        <f>IF(R137="",0,COUNTIF($R$7:R137,R137))</f>
        <v>0</v>
      </c>
      <c r="C137" s="49" t="str">
        <f t="shared" si="34"/>
        <v>0</v>
      </c>
      <c r="D137" s="49">
        <f>IF(X137="",0,COUNTIF($X$7:X137,X137))</f>
        <v>0</v>
      </c>
      <c r="E137" s="49" t="str">
        <f t="shared" si="37"/>
        <v>0</v>
      </c>
      <c r="F137" s="49">
        <f>IF(AD137="",0,COUNTIF($AD$7:AD137,AD137))</f>
        <v>0</v>
      </c>
      <c r="G137" s="49" t="str">
        <f t="shared" si="38"/>
        <v>0</v>
      </c>
      <c r="H137" s="49">
        <f>IF(AJ137="",0,COUNTIF($AJ$7:AJ137,AJ137))</f>
        <v>0</v>
      </c>
      <c r="I137" s="49" t="str">
        <f t="shared" si="39"/>
        <v>0</v>
      </c>
      <c r="J137" s="120">
        <f t="shared" si="40"/>
        <v>0</v>
      </c>
      <c r="K137" s="50" t="str">
        <f t="shared" si="35"/>
        <v>-</v>
      </c>
      <c r="L137" s="49">
        <f>IF(N137="",0,COUNTIF($N$7:N137,N137))</f>
        <v>0</v>
      </c>
      <c r="M137" s="50" t="str">
        <f t="shared" si="41"/>
        <v>0</v>
      </c>
      <c r="N137" s="49" t="str">
        <f t="shared" ref="N137:N200" si="49">IF(R137="","",IF(Q137&lt;&gt;"",Q137,N136))</f>
        <v/>
      </c>
      <c r="O137" s="1"/>
      <c r="P137" s="112"/>
      <c r="Q137" s="4"/>
      <c r="R137" s="4"/>
      <c r="S137" s="54" t="str">
        <f t="shared" si="36"/>
        <v/>
      </c>
      <c r="T137" s="51"/>
      <c r="U137" s="53"/>
      <c r="V137" s="233"/>
      <c r="W137" s="234" t="str">
        <f t="shared" si="42"/>
        <v/>
      </c>
      <c r="X137" s="52"/>
      <c r="Y137" s="53"/>
      <c r="Z137" s="53"/>
      <c r="AA137" s="53"/>
      <c r="AB137" s="54" t="str">
        <f t="shared" si="43"/>
        <v/>
      </c>
      <c r="AC137" s="54" t="str">
        <f t="shared" si="44"/>
        <v/>
      </c>
      <c r="AD137" s="52"/>
      <c r="AE137" s="53"/>
      <c r="AF137" s="53"/>
      <c r="AG137" s="53"/>
      <c r="AH137" s="54" t="str">
        <f t="shared" si="45"/>
        <v/>
      </c>
      <c r="AI137" s="54" t="str">
        <f t="shared" si="46"/>
        <v/>
      </c>
      <c r="AJ137" s="52"/>
      <c r="AK137" s="55"/>
      <c r="AL137" s="55"/>
      <c r="AM137" s="55"/>
      <c r="AN137" s="54" t="str">
        <f t="shared" si="47"/>
        <v/>
      </c>
      <c r="AO137" s="54" t="str">
        <f t="shared" si="48"/>
        <v/>
      </c>
      <c r="AP137" s="53"/>
      <c r="AQ137" s="53"/>
      <c r="AR137" s="1"/>
      <c r="AS137" s="1"/>
    </row>
    <row r="138" spans="1:45" ht="18.75" customHeight="1" x14ac:dyDescent="0.35">
      <c r="A138" s="1"/>
      <c r="B138" s="49">
        <f>IF(R138="",0,COUNTIF($R$7:R138,R138))</f>
        <v>0</v>
      </c>
      <c r="C138" s="49" t="str">
        <f t="shared" si="34"/>
        <v>0</v>
      </c>
      <c r="D138" s="49">
        <f>IF(X138="",0,COUNTIF($X$7:X138,X138))</f>
        <v>0</v>
      </c>
      <c r="E138" s="49" t="str">
        <f t="shared" si="37"/>
        <v>0</v>
      </c>
      <c r="F138" s="49">
        <f>IF(AD138="",0,COUNTIF($AD$7:AD138,AD138))</f>
        <v>0</v>
      </c>
      <c r="G138" s="49" t="str">
        <f t="shared" si="38"/>
        <v>0</v>
      </c>
      <c r="H138" s="49">
        <f>IF(AJ138="",0,COUNTIF($AJ$7:AJ138,AJ138))</f>
        <v>0</v>
      </c>
      <c r="I138" s="49" t="str">
        <f t="shared" si="39"/>
        <v>0</v>
      </c>
      <c r="J138" s="120">
        <f t="shared" si="40"/>
        <v>0</v>
      </c>
      <c r="K138" s="50" t="str">
        <f t="shared" si="35"/>
        <v>-</v>
      </c>
      <c r="L138" s="49">
        <f>IF(N138="",0,COUNTIF($N$7:N138,N138))</f>
        <v>0</v>
      </c>
      <c r="M138" s="50" t="str">
        <f t="shared" si="41"/>
        <v>0</v>
      </c>
      <c r="N138" s="49" t="str">
        <f t="shared" si="49"/>
        <v/>
      </c>
      <c r="O138" s="1"/>
      <c r="P138" s="112"/>
      <c r="Q138" s="4"/>
      <c r="R138" s="4"/>
      <c r="S138" s="54" t="str">
        <f t="shared" si="36"/>
        <v/>
      </c>
      <c r="T138" s="51"/>
      <c r="U138" s="53"/>
      <c r="V138" s="233"/>
      <c r="W138" s="234" t="str">
        <f t="shared" si="42"/>
        <v/>
      </c>
      <c r="X138" s="52"/>
      <c r="Y138" s="53"/>
      <c r="Z138" s="53"/>
      <c r="AA138" s="53"/>
      <c r="AB138" s="54" t="str">
        <f t="shared" si="43"/>
        <v/>
      </c>
      <c r="AC138" s="54" t="str">
        <f t="shared" si="44"/>
        <v/>
      </c>
      <c r="AD138" s="52"/>
      <c r="AE138" s="53"/>
      <c r="AF138" s="53"/>
      <c r="AG138" s="53"/>
      <c r="AH138" s="54" t="str">
        <f t="shared" si="45"/>
        <v/>
      </c>
      <c r="AI138" s="54" t="str">
        <f t="shared" si="46"/>
        <v/>
      </c>
      <c r="AJ138" s="52"/>
      <c r="AK138" s="55"/>
      <c r="AL138" s="55"/>
      <c r="AM138" s="55"/>
      <c r="AN138" s="54" t="str">
        <f t="shared" si="47"/>
        <v/>
      </c>
      <c r="AO138" s="54" t="str">
        <f t="shared" si="48"/>
        <v/>
      </c>
      <c r="AP138" s="53"/>
      <c r="AQ138" s="53"/>
      <c r="AR138" s="1"/>
      <c r="AS138" s="1"/>
    </row>
    <row r="139" spans="1:45" ht="18.75" customHeight="1" x14ac:dyDescent="0.35">
      <c r="A139" s="1"/>
      <c r="B139" s="49">
        <f>IF(R139="",0,COUNTIF($R$7:R139,R139))</f>
        <v>0</v>
      </c>
      <c r="C139" s="49" t="str">
        <f t="shared" si="34"/>
        <v>0</v>
      </c>
      <c r="D139" s="49">
        <f>IF(X139="",0,COUNTIF($X$7:X139,X139))</f>
        <v>0</v>
      </c>
      <c r="E139" s="49" t="str">
        <f t="shared" si="37"/>
        <v>0</v>
      </c>
      <c r="F139" s="49">
        <f>IF(AD139="",0,COUNTIF($AD$7:AD139,AD139))</f>
        <v>0</v>
      </c>
      <c r="G139" s="49" t="str">
        <f t="shared" si="38"/>
        <v>0</v>
      </c>
      <c r="H139" s="49">
        <f>IF(AJ139="",0,COUNTIF($AJ$7:AJ139,AJ139))</f>
        <v>0</v>
      </c>
      <c r="I139" s="49" t="str">
        <f t="shared" si="39"/>
        <v>0</v>
      </c>
      <c r="J139" s="120">
        <f t="shared" si="40"/>
        <v>0</v>
      </c>
      <c r="K139" s="50" t="str">
        <f t="shared" si="35"/>
        <v>-</v>
      </c>
      <c r="L139" s="49">
        <f>IF(N139="",0,COUNTIF($N$7:N139,N139))</f>
        <v>0</v>
      </c>
      <c r="M139" s="50" t="str">
        <f t="shared" si="41"/>
        <v>0</v>
      </c>
      <c r="N139" s="49" t="str">
        <f t="shared" si="49"/>
        <v/>
      </c>
      <c r="O139" s="1"/>
      <c r="P139" s="112"/>
      <c r="Q139" s="4"/>
      <c r="R139" s="4"/>
      <c r="S139" s="54" t="str">
        <f t="shared" si="36"/>
        <v/>
      </c>
      <c r="T139" s="51"/>
      <c r="U139" s="53"/>
      <c r="V139" s="233"/>
      <c r="W139" s="234" t="str">
        <f t="shared" si="42"/>
        <v/>
      </c>
      <c r="X139" s="52"/>
      <c r="Y139" s="53"/>
      <c r="Z139" s="53"/>
      <c r="AA139" s="53"/>
      <c r="AB139" s="54" t="str">
        <f t="shared" si="43"/>
        <v/>
      </c>
      <c r="AC139" s="54" t="str">
        <f t="shared" si="44"/>
        <v/>
      </c>
      <c r="AD139" s="52"/>
      <c r="AE139" s="53"/>
      <c r="AF139" s="53"/>
      <c r="AG139" s="53"/>
      <c r="AH139" s="54" t="str">
        <f t="shared" si="45"/>
        <v/>
      </c>
      <c r="AI139" s="54" t="str">
        <f t="shared" si="46"/>
        <v/>
      </c>
      <c r="AJ139" s="52"/>
      <c r="AK139" s="55"/>
      <c r="AL139" s="55"/>
      <c r="AM139" s="55"/>
      <c r="AN139" s="54" t="str">
        <f t="shared" si="47"/>
        <v/>
      </c>
      <c r="AO139" s="54" t="str">
        <f t="shared" si="48"/>
        <v/>
      </c>
      <c r="AP139" s="53"/>
      <c r="AQ139" s="53"/>
      <c r="AR139" s="1"/>
      <c r="AS139" s="1"/>
    </row>
    <row r="140" spans="1:45" ht="18.75" customHeight="1" x14ac:dyDescent="0.35">
      <c r="A140" s="1"/>
      <c r="B140" s="49">
        <f>IF(R140="",0,COUNTIF($R$7:R140,R140))</f>
        <v>0</v>
      </c>
      <c r="C140" s="49" t="str">
        <f t="shared" si="34"/>
        <v>0</v>
      </c>
      <c r="D140" s="49">
        <f>IF(X140="",0,COUNTIF($X$7:X140,X140))</f>
        <v>0</v>
      </c>
      <c r="E140" s="49" t="str">
        <f t="shared" si="37"/>
        <v>0</v>
      </c>
      <c r="F140" s="49">
        <f>IF(AD140="",0,COUNTIF($AD$7:AD140,AD140))</f>
        <v>0</v>
      </c>
      <c r="G140" s="49" t="str">
        <f t="shared" si="38"/>
        <v>0</v>
      </c>
      <c r="H140" s="49">
        <f>IF(AJ140="",0,COUNTIF($AJ$7:AJ140,AJ140))</f>
        <v>0</v>
      </c>
      <c r="I140" s="49" t="str">
        <f t="shared" si="39"/>
        <v>0</v>
      </c>
      <c r="J140" s="120">
        <f t="shared" si="40"/>
        <v>0</v>
      </c>
      <c r="K140" s="50" t="str">
        <f t="shared" si="35"/>
        <v>-</v>
      </c>
      <c r="L140" s="49">
        <f>IF(N140="",0,COUNTIF($N$7:N140,N140))</f>
        <v>0</v>
      </c>
      <c r="M140" s="50" t="str">
        <f t="shared" si="41"/>
        <v>0</v>
      </c>
      <c r="N140" s="49" t="str">
        <f t="shared" si="49"/>
        <v/>
      </c>
      <c r="O140" s="1"/>
      <c r="P140" s="112"/>
      <c r="Q140" s="4"/>
      <c r="R140" s="4"/>
      <c r="S140" s="54" t="str">
        <f t="shared" si="36"/>
        <v/>
      </c>
      <c r="T140" s="51"/>
      <c r="U140" s="53"/>
      <c r="V140" s="233"/>
      <c r="W140" s="234" t="str">
        <f t="shared" si="42"/>
        <v/>
      </c>
      <c r="X140" s="52"/>
      <c r="Y140" s="53"/>
      <c r="Z140" s="53"/>
      <c r="AA140" s="53"/>
      <c r="AB140" s="54" t="str">
        <f t="shared" si="43"/>
        <v/>
      </c>
      <c r="AC140" s="54" t="str">
        <f t="shared" si="44"/>
        <v/>
      </c>
      <c r="AD140" s="52"/>
      <c r="AE140" s="53"/>
      <c r="AF140" s="53"/>
      <c r="AG140" s="53"/>
      <c r="AH140" s="54" t="str">
        <f t="shared" si="45"/>
        <v/>
      </c>
      <c r="AI140" s="54" t="str">
        <f t="shared" si="46"/>
        <v/>
      </c>
      <c r="AJ140" s="52"/>
      <c r="AK140" s="55"/>
      <c r="AL140" s="55"/>
      <c r="AM140" s="55"/>
      <c r="AN140" s="54" t="str">
        <f t="shared" si="47"/>
        <v/>
      </c>
      <c r="AO140" s="54" t="str">
        <f t="shared" si="48"/>
        <v/>
      </c>
      <c r="AP140" s="53"/>
      <c r="AQ140" s="53"/>
      <c r="AR140" s="1"/>
      <c r="AS140" s="1"/>
    </row>
    <row r="141" spans="1:45" ht="18.75" customHeight="1" x14ac:dyDescent="0.35">
      <c r="A141" s="1"/>
      <c r="B141" s="49">
        <f>IF(R141="",0,COUNTIF($R$7:R141,R141))</f>
        <v>0</v>
      </c>
      <c r="C141" s="49" t="str">
        <f t="shared" si="34"/>
        <v>0</v>
      </c>
      <c r="D141" s="49">
        <f>IF(X141="",0,COUNTIF($X$7:X141,X141))</f>
        <v>0</v>
      </c>
      <c r="E141" s="49" t="str">
        <f t="shared" si="37"/>
        <v>0</v>
      </c>
      <c r="F141" s="49">
        <f>IF(AD141="",0,COUNTIF($AD$7:AD141,AD141))</f>
        <v>0</v>
      </c>
      <c r="G141" s="49" t="str">
        <f t="shared" si="38"/>
        <v>0</v>
      </c>
      <c r="H141" s="49">
        <f>IF(AJ141="",0,COUNTIF($AJ$7:AJ141,AJ141))</f>
        <v>0</v>
      </c>
      <c r="I141" s="49" t="str">
        <f t="shared" si="39"/>
        <v>0</v>
      </c>
      <c r="J141" s="120">
        <f t="shared" si="40"/>
        <v>0</v>
      </c>
      <c r="K141" s="50" t="str">
        <f t="shared" si="35"/>
        <v>-</v>
      </c>
      <c r="L141" s="49">
        <f>IF(N141="",0,COUNTIF($N$7:N141,N141))</f>
        <v>0</v>
      </c>
      <c r="M141" s="50" t="str">
        <f t="shared" si="41"/>
        <v>0</v>
      </c>
      <c r="N141" s="49" t="str">
        <f t="shared" si="49"/>
        <v/>
      </c>
      <c r="O141" s="1"/>
      <c r="P141" s="112"/>
      <c r="Q141" s="4"/>
      <c r="R141" s="4"/>
      <c r="S141" s="54" t="str">
        <f t="shared" si="36"/>
        <v/>
      </c>
      <c r="T141" s="51"/>
      <c r="U141" s="53"/>
      <c r="V141" s="233"/>
      <c r="W141" s="234" t="str">
        <f t="shared" si="42"/>
        <v/>
      </c>
      <c r="X141" s="52"/>
      <c r="Y141" s="53"/>
      <c r="Z141" s="53"/>
      <c r="AA141" s="53"/>
      <c r="AB141" s="54" t="str">
        <f t="shared" si="43"/>
        <v/>
      </c>
      <c r="AC141" s="54" t="str">
        <f t="shared" si="44"/>
        <v/>
      </c>
      <c r="AD141" s="52"/>
      <c r="AE141" s="53"/>
      <c r="AF141" s="53"/>
      <c r="AG141" s="53"/>
      <c r="AH141" s="54" t="str">
        <f t="shared" si="45"/>
        <v/>
      </c>
      <c r="AI141" s="54" t="str">
        <f t="shared" si="46"/>
        <v/>
      </c>
      <c r="AJ141" s="52"/>
      <c r="AK141" s="55"/>
      <c r="AL141" s="55"/>
      <c r="AM141" s="55"/>
      <c r="AN141" s="54" t="str">
        <f t="shared" si="47"/>
        <v/>
      </c>
      <c r="AO141" s="54" t="str">
        <f t="shared" si="48"/>
        <v/>
      </c>
      <c r="AP141" s="53"/>
      <c r="AQ141" s="53"/>
      <c r="AR141" s="1"/>
      <c r="AS141" s="1"/>
    </row>
    <row r="142" spans="1:45" ht="18.75" customHeight="1" x14ac:dyDescent="0.35">
      <c r="A142" s="1"/>
      <c r="B142" s="49">
        <f>IF(R142="",0,COUNTIF($R$7:R142,R142))</f>
        <v>0</v>
      </c>
      <c r="C142" s="49" t="str">
        <f t="shared" si="34"/>
        <v>0</v>
      </c>
      <c r="D142" s="49">
        <f>IF(X142="",0,COUNTIF($X$7:X142,X142))</f>
        <v>0</v>
      </c>
      <c r="E142" s="49" t="str">
        <f t="shared" si="37"/>
        <v>0</v>
      </c>
      <c r="F142" s="49">
        <f>IF(AD142="",0,COUNTIF($AD$7:AD142,AD142))</f>
        <v>0</v>
      </c>
      <c r="G142" s="49" t="str">
        <f t="shared" si="38"/>
        <v>0</v>
      </c>
      <c r="H142" s="49">
        <f>IF(AJ142="",0,COUNTIF($AJ$7:AJ142,AJ142))</f>
        <v>0</v>
      </c>
      <c r="I142" s="49" t="str">
        <f t="shared" si="39"/>
        <v>0</v>
      </c>
      <c r="J142" s="120">
        <f t="shared" si="40"/>
        <v>0</v>
      </c>
      <c r="K142" s="50" t="str">
        <f t="shared" si="35"/>
        <v>-</v>
      </c>
      <c r="L142" s="49">
        <f>IF(N142="",0,COUNTIF($N$7:N142,N142))</f>
        <v>0</v>
      </c>
      <c r="M142" s="50" t="str">
        <f t="shared" si="41"/>
        <v>0</v>
      </c>
      <c r="N142" s="49" t="str">
        <f t="shared" si="49"/>
        <v/>
      </c>
      <c r="O142" s="1"/>
      <c r="P142" s="112"/>
      <c r="Q142" s="4"/>
      <c r="R142" s="4"/>
      <c r="S142" s="54" t="str">
        <f t="shared" si="36"/>
        <v/>
      </c>
      <c r="T142" s="51"/>
      <c r="U142" s="53"/>
      <c r="V142" s="233"/>
      <c r="W142" s="234" t="str">
        <f t="shared" si="42"/>
        <v/>
      </c>
      <c r="X142" s="52"/>
      <c r="Y142" s="53"/>
      <c r="Z142" s="53"/>
      <c r="AA142" s="53"/>
      <c r="AB142" s="54" t="str">
        <f t="shared" si="43"/>
        <v/>
      </c>
      <c r="AC142" s="54" t="str">
        <f t="shared" si="44"/>
        <v/>
      </c>
      <c r="AD142" s="52"/>
      <c r="AE142" s="53"/>
      <c r="AF142" s="53"/>
      <c r="AG142" s="53"/>
      <c r="AH142" s="54" t="str">
        <f t="shared" si="45"/>
        <v/>
      </c>
      <c r="AI142" s="54" t="str">
        <f t="shared" si="46"/>
        <v/>
      </c>
      <c r="AJ142" s="52"/>
      <c r="AK142" s="55"/>
      <c r="AL142" s="55"/>
      <c r="AM142" s="55"/>
      <c r="AN142" s="54" t="str">
        <f t="shared" si="47"/>
        <v/>
      </c>
      <c r="AO142" s="54" t="str">
        <f t="shared" si="48"/>
        <v/>
      </c>
      <c r="AP142" s="53"/>
      <c r="AQ142" s="53"/>
      <c r="AR142" s="1"/>
      <c r="AS142" s="1"/>
    </row>
    <row r="143" spans="1:45" ht="18.75" customHeight="1" x14ac:dyDescent="0.35">
      <c r="A143" s="1"/>
      <c r="B143" s="49">
        <f>IF(R143="",0,COUNTIF($R$7:R143,R143))</f>
        <v>0</v>
      </c>
      <c r="C143" s="49" t="str">
        <f t="shared" ref="C143:C206" si="50">B143&amp;R143</f>
        <v>0</v>
      </c>
      <c r="D143" s="49">
        <f>IF(X143="",0,COUNTIF($X$7:X143,X143))</f>
        <v>0</v>
      </c>
      <c r="E143" s="49" t="str">
        <f t="shared" si="37"/>
        <v>0</v>
      </c>
      <c r="F143" s="49">
        <f>IF(AD143="",0,COUNTIF($AD$7:AD143,AD143))</f>
        <v>0</v>
      </c>
      <c r="G143" s="49" t="str">
        <f t="shared" si="38"/>
        <v>0</v>
      </c>
      <c r="H143" s="49">
        <f>IF(AJ143="",0,COUNTIF($AJ$7:AJ143,AJ143))</f>
        <v>0</v>
      </c>
      <c r="I143" s="49" t="str">
        <f t="shared" si="39"/>
        <v>0</v>
      </c>
      <c r="J143" s="120">
        <f t="shared" si="40"/>
        <v>0</v>
      </c>
      <c r="K143" s="50" t="str">
        <f t="shared" ref="K143:K206" si="51">IF(R143="","-",IF(P143&lt;&gt;"",P143,K142))</f>
        <v>-</v>
      </c>
      <c r="L143" s="49">
        <f>IF(N143="",0,COUNTIF($N$7:N143,N143))</f>
        <v>0</v>
      </c>
      <c r="M143" s="50" t="str">
        <f t="shared" si="41"/>
        <v>0</v>
      </c>
      <c r="N143" s="49" t="str">
        <f t="shared" si="49"/>
        <v/>
      </c>
      <c r="O143" s="1"/>
      <c r="P143" s="112"/>
      <c r="Q143" s="4"/>
      <c r="R143" s="4"/>
      <c r="S143" s="54" t="str">
        <f t="shared" si="36"/>
        <v/>
      </c>
      <c r="T143" s="51"/>
      <c r="U143" s="53"/>
      <c r="V143" s="233"/>
      <c r="W143" s="234" t="str">
        <f t="shared" si="42"/>
        <v/>
      </c>
      <c r="X143" s="52"/>
      <c r="Y143" s="53"/>
      <c r="Z143" s="53"/>
      <c r="AA143" s="53"/>
      <c r="AB143" s="54" t="str">
        <f t="shared" si="43"/>
        <v/>
      </c>
      <c r="AC143" s="54" t="str">
        <f t="shared" si="44"/>
        <v/>
      </c>
      <c r="AD143" s="52"/>
      <c r="AE143" s="53"/>
      <c r="AF143" s="53"/>
      <c r="AG143" s="53"/>
      <c r="AH143" s="54" t="str">
        <f t="shared" si="45"/>
        <v/>
      </c>
      <c r="AI143" s="54" t="str">
        <f t="shared" si="46"/>
        <v/>
      </c>
      <c r="AJ143" s="52"/>
      <c r="AK143" s="55"/>
      <c r="AL143" s="55"/>
      <c r="AM143" s="55"/>
      <c r="AN143" s="54" t="str">
        <f t="shared" si="47"/>
        <v/>
      </c>
      <c r="AO143" s="54" t="str">
        <f t="shared" si="48"/>
        <v/>
      </c>
      <c r="AP143" s="53"/>
      <c r="AQ143" s="53"/>
      <c r="AR143" s="1"/>
      <c r="AS143" s="1"/>
    </row>
    <row r="144" spans="1:45" ht="18.75" customHeight="1" x14ac:dyDescent="0.35">
      <c r="A144" s="1"/>
      <c r="B144" s="49">
        <f>IF(R144="",0,COUNTIF($R$7:R144,R144))</f>
        <v>0</v>
      </c>
      <c r="C144" s="49" t="str">
        <f t="shared" si="50"/>
        <v>0</v>
      </c>
      <c r="D144" s="49">
        <f>IF(X144="",0,COUNTIF($X$7:X144,X144))</f>
        <v>0</v>
      </c>
      <c r="E144" s="49" t="str">
        <f t="shared" si="37"/>
        <v>0</v>
      </c>
      <c r="F144" s="49">
        <f>IF(AD144="",0,COUNTIF($AD$7:AD144,AD144))</f>
        <v>0</v>
      </c>
      <c r="G144" s="49" t="str">
        <f t="shared" si="38"/>
        <v>0</v>
      </c>
      <c r="H144" s="49">
        <f>IF(AJ144="",0,COUNTIF($AJ$7:AJ144,AJ144))</f>
        <v>0</v>
      </c>
      <c r="I144" s="49" t="str">
        <f t="shared" si="39"/>
        <v>0</v>
      </c>
      <c r="J144" s="120">
        <f t="shared" si="40"/>
        <v>0</v>
      </c>
      <c r="K144" s="50" t="str">
        <f t="shared" si="51"/>
        <v>-</v>
      </c>
      <c r="L144" s="49">
        <f>IF(N144="",0,COUNTIF($N$7:N144,N144))</f>
        <v>0</v>
      </c>
      <c r="M144" s="50" t="str">
        <f t="shared" si="41"/>
        <v>0</v>
      </c>
      <c r="N144" s="49" t="str">
        <f t="shared" si="49"/>
        <v/>
      </c>
      <c r="O144" s="1"/>
      <c r="P144" s="112"/>
      <c r="Q144" s="4"/>
      <c r="R144" s="4"/>
      <c r="S144" s="54" t="str">
        <f t="shared" si="36"/>
        <v/>
      </c>
      <c r="T144" s="51"/>
      <c r="U144" s="53"/>
      <c r="V144" s="233"/>
      <c r="W144" s="234" t="str">
        <f t="shared" si="42"/>
        <v/>
      </c>
      <c r="X144" s="52"/>
      <c r="Y144" s="53"/>
      <c r="Z144" s="53"/>
      <c r="AA144" s="53"/>
      <c r="AB144" s="54" t="str">
        <f t="shared" si="43"/>
        <v/>
      </c>
      <c r="AC144" s="54" t="str">
        <f t="shared" si="44"/>
        <v/>
      </c>
      <c r="AD144" s="52"/>
      <c r="AE144" s="53"/>
      <c r="AF144" s="53"/>
      <c r="AG144" s="53"/>
      <c r="AH144" s="54" t="str">
        <f t="shared" si="45"/>
        <v/>
      </c>
      <c r="AI144" s="54" t="str">
        <f t="shared" si="46"/>
        <v/>
      </c>
      <c r="AJ144" s="52"/>
      <c r="AK144" s="55"/>
      <c r="AL144" s="55"/>
      <c r="AM144" s="55"/>
      <c r="AN144" s="54" t="str">
        <f t="shared" si="47"/>
        <v/>
      </c>
      <c r="AO144" s="54" t="str">
        <f t="shared" si="48"/>
        <v/>
      </c>
      <c r="AP144" s="53"/>
      <c r="AQ144" s="53"/>
      <c r="AR144" s="1"/>
      <c r="AS144" s="1"/>
    </row>
    <row r="145" spans="1:45" ht="18.75" customHeight="1" x14ac:dyDescent="0.35">
      <c r="A145" s="1"/>
      <c r="B145" s="49">
        <f>IF(R145="",0,COUNTIF($R$7:R145,R145))</f>
        <v>0</v>
      </c>
      <c r="C145" s="49" t="str">
        <f t="shared" si="50"/>
        <v>0</v>
      </c>
      <c r="D145" s="49">
        <f>IF(X145="",0,COUNTIF($X$7:X145,X145))</f>
        <v>0</v>
      </c>
      <c r="E145" s="49" t="str">
        <f t="shared" si="37"/>
        <v>0</v>
      </c>
      <c r="F145" s="49">
        <f>IF(AD145="",0,COUNTIF($AD$7:AD145,AD145))</f>
        <v>0</v>
      </c>
      <c r="G145" s="49" t="str">
        <f t="shared" si="38"/>
        <v>0</v>
      </c>
      <c r="H145" s="49">
        <f>IF(AJ145="",0,COUNTIF($AJ$7:AJ145,AJ145))</f>
        <v>0</v>
      </c>
      <c r="I145" s="49" t="str">
        <f t="shared" si="39"/>
        <v>0</v>
      </c>
      <c r="J145" s="120">
        <f t="shared" si="40"/>
        <v>0</v>
      </c>
      <c r="K145" s="50" t="str">
        <f t="shared" si="51"/>
        <v>-</v>
      </c>
      <c r="L145" s="49">
        <f>IF(N145="",0,COUNTIF($N$7:N145,N145))</f>
        <v>0</v>
      </c>
      <c r="M145" s="50" t="str">
        <f t="shared" si="41"/>
        <v>0</v>
      </c>
      <c r="N145" s="49" t="str">
        <f t="shared" si="49"/>
        <v/>
      </c>
      <c r="O145" s="1"/>
      <c r="P145" s="112"/>
      <c r="Q145" s="4"/>
      <c r="R145" s="4"/>
      <c r="S145" s="54" t="str">
        <f t="shared" si="36"/>
        <v/>
      </c>
      <c r="T145" s="51"/>
      <c r="U145" s="53"/>
      <c r="V145" s="233"/>
      <c r="W145" s="234" t="str">
        <f t="shared" si="42"/>
        <v/>
      </c>
      <c r="X145" s="52"/>
      <c r="Y145" s="53"/>
      <c r="Z145" s="53"/>
      <c r="AA145" s="53"/>
      <c r="AB145" s="54" t="str">
        <f t="shared" si="43"/>
        <v/>
      </c>
      <c r="AC145" s="54" t="str">
        <f t="shared" si="44"/>
        <v/>
      </c>
      <c r="AD145" s="52"/>
      <c r="AE145" s="53"/>
      <c r="AF145" s="53"/>
      <c r="AG145" s="53"/>
      <c r="AH145" s="54" t="str">
        <f t="shared" si="45"/>
        <v/>
      </c>
      <c r="AI145" s="54" t="str">
        <f t="shared" si="46"/>
        <v/>
      </c>
      <c r="AJ145" s="52"/>
      <c r="AK145" s="55"/>
      <c r="AL145" s="55"/>
      <c r="AM145" s="55"/>
      <c r="AN145" s="54" t="str">
        <f t="shared" si="47"/>
        <v/>
      </c>
      <c r="AO145" s="54" t="str">
        <f t="shared" si="48"/>
        <v/>
      </c>
      <c r="AP145" s="53"/>
      <c r="AQ145" s="53"/>
      <c r="AR145" s="1"/>
      <c r="AS145" s="1"/>
    </row>
    <row r="146" spans="1:45" ht="18.75" customHeight="1" x14ac:dyDescent="0.35">
      <c r="A146" s="1"/>
      <c r="B146" s="49">
        <f>IF(R146="",0,COUNTIF($R$7:R146,R146))</f>
        <v>0</v>
      </c>
      <c r="C146" s="49" t="str">
        <f t="shared" si="50"/>
        <v>0</v>
      </c>
      <c r="D146" s="49">
        <f>IF(X146="",0,COUNTIF($X$7:X146,X146))</f>
        <v>0</v>
      </c>
      <c r="E146" s="49" t="str">
        <f t="shared" si="37"/>
        <v>0</v>
      </c>
      <c r="F146" s="49">
        <f>IF(AD146="",0,COUNTIF($AD$7:AD146,AD146))</f>
        <v>0</v>
      </c>
      <c r="G146" s="49" t="str">
        <f t="shared" si="38"/>
        <v>0</v>
      </c>
      <c r="H146" s="49">
        <f>IF(AJ146="",0,COUNTIF($AJ$7:AJ146,AJ146))</f>
        <v>0</v>
      </c>
      <c r="I146" s="49" t="str">
        <f t="shared" si="39"/>
        <v>0</v>
      </c>
      <c r="J146" s="120">
        <f t="shared" si="40"/>
        <v>0</v>
      </c>
      <c r="K146" s="50" t="str">
        <f t="shared" si="51"/>
        <v>-</v>
      </c>
      <c r="L146" s="49">
        <f>IF(N146="",0,COUNTIF($N$7:N146,N146))</f>
        <v>0</v>
      </c>
      <c r="M146" s="50" t="str">
        <f t="shared" si="41"/>
        <v>0</v>
      </c>
      <c r="N146" s="49" t="str">
        <f t="shared" si="49"/>
        <v/>
      </c>
      <c r="O146" s="1"/>
      <c r="P146" s="112"/>
      <c r="Q146" s="4"/>
      <c r="R146" s="4"/>
      <c r="S146" s="54" t="str">
        <f t="shared" si="36"/>
        <v/>
      </c>
      <c r="T146" s="51"/>
      <c r="U146" s="53"/>
      <c r="V146" s="233"/>
      <c r="W146" s="234" t="str">
        <f t="shared" si="42"/>
        <v/>
      </c>
      <c r="X146" s="52"/>
      <c r="Y146" s="53"/>
      <c r="Z146" s="53"/>
      <c r="AA146" s="53"/>
      <c r="AB146" s="54" t="str">
        <f t="shared" si="43"/>
        <v/>
      </c>
      <c r="AC146" s="54" t="str">
        <f t="shared" si="44"/>
        <v/>
      </c>
      <c r="AD146" s="52"/>
      <c r="AE146" s="53"/>
      <c r="AF146" s="53"/>
      <c r="AG146" s="53"/>
      <c r="AH146" s="54" t="str">
        <f t="shared" si="45"/>
        <v/>
      </c>
      <c r="AI146" s="54" t="str">
        <f t="shared" si="46"/>
        <v/>
      </c>
      <c r="AJ146" s="52"/>
      <c r="AK146" s="55"/>
      <c r="AL146" s="55"/>
      <c r="AM146" s="55"/>
      <c r="AN146" s="54" t="str">
        <f t="shared" si="47"/>
        <v/>
      </c>
      <c r="AO146" s="54" t="str">
        <f t="shared" si="48"/>
        <v/>
      </c>
      <c r="AP146" s="53"/>
      <c r="AQ146" s="53"/>
      <c r="AR146" s="1"/>
      <c r="AS146" s="1"/>
    </row>
    <row r="147" spans="1:45" ht="18.75" customHeight="1" x14ac:dyDescent="0.35">
      <c r="A147" s="1"/>
      <c r="B147" s="49">
        <f>IF(R147="",0,COUNTIF($R$7:R147,R147))</f>
        <v>0</v>
      </c>
      <c r="C147" s="49" t="str">
        <f t="shared" si="50"/>
        <v>0</v>
      </c>
      <c r="D147" s="49">
        <f>IF(X147="",0,COUNTIF($X$7:X147,X147))</f>
        <v>0</v>
      </c>
      <c r="E147" s="49" t="str">
        <f t="shared" si="37"/>
        <v>0</v>
      </c>
      <c r="F147" s="49">
        <f>IF(AD147="",0,COUNTIF($AD$7:AD147,AD147))</f>
        <v>0</v>
      </c>
      <c r="G147" s="49" t="str">
        <f t="shared" si="38"/>
        <v>0</v>
      </c>
      <c r="H147" s="49">
        <f>IF(AJ147="",0,COUNTIF($AJ$7:AJ147,AJ147))</f>
        <v>0</v>
      </c>
      <c r="I147" s="49" t="str">
        <f t="shared" si="39"/>
        <v>0</v>
      </c>
      <c r="J147" s="120">
        <f t="shared" si="40"/>
        <v>0</v>
      </c>
      <c r="K147" s="50" t="str">
        <f t="shared" si="51"/>
        <v>-</v>
      </c>
      <c r="L147" s="49">
        <f>IF(N147="",0,COUNTIF($N$7:N147,N147))</f>
        <v>0</v>
      </c>
      <c r="M147" s="50" t="str">
        <f t="shared" si="41"/>
        <v>0</v>
      </c>
      <c r="N147" s="49" t="str">
        <f t="shared" si="49"/>
        <v/>
      </c>
      <c r="O147" s="1"/>
      <c r="P147" s="112"/>
      <c r="Q147" s="4"/>
      <c r="R147" s="4"/>
      <c r="S147" s="54" t="str">
        <f t="shared" si="36"/>
        <v/>
      </c>
      <c r="T147" s="51"/>
      <c r="U147" s="53"/>
      <c r="V147" s="233"/>
      <c r="W147" s="234" t="str">
        <f t="shared" si="42"/>
        <v/>
      </c>
      <c r="X147" s="52"/>
      <c r="Y147" s="53"/>
      <c r="Z147" s="53"/>
      <c r="AA147" s="53"/>
      <c r="AB147" s="54" t="str">
        <f t="shared" si="43"/>
        <v/>
      </c>
      <c r="AC147" s="54" t="str">
        <f t="shared" si="44"/>
        <v/>
      </c>
      <c r="AD147" s="52"/>
      <c r="AE147" s="53"/>
      <c r="AF147" s="53"/>
      <c r="AG147" s="53"/>
      <c r="AH147" s="54" t="str">
        <f t="shared" si="45"/>
        <v/>
      </c>
      <c r="AI147" s="54" t="str">
        <f t="shared" si="46"/>
        <v/>
      </c>
      <c r="AJ147" s="52"/>
      <c r="AK147" s="55"/>
      <c r="AL147" s="55"/>
      <c r="AM147" s="55"/>
      <c r="AN147" s="54" t="str">
        <f t="shared" si="47"/>
        <v/>
      </c>
      <c r="AO147" s="54" t="str">
        <f t="shared" si="48"/>
        <v/>
      </c>
      <c r="AP147" s="53"/>
      <c r="AQ147" s="53"/>
      <c r="AR147" s="1"/>
      <c r="AS147" s="1"/>
    </row>
    <row r="148" spans="1:45" ht="18.75" customHeight="1" x14ac:dyDescent="0.35">
      <c r="A148" s="1"/>
      <c r="B148" s="49">
        <f>IF(R148="",0,COUNTIF($R$7:R148,R148))</f>
        <v>0</v>
      </c>
      <c r="C148" s="49" t="str">
        <f t="shared" si="50"/>
        <v>0</v>
      </c>
      <c r="D148" s="49">
        <f>IF(X148="",0,COUNTIF($X$7:X148,X148))</f>
        <v>0</v>
      </c>
      <c r="E148" s="49" t="str">
        <f t="shared" si="37"/>
        <v>0</v>
      </c>
      <c r="F148" s="49">
        <f>IF(AD148="",0,COUNTIF($AD$7:AD148,AD148))</f>
        <v>0</v>
      </c>
      <c r="G148" s="49" t="str">
        <f t="shared" si="38"/>
        <v>0</v>
      </c>
      <c r="H148" s="49">
        <f>IF(AJ148="",0,COUNTIF($AJ$7:AJ148,AJ148))</f>
        <v>0</v>
      </c>
      <c r="I148" s="49" t="str">
        <f t="shared" si="39"/>
        <v>0</v>
      </c>
      <c r="J148" s="120">
        <f t="shared" si="40"/>
        <v>0</v>
      </c>
      <c r="K148" s="50" t="str">
        <f t="shared" si="51"/>
        <v>-</v>
      </c>
      <c r="L148" s="49">
        <f>IF(N148="",0,COUNTIF($N$7:N148,N148))</f>
        <v>0</v>
      </c>
      <c r="M148" s="50" t="str">
        <f t="shared" si="41"/>
        <v>0</v>
      </c>
      <c r="N148" s="49" t="str">
        <f t="shared" si="49"/>
        <v/>
      </c>
      <c r="O148" s="1"/>
      <c r="P148" s="112"/>
      <c r="Q148" s="4"/>
      <c r="R148" s="4"/>
      <c r="S148" s="54" t="str">
        <f t="shared" si="36"/>
        <v/>
      </c>
      <c r="T148" s="51"/>
      <c r="U148" s="53"/>
      <c r="V148" s="233"/>
      <c r="W148" s="234" t="str">
        <f t="shared" si="42"/>
        <v/>
      </c>
      <c r="X148" s="52"/>
      <c r="Y148" s="53"/>
      <c r="Z148" s="53"/>
      <c r="AA148" s="53"/>
      <c r="AB148" s="54" t="str">
        <f t="shared" si="43"/>
        <v/>
      </c>
      <c r="AC148" s="54" t="str">
        <f t="shared" si="44"/>
        <v/>
      </c>
      <c r="AD148" s="52"/>
      <c r="AE148" s="53"/>
      <c r="AF148" s="53"/>
      <c r="AG148" s="53"/>
      <c r="AH148" s="54" t="str">
        <f t="shared" si="45"/>
        <v/>
      </c>
      <c r="AI148" s="54" t="str">
        <f t="shared" si="46"/>
        <v/>
      </c>
      <c r="AJ148" s="52"/>
      <c r="AK148" s="55"/>
      <c r="AL148" s="55"/>
      <c r="AM148" s="55"/>
      <c r="AN148" s="54" t="str">
        <f t="shared" si="47"/>
        <v/>
      </c>
      <c r="AO148" s="54" t="str">
        <f t="shared" si="48"/>
        <v/>
      </c>
      <c r="AP148" s="53"/>
      <c r="AQ148" s="53"/>
      <c r="AR148" s="1"/>
      <c r="AS148" s="1"/>
    </row>
    <row r="149" spans="1:45" ht="18.75" customHeight="1" x14ac:dyDescent="0.35">
      <c r="A149" s="1"/>
      <c r="B149" s="49">
        <f>IF(R149="",0,COUNTIF($R$7:R149,R149))</f>
        <v>0</v>
      </c>
      <c r="C149" s="49" t="str">
        <f t="shared" si="50"/>
        <v>0</v>
      </c>
      <c r="D149" s="49">
        <f>IF(X149="",0,COUNTIF($X$7:X149,X149))</f>
        <v>0</v>
      </c>
      <c r="E149" s="49" t="str">
        <f t="shared" si="37"/>
        <v>0</v>
      </c>
      <c r="F149" s="49">
        <f>IF(AD149="",0,COUNTIF($AD$7:AD149,AD149))</f>
        <v>0</v>
      </c>
      <c r="G149" s="49" t="str">
        <f t="shared" si="38"/>
        <v>0</v>
      </c>
      <c r="H149" s="49">
        <f>IF(AJ149="",0,COUNTIF($AJ$7:AJ149,AJ149))</f>
        <v>0</v>
      </c>
      <c r="I149" s="49" t="str">
        <f t="shared" si="39"/>
        <v>0</v>
      </c>
      <c r="J149" s="120">
        <f t="shared" si="40"/>
        <v>0</v>
      </c>
      <c r="K149" s="50" t="str">
        <f t="shared" si="51"/>
        <v>-</v>
      </c>
      <c r="L149" s="49">
        <f>IF(N149="",0,COUNTIF($N$7:N149,N149))</f>
        <v>0</v>
      </c>
      <c r="M149" s="50" t="str">
        <f t="shared" si="41"/>
        <v>0</v>
      </c>
      <c r="N149" s="49" t="str">
        <f t="shared" si="49"/>
        <v/>
      </c>
      <c r="O149" s="1"/>
      <c r="P149" s="112"/>
      <c r="Q149" s="4"/>
      <c r="R149" s="4"/>
      <c r="S149" s="54" t="str">
        <f t="shared" si="36"/>
        <v/>
      </c>
      <c r="T149" s="51"/>
      <c r="U149" s="53"/>
      <c r="V149" s="233"/>
      <c r="W149" s="234" t="str">
        <f t="shared" si="42"/>
        <v/>
      </c>
      <c r="X149" s="52"/>
      <c r="Y149" s="53"/>
      <c r="Z149" s="53"/>
      <c r="AA149" s="53"/>
      <c r="AB149" s="54" t="str">
        <f t="shared" si="43"/>
        <v/>
      </c>
      <c r="AC149" s="54" t="str">
        <f t="shared" si="44"/>
        <v/>
      </c>
      <c r="AD149" s="52"/>
      <c r="AE149" s="53"/>
      <c r="AF149" s="53"/>
      <c r="AG149" s="53"/>
      <c r="AH149" s="54" t="str">
        <f t="shared" si="45"/>
        <v/>
      </c>
      <c r="AI149" s="54" t="str">
        <f t="shared" si="46"/>
        <v/>
      </c>
      <c r="AJ149" s="52"/>
      <c r="AK149" s="55"/>
      <c r="AL149" s="55"/>
      <c r="AM149" s="55"/>
      <c r="AN149" s="54" t="str">
        <f t="shared" si="47"/>
        <v/>
      </c>
      <c r="AO149" s="54" t="str">
        <f t="shared" si="48"/>
        <v/>
      </c>
      <c r="AP149" s="53"/>
      <c r="AQ149" s="53"/>
      <c r="AR149" s="1"/>
      <c r="AS149" s="1"/>
    </row>
    <row r="150" spans="1:45" ht="18.75" customHeight="1" x14ac:dyDescent="0.35">
      <c r="A150" s="1"/>
      <c r="B150" s="49">
        <f>IF(R150="",0,COUNTIF($R$7:R150,R150))</f>
        <v>0</v>
      </c>
      <c r="C150" s="49" t="str">
        <f t="shared" si="50"/>
        <v>0</v>
      </c>
      <c r="D150" s="49">
        <f>IF(X150="",0,COUNTIF($X$7:X150,X150))</f>
        <v>0</v>
      </c>
      <c r="E150" s="49" t="str">
        <f t="shared" si="37"/>
        <v>0</v>
      </c>
      <c r="F150" s="49">
        <f>IF(AD150="",0,COUNTIF($AD$7:AD150,AD150))</f>
        <v>0</v>
      </c>
      <c r="G150" s="49" t="str">
        <f t="shared" si="38"/>
        <v>0</v>
      </c>
      <c r="H150" s="49">
        <f>IF(AJ150="",0,COUNTIF($AJ$7:AJ150,AJ150))</f>
        <v>0</v>
      </c>
      <c r="I150" s="49" t="str">
        <f t="shared" si="39"/>
        <v>0</v>
      </c>
      <c r="J150" s="120">
        <f t="shared" si="40"/>
        <v>0</v>
      </c>
      <c r="K150" s="50" t="str">
        <f t="shared" si="51"/>
        <v>-</v>
      </c>
      <c r="L150" s="49">
        <f>IF(N150="",0,COUNTIF($N$7:N150,N150))</f>
        <v>0</v>
      </c>
      <c r="M150" s="50" t="str">
        <f t="shared" si="41"/>
        <v>0</v>
      </c>
      <c r="N150" s="49" t="str">
        <f t="shared" si="49"/>
        <v/>
      </c>
      <c r="O150" s="1"/>
      <c r="P150" s="112"/>
      <c r="Q150" s="4"/>
      <c r="R150" s="4"/>
      <c r="S150" s="54" t="str">
        <f t="shared" si="36"/>
        <v/>
      </c>
      <c r="T150" s="51"/>
      <c r="U150" s="53"/>
      <c r="V150" s="233"/>
      <c r="W150" s="234" t="str">
        <f t="shared" si="42"/>
        <v/>
      </c>
      <c r="X150" s="52"/>
      <c r="Y150" s="53"/>
      <c r="Z150" s="53"/>
      <c r="AA150" s="53"/>
      <c r="AB150" s="54" t="str">
        <f t="shared" si="43"/>
        <v/>
      </c>
      <c r="AC150" s="54" t="str">
        <f t="shared" si="44"/>
        <v/>
      </c>
      <c r="AD150" s="52"/>
      <c r="AE150" s="53"/>
      <c r="AF150" s="53"/>
      <c r="AG150" s="53"/>
      <c r="AH150" s="54" t="str">
        <f t="shared" si="45"/>
        <v/>
      </c>
      <c r="AI150" s="54" t="str">
        <f t="shared" si="46"/>
        <v/>
      </c>
      <c r="AJ150" s="52"/>
      <c r="AK150" s="55"/>
      <c r="AL150" s="55"/>
      <c r="AM150" s="55"/>
      <c r="AN150" s="54" t="str">
        <f t="shared" si="47"/>
        <v/>
      </c>
      <c r="AO150" s="54" t="str">
        <f t="shared" si="48"/>
        <v/>
      </c>
      <c r="AP150" s="53"/>
      <c r="AQ150" s="53"/>
      <c r="AR150" s="1"/>
      <c r="AS150" s="1"/>
    </row>
    <row r="151" spans="1:45" ht="18.75" customHeight="1" x14ac:dyDescent="0.35">
      <c r="A151" s="1"/>
      <c r="B151" s="49">
        <f>IF(R151="",0,COUNTIF($R$7:R151,R151))</f>
        <v>0</v>
      </c>
      <c r="C151" s="49" t="str">
        <f t="shared" si="50"/>
        <v>0</v>
      </c>
      <c r="D151" s="49">
        <f>IF(X151="",0,COUNTIF($X$7:X151,X151))</f>
        <v>0</v>
      </c>
      <c r="E151" s="49" t="str">
        <f t="shared" si="37"/>
        <v>0</v>
      </c>
      <c r="F151" s="49">
        <f>IF(AD151="",0,COUNTIF($AD$7:AD151,AD151))</f>
        <v>0</v>
      </c>
      <c r="G151" s="49" t="str">
        <f t="shared" si="38"/>
        <v>0</v>
      </c>
      <c r="H151" s="49">
        <f>IF(AJ151="",0,COUNTIF($AJ$7:AJ151,AJ151))</f>
        <v>0</v>
      </c>
      <c r="I151" s="49" t="str">
        <f t="shared" si="39"/>
        <v>0</v>
      </c>
      <c r="J151" s="120">
        <f t="shared" si="40"/>
        <v>0</v>
      </c>
      <c r="K151" s="50" t="str">
        <f t="shared" si="51"/>
        <v>-</v>
      </c>
      <c r="L151" s="49">
        <f>IF(N151="",0,COUNTIF($N$7:N151,N151))</f>
        <v>0</v>
      </c>
      <c r="M151" s="50" t="str">
        <f t="shared" si="41"/>
        <v>0</v>
      </c>
      <c r="N151" s="49" t="str">
        <f t="shared" si="49"/>
        <v/>
      </c>
      <c r="O151" s="1"/>
      <c r="P151" s="112"/>
      <c r="Q151" s="4"/>
      <c r="R151" s="4"/>
      <c r="S151" s="54" t="str">
        <f t="shared" si="36"/>
        <v/>
      </c>
      <c r="T151" s="51"/>
      <c r="U151" s="53"/>
      <c r="V151" s="233"/>
      <c r="W151" s="234" t="str">
        <f t="shared" si="42"/>
        <v/>
      </c>
      <c r="X151" s="52"/>
      <c r="Y151" s="53"/>
      <c r="Z151" s="53"/>
      <c r="AA151" s="53"/>
      <c r="AB151" s="54" t="str">
        <f t="shared" si="43"/>
        <v/>
      </c>
      <c r="AC151" s="54" t="str">
        <f t="shared" si="44"/>
        <v/>
      </c>
      <c r="AD151" s="52"/>
      <c r="AE151" s="53"/>
      <c r="AF151" s="53"/>
      <c r="AG151" s="53"/>
      <c r="AH151" s="54" t="str">
        <f t="shared" si="45"/>
        <v/>
      </c>
      <c r="AI151" s="54" t="str">
        <f t="shared" si="46"/>
        <v/>
      </c>
      <c r="AJ151" s="52"/>
      <c r="AK151" s="55"/>
      <c r="AL151" s="55"/>
      <c r="AM151" s="55"/>
      <c r="AN151" s="54" t="str">
        <f t="shared" si="47"/>
        <v/>
      </c>
      <c r="AO151" s="54" t="str">
        <f t="shared" si="48"/>
        <v/>
      </c>
      <c r="AP151" s="53"/>
      <c r="AQ151" s="53"/>
      <c r="AR151" s="1"/>
      <c r="AS151" s="1"/>
    </row>
    <row r="152" spans="1:45" ht="18.75" customHeight="1" x14ac:dyDescent="0.35">
      <c r="A152" s="1"/>
      <c r="B152" s="49">
        <f>IF(R152="",0,COUNTIF($R$7:R152,R152))</f>
        <v>0</v>
      </c>
      <c r="C152" s="49" t="str">
        <f t="shared" si="50"/>
        <v>0</v>
      </c>
      <c r="D152" s="49">
        <f>IF(X152="",0,COUNTIF($X$7:X152,X152))</f>
        <v>0</v>
      </c>
      <c r="E152" s="49" t="str">
        <f t="shared" si="37"/>
        <v>0</v>
      </c>
      <c r="F152" s="49">
        <f>IF(AD152="",0,COUNTIF($AD$7:AD152,AD152))</f>
        <v>0</v>
      </c>
      <c r="G152" s="49" t="str">
        <f t="shared" si="38"/>
        <v>0</v>
      </c>
      <c r="H152" s="49">
        <f>IF(AJ152="",0,COUNTIF($AJ$7:AJ152,AJ152))</f>
        <v>0</v>
      </c>
      <c r="I152" s="49" t="str">
        <f t="shared" si="39"/>
        <v>0</v>
      </c>
      <c r="J152" s="120">
        <f t="shared" si="40"/>
        <v>0</v>
      </c>
      <c r="K152" s="50" t="str">
        <f t="shared" si="51"/>
        <v>-</v>
      </c>
      <c r="L152" s="49">
        <f>IF(N152="",0,COUNTIF($N$7:N152,N152))</f>
        <v>0</v>
      </c>
      <c r="M152" s="50" t="str">
        <f t="shared" si="41"/>
        <v>0</v>
      </c>
      <c r="N152" s="49" t="str">
        <f t="shared" si="49"/>
        <v/>
      </c>
      <c r="O152" s="1"/>
      <c r="P152" s="112"/>
      <c r="Q152" s="4"/>
      <c r="R152" s="4"/>
      <c r="S152" s="54" t="str">
        <f t="shared" si="36"/>
        <v/>
      </c>
      <c r="T152" s="51"/>
      <c r="U152" s="53"/>
      <c r="V152" s="233"/>
      <c r="W152" s="234" t="str">
        <f t="shared" si="42"/>
        <v/>
      </c>
      <c r="X152" s="52"/>
      <c r="Y152" s="53"/>
      <c r="Z152" s="53"/>
      <c r="AA152" s="53"/>
      <c r="AB152" s="54" t="str">
        <f t="shared" si="43"/>
        <v/>
      </c>
      <c r="AC152" s="54" t="str">
        <f t="shared" si="44"/>
        <v/>
      </c>
      <c r="AD152" s="52"/>
      <c r="AE152" s="53"/>
      <c r="AF152" s="53"/>
      <c r="AG152" s="53"/>
      <c r="AH152" s="54" t="str">
        <f t="shared" si="45"/>
        <v/>
      </c>
      <c r="AI152" s="54" t="str">
        <f t="shared" si="46"/>
        <v/>
      </c>
      <c r="AJ152" s="52"/>
      <c r="AK152" s="55"/>
      <c r="AL152" s="55"/>
      <c r="AM152" s="55"/>
      <c r="AN152" s="54" t="str">
        <f t="shared" si="47"/>
        <v/>
      </c>
      <c r="AO152" s="54" t="str">
        <f t="shared" si="48"/>
        <v/>
      </c>
      <c r="AP152" s="53"/>
      <c r="AQ152" s="53"/>
      <c r="AR152" s="1"/>
      <c r="AS152" s="1"/>
    </row>
    <row r="153" spans="1:45" ht="18.75" customHeight="1" x14ac:dyDescent="0.35">
      <c r="A153" s="1"/>
      <c r="B153" s="49">
        <f>IF(R153="",0,COUNTIF($R$7:R153,R153))</f>
        <v>0</v>
      </c>
      <c r="C153" s="49" t="str">
        <f t="shared" si="50"/>
        <v>0</v>
      </c>
      <c r="D153" s="49">
        <f>IF(X153="",0,COUNTIF($X$7:X153,X153))</f>
        <v>0</v>
      </c>
      <c r="E153" s="49" t="str">
        <f t="shared" si="37"/>
        <v>0</v>
      </c>
      <c r="F153" s="49">
        <f>IF(AD153="",0,COUNTIF($AD$7:AD153,AD153))</f>
        <v>0</v>
      </c>
      <c r="G153" s="49" t="str">
        <f t="shared" si="38"/>
        <v>0</v>
      </c>
      <c r="H153" s="49">
        <f>IF(AJ153="",0,COUNTIF($AJ$7:AJ153,AJ153))</f>
        <v>0</v>
      </c>
      <c r="I153" s="49" t="str">
        <f t="shared" si="39"/>
        <v>0</v>
      </c>
      <c r="J153" s="120">
        <f t="shared" si="40"/>
        <v>0</v>
      </c>
      <c r="K153" s="50" t="str">
        <f t="shared" si="51"/>
        <v>-</v>
      </c>
      <c r="L153" s="49">
        <f>IF(N153="",0,COUNTIF($N$7:N153,N153))</f>
        <v>0</v>
      </c>
      <c r="M153" s="50" t="str">
        <f t="shared" si="41"/>
        <v>0</v>
      </c>
      <c r="N153" s="49" t="str">
        <f t="shared" si="49"/>
        <v/>
      </c>
      <c r="O153" s="1"/>
      <c r="P153" s="112"/>
      <c r="Q153" s="4"/>
      <c r="R153" s="4"/>
      <c r="S153" s="54" t="str">
        <f t="shared" si="36"/>
        <v/>
      </c>
      <c r="T153" s="51"/>
      <c r="U153" s="53"/>
      <c r="V153" s="233"/>
      <c r="W153" s="234" t="str">
        <f t="shared" si="42"/>
        <v/>
      </c>
      <c r="X153" s="52"/>
      <c r="Y153" s="53"/>
      <c r="Z153" s="53"/>
      <c r="AA153" s="53"/>
      <c r="AB153" s="54" t="str">
        <f t="shared" si="43"/>
        <v/>
      </c>
      <c r="AC153" s="54" t="str">
        <f t="shared" si="44"/>
        <v/>
      </c>
      <c r="AD153" s="52"/>
      <c r="AE153" s="53"/>
      <c r="AF153" s="53"/>
      <c r="AG153" s="53"/>
      <c r="AH153" s="54" t="str">
        <f t="shared" si="45"/>
        <v/>
      </c>
      <c r="AI153" s="54" t="str">
        <f t="shared" si="46"/>
        <v/>
      </c>
      <c r="AJ153" s="52"/>
      <c r="AK153" s="55"/>
      <c r="AL153" s="55"/>
      <c r="AM153" s="55"/>
      <c r="AN153" s="54" t="str">
        <f t="shared" si="47"/>
        <v/>
      </c>
      <c r="AO153" s="54" t="str">
        <f t="shared" si="48"/>
        <v/>
      </c>
      <c r="AP153" s="53"/>
      <c r="AQ153" s="53"/>
      <c r="AR153" s="1"/>
      <c r="AS153" s="1"/>
    </row>
    <row r="154" spans="1:45" ht="18.75" customHeight="1" x14ac:dyDescent="0.35">
      <c r="A154" s="1"/>
      <c r="B154" s="49">
        <f>IF(R154="",0,COUNTIF($R$7:R154,R154))</f>
        <v>0</v>
      </c>
      <c r="C154" s="49" t="str">
        <f t="shared" si="50"/>
        <v>0</v>
      </c>
      <c r="D154" s="49">
        <f>IF(X154="",0,COUNTIF($X$7:X154,X154))</f>
        <v>0</v>
      </c>
      <c r="E154" s="49" t="str">
        <f t="shared" si="37"/>
        <v>0</v>
      </c>
      <c r="F154" s="49">
        <f>IF(AD154="",0,COUNTIF($AD$7:AD154,AD154))</f>
        <v>0</v>
      </c>
      <c r="G154" s="49" t="str">
        <f t="shared" si="38"/>
        <v>0</v>
      </c>
      <c r="H154" s="49">
        <f>IF(AJ154="",0,COUNTIF($AJ$7:AJ154,AJ154))</f>
        <v>0</v>
      </c>
      <c r="I154" s="49" t="str">
        <f t="shared" si="39"/>
        <v>0</v>
      </c>
      <c r="J154" s="120">
        <f t="shared" si="40"/>
        <v>0</v>
      </c>
      <c r="K154" s="50" t="str">
        <f t="shared" si="51"/>
        <v>-</v>
      </c>
      <c r="L154" s="49">
        <f>IF(N154="",0,COUNTIF($N$7:N154,N154))</f>
        <v>0</v>
      </c>
      <c r="M154" s="50" t="str">
        <f t="shared" si="41"/>
        <v>0</v>
      </c>
      <c r="N154" s="49" t="str">
        <f t="shared" si="49"/>
        <v/>
      </c>
      <c r="O154" s="1"/>
      <c r="P154" s="112"/>
      <c r="Q154" s="4"/>
      <c r="R154" s="4"/>
      <c r="S154" s="54" t="str">
        <f t="shared" si="36"/>
        <v/>
      </c>
      <c r="T154" s="51"/>
      <c r="U154" s="53"/>
      <c r="V154" s="233"/>
      <c r="W154" s="234" t="str">
        <f t="shared" si="42"/>
        <v/>
      </c>
      <c r="X154" s="52"/>
      <c r="Y154" s="53"/>
      <c r="Z154" s="53"/>
      <c r="AA154" s="53"/>
      <c r="AB154" s="54" t="str">
        <f t="shared" si="43"/>
        <v/>
      </c>
      <c r="AC154" s="54" t="str">
        <f t="shared" si="44"/>
        <v/>
      </c>
      <c r="AD154" s="52"/>
      <c r="AE154" s="53"/>
      <c r="AF154" s="53"/>
      <c r="AG154" s="53"/>
      <c r="AH154" s="54" t="str">
        <f t="shared" si="45"/>
        <v/>
      </c>
      <c r="AI154" s="54" t="str">
        <f t="shared" si="46"/>
        <v/>
      </c>
      <c r="AJ154" s="52"/>
      <c r="AK154" s="55"/>
      <c r="AL154" s="55"/>
      <c r="AM154" s="55"/>
      <c r="AN154" s="54" t="str">
        <f t="shared" si="47"/>
        <v/>
      </c>
      <c r="AO154" s="54" t="str">
        <f t="shared" si="48"/>
        <v/>
      </c>
      <c r="AP154" s="53"/>
      <c r="AQ154" s="53"/>
      <c r="AR154" s="1"/>
      <c r="AS154" s="1"/>
    </row>
    <row r="155" spans="1:45" ht="18.75" customHeight="1" x14ac:dyDescent="0.35">
      <c r="A155" s="1"/>
      <c r="B155" s="49">
        <f>IF(R155="",0,COUNTIF($R$7:R155,R155))</f>
        <v>0</v>
      </c>
      <c r="C155" s="49" t="str">
        <f t="shared" si="50"/>
        <v>0</v>
      </c>
      <c r="D155" s="49">
        <f>IF(X155="",0,COUNTIF($X$7:X155,X155))</f>
        <v>0</v>
      </c>
      <c r="E155" s="49" t="str">
        <f t="shared" si="37"/>
        <v>0</v>
      </c>
      <c r="F155" s="49">
        <f>IF(AD155="",0,COUNTIF($AD$7:AD155,AD155))</f>
        <v>0</v>
      </c>
      <c r="G155" s="49" t="str">
        <f t="shared" si="38"/>
        <v>0</v>
      </c>
      <c r="H155" s="49">
        <f>IF(AJ155="",0,COUNTIF($AJ$7:AJ155,AJ155))</f>
        <v>0</v>
      </c>
      <c r="I155" s="49" t="str">
        <f t="shared" si="39"/>
        <v>0</v>
      </c>
      <c r="J155" s="120">
        <f t="shared" si="40"/>
        <v>0</v>
      </c>
      <c r="K155" s="50" t="str">
        <f t="shared" si="51"/>
        <v>-</v>
      </c>
      <c r="L155" s="49">
        <f>IF(N155="",0,COUNTIF($N$7:N155,N155))</f>
        <v>0</v>
      </c>
      <c r="M155" s="50" t="str">
        <f t="shared" si="41"/>
        <v>0</v>
      </c>
      <c r="N155" s="49" t="str">
        <f t="shared" si="49"/>
        <v/>
      </c>
      <c r="O155" s="1"/>
      <c r="P155" s="112"/>
      <c r="Q155" s="4"/>
      <c r="R155" s="4"/>
      <c r="S155" s="54" t="str">
        <f t="shared" si="36"/>
        <v/>
      </c>
      <c r="T155" s="51"/>
      <c r="U155" s="53"/>
      <c r="V155" s="233"/>
      <c r="W155" s="234" t="str">
        <f t="shared" si="42"/>
        <v/>
      </c>
      <c r="X155" s="52"/>
      <c r="Y155" s="53"/>
      <c r="Z155" s="53"/>
      <c r="AA155" s="53"/>
      <c r="AB155" s="54" t="str">
        <f t="shared" si="43"/>
        <v/>
      </c>
      <c r="AC155" s="54" t="str">
        <f t="shared" si="44"/>
        <v/>
      </c>
      <c r="AD155" s="52"/>
      <c r="AE155" s="53"/>
      <c r="AF155" s="53"/>
      <c r="AG155" s="53"/>
      <c r="AH155" s="54" t="str">
        <f t="shared" si="45"/>
        <v/>
      </c>
      <c r="AI155" s="54" t="str">
        <f t="shared" si="46"/>
        <v/>
      </c>
      <c r="AJ155" s="52"/>
      <c r="AK155" s="55"/>
      <c r="AL155" s="55"/>
      <c r="AM155" s="55"/>
      <c r="AN155" s="54" t="str">
        <f t="shared" si="47"/>
        <v/>
      </c>
      <c r="AO155" s="54" t="str">
        <f t="shared" si="48"/>
        <v/>
      </c>
      <c r="AP155" s="53"/>
      <c r="AQ155" s="53"/>
      <c r="AR155" s="1"/>
      <c r="AS155" s="1"/>
    </row>
    <row r="156" spans="1:45" ht="18.75" customHeight="1" x14ac:dyDescent="0.35">
      <c r="A156" s="1"/>
      <c r="B156" s="49">
        <f>IF(R156="",0,COUNTIF($R$7:R156,R156))</f>
        <v>0</v>
      </c>
      <c r="C156" s="49" t="str">
        <f t="shared" si="50"/>
        <v>0</v>
      </c>
      <c r="D156" s="49">
        <f>IF(X156="",0,COUNTIF($X$7:X156,X156))</f>
        <v>0</v>
      </c>
      <c r="E156" s="49" t="str">
        <f t="shared" si="37"/>
        <v>0</v>
      </c>
      <c r="F156" s="49">
        <f>IF(AD156="",0,COUNTIF($AD$7:AD156,AD156))</f>
        <v>0</v>
      </c>
      <c r="G156" s="49" t="str">
        <f t="shared" si="38"/>
        <v>0</v>
      </c>
      <c r="H156" s="49">
        <f>IF(AJ156="",0,COUNTIF($AJ$7:AJ156,AJ156))</f>
        <v>0</v>
      </c>
      <c r="I156" s="49" t="str">
        <f t="shared" si="39"/>
        <v>0</v>
      </c>
      <c r="J156" s="120">
        <f t="shared" si="40"/>
        <v>0</v>
      </c>
      <c r="K156" s="50" t="str">
        <f t="shared" si="51"/>
        <v>-</v>
      </c>
      <c r="L156" s="49">
        <f>IF(N156="",0,COUNTIF($N$7:N156,N156))</f>
        <v>0</v>
      </c>
      <c r="M156" s="50" t="str">
        <f t="shared" si="41"/>
        <v>0</v>
      </c>
      <c r="N156" s="49" t="str">
        <f t="shared" si="49"/>
        <v/>
      </c>
      <c r="O156" s="1"/>
      <c r="P156" s="112"/>
      <c r="Q156" s="4"/>
      <c r="R156" s="4"/>
      <c r="S156" s="54" t="str">
        <f t="shared" si="36"/>
        <v/>
      </c>
      <c r="T156" s="51"/>
      <c r="U156" s="53"/>
      <c r="V156" s="233"/>
      <c r="W156" s="234" t="str">
        <f t="shared" si="42"/>
        <v/>
      </c>
      <c r="X156" s="52"/>
      <c r="Y156" s="53"/>
      <c r="Z156" s="53"/>
      <c r="AA156" s="53"/>
      <c r="AB156" s="54" t="str">
        <f t="shared" si="43"/>
        <v/>
      </c>
      <c r="AC156" s="54" t="str">
        <f t="shared" si="44"/>
        <v/>
      </c>
      <c r="AD156" s="52"/>
      <c r="AE156" s="53"/>
      <c r="AF156" s="53"/>
      <c r="AG156" s="53"/>
      <c r="AH156" s="54" t="str">
        <f t="shared" si="45"/>
        <v/>
      </c>
      <c r="AI156" s="54" t="str">
        <f t="shared" si="46"/>
        <v/>
      </c>
      <c r="AJ156" s="52"/>
      <c r="AK156" s="55"/>
      <c r="AL156" s="55"/>
      <c r="AM156" s="55"/>
      <c r="AN156" s="54" t="str">
        <f t="shared" si="47"/>
        <v/>
      </c>
      <c r="AO156" s="54" t="str">
        <f t="shared" si="48"/>
        <v/>
      </c>
      <c r="AP156" s="53"/>
      <c r="AQ156" s="53"/>
      <c r="AR156" s="1"/>
      <c r="AS156" s="1"/>
    </row>
    <row r="157" spans="1:45" ht="18.75" customHeight="1" x14ac:dyDescent="0.35">
      <c r="A157" s="1"/>
      <c r="B157" s="49">
        <f>IF(R157="",0,COUNTIF($R$7:R157,R157))</f>
        <v>0</v>
      </c>
      <c r="C157" s="49" t="str">
        <f t="shared" si="50"/>
        <v>0</v>
      </c>
      <c r="D157" s="49">
        <f>IF(X157="",0,COUNTIF($X$7:X157,X157))</f>
        <v>0</v>
      </c>
      <c r="E157" s="49" t="str">
        <f t="shared" si="37"/>
        <v>0</v>
      </c>
      <c r="F157" s="49">
        <f>IF(AD157="",0,COUNTIF($AD$7:AD157,AD157))</f>
        <v>0</v>
      </c>
      <c r="G157" s="49" t="str">
        <f t="shared" si="38"/>
        <v>0</v>
      </c>
      <c r="H157" s="49">
        <f>IF(AJ157="",0,COUNTIF($AJ$7:AJ157,AJ157))</f>
        <v>0</v>
      </c>
      <c r="I157" s="49" t="str">
        <f t="shared" si="39"/>
        <v>0</v>
      </c>
      <c r="J157" s="120">
        <f t="shared" si="40"/>
        <v>0</v>
      </c>
      <c r="K157" s="50" t="str">
        <f t="shared" si="51"/>
        <v>-</v>
      </c>
      <c r="L157" s="49">
        <f>IF(N157="",0,COUNTIF($N$7:N157,N157))</f>
        <v>0</v>
      </c>
      <c r="M157" s="50" t="str">
        <f t="shared" si="41"/>
        <v>0</v>
      </c>
      <c r="N157" s="49" t="str">
        <f t="shared" si="49"/>
        <v/>
      </c>
      <c r="O157" s="1"/>
      <c r="P157" s="112"/>
      <c r="Q157" s="4"/>
      <c r="R157" s="4"/>
      <c r="S157" s="54" t="str">
        <f t="shared" si="36"/>
        <v/>
      </c>
      <c r="T157" s="51"/>
      <c r="U157" s="53"/>
      <c r="V157" s="233"/>
      <c r="W157" s="234" t="str">
        <f t="shared" si="42"/>
        <v/>
      </c>
      <c r="X157" s="52"/>
      <c r="Y157" s="53"/>
      <c r="Z157" s="53"/>
      <c r="AA157" s="53"/>
      <c r="AB157" s="54" t="str">
        <f t="shared" si="43"/>
        <v/>
      </c>
      <c r="AC157" s="54" t="str">
        <f t="shared" si="44"/>
        <v/>
      </c>
      <c r="AD157" s="52"/>
      <c r="AE157" s="53"/>
      <c r="AF157" s="53"/>
      <c r="AG157" s="53"/>
      <c r="AH157" s="54" t="str">
        <f t="shared" si="45"/>
        <v/>
      </c>
      <c r="AI157" s="54" t="str">
        <f t="shared" si="46"/>
        <v/>
      </c>
      <c r="AJ157" s="52"/>
      <c r="AK157" s="55"/>
      <c r="AL157" s="55"/>
      <c r="AM157" s="55"/>
      <c r="AN157" s="54" t="str">
        <f t="shared" si="47"/>
        <v/>
      </c>
      <c r="AO157" s="54" t="str">
        <f t="shared" si="48"/>
        <v/>
      </c>
      <c r="AP157" s="53"/>
      <c r="AQ157" s="53"/>
      <c r="AR157" s="1"/>
      <c r="AS157" s="1"/>
    </row>
    <row r="158" spans="1:45" ht="18.75" customHeight="1" x14ac:dyDescent="0.35">
      <c r="A158" s="1"/>
      <c r="B158" s="49">
        <f>IF(R158="",0,COUNTIF($R$7:R158,R158))</f>
        <v>0</v>
      </c>
      <c r="C158" s="49" t="str">
        <f t="shared" si="50"/>
        <v>0</v>
      </c>
      <c r="D158" s="49">
        <f>IF(X158="",0,COUNTIF($X$7:X158,X158))</f>
        <v>0</v>
      </c>
      <c r="E158" s="49" t="str">
        <f t="shared" si="37"/>
        <v>0</v>
      </c>
      <c r="F158" s="49">
        <f>IF(AD158="",0,COUNTIF($AD$7:AD158,AD158))</f>
        <v>0</v>
      </c>
      <c r="G158" s="49" t="str">
        <f t="shared" si="38"/>
        <v>0</v>
      </c>
      <c r="H158" s="49">
        <f>IF(AJ158="",0,COUNTIF($AJ$7:AJ158,AJ158))</f>
        <v>0</v>
      </c>
      <c r="I158" s="49" t="str">
        <f t="shared" si="39"/>
        <v>0</v>
      </c>
      <c r="J158" s="120">
        <f t="shared" si="40"/>
        <v>0</v>
      </c>
      <c r="K158" s="50" t="str">
        <f t="shared" si="51"/>
        <v>-</v>
      </c>
      <c r="L158" s="49">
        <f>IF(N158="",0,COUNTIF($N$7:N158,N158))</f>
        <v>0</v>
      </c>
      <c r="M158" s="50" t="str">
        <f t="shared" si="41"/>
        <v>0</v>
      </c>
      <c r="N158" s="49" t="str">
        <f t="shared" si="49"/>
        <v/>
      </c>
      <c r="O158" s="1"/>
      <c r="P158" s="112"/>
      <c r="Q158" s="4"/>
      <c r="R158" s="4"/>
      <c r="S158" s="54" t="str">
        <f t="shared" si="36"/>
        <v/>
      </c>
      <c r="T158" s="51"/>
      <c r="U158" s="53"/>
      <c r="V158" s="233"/>
      <c r="W158" s="234" t="str">
        <f t="shared" si="42"/>
        <v/>
      </c>
      <c r="X158" s="52"/>
      <c r="Y158" s="53"/>
      <c r="Z158" s="53"/>
      <c r="AA158" s="53"/>
      <c r="AB158" s="54" t="str">
        <f t="shared" si="43"/>
        <v/>
      </c>
      <c r="AC158" s="54" t="str">
        <f t="shared" si="44"/>
        <v/>
      </c>
      <c r="AD158" s="52"/>
      <c r="AE158" s="53"/>
      <c r="AF158" s="53"/>
      <c r="AG158" s="53"/>
      <c r="AH158" s="54" t="str">
        <f t="shared" si="45"/>
        <v/>
      </c>
      <c r="AI158" s="54" t="str">
        <f t="shared" si="46"/>
        <v/>
      </c>
      <c r="AJ158" s="52"/>
      <c r="AK158" s="55"/>
      <c r="AL158" s="55"/>
      <c r="AM158" s="55"/>
      <c r="AN158" s="54" t="str">
        <f t="shared" si="47"/>
        <v/>
      </c>
      <c r="AO158" s="54" t="str">
        <f t="shared" si="48"/>
        <v/>
      </c>
      <c r="AP158" s="53"/>
      <c r="AQ158" s="53"/>
      <c r="AR158" s="1"/>
      <c r="AS158" s="1"/>
    </row>
    <row r="159" spans="1:45" ht="18.75" customHeight="1" x14ac:dyDescent="0.35">
      <c r="A159" s="1"/>
      <c r="B159" s="49">
        <f>IF(R159="",0,COUNTIF($R$7:R159,R159))</f>
        <v>0</v>
      </c>
      <c r="C159" s="49" t="str">
        <f t="shared" si="50"/>
        <v>0</v>
      </c>
      <c r="D159" s="49">
        <f>IF(X159="",0,COUNTIF($X$7:X159,X159))</f>
        <v>0</v>
      </c>
      <c r="E159" s="49" t="str">
        <f t="shared" si="37"/>
        <v>0</v>
      </c>
      <c r="F159" s="49">
        <f>IF(AD159="",0,COUNTIF($AD$7:AD159,AD159))</f>
        <v>0</v>
      </c>
      <c r="G159" s="49" t="str">
        <f t="shared" si="38"/>
        <v>0</v>
      </c>
      <c r="H159" s="49">
        <f>IF(AJ159="",0,COUNTIF($AJ$7:AJ159,AJ159))</f>
        <v>0</v>
      </c>
      <c r="I159" s="49" t="str">
        <f t="shared" si="39"/>
        <v>0</v>
      </c>
      <c r="J159" s="120">
        <f t="shared" si="40"/>
        <v>0</v>
      </c>
      <c r="K159" s="50" t="str">
        <f t="shared" si="51"/>
        <v>-</v>
      </c>
      <c r="L159" s="49">
        <f>IF(N159="",0,COUNTIF($N$7:N159,N159))</f>
        <v>0</v>
      </c>
      <c r="M159" s="50" t="str">
        <f t="shared" si="41"/>
        <v>0</v>
      </c>
      <c r="N159" s="49" t="str">
        <f t="shared" si="49"/>
        <v/>
      </c>
      <c r="O159" s="1"/>
      <c r="P159" s="112"/>
      <c r="Q159" s="4"/>
      <c r="R159" s="4"/>
      <c r="S159" s="54" t="str">
        <f t="shared" si="36"/>
        <v/>
      </c>
      <c r="T159" s="51"/>
      <c r="U159" s="53"/>
      <c r="V159" s="233"/>
      <c r="W159" s="234" t="str">
        <f t="shared" si="42"/>
        <v/>
      </c>
      <c r="X159" s="52"/>
      <c r="Y159" s="53"/>
      <c r="Z159" s="53"/>
      <c r="AA159" s="53"/>
      <c r="AB159" s="54" t="str">
        <f t="shared" si="43"/>
        <v/>
      </c>
      <c r="AC159" s="54" t="str">
        <f t="shared" si="44"/>
        <v/>
      </c>
      <c r="AD159" s="52"/>
      <c r="AE159" s="53"/>
      <c r="AF159" s="53"/>
      <c r="AG159" s="53"/>
      <c r="AH159" s="54" t="str">
        <f t="shared" si="45"/>
        <v/>
      </c>
      <c r="AI159" s="54" t="str">
        <f t="shared" si="46"/>
        <v/>
      </c>
      <c r="AJ159" s="52"/>
      <c r="AK159" s="55"/>
      <c r="AL159" s="55"/>
      <c r="AM159" s="55"/>
      <c r="AN159" s="54" t="str">
        <f t="shared" si="47"/>
        <v/>
      </c>
      <c r="AO159" s="54" t="str">
        <f t="shared" si="48"/>
        <v/>
      </c>
      <c r="AP159" s="53"/>
      <c r="AQ159" s="53"/>
      <c r="AR159" s="1"/>
      <c r="AS159" s="1"/>
    </row>
    <row r="160" spans="1:45" ht="18.75" customHeight="1" x14ac:dyDescent="0.35">
      <c r="A160" s="1"/>
      <c r="B160" s="49">
        <f>IF(R160="",0,COUNTIF($R$7:R160,R160))</f>
        <v>0</v>
      </c>
      <c r="C160" s="49" t="str">
        <f t="shared" si="50"/>
        <v>0</v>
      </c>
      <c r="D160" s="49">
        <f>IF(X160="",0,COUNTIF($X$7:X160,X160))</f>
        <v>0</v>
      </c>
      <c r="E160" s="49" t="str">
        <f t="shared" si="37"/>
        <v>0</v>
      </c>
      <c r="F160" s="49">
        <f>IF(AD160="",0,COUNTIF($AD$7:AD160,AD160))</f>
        <v>0</v>
      </c>
      <c r="G160" s="49" t="str">
        <f t="shared" si="38"/>
        <v>0</v>
      </c>
      <c r="H160" s="49">
        <f>IF(AJ160="",0,COUNTIF($AJ$7:AJ160,AJ160))</f>
        <v>0</v>
      </c>
      <c r="I160" s="49" t="str">
        <f t="shared" si="39"/>
        <v>0</v>
      </c>
      <c r="J160" s="120">
        <f t="shared" si="40"/>
        <v>0</v>
      </c>
      <c r="K160" s="50" t="str">
        <f t="shared" si="51"/>
        <v>-</v>
      </c>
      <c r="L160" s="49">
        <f>IF(N160="",0,COUNTIF($N$7:N160,N160))</f>
        <v>0</v>
      </c>
      <c r="M160" s="50" t="str">
        <f t="shared" si="41"/>
        <v>0</v>
      </c>
      <c r="N160" s="49" t="str">
        <f t="shared" si="49"/>
        <v/>
      </c>
      <c r="O160" s="1"/>
      <c r="P160" s="112"/>
      <c r="Q160" s="4"/>
      <c r="R160" s="4"/>
      <c r="S160" s="54" t="str">
        <f t="shared" si="36"/>
        <v/>
      </c>
      <c r="T160" s="51"/>
      <c r="U160" s="53"/>
      <c r="V160" s="233"/>
      <c r="W160" s="234" t="str">
        <f t="shared" si="42"/>
        <v/>
      </c>
      <c r="X160" s="52"/>
      <c r="Y160" s="53"/>
      <c r="Z160" s="53"/>
      <c r="AA160" s="53"/>
      <c r="AB160" s="54" t="str">
        <f t="shared" si="43"/>
        <v/>
      </c>
      <c r="AC160" s="54" t="str">
        <f t="shared" si="44"/>
        <v/>
      </c>
      <c r="AD160" s="52"/>
      <c r="AE160" s="53"/>
      <c r="AF160" s="53"/>
      <c r="AG160" s="53"/>
      <c r="AH160" s="54" t="str">
        <f t="shared" si="45"/>
        <v/>
      </c>
      <c r="AI160" s="54" t="str">
        <f t="shared" si="46"/>
        <v/>
      </c>
      <c r="AJ160" s="52"/>
      <c r="AK160" s="55"/>
      <c r="AL160" s="55"/>
      <c r="AM160" s="55"/>
      <c r="AN160" s="54" t="str">
        <f t="shared" si="47"/>
        <v/>
      </c>
      <c r="AO160" s="54" t="str">
        <f t="shared" si="48"/>
        <v/>
      </c>
      <c r="AP160" s="53"/>
      <c r="AQ160" s="53"/>
      <c r="AR160" s="1"/>
      <c r="AS160" s="1"/>
    </row>
    <row r="161" spans="1:45" ht="18.75" customHeight="1" x14ac:dyDescent="0.35">
      <c r="A161" s="1"/>
      <c r="B161" s="49">
        <f>IF(R161="",0,COUNTIF($R$7:R161,R161))</f>
        <v>0</v>
      </c>
      <c r="C161" s="49" t="str">
        <f t="shared" si="50"/>
        <v>0</v>
      </c>
      <c r="D161" s="49">
        <f>IF(X161="",0,COUNTIF($X$7:X161,X161))</f>
        <v>0</v>
      </c>
      <c r="E161" s="49" t="str">
        <f t="shared" si="37"/>
        <v>0</v>
      </c>
      <c r="F161" s="49">
        <f>IF(AD161="",0,COUNTIF($AD$7:AD161,AD161))</f>
        <v>0</v>
      </c>
      <c r="G161" s="49" t="str">
        <f t="shared" si="38"/>
        <v>0</v>
      </c>
      <c r="H161" s="49">
        <f>IF(AJ161="",0,COUNTIF($AJ$7:AJ161,AJ161))</f>
        <v>0</v>
      </c>
      <c r="I161" s="49" t="str">
        <f t="shared" si="39"/>
        <v>0</v>
      </c>
      <c r="J161" s="120">
        <f t="shared" si="40"/>
        <v>0</v>
      </c>
      <c r="K161" s="50" t="str">
        <f t="shared" si="51"/>
        <v>-</v>
      </c>
      <c r="L161" s="49">
        <f>IF(N161="",0,COUNTIF($N$7:N161,N161))</f>
        <v>0</v>
      </c>
      <c r="M161" s="50" t="str">
        <f t="shared" si="41"/>
        <v>0</v>
      </c>
      <c r="N161" s="49" t="str">
        <f t="shared" si="49"/>
        <v/>
      </c>
      <c r="O161" s="1"/>
      <c r="P161" s="112"/>
      <c r="Q161" s="4"/>
      <c r="R161" s="4"/>
      <c r="S161" s="54" t="str">
        <f t="shared" si="36"/>
        <v/>
      </c>
      <c r="T161" s="51"/>
      <c r="U161" s="53"/>
      <c r="V161" s="233"/>
      <c r="W161" s="234" t="str">
        <f t="shared" si="42"/>
        <v/>
      </c>
      <c r="X161" s="52"/>
      <c r="Y161" s="53"/>
      <c r="Z161" s="53"/>
      <c r="AA161" s="53"/>
      <c r="AB161" s="54" t="str">
        <f t="shared" si="43"/>
        <v/>
      </c>
      <c r="AC161" s="54" t="str">
        <f t="shared" si="44"/>
        <v/>
      </c>
      <c r="AD161" s="52"/>
      <c r="AE161" s="53"/>
      <c r="AF161" s="53"/>
      <c r="AG161" s="53"/>
      <c r="AH161" s="54" t="str">
        <f t="shared" si="45"/>
        <v/>
      </c>
      <c r="AI161" s="54" t="str">
        <f t="shared" si="46"/>
        <v/>
      </c>
      <c r="AJ161" s="52"/>
      <c r="AK161" s="55"/>
      <c r="AL161" s="55"/>
      <c r="AM161" s="55"/>
      <c r="AN161" s="54" t="str">
        <f t="shared" si="47"/>
        <v/>
      </c>
      <c r="AO161" s="54" t="str">
        <f t="shared" si="48"/>
        <v/>
      </c>
      <c r="AP161" s="53"/>
      <c r="AQ161" s="53"/>
      <c r="AR161" s="1"/>
      <c r="AS161" s="1"/>
    </row>
    <row r="162" spans="1:45" ht="18.75" customHeight="1" x14ac:dyDescent="0.35">
      <c r="A162" s="1"/>
      <c r="B162" s="49">
        <f>IF(R162="",0,COUNTIF($R$7:R162,R162))</f>
        <v>0</v>
      </c>
      <c r="C162" s="49" t="str">
        <f t="shared" si="50"/>
        <v>0</v>
      </c>
      <c r="D162" s="49">
        <f>IF(X162="",0,COUNTIF($X$7:X162,X162))</f>
        <v>0</v>
      </c>
      <c r="E162" s="49" t="str">
        <f t="shared" si="37"/>
        <v>0</v>
      </c>
      <c r="F162" s="49">
        <f>IF(AD162="",0,COUNTIF($AD$7:AD162,AD162))</f>
        <v>0</v>
      </c>
      <c r="G162" s="49" t="str">
        <f t="shared" si="38"/>
        <v>0</v>
      </c>
      <c r="H162" s="49">
        <f>IF(AJ162="",0,COUNTIF($AJ$7:AJ162,AJ162))</f>
        <v>0</v>
      </c>
      <c r="I162" s="49" t="str">
        <f t="shared" si="39"/>
        <v>0</v>
      </c>
      <c r="J162" s="120">
        <f t="shared" si="40"/>
        <v>0</v>
      </c>
      <c r="K162" s="50" t="str">
        <f t="shared" si="51"/>
        <v>-</v>
      </c>
      <c r="L162" s="49">
        <f>IF(N162="",0,COUNTIF($N$7:N162,N162))</f>
        <v>0</v>
      </c>
      <c r="M162" s="50" t="str">
        <f t="shared" si="41"/>
        <v>0</v>
      </c>
      <c r="N162" s="49" t="str">
        <f t="shared" si="49"/>
        <v/>
      </c>
      <c r="O162" s="1"/>
      <c r="P162" s="112"/>
      <c r="Q162" s="4"/>
      <c r="R162" s="4"/>
      <c r="S162" s="54" t="str">
        <f t="shared" si="36"/>
        <v/>
      </c>
      <c r="T162" s="51"/>
      <c r="U162" s="53"/>
      <c r="V162" s="233"/>
      <c r="W162" s="234" t="str">
        <f t="shared" si="42"/>
        <v/>
      </c>
      <c r="X162" s="52"/>
      <c r="Y162" s="53"/>
      <c r="Z162" s="53"/>
      <c r="AA162" s="53"/>
      <c r="AB162" s="54" t="str">
        <f t="shared" si="43"/>
        <v/>
      </c>
      <c r="AC162" s="54" t="str">
        <f t="shared" si="44"/>
        <v/>
      </c>
      <c r="AD162" s="52"/>
      <c r="AE162" s="53"/>
      <c r="AF162" s="53"/>
      <c r="AG162" s="53"/>
      <c r="AH162" s="54" t="str">
        <f t="shared" si="45"/>
        <v/>
      </c>
      <c r="AI162" s="54" t="str">
        <f t="shared" si="46"/>
        <v/>
      </c>
      <c r="AJ162" s="52"/>
      <c r="AK162" s="55"/>
      <c r="AL162" s="55"/>
      <c r="AM162" s="55"/>
      <c r="AN162" s="54" t="str">
        <f t="shared" si="47"/>
        <v/>
      </c>
      <c r="AO162" s="54" t="str">
        <f t="shared" si="48"/>
        <v/>
      </c>
      <c r="AP162" s="53"/>
      <c r="AQ162" s="53"/>
      <c r="AR162" s="1"/>
      <c r="AS162" s="1"/>
    </row>
    <row r="163" spans="1:45" ht="18.75" customHeight="1" x14ac:dyDescent="0.35">
      <c r="A163" s="1"/>
      <c r="B163" s="49">
        <f>IF(R163="",0,COUNTIF($R$7:R163,R163))</f>
        <v>0</v>
      </c>
      <c r="C163" s="49" t="str">
        <f t="shared" si="50"/>
        <v>0</v>
      </c>
      <c r="D163" s="49">
        <f>IF(X163="",0,COUNTIF($X$7:X163,X163))</f>
        <v>0</v>
      </c>
      <c r="E163" s="49" t="str">
        <f t="shared" si="37"/>
        <v>0</v>
      </c>
      <c r="F163" s="49">
        <f>IF(AD163="",0,COUNTIF($AD$7:AD163,AD163))</f>
        <v>0</v>
      </c>
      <c r="G163" s="49" t="str">
        <f t="shared" si="38"/>
        <v>0</v>
      </c>
      <c r="H163" s="49">
        <f>IF(AJ163="",0,COUNTIF($AJ$7:AJ163,AJ163))</f>
        <v>0</v>
      </c>
      <c r="I163" s="49" t="str">
        <f t="shared" si="39"/>
        <v>0</v>
      </c>
      <c r="J163" s="120">
        <f t="shared" si="40"/>
        <v>0</v>
      </c>
      <c r="K163" s="50" t="str">
        <f t="shared" si="51"/>
        <v>-</v>
      </c>
      <c r="L163" s="49">
        <f>IF(N163="",0,COUNTIF($N$7:N163,N163))</f>
        <v>0</v>
      </c>
      <c r="M163" s="50" t="str">
        <f t="shared" si="41"/>
        <v>0</v>
      </c>
      <c r="N163" s="49" t="str">
        <f t="shared" si="49"/>
        <v/>
      </c>
      <c r="O163" s="1"/>
      <c r="P163" s="112"/>
      <c r="Q163" s="4"/>
      <c r="R163" s="4"/>
      <c r="S163" s="54" t="str">
        <f t="shared" si="36"/>
        <v/>
      </c>
      <c r="T163" s="51"/>
      <c r="U163" s="53"/>
      <c r="V163" s="233"/>
      <c r="W163" s="234" t="str">
        <f t="shared" si="42"/>
        <v/>
      </c>
      <c r="X163" s="52"/>
      <c r="Y163" s="53"/>
      <c r="Z163" s="53"/>
      <c r="AA163" s="53"/>
      <c r="AB163" s="54" t="str">
        <f t="shared" si="43"/>
        <v/>
      </c>
      <c r="AC163" s="54" t="str">
        <f t="shared" si="44"/>
        <v/>
      </c>
      <c r="AD163" s="52"/>
      <c r="AE163" s="53"/>
      <c r="AF163" s="53"/>
      <c r="AG163" s="53"/>
      <c r="AH163" s="54" t="str">
        <f t="shared" si="45"/>
        <v/>
      </c>
      <c r="AI163" s="54" t="str">
        <f t="shared" si="46"/>
        <v/>
      </c>
      <c r="AJ163" s="52"/>
      <c r="AK163" s="55"/>
      <c r="AL163" s="55"/>
      <c r="AM163" s="55"/>
      <c r="AN163" s="54" t="str">
        <f t="shared" si="47"/>
        <v/>
      </c>
      <c r="AO163" s="54" t="str">
        <f t="shared" si="48"/>
        <v/>
      </c>
      <c r="AP163" s="53"/>
      <c r="AQ163" s="53"/>
      <c r="AR163" s="1"/>
      <c r="AS163" s="1"/>
    </row>
    <row r="164" spans="1:45" ht="18.75" customHeight="1" x14ac:dyDescent="0.35">
      <c r="A164" s="1"/>
      <c r="B164" s="49">
        <f>IF(R164="",0,COUNTIF($R$7:R164,R164))</f>
        <v>0</v>
      </c>
      <c r="C164" s="49" t="str">
        <f t="shared" si="50"/>
        <v>0</v>
      </c>
      <c r="D164" s="49">
        <f>IF(X164="",0,COUNTIF($X$7:X164,X164))</f>
        <v>0</v>
      </c>
      <c r="E164" s="49" t="str">
        <f t="shared" si="37"/>
        <v>0</v>
      </c>
      <c r="F164" s="49">
        <f>IF(AD164="",0,COUNTIF($AD$7:AD164,AD164))</f>
        <v>0</v>
      </c>
      <c r="G164" s="49" t="str">
        <f t="shared" si="38"/>
        <v>0</v>
      </c>
      <c r="H164" s="49">
        <f>IF(AJ164="",0,COUNTIF($AJ$7:AJ164,AJ164))</f>
        <v>0</v>
      </c>
      <c r="I164" s="49" t="str">
        <f t="shared" si="39"/>
        <v>0</v>
      </c>
      <c r="J164" s="120">
        <f t="shared" si="40"/>
        <v>0</v>
      </c>
      <c r="K164" s="50" t="str">
        <f t="shared" si="51"/>
        <v>-</v>
      </c>
      <c r="L164" s="49">
        <f>IF(N164="",0,COUNTIF($N$7:N164,N164))</f>
        <v>0</v>
      </c>
      <c r="M164" s="50" t="str">
        <f t="shared" si="41"/>
        <v>0</v>
      </c>
      <c r="N164" s="49" t="str">
        <f t="shared" si="49"/>
        <v/>
      </c>
      <c r="O164" s="1"/>
      <c r="P164" s="112"/>
      <c r="Q164" s="4"/>
      <c r="R164" s="4"/>
      <c r="S164" s="54" t="str">
        <f t="shared" si="36"/>
        <v/>
      </c>
      <c r="T164" s="51"/>
      <c r="U164" s="53"/>
      <c r="V164" s="233"/>
      <c r="W164" s="234" t="str">
        <f t="shared" si="42"/>
        <v/>
      </c>
      <c r="X164" s="52"/>
      <c r="Y164" s="53"/>
      <c r="Z164" s="53"/>
      <c r="AA164" s="53"/>
      <c r="AB164" s="54" t="str">
        <f t="shared" si="43"/>
        <v/>
      </c>
      <c r="AC164" s="54" t="str">
        <f t="shared" si="44"/>
        <v/>
      </c>
      <c r="AD164" s="52"/>
      <c r="AE164" s="53"/>
      <c r="AF164" s="53"/>
      <c r="AG164" s="53"/>
      <c r="AH164" s="54" t="str">
        <f t="shared" si="45"/>
        <v/>
      </c>
      <c r="AI164" s="54" t="str">
        <f t="shared" si="46"/>
        <v/>
      </c>
      <c r="AJ164" s="52"/>
      <c r="AK164" s="55"/>
      <c r="AL164" s="55"/>
      <c r="AM164" s="55"/>
      <c r="AN164" s="54" t="str">
        <f t="shared" si="47"/>
        <v/>
      </c>
      <c r="AO164" s="54" t="str">
        <f t="shared" si="48"/>
        <v/>
      </c>
      <c r="AP164" s="53"/>
      <c r="AQ164" s="53"/>
      <c r="AR164" s="1"/>
      <c r="AS164" s="1"/>
    </row>
    <row r="165" spans="1:45" ht="18.75" customHeight="1" x14ac:dyDescent="0.35">
      <c r="A165" s="1"/>
      <c r="B165" s="49">
        <f>IF(R165="",0,COUNTIF($R$7:R165,R165))</f>
        <v>0</v>
      </c>
      <c r="C165" s="49" t="str">
        <f t="shared" si="50"/>
        <v>0</v>
      </c>
      <c r="D165" s="49">
        <f>IF(X165="",0,COUNTIF($X$7:X165,X165))</f>
        <v>0</v>
      </c>
      <c r="E165" s="49" t="str">
        <f t="shared" si="37"/>
        <v>0</v>
      </c>
      <c r="F165" s="49">
        <f>IF(AD165="",0,COUNTIF($AD$7:AD165,AD165))</f>
        <v>0</v>
      </c>
      <c r="G165" s="49" t="str">
        <f t="shared" si="38"/>
        <v>0</v>
      </c>
      <c r="H165" s="49">
        <f>IF(AJ165="",0,COUNTIF($AJ$7:AJ165,AJ165))</f>
        <v>0</v>
      </c>
      <c r="I165" s="49" t="str">
        <f t="shared" si="39"/>
        <v>0</v>
      </c>
      <c r="J165" s="120">
        <f t="shared" si="40"/>
        <v>0</v>
      </c>
      <c r="K165" s="50" t="str">
        <f t="shared" si="51"/>
        <v>-</v>
      </c>
      <c r="L165" s="49">
        <f>IF(N165="",0,COUNTIF($N$7:N165,N165))</f>
        <v>0</v>
      </c>
      <c r="M165" s="50" t="str">
        <f t="shared" si="41"/>
        <v>0</v>
      </c>
      <c r="N165" s="49" t="str">
        <f t="shared" si="49"/>
        <v/>
      </c>
      <c r="O165" s="1"/>
      <c r="P165" s="112"/>
      <c r="Q165" s="4"/>
      <c r="R165" s="4"/>
      <c r="S165" s="54" t="str">
        <f t="shared" si="36"/>
        <v/>
      </c>
      <c r="T165" s="51"/>
      <c r="U165" s="53"/>
      <c r="V165" s="233"/>
      <c r="W165" s="234" t="str">
        <f t="shared" si="42"/>
        <v/>
      </c>
      <c r="X165" s="52"/>
      <c r="Y165" s="53"/>
      <c r="Z165" s="53"/>
      <c r="AA165" s="53"/>
      <c r="AB165" s="54" t="str">
        <f t="shared" si="43"/>
        <v/>
      </c>
      <c r="AC165" s="54" t="str">
        <f t="shared" si="44"/>
        <v/>
      </c>
      <c r="AD165" s="52"/>
      <c r="AE165" s="53"/>
      <c r="AF165" s="53"/>
      <c r="AG165" s="53"/>
      <c r="AH165" s="54" t="str">
        <f t="shared" si="45"/>
        <v/>
      </c>
      <c r="AI165" s="54" t="str">
        <f t="shared" si="46"/>
        <v/>
      </c>
      <c r="AJ165" s="52"/>
      <c r="AK165" s="55"/>
      <c r="AL165" s="55"/>
      <c r="AM165" s="55"/>
      <c r="AN165" s="54" t="str">
        <f t="shared" si="47"/>
        <v/>
      </c>
      <c r="AO165" s="54" t="str">
        <f t="shared" si="48"/>
        <v/>
      </c>
      <c r="AP165" s="53"/>
      <c r="AQ165" s="53"/>
      <c r="AR165" s="1"/>
      <c r="AS165" s="1"/>
    </row>
    <row r="166" spans="1:45" ht="18.75" customHeight="1" x14ac:dyDescent="0.35">
      <c r="A166" s="1"/>
      <c r="B166" s="49">
        <f>IF(R166="",0,COUNTIF($R$7:R166,R166))</f>
        <v>0</v>
      </c>
      <c r="C166" s="49" t="str">
        <f t="shared" si="50"/>
        <v>0</v>
      </c>
      <c r="D166" s="49">
        <f>IF(X166="",0,COUNTIF($X$7:X166,X166))</f>
        <v>0</v>
      </c>
      <c r="E166" s="49" t="str">
        <f t="shared" si="37"/>
        <v>0</v>
      </c>
      <c r="F166" s="49">
        <f>IF(AD166="",0,COUNTIF($AD$7:AD166,AD166))</f>
        <v>0</v>
      </c>
      <c r="G166" s="49" t="str">
        <f t="shared" si="38"/>
        <v>0</v>
      </c>
      <c r="H166" s="49">
        <f>IF(AJ166="",0,COUNTIF($AJ$7:AJ166,AJ166))</f>
        <v>0</v>
      </c>
      <c r="I166" s="49" t="str">
        <f t="shared" si="39"/>
        <v>0</v>
      </c>
      <c r="J166" s="120">
        <f t="shared" si="40"/>
        <v>0</v>
      </c>
      <c r="K166" s="50" t="str">
        <f t="shared" si="51"/>
        <v>-</v>
      </c>
      <c r="L166" s="49">
        <f>IF(N166="",0,COUNTIF($N$7:N166,N166))</f>
        <v>0</v>
      </c>
      <c r="M166" s="50" t="str">
        <f t="shared" si="41"/>
        <v>0</v>
      </c>
      <c r="N166" s="49" t="str">
        <f t="shared" si="49"/>
        <v/>
      </c>
      <c r="O166" s="1"/>
      <c r="P166" s="112"/>
      <c r="Q166" s="4"/>
      <c r="R166" s="4"/>
      <c r="S166" s="54" t="str">
        <f t="shared" si="36"/>
        <v/>
      </c>
      <c r="T166" s="51"/>
      <c r="U166" s="53"/>
      <c r="V166" s="233"/>
      <c r="W166" s="234" t="str">
        <f t="shared" si="42"/>
        <v/>
      </c>
      <c r="X166" s="52"/>
      <c r="Y166" s="53"/>
      <c r="Z166" s="53"/>
      <c r="AA166" s="53"/>
      <c r="AB166" s="54" t="str">
        <f t="shared" si="43"/>
        <v/>
      </c>
      <c r="AC166" s="54" t="str">
        <f t="shared" si="44"/>
        <v/>
      </c>
      <c r="AD166" s="52"/>
      <c r="AE166" s="53"/>
      <c r="AF166" s="53"/>
      <c r="AG166" s="53"/>
      <c r="AH166" s="54" t="str">
        <f t="shared" si="45"/>
        <v/>
      </c>
      <c r="AI166" s="54" t="str">
        <f t="shared" si="46"/>
        <v/>
      </c>
      <c r="AJ166" s="52"/>
      <c r="AK166" s="55"/>
      <c r="AL166" s="55"/>
      <c r="AM166" s="55"/>
      <c r="AN166" s="54" t="str">
        <f t="shared" si="47"/>
        <v/>
      </c>
      <c r="AO166" s="54" t="str">
        <f t="shared" si="48"/>
        <v/>
      </c>
      <c r="AP166" s="53"/>
      <c r="AQ166" s="53"/>
      <c r="AR166" s="1"/>
      <c r="AS166" s="1"/>
    </row>
    <row r="167" spans="1:45" ht="18.75" customHeight="1" x14ac:dyDescent="0.35">
      <c r="A167" s="1"/>
      <c r="B167" s="49">
        <f>IF(R167="",0,COUNTIF($R$7:R167,R167))</f>
        <v>0</v>
      </c>
      <c r="C167" s="49" t="str">
        <f t="shared" si="50"/>
        <v>0</v>
      </c>
      <c r="D167" s="49">
        <f>IF(X167="",0,COUNTIF($X$7:X167,X167))</f>
        <v>0</v>
      </c>
      <c r="E167" s="49" t="str">
        <f t="shared" si="37"/>
        <v>0</v>
      </c>
      <c r="F167" s="49">
        <f>IF(AD167="",0,COUNTIF($AD$7:AD167,AD167))</f>
        <v>0</v>
      </c>
      <c r="G167" s="49" t="str">
        <f t="shared" si="38"/>
        <v>0</v>
      </c>
      <c r="H167" s="49">
        <f>IF(AJ167="",0,COUNTIF($AJ$7:AJ167,AJ167))</f>
        <v>0</v>
      </c>
      <c r="I167" s="49" t="str">
        <f t="shared" si="39"/>
        <v>0</v>
      </c>
      <c r="J167" s="120">
        <f t="shared" si="40"/>
        <v>0</v>
      </c>
      <c r="K167" s="50" t="str">
        <f t="shared" si="51"/>
        <v>-</v>
      </c>
      <c r="L167" s="49">
        <f>IF(N167="",0,COUNTIF($N$7:N167,N167))</f>
        <v>0</v>
      </c>
      <c r="M167" s="50" t="str">
        <f t="shared" si="41"/>
        <v>0</v>
      </c>
      <c r="N167" s="49" t="str">
        <f t="shared" si="49"/>
        <v/>
      </c>
      <c r="O167" s="1"/>
      <c r="P167" s="112"/>
      <c r="Q167" s="4"/>
      <c r="R167" s="4"/>
      <c r="S167" s="54" t="str">
        <f t="shared" si="36"/>
        <v/>
      </c>
      <c r="T167" s="51"/>
      <c r="U167" s="53"/>
      <c r="V167" s="233"/>
      <c r="W167" s="234" t="str">
        <f t="shared" si="42"/>
        <v/>
      </c>
      <c r="X167" s="52"/>
      <c r="Y167" s="53"/>
      <c r="Z167" s="53"/>
      <c r="AA167" s="53"/>
      <c r="AB167" s="54" t="str">
        <f t="shared" si="43"/>
        <v/>
      </c>
      <c r="AC167" s="54" t="str">
        <f t="shared" si="44"/>
        <v/>
      </c>
      <c r="AD167" s="52"/>
      <c r="AE167" s="53"/>
      <c r="AF167" s="53"/>
      <c r="AG167" s="53"/>
      <c r="AH167" s="54" t="str">
        <f t="shared" si="45"/>
        <v/>
      </c>
      <c r="AI167" s="54" t="str">
        <f t="shared" si="46"/>
        <v/>
      </c>
      <c r="AJ167" s="52"/>
      <c r="AK167" s="55"/>
      <c r="AL167" s="55"/>
      <c r="AM167" s="55"/>
      <c r="AN167" s="54" t="str">
        <f t="shared" si="47"/>
        <v/>
      </c>
      <c r="AO167" s="54" t="str">
        <f t="shared" si="48"/>
        <v/>
      </c>
      <c r="AP167" s="53"/>
      <c r="AQ167" s="53"/>
      <c r="AR167" s="1"/>
      <c r="AS167" s="1"/>
    </row>
    <row r="168" spans="1:45" ht="18.75" customHeight="1" x14ac:dyDescent="0.35">
      <c r="A168" s="1"/>
      <c r="B168" s="49">
        <f>IF(R168="",0,COUNTIF($R$7:R168,R168))</f>
        <v>0</v>
      </c>
      <c r="C168" s="49" t="str">
        <f t="shared" si="50"/>
        <v>0</v>
      </c>
      <c r="D168" s="49">
        <f>IF(X168="",0,COUNTIF($X$7:X168,X168))</f>
        <v>0</v>
      </c>
      <c r="E168" s="49" t="str">
        <f t="shared" si="37"/>
        <v>0</v>
      </c>
      <c r="F168" s="49">
        <f>IF(AD168="",0,COUNTIF($AD$7:AD168,AD168))</f>
        <v>0</v>
      </c>
      <c r="G168" s="49" t="str">
        <f t="shared" si="38"/>
        <v>0</v>
      </c>
      <c r="H168" s="49">
        <f>IF(AJ168="",0,COUNTIF($AJ$7:AJ168,AJ168))</f>
        <v>0</v>
      </c>
      <c r="I168" s="49" t="str">
        <f t="shared" si="39"/>
        <v>0</v>
      </c>
      <c r="J168" s="120">
        <f t="shared" si="40"/>
        <v>0</v>
      </c>
      <c r="K168" s="50" t="str">
        <f t="shared" si="51"/>
        <v>-</v>
      </c>
      <c r="L168" s="49">
        <f>IF(N168="",0,COUNTIF($N$7:N168,N168))</f>
        <v>0</v>
      </c>
      <c r="M168" s="50" t="str">
        <f t="shared" si="41"/>
        <v>0</v>
      </c>
      <c r="N168" s="49" t="str">
        <f t="shared" si="49"/>
        <v/>
      </c>
      <c r="O168" s="1"/>
      <c r="P168" s="112"/>
      <c r="Q168" s="4"/>
      <c r="R168" s="4"/>
      <c r="S168" s="54" t="str">
        <f t="shared" si="36"/>
        <v/>
      </c>
      <c r="T168" s="51"/>
      <c r="U168" s="53"/>
      <c r="V168" s="233"/>
      <c r="W168" s="234" t="str">
        <f t="shared" si="42"/>
        <v/>
      </c>
      <c r="X168" s="52"/>
      <c r="Y168" s="53"/>
      <c r="Z168" s="53"/>
      <c r="AA168" s="53"/>
      <c r="AB168" s="54" t="str">
        <f t="shared" si="43"/>
        <v/>
      </c>
      <c r="AC168" s="54" t="str">
        <f t="shared" si="44"/>
        <v/>
      </c>
      <c r="AD168" s="52"/>
      <c r="AE168" s="53"/>
      <c r="AF168" s="53"/>
      <c r="AG168" s="53"/>
      <c r="AH168" s="54" t="str">
        <f t="shared" si="45"/>
        <v/>
      </c>
      <c r="AI168" s="54" t="str">
        <f t="shared" si="46"/>
        <v/>
      </c>
      <c r="AJ168" s="52"/>
      <c r="AK168" s="55"/>
      <c r="AL168" s="55"/>
      <c r="AM168" s="55"/>
      <c r="AN168" s="54" t="str">
        <f t="shared" si="47"/>
        <v/>
      </c>
      <c r="AO168" s="54" t="str">
        <f t="shared" si="48"/>
        <v/>
      </c>
      <c r="AP168" s="53"/>
      <c r="AQ168" s="53"/>
      <c r="AR168" s="1"/>
      <c r="AS168" s="1"/>
    </row>
    <row r="169" spans="1:45" ht="18.75" customHeight="1" x14ac:dyDescent="0.35">
      <c r="A169" s="1"/>
      <c r="B169" s="49">
        <f>IF(R169="",0,COUNTIF($R$7:R169,R169))</f>
        <v>0</v>
      </c>
      <c r="C169" s="49" t="str">
        <f t="shared" si="50"/>
        <v>0</v>
      </c>
      <c r="D169" s="49">
        <f>IF(X169="",0,COUNTIF($X$7:X169,X169))</f>
        <v>0</v>
      </c>
      <c r="E169" s="49" t="str">
        <f t="shared" si="37"/>
        <v>0</v>
      </c>
      <c r="F169" s="49">
        <f>IF(AD169="",0,COUNTIF($AD$7:AD169,AD169))</f>
        <v>0</v>
      </c>
      <c r="G169" s="49" t="str">
        <f t="shared" si="38"/>
        <v>0</v>
      </c>
      <c r="H169" s="49">
        <f>IF(AJ169="",0,COUNTIF($AJ$7:AJ169,AJ169))</f>
        <v>0</v>
      </c>
      <c r="I169" s="49" t="str">
        <f t="shared" si="39"/>
        <v>0</v>
      </c>
      <c r="J169" s="120">
        <f t="shared" si="40"/>
        <v>0</v>
      </c>
      <c r="K169" s="50" t="str">
        <f t="shared" si="51"/>
        <v>-</v>
      </c>
      <c r="L169" s="49">
        <f>IF(N169="",0,COUNTIF($N$7:N169,N169))</f>
        <v>0</v>
      </c>
      <c r="M169" s="50" t="str">
        <f t="shared" si="41"/>
        <v>0</v>
      </c>
      <c r="N169" s="49" t="str">
        <f t="shared" si="49"/>
        <v/>
      </c>
      <c r="O169" s="1"/>
      <c r="P169" s="112"/>
      <c r="Q169" s="4"/>
      <c r="R169" s="4"/>
      <c r="S169" s="54" t="str">
        <f t="shared" si="36"/>
        <v/>
      </c>
      <c r="T169" s="51"/>
      <c r="U169" s="53"/>
      <c r="V169" s="233"/>
      <c r="W169" s="234" t="str">
        <f t="shared" si="42"/>
        <v/>
      </c>
      <c r="X169" s="52"/>
      <c r="Y169" s="53"/>
      <c r="Z169" s="53"/>
      <c r="AA169" s="53"/>
      <c r="AB169" s="54" t="str">
        <f t="shared" si="43"/>
        <v/>
      </c>
      <c r="AC169" s="54" t="str">
        <f t="shared" si="44"/>
        <v/>
      </c>
      <c r="AD169" s="52"/>
      <c r="AE169" s="53"/>
      <c r="AF169" s="53"/>
      <c r="AG169" s="53"/>
      <c r="AH169" s="54" t="str">
        <f t="shared" si="45"/>
        <v/>
      </c>
      <c r="AI169" s="54" t="str">
        <f t="shared" si="46"/>
        <v/>
      </c>
      <c r="AJ169" s="52"/>
      <c r="AK169" s="55"/>
      <c r="AL169" s="55"/>
      <c r="AM169" s="55"/>
      <c r="AN169" s="54" t="str">
        <f t="shared" si="47"/>
        <v/>
      </c>
      <c r="AO169" s="54" t="str">
        <f t="shared" si="48"/>
        <v/>
      </c>
      <c r="AP169" s="53"/>
      <c r="AQ169" s="53"/>
      <c r="AR169" s="1"/>
      <c r="AS169" s="1"/>
    </row>
    <row r="170" spans="1:45" ht="18.75" customHeight="1" x14ac:dyDescent="0.35">
      <c r="A170" s="1"/>
      <c r="B170" s="49">
        <f>IF(R170="",0,COUNTIF($R$7:R170,R170))</f>
        <v>0</v>
      </c>
      <c r="C170" s="49" t="str">
        <f t="shared" si="50"/>
        <v>0</v>
      </c>
      <c r="D170" s="49">
        <f>IF(X170="",0,COUNTIF($X$7:X170,X170))</f>
        <v>0</v>
      </c>
      <c r="E170" s="49" t="str">
        <f t="shared" si="37"/>
        <v>0</v>
      </c>
      <c r="F170" s="49">
        <f>IF(AD170="",0,COUNTIF($AD$7:AD170,AD170))</f>
        <v>0</v>
      </c>
      <c r="G170" s="49" t="str">
        <f t="shared" si="38"/>
        <v>0</v>
      </c>
      <c r="H170" s="49">
        <f>IF(AJ170="",0,COUNTIF($AJ$7:AJ170,AJ170))</f>
        <v>0</v>
      </c>
      <c r="I170" s="49" t="str">
        <f t="shared" si="39"/>
        <v>0</v>
      </c>
      <c r="J170" s="120">
        <f t="shared" si="40"/>
        <v>0</v>
      </c>
      <c r="K170" s="50" t="str">
        <f t="shared" si="51"/>
        <v>-</v>
      </c>
      <c r="L170" s="49">
        <f>IF(N170="",0,COUNTIF($N$7:N170,N170))</f>
        <v>0</v>
      </c>
      <c r="M170" s="50" t="str">
        <f t="shared" si="41"/>
        <v>0</v>
      </c>
      <c r="N170" s="49" t="str">
        <f t="shared" si="49"/>
        <v/>
      </c>
      <c r="O170" s="1"/>
      <c r="P170" s="112"/>
      <c r="Q170" s="4"/>
      <c r="R170" s="4"/>
      <c r="S170" s="54" t="str">
        <f t="shared" si="36"/>
        <v/>
      </c>
      <c r="T170" s="51"/>
      <c r="U170" s="53"/>
      <c r="V170" s="233"/>
      <c r="W170" s="234" t="str">
        <f t="shared" si="42"/>
        <v/>
      </c>
      <c r="X170" s="52"/>
      <c r="Y170" s="53"/>
      <c r="Z170" s="53"/>
      <c r="AA170" s="53"/>
      <c r="AB170" s="54" t="str">
        <f t="shared" si="43"/>
        <v/>
      </c>
      <c r="AC170" s="54" t="str">
        <f t="shared" si="44"/>
        <v/>
      </c>
      <c r="AD170" s="52"/>
      <c r="AE170" s="53"/>
      <c r="AF170" s="53"/>
      <c r="AG170" s="53"/>
      <c r="AH170" s="54" t="str">
        <f t="shared" si="45"/>
        <v/>
      </c>
      <c r="AI170" s="54" t="str">
        <f t="shared" si="46"/>
        <v/>
      </c>
      <c r="AJ170" s="52"/>
      <c r="AK170" s="55"/>
      <c r="AL170" s="55"/>
      <c r="AM170" s="55"/>
      <c r="AN170" s="54" t="str">
        <f t="shared" si="47"/>
        <v/>
      </c>
      <c r="AO170" s="54" t="str">
        <f t="shared" si="48"/>
        <v/>
      </c>
      <c r="AP170" s="53"/>
      <c r="AQ170" s="53"/>
      <c r="AR170" s="1"/>
      <c r="AS170" s="1"/>
    </row>
    <row r="171" spans="1:45" ht="18.75" customHeight="1" x14ac:dyDescent="0.35">
      <c r="A171" s="1"/>
      <c r="B171" s="49">
        <f>IF(R171="",0,COUNTIF($R$7:R171,R171))</f>
        <v>0</v>
      </c>
      <c r="C171" s="49" t="str">
        <f t="shared" si="50"/>
        <v>0</v>
      </c>
      <c r="D171" s="49">
        <f>IF(X171="",0,COUNTIF($X$7:X171,X171))</f>
        <v>0</v>
      </c>
      <c r="E171" s="49" t="str">
        <f t="shared" si="37"/>
        <v>0</v>
      </c>
      <c r="F171" s="49">
        <f>IF(AD171="",0,COUNTIF($AD$7:AD171,AD171))</f>
        <v>0</v>
      </c>
      <c r="G171" s="49" t="str">
        <f t="shared" si="38"/>
        <v>0</v>
      </c>
      <c r="H171" s="49">
        <f>IF(AJ171="",0,COUNTIF($AJ$7:AJ171,AJ171))</f>
        <v>0</v>
      </c>
      <c r="I171" s="49" t="str">
        <f t="shared" si="39"/>
        <v>0</v>
      </c>
      <c r="J171" s="120">
        <f t="shared" si="40"/>
        <v>0</v>
      </c>
      <c r="K171" s="50" t="str">
        <f t="shared" si="51"/>
        <v>-</v>
      </c>
      <c r="L171" s="49">
        <f>IF(N171="",0,COUNTIF($N$7:N171,N171))</f>
        <v>0</v>
      </c>
      <c r="M171" s="50" t="str">
        <f t="shared" si="41"/>
        <v>0</v>
      </c>
      <c r="N171" s="49" t="str">
        <f t="shared" si="49"/>
        <v/>
      </c>
      <c r="O171" s="1"/>
      <c r="P171" s="112"/>
      <c r="Q171" s="4"/>
      <c r="R171" s="4"/>
      <c r="S171" s="54" t="str">
        <f t="shared" si="36"/>
        <v/>
      </c>
      <c r="T171" s="51"/>
      <c r="U171" s="53"/>
      <c r="V171" s="233"/>
      <c r="W171" s="234" t="str">
        <f t="shared" si="42"/>
        <v/>
      </c>
      <c r="X171" s="52"/>
      <c r="Y171" s="53"/>
      <c r="Z171" s="53"/>
      <c r="AA171" s="53"/>
      <c r="AB171" s="54" t="str">
        <f t="shared" si="43"/>
        <v/>
      </c>
      <c r="AC171" s="54" t="str">
        <f t="shared" si="44"/>
        <v/>
      </c>
      <c r="AD171" s="52"/>
      <c r="AE171" s="53"/>
      <c r="AF171" s="53"/>
      <c r="AG171" s="53"/>
      <c r="AH171" s="54" t="str">
        <f t="shared" si="45"/>
        <v/>
      </c>
      <c r="AI171" s="54" t="str">
        <f t="shared" si="46"/>
        <v/>
      </c>
      <c r="AJ171" s="52"/>
      <c r="AK171" s="55"/>
      <c r="AL171" s="55"/>
      <c r="AM171" s="55"/>
      <c r="AN171" s="54" t="str">
        <f t="shared" si="47"/>
        <v/>
      </c>
      <c r="AO171" s="54" t="str">
        <f t="shared" si="48"/>
        <v/>
      </c>
      <c r="AP171" s="53"/>
      <c r="AQ171" s="53"/>
      <c r="AR171" s="1"/>
      <c r="AS171" s="1"/>
    </row>
    <row r="172" spans="1:45" ht="18.75" customHeight="1" x14ac:dyDescent="0.35">
      <c r="A172" s="1"/>
      <c r="B172" s="49">
        <f>IF(R172="",0,COUNTIF($R$7:R172,R172))</f>
        <v>0</v>
      </c>
      <c r="C172" s="49" t="str">
        <f t="shared" si="50"/>
        <v>0</v>
      </c>
      <c r="D172" s="49">
        <f>IF(X172="",0,COUNTIF($X$7:X172,X172))</f>
        <v>0</v>
      </c>
      <c r="E172" s="49" t="str">
        <f t="shared" si="37"/>
        <v>0</v>
      </c>
      <c r="F172" s="49">
        <f>IF(AD172="",0,COUNTIF($AD$7:AD172,AD172))</f>
        <v>0</v>
      </c>
      <c r="G172" s="49" t="str">
        <f t="shared" si="38"/>
        <v>0</v>
      </c>
      <c r="H172" s="49">
        <f>IF(AJ172="",0,COUNTIF($AJ$7:AJ172,AJ172))</f>
        <v>0</v>
      </c>
      <c r="I172" s="49" t="str">
        <f t="shared" si="39"/>
        <v>0</v>
      </c>
      <c r="J172" s="120">
        <f t="shared" si="40"/>
        <v>0</v>
      </c>
      <c r="K172" s="50" t="str">
        <f t="shared" si="51"/>
        <v>-</v>
      </c>
      <c r="L172" s="49">
        <f>IF(N172="",0,COUNTIF($N$7:N172,N172))</f>
        <v>0</v>
      </c>
      <c r="M172" s="50" t="str">
        <f t="shared" si="41"/>
        <v>0</v>
      </c>
      <c r="N172" s="49" t="str">
        <f t="shared" si="49"/>
        <v/>
      </c>
      <c r="O172" s="1"/>
      <c r="P172" s="112"/>
      <c r="Q172" s="4"/>
      <c r="R172" s="4"/>
      <c r="S172" s="54" t="str">
        <f t="shared" si="36"/>
        <v/>
      </c>
      <c r="T172" s="51"/>
      <c r="U172" s="53"/>
      <c r="V172" s="233"/>
      <c r="W172" s="234" t="str">
        <f t="shared" si="42"/>
        <v/>
      </c>
      <c r="X172" s="52"/>
      <c r="Y172" s="53"/>
      <c r="Z172" s="53"/>
      <c r="AA172" s="53"/>
      <c r="AB172" s="54" t="str">
        <f t="shared" si="43"/>
        <v/>
      </c>
      <c r="AC172" s="54" t="str">
        <f t="shared" si="44"/>
        <v/>
      </c>
      <c r="AD172" s="52"/>
      <c r="AE172" s="53"/>
      <c r="AF172" s="53"/>
      <c r="AG172" s="53"/>
      <c r="AH172" s="54" t="str">
        <f t="shared" si="45"/>
        <v/>
      </c>
      <c r="AI172" s="54" t="str">
        <f t="shared" si="46"/>
        <v/>
      </c>
      <c r="AJ172" s="52"/>
      <c r="AK172" s="55"/>
      <c r="AL172" s="55"/>
      <c r="AM172" s="55"/>
      <c r="AN172" s="54" t="str">
        <f t="shared" si="47"/>
        <v/>
      </c>
      <c r="AO172" s="54" t="str">
        <f t="shared" si="48"/>
        <v/>
      </c>
      <c r="AP172" s="53"/>
      <c r="AQ172" s="53"/>
      <c r="AR172" s="1"/>
      <c r="AS172" s="1"/>
    </row>
    <row r="173" spans="1:45" ht="18.75" customHeight="1" x14ac:dyDescent="0.35">
      <c r="A173" s="1"/>
      <c r="B173" s="49">
        <f>IF(R173="",0,COUNTIF($R$7:R173,R173))</f>
        <v>0</v>
      </c>
      <c r="C173" s="49" t="str">
        <f t="shared" si="50"/>
        <v>0</v>
      </c>
      <c r="D173" s="49">
        <f>IF(X173="",0,COUNTIF($X$7:X173,X173))</f>
        <v>0</v>
      </c>
      <c r="E173" s="49" t="str">
        <f t="shared" si="37"/>
        <v>0</v>
      </c>
      <c r="F173" s="49">
        <f>IF(AD173="",0,COUNTIF($AD$7:AD173,AD173))</f>
        <v>0</v>
      </c>
      <c r="G173" s="49" t="str">
        <f t="shared" si="38"/>
        <v>0</v>
      </c>
      <c r="H173" s="49">
        <f>IF(AJ173="",0,COUNTIF($AJ$7:AJ173,AJ173))</f>
        <v>0</v>
      </c>
      <c r="I173" s="49" t="str">
        <f t="shared" si="39"/>
        <v>0</v>
      </c>
      <c r="J173" s="120">
        <f t="shared" si="40"/>
        <v>0</v>
      </c>
      <c r="K173" s="50" t="str">
        <f t="shared" si="51"/>
        <v>-</v>
      </c>
      <c r="L173" s="49">
        <f>IF(N173="",0,COUNTIF($N$7:N173,N173))</f>
        <v>0</v>
      </c>
      <c r="M173" s="50" t="str">
        <f t="shared" si="41"/>
        <v>0</v>
      </c>
      <c r="N173" s="49" t="str">
        <f t="shared" si="49"/>
        <v/>
      </c>
      <c r="O173" s="1"/>
      <c r="P173" s="112"/>
      <c r="Q173" s="4"/>
      <c r="R173" s="4"/>
      <c r="S173" s="54" t="str">
        <f t="shared" si="36"/>
        <v/>
      </c>
      <c r="T173" s="51"/>
      <c r="U173" s="53"/>
      <c r="V173" s="233"/>
      <c r="W173" s="234" t="str">
        <f t="shared" si="42"/>
        <v/>
      </c>
      <c r="X173" s="52"/>
      <c r="Y173" s="53"/>
      <c r="Z173" s="53"/>
      <c r="AA173" s="53"/>
      <c r="AB173" s="54" t="str">
        <f t="shared" si="43"/>
        <v/>
      </c>
      <c r="AC173" s="54" t="str">
        <f t="shared" si="44"/>
        <v/>
      </c>
      <c r="AD173" s="52"/>
      <c r="AE173" s="53"/>
      <c r="AF173" s="53"/>
      <c r="AG173" s="53"/>
      <c r="AH173" s="54" t="str">
        <f t="shared" si="45"/>
        <v/>
      </c>
      <c r="AI173" s="54" t="str">
        <f t="shared" si="46"/>
        <v/>
      </c>
      <c r="AJ173" s="52"/>
      <c r="AK173" s="55"/>
      <c r="AL173" s="55"/>
      <c r="AM173" s="55"/>
      <c r="AN173" s="54" t="str">
        <f t="shared" si="47"/>
        <v/>
      </c>
      <c r="AO173" s="54" t="str">
        <f t="shared" si="48"/>
        <v/>
      </c>
      <c r="AP173" s="53"/>
      <c r="AQ173" s="53"/>
      <c r="AR173" s="1"/>
      <c r="AS173" s="1"/>
    </row>
    <row r="174" spans="1:45" ht="18.75" customHeight="1" x14ac:dyDescent="0.35">
      <c r="A174" s="1"/>
      <c r="B174" s="49">
        <f>IF(R174="",0,COUNTIF($R$7:R174,R174))</f>
        <v>0</v>
      </c>
      <c r="C174" s="49" t="str">
        <f t="shared" si="50"/>
        <v>0</v>
      </c>
      <c r="D174" s="49">
        <f>IF(X174="",0,COUNTIF($X$7:X174,X174))</f>
        <v>0</v>
      </c>
      <c r="E174" s="49" t="str">
        <f t="shared" si="37"/>
        <v>0</v>
      </c>
      <c r="F174" s="49">
        <f>IF(AD174="",0,COUNTIF($AD$7:AD174,AD174))</f>
        <v>0</v>
      </c>
      <c r="G174" s="49" t="str">
        <f t="shared" si="38"/>
        <v>0</v>
      </c>
      <c r="H174" s="49">
        <f>IF(AJ174="",0,COUNTIF($AJ$7:AJ174,AJ174))</f>
        <v>0</v>
      </c>
      <c r="I174" s="49" t="str">
        <f t="shared" si="39"/>
        <v>0</v>
      </c>
      <c r="J174" s="120">
        <f t="shared" si="40"/>
        <v>0</v>
      </c>
      <c r="K174" s="50" t="str">
        <f t="shared" si="51"/>
        <v>-</v>
      </c>
      <c r="L174" s="49">
        <f>IF(N174="",0,COUNTIF($N$7:N174,N174))</f>
        <v>0</v>
      </c>
      <c r="M174" s="50" t="str">
        <f t="shared" si="41"/>
        <v>0</v>
      </c>
      <c r="N174" s="49" t="str">
        <f t="shared" si="49"/>
        <v/>
      </c>
      <c r="O174" s="1"/>
      <c r="P174" s="112"/>
      <c r="Q174" s="4"/>
      <c r="R174" s="4"/>
      <c r="S174" s="54" t="str">
        <f t="shared" si="36"/>
        <v/>
      </c>
      <c r="T174" s="51"/>
      <c r="U174" s="53"/>
      <c r="V174" s="233"/>
      <c r="W174" s="234" t="str">
        <f t="shared" si="42"/>
        <v/>
      </c>
      <c r="X174" s="52"/>
      <c r="Y174" s="53"/>
      <c r="Z174" s="53"/>
      <c r="AA174" s="53"/>
      <c r="AB174" s="54" t="str">
        <f t="shared" si="43"/>
        <v/>
      </c>
      <c r="AC174" s="54" t="str">
        <f t="shared" si="44"/>
        <v/>
      </c>
      <c r="AD174" s="52"/>
      <c r="AE174" s="53"/>
      <c r="AF174" s="53"/>
      <c r="AG174" s="53"/>
      <c r="AH174" s="54" t="str">
        <f t="shared" si="45"/>
        <v/>
      </c>
      <c r="AI174" s="54" t="str">
        <f t="shared" si="46"/>
        <v/>
      </c>
      <c r="AJ174" s="52"/>
      <c r="AK174" s="55"/>
      <c r="AL174" s="55"/>
      <c r="AM174" s="55"/>
      <c r="AN174" s="54" t="str">
        <f t="shared" si="47"/>
        <v/>
      </c>
      <c r="AO174" s="54" t="str">
        <f t="shared" si="48"/>
        <v/>
      </c>
      <c r="AP174" s="53"/>
      <c r="AQ174" s="53"/>
      <c r="AR174" s="1"/>
      <c r="AS174" s="1"/>
    </row>
    <row r="175" spans="1:45" ht="18.75" customHeight="1" x14ac:dyDescent="0.35">
      <c r="A175" s="1"/>
      <c r="B175" s="49">
        <f>IF(R175="",0,COUNTIF($R$7:R175,R175))</f>
        <v>0</v>
      </c>
      <c r="C175" s="49" t="str">
        <f t="shared" si="50"/>
        <v>0</v>
      </c>
      <c r="D175" s="49">
        <f>IF(X175="",0,COUNTIF($X$7:X175,X175))</f>
        <v>0</v>
      </c>
      <c r="E175" s="49" t="str">
        <f t="shared" si="37"/>
        <v>0</v>
      </c>
      <c r="F175" s="49">
        <f>IF(AD175="",0,COUNTIF($AD$7:AD175,AD175))</f>
        <v>0</v>
      </c>
      <c r="G175" s="49" t="str">
        <f t="shared" si="38"/>
        <v>0</v>
      </c>
      <c r="H175" s="49">
        <f>IF(AJ175="",0,COUNTIF($AJ$7:AJ175,AJ175))</f>
        <v>0</v>
      </c>
      <c r="I175" s="49" t="str">
        <f t="shared" si="39"/>
        <v>0</v>
      </c>
      <c r="J175" s="120">
        <f t="shared" si="40"/>
        <v>0</v>
      </c>
      <c r="K175" s="50" t="str">
        <f t="shared" si="51"/>
        <v>-</v>
      </c>
      <c r="L175" s="49">
        <f>IF(N175="",0,COUNTIF($N$7:N175,N175))</f>
        <v>0</v>
      </c>
      <c r="M175" s="50" t="str">
        <f t="shared" si="41"/>
        <v>0</v>
      </c>
      <c r="N175" s="49" t="str">
        <f t="shared" si="49"/>
        <v/>
      </c>
      <c r="O175" s="1"/>
      <c r="P175" s="112"/>
      <c r="Q175" s="4"/>
      <c r="R175" s="4"/>
      <c r="S175" s="54" t="str">
        <f t="shared" si="36"/>
        <v/>
      </c>
      <c r="T175" s="51"/>
      <c r="U175" s="53"/>
      <c r="V175" s="233"/>
      <c r="W175" s="234" t="str">
        <f t="shared" si="42"/>
        <v/>
      </c>
      <c r="X175" s="52"/>
      <c r="Y175" s="53"/>
      <c r="Z175" s="53"/>
      <c r="AA175" s="53"/>
      <c r="AB175" s="54" t="str">
        <f t="shared" si="43"/>
        <v/>
      </c>
      <c r="AC175" s="54" t="str">
        <f t="shared" si="44"/>
        <v/>
      </c>
      <c r="AD175" s="52"/>
      <c r="AE175" s="53"/>
      <c r="AF175" s="53"/>
      <c r="AG175" s="53"/>
      <c r="AH175" s="54" t="str">
        <f t="shared" si="45"/>
        <v/>
      </c>
      <c r="AI175" s="54" t="str">
        <f t="shared" si="46"/>
        <v/>
      </c>
      <c r="AJ175" s="52"/>
      <c r="AK175" s="55"/>
      <c r="AL175" s="55"/>
      <c r="AM175" s="55"/>
      <c r="AN175" s="54" t="str">
        <f t="shared" si="47"/>
        <v/>
      </c>
      <c r="AO175" s="54" t="str">
        <f t="shared" si="48"/>
        <v/>
      </c>
      <c r="AP175" s="53"/>
      <c r="AQ175" s="53"/>
      <c r="AR175" s="1"/>
      <c r="AS175" s="1"/>
    </row>
    <row r="176" spans="1:45" ht="18.75" customHeight="1" x14ac:dyDescent="0.35">
      <c r="A176" s="1"/>
      <c r="B176" s="49">
        <f>IF(R176="",0,COUNTIF($R$7:R176,R176))</f>
        <v>0</v>
      </c>
      <c r="C176" s="49" t="str">
        <f t="shared" si="50"/>
        <v>0</v>
      </c>
      <c r="D176" s="49">
        <f>IF(X176="",0,COUNTIF($X$7:X176,X176))</f>
        <v>0</v>
      </c>
      <c r="E176" s="49" t="str">
        <f t="shared" si="37"/>
        <v>0</v>
      </c>
      <c r="F176" s="49">
        <f>IF(AD176="",0,COUNTIF($AD$7:AD176,AD176))</f>
        <v>0</v>
      </c>
      <c r="G176" s="49" t="str">
        <f t="shared" si="38"/>
        <v>0</v>
      </c>
      <c r="H176" s="49">
        <f>IF(AJ176="",0,COUNTIF($AJ$7:AJ176,AJ176))</f>
        <v>0</v>
      </c>
      <c r="I176" s="49" t="str">
        <f t="shared" si="39"/>
        <v>0</v>
      </c>
      <c r="J176" s="120">
        <f t="shared" si="40"/>
        <v>0</v>
      </c>
      <c r="K176" s="50" t="str">
        <f t="shared" si="51"/>
        <v>-</v>
      </c>
      <c r="L176" s="49">
        <f>IF(N176="",0,COUNTIF($N$7:N176,N176))</f>
        <v>0</v>
      </c>
      <c r="M176" s="50" t="str">
        <f t="shared" si="41"/>
        <v>0</v>
      </c>
      <c r="N176" s="49" t="str">
        <f t="shared" si="49"/>
        <v/>
      </c>
      <c r="O176" s="1"/>
      <c r="P176" s="112"/>
      <c r="Q176" s="4"/>
      <c r="R176" s="4"/>
      <c r="S176" s="54" t="str">
        <f t="shared" si="36"/>
        <v/>
      </c>
      <c r="T176" s="51"/>
      <c r="U176" s="53"/>
      <c r="V176" s="233"/>
      <c r="W176" s="234" t="str">
        <f t="shared" si="42"/>
        <v/>
      </c>
      <c r="X176" s="52"/>
      <c r="Y176" s="53"/>
      <c r="Z176" s="53"/>
      <c r="AA176" s="53"/>
      <c r="AB176" s="54" t="str">
        <f t="shared" si="43"/>
        <v/>
      </c>
      <c r="AC176" s="54" t="str">
        <f t="shared" si="44"/>
        <v/>
      </c>
      <c r="AD176" s="52"/>
      <c r="AE176" s="53"/>
      <c r="AF176" s="53"/>
      <c r="AG176" s="53"/>
      <c r="AH176" s="54" t="str">
        <f t="shared" si="45"/>
        <v/>
      </c>
      <c r="AI176" s="54" t="str">
        <f t="shared" si="46"/>
        <v/>
      </c>
      <c r="AJ176" s="52"/>
      <c r="AK176" s="55"/>
      <c r="AL176" s="55"/>
      <c r="AM176" s="55"/>
      <c r="AN176" s="54" t="str">
        <f t="shared" si="47"/>
        <v/>
      </c>
      <c r="AO176" s="54" t="str">
        <f t="shared" si="48"/>
        <v/>
      </c>
      <c r="AP176" s="53"/>
      <c r="AQ176" s="53"/>
      <c r="AR176" s="1"/>
      <c r="AS176" s="1"/>
    </row>
    <row r="177" spans="1:45" ht="18.75" customHeight="1" x14ac:dyDescent="0.35">
      <c r="A177" s="1"/>
      <c r="B177" s="49">
        <f>IF(R177="",0,COUNTIF($R$7:R177,R177))</f>
        <v>0</v>
      </c>
      <c r="C177" s="49" t="str">
        <f t="shared" si="50"/>
        <v>0</v>
      </c>
      <c r="D177" s="49">
        <f>IF(X177="",0,COUNTIF($X$7:X177,X177))</f>
        <v>0</v>
      </c>
      <c r="E177" s="49" t="str">
        <f t="shared" si="37"/>
        <v>0</v>
      </c>
      <c r="F177" s="49">
        <f>IF(AD177="",0,COUNTIF($AD$7:AD177,AD177))</f>
        <v>0</v>
      </c>
      <c r="G177" s="49" t="str">
        <f t="shared" si="38"/>
        <v>0</v>
      </c>
      <c r="H177" s="49">
        <f>IF(AJ177="",0,COUNTIF($AJ$7:AJ177,AJ177))</f>
        <v>0</v>
      </c>
      <c r="I177" s="49" t="str">
        <f t="shared" si="39"/>
        <v>0</v>
      </c>
      <c r="J177" s="120">
        <f t="shared" si="40"/>
        <v>0</v>
      </c>
      <c r="K177" s="50" t="str">
        <f t="shared" si="51"/>
        <v>-</v>
      </c>
      <c r="L177" s="49">
        <f>IF(N177="",0,COUNTIF($N$7:N177,N177))</f>
        <v>0</v>
      </c>
      <c r="M177" s="50" t="str">
        <f t="shared" si="41"/>
        <v>0</v>
      </c>
      <c r="N177" s="49" t="str">
        <f t="shared" si="49"/>
        <v/>
      </c>
      <c r="O177" s="1"/>
      <c r="P177" s="112"/>
      <c r="Q177" s="4"/>
      <c r="R177" s="4"/>
      <c r="S177" s="54" t="str">
        <f t="shared" si="36"/>
        <v/>
      </c>
      <c r="T177" s="51"/>
      <c r="U177" s="53"/>
      <c r="V177" s="233"/>
      <c r="W177" s="234" t="str">
        <f t="shared" si="42"/>
        <v/>
      </c>
      <c r="X177" s="52"/>
      <c r="Y177" s="53"/>
      <c r="Z177" s="53"/>
      <c r="AA177" s="53"/>
      <c r="AB177" s="54" t="str">
        <f t="shared" si="43"/>
        <v/>
      </c>
      <c r="AC177" s="54" t="str">
        <f t="shared" si="44"/>
        <v/>
      </c>
      <c r="AD177" s="52"/>
      <c r="AE177" s="53"/>
      <c r="AF177" s="53"/>
      <c r="AG177" s="53"/>
      <c r="AH177" s="54" t="str">
        <f t="shared" si="45"/>
        <v/>
      </c>
      <c r="AI177" s="54" t="str">
        <f t="shared" si="46"/>
        <v/>
      </c>
      <c r="AJ177" s="52"/>
      <c r="AK177" s="55"/>
      <c r="AL177" s="55"/>
      <c r="AM177" s="55"/>
      <c r="AN177" s="54" t="str">
        <f t="shared" si="47"/>
        <v/>
      </c>
      <c r="AO177" s="54" t="str">
        <f t="shared" si="48"/>
        <v/>
      </c>
      <c r="AP177" s="53"/>
      <c r="AQ177" s="53"/>
      <c r="AR177" s="1"/>
      <c r="AS177" s="1"/>
    </row>
    <row r="178" spans="1:45" ht="18.75" customHeight="1" x14ac:dyDescent="0.35">
      <c r="A178" s="1"/>
      <c r="B178" s="49">
        <f>IF(R178="",0,COUNTIF($R$7:R178,R178))</f>
        <v>0</v>
      </c>
      <c r="C178" s="49" t="str">
        <f t="shared" si="50"/>
        <v>0</v>
      </c>
      <c r="D178" s="49">
        <f>IF(X178="",0,COUNTIF($X$7:X178,X178))</f>
        <v>0</v>
      </c>
      <c r="E178" s="49" t="str">
        <f t="shared" si="37"/>
        <v>0</v>
      </c>
      <c r="F178" s="49">
        <f>IF(AD178="",0,COUNTIF($AD$7:AD178,AD178))</f>
        <v>0</v>
      </c>
      <c r="G178" s="49" t="str">
        <f t="shared" si="38"/>
        <v>0</v>
      </c>
      <c r="H178" s="49">
        <f>IF(AJ178="",0,COUNTIF($AJ$7:AJ178,AJ178))</f>
        <v>0</v>
      </c>
      <c r="I178" s="49" t="str">
        <f t="shared" si="39"/>
        <v>0</v>
      </c>
      <c r="J178" s="120">
        <f t="shared" si="40"/>
        <v>0</v>
      </c>
      <c r="K178" s="50" t="str">
        <f t="shared" si="51"/>
        <v>-</v>
      </c>
      <c r="L178" s="49">
        <f>IF(N178="",0,COUNTIF($N$7:N178,N178))</f>
        <v>0</v>
      </c>
      <c r="M178" s="50" t="str">
        <f t="shared" si="41"/>
        <v>0</v>
      </c>
      <c r="N178" s="49" t="str">
        <f t="shared" si="49"/>
        <v/>
      </c>
      <c r="O178" s="1"/>
      <c r="P178" s="112"/>
      <c r="Q178" s="4"/>
      <c r="R178" s="4"/>
      <c r="S178" s="54" t="str">
        <f t="shared" si="36"/>
        <v/>
      </c>
      <c r="T178" s="51"/>
      <c r="U178" s="53"/>
      <c r="V178" s="233"/>
      <c r="W178" s="234" t="str">
        <f t="shared" si="42"/>
        <v/>
      </c>
      <c r="X178" s="52"/>
      <c r="Y178" s="53"/>
      <c r="Z178" s="53"/>
      <c r="AA178" s="53"/>
      <c r="AB178" s="54" t="str">
        <f t="shared" si="43"/>
        <v/>
      </c>
      <c r="AC178" s="54" t="str">
        <f t="shared" si="44"/>
        <v/>
      </c>
      <c r="AD178" s="52"/>
      <c r="AE178" s="53"/>
      <c r="AF178" s="53"/>
      <c r="AG178" s="53"/>
      <c r="AH178" s="54" t="str">
        <f t="shared" si="45"/>
        <v/>
      </c>
      <c r="AI178" s="54" t="str">
        <f t="shared" si="46"/>
        <v/>
      </c>
      <c r="AJ178" s="52"/>
      <c r="AK178" s="55"/>
      <c r="AL178" s="55"/>
      <c r="AM178" s="55"/>
      <c r="AN178" s="54" t="str">
        <f t="shared" si="47"/>
        <v/>
      </c>
      <c r="AO178" s="54" t="str">
        <f t="shared" si="48"/>
        <v/>
      </c>
      <c r="AP178" s="53"/>
      <c r="AQ178" s="53"/>
      <c r="AR178" s="1"/>
      <c r="AS178" s="1"/>
    </row>
    <row r="179" spans="1:45" ht="18.75" customHeight="1" x14ac:dyDescent="0.35">
      <c r="A179" s="1"/>
      <c r="B179" s="49">
        <f>IF(R179="",0,COUNTIF($R$7:R179,R179))</f>
        <v>0</v>
      </c>
      <c r="C179" s="49" t="str">
        <f t="shared" si="50"/>
        <v>0</v>
      </c>
      <c r="D179" s="49">
        <f>IF(X179="",0,COUNTIF($X$7:X179,X179))</f>
        <v>0</v>
      </c>
      <c r="E179" s="49" t="str">
        <f t="shared" si="37"/>
        <v>0</v>
      </c>
      <c r="F179" s="49">
        <f>IF(AD179="",0,COUNTIF($AD$7:AD179,AD179))</f>
        <v>0</v>
      </c>
      <c r="G179" s="49" t="str">
        <f t="shared" si="38"/>
        <v>0</v>
      </c>
      <c r="H179" s="49">
        <f>IF(AJ179="",0,COUNTIF($AJ$7:AJ179,AJ179))</f>
        <v>0</v>
      </c>
      <c r="I179" s="49" t="str">
        <f t="shared" si="39"/>
        <v>0</v>
      </c>
      <c r="J179" s="120">
        <f t="shared" si="40"/>
        <v>0</v>
      </c>
      <c r="K179" s="50" t="str">
        <f t="shared" si="51"/>
        <v>-</v>
      </c>
      <c r="L179" s="49">
        <f>IF(N179="",0,COUNTIF($N$7:N179,N179))</f>
        <v>0</v>
      </c>
      <c r="M179" s="50" t="str">
        <f t="shared" si="41"/>
        <v>0</v>
      </c>
      <c r="N179" s="49" t="str">
        <f t="shared" si="49"/>
        <v/>
      </c>
      <c r="O179" s="1"/>
      <c r="P179" s="112"/>
      <c r="Q179" s="4"/>
      <c r="R179" s="4"/>
      <c r="S179" s="54" t="str">
        <f t="shared" si="36"/>
        <v/>
      </c>
      <c r="T179" s="51"/>
      <c r="U179" s="53"/>
      <c r="V179" s="233"/>
      <c r="W179" s="234" t="str">
        <f t="shared" si="42"/>
        <v/>
      </c>
      <c r="X179" s="52"/>
      <c r="Y179" s="53"/>
      <c r="Z179" s="53"/>
      <c r="AA179" s="53"/>
      <c r="AB179" s="54" t="str">
        <f t="shared" si="43"/>
        <v/>
      </c>
      <c r="AC179" s="54" t="str">
        <f t="shared" si="44"/>
        <v/>
      </c>
      <c r="AD179" s="52"/>
      <c r="AE179" s="53"/>
      <c r="AF179" s="53"/>
      <c r="AG179" s="53"/>
      <c r="AH179" s="54" t="str">
        <f t="shared" si="45"/>
        <v/>
      </c>
      <c r="AI179" s="54" t="str">
        <f t="shared" si="46"/>
        <v/>
      </c>
      <c r="AJ179" s="52"/>
      <c r="AK179" s="55"/>
      <c r="AL179" s="55"/>
      <c r="AM179" s="55"/>
      <c r="AN179" s="54" t="str">
        <f t="shared" si="47"/>
        <v/>
      </c>
      <c r="AO179" s="54" t="str">
        <f t="shared" si="48"/>
        <v/>
      </c>
      <c r="AP179" s="53"/>
      <c r="AQ179" s="53"/>
      <c r="AR179" s="1"/>
      <c r="AS179" s="1"/>
    </row>
    <row r="180" spans="1:45" ht="18.75" customHeight="1" x14ac:dyDescent="0.35">
      <c r="A180" s="1"/>
      <c r="B180" s="49">
        <f>IF(R180="",0,COUNTIF($R$7:R180,R180))</f>
        <v>0</v>
      </c>
      <c r="C180" s="49" t="str">
        <f t="shared" si="50"/>
        <v>0</v>
      </c>
      <c r="D180" s="49">
        <f>IF(X180="",0,COUNTIF($X$7:X180,X180))</f>
        <v>0</v>
      </c>
      <c r="E180" s="49" t="str">
        <f t="shared" si="37"/>
        <v>0</v>
      </c>
      <c r="F180" s="49">
        <f>IF(AD180="",0,COUNTIF($AD$7:AD180,AD180))</f>
        <v>0</v>
      </c>
      <c r="G180" s="49" t="str">
        <f t="shared" si="38"/>
        <v>0</v>
      </c>
      <c r="H180" s="49">
        <f>IF(AJ180="",0,COUNTIF($AJ$7:AJ180,AJ180))</f>
        <v>0</v>
      </c>
      <c r="I180" s="49" t="str">
        <f t="shared" si="39"/>
        <v>0</v>
      </c>
      <c r="J180" s="120">
        <f t="shared" si="40"/>
        <v>0</v>
      </c>
      <c r="K180" s="50" t="str">
        <f t="shared" si="51"/>
        <v>-</v>
      </c>
      <c r="L180" s="49">
        <f>IF(N180="",0,COUNTIF($N$7:N180,N180))</f>
        <v>0</v>
      </c>
      <c r="M180" s="50" t="str">
        <f t="shared" si="41"/>
        <v>0</v>
      </c>
      <c r="N180" s="49" t="str">
        <f t="shared" si="49"/>
        <v/>
      </c>
      <c r="O180" s="1"/>
      <c r="P180" s="112"/>
      <c r="Q180" s="4"/>
      <c r="R180" s="4"/>
      <c r="S180" s="54" t="str">
        <f t="shared" si="36"/>
        <v/>
      </c>
      <c r="T180" s="51"/>
      <c r="U180" s="53"/>
      <c r="V180" s="233"/>
      <c r="W180" s="234" t="str">
        <f t="shared" si="42"/>
        <v/>
      </c>
      <c r="X180" s="52"/>
      <c r="Y180" s="53"/>
      <c r="Z180" s="53"/>
      <c r="AA180" s="53"/>
      <c r="AB180" s="54" t="str">
        <f t="shared" si="43"/>
        <v/>
      </c>
      <c r="AC180" s="54" t="str">
        <f t="shared" si="44"/>
        <v/>
      </c>
      <c r="AD180" s="52"/>
      <c r="AE180" s="53"/>
      <c r="AF180" s="53"/>
      <c r="AG180" s="53"/>
      <c r="AH180" s="54" t="str">
        <f t="shared" si="45"/>
        <v/>
      </c>
      <c r="AI180" s="54" t="str">
        <f t="shared" si="46"/>
        <v/>
      </c>
      <c r="AJ180" s="52"/>
      <c r="AK180" s="55"/>
      <c r="AL180" s="55"/>
      <c r="AM180" s="55"/>
      <c r="AN180" s="54" t="str">
        <f t="shared" si="47"/>
        <v/>
      </c>
      <c r="AO180" s="54" t="str">
        <f t="shared" si="48"/>
        <v/>
      </c>
      <c r="AP180" s="53"/>
      <c r="AQ180" s="53"/>
      <c r="AR180" s="1"/>
      <c r="AS180" s="1"/>
    </row>
    <row r="181" spans="1:45" ht="18.75" customHeight="1" x14ac:dyDescent="0.35">
      <c r="A181" s="1"/>
      <c r="B181" s="49">
        <f>IF(R181="",0,COUNTIF($R$7:R181,R181))</f>
        <v>0</v>
      </c>
      <c r="C181" s="49" t="str">
        <f t="shared" si="50"/>
        <v>0</v>
      </c>
      <c r="D181" s="49">
        <f>IF(X181="",0,COUNTIF($X$7:X181,X181))</f>
        <v>0</v>
      </c>
      <c r="E181" s="49" t="str">
        <f t="shared" si="37"/>
        <v>0</v>
      </c>
      <c r="F181" s="49">
        <f>IF(AD181="",0,COUNTIF($AD$7:AD181,AD181))</f>
        <v>0</v>
      </c>
      <c r="G181" s="49" t="str">
        <f t="shared" si="38"/>
        <v>0</v>
      </c>
      <c r="H181" s="49">
        <f>IF(AJ181="",0,COUNTIF($AJ$7:AJ181,AJ181))</f>
        <v>0</v>
      </c>
      <c r="I181" s="49" t="str">
        <f t="shared" si="39"/>
        <v>0</v>
      </c>
      <c r="J181" s="120">
        <f t="shared" si="40"/>
        <v>0</v>
      </c>
      <c r="K181" s="50" t="str">
        <f t="shared" si="51"/>
        <v>-</v>
      </c>
      <c r="L181" s="49">
        <f>IF(N181="",0,COUNTIF($N$7:N181,N181))</f>
        <v>0</v>
      </c>
      <c r="M181" s="50" t="str">
        <f t="shared" si="41"/>
        <v>0</v>
      </c>
      <c r="N181" s="49" t="str">
        <f t="shared" si="49"/>
        <v/>
      </c>
      <c r="O181" s="1"/>
      <c r="P181" s="112"/>
      <c r="Q181" s="4"/>
      <c r="R181" s="4"/>
      <c r="S181" s="54" t="str">
        <f t="shared" si="36"/>
        <v/>
      </c>
      <c r="T181" s="51"/>
      <c r="U181" s="53"/>
      <c r="V181" s="233"/>
      <c r="W181" s="234" t="str">
        <f t="shared" si="42"/>
        <v/>
      </c>
      <c r="X181" s="52"/>
      <c r="Y181" s="53"/>
      <c r="Z181" s="53"/>
      <c r="AA181" s="53"/>
      <c r="AB181" s="54" t="str">
        <f t="shared" si="43"/>
        <v/>
      </c>
      <c r="AC181" s="54" t="str">
        <f t="shared" si="44"/>
        <v/>
      </c>
      <c r="AD181" s="52"/>
      <c r="AE181" s="53"/>
      <c r="AF181" s="53"/>
      <c r="AG181" s="53"/>
      <c r="AH181" s="54" t="str">
        <f t="shared" si="45"/>
        <v/>
      </c>
      <c r="AI181" s="54" t="str">
        <f t="shared" si="46"/>
        <v/>
      </c>
      <c r="AJ181" s="52"/>
      <c r="AK181" s="55"/>
      <c r="AL181" s="55"/>
      <c r="AM181" s="55"/>
      <c r="AN181" s="54" t="str">
        <f t="shared" si="47"/>
        <v/>
      </c>
      <c r="AO181" s="54" t="str">
        <f t="shared" si="48"/>
        <v/>
      </c>
      <c r="AP181" s="53"/>
      <c r="AQ181" s="53"/>
      <c r="AR181" s="1"/>
      <c r="AS181" s="1"/>
    </row>
    <row r="182" spans="1:45" ht="18.75" customHeight="1" x14ac:dyDescent="0.35">
      <c r="A182" s="1"/>
      <c r="B182" s="49">
        <f>IF(R182="",0,COUNTIF($R$7:R182,R182))</f>
        <v>0</v>
      </c>
      <c r="C182" s="49" t="str">
        <f t="shared" si="50"/>
        <v>0</v>
      </c>
      <c r="D182" s="49">
        <f>IF(X182="",0,COUNTIF($X$7:X182,X182))</f>
        <v>0</v>
      </c>
      <c r="E182" s="49" t="str">
        <f t="shared" si="37"/>
        <v>0</v>
      </c>
      <c r="F182" s="49">
        <f>IF(AD182="",0,COUNTIF($AD$7:AD182,AD182))</f>
        <v>0</v>
      </c>
      <c r="G182" s="49" t="str">
        <f t="shared" si="38"/>
        <v>0</v>
      </c>
      <c r="H182" s="49">
        <f>IF(AJ182="",0,COUNTIF($AJ$7:AJ182,AJ182))</f>
        <v>0</v>
      </c>
      <c r="I182" s="49" t="str">
        <f t="shared" si="39"/>
        <v>0</v>
      </c>
      <c r="J182" s="120">
        <f t="shared" si="40"/>
        <v>0</v>
      </c>
      <c r="K182" s="50" t="str">
        <f t="shared" si="51"/>
        <v>-</v>
      </c>
      <c r="L182" s="49">
        <f>IF(N182="",0,COUNTIF($N$7:N182,N182))</f>
        <v>0</v>
      </c>
      <c r="M182" s="50" t="str">
        <f t="shared" si="41"/>
        <v>0</v>
      </c>
      <c r="N182" s="49" t="str">
        <f t="shared" si="49"/>
        <v/>
      </c>
      <c r="O182" s="1"/>
      <c r="P182" s="112"/>
      <c r="Q182" s="4"/>
      <c r="R182" s="4"/>
      <c r="S182" s="54" t="str">
        <f t="shared" si="36"/>
        <v/>
      </c>
      <c r="T182" s="51"/>
      <c r="U182" s="53"/>
      <c r="V182" s="233"/>
      <c r="W182" s="234" t="str">
        <f t="shared" si="42"/>
        <v/>
      </c>
      <c r="X182" s="52"/>
      <c r="Y182" s="53"/>
      <c r="Z182" s="53"/>
      <c r="AA182" s="53"/>
      <c r="AB182" s="54" t="str">
        <f t="shared" si="43"/>
        <v/>
      </c>
      <c r="AC182" s="54" t="str">
        <f t="shared" si="44"/>
        <v/>
      </c>
      <c r="AD182" s="52"/>
      <c r="AE182" s="53"/>
      <c r="AF182" s="53"/>
      <c r="AG182" s="53"/>
      <c r="AH182" s="54" t="str">
        <f t="shared" si="45"/>
        <v/>
      </c>
      <c r="AI182" s="54" t="str">
        <f t="shared" si="46"/>
        <v/>
      </c>
      <c r="AJ182" s="52"/>
      <c r="AK182" s="55"/>
      <c r="AL182" s="55"/>
      <c r="AM182" s="55"/>
      <c r="AN182" s="54" t="str">
        <f t="shared" si="47"/>
        <v/>
      </c>
      <c r="AO182" s="54" t="str">
        <f t="shared" si="48"/>
        <v/>
      </c>
      <c r="AP182" s="53"/>
      <c r="AQ182" s="53"/>
      <c r="AR182" s="1"/>
      <c r="AS182" s="1"/>
    </row>
    <row r="183" spans="1:45" ht="18.75" customHeight="1" x14ac:dyDescent="0.35">
      <c r="A183" s="1"/>
      <c r="B183" s="49">
        <f>IF(R183="",0,COUNTIF($R$7:R183,R183))</f>
        <v>0</v>
      </c>
      <c r="C183" s="49" t="str">
        <f t="shared" si="50"/>
        <v>0</v>
      </c>
      <c r="D183" s="49">
        <f>IF(X183="",0,COUNTIF($X$7:X183,X183))</f>
        <v>0</v>
      </c>
      <c r="E183" s="49" t="str">
        <f t="shared" si="37"/>
        <v>0</v>
      </c>
      <c r="F183" s="49">
        <f>IF(AD183="",0,COUNTIF($AD$7:AD183,AD183))</f>
        <v>0</v>
      </c>
      <c r="G183" s="49" t="str">
        <f t="shared" si="38"/>
        <v>0</v>
      </c>
      <c r="H183" s="49">
        <f>IF(AJ183="",0,COUNTIF($AJ$7:AJ183,AJ183))</f>
        <v>0</v>
      </c>
      <c r="I183" s="49" t="str">
        <f t="shared" si="39"/>
        <v>0</v>
      </c>
      <c r="J183" s="120">
        <f t="shared" si="40"/>
        <v>0</v>
      </c>
      <c r="K183" s="50" t="str">
        <f t="shared" si="51"/>
        <v>-</v>
      </c>
      <c r="L183" s="49">
        <f>IF(N183="",0,COUNTIF($N$7:N183,N183))</f>
        <v>0</v>
      </c>
      <c r="M183" s="50" t="str">
        <f t="shared" si="41"/>
        <v>0</v>
      </c>
      <c r="N183" s="49" t="str">
        <f t="shared" si="49"/>
        <v/>
      </c>
      <c r="O183" s="1"/>
      <c r="P183" s="112"/>
      <c r="Q183" s="4"/>
      <c r="R183" s="4"/>
      <c r="S183" s="54" t="str">
        <f t="shared" si="36"/>
        <v/>
      </c>
      <c r="T183" s="51"/>
      <c r="U183" s="53"/>
      <c r="V183" s="233"/>
      <c r="W183" s="234" t="str">
        <f t="shared" si="42"/>
        <v/>
      </c>
      <c r="X183" s="52"/>
      <c r="Y183" s="53"/>
      <c r="Z183" s="53"/>
      <c r="AA183" s="53"/>
      <c r="AB183" s="54" t="str">
        <f t="shared" si="43"/>
        <v/>
      </c>
      <c r="AC183" s="54" t="str">
        <f t="shared" si="44"/>
        <v/>
      </c>
      <c r="AD183" s="52"/>
      <c r="AE183" s="53"/>
      <c r="AF183" s="53"/>
      <c r="AG183" s="53"/>
      <c r="AH183" s="54" t="str">
        <f t="shared" si="45"/>
        <v/>
      </c>
      <c r="AI183" s="54" t="str">
        <f t="shared" si="46"/>
        <v/>
      </c>
      <c r="AJ183" s="52"/>
      <c r="AK183" s="55"/>
      <c r="AL183" s="55"/>
      <c r="AM183" s="55"/>
      <c r="AN183" s="54" t="str">
        <f t="shared" si="47"/>
        <v/>
      </c>
      <c r="AO183" s="54" t="str">
        <f t="shared" si="48"/>
        <v/>
      </c>
      <c r="AP183" s="53"/>
      <c r="AQ183" s="53"/>
      <c r="AR183" s="1"/>
      <c r="AS183" s="1"/>
    </row>
    <row r="184" spans="1:45" ht="18.75" customHeight="1" x14ac:dyDescent="0.35">
      <c r="A184" s="1"/>
      <c r="B184" s="49">
        <f>IF(R184="",0,COUNTIF($R$7:R184,R184))</f>
        <v>0</v>
      </c>
      <c r="C184" s="49" t="str">
        <f t="shared" si="50"/>
        <v>0</v>
      </c>
      <c r="D184" s="49">
        <f>IF(X184="",0,COUNTIF($X$7:X184,X184))</f>
        <v>0</v>
      </c>
      <c r="E184" s="49" t="str">
        <f t="shared" si="37"/>
        <v>0</v>
      </c>
      <c r="F184" s="49">
        <f>IF(AD184="",0,COUNTIF($AD$7:AD184,AD184))</f>
        <v>0</v>
      </c>
      <c r="G184" s="49" t="str">
        <f t="shared" si="38"/>
        <v>0</v>
      </c>
      <c r="H184" s="49">
        <f>IF(AJ184="",0,COUNTIF($AJ$7:AJ184,AJ184))</f>
        <v>0</v>
      </c>
      <c r="I184" s="49" t="str">
        <f t="shared" si="39"/>
        <v>0</v>
      </c>
      <c r="J184" s="120">
        <f t="shared" si="40"/>
        <v>0</v>
      </c>
      <c r="K184" s="50" t="str">
        <f t="shared" si="51"/>
        <v>-</v>
      </c>
      <c r="L184" s="49">
        <f>IF(N184="",0,COUNTIF($N$7:N184,N184))</f>
        <v>0</v>
      </c>
      <c r="M184" s="50" t="str">
        <f t="shared" si="41"/>
        <v>0</v>
      </c>
      <c r="N184" s="49" t="str">
        <f t="shared" si="49"/>
        <v/>
      </c>
      <c r="O184" s="1"/>
      <c r="P184" s="112"/>
      <c r="Q184" s="4"/>
      <c r="R184" s="4"/>
      <c r="S184" s="54" t="str">
        <f t="shared" si="36"/>
        <v/>
      </c>
      <c r="T184" s="51"/>
      <c r="U184" s="53"/>
      <c r="V184" s="233"/>
      <c r="W184" s="234" t="str">
        <f t="shared" si="42"/>
        <v/>
      </c>
      <c r="X184" s="52"/>
      <c r="Y184" s="53"/>
      <c r="Z184" s="53"/>
      <c r="AA184" s="53"/>
      <c r="AB184" s="54" t="str">
        <f t="shared" si="43"/>
        <v/>
      </c>
      <c r="AC184" s="54" t="str">
        <f t="shared" si="44"/>
        <v/>
      </c>
      <c r="AD184" s="52"/>
      <c r="AE184" s="53"/>
      <c r="AF184" s="53"/>
      <c r="AG184" s="53"/>
      <c r="AH184" s="54" t="str">
        <f t="shared" si="45"/>
        <v/>
      </c>
      <c r="AI184" s="54" t="str">
        <f t="shared" si="46"/>
        <v/>
      </c>
      <c r="AJ184" s="52"/>
      <c r="AK184" s="55"/>
      <c r="AL184" s="55"/>
      <c r="AM184" s="55"/>
      <c r="AN184" s="54" t="str">
        <f t="shared" si="47"/>
        <v/>
      </c>
      <c r="AO184" s="54" t="str">
        <f t="shared" si="48"/>
        <v/>
      </c>
      <c r="AP184" s="53"/>
      <c r="AQ184" s="53"/>
      <c r="AR184" s="1"/>
      <c r="AS184" s="1"/>
    </row>
    <row r="185" spans="1:45" ht="18.75" customHeight="1" x14ac:dyDescent="0.35">
      <c r="A185" s="1"/>
      <c r="B185" s="49">
        <f>IF(R185="",0,COUNTIF($R$7:R185,R185))</f>
        <v>0</v>
      </c>
      <c r="C185" s="49" t="str">
        <f t="shared" si="50"/>
        <v>0</v>
      </c>
      <c r="D185" s="49">
        <f>IF(X185="",0,COUNTIF($X$7:X185,X185))</f>
        <v>0</v>
      </c>
      <c r="E185" s="49" t="str">
        <f t="shared" si="37"/>
        <v>0</v>
      </c>
      <c r="F185" s="49">
        <f>IF(AD185="",0,COUNTIF($AD$7:AD185,AD185))</f>
        <v>0</v>
      </c>
      <c r="G185" s="49" t="str">
        <f t="shared" si="38"/>
        <v>0</v>
      </c>
      <c r="H185" s="49">
        <f>IF(AJ185="",0,COUNTIF($AJ$7:AJ185,AJ185))</f>
        <v>0</v>
      </c>
      <c r="I185" s="49" t="str">
        <f t="shared" si="39"/>
        <v>0</v>
      </c>
      <c r="J185" s="120">
        <f t="shared" si="40"/>
        <v>0</v>
      </c>
      <c r="K185" s="50" t="str">
        <f t="shared" si="51"/>
        <v>-</v>
      </c>
      <c r="L185" s="49">
        <f>IF(N185="",0,COUNTIF($N$7:N185,N185))</f>
        <v>0</v>
      </c>
      <c r="M185" s="50" t="str">
        <f t="shared" si="41"/>
        <v>0</v>
      </c>
      <c r="N185" s="49" t="str">
        <f t="shared" si="49"/>
        <v/>
      </c>
      <c r="O185" s="1"/>
      <c r="P185" s="112"/>
      <c r="Q185" s="4"/>
      <c r="R185" s="4"/>
      <c r="S185" s="54" t="str">
        <f t="shared" si="36"/>
        <v/>
      </c>
      <c r="T185" s="51"/>
      <c r="U185" s="53"/>
      <c r="V185" s="233"/>
      <c r="W185" s="234" t="str">
        <f t="shared" si="42"/>
        <v/>
      </c>
      <c r="X185" s="52"/>
      <c r="Y185" s="53"/>
      <c r="Z185" s="53"/>
      <c r="AA185" s="53"/>
      <c r="AB185" s="54" t="str">
        <f t="shared" si="43"/>
        <v/>
      </c>
      <c r="AC185" s="54" t="str">
        <f t="shared" si="44"/>
        <v/>
      </c>
      <c r="AD185" s="52"/>
      <c r="AE185" s="53"/>
      <c r="AF185" s="53"/>
      <c r="AG185" s="53"/>
      <c r="AH185" s="54" t="str">
        <f t="shared" si="45"/>
        <v/>
      </c>
      <c r="AI185" s="54" t="str">
        <f t="shared" si="46"/>
        <v/>
      </c>
      <c r="AJ185" s="52"/>
      <c r="AK185" s="55"/>
      <c r="AL185" s="55"/>
      <c r="AM185" s="55"/>
      <c r="AN185" s="54" t="str">
        <f t="shared" si="47"/>
        <v/>
      </c>
      <c r="AO185" s="54" t="str">
        <f t="shared" si="48"/>
        <v/>
      </c>
      <c r="AP185" s="53"/>
      <c r="AQ185" s="53"/>
      <c r="AR185" s="1"/>
      <c r="AS185" s="1"/>
    </row>
    <row r="186" spans="1:45" ht="18.75" customHeight="1" x14ac:dyDescent="0.35">
      <c r="A186" s="1"/>
      <c r="B186" s="49">
        <f>IF(R186="",0,COUNTIF($R$7:R186,R186))</f>
        <v>0</v>
      </c>
      <c r="C186" s="49" t="str">
        <f t="shared" si="50"/>
        <v>0</v>
      </c>
      <c r="D186" s="49">
        <f>IF(X186="",0,COUNTIF($X$7:X186,X186))</f>
        <v>0</v>
      </c>
      <c r="E186" s="49" t="str">
        <f t="shared" si="37"/>
        <v>0</v>
      </c>
      <c r="F186" s="49">
        <f>IF(AD186="",0,COUNTIF($AD$7:AD186,AD186))</f>
        <v>0</v>
      </c>
      <c r="G186" s="49" t="str">
        <f t="shared" si="38"/>
        <v>0</v>
      </c>
      <c r="H186" s="49">
        <f>IF(AJ186="",0,COUNTIF($AJ$7:AJ186,AJ186))</f>
        <v>0</v>
      </c>
      <c r="I186" s="49" t="str">
        <f t="shared" si="39"/>
        <v>0</v>
      </c>
      <c r="J186" s="120">
        <f t="shared" si="40"/>
        <v>0</v>
      </c>
      <c r="K186" s="50" t="str">
        <f t="shared" si="51"/>
        <v>-</v>
      </c>
      <c r="L186" s="49">
        <f>IF(N186="",0,COUNTIF($N$7:N186,N186))</f>
        <v>0</v>
      </c>
      <c r="M186" s="50" t="str">
        <f t="shared" si="41"/>
        <v>0</v>
      </c>
      <c r="N186" s="49" t="str">
        <f t="shared" si="49"/>
        <v/>
      </c>
      <c r="O186" s="1"/>
      <c r="P186" s="112"/>
      <c r="Q186" s="4"/>
      <c r="R186" s="4"/>
      <c r="S186" s="54" t="str">
        <f t="shared" si="36"/>
        <v/>
      </c>
      <c r="T186" s="51"/>
      <c r="U186" s="53"/>
      <c r="V186" s="233"/>
      <c r="W186" s="234" t="str">
        <f t="shared" si="42"/>
        <v/>
      </c>
      <c r="X186" s="52"/>
      <c r="Y186" s="53"/>
      <c r="Z186" s="53"/>
      <c r="AA186" s="53"/>
      <c r="AB186" s="54" t="str">
        <f t="shared" si="43"/>
        <v/>
      </c>
      <c r="AC186" s="54" t="str">
        <f t="shared" si="44"/>
        <v/>
      </c>
      <c r="AD186" s="52"/>
      <c r="AE186" s="53"/>
      <c r="AF186" s="53"/>
      <c r="AG186" s="53"/>
      <c r="AH186" s="54" t="str">
        <f t="shared" si="45"/>
        <v/>
      </c>
      <c r="AI186" s="54" t="str">
        <f t="shared" si="46"/>
        <v/>
      </c>
      <c r="AJ186" s="52"/>
      <c r="AK186" s="55"/>
      <c r="AL186" s="55"/>
      <c r="AM186" s="55"/>
      <c r="AN186" s="54" t="str">
        <f t="shared" si="47"/>
        <v/>
      </c>
      <c r="AO186" s="54" t="str">
        <f t="shared" si="48"/>
        <v/>
      </c>
      <c r="AP186" s="53"/>
      <c r="AQ186" s="53"/>
      <c r="AR186" s="1"/>
      <c r="AS186" s="1"/>
    </row>
    <row r="187" spans="1:45" ht="18.75" customHeight="1" x14ac:dyDescent="0.35">
      <c r="A187" s="1"/>
      <c r="B187" s="49">
        <f>IF(R187="",0,COUNTIF($R$7:R187,R187))</f>
        <v>0</v>
      </c>
      <c r="C187" s="49" t="str">
        <f t="shared" si="50"/>
        <v>0</v>
      </c>
      <c r="D187" s="49">
        <f>IF(X187="",0,COUNTIF($X$7:X187,X187))</f>
        <v>0</v>
      </c>
      <c r="E187" s="49" t="str">
        <f t="shared" si="37"/>
        <v>0</v>
      </c>
      <c r="F187" s="49">
        <f>IF(AD187="",0,COUNTIF($AD$7:AD187,AD187))</f>
        <v>0</v>
      </c>
      <c r="G187" s="49" t="str">
        <f t="shared" si="38"/>
        <v>0</v>
      </c>
      <c r="H187" s="49">
        <f>IF(AJ187="",0,COUNTIF($AJ$7:AJ187,AJ187))</f>
        <v>0</v>
      </c>
      <c r="I187" s="49" t="str">
        <f t="shared" si="39"/>
        <v>0</v>
      </c>
      <c r="J187" s="120">
        <f t="shared" si="40"/>
        <v>0</v>
      </c>
      <c r="K187" s="50" t="str">
        <f t="shared" si="51"/>
        <v>-</v>
      </c>
      <c r="L187" s="49">
        <f>IF(N187="",0,COUNTIF($N$7:N187,N187))</f>
        <v>0</v>
      </c>
      <c r="M187" s="50" t="str">
        <f t="shared" si="41"/>
        <v>0</v>
      </c>
      <c r="N187" s="49" t="str">
        <f t="shared" si="49"/>
        <v/>
      </c>
      <c r="O187" s="1"/>
      <c r="P187" s="112"/>
      <c r="Q187" s="4"/>
      <c r="R187" s="4"/>
      <c r="S187" s="54" t="str">
        <f t="shared" si="36"/>
        <v/>
      </c>
      <c r="T187" s="51"/>
      <c r="U187" s="53"/>
      <c r="V187" s="233"/>
      <c r="W187" s="234" t="str">
        <f t="shared" si="42"/>
        <v/>
      </c>
      <c r="X187" s="52"/>
      <c r="Y187" s="53"/>
      <c r="Z187" s="53"/>
      <c r="AA187" s="53"/>
      <c r="AB187" s="54" t="str">
        <f t="shared" si="43"/>
        <v/>
      </c>
      <c r="AC187" s="54" t="str">
        <f t="shared" si="44"/>
        <v/>
      </c>
      <c r="AD187" s="52"/>
      <c r="AE187" s="53"/>
      <c r="AF187" s="53"/>
      <c r="AG187" s="53"/>
      <c r="AH187" s="54" t="str">
        <f t="shared" si="45"/>
        <v/>
      </c>
      <c r="AI187" s="54" t="str">
        <f t="shared" si="46"/>
        <v/>
      </c>
      <c r="AJ187" s="52"/>
      <c r="AK187" s="55"/>
      <c r="AL187" s="55"/>
      <c r="AM187" s="55"/>
      <c r="AN187" s="54" t="str">
        <f t="shared" si="47"/>
        <v/>
      </c>
      <c r="AO187" s="54" t="str">
        <f t="shared" si="48"/>
        <v/>
      </c>
      <c r="AP187" s="53"/>
      <c r="AQ187" s="53"/>
      <c r="AR187" s="1"/>
      <c r="AS187" s="1"/>
    </row>
    <row r="188" spans="1:45" ht="18.75" customHeight="1" x14ac:dyDescent="0.35">
      <c r="A188" s="1"/>
      <c r="B188" s="49">
        <f>IF(R188="",0,COUNTIF($R$7:R188,R188))</f>
        <v>0</v>
      </c>
      <c r="C188" s="49" t="str">
        <f t="shared" si="50"/>
        <v>0</v>
      </c>
      <c r="D188" s="49">
        <f>IF(X188="",0,COUNTIF($X$7:X188,X188))</f>
        <v>0</v>
      </c>
      <c r="E188" s="49" t="str">
        <f t="shared" si="37"/>
        <v>0</v>
      </c>
      <c r="F188" s="49">
        <f>IF(AD188="",0,COUNTIF($AD$7:AD188,AD188))</f>
        <v>0</v>
      </c>
      <c r="G188" s="49" t="str">
        <f t="shared" si="38"/>
        <v>0</v>
      </c>
      <c r="H188" s="49">
        <f>IF(AJ188="",0,COUNTIF($AJ$7:AJ188,AJ188))</f>
        <v>0</v>
      </c>
      <c r="I188" s="49" t="str">
        <f t="shared" si="39"/>
        <v>0</v>
      </c>
      <c r="J188" s="120">
        <f t="shared" si="40"/>
        <v>0</v>
      </c>
      <c r="K188" s="50" t="str">
        <f t="shared" si="51"/>
        <v>-</v>
      </c>
      <c r="L188" s="49">
        <f>IF(N188="",0,COUNTIF($N$7:N188,N188))</f>
        <v>0</v>
      </c>
      <c r="M188" s="50" t="str">
        <f t="shared" si="41"/>
        <v>0</v>
      </c>
      <c r="N188" s="49" t="str">
        <f t="shared" si="49"/>
        <v/>
      </c>
      <c r="O188" s="1"/>
      <c r="P188" s="112"/>
      <c r="Q188" s="4"/>
      <c r="R188" s="4"/>
      <c r="S188" s="54" t="str">
        <f t="shared" si="36"/>
        <v/>
      </c>
      <c r="T188" s="51"/>
      <c r="U188" s="53"/>
      <c r="V188" s="233"/>
      <c r="W188" s="234" t="str">
        <f t="shared" si="42"/>
        <v/>
      </c>
      <c r="X188" s="52"/>
      <c r="Y188" s="53"/>
      <c r="Z188" s="53"/>
      <c r="AA188" s="53"/>
      <c r="AB188" s="54" t="str">
        <f t="shared" si="43"/>
        <v/>
      </c>
      <c r="AC188" s="54" t="str">
        <f t="shared" si="44"/>
        <v/>
      </c>
      <c r="AD188" s="52"/>
      <c r="AE188" s="53"/>
      <c r="AF188" s="53"/>
      <c r="AG188" s="53"/>
      <c r="AH188" s="54" t="str">
        <f t="shared" si="45"/>
        <v/>
      </c>
      <c r="AI188" s="54" t="str">
        <f t="shared" si="46"/>
        <v/>
      </c>
      <c r="AJ188" s="52"/>
      <c r="AK188" s="55"/>
      <c r="AL188" s="55"/>
      <c r="AM188" s="55"/>
      <c r="AN188" s="54" t="str">
        <f t="shared" si="47"/>
        <v/>
      </c>
      <c r="AO188" s="54" t="str">
        <f t="shared" si="48"/>
        <v/>
      </c>
      <c r="AP188" s="53"/>
      <c r="AQ188" s="53"/>
      <c r="AR188" s="1"/>
      <c r="AS188" s="1"/>
    </row>
    <row r="189" spans="1:45" ht="18.75" customHeight="1" x14ac:dyDescent="0.35">
      <c r="A189" s="1"/>
      <c r="B189" s="49">
        <f>IF(R189="",0,COUNTIF($R$7:R189,R189))</f>
        <v>0</v>
      </c>
      <c r="C189" s="49" t="str">
        <f t="shared" si="50"/>
        <v>0</v>
      </c>
      <c r="D189" s="49">
        <f>IF(X189="",0,COUNTIF($X$7:X189,X189))</f>
        <v>0</v>
      </c>
      <c r="E189" s="49" t="str">
        <f t="shared" si="37"/>
        <v>0</v>
      </c>
      <c r="F189" s="49">
        <f>IF(AD189="",0,COUNTIF($AD$7:AD189,AD189))</f>
        <v>0</v>
      </c>
      <c r="G189" s="49" t="str">
        <f t="shared" si="38"/>
        <v>0</v>
      </c>
      <c r="H189" s="49">
        <f>IF(AJ189="",0,COUNTIF($AJ$7:AJ189,AJ189))</f>
        <v>0</v>
      </c>
      <c r="I189" s="49" t="str">
        <f t="shared" si="39"/>
        <v>0</v>
      </c>
      <c r="J189" s="120">
        <f t="shared" si="40"/>
        <v>0</v>
      </c>
      <c r="K189" s="50" t="str">
        <f t="shared" si="51"/>
        <v>-</v>
      </c>
      <c r="L189" s="49">
        <f>IF(N189="",0,COUNTIF($N$7:N189,N189))</f>
        <v>0</v>
      </c>
      <c r="M189" s="50" t="str">
        <f t="shared" si="41"/>
        <v>0</v>
      </c>
      <c r="N189" s="49" t="str">
        <f t="shared" si="49"/>
        <v/>
      </c>
      <c r="O189" s="1"/>
      <c r="P189" s="112"/>
      <c r="Q189" s="4"/>
      <c r="R189" s="4"/>
      <c r="S189" s="54" t="str">
        <f t="shared" si="36"/>
        <v/>
      </c>
      <c r="T189" s="51"/>
      <c r="U189" s="53"/>
      <c r="V189" s="233"/>
      <c r="W189" s="234" t="str">
        <f t="shared" si="42"/>
        <v/>
      </c>
      <c r="X189" s="52"/>
      <c r="Y189" s="53"/>
      <c r="Z189" s="53"/>
      <c r="AA189" s="53"/>
      <c r="AB189" s="54" t="str">
        <f t="shared" si="43"/>
        <v/>
      </c>
      <c r="AC189" s="54" t="str">
        <f t="shared" si="44"/>
        <v/>
      </c>
      <c r="AD189" s="52"/>
      <c r="AE189" s="53"/>
      <c r="AF189" s="53"/>
      <c r="AG189" s="53"/>
      <c r="AH189" s="54" t="str">
        <f t="shared" si="45"/>
        <v/>
      </c>
      <c r="AI189" s="54" t="str">
        <f t="shared" si="46"/>
        <v/>
      </c>
      <c r="AJ189" s="52"/>
      <c r="AK189" s="55"/>
      <c r="AL189" s="55"/>
      <c r="AM189" s="55"/>
      <c r="AN189" s="54" t="str">
        <f t="shared" si="47"/>
        <v/>
      </c>
      <c r="AO189" s="54" t="str">
        <f t="shared" si="48"/>
        <v/>
      </c>
      <c r="AP189" s="53"/>
      <c r="AQ189" s="53"/>
      <c r="AR189" s="1"/>
      <c r="AS189" s="1"/>
    </row>
    <row r="190" spans="1:45" ht="18.75" customHeight="1" x14ac:dyDescent="0.35">
      <c r="A190" s="1"/>
      <c r="B190" s="49">
        <f>IF(R190="",0,COUNTIF($R$7:R190,R190))</f>
        <v>0</v>
      </c>
      <c r="C190" s="49" t="str">
        <f t="shared" si="50"/>
        <v>0</v>
      </c>
      <c r="D190" s="49">
        <f>IF(X190="",0,COUNTIF($X$7:X190,X190))</f>
        <v>0</v>
      </c>
      <c r="E190" s="49" t="str">
        <f t="shared" si="37"/>
        <v>0</v>
      </c>
      <c r="F190" s="49">
        <f>IF(AD190="",0,COUNTIF($AD$7:AD190,AD190))</f>
        <v>0</v>
      </c>
      <c r="G190" s="49" t="str">
        <f t="shared" si="38"/>
        <v>0</v>
      </c>
      <c r="H190" s="49">
        <f>IF(AJ190="",0,COUNTIF($AJ$7:AJ190,AJ190))</f>
        <v>0</v>
      </c>
      <c r="I190" s="49" t="str">
        <f t="shared" si="39"/>
        <v>0</v>
      </c>
      <c r="J190" s="120">
        <f t="shared" si="40"/>
        <v>0</v>
      </c>
      <c r="K190" s="50" t="str">
        <f t="shared" si="51"/>
        <v>-</v>
      </c>
      <c r="L190" s="49">
        <f>IF(N190="",0,COUNTIF($N$7:N190,N190))</f>
        <v>0</v>
      </c>
      <c r="M190" s="50" t="str">
        <f t="shared" si="41"/>
        <v>0</v>
      </c>
      <c r="N190" s="49" t="str">
        <f t="shared" si="49"/>
        <v/>
      </c>
      <c r="O190" s="1"/>
      <c r="P190" s="112"/>
      <c r="Q190" s="4"/>
      <c r="R190" s="4"/>
      <c r="S190" s="54" t="str">
        <f t="shared" si="36"/>
        <v/>
      </c>
      <c r="T190" s="51"/>
      <c r="U190" s="53"/>
      <c r="V190" s="233"/>
      <c r="W190" s="234" t="str">
        <f t="shared" si="42"/>
        <v/>
      </c>
      <c r="X190" s="52"/>
      <c r="Y190" s="53"/>
      <c r="Z190" s="53"/>
      <c r="AA190" s="53"/>
      <c r="AB190" s="54" t="str">
        <f t="shared" si="43"/>
        <v/>
      </c>
      <c r="AC190" s="54" t="str">
        <f t="shared" si="44"/>
        <v/>
      </c>
      <c r="AD190" s="52"/>
      <c r="AE190" s="53"/>
      <c r="AF190" s="53"/>
      <c r="AG190" s="53"/>
      <c r="AH190" s="54" t="str">
        <f t="shared" si="45"/>
        <v/>
      </c>
      <c r="AI190" s="54" t="str">
        <f t="shared" si="46"/>
        <v/>
      </c>
      <c r="AJ190" s="52"/>
      <c r="AK190" s="55"/>
      <c r="AL190" s="55"/>
      <c r="AM190" s="55"/>
      <c r="AN190" s="54" t="str">
        <f t="shared" si="47"/>
        <v/>
      </c>
      <c r="AO190" s="54" t="str">
        <f t="shared" si="48"/>
        <v/>
      </c>
      <c r="AP190" s="53"/>
      <c r="AQ190" s="53"/>
      <c r="AR190" s="1"/>
      <c r="AS190" s="1"/>
    </row>
    <row r="191" spans="1:45" ht="18.75" customHeight="1" x14ac:dyDescent="0.35">
      <c r="A191" s="1"/>
      <c r="B191" s="49">
        <f>IF(R191="",0,COUNTIF($R$7:R191,R191))</f>
        <v>0</v>
      </c>
      <c r="C191" s="49" t="str">
        <f t="shared" si="50"/>
        <v>0</v>
      </c>
      <c r="D191" s="49">
        <f>IF(X191="",0,COUNTIF($X$7:X191,X191))</f>
        <v>0</v>
      </c>
      <c r="E191" s="49" t="str">
        <f t="shared" si="37"/>
        <v>0</v>
      </c>
      <c r="F191" s="49">
        <f>IF(AD191="",0,COUNTIF($AD$7:AD191,AD191))</f>
        <v>0</v>
      </c>
      <c r="G191" s="49" t="str">
        <f t="shared" si="38"/>
        <v>0</v>
      </c>
      <c r="H191" s="49">
        <f>IF(AJ191="",0,COUNTIF($AJ$7:AJ191,AJ191))</f>
        <v>0</v>
      </c>
      <c r="I191" s="49" t="str">
        <f t="shared" si="39"/>
        <v>0</v>
      </c>
      <c r="J191" s="120">
        <f t="shared" si="40"/>
        <v>0</v>
      </c>
      <c r="K191" s="50" t="str">
        <f t="shared" si="51"/>
        <v>-</v>
      </c>
      <c r="L191" s="49">
        <f>IF(N191="",0,COUNTIF($N$7:N191,N191))</f>
        <v>0</v>
      </c>
      <c r="M191" s="50" t="str">
        <f t="shared" si="41"/>
        <v>0</v>
      </c>
      <c r="N191" s="49" t="str">
        <f t="shared" si="49"/>
        <v/>
      </c>
      <c r="O191" s="1"/>
      <c r="P191" s="112"/>
      <c r="Q191" s="4"/>
      <c r="R191" s="4"/>
      <c r="S191" s="54" t="str">
        <f t="shared" si="36"/>
        <v/>
      </c>
      <c r="T191" s="51"/>
      <c r="U191" s="53"/>
      <c r="V191" s="233"/>
      <c r="W191" s="234" t="str">
        <f t="shared" si="42"/>
        <v/>
      </c>
      <c r="X191" s="52"/>
      <c r="Y191" s="53"/>
      <c r="Z191" s="53"/>
      <c r="AA191" s="53"/>
      <c r="AB191" s="54" t="str">
        <f t="shared" si="43"/>
        <v/>
      </c>
      <c r="AC191" s="54" t="str">
        <f t="shared" si="44"/>
        <v/>
      </c>
      <c r="AD191" s="52"/>
      <c r="AE191" s="53"/>
      <c r="AF191" s="53"/>
      <c r="AG191" s="53"/>
      <c r="AH191" s="54" t="str">
        <f t="shared" si="45"/>
        <v/>
      </c>
      <c r="AI191" s="54" t="str">
        <f t="shared" si="46"/>
        <v/>
      </c>
      <c r="AJ191" s="52"/>
      <c r="AK191" s="55"/>
      <c r="AL191" s="55"/>
      <c r="AM191" s="55"/>
      <c r="AN191" s="54" t="str">
        <f t="shared" si="47"/>
        <v/>
      </c>
      <c r="AO191" s="54" t="str">
        <f t="shared" si="48"/>
        <v/>
      </c>
      <c r="AP191" s="53"/>
      <c r="AQ191" s="53"/>
      <c r="AR191" s="1"/>
      <c r="AS191" s="1"/>
    </row>
    <row r="192" spans="1:45" ht="18.75" customHeight="1" x14ac:dyDescent="0.35">
      <c r="A192" s="1"/>
      <c r="B192" s="49">
        <f>IF(R192="",0,COUNTIF($R$7:R192,R192))</f>
        <v>0</v>
      </c>
      <c r="C192" s="49" t="str">
        <f t="shared" si="50"/>
        <v>0</v>
      </c>
      <c r="D192" s="49">
        <f>IF(X192="",0,COUNTIF($X$7:X192,X192))</f>
        <v>0</v>
      </c>
      <c r="E192" s="49" t="str">
        <f t="shared" si="37"/>
        <v>0</v>
      </c>
      <c r="F192" s="49">
        <f>IF(AD192="",0,COUNTIF($AD$7:AD192,AD192))</f>
        <v>0</v>
      </c>
      <c r="G192" s="49" t="str">
        <f t="shared" si="38"/>
        <v>0</v>
      </c>
      <c r="H192" s="49">
        <f>IF(AJ192="",0,COUNTIF($AJ$7:AJ192,AJ192))</f>
        <v>0</v>
      </c>
      <c r="I192" s="49" t="str">
        <f t="shared" si="39"/>
        <v>0</v>
      </c>
      <c r="J192" s="120">
        <f t="shared" si="40"/>
        <v>0</v>
      </c>
      <c r="K192" s="50" t="str">
        <f t="shared" si="51"/>
        <v>-</v>
      </c>
      <c r="L192" s="49">
        <f>IF(N192="",0,COUNTIF($N$7:N192,N192))</f>
        <v>0</v>
      </c>
      <c r="M192" s="50" t="str">
        <f t="shared" si="41"/>
        <v>0</v>
      </c>
      <c r="N192" s="49" t="str">
        <f t="shared" si="49"/>
        <v/>
      </c>
      <c r="O192" s="1"/>
      <c r="P192" s="112"/>
      <c r="Q192" s="4"/>
      <c r="R192" s="4"/>
      <c r="S192" s="54" t="str">
        <f t="shared" si="36"/>
        <v/>
      </c>
      <c r="T192" s="51"/>
      <c r="U192" s="53"/>
      <c r="V192" s="233"/>
      <c r="W192" s="234" t="str">
        <f t="shared" si="42"/>
        <v/>
      </c>
      <c r="X192" s="52"/>
      <c r="Y192" s="53"/>
      <c r="Z192" s="53"/>
      <c r="AA192" s="53"/>
      <c r="AB192" s="54" t="str">
        <f t="shared" si="43"/>
        <v/>
      </c>
      <c r="AC192" s="54" t="str">
        <f t="shared" si="44"/>
        <v/>
      </c>
      <c r="AD192" s="52"/>
      <c r="AE192" s="53"/>
      <c r="AF192" s="53"/>
      <c r="AG192" s="53"/>
      <c r="AH192" s="54" t="str">
        <f t="shared" si="45"/>
        <v/>
      </c>
      <c r="AI192" s="54" t="str">
        <f t="shared" si="46"/>
        <v/>
      </c>
      <c r="AJ192" s="52"/>
      <c r="AK192" s="55"/>
      <c r="AL192" s="55"/>
      <c r="AM192" s="55"/>
      <c r="AN192" s="54" t="str">
        <f t="shared" si="47"/>
        <v/>
      </c>
      <c r="AO192" s="54" t="str">
        <f t="shared" si="48"/>
        <v/>
      </c>
      <c r="AP192" s="53"/>
      <c r="AQ192" s="53"/>
      <c r="AR192" s="1"/>
      <c r="AS192" s="1"/>
    </row>
    <row r="193" spans="1:45" ht="18.75" customHeight="1" x14ac:dyDescent="0.35">
      <c r="A193" s="1"/>
      <c r="B193" s="49">
        <f>IF(R193="",0,COUNTIF($R$7:R193,R193))</f>
        <v>0</v>
      </c>
      <c r="C193" s="49" t="str">
        <f t="shared" si="50"/>
        <v>0</v>
      </c>
      <c r="D193" s="49">
        <f>IF(X193="",0,COUNTIF($X$7:X193,X193))</f>
        <v>0</v>
      </c>
      <c r="E193" s="49" t="str">
        <f t="shared" si="37"/>
        <v>0</v>
      </c>
      <c r="F193" s="49">
        <f>IF(AD193="",0,COUNTIF($AD$7:AD193,AD193))</f>
        <v>0</v>
      </c>
      <c r="G193" s="49" t="str">
        <f t="shared" si="38"/>
        <v>0</v>
      </c>
      <c r="H193" s="49">
        <f>IF(AJ193="",0,COUNTIF($AJ$7:AJ193,AJ193))</f>
        <v>0</v>
      </c>
      <c r="I193" s="49" t="str">
        <f t="shared" si="39"/>
        <v>0</v>
      </c>
      <c r="J193" s="120">
        <f t="shared" si="40"/>
        <v>0</v>
      </c>
      <c r="K193" s="50" t="str">
        <f t="shared" si="51"/>
        <v>-</v>
      </c>
      <c r="L193" s="49">
        <f>IF(N193="",0,COUNTIF($N$7:N193,N193))</f>
        <v>0</v>
      </c>
      <c r="M193" s="50" t="str">
        <f t="shared" si="41"/>
        <v>0</v>
      </c>
      <c r="N193" s="49" t="str">
        <f t="shared" si="49"/>
        <v/>
      </c>
      <c r="O193" s="1"/>
      <c r="P193" s="112"/>
      <c r="Q193" s="4"/>
      <c r="R193" s="4"/>
      <c r="S193" s="54" t="str">
        <f t="shared" si="36"/>
        <v/>
      </c>
      <c r="T193" s="51"/>
      <c r="U193" s="53"/>
      <c r="V193" s="233"/>
      <c r="W193" s="234" t="str">
        <f t="shared" si="42"/>
        <v/>
      </c>
      <c r="X193" s="52"/>
      <c r="Y193" s="53"/>
      <c r="Z193" s="53"/>
      <c r="AA193" s="53"/>
      <c r="AB193" s="54" t="str">
        <f t="shared" si="43"/>
        <v/>
      </c>
      <c r="AC193" s="54" t="str">
        <f t="shared" si="44"/>
        <v/>
      </c>
      <c r="AD193" s="52"/>
      <c r="AE193" s="53"/>
      <c r="AF193" s="53"/>
      <c r="AG193" s="53"/>
      <c r="AH193" s="54" t="str">
        <f t="shared" si="45"/>
        <v/>
      </c>
      <c r="AI193" s="54" t="str">
        <f t="shared" si="46"/>
        <v/>
      </c>
      <c r="AJ193" s="52"/>
      <c r="AK193" s="55"/>
      <c r="AL193" s="55"/>
      <c r="AM193" s="55"/>
      <c r="AN193" s="54" t="str">
        <f t="shared" si="47"/>
        <v/>
      </c>
      <c r="AO193" s="54" t="str">
        <f t="shared" si="48"/>
        <v/>
      </c>
      <c r="AP193" s="53"/>
      <c r="AQ193" s="53"/>
      <c r="AR193" s="1"/>
      <c r="AS193" s="1"/>
    </row>
    <row r="194" spans="1:45" ht="18.75" customHeight="1" x14ac:dyDescent="0.35">
      <c r="A194" s="1"/>
      <c r="B194" s="49">
        <f>IF(R194="",0,COUNTIF($R$7:R194,R194))</f>
        <v>0</v>
      </c>
      <c r="C194" s="49" t="str">
        <f t="shared" si="50"/>
        <v>0</v>
      </c>
      <c r="D194" s="49">
        <f>IF(X194="",0,COUNTIF($X$7:X194,X194))</f>
        <v>0</v>
      </c>
      <c r="E194" s="49" t="str">
        <f t="shared" si="37"/>
        <v>0</v>
      </c>
      <c r="F194" s="49">
        <f>IF(AD194="",0,COUNTIF($AD$7:AD194,AD194))</f>
        <v>0</v>
      </c>
      <c r="G194" s="49" t="str">
        <f t="shared" si="38"/>
        <v>0</v>
      </c>
      <c r="H194" s="49">
        <f>IF(AJ194="",0,COUNTIF($AJ$7:AJ194,AJ194))</f>
        <v>0</v>
      </c>
      <c r="I194" s="49" t="str">
        <f t="shared" si="39"/>
        <v>0</v>
      </c>
      <c r="J194" s="120">
        <f t="shared" si="40"/>
        <v>0</v>
      </c>
      <c r="K194" s="50" t="str">
        <f t="shared" si="51"/>
        <v>-</v>
      </c>
      <c r="L194" s="49">
        <f>IF(N194="",0,COUNTIF($N$7:N194,N194))</f>
        <v>0</v>
      </c>
      <c r="M194" s="50" t="str">
        <f t="shared" si="41"/>
        <v>0</v>
      </c>
      <c r="N194" s="49" t="str">
        <f t="shared" si="49"/>
        <v/>
      </c>
      <c r="O194" s="1"/>
      <c r="P194" s="112"/>
      <c r="Q194" s="4"/>
      <c r="R194" s="4"/>
      <c r="S194" s="54" t="str">
        <f t="shared" si="36"/>
        <v/>
      </c>
      <c r="T194" s="51"/>
      <c r="U194" s="53"/>
      <c r="V194" s="233"/>
      <c r="W194" s="234" t="str">
        <f t="shared" si="42"/>
        <v/>
      </c>
      <c r="X194" s="52"/>
      <c r="Y194" s="53"/>
      <c r="Z194" s="53"/>
      <c r="AA194" s="53"/>
      <c r="AB194" s="54" t="str">
        <f t="shared" si="43"/>
        <v/>
      </c>
      <c r="AC194" s="54" t="str">
        <f t="shared" si="44"/>
        <v/>
      </c>
      <c r="AD194" s="52"/>
      <c r="AE194" s="53"/>
      <c r="AF194" s="53"/>
      <c r="AG194" s="53"/>
      <c r="AH194" s="54" t="str">
        <f t="shared" si="45"/>
        <v/>
      </c>
      <c r="AI194" s="54" t="str">
        <f t="shared" si="46"/>
        <v/>
      </c>
      <c r="AJ194" s="52"/>
      <c r="AK194" s="55"/>
      <c r="AL194" s="55"/>
      <c r="AM194" s="55"/>
      <c r="AN194" s="54" t="str">
        <f t="shared" si="47"/>
        <v/>
      </c>
      <c r="AO194" s="54" t="str">
        <f t="shared" si="48"/>
        <v/>
      </c>
      <c r="AP194" s="53"/>
      <c r="AQ194" s="53"/>
      <c r="AR194" s="1"/>
      <c r="AS194" s="1"/>
    </row>
    <row r="195" spans="1:45" ht="18.75" customHeight="1" x14ac:dyDescent="0.35">
      <c r="A195" s="1"/>
      <c r="B195" s="49">
        <f>IF(R195="",0,COUNTIF($R$7:R195,R195))</f>
        <v>0</v>
      </c>
      <c r="C195" s="49" t="str">
        <f t="shared" si="50"/>
        <v>0</v>
      </c>
      <c r="D195" s="49">
        <f>IF(X195="",0,COUNTIF($X$7:X195,X195))</f>
        <v>0</v>
      </c>
      <c r="E195" s="49" t="str">
        <f t="shared" si="37"/>
        <v>0</v>
      </c>
      <c r="F195" s="49">
        <f>IF(AD195="",0,COUNTIF($AD$7:AD195,AD195))</f>
        <v>0</v>
      </c>
      <c r="G195" s="49" t="str">
        <f t="shared" si="38"/>
        <v>0</v>
      </c>
      <c r="H195" s="49">
        <f>IF(AJ195="",0,COUNTIF($AJ$7:AJ195,AJ195))</f>
        <v>0</v>
      </c>
      <c r="I195" s="49" t="str">
        <f t="shared" si="39"/>
        <v>0</v>
      </c>
      <c r="J195" s="120">
        <f t="shared" si="40"/>
        <v>0</v>
      </c>
      <c r="K195" s="50" t="str">
        <f t="shared" si="51"/>
        <v>-</v>
      </c>
      <c r="L195" s="49">
        <f>IF(N195="",0,COUNTIF($N$7:N195,N195))</f>
        <v>0</v>
      </c>
      <c r="M195" s="50" t="str">
        <f t="shared" si="41"/>
        <v>0</v>
      </c>
      <c r="N195" s="49" t="str">
        <f t="shared" si="49"/>
        <v/>
      </c>
      <c r="O195" s="1"/>
      <c r="P195" s="112"/>
      <c r="Q195" s="4"/>
      <c r="R195" s="4"/>
      <c r="S195" s="54" t="str">
        <f t="shared" si="36"/>
        <v/>
      </c>
      <c r="T195" s="51"/>
      <c r="U195" s="53"/>
      <c r="V195" s="233"/>
      <c r="W195" s="234" t="str">
        <f t="shared" si="42"/>
        <v/>
      </c>
      <c r="X195" s="52"/>
      <c r="Y195" s="53"/>
      <c r="Z195" s="53"/>
      <c r="AA195" s="53"/>
      <c r="AB195" s="54" t="str">
        <f t="shared" si="43"/>
        <v/>
      </c>
      <c r="AC195" s="54" t="str">
        <f t="shared" si="44"/>
        <v/>
      </c>
      <c r="AD195" s="52"/>
      <c r="AE195" s="53"/>
      <c r="AF195" s="53"/>
      <c r="AG195" s="53"/>
      <c r="AH195" s="54" t="str">
        <f t="shared" si="45"/>
        <v/>
      </c>
      <c r="AI195" s="54" t="str">
        <f t="shared" si="46"/>
        <v/>
      </c>
      <c r="AJ195" s="52"/>
      <c r="AK195" s="55"/>
      <c r="AL195" s="55"/>
      <c r="AM195" s="55"/>
      <c r="AN195" s="54" t="str">
        <f t="shared" si="47"/>
        <v/>
      </c>
      <c r="AO195" s="54" t="str">
        <f t="shared" si="48"/>
        <v/>
      </c>
      <c r="AP195" s="53"/>
      <c r="AQ195" s="53"/>
      <c r="AR195" s="1"/>
      <c r="AS195" s="1"/>
    </row>
    <row r="196" spans="1:45" ht="18.75" customHeight="1" x14ac:dyDescent="0.35">
      <c r="A196" s="1"/>
      <c r="B196" s="49">
        <f>IF(R196="",0,COUNTIF($R$7:R196,R196))</f>
        <v>0</v>
      </c>
      <c r="C196" s="49" t="str">
        <f t="shared" si="50"/>
        <v>0</v>
      </c>
      <c r="D196" s="49">
        <f>IF(X196="",0,COUNTIF($X$7:X196,X196))</f>
        <v>0</v>
      </c>
      <c r="E196" s="49" t="str">
        <f t="shared" si="37"/>
        <v>0</v>
      </c>
      <c r="F196" s="49">
        <f>IF(AD196="",0,COUNTIF($AD$7:AD196,AD196))</f>
        <v>0</v>
      </c>
      <c r="G196" s="49" t="str">
        <f t="shared" si="38"/>
        <v>0</v>
      </c>
      <c r="H196" s="49">
        <f>IF(AJ196="",0,COUNTIF($AJ$7:AJ196,AJ196))</f>
        <v>0</v>
      </c>
      <c r="I196" s="49" t="str">
        <f t="shared" si="39"/>
        <v>0</v>
      </c>
      <c r="J196" s="120">
        <f t="shared" si="40"/>
        <v>0</v>
      </c>
      <c r="K196" s="50" t="str">
        <f t="shared" si="51"/>
        <v>-</v>
      </c>
      <c r="L196" s="49">
        <f>IF(N196="",0,COUNTIF($N$7:N196,N196))</f>
        <v>0</v>
      </c>
      <c r="M196" s="50" t="str">
        <f t="shared" si="41"/>
        <v>0</v>
      </c>
      <c r="N196" s="49" t="str">
        <f t="shared" si="49"/>
        <v/>
      </c>
      <c r="O196" s="1"/>
      <c r="P196" s="112"/>
      <c r="Q196" s="4"/>
      <c r="R196" s="4"/>
      <c r="S196" s="54" t="str">
        <f t="shared" si="36"/>
        <v/>
      </c>
      <c r="T196" s="51"/>
      <c r="U196" s="53"/>
      <c r="V196" s="233"/>
      <c r="W196" s="234" t="str">
        <f t="shared" si="42"/>
        <v/>
      </c>
      <c r="X196" s="52"/>
      <c r="Y196" s="53"/>
      <c r="Z196" s="53"/>
      <c r="AA196" s="53"/>
      <c r="AB196" s="54" t="str">
        <f t="shared" si="43"/>
        <v/>
      </c>
      <c r="AC196" s="54" t="str">
        <f t="shared" si="44"/>
        <v/>
      </c>
      <c r="AD196" s="52"/>
      <c r="AE196" s="53"/>
      <c r="AF196" s="53"/>
      <c r="AG196" s="53"/>
      <c r="AH196" s="54" t="str">
        <f t="shared" si="45"/>
        <v/>
      </c>
      <c r="AI196" s="54" t="str">
        <f t="shared" si="46"/>
        <v/>
      </c>
      <c r="AJ196" s="52"/>
      <c r="AK196" s="55"/>
      <c r="AL196" s="55"/>
      <c r="AM196" s="55"/>
      <c r="AN196" s="54" t="str">
        <f t="shared" si="47"/>
        <v/>
      </c>
      <c r="AO196" s="54" t="str">
        <f t="shared" si="48"/>
        <v/>
      </c>
      <c r="AP196" s="53"/>
      <c r="AQ196" s="53"/>
      <c r="AR196" s="1"/>
      <c r="AS196" s="1"/>
    </row>
    <row r="197" spans="1:45" ht="18.75" customHeight="1" x14ac:dyDescent="0.35">
      <c r="A197" s="1"/>
      <c r="B197" s="49">
        <f>IF(R197="",0,COUNTIF($R$7:R197,R197))</f>
        <v>0</v>
      </c>
      <c r="C197" s="49" t="str">
        <f t="shared" si="50"/>
        <v>0</v>
      </c>
      <c r="D197" s="49">
        <f>IF(X197="",0,COUNTIF($X$7:X197,X197))</f>
        <v>0</v>
      </c>
      <c r="E197" s="49" t="str">
        <f t="shared" si="37"/>
        <v>0</v>
      </c>
      <c r="F197" s="49">
        <f>IF(AD197="",0,COUNTIF($AD$7:AD197,AD197))</f>
        <v>0</v>
      </c>
      <c r="G197" s="49" t="str">
        <f t="shared" si="38"/>
        <v>0</v>
      </c>
      <c r="H197" s="49">
        <f>IF(AJ197="",0,COUNTIF($AJ$7:AJ197,AJ197))</f>
        <v>0</v>
      </c>
      <c r="I197" s="49" t="str">
        <f t="shared" si="39"/>
        <v>0</v>
      </c>
      <c r="J197" s="120">
        <f t="shared" si="40"/>
        <v>0</v>
      </c>
      <c r="K197" s="50" t="str">
        <f t="shared" si="51"/>
        <v>-</v>
      </c>
      <c r="L197" s="49">
        <f>IF(N197="",0,COUNTIF($N$7:N197,N197))</f>
        <v>0</v>
      </c>
      <c r="M197" s="50" t="str">
        <f t="shared" si="41"/>
        <v>0</v>
      </c>
      <c r="N197" s="49" t="str">
        <f t="shared" si="49"/>
        <v/>
      </c>
      <c r="O197" s="1"/>
      <c r="P197" s="112"/>
      <c r="Q197" s="4"/>
      <c r="R197" s="4"/>
      <c r="S197" s="54" t="str">
        <f t="shared" si="36"/>
        <v/>
      </c>
      <c r="T197" s="51"/>
      <c r="U197" s="53"/>
      <c r="V197" s="233"/>
      <c r="W197" s="234" t="str">
        <f t="shared" si="42"/>
        <v/>
      </c>
      <c r="X197" s="52"/>
      <c r="Y197" s="53"/>
      <c r="Z197" s="53"/>
      <c r="AA197" s="53"/>
      <c r="AB197" s="54" t="str">
        <f t="shared" si="43"/>
        <v/>
      </c>
      <c r="AC197" s="54" t="str">
        <f t="shared" si="44"/>
        <v/>
      </c>
      <c r="AD197" s="52"/>
      <c r="AE197" s="53"/>
      <c r="AF197" s="53"/>
      <c r="AG197" s="53"/>
      <c r="AH197" s="54" t="str">
        <f t="shared" si="45"/>
        <v/>
      </c>
      <c r="AI197" s="54" t="str">
        <f t="shared" si="46"/>
        <v/>
      </c>
      <c r="AJ197" s="52"/>
      <c r="AK197" s="55"/>
      <c r="AL197" s="55"/>
      <c r="AM197" s="55"/>
      <c r="AN197" s="54" t="str">
        <f t="shared" si="47"/>
        <v/>
      </c>
      <c r="AO197" s="54" t="str">
        <f t="shared" si="48"/>
        <v/>
      </c>
      <c r="AP197" s="53"/>
      <c r="AQ197" s="53"/>
      <c r="AR197" s="1"/>
      <c r="AS197" s="1"/>
    </row>
    <row r="198" spans="1:45" ht="18.75" customHeight="1" x14ac:dyDescent="0.35">
      <c r="A198" s="1"/>
      <c r="B198" s="49">
        <f>IF(R198="",0,COUNTIF($R$7:R198,R198))</f>
        <v>0</v>
      </c>
      <c r="C198" s="49" t="str">
        <f t="shared" si="50"/>
        <v>0</v>
      </c>
      <c r="D198" s="49">
        <f>IF(X198="",0,COUNTIF($X$7:X198,X198))</f>
        <v>0</v>
      </c>
      <c r="E198" s="49" t="str">
        <f t="shared" si="37"/>
        <v>0</v>
      </c>
      <c r="F198" s="49">
        <f>IF(AD198="",0,COUNTIF($AD$7:AD198,AD198))</f>
        <v>0</v>
      </c>
      <c r="G198" s="49" t="str">
        <f t="shared" si="38"/>
        <v>0</v>
      </c>
      <c r="H198" s="49">
        <f>IF(AJ198="",0,COUNTIF($AJ$7:AJ198,AJ198))</f>
        <v>0</v>
      </c>
      <c r="I198" s="49" t="str">
        <f t="shared" si="39"/>
        <v>0</v>
      </c>
      <c r="J198" s="120">
        <f t="shared" si="40"/>
        <v>0</v>
      </c>
      <c r="K198" s="50" t="str">
        <f t="shared" si="51"/>
        <v>-</v>
      </c>
      <c r="L198" s="49">
        <f>IF(N198="",0,COUNTIF($N$7:N198,N198))</f>
        <v>0</v>
      </c>
      <c r="M198" s="50" t="str">
        <f t="shared" si="41"/>
        <v>0</v>
      </c>
      <c r="N198" s="49" t="str">
        <f t="shared" si="49"/>
        <v/>
      </c>
      <c r="O198" s="1"/>
      <c r="P198" s="112"/>
      <c r="Q198" s="4"/>
      <c r="R198" s="4"/>
      <c r="S198" s="54" t="str">
        <f t="shared" si="36"/>
        <v/>
      </c>
      <c r="T198" s="51"/>
      <c r="U198" s="53"/>
      <c r="V198" s="233"/>
      <c r="W198" s="234" t="str">
        <f t="shared" si="42"/>
        <v/>
      </c>
      <c r="X198" s="52"/>
      <c r="Y198" s="53"/>
      <c r="Z198" s="53"/>
      <c r="AA198" s="53"/>
      <c r="AB198" s="54" t="str">
        <f t="shared" si="43"/>
        <v/>
      </c>
      <c r="AC198" s="54" t="str">
        <f t="shared" si="44"/>
        <v/>
      </c>
      <c r="AD198" s="52"/>
      <c r="AE198" s="53"/>
      <c r="AF198" s="53"/>
      <c r="AG198" s="53"/>
      <c r="AH198" s="54" t="str">
        <f t="shared" si="45"/>
        <v/>
      </c>
      <c r="AI198" s="54" t="str">
        <f t="shared" si="46"/>
        <v/>
      </c>
      <c r="AJ198" s="52"/>
      <c r="AK198" s="55"/>
      <c r="AL198" s="55"/>
      <c r="AM198" s="55"/>
      <c r="AN198" s="54" t="str">
        <f t="shared" si="47"/>
        <v/>
      </c>
      <c r="AO198" s="54" t="str">
        <f t="shared" si="48"/>
        <v/>
      </c>
      <c r="AP198" s="53"/>
      <c r="AQ198" s="53"/>
      <c r="AR198" s="1"/>
      <c r="AS198" s="1"/>
    </row>
    <row r="199" spans="1:45" ht="18.75" customHeight="1" x14ac:dyDescent="0.35">
      <c r="A199" s="1"/>
      <c r="B199" s="49">
        <f>IF(R199="",0,COUNTIF($R$7:R199,R199))</f>
        <v>0</v>
      </c>
      <c r="C199" s="49" t="str">
        <f t="shared" si="50"/>
        <v>0</v>
      </c>
      <c r="D199" s="49">
        <f>IF(X199="",0,COUNTIF($X$7:X199,X199))</f>
        <v>0</v>
      </c>
      <c r="E199" s="49" t="str">
        <f t="shared" si="37"/>
        <v>0</v>
      </c>
      <c r="F199" s="49">
        <f>IF(AD199="",0,COUNTIF($AD$7:AD199,AD199))</f>
        <v>0</v>
      </c>
      <c r="G199" s="49" t="str">
        <f t="shared" si="38"/>
        <v>0</v>
      </c>
      <c r="H199" s="49">
        <f>IF(AJ199="",0,COUNTIF($AJ$7:AJ199,AJ199))</f>
        <v>0</v>
      </c>
      <c r="I199" s="49" t="str">
        <f t="shared" si="39"/>
        <v>0</v>
      </c>
      <c r="J199" s="120">
        <f t="shared" si="40"/>
        <v>0</v>
      </c>
      <c r="K199" s="50" t="str">
        <f t="shared" si="51"/>
        <v>-</v>
      </c>
      <c r="L199" s="49">
        <f>IF(N199="",0,COUNTIF($N$7:N199,N199))</f>
        <v>0</v>
      </c>
      <c r="M199" s="50" t="str">
        <f t="shared" si="41"/>
        <v>0</v>
      </c>
      <c r="N199" s="49" t="str">
        <f t="shared" si="49"/>
        <v/>
      </c>
      <c r="O199" s="1"/>
      <c r="P199" s="112"/>
      <c r="Q199" s="4"/>
      <c r="R199" s="4"/>
      <c r="S199" s="54" t="str">
        <f t="shared" ref="S199:S262" si="52">IF(R199&lt;&gt;"",VLOOKUP(R199,DP,2,FALSE),"")</f>
        <v/>
      </c>
      <c r="T199" s="51"/>
      <c r="U199" s="53"/>
      <c r="V199" s="233"/>
      <c r="W199" s="234" t="str">
        <f t="shared" si="42"/>
        <v/>
      </c>
      <c r="X199" s="52"/>
      <c r="Y199" s="53"/>
      <c r="Z199" s="53"/>
      <c r="AA199" s="53"/>
      <c r="AB199" s="54" t="str">
        <f t="shared" si="43"/>
        <v/>
      </c>
      <c r="AC199" s="54" t="str">
        <f t="shared" si="44"/>
        <v/>
      </c>
      <c r="AD199" s="52"/>
      <c r="AE199" s="53"/>
      <c r="AF199" s="53"/>
      <c r="AG199" s="53"/>
      <c r="AH199" s="54" t="str">
        <f t="shared" si="45"/>
        <v/>
      </c>
      <c r="AI199" s="54" t="str">
        <f t="shared" si="46"/>
        <v/>
      </c>
      <c r="AJ199" s="52"/>
      <c r="AK199" s="55"/>
      <c r="AL199" s="55"/>
      <c r="AM199" s="55"/>
      <c r="AN199" s="54" t="str">
        <f t="shared" si="47"/>
        <v/>
      </c>
      <c r="AO199" s="54" t="str">
        <f t="shared" si="48"/>
        <v/>
      </c>
      <c r="AP199" s="53"/>
      <c r="AQ199" s="53"/>
      <c r="AR199" s="1"/>
      <c r="AS199" s="1"/>
    </row>
    <row r="200" spans="1:45" ht="18.75" customHeight="1" x14ac:dyDescent="0.35">
      <c r="A200" s="1"/>
      <c r="B200" s="49">
        <f>IF(R200="",0,COUNTIF($R$7:R200,R200))</f>
        <v>0</v>
      </c>
      <c r="C200" s="49" t="str">
        <f t="shared" si="50"/>
        <v>0</v>
      </c>
      <c r="D200" s="49">
        <f>IF(X200="",0,COUNTIF($X$7:X200,X200))</f>
        <v>0</v>
      </c>
      <c r="E200" s="49" t="str">
        <f t="shared" ref="E200:E263" si="53">D200&amp;X200</f>
        <v>0</v>
      </c>
      <c r="F200" s="49">
        <f>IF(AD200="",0,COUNTIF($AD$7:AD200,AD200))</f>
        <v>0</v>
      </c>
      <c r="G200" s="49" t="str">
        <f t="shared" ref="G200:G263" si="54">F200&amp;AD200</f>
        <v>0</v>
      </c>
      <c r="H200" s="49">
        <f>IF(AJ200="",0,COUNTIF($AJ$7:AJ200,AJ200))</f>
        <v>0</v>
      </c>
      <c r="I200" s="49" t="str">
        <f t="shared" ref="I200:I263" si="55">H200&amp;AJ200</f>
        <v>0</v>
      </c>
      <c r="J200" s="120">
        <f t="shared" ref="J200:J263" si="56">Y200+AE200+AK200</f>
        <v>0</v>
      </c>
      <c r="K200" s="50" t="str">
        <f t="shared" si="51"/>
        <v>-</v>
      </c>
      <c r="L200" s="49">
        <f>IF(N200="",0,COUNTIF($N$7:N200,N200))</f>
        <v>0</v>
      </c>
      <c r="M200" s="50" t="str">
        <f t="shared" ref="M200:M263" si="57">L200&amp;N200</f>
        <v>0</v>
      </c>
      <c r="N200" s="49" t="str">
        <f t="shared" si="49"/>
        <v/>
      </c>
      <c r="O200" s="1"/>
      <c r="P200" s="112"/>
      <c r="Q200" s="4"/>
      <c r="R200" s="4"/>
      <c r="S200" s="54" t="str">
        <f t="shared" si="52"/>
        <v/>
      </c>
      <c r="T200" s="51"/>
      <c r="U200" s="53"/>
      <c r="V200" s="233"/>
      <c r="W200" s="234" t="str">
        <f t="shared" ref="W200:W263" si="58">IF(AND(R200&lt;&gt;"",U200&lt;&gt;""),$U200*$V200,"")</f>
        <v/>
      </c>
      <c r="X200" s="52"/>
      <c r="Y200" s="53"/>
      <c r="Z200" s="53"/>
      <c r="AA200" s="53"/>
      <c r="AB200" s="54" t="str">
        <f t="shared" ref="AB200:AB263" si="59">IF(AND(R200&lt;&gt;"",X200&lt;&gt;""),$Y200*$Z200,"")</f>
        <v/>
      </c>
      <c r="AC200" s="54" t="str">
        <f t="shared" ref="AC200:AC263" si="60">IF(AND(R200&lt;&gt;"",X200&lt;&gt;""),$Y200*$AA200,"")</f>
        <v/>
      </c>
      <c r="AD200" s="52"/>
      <c r="AE200" s="53"/>
      <c r="AF200" s="53"/>
      <c r="AG200" s="53"/>
      <c r="AH200" s="54" t="str">
        <f t="shared" ref="AH200:AH263" si="61">IF(AND(R200&lt;&gt;"",AD200&lt;&gt;""),$AE200*$AF200,"")</f>
        <v/>
      </c>
      <c r="AI200" s="54" t="str">
        <f t="shared" ref="AI200:AI263" si="62">IF(AND(R200&lt;&gt;"",AD200&lt;&gt;""),$AE200*$AG200,"")</f>
        <v/>
      </c>
      <c r="AJ200" s="52"/>
      <c r="AK200" s="55"/>
      <c r="AL200" s="55"/>
      <c r="AM200" s="55"/>
      <c r="AN200" s="54" t="str">
        <f t="shared" ref="AN200:AN263" si="63">IF(AND(R200&lt;&gt;"",AJ200&lt;&gt;""),$AK200*$AL200,"")</f>
        <v/>
      </c>
      <c r="AO200" s="54" t="str">
        <f t="shared" ref="AO200:AO263" si="64">IF(AND(R200&lt;&gt;"",AJ200&lt;&gt;""),$AK200*$AM200,"")</f>
        <v/>
      </c>
      <c r="AP200" s="53"/>
      <c r="AQ200" s="53"/>
      <c r="AR200" s="1"/>
      <c r="AS200" s="1"/>
    </row>
    <row r="201" spans="1:45" ht="18.75" customHeight="1" x14ac:dyDescent="0.35">
      <c r="A201" s="1"/>
      <c r="B201" s="49">
        <f>IF(R201="",0,COUNTIF($R$7:R201,R201))</f>
        <v>0</v>
      </c>
      <c r="C201" s="49" t="str">
        <f t="shared" si="50"/>
        <v>0</v>
      </c>
      <c r="D201" s="49">
        <f>IF(X201="",0,COUNTIF($X$7:X201,X201))</f>
        <v>0</v>
      </c>
      <c r="E201" s="49" t="str">
        <f t="shared" si="53"/>
        <v>0</v>
      </c>
      <c r="F201" s="49">
        <f>IF(AD201="",0,COUNTIF($AD$7:AD201,AD201))</f>
        <v>0</v>
      </c>
      <c r="G201" s="49" t="str">
        <f t="shared" si="54"/>
        <v>0</v>
      </c>
      <c r="H201" s="49">
        <f>IF(AJ201="",0,COUNTIF($AJ$7:AJ201,AJ201))</f>
        <v>0</v>
      </c>
      <c r="I201" s="49" t="str">
        <f t="shared" si="55"/>
        <v>0</v>
      </c>
      <c r="J201" s="120">
        <f t="shared" si="56"/>
        <v>0</v>
      </c>
      <c r="K201" s="50" t="str">
        <f t="shared" si="51"/>
        <v>-</v>
      </c>
      <c r="L201" s="49">
        <f>IF(N201="",0,COUNTIF($N$7:N201,N201))</f>
        <v>0</v>
      </c>
      <c r="M201" s="50" t="str">
        <f t="shared" si="57"/>
        <v>0</v>
      </c>
      <c r="N201" s="49" t="str">
        <f t="shared" ref="N201:N264" si="65">IF(R201="","",IF(Q201&lt;&gt;"",Q201,N200))</f>
        <v/>
      </c>
      <c r="O201" s="1"/>
      <c r="P201" s="112"/>
      <c r="Q201" s="4"/>
      <c r="R201" s="4"/>
      <c r="S201" s="54" t="str">
        <f t="shared" si="52"/>
        <v/>
      </c>
      <c r="T201" s="51"/>
      <c r="U201" s="53"/>
      <c r="V201" s="233"/>
      <c r="W201" s="234" t="str">
        <f t="shared" si="58"/>
        <v/>
      </c>
      <c r="X201" s="52"/>
      <c r="Y201" s="53"/>
      <c r="Z201" s="53"/>
      <c r="AA201" s="53"/>
      <c r="AB201" s="54" t="str">
        <f t="shared" si="59"/>
        <v/>
      </c>
      <c r="AC201" s="54" t="str">
        <f t="shared" si="60"/>
        <v/>
      </c>
      <c r="AD201" s="52"/>
      <c r="AE201" s="53"/>
      <c r="AF201" s="53"/>
      <c r="AG201" s="53"/>
      <c r="AH201" s="54" t="str">
        <f t="shared" si="61"/>
        <v/>
      </c>
      <c r="AI201" s="54" t="str">
        <f t="shared" si="62"/>
        <v/>
      </c>
      <c r="AJ201" s="52"/>
      <c r="AK201" s="55"/>
      <c r="AL201" s="55"/>
      <c r="AM201" s="55"/>
      <c r="AN201" s="54" t="str">
        <f t="shared" si="63"/>
        <v/>
      </c>
      <c r="AO201" s="54" t="str">
        <f t="shared" si="64"/>
        <v/>
      </c>
      <c r="AP201" s="53"/>
      <c r="AQ201" s="53"/>
      <c r="AR201" s="1"/>
      <c r="AS201" s="1"/>
    </row>
    <row r="202" spans="1:45" ht="18.75" customHeight="1" x14ac:dyDescent="0.35">
      <c r="A202" s="1"/>
      <c r="B202" s="49">
        <f>IF(R202="",0,COUNTIF($R$7:R202,R202))</f>
        <v>0</v>
      </c>
      <c r="C202" s="49" t="str">
        <f t="shared" si="50"/>
        <v>0</v>
      </c>
      <c r="D202" s="49">
        <f>IF(X202="",0,COUNTIF($X$7:X202,X202))</f>
        <v>0</v>
      </c>
      <c r="E202" s="49" t="str">
        <f t="shared" si="53"/>
        <v>0</v>
      </c>
      <c r="F202" s="49">
        <f>IF(AD202="",0,COUNTIF($AD$7:AD202,AD202))</f>
        <v>0</v>
      </c>
      <c r="G202" s="49" t="str">
        <f t="shared" si="54"/>
        <v>0</v>
      </c>
      <c r="H202" s="49">
        <f>IF(AJ202="",0,COUNTIF($AJ$7:AJ202,AJ202))</f>
        <v>0</v>
      </c>
      <c r="I202" s="49" t="str">
        <f t="shared" si="55"/>
        <v>0</v>
      </c>
      <c r="J202" s="120">
        <f t="shared" si="56"/>
        <v>0</v>
      </c>
      <c r="K202" s="50" t="str">
        <f t="shared" si="51"/>
        <v>-</v>
      </c>
      <c r="L202" s="49">
        <f>IF(N202="",0,COUNTIF($N$7:N202,N202))</f>
        <v>0</v>
      </c>
      <c r="M202" s="50" t="str">
        <f t="shared" si="57"/>
        <v>0</v>
      </c>
      <c r="N202" s="49" t="str">
        <f t="shared" si="65"/>
        <v/>
      </c>
      <c r="O202" s="1"/>
      <c r="P202" s="112"/>
      <c r="Q202" s="4"/>
      <c r="R202" s="4"/>
      <c r="S202" s="54" t="str">
        <f t="shared" si="52"/>
        <v/>
      </c>
      <c r="T202" s="51"/>
      <c r="U202" s="53"/>
      <c r="V202" s="233"/>
      <c r="W202" s="234" t="str">
        <f t="shared" si="58"/>
        <v/>
      </c>
      <c r="X202" s="52"/>
      <c r="Y202" s="53"/>
      <c r="Z202" s="53"/>
      <c r="AA202" s="53"/>
      <c r="AB202" s="54" t="str">
        <f t="shared" si="59"/>
        <v/>
      </c>
      <c r="AC202" s="54" t="str">
        <f t="shared" si="60"/>
        <v/>
      </c>
      <c r="AD202" s="52"/>
      <c r="AE202" s="53"/>
      <c r="AF202" s="53"/>
      <c r="AG202" s="53"/>
      <c r="AH202" s="54" t="str">
        <f t="shared" si="61"/>
        <v/>
      </c>
      <c r="AI202" s="54" t="str">
        <f t="shared" si="62"/>
        <v/>
      </c>
      <c r="AJ202" s="52"/>
      <c r="AK202" s="55"/>
      <c r="AL202" s="55"/>
      <c r="AM202" s="55"/>
      <c r="AN202" s="54" t="str">
        <f t="shared" si="63"/>
        <v/>
      </c>
      <c r="AO202" s="54" t="str">
        <f t="shared" si="64"/>
        <v/>
      </c>
      <c r="AP202" s="53"/>
      <c r="AQ202" s="53"/>
      <c r="AR202" s="1"/>
      <c r="AS202" s="1"/>
    </row>
    <row r="203" spans="1:45" ht="18.75" customHeight="1" x14ac:dyDescent="0.35">
      <c r="A203" s="1"/>
      <c r="B203" s="49">
        <f>IF(R203="",0,COUNTIF($R$7:R203,R203))</f>
        <v>0</v>
      </c>
      <c r="C203" s="49" t="str">
        <f t="shared" si="50"/>
        <v>0</v>
      </c>
      <c r="D203" s="49">
        <f>IF(X203="",0,COUNTIF($X$7:X203,X203))</f>
        <v>0</v>
      </c>
      <c r="E203" s="49" t="str">
        <f t="shared" si="53"/>
        <v>0</v>
      </c>
      <c r="F203" s="49">
        <f>IF(AD203="",0,COUNTIF($AD$7:AD203,AD203))</f>
        <v>0</v>
      </c>
      <c r="G203" s="49" t="str">
        <f t="shared" si="54"/>
        <v>0</v>
      </c>
      <c r="H203" s="49">
        <f>IF(AJ203="",0,COUNTIF($AJ$7:AJ203,AJ203))</f>
        <v>0</v>
      </c>
      <c r="I203" s="49" t="str">
        <f t="shared" si="55"/>
        <v>0</v>
      </c>
      <c r="J203" s="120">
        <f t="shared" si="56"/>
        <v>0</v>
      </c>
      <c r="K203" s="50" t="str">
        <f t="shared" si="51"/>
        <v>-</v>
      </c>
      <c r="L203" s="49">
        <f>IF(N203="",0,COUNTIF($N$7:N203,N203))</f>
        <v>0</v>
      </c>
      <c r="M203" s="50" t="str">
        <f t="shared" si="57"/>
        <v>0</v>
      </c>
      <c r="N203" s="49" t="str">
        <f t="shared" si="65"/>
        <v/>
      </c>
      <c r="O203" s="1"/>
      <c r="P203" s="112"/>
      <c r="Q203" s="4"/>
      <c r="R203" s="4"/>
      <c r="S203" s="54" t="str">
        <f t="shared" si="52"/>
        <v/>
      </c>
      <c r="T203" s="51"/>
      <c r="U203" s="53"/>
      <c r="V203" s="233"/>
      <c r="W203" s="234" t="str">
        <f t="shared" si="58"/>
        <v/>
      </c>
      <c r="X203" s="52"/>
      <c r="Y203" s="53"/>
      <c r="Z203" s="53"/>
      <c r="AA203" s="53"/>
      <c r="AB203" s="54" t="str">
        <f t="shared" si="59"/>
        <v/>
      </c>
      <c r="AC203" s="54" t="str">
        <f t="shared" si="60"/>
        <v/>
      </c>
      <c r="AD203" s="52"/>
      <c r="AE203" s="53"/>
      <c r="AF203" s="53"/>
      <c r="AG203" s="53"/>
      <c r="AH203" s="54" t="str">
        <f t="shared" si="61"/>
        <v/>
      </c>
      <c r="AI203" s="54" t="str">
        <f t="shared" si="62"/>
        <v/>
      </c>
      <c r="AJ203" s="52"/>
      <c r="AK203" s="55"/>
      <c r="AL203" s="55"/>
      <c r="AM203" s="55"/>
      <c r="AN203" s="54" t="str">
        <f t="shared" si="63"/>
        <v/>
      </c>
      <c r="AO203" s="54" t="str">
        <f t="shared" si="64"/>
        <v/>
      </c>
      <c r="AP203" s="53"/>
      <c r="AQ203" s="53"/>
      <c r="AR203" s="1"/>
      <c r="AS203" s="1"/>
    </row>
    <row r="204" spans="1:45" ht="18.75" customHeight="1" x14ac:dyDescent="0.35">
      <c r="A204" s="1"/>
      <c r="B204" s="49">
        <f>IF(R204="",0,COUNTIF($R$7:R204,R204))</f>
        <v>0</v>
      </c>
      <c r="C204" s="49" t="str">
        <f t="shared" si="50"/>
        <v>0</v>
      </c>
      <c r="D204" s="49">
        <f>IF(X204="",0,COUNTIF($X$7:X204,X204))</f>
        <v>0</v>
      </c>
      <c r="E204" s="49" t="str">
        <f t="shared" si="53"/>
        <v>0</v>
      </c>
      <c r="F204" s="49">
        <f>IF(AD204="",0,COUNTIF($AD$7:AD204,AD204))</f>
        <v>0</v>
      </c>
      <c r="G204" s="49" t="str">
        <f t="shared" si="54"/>
        <v>0</v>
      </c>
      <c r="H204" s="49">
        <f>IF(AJ204="",0,COUNTIF($AJ$7:AJ204,AJ204))</f>
        <v>0</v>
      </c>
      <c r="I204" s="49" t="str">
        <f t="shared" si="55"/>
        <v>0</v>
      </c>
      <c r="J204" s="120">
        <f t="shared" si="56"/>
        <v>0</v>
      </c>
      <c r="K204" s="50" t="str">
        <f t="shared" si="51"/>
        <v>-</v>
      </c>
      <c r="L204" s="49">
        <f>IF(N204="",0,COUNTIF($N$7:N204,N204))</f>
        <v>0</v>
      </c>
      <c r="M204" s="50" t="str">
        <f t="shared" si="57"/>
        <v>0</v>
      </c>
      <c r="N204" s="49" t="str">
        <f t="shared" si="65"/>
        <v/>
      </c>
      <c r="O204" s="1"/>
      <c r="P204" s="112"/>
      <c r="Q204" s="4"/>
      <c r="R204" s="4"/>
      <c r="S204" s="54" t="str">
        <f t="shared" si="52"/>
        <v/>
      </c>
      <c r="T204" s="51"/>
      <c r="U204" s="53"/>
      <c r="V204" s="233"/>
      <c r="W204" s="234" t="str">
        <f t="shared" si="58"/>
        <v/>
      </c>
      <c r="X204" s="52"/>
      <c r="Y204" s="53"/>
      <c r="Z204" s="53"/>
      <c r="AA204" s="53"/>
      <c r="AB204" s="54" t="str">
        <f t="shared" si="59"/>
        <v/>
      </c>
      <c r="AC204" s="54" t="str">
        <f t="shared" si="60"/>
        <v/>
      </c>
      <c r="AD204" s="52"/>
      <c r="AE204" s="53"/>
      <c r="AF204" s="53"/>
      <c r="AG204" s="53"/>
      <c r="AH204" s="54" t="str">
        <f t="shared" si="61"/>
        <v/>
      </c>
      <c r="AI204" s="54" t="str">
        <f t="shared" si="62"/>
        <v/>
      </c>
      <c r="AJ204" s="52"/>
      <c r="AK204" s="55"/>
      <c r="AL204" s="55"/>
      <c r="AM204" s="55"/>
      <c r="AN204" s="54" t="str">
        <f t="shared" si="63"/>
        <v/>
      </c>
      <c r="AO204" s="54" t="str">
        <f t="shared" si="64"/>
        <v/>
      </c>
      <c r="AP204" s="53"/>
      <c r="AQ204" s="53"/>
      <c r="AR204" s="1"/>
      <c r="AS204" s="1"/>
    </row>
    <row r="205" spans="1:45" ht="18.75" customHeight="1" x14ac:dyDescent="0.35">
      <c r="A205" s="1"/>
      <c r="B205" s="49">
        <f>IF(R205="",0,COUNTIF($R$7:R205,R205))</f>
        <v>0</v>
      </c>
      <c r="C205" s="49" t="str">
        <f t="shared" si="50"/>
        <v>0</v>
      </c>
      <c r="D205" s="49">
        <f>IF(X205="",0,COUNTIF($X$7:X205,X205))</f>
        <v>0</v>
      </c>
      <c r="E205" s="49" t="str">
        <f t="shared" si="53"/>
        <v>0</v>
      </c>
      <c r="F205" s="49">
        <f>IF(AD205="",0,COUNTIF($AD$7:AD205,AD205))</f>
        <v>0</v>
      </c>
      <c r="G205" s="49" t="str">
        <f t="shared" si="54"/>
        <v>0</v>
      </c>
      <c r="H205" s="49">
        <f>IF(AJ205="",0,COUNTIF($AJ$7:AJ205,AJ205))</f>
        <v>0</v>
      </c>
      <c r="I205" s="49" t="str">
        <f t="shared" si="55"/>
        <v>0</v>
      </c>
      <c r="J205" s="120">
        <f t="shared" si="56"/>
        <v>0</v>
      </c>
      <c r="K205" s="50" t="str">
        <f t="shared" si="51"/>
        <v>-</v>
      </c>
      <c r="L205" s="49">
        <f>IF(N205="",0,COUNTIF($N$7:N205,N205))</f>
        <v>0</v>
      </c>
      <c r="M205" s="50" t="str">
        <f t="shared" si="57"/>
        <v>0</v>
      </c>
      <c r="N205" s="49" t="str">
        <f t="shared" si="65"/>
        <v/>
      </c>
      <c r="O205" s="1"/>
      <c r="P205" s="112"/>
      <c r="Q205" s="4"/>
      <c r="R205" s="4"/>
      <c r="S205" s="54" t="str">
        <f t="shared" si="52"/>
        <v/>
      </c>
      <c r="T205" s="51"/>
      <c r="U205" s="53"/>
      <c r="V205" s="233"/>
      <c r="W205" s="234" t="str">
        <f t="shared" si="58"/>
        <v/>
      </c>
      <c r="X205" s="52"/>
      <c r="Y205" s="53"/>
      <c r="Z205" s="53"/>
      <c r="AA205" s="53"/>
      <c r="AB205" s="54" t="str">
        <f t="shared" si="59"/>
        <v/>
      </c>
      <c r="AC205" s="54" t="str">
        <f t="shared" si="60"/>
        <v/>
      </c>
      <c r="AD205" s="52"/>
      <c r="AE205" s="53"/>
      <c r="AF205" s="53"/>
      <c r="AG205" s="53"/>
      <c r="AH205" s="54" t="str">
        <f t="shared" si="61"/>
        <v/>
      </c>
      <c r="AI205" s="54" t="str">
        <f t="shared" si="62"/>
        <v/>
      </c>
      <c r="AJ205" s="52"/>
      <c r="AK205" s="55"/>
      <c r="AL205" s="55"/>
      <c r="AM205" s="55"/>
      <c r="AN205" s="54" t="str">
        <f t="shared" si="63"/>
        <v/>
      </c>
      <c r="AO205" s="54" t="str">
        <f t="shared" si="64"/>
        <v/>
      </c>
      <c r="AP205" s="53"/>
      <c r="AQ205" s="53"/>
      <c r="AR205" s="1"/>
      <c r="AS205" s="1"/>
    </row>
    <row r="206" spans="1:45" ht="18.75" customHeight="1" x14ac:dyDescent="0.35">
      <c r="A206" s="1"/>
      <c r="B206" s="49">
        <f>IF(R206="",0,COUNTIF($R$7:R206,R206))</f>
        <v>0</v>
      </c>
      <c r="C206" s="49" t="str">
        <f t="shared" si="50"/>
        <v>0</v>
      </c>
      <c r="D206" s="49">
        <f>IF(X206="",0,COUNTIF($X$7:X206,X206))</f>
        <v>0</v>
      </c>
      <c r="E206" s="49" t="str">
        <f t="shared" si="53"/>
        <v>0</v>
      </c>
      <c r="F206" s="49">
        <f>IF(AD206="",0,COUNTIF($AD$7:AD206,AD206))</f>
        <v>0</v>
      </c>
      <c r="G206" s="49" t="str">
        <f t="shared" si="54"/>
        <v>0</v>
      </c>
      <c r="H206" s="49">
        <f>IF(AJ206="",0,COUNTIF($AJ$7:AJ206,AJ206))</f>
        <v>0</v>
      </c>
      <c r="I206" s="49" t="str">
        <f t="shared" si="55"/>
        <v>0</v>
      </c>
      <c r="J206" s="120">
        <f t="shared" si="56"/>
        <v>0</v>
      </c>
      <c r="K206" s="50" t="str">
        <f t="shared" si="51"/>
        <v>-</v>
      </c>
      <c r="L206" s="49">
        <f>IF(N206="",0,COUNTIF($N$7:N206,N206))</f>
        <v>0</v>
      </c>
      <c r="M206" s="50" t="str">
        <f t="shared" si="57"/>
        <v>0</v>
      </c>
      <c r="N206" s="49" t="str">
        <f t="shared" si="65"/>
        <v/>
      </c>
      <c r="O206" s="1"/>
      <c r="P206" s="112"/>
      <c r="Q206" s="4"/>
      <c r="R206" s="4"/>
      <c r="S206" s="54" t="str">
        <f t="shared" si="52"/>
        <v/>
      </c>
      <c r="T206" s="51"/>
      <c r="U206" s="53"/>
      <c r="V206" s="233"/>
      <c r="W206" s="234" t="str">
        <f t="shared" si="58"/>
        <v/>
      </c>
      <c r="X206" s="52"/>
      <c r="Y206" s="53"/>
      <c r="Z206" s="53"/>
      <c r="AA206" s="53"/>
      <c r="AB206" s="54" t="str">
        <f t="shared" si="59"/>
        <v/>
      </c>
      <c r="AC206" s="54" t="str">
        <f t="shared" si="60"/>
        <v/>
      </c>
      <c r="AD206" s="52"/>
      <c r="AE206" s="53"/>
      <c r="AF206" s="53"/>
      <c r="AG206" s="53"/>
      <c r="AH206" s="54" t="str">
        <f t="shared" si="61"/>
        <v/>
      </c>
      <c r="AI206" s="54" t="str">
        <f t="shared" si="62"/>
        <v/>
      </c>
      <c r="AJ206" s="52"/>
      <c r="AK206" s="55"/>
      <c r="AL206" s="55"/>
      <c r="AM206" s="55"/>
      <c r="AN206" s="54" t="str">
        <f t="shared" si="63"/>
        <v/>
      </c>
      <c r="AO206" s="54" t="str">
        <f t="shared" si="64"/>
        <v/>
      </c>
      <c r="AP206" s="53"/>
      <c r="AQ206" s="53"/>
      <c r="AR206" s="1"/>
      <c r="AS206" s="1"/>
    </row>
    <row r="207" spans="1:45" ht="18.75" customHeight="1" x14ac:dyDescent="0.35">
      <c r="A207" s="1"/>
      <c r="B207" s="49">
        <f>IF(R207="",0,COUNTIF($R$7:R207,R207))</f>
        <v>0</v>
      </c>
      <c r="C207" s="49" t="str">
        <f t="shared" ref="C207:C270" si="66">B207&amp;R207</f>
        <v>0</v>
      </c>
      <c r="D207" s="49">
        <f>IF(X207="",0,COUNTIF($X$7:X207,X207))</f>
        <v>0</v>
      </c>
      <c r="E207" s="49" t="str">
        <f t="shared" si="53"/>
        <v>0</v>
      </c>
      <c r="F207" s="49">
        <f>IF(AD207="",0,COUNTIF($AD$7:AD207,AD207))</f>
        <v>0</v>
      </c>
      <c r="G207" s="49" t="str">
        <f t="shared" si="54"/>
        <v>0</v>
      </c>
      <c r="H207" s="49">
        <f>IF(AJ207="",0,COUNTIF($AJ$7:AJ207,AJ207))</f>
        <v>0</v>
      </c>
      <c r="I207" s="49" t="str">
        <f t="shared" si="55"/>
        <v>0</v>
      </c>
      <c r="J207" s="120">
        <f t="shared" si="56"/>
        <v>0</v>
      </c>
      <c r="K207" s="50" t="str">
        <f t="shared" ref="K207:K270" si="67">IF(R207="","-",IF(P207&lt;&gt;"",P207,K206))</f>
        <v>-</v>
      </c>
      <c r="L207" s="49">
        <f>IF(N207="",0,COUNTIF($N$7:N207,N207))</f>
        <v>0</v>
      </c>
      <c r="M207" s="50" t="str">
        <f t="shared" si="57"/>
        <v>0</v>
      </c>
      <c r="N207" s="49" t="str">
        <f t="shared" si="65"/>
        <v/>
      </c>
      <c r="O207" s="1"/>
      <c r="P207" s="112"/>
      <c r="Q207" s="4"/>
      <c r="R207" s="4"/>
      <c r="S207" s="54" t="str">
        <f t="shared" si="52"/>
        <v/>
      </c>
      <c r="T207" s="51"/>
      <c r="U207" s="53"/>
      <c r="V207" s="233"/>
      <c r="W207" s="234" t="str">
        <f t="shared" si="58"/>
        <v/>
      </c>
      <c r="X207" s="52"/>
      <c r="Y207" s="53"/>
      <c r="Z207" s="53"/>
      <c r="AA207" s="53"/>
      <c r="AB207" s="54" t="str">
        <f t="shared" si="59"/>
        <v/>
      </c>
      <c r="AC207" s="54" t="str">
        <f t="shared" si="60"/>
        <v/>
      </c>
      <c r="AD207" s="52"/>
      <c r="AE207" s="53"/>
      <c r="AF207" s="53"/>
      <c r="AG207" s="53"/>
      <c r="AH207" s="54" t="str">
        <f t="shared" si="61"/>
        <v/>
      </c>
      <c r="AI207" s="54" t="str">
        <f t="shared" si="62"/>
        <v/>
      </c>
      <c r="AJ207" s="52"/>
      <c r="AK207" s="55"/>
      <c r="AL207" s="55"/>
      <c r="AM207" s="55"/>
      <c r="AN207" s="54" t="str">
        <f t="shared" si="63"/>
        <v/>
      </c>
      <c r="AO207" s="54" t="str">
        <f t="shared" si="64"/>
        <v/>
      </c>
      <c r="AP207" s="53"/>
      <c r="AQ207" s="53"/>
      <c r="AR207" s="1"/>
      <c r="AS207" s="1"/>
    </row>
    <row r="208" spans="1:45" ht="18.75" customHeight="1" x14ac:dyDescent="0.35">
      <c r="A208" s="1"/>
      <c r="B208" s="49">
        <f>IF(R208="",0,COUNTIF($R$7:R208,R208))</f>
        <v>0</v>
      </c>
      <c r="C208" s="49" t="str">
        <f t="shared" si="66"/>
        <v>0</v>
      </c>
      <c r="D208" s="49">
        <f>IF(X208="",0,COUNTIF($X$7:X208,X208))</f>
        <v>0</v>
      </c>
      <c r="E208" s="49" t="str">
        <f t="shared" si="53"/>
        <v>0</v>
      </c>
      <c r="F208" s="49">
        <f>IF(AD208="",0,COUNTIF($AD$7:AD208,AD208))</f>
        <v>0</v>
      </c>
      <c r="G208" s="49" t="str">
        <f t="shared" si="54"/>
        <v>0</v>
      </c>
      <c r="H208" s="49">
        <f>IF(AJ208="",0,COUNTIF($AJ$7:AJ208,AJ208))</f>
        <v>0</v>
      </c>
      <c r="I208" s="49" t="str">
        <f t="shared" si="55"/>
        <v>0</v>
      </c>
      <c r="J208" s="120">
        <f t="shared" si="56"/>
        <v>0</v>
      </c>
      <c r="K208" s="50" t="str">
        <f t="shared" si="67"/>
        <v>-</v>
      </c>
      <c r="L208" s="49">
        <f>IF(N208="",0,COUNTIF($N$7:N208,N208))</f>
        <v>0</v>
      </c>
      <c r="M208" s="50" t="str">
        <f t="shared" si="57"/>
        <v>0</v>
      </c>
      <c r="N208" s="49" t="str">
        <f t="shared" si="65"/>
        <v/>
      </c>
      <c r="O208" s="1"/>
      <c r="P208" s="112"/>
      <c r="Q208" s="4"/>
      <c r="R208" s="4"/>
      <c r="S208" s="54" t="str">
        <f t="shared" si="52"/>
        <v/>
      </c>
      <c r="T208" s="51"/>
      <c r="U208" s="53"/>
      <c r="V208" s="233"/>
      <c r="W208" s="234" t="str">
        <f t="shared" si="58"/>
        <v/>
      </c>
      <c r="X208" s="52"/>
      <c r="Y208" s="53"/>
      <c r="Z208" s="53"/>
      <c r="AA208" s="53"/>
      <c r="AB208" s="54" t="str">
        <f t="shared" si="59"/>
        <v/>
      </c>
      <c r="AC208" s="54" t="str">
        <f t="shared" si="60"/>
        <v/>
      </c>
      <c r="AD208" s="52"/>
      <c r="AE208" s="53"/>
      <c r="AF208" s="53"/>
      <c r="AG208" s="53"/>
      <c r="AH208" s="54" t="str">
        <f t="shared" si="61"/>
        <v/>
      </c>
      <c r="AI208" s="54" t="str">
        <f t="shared" si="62"/>
        <v/>
      </c>
      <c r="AJ208" s="52"/>
      <c r="AK208" s="55"/>
      <c r="AL208" s="55"/>
      <c r="AM208" s="55"/>
      <c r="AN208" s="54" t="str">
        <f t="shared" si="63"/>
        <v/>
      </c>
      <c r="AO208" s="54" t="str">
        <f t="shared" si="64"/>
        <v/>
      </c>
      <c r="AP208" s="53"/>
      <c r="AQ208" s="53"/>
      <c r="AR208" s="1"/>
      <c r="AS208" s="1"/>
    </row>
    <row r="209" spans="1:45" ht="18.75" customHeight="1" x14ac:dyDescent="0.35">
      <c r="A209" s="1"/>
      <c r="B209" s="49">
        <f>IF(R209="",0,COUNTIF($R$7:R209,R209))</f>
        <v>0</v>
      </c>
      <c r="C209" s="49" t="str">
        <f t="shared" si="66"/>
        <v>0</v>
      </c>
      <c r="D209" s="49">
        <f>IF(X209="",0,COUNTIF($X$7:X209,X209))</f>
        <v>0</v>
      </c>
      <c r="E209" s="49" t="str">
        <f t="shared" si="53"/>
        <v>0</v>
      </c>
      <c r="F209" s="49">
        <f>IF(AD209="",0,COUNTIF($AD$7:AD209,AD209))</f>
        <v>0</v>
      </c>
      <c r="G209" s="49" t="str">
        <f t="shared" si="54"/>
        <v>0</v>
      </c>
      <c r="H209" s="49">
        <f>IF(AJ209="",0,COUNTIF($AJ$7:AJ209,AJ209))</f>
        <v>0</v>
      </c>
      <c r="I209" s="49" t="str">
        <f t="shared" si="55"/>
        <v>0</v>
      </c>
      <c r="J209" s="120">
        <f t="shared" si="56"/>
        <v>0</v>
      </c>
      <c r="K209" s="50" t="str">
        <f t="shared" si="67"/>
        <v>-</v>
      </c>
      <c r="L209" s="49">
        <f>IF(N209="",0,COUNTIF($N$7:N209,N209))</f>
        <v>0</v>
      </c>
      <c r="M209" s="50" t="str">
        <f t="shared" si="57"/>
        <v>0</v>
      </c>
      <c r="N209" s="49" t="str">
        <f t="shared" si="65"/>
        <v/>
      </c>
      <c r="O209" s="1"/>
      <c r="P209" s="112"/>
      <c r="Q209" s="4"/>
      <c r="R209" s="4"/>
      <c r="S209" s="54" t="str">
        <f t="shared" si="52"/>
        <v/>
      </c>
      <c r="T209" s="51"/>
      <c r="U209" s="53"/>
      <c r="V209" s="233"/>
      <c r="W209" s="234" t="str">
        <f t="shared" si="58"/>
        <v/>
      </c>
      <c r="X209" s="52"/>
      <c r="Y209" s="53"/>
      <c r="Z209" s="53"/>
      <c r="AA209" s="53"/>
      <c r="AB209" s="54" t="str">
        <f t="shared" si="59"/>
        <v/>
      </c>
      <c r="AC209" s="54" t="str">
        <f t="shared" si="60"/>
        <v/>
      </c>
      <c r="AD209" s="52"/>
      <c r="AE209" s="53"/>
      <c r="AF209" s="53"/>
      <c r="AG209" s="53"/>
      <c r="AH209" s="54" t="str">
        <f t="shared" si="61"/>
        <v/>
      </c>
      <c r="AI209" s="54" t="str">
        <f t="shared" si="62"/>
        <v/>
      </c>
      <c r="AJ209" s="52"/>
      <c r="AK209" s="55"/>
      <c r="AL209" s="55"/>
      <c r="AM209" s="55"/>
      <c r="AN209" s="54" t="str">
        <f t="shared" si="63"/>
        <v/>
      </c>
      <c r="AO209" s="54" t="str">
        <f t="shared" si="64"/>
        <v/>
      </c>
      <c r="AP209" s="53"/>
      <c r="AQ209" s="53"/>
      <c r="AR209" s="1"/>
      <c r="AS209" s="1"/>
    </row>
    <row r="210" spans="1:45" ht="18.75" customHeight="1" x14ac:dyDescent="0.35">
      <c r="A210" s="1"/>
      <c r="B210" s="49">
        <f>IF(R210="",0,COUNTIF($R$7:R210,R210))</f>
        <v>0</v>
      </c>
      <c r="C210" s="49" t="str">
        <f t="shared" si="66"/>
        <v>0</v>
      </c>
      <c r="D210" s="49">
        <f>IF(X210="",0,COUNTIF($X$7:X210,X210))</f>
        <v>0</v>
      </c>
      <c r="E210" s="49" t="str">
        <f t="shared" si="53"/>
        <v>0</v>
      </c>
      <c r="F210" s="49">
        <f>IF(AD210="",0,COUNTIF($AD$7:AD210,AD210))</f>
        <v>0</v>
      </c>
      <c r="G210" s="49" t="str">
        <f t="shared" si="54"/>
        <v>0</v>
      </c>
      <c r="H210" s="49">
        <f>IF(AJ210="",0,COUNTIF($AJ$7:AJ210,AJ210))</f>
        <v>0</v>
      </c>
      <c r="I210" s="49" t="str">
        <f t="shared" si="55"/>
        <v>0</v>
      </c>
      <c r="J210" s="120">
        <f t="shared" si="56"/>
        <v>0</v>
      </c>
      <c r="K210" s="50" t="str">
        <f t="shared" si="67"/>
        <v>-</v>
      </c>
      <c r="L210" s="49">
        <f>IF(N210="",0,COUNTIF($N$7:N210,N210))</f>
        <v>0</v>
      </c>
      <c r="M210" s="50" t="str">
        <f t="shared" si="57"/>
        <v>0</v>
      </c>
      <c r="N210" s="49" t="str">
        <f t="shared" si="65"/>
        <v/>
      </c>
      <c r="O210" s="1"/>
      <c r="P210" s="112"/>
      <c r="Q210" s="4"/>
      <c r="R210" s="4"/>
      <c r="S210" s="54" t="str">
        <f t="shared" si="52"/>
        <v/>
      </c>
      <c r="T210" s="51"/>
      <c r="U210" s="53"/>
      <c r="V210" s="233"/>
      <c r="W210" s="234" t="str">
        <f t="shared" si="58"/>
        <v/>
      </c>
      <c r="X210" s="52"/>
      <c r="Y210" s="53"/>
      <c r="Z210" s="53"/>
      <c r="AA210" s="53"/>
      <c r="AB210" s="54" t="str">
        <f t="shared" si="59"/>
        <v/>
      </c>
      <c r="AC210" s="54" t="str">
        <f t="shared" si="60"/>
        <v/>
      </c>
      <c r="AD210" s="52"/>
      <c r="AE210" s="53"/>
      <c r="AF210" s="53"/>
      <c r="AG210" s="53"/>
      <c r="AH210" s="54" t="str">
        <f t="shared" si="61"/>
        <v/>
      </c>
      <c r="AI210" s="54" t="str">
        <f t="shared" si="62"/>
        <v/>
      </c>
      <c r="AJ210" s="52"/>
      <c r="AK210" s="55"/>
      <c r="AL210" s="55"/>
      <c r="AM210" s="55"/>
      <c r="AN210" s="54" t="str">
        <f t="shared" si="63"/>
        <v/>
      </c>
      <c r="AO210" s="54" t="str">
        <f t="shared" si="64"/>
        <v/>
      </c>
      <c r="AP210" s="53"/>
      <c r="AQ210" s="53"/>
      <c r="AR210" s="1"/>
      <c r="AS210" s="1"/>
    </row>
    <row r="211" spans="1:45" ht="18.75" customHeight="1" x14ac:dyDescent="0.35">
      <c r="A211" s="1"/>
      <c r="B211" s="49">
        <f>IF(R211="",0,COUNTIF($R$7:R211,R211))</f>
        <v>0</v>
      </c>
      <c r="C211" s="49" t="str">
        <f t="shared" si="66"/>
        <v>0</v>
      </c>
      <c r="D211" s="49">
        <f>IF(X211="",0,COUNTIF($X$7:X211,X211))</f>
        <v>0</v>
      </c>
      <c r="E211" s="49" t="str">
        <f t="shared" si="53"/>
        <v>0</v>
      </c>
      <c r="F211" s="49">
        <f>IF(AD211="",0,COUNTIF($AD$7:AD211,AD211))</f>
        <v>0</v>
      </c>
      <c r="G211" s="49" t="str">
        <f t="shared" si="54"/>
        <v>0</v>
      </c>
      <c r="H211" s="49">
        <f>IF(AJ211="",0,COUNTIF($AJ$7:AJ211,AJ211))</f>
        <v>0</v>
      </c>
      <c r="I211" s="49" t="str">
        <f t="shared" si="55"/>
        <v>0</v>
      </c>
      <c r="J211" s="120">
        <f t="shared" si="56"/>
        <v>0</v>
      </c>
      <c r="K211" s="50" t="str">
        <f t="shared" si="67"/>
        <v>-</v>
      </c>
      <c r="L211" s="49">
        <f>IF(N211="",0,COUNTIF($N$7:N211,N211))</f>
        <v>0</v>
      </c>
      <c r="M211" s="50" t="str">
        <f t="shared" si="57"/>
        <v>0</v>
      </c>
      <c r="N211" s="49" t="str">
        <f t="shared" si="65"/>
        <v/>
      </c>
      <c r="O211" s="1"/>
      <c r="P211" s="112"/>
      <c r="Q211" s="4"/>
      <c r="R211" s="4"/>
      <c r="S211" s="54" t="str">
        <f t="shared" si="52"/>
        <v/>
      </c>
      <c r="T211" s="51"/>
      <c r="U211" s="53"/>
      <c r="V211" s="233"/>
      <c r="W211" s="234" t="str">
        <f t="shared" si="58"/>
        <v/>
      </c>
      <c r="X211" s="52"/>
      <c r="Y211" s="53"/>
      <c r="Z211" s="53"/>
      <c r="AA211" s="53"/>
      <c r="AB211" s="54" t="str">
        <f t="shared" si="59"/>
        <v/>
      </c>
      <c r="AC211" s="54" t="str">
        <f t="shared" si="60"/>
        <v/>
      </c>
      <c r="AD211" s="52"/>
      <c r="AE211" s="53"/>
      <c r="AF211" s="53"/>
      <c r="AG211" s="53"/>
      <c r="AH211" s="54" t="str">
        <f t="shared" si="61"/>
        <v/>
      </c>
      <c r="AI211" s="54" t="str">
        <f t="shared" si="62"/>
        <v/>
      </c>
      <c r="AJ211" s="52"/>
      <c r="AK211" s="55"/>
      <c r="AL211" s="55"/>
      <c r="AM211" s="55"/>
      <c r="AN211" s="54" t="str">
        <f t="shared" si="63"/>
        <v/>
      </c>
      <c r="AO211" s="54" t="str">
        <f t="shared" si="64"/>
        <v/>
      </c>
      <c r="AP211" s="53"/>
      <c r="AQ211" s="53"/>
      <c r="AR211" s="1"/>
      <c r="AS211" s="1"/>
    </row>
    <row r="212" spans="1:45" ht="18.75" customHeight="1" x14ac:dyDescent="0.35">
      <c r="A212" s="1"/>
      <c r="B212" s="49">
        <f>IF(R212="",0,COUNTIF($R$7:R212,R212))</f>
        <v>0</v>
      </c>
      <c r="C212" s="49" t="str">
        <f t="shared" si="66"/>
        <v>0</v>
      </c>
      <c r="D212" s="49">
        <f>IF(X212="",0,COUNTIF($X$7:X212,X212))</f>
        <v>0</v>
      </c>
      <c r="E212" s="49" t="str">
        <f t="shared" si="53"/>
        <v>0</v>
      </c>
      <c r="F212" s="49">
        <f>IF(AD212="",0,COUNTIF($AD$7:AD212,AD212))</f>
        <v>0</v>
      </c>
      <c r="G212" s="49" t="str">
        <f t="shared" si="54"/>
        <v>0</v>
      </c>
      <c r="H212" s="49">
        <f>IF(AJ212="",0,COUNTIF($AJ$7:AJ212,AJ212))</f>
        <v>0</v>
      </c>
      <c r="I212" s="49" t="str">
        <f t="shared" si="55"/>
        <v>0</v>
      </c>
      <c r="J212" s="120">
        <f t="shared" si="56"/>
        <v>0</v>
      </c>
      <c r="K212" s="50" t="str">
        <f t="shared" si="67"/>
        <v>-</v>
      </c>
      <c r="L212" s="49">
        <f>IF(N212="",0,COUNTIF($N$7:N212,N212))</f>
        <v>0</v>
      </c>
      <c r="M212" s="50" t="str">
        <f t="shared" si="57"/>
        <v>0</v>
      </c>
      <c r="N212" s="49" t="str">
        <f t="shared" si="65"/>
        <v/>
      </c>
      <c r="O212" s="1"/>
      <c r="P212" s="112"/>
      <c r="Q212" s="4"/>
      <c r="R212" s="4"/>
      <c r="S212" s="54" t="str">
        <f t="shared" si="52"/>
        <v/>
      </c>
      <c r="T212" s="51"/>
      <c r="U212" s="53"/>
      <c r="V212" s="233"/>
      <c r="W212" s="234" t="str">
        <f t="shared" si="58"/>
        <v/>
      </c>
      <c r="X212" s="52"/>
      <c r="Y212" s="53"/>
      <c r="Z212" s="53"/>
      <c r="AA212" s="53"/>
      <c r="AB212" s="54" t="str">
        <f t="shared" si="59"/>
        <v/>
      </c>
      <c r="AC212" s="54" t="str">
        <f t="shared" si="60"/>
        <v/>
      </c>
      <c r="AD212" s="52"/>
      <c r="AE212" s="53"/>
      <c r="AF212" s="53"/>
      <c r="AG212" s="53"/>
      <c r="AH212" s="54" t="str">
        <f t="shared" si="61"/>
        <v/>
      </c>
      <c r="AI212" s="54" t="str">
        <f t="shared" si="62"/>
        <v/>
      </c>
      <c r="AJ212" s="52"/>
      <c r="AK212" s="55"/>
      <c r="AL212" s="55"/>
      <c r="AM212" s="55"/>
      <c r="AN212" s="54" t="str">
        <f t="shared" si="63"/>
        <v/>
      </c>
      <c r="AO212" s="54" t="str">
        <f t="shared" si="64"/>
        <v/>
      </c>
      <c r="AP212" s="53"/>
      <c r="AQ212" s="53"/>
      <c r="AR212" s="1"/>
      <c r="AS212" s="1"/>
    </row>
    <row r="213" spans="1:45" ht="18.75" customHeight="1" x14ac:dyDescent="0.35">
      <c r="A213" s="1"/>
      <c r="B213" s="49">
        <f>IF(R213="",0,COUNTIF($R$7:R213,R213))</f>
        <v>0</v>
      </c>
      <c r="C213" s="49" t="str">
        <f t="shared" si="66"/>
        <v>0</v>
      </c>
      <c r="D213" s="49">
        <f>IF(X213="",0,COUNTIF($X$7:X213,X213))</f>
        <v>0</v>
      </c>
      <c r="E213" s="49" t="str">
        <f t="shared" si="53"/>
        <v>0</v>
      </c>
      <c r="F213" s="49">
        <f>IF(AD213="",0,COUNTIF($AD$7:AD213,AD213))</f>
        <v>0</v>
      </c>
      <c r="G213" s="49" t="str">
        <f t="shared" si="54"/>
        <v>0</v>
      </c>
      <c r="H213" s="49">
        <f>IF(AJ213="",0,COUNTIF($AJ$7:AJ213,AJ213))</f>
        <v>0</v>
      </c>
      <c r="I213" s="49" t="str">
        <f t="shared" si="55"/>
        <v>0</v>
      </c>
      <c r="J213" s="120">
        <f t="shared" si="56"/>
        <v>0</v>
      </c>
      <c r="K213" s="50" t="str">
        <f t="shared" si="67"/>
        <v>-</v>
      </c>
      <c r="L213" s="49">
        <f>IF(N213="",0,COUNTIF($N$7:N213,N213))</f>
        <v>0</v>
      </c>
      <c r="M213" s="50" t="str">
        <f t="shared" si="57"/>
        <v>0</v>
      </c>
      <c r="N213" s="49" t="str">
        <f t="shared" si="65"/>
        <v/>
      </c>
      <c r="O213" s="1"/>
      <c r="P213" s="112"/>
      <c r="Q213" s="4"/>
      <c r="R213" s="4"/>
      <c r="S213" s="54" t="str">
        <f t="shared" si="52"/>
        <v/>
      </c>
      <c r="T213" s="51"/>
      <c r="U213" s="53"/>
      <c r="V213" s="233"/>
      <c r="W213" s="234" t="str">
        <f t="shared" si="58"/>
        <v/>
      </c>
      <c r="X213" s="52"/>
      <c r="Y213" s="53"/>
      <c r="Z213" s="53"/>
      <c r="AA213" s="53"/>
      <c r="AB213" s="54" t="str">
        <f t="shared" si="59"/>
        <v/>
      </c>
      <c r="AC213" s="54" t="str">
        <f t="shared" si="60"/>
        <v/>
      </c>
      <c r="AD213" s="52"/>
      <c r="AE213" s="53"/>
      <c r="AF213" s="53"/>
      <c r="AG213" s="53"/>
      <c r="AH213" s="54" t="str">
        <f t="shared" si="61"/>
        <v/>
      </c>
      <c r="AI213" s="54" t="str">
        <f t="shared" si="62"/>
        <v/>
      </c>
      <c r="AJ213" s="52"/>
      <c r="AK213" s="55"/>
      <c r="AL213" s="55"/>
      <c r="AM213" s="55"/>
      <c r="AN213" s="54" t="str">
        <f t="shared" si="63"/>
        <v/>
      </c>
      <c r="AO213" s="54" t="str">
        <f t="shared" si="64"/>
        <v/>
      </c>
      <c r="AP213" s="53"/>
      <c r="AQ213" s="53"/>
      <c r="AR213" s="1"/>
      <c r="AS213" s="1"/>
    </row>
    <row r="214" spans="1:45" ht="18.75" customHeight="1" x14ac:dyDescent="0.35">
      <c r="A214" s="1"/>
      <c r="B214" s="49">
        <f>IF(R214="",0,COUNTIF($R$7:R214,R214))</f>
        <v>0</v>
      </c>
      <c r="C214" s="49" t="str">
        <f t="shared" si="66"/>
        <v>0</v>
      </c>
      <c r="D214" s="49">
        <f>IF(X214="",0,COUNTIF($X$7:X214,X214))</f>
        <v>0</v>
      </c>
      <c r="E214" s="49" t="str">
        <f t="shared" si="53"/>
        <v>0</v>
      </c>
      <c r="F214" s="49">
        <f>IF(AD214="",0,COUNTIF($AD$7:AD214,AD214))</f>
        <v>0</v>
      </c>
      <c r="G214" s="49" t="str">
        <f t="shared" si="54"/>
        <v>0</v>
      </c>
      <c r="H214" s="49">
        <f>IF(AJ214="",0,COUNTIF($AJ$7:AJ214,AJ214))</f>
        <v>0</v>
      </c>
      <c r="I214" s="49" t="str">
        <f t="shared" si="55"/>
        <v>0</v>
      </c>
      <c r="J214" s="120">
        <f t="shared" si="56"/>
        <v>0</v>
      </c>
      <c r="K214" s="50" t="str">
        <f t="shared" si="67"/>
        <v>-</v>
      </c>
      <c r="L214" s="49">
        <f>IF(N214="",0,COUNTIF($N$7:N214,N214))</f>
        <v>0</v>
      </c>
      <c r="M214" s="50" t="str">
        <f t="shared" si="57"/>
        <v>0</v>
      </c>
      <c r="N214" s="49" t="str">
        <f t="shared" si="65"/>
        <v/>
      </c>
      <c r="O214" s="1"/>
      <c r="P214" s="112"/>
      <c r="Q214" s="4"/>
      <c r="R214" s="4"/>
      <c r="S214" s="54" t="str">
        <f t="shared" si="52"/>
        <v/>
      </c>
      <c r="T214" s="51"/>
      <c r="U214" s="53"/>
      <c r="V214" s="233"/>
      <c r="W214" s="234" t="str">
        <f t="shared" si="58"/>
        <v/>
      </c>
      <c r="X214" s="52"/>
      <c r="Y214" s="53"/>
      <c r="Z214" s="53"/>
      <c r="AA214" s="53"/>
      <c r="AB214" s="54" t="str">
        <f t="shared" si="59"/>
        <v/>
      </c>
      <c r="AC214" s="54" t="str">
        <f t="shared" si="60"/>
        <v/>
      </c>
      <c r="AD214" s="52"/>
      <c r="AE214" s="53"/>
      <c r="AF214" s="53"/>
      <c r="AG214" s="53"/>
      <c r="AH214" s="54" t="str">
        <f t="shared" si="61"/>
        <v/>
      </c>
      <c r="AI214" s="54" t="str">
        <f t="shared" si="62"/>
        <v/>
      </c>
      <c r="AJ214" s="52"/>
      <c r="AK214" s="55"/>
      <c r="AL214" s="55"/>
      <c r="AM214" s="55"/>
      <c r="AN214" s="54" t="str">
        <f t="shared" si="63"/>
        <v/>
      </c>
      <c r="AO214" s="54" t="str">
        <f t="shared" si="64"/>
        <v/>
      </c>
      <c r="AP214" s="53"/>
      <c r="AQ214" s="53"/>
      <c r="AR214" s="1"/>
      <c r="AS214" s="1"/>
    </row>
    <row r="215" spans="1:45" ht="18.75" customHeight="1" x14ac:dyDescent="0.35">
      <c r="A215" s="1"/>
      <c r="B215" s="49">
        <f>IF(R215="",0,COUNTIF($R$7:R215,R215))</f>
        <v>0</v>
      </c>
      <c r="C215" s="49" t="str">
        <f t="shared" si="66"/>
        <v>0</v>
      </c>
      <c r="D215" s="49">
        <f>IF(X215="",0,COUNTIF($X$7:X215,X215))</f>
        <v>0</v>
      </c>
      <c r="E215" s="49" t="str">
        <f t="shared" si="53"/>
        <v>0</v>
      </c>
      <c r="F215" s="49">
        <f>IF(AD215="",0,COUNTIF($AD$7:AD215,AD215))</f>
        <v>0</v>
      </c>
      <c r="G215" s="49" t="str">
        <f t="shared" si="54"/>
        <v>0</v>
      </c>
      <c r="H215" s="49">
        <f>IF(AJ215="",0,COUNTIF($AJ$7:AJ215,AJ215))</f>
        <v>0</v>
      </c>
      <c r="I215" s="49" t="str">
        <f t="shared" si="55"/>
        <v>0</v>
      </c>
      <c r="J215" s="120">
        <f t="shared" si="56"/>
        <v>0</v>
      </c>
      <c r="K215" s="50" t="str">
        <f t="shared" si="67"/>
        <v>-</v>
      </c>
      <c r="L215" s="49">
        <f>IF(N215="",0,COUNTIF($N$7:N215,N215))</f>
        <v>0</v>
      </c>
      <c r="M215" s="50" t="str">
        <f t="shared" si="57"/>
        <v>0</v>
      </c>
      <c r="N215" s="49" t="str">
        <f t="shared" si="65"/>
        <v/>
      </c>
      <c r="O215" s="1"/>
      <c r="P215" s="112"/>
      <c r="Q215" s="4"/>
      <c r="R215" s="4"/>
      <c r="S215" s="54" t="str">
        <f t="shared" si="52"/>
        <v/>
      </c>
      <c r="T215" s="51"/>
      <c r="U215" s="53"/>
      <c r="V215" s="233"/>
      <c r="W215" s="234" t="str">
        <f t="shared" si="58"/>
        <v/>
      </c>
      <c r="X215" s="52"/>
      <c r="Y215" s="53"/>
      <c r="Z215" s="53"/>
      <c r="AA215" s="53"/>
      <c r="AB215" s="54" t="str">
        <f t="shared" si="59"/>
        <v/>
      </c>
      <c r="AC215" s="54" t="str">
        <f t="shared" si="60"/>
        <v/>
      </c>
      <c r="AD215" s="52"/>
      <c r="AE215" s="53"/>
      <c r="AF215" s="53"/>
      <c r="AG215" s="53"/>
      <c r="AH215" s="54" t="str">
        <f t="shared" si="61"/>
        <v/>
      </c>
      <c r="AI215" s="54" t="str">
        <f t="shared" si="62"/>
        <v/>
      </c>
      <c r="AJ215" s="52"/>
      <c r="AK215" s="55"/>
      <c r="AL215" s="55"/>
      <c r="AM215" s="55"/>
      <c r="AN215" s="54" t="str">
        <f t="shared" si="63"/>
        <v/>
      </c>
      <c r="AO215" s="54" t="str">
        <f t="shared" si="64"/>
        <v/>
      </c>
      <c r="AP215" s="53"/>
      <c r="AQ215" s="53"/>
      <c r="AR215" s="1"/>
      <c r="AS215" s="1"/>
    </row>
    <row r="216" spans="1:45" ht="18.75" customHeight="1" x14ac:dyDescent="0.35">
      <c r="A216" s="1"/>
      <c r="B216" s="49">
        <f>IF(R216="",0,COUNTIF($R$7:R216,R216))</f>
        <v>0</v>
      </c>
      <c r="C216" s="49" t="str">
        <f t="shared" si="66"/>
        <v>0</v>
      </c>
      <c r="D216" s="49">
        <f>IF(X216="",0,COUNTIF($X$7:X216,X216))</f>
        <v>0</v>
      </c>
      <c r="E216" s="49" t="str">
        <f t="shared" si="53"/>
        <v>0</v>
      </c>
      <c r="F216" s="49">
        <f>IF(AD216="",0,COUNTIF($AD$7:AD216,AD216))</f>
        <v>0</v>
      </c>
      <c r="G216" s="49" t="str">
        <f t="shared" si="54"/>
        <v>0</v>
      </c>
      <c r="H216" s="49">
        <f>IF(AJ216="",0,COUNTIF($AJ$7:AJ216,AJ216))</f>
        <v>0</v>
      </c>
      <c r="I216" s="49" t="str">
        <f t="shared" si="55"/>
        <v>0</v>
      </c>
      <c r="J216" s="120">
        <f t="shared" si="56"/>
        <v>0</v>
      </c>
      <c r="K216" s="50" t="str">
        <f t="shared" si="67"/>
        <v>-</v>
      </c>
      <c r="L216" s="49">
        <f>IF(N216="",0,COUNTIF($N$7:N216,N216))</f>
        <v>0</v>
      </c>
      <c r="M216" s="50" t="str">
        <f t="shared" si="57"/>
        <v>0</v>
      </c>
      <c r="N216" s="49" t="str">
        <f t="shared" si="65"/>
        <v/>
      </c>
      <c r="O216" s="1"/>
      <c r="P216" s="112"/>
      <c r="Q216" s="4"/>
      <c r="R216" s="4"/>
      <c r="S216" s="54" t="str">
        <f t="shared" si="52"/>
        <v/>
      </c>
      <c r="T216" s="51"/>
      <c r="U216" s="53"/>
      <c r="V216" s="233"/>
      <c r="W216" s="234" t="str">
        <f t="shared" si="58"/>
        <v/>
      </c>
      <c r="X216" s="52"/>
      <c r="Y216" s="53"/>
      <c r="Z216" s="53"/>
      <c r="AA216" s="53"/>
      <c r="AB216" s="54" t="str">
        <f t="shared" si="59"/>
        <v/>
      </c>
      <c r="AC216" s="54" t="str">
        <f t="shared" si="60"/>
        <v/>
      </c>
      <c r="AD216" s="52"/>
      <c r="AE216" s="53"/>
      <c r="AF216" s="53"/>
      <c r="AG216" s="53"/>
      <c r="AH216" s="54" t="str">
        <f t="shared" si="61"/>
        <v/>
      </c>
      <c r="AI216" s="54" t="str">
        <f t="shared" si="62"/>
        <v/>
      </c>
      <c r="AJ216" s="52"/>
      <c r="AK216" s="55"/>
      <c r="AL216" s="55"/>
      <c r="AM216" s="55"/>
      <c r="AN216" s="54" t="str">
        <f t="shared" si="63"/>
        <v/>
      </c>
      <c r="AO216" s="54" t="str">
        <f t="shared" si="64"/>
        <v/>
      </c>
      <c r="AP216" s="53"/>
      <c r="AQ216" s="53"/>
      <c r="AR216" s="1"/>
      <c r="AS216" s="1"/>
    </row>
    <row r="217" spans="1:45" ht="18.75" customHeight="1" x14ac:dyDescent="0.35">
      <c r="A217" s="1"/>
      <c r="B217" s="49">
        <f>IF(R217="",0,COUNTIF($R$7:R217,R217))</f>
        <v>0</v>
      </c>
      <c r="C217" s="49" t="str">
        <f t="shared" si="66"/>
        <v>0</v>
      </c>
      <c r="D217" s="49">
        <f>IF(X217="",0,COUNTIF($X$7:X217,X217))</f>
        <v>0</v>
      </c>
      <c r="E217" s="49" t="str">
        <f t="shared" si="53"/>
        <v>0</v>
      </c>
      <c r="F217" s="49">
        <f>IF(AD217="",0,COUNTIF($AD$7:AD217,AD217))</f>
        <v>0</v>
      </c>
      <c r="G217" s="49" t="str">
        <f t="shared" si="54"/>
        <v>0</v>
      </c>
      <c r="H217" s="49">
        <f>IF(AJ217="",0,COUNTIF($AJ$7:AJ217,AJ217))</f>
        <v>0</v>
      </c>
      <c r="I217" s="49" t="str">
        <f t="shared" si="55"/>
        <v>0</v>
      </c>
      <c r="J217" s="120">
        <f t="shared" si="56"/>
        <v>0</v>
      </c>
      <c r="K217" s="50" t="str">
        <f t="shared" si="67"/>
        <v>-</v>
      </c>
      <c r="L217" s="49">
        <f>IF(N217="",0,COUNTIF($N$7:N217,N217))</f>
        <v>0</v>
      </c>
      <c r="M217" s="50" t="str">
        <f t="shared" si="57"/>
        <v>0</v>
      </c>
      <c r="N217" s="49" t="str">
        <f t="shared" si="65"/>
        <v/>
      </c>
      <c r="O217" s="1"/>
      <c r="P217" s="112"/>
      <c r="Q217" s="4"/>
      <c r="R217" s="4"/>
      <c r="S217" s="54" t="str">
        <f t="shared" si="52"/>
        <v/>
      </c>
      <c r="T217" s="51"/>
      <c r="U217" s="53"/>
      <c r="V217" s="233"/>
      <c r="W217" s="234" t="str">
        <f t="shared" si="58"/>
        <v/>
      </c>
      <c r="X217" s="52"/>
      <c r="Y217" s="53"/>
      <c r="Z217" s="53"/>
      <c r="AA217" s="53"/>
      <c r="AB217" s="54" t="str">
        <f t="shared" si="59"/>
        <v/>
      </c>
      <c r="AC217" s="54" t="str">
        <f t="shared" si="60"/>
        <v/>
      </c>
      <c r="AD217" s="52"/>
      <c r="AE217" s="53"/>
      <c r="AF217" s="53"/>
      <c r="AG217" s="53"/>
      <c r="AH217" s="54" t="str">
        <f t="shared" si="61"/>
        <v/>
      </c>
      <c r="AI217" s="54" t="str">
        <f t="shared" si="62"/>
        <v/>
      </c>
      <c r="AJ217" s="52"/>
      <c r="AK217" s="55"/>
      <c r="AL217" s="55"/>
      <c r="AM217" s="55"/>
      <c r="AN217" s="54" t="str">
        <f t="shared" si="63"/>
        <v/>
      </c>
      <c r="AO217" s="54" t="str">
        <f t="shared" si="64"/>
        <v/>
      </c>
      <c r="AP217" s="53"/>
      <c r="AQ217" s="53"/>
      <c r="AR217" s="1"/>
      <c r="AS217" s="1"/>
    </row>
    <row r="218" spans="1:45" ht="18.75" customHeight="1" x14ac:dyDescent="0.35">
      <c r="A218" s="1"/>
      <c r="B218" s="49">
        <f>IF(R218="",0,COUNTIF($R$7:R218,R218))</f>
        <v>0</v>
      </c>
      <c r="C218" s="49" t="str">
        <f t="shared" si="66"/>
        <v>0</v>
      </c>
      <c r="D218" s="49">
        <f>IF(X218="",0,COUNTIF($X$7:X218,X218))</f>
        <v>0</v>
      </c>
      <c r="E218" s="49" t="str">
        <f t="shared" si="53"/>
        <v>0</v>
      </c>
      <c r="F218" s="49">
        <f>IF(AD218="",0,COUNTIF($AD$7:AD218,AD218))</f>
        <v>0</v>
      </c>
      <c r="G218" s="49" t="str">
        <f t="shared" si="54"/>
        <v>0</v>
      </c>
      <c r="H218" s="49">
        <f>IF(AJ218="",0,COUNTIF($AJ$7:AJ218,AJ218))</f>
        <v>0</v>
      </c>
      <c r="I218" s="49" t="str">
        <f t="shared" si="55"/>
        <v>0</v>
      </c>
      <c r="J218" s="120">
        <f t="shared" si="56"/>
        <v>0</v>
      </c>
      <c r="K218" s="50" t="str">
        <f t="shared" si="67"/>
        <v>-</v>
      </c>
      <c r="L218" s="49">
        <f>IF(N218="",0,COUNTIF($N$7:N218,N218))</f>
        <v>0</v>
      </c>
      <c r="M218" s="50" t="str">
        <f t="shared" si="57"/>
        <v>0</v>
      </c>
      <c r="N218" s="49" t="str">
        <f t="shared" si="65"/>
        <v/>
      </c>
      <c r="O218" s="1"/>
      <c r="P218" s="112"/>
      <c r="Q218" s="4"/>
      <c r="R218" s="4"/>
      <c r="S218" s="54" t="str">
        <f t="shared" si="52"/>
        <v/>
      </c>
      <c r="T218" s="51"/>
      <c r="U218" s="53"/>
      <c r="V218" s="233"/>
      <c r="W218" s="234" t="str">
        <f t="shared" si="58"/>
        <v/>
      </c>
      <c r="X218" s="52"/>
      <c r="Y218" s="53"/>
      <c r="Z218" s="53"/>
      <c r="AA218" s="53"/>
      <c r="AB218" s="54" t="str">
        <f t="shared" si="59"/>
        <v/>
      </c>
      <c r="AC218" s="54" t="str">
        <f t="shared" si="60"/>
        <v/>
      </c>
      <c r="AD218" s="52"/>
      <c r="AE218" s="53"/>
      <c r="AF218" s="53"/>
      <c r="AG218" s="53"/>
      <c r="AH218" s="54" t="str">
        <f t="shared" si="61"/>
        <v/>
      </c>
      <c r="AI218" s="54" t="str">
        <f t="shared" si="62"/>
        <v/>
      </c>
      <c r="AJ218" s="52"/>
      <c r="AK218" s="55"/>
      <c r="AL218" s="55"/>
      <c r="AM218" s="55"/>
      <c r="AN218" s="54" t="str">
        <f t="shared" si="63"/>
        <v/>
      </c>
      <c r="AO218" s="54" t="str">
        <f t="shared" si="64"/>
        <v/>
      </c>
      <c r="AP218" s="53"/>
      <c r="AQ218" s="53"/>
      <c r="AR218" s="1"/>
      <c r="AS218" s="1"/>
    </row>
    <row r="219" spans="1:45" ht="18.75" customHeight="1" x14ac:dyDescent="0.35">
      <c r="A219" s="1"/>
      <c r="B219" s="49">
        <f>IF(R219="",0,COUNTIF($R$7:R219,R219))</f>
        <v>0</v>
      </c>
      <c r="C219" s="49" t="str">
        <f t="shared" si="66"/>
        <v>0</v>
      </c>
      <c r="D219" s="49">
        <f>IF(X219="",0,COUNTIF($X$7:X219,X219))</f>
        <v>0</v>
      </c>
      <c r="E219" s="49" t="str">
        <f t="shared" si="53"/>
        <v>0</v>
      </c>
      <c r="F219" s="49">
        <f>IF(AD219="",0,COUNTIF($AD$7:AD219,AD219))</f>
        <v>0</v>
      </c>
      <c r="G219" s="49" t="str">
        <f t="shared" si="54"/>
        <v>0</v>
      </c>
      <c r="H219" s="49">
        <f>IF(AJ219="",0,COUNTIF($AJ$7:AJ219,AJ219))</f>
        <v>0</v>
      </c>
      <c r="I219" s="49" t="str">
        <f t="shared" si="55"/>
        <v>0</v>
      </c>
      <c r="J219" s="120">
        <f t="shared" si="56"/>
        <v>0</v>
      </c>
      <c r="K219" s="50" t="str">
        <f t="shared" si="67"/>
        <v>-</v>
      </c>
      <c r="L219" s="49">
        <f>IF(N219="",0,COUNTIF($N$7:N219,N219))</f>
        <v>0</v>
      </c>
      <c r="M219" s="50" t="str">
        <f t="shared" si="57"/>
        <v>0</v>
      </c>
      <c r="N219" s="49" t="str">
        <f t="shared" si="65"/>
        <v/>
      </c>
      <c r="O219" s="1"/>
      <c r="P219" s="112"/>
      <c r="Q219" s="4"/>
      <c r="R219" s="4"/>
      <c r="S219" s="54" t="str">
        <f t="shared" si="52"/>
        <v/>
      </c>
      <c r="T219" s="51"/>
      <c r="U219" s="53"/>
      <c r="V219" s="233"/>
      <c r="W219" s="234" t="str">
        <f t="shared" si="58"/>
        <v/>
      </c>
      <c r="X219" s="52"/>
      <c r="Y219" s="53"/>
      <c r="Z219" s="53"/>
      <c r="AA219" s="53"/>
      <c r="AB219" s="54" t="str">
        <f t="shared" si="59"/>
        <v/>
      </c>
      <c r="AC219" s="54" t="str">
        <f t="shared" si="60"/>
        <v/>
      </c>
      <c r="AD219" s="52"/>
      <c r="AE219" s="53"/>
      <c r="AF219" s="53"/>
      <c r="AG219" s="53"/>
      <c r="AH219" s="54" t="str">
        <f t="shared" si="61"/>
        <v/>
      </c>
      <c r="AI219" s="54" t="str">
        <f t="shared" si="62"/>
        <v/>
      </c>
      <c r="AJ219" s="52"/>
      <c r="AK219" s="55"/>
      <c r="AL219" s="55"/>
      <c r="AM219" s="55"/>
      <c r="AN219" s="54" t="str">
        <f t="shared" si="63"/>
        <v/>
      </c>
      <c r="AO219" s="54" t="str">
        <f t="shared" si="64"/>
        <v/>
      </c>
      <c r="AP219" s="53"/>
      <c r="AQ219" s="53"/>
      <c r="AR219" s="1"/>
      <c r="AS219" s="1"/>
    </row>
    <row r="220" spans="1:45" ht="18.75" customHeight="1" x14ac:dyDescent="0.35">
      <c r="A220" s="1"/>
      <c r="B220" s="49">
        <f>IF(R220="",0,COUNTIF($R$7:R220,R220))</f>
        <v>0</v>
      </c>
      <c r="C220" s="49" t="str">
        <f t="shared" si="66"/>
        <v>0</v>
      </c>
      <c r="D220" s="49">
        <f>IF(X220="",0,COUNTIF($X$7:X220,X220))</f>
        <v>0</v>
      </c>
      <c r="E220" s="49" t="str">
        <f t="shared" si="53"/>
        <v>0</v>
      </c>
      <c r="F220" s="49">
        <f>IF(AD220="",0,COUNTIF($AD$7:AD220,AD220))</f>
        <v>0</v>
      </c>
      <c r="G220" s="49" t="str">
        <f t="shared" si="54"/>
        <v>0</v>
      </c>
      <c r="H220" s="49">
        <f>IF(AJ220="",0,COUNTIF($AJ$7:AJ220,AJ220))</f>
        <v>0</v>
      </c>
      <c r="I220" s="49" t="str">
        <f t="shared" si="55"/>
        <v>0</v>
      </c>
      <c r="J220" s="120">
        <f t="shared" si="56"/>
        <v>0</v>
      </c>
      <c r="K220" s="50" t="str">
        <f t="shared" si="67"/>
        <v>-</v>
      </c>
      <c r="L220" s="49">
        <f>IF(N220="",0,COUNTIF($N$7:N220,N220))</f>
        <v>0</v>
      </c>
      <c r="M220" s="50" t="str">
        <f t="shared" si="57"/>
        <v>0</v>
      </c>
      <c r="N220" s="49" t="str">
        <f t="shared" si="65"/>
        <v/>
      </c>
      <c r="O220" s="1"/>
      <c r="P220" s="112"/>
      <c r="Q220" s="4"/>
      <c r="R220" s="4"/>
      <c r="S220" s="54" t="str">
        <f t="shared" si="52"/>
        <v/>
      </c>
      <c r="T220" s="51"/>
      <c r="U220" s="53"/>
      <c r="V220" s="233"/>
      <c r="W220" s="234" t="str">
        <f t="shared" si="58"/>
        <v/>
      </c>
      <c r="X220" s="52"/>
      <c r="Y220" s="53"/>
      <c r="Z220" s="53"/>
      <c r="AA220" s="53"/>
      <c r="AB220" s="54" t="str">
        <f t="shared" si="59"/>
        <v/>
      </c>
      <c r="AC220" s="54" t="str">
        <f t="shared" si="60"/>
        <v/>
      </c>
      <c r="AD220" s="52"/>
      <c r="AE220" s="53"/>
      <c r="AF220" s="53"/>
      <c r="AG220" s="53"/>
      <c r="AH220" s="54" t="str">
        <f t="shared" si="61"/>
        <v/>
      </c>
      <c r="AI220" s="54" t="str">
        <f t="shared" si="62"/>
        <v/>
      </c>
      <c r="AJ220" s="52"/>
      <c r="AK220" s="55"/>
      <c r="AL220" s="55"/>
      <c r="AM220" s="55"/>
      <c r="AN220" s="54" t="str">
        <f t="shared" si="63"/>
        <v/>
      </c>
      <c r="AO220" s="54" t="str">
        <f t="shared" si="64"/>
        <v/>
      </c>
      <c r="AP220" s="53"/>
      <c r="AQ220" s="53"/>
      <c r="AR220" s="1"/>
      <c r="AS220" s="1"/>
    </row>
    <row r="221" spans="1:45" ht="18.75" customHeight="1" x14ac:dyDescent="0.35">
      <c r="A221" s="1"/>
      <c r="B221" s="49">
        <f>IF(R221="",0,COUNTIF($R$7:R221,R221))</f>
        <v>0</v>
      </c>
      <c r="C221" s="49" t="str">
        <f t="shared" si="66"/>
        <v>0</v>
      </c>
      <c r="D221" s="49">
        <f>IF(X221="",0,COUNTIF($X$7:X221,X221))</f>
        <v>0</v>
      </c>
      <c r="E221" s="49" t="str">
        <f t="shared" si="53"/>
        <v>0</v>
      </c>
      <c r="F221" s="49">
        <f>IF(AD221="",0,COUNTIF($AD$7:AD221,AD221))</f>
        <v>0</v>
      </c>
      <c r="G221" s="49" t="str">
        <f t="shared" si="54"/>
        <v>0</v>
      </c>
      <c r="H221" s="49">
        <f>IF(AJ221="",0,COUNTIF($AJ$7:AJ221,AJ221))</f>
        <v>0</v>
      </c>
      <c r="I221" s="49" t="str">
        <f t="shared" si="55"/>
        <v>0</v>
      </c>
      <c r="J221" s="120">
        <f t="shared" si="56"/>
        <v>0</v>
      </c>
      <c r="K221" s="50" t="str">
        <f t="shared" si="67"/>
        <v>-</v>
      </c>
      <c r="L221" s="49">
        <f>IF(N221="",0,COUNTIF($N$7:N221,N221))</f>
        <v>0</v>
      </c>
      <c r="M221" s="50" t="str">
        <f t="shared" si="57"/>
        <v>0</v>
      </c>
      <c r="N221" s="49" t="str">
        <f t="shared" si="65"/>
        <v/>
      </c>
      <c r="O221" s="1"/>
      <c r="P221" s="112"/>
      <c r="Q221" s="4"/>
      <c r="R221" s="4"/>
      <c r="S221" s="54" t="str">
        <f t="shared" si="52"/>
        <v/>
      </c>
      <c r="T221" s="51"/>
      <c r="U221" s="53"/>
      <c r="V221" s="233"/>
      <c r="W221" s="234" t="str">
        <f t="shared" si="58"/>
        <v/>
      </c>
      <c r="X221" s="52"/>
      <c r="Y221" s="53"/>
      <c r="Z221" s="53"/>
      <c r="AA221" s="53"/>
      <c r="AB221" s="54" t="str">
        <f t="shared" si="59"/>
        <v/>
      </c>
      <c r="AC221" s="54" t="str">
        <f t="shared" si="60"/>
        <v/>
      </c>
      <c r="AD221" s="52"/>
      <c r="AE221" s="53"/>
      <c r="AF221" s="53"/>
      <c r="AG221" s="53"/>
      <c r="AH221" s="54" t="str">
        <f t="shared" si="61"/>
        <v/>
      </c>
      <c r="AI221" s="54" t="str">
        <f t="shared" si="62"/>
        <v/>
      </c>
      <c r="AJ221" s="52"/>
      <c r="AK221" s="55"/>
      <c r="AL221" s="55"/>
      <c r="AM221" s="55"/>
      <c r="AN221" s="54" t="str">
        <f t="shared" si="63"/>
        <v/>
      </c>
      <c r="AO221" s="54" t="str">
        <f t="shared" si="64"/>
        <v/>
      </c>
      <c r="AP221" s="53"/>
      <c r="AQ221" s="53"/>
      <c r="AR221" s="1"/>
      <c r="AS221" s="1"/>
    </row>
    <row r="222" spans="1:45" ht="18.75" customHeight="1" x14ac:dyDescent="0.35">
      <c r="A222" s="1"/>
      <c r="B222" s="49">
        <f>IF(R222="",0,COUNTIF($R$7:R222,R222))</f>
        <v>0</v>
      </c>
      <c r="C222" s="49" t="str">
        <f t="shared" si="66"/>
        <v>0</v>
      </c>
      <c r="D222" s="49">
        <f>IF(X222="",0,COUNTIF($X$7:X222,X222))</f>
        <v>0</v>
      </c>
      <c r="E222" s="49" t="str">
        <f t="shared" si="53"/>
        <v>0</v>
      </c>
      <c r="F222" s="49">
        <f>IF(AD222="",0,COUNTIF($AD$7:AD222,AD222))</f>
        <v>0</v>
      </c>
      <c r="G222" s="49" t="str">
        <f t="shared" si="54"/>
        <v>0</v>
      </c>
      <c r="H222" s="49">
        <f>IF(AJ222="",0,COUNTIF($AJ$7:AJ222,AJ222))</f>
        <v>0</v>
      </c>
      <c r="I222" s="49" t="str">
        <f t="shared" si="55"/>
        <v>0</v>
      </c>
      <c r="J222" s="120">
        <f t="shared" si="56"/>
        <v>0</v>
      </c>
      <c r="K222" s="50" t="str">
        <f t="shared" si="67"/>
        <v>-</v>
      </c>
      <c r="L222" s="49">
        <f>IF(N222="",0,COUNTIF($N$7:N222,N222))</f>
        <v>0</v>
      </c>
      <c r="M222" s="50" t="str">
        <f t="shared" si="57"/>
        <v>0</v>
      </c>
      <c r="N222" s="49" t="str">
        <f t="shared" si="65"/>
        <v/>
      </c>
      <c r="O222" s="1"/>
      <c r="P222" s="112"/>
      <c r="Q222" s="4"/>
      <c r="R222" s="4"/>
      <c r="S222" s="54" t="str">
        <f t="shared" si="52"/>
        <v/>
      </c>
      <c r="T222" s="51"/>
      <c r="U222" s="53"/>
      <c r="V222" s="233"/>
      <c r="W222" s="234" t="str">
        <f t="shared" si="58"/>
        <v/>
      </c>
      <c r="X222" s="52"/>
      <c r="Y222" s="53"/>
      <c r="Z222" s="53"/>
      <c r="AA222" s="53"/>
      <c r="AB222" s="54" t="str">
        <f t="shared" si="59"/>
        <v/>
      </c>
      <c r="AC222" s="54" t="str">
        <f t="shared" si="60"/>
        <v/>
      </c>
      <c r="AD222" s="52"/>
      <c r="AE222" s="53"/>
      <c r="AF222" s="53"/>
      <c r="AG222" s="53"/>
      <c r="AH222" s="54" t="str">
        <f t="shared" si="61"/>
        <v/>
      </c>
      <c r="AI222" s="54" t="str">
        <f t="shared" si="62"/>
        <v/>
      </c>
      <c r="AJ222" s="52"/>
      <c r="AK222" s="55"/>
      <c r="AL222" s="55"/>
      <c r="AM222" s="55"/>
      <c r="AN222" s="54" t="str">
        <f t="shared" si="63"/>
        <v/>
      </c>
      <c r="AO222" s="54" t="str">
        <f t="shared" si="64"/>
        <v/>
      </c>
      <c r="AP222" s="53"/>
      <c r="AQ222" s="53"/>
      <c r="AR222" s="1"/>
      <c r="AS222" s="1"/>
    </row>
    <row r="223" spans="1:45" ht="18.75" customHeight="1" x14ac:dyDescent="0.35">
      <c r="A223" s="1"/>
      <c r="B223" s="49">
        <f>IF(R223="",0,COUNTIF($R$7:R223,R223))</f>
        <v>0</v>
      </c>
      <c r="C223" s="49" t="str">
        <f t="shared" si="66"/>
        <v>0</v>
      </c>
      <c r="D223" s="49">
        <f>IF(X223="",0,COUNTIF($X$7:X223,X223))</f>
        <v>0</v>
      </c>
      <c r="E223" s="49" t="str">
        <f t="shared" si="53"/>
        <v>0</v>
      </c>
      <c r="F223" s="49">
        <f>IF(AD223="",0,COUNTIF($AD$7:AD223,AD223))</f>
        <v>0</v>
      </c>
      <c r="G223" s="49" t="str">
        <f t="shared" si="54"/>
        <v>0</v>
      </c>
      <c r="H223" s="49">
        <f>IF(AJ223="",0,COUNTIF($AJ$7:AJ223,AJ223))</f>
        <v>0</v>
      </c>
      <c r="I223" s="49" t="str">
        <f t="shared" si="55"/>
        <v>0</v>
      </c>
      <c r="J223" s="120">
        <f t="shared" si="56"/>
        <v>0</v>
      </c>
      <c r="K223" s="50" t="str">
        <f t="shared" si="67"/>
        <v>-</v>
      </c>
      <c r="L223" s="49">
        <f>IF(N223="",0,COUNTIF($N$7:N223,N223))</f>
        <v>0</v>
      </c>
      <c r="M223" s="50" t="str">
        <f t="shared" si="57"/>
        <v>0</v>
      </c>
      <c r="N223" s="49" t="str">
        <f t="shared" si="65"/>
        <v/>
      </c>
      <c r="O223" s="1"/>
      <c r="P223" s="112"/>
      <c r="Q223" s="4"/>
      <c r="R223" s="4"/>
      <c r="S223" s="54" t="str">
        <f t="shared" si="52"/>
        <v/>
      </c>
      <c r="T223" s="51"/>
      <c r="U223" s="53"/>
      <c r="V223" s="233"/>
      <c r="W223" s="234" t="str">
        <f t="shared" si="58"/>
        <v/>
      </c>
      <c r="X223" s="52"/>
      <c r="Y223" s="53"/>
      <c r="Z223" s="53"/>
      <c r="AA223" s="53"/>
      <c r="AB223" s="54" t="str">
        <f t="shared" si="59"/>
        <v/>
      </c>
      <c r="AC223" s="54" t="str">
        <f t="shared" si="60"/>
        <v/>
      </c>
      <c r="AD223" s="52"/>
      <c r="AE223" s="53"/>
      <c r="AF223" s="53"/>
      <c r="AG223" s="53"/>
      <c r="AH223" s="54" t="str">
        <f t="shared" si="61"/>
        <v/>
      </c>
      <c r="AI223" s="54" t="str">
        <f t="shared" si="62"/>
        <v/>
      </c>
      <c r="AJ223" s="52"/>
      <c r="AK223" s="55"/>
      <c r="AL223" s="55"/>
      <c r="AM223" s="55"/>
      <c r="AN223" s="54" t="str">
        <f t="shared" si="63"/>
        <v/>
      </c>
      <c r="AO223" s="54" t="str">
        <f t="shared" si="64"/>
        <v/>
      </c>
      <c r="AP223" s="53"/>
      <c r="AQ223" s="53"/>
      <c r="AR223" s="1"/>
      <c r="AS223" s="1"/>
    </row>
    <row r="224" spans="1:45" ht="18.75" customHeight="1" x14ac:dyDescent="0.35">
      <c r="A224" s="1"/>
      <c r="B224" s="49">
        <f>IF(R224="",0,COUNTIF($R$7:R224,R224))</f>
        <v>0</v>
      </c>
      <c r="C224" s="49" t="str">
        <f t="shared" si="66"/>
        <v>0</v>
      </c>
      <c r="D224" s="49">
        <f>IF(X224="",0,COUNTIF($X$7:X224,X224))</f>
        <v>0</v>
      </c>
      <c r="E224" s="49" t="str">
        <f t="shared" si="53"/>
        <v>0</v>
      </c>
      <c r="F224" s="49">
        <f>IF(AD224="",0,COUNTIF($AD$7:AD224,AD224))</f>
        <v>0</v>
      </c>
      <c r="G224" s="49" t="str">
        <f t="shared" si="54"/>
        <v>0</v>
      </c>
      <c r="H224" s="49">
        <f>IF(AJ224="",0,COUNTIF($AJ$7:AJ224,AJ224))</f>
        <v>0</v>
      </c>
      <c r="I224" s="49" t="str">
        <f t="shared" si="55"/>
        <v>0</v>
      </c>
      <c r="J224" s="120">
        <f t="shared" si="56"/>
        <v>0</v>
      </c>
      <c r="K224" s="50" t="str">
        <f t="shared" si="67"/>
        <v>-</v>
      </c>
      <c r="L224" s="49">
        <f>IF(N224="",0,COUNTIF($N$7:N224,N224))</f>
        <v>0</v>
      </c>
      <c r="M224" s="50" t="str">
        <f t="shared" si="57"/>
        <v>0</v>
      </c>
      <c r="N224" s="49" t="str">
        <f t="shared" si="65"/>
        <v/>
      </c>
      <c r="O224" s="1"/>
      <c r="P224" s="112"/>
      <c r="Q224" s="4"/>
      <c r="R224" s="4"/>
      <c r="S224" s="54" t="str">
        <f t="shared" si="52"/>
        <v/>
      </c>
      <c r="T224" s="51"/>
      <c r="U224" s="53"/>
      <c r="V224" s="233"/>
      <c r="W224" s="234" t="str">
        <f t="shared" si="58"/>
        <v/>
      </c>
      <c r="X224" s="52"/>
      <c r="Y224" s="53"/>
      <c r="Z224" s="53"/>
      <c r="AA224" s="53"/>
      <c r="AB224" s="54" t="str">
        <f t="shared" si="59"/>
        <v/>
      </c>
      <c r="AC224" s="54" t="str">
        <f t="shared" si="60"/>
        <v/>
      </c>
      <c r="AD224" s="52"/>
      <c r="AE224" s="53"/>
      <c r="AF224" s="53"/>
      <c r="AG224" s="53"/>
      <c r="AH224" s="54" t="str">
        <f t="shared" si="61"/>
        <v/>
      </c>
      <c r="AI224" s="54" t="str">
        <f t="shared" si="62"/>
        <v/>
      </c>
      <c r="AJ224" s="52"/>
      <c r="AK224" s="55"/>
      <c r="AL224" s="55"/>
      <c r="AM224" s="55"/>
      <c r="AN224" s="54" t="str">
        <f t="shared" si="63"/>
        <v/>
      </c>
      <c r="AO224" s="54" t="str">
        <f t="shared" si="64"/>
        <v/>
      </c>
      <c r="AP224" s="53"/>
      <c r="AQ224" s="53"/>
      <c r="AR224" s="1"/>
      <c r="AS224" s="1"/>
    </row>
    <row r="225" spans="1:45" ht="18.75" customHeight="1" x14ac:dyDescent="0.35">
      <c r="A225" s="1"/>
      <c r="B225" s="49">
        <f>IF(R225="",0,COUNTIF($R$7:R225,R225))</f>
        <v>0</v>
      </c>
      <c r="C225" s="49" t="str">
        <f t="shared" si="66"/>
        <v>0</v>
      </c>
      <c r="D225" s="49">
        <f>IF(X225="",0,COUNTIF($X$7:X225,X225))</f>
        <v>0</v>
      </c>
      <c r="E225" s="49" t="str">
        <f t="shared" si="53"/>
        <v>0</v>
      </c>
      <c r="F225" s="49">
        <f>IF(AD225="",0,COUNTIF($AD$7:AD225,AD225))</f>
        <v>0</v>
      </c>
      <c r="G225" s="49" t="str">
        <f t="shared" si="54"/>
        <v>0</v>
      </c>
      <c r="H225" s="49">
        <f>IF(AJ225="",0,COUNTIF($AJ$7:AJ225,AJ225))</f>
        <v>0</v>
      </c>
      <c r="I225" s="49" t="str">
        <f t="shared" si="55"/>
        <v>0</v>
      </c>
      <c r="J225" s="120">
        <f t="shared" si="56"/>
        <v>0</v>
      </c>
      <c r="K225" s="50" t="str">
        <f t="shared" si="67"/>
        <v>-</v>
      </c>
      <c r="L225" s="49">
        <f>IF(N225="",0,COUNTIF($N$7:N225,N225))</f>
        <v>0</v>
      </c>
      <c r="M225" s="50" t="str">
        <f t="shared" si="57"/>
        <v>0</v>
      </c>
      <c r="N225" s="49" t="str">
        <f t="shared" si="65"/>
        <v/>
      </c>
      <c r="O225" s="1"/>
      <c r="P225" s="112"/>
      <c r="Q225" s="4"/>
      <c r="R225" s="4"/>
      <c r="S225" s="54" t="str">
        <f t="shared" si="52"/>
        <v/>
      </c>
      <c r="T225" s="51"/>
      <c r="U225" s="53"/>
      <c r="V225" s="233"/>
      <c r="W225" s="234" t="str">
        <f t="shared" si="58"/>
        <v/>
      </c>
      <c r="X225" s="52"/>
      <c r="Y225" s="53"/>
      <c r="Z225" s="53"/>
      <c r="AA225" s="53"/>
      <c r="AB225" s="54" t="str">
        <f t="shared" si="59"/>
        <v/>
      </c>
      <c r="AC225" s="54" t="str">
        <f t="shared" si="60"/>
        <v/>
      </c>
      <c r="AD225" s="52"/>
      <c r="AE225" s="53"/>
      <c r="AF225" s="53"/>
      <c r="AG225" s="53"/>
      <c r="AH225" s="54" t="str">
        <f t="shared" si="61"/>
        <v/>
      </c>
      <c r="AI225" s="54" t="str">
        <f t="shared" si="62"/>
        <v/>
      </c>
      <c r="AJ225" s="52"/>
      <c r="AK225" s="55"/>
      <c r="AL225" s="55"/>
      <c r="AM225" s="55"/>
      <c r="AN225" s="54" t="str">
        <f t="shared" si="63"/>
        <v/>
      </c>
      <c r="AO225" s="54" t="str">
        <f t="shared" si="64"/>
        <v/>
      </c>
      <c r="AP225" s="53"/>
      <c r="AQ225" s="53"/>
      <c r="AR225" s="1"/>
      <c r="AS225" s="1"/>
    </row>
    <row r="226" spans="1:45" ht="18.75" customHeight="1" x14ac:dyDescent="0.35">
      <c r="A226" s="1"/>
      <c r="B226" s="49">
        <f>IF(R226="",0,COUNTIF($R$7:R226,R226))</f>
        <v>0</v>
      </c>
      <c r="C226" s="49" t="str">
        <f t="shared" si="66"/>
        <v>0</v>
      </c>
      <c r="D226" s="49">
        <f>IF(X226="",0,COUNTIF($X$7:X226,X226))</f>
        <v>0</v>
      </c>
      <c r="E226" s="49" t="str">
        <f t="shared" si="53"/>
        <v>0</v>
      </c>
      <c r="F226" s="49">
        <f>IF(AD226="",0,COUNTIF($AD$7:AD226,AD226))</f>
        <v>0</v>
      </c>
      <c r="G226" s="49" t="str">
        <f t="shared" si="54"/>
        <v>0</v>
      </c>
      <c r="H226" s="49">
        <f>IF(AJ226="",0,COUNTIF($AJ$7:AJ226,AJ226))</f>
        <v>0</v>
      </c>
      <c r="I226" s="49" t="str">
        <f t="shared" si="55"/>
        <v>0</v>
      </c>
      <c r="J226" s="120">
        <f t="shared" si="56"/>
        <v>0</v>
      </c>
      <c r="K226" s="50" t="str">
        <f t="shared" si="67"/>
        <v>-</v>
      </c>
      <c r="L226" s="49">
        <f>IF(N226="",0,COUNTIF($N$7:N226,N226))</f>
        <v>0</v>
      </c>
      <c r="M226" s="50" t="str">
        <f t="shared" si="57"/>
        <v>0</v>
      </c>
      <c r="N226" s="49" t="str">
        <f t="shared" si="65"/>
        <v/>
      </c>
      <c r="O226" s="1"/>
      <c r="P226" s="112"/>
      <c r="Q226" s="4"/>
      <c r="R226" s="4"/>
      <c r="S226" s="54" t="str">
        <f t="shared" si="52"/>
        <v/>
      </c>
      <c r="T226" s="51"/>
      <c r="U226" s="53"/>
      <c r="V226" s="233"/>
      <c r="W226" s="234" t="str">
        <f t="shared" si="58"/>
        <v/>
      </c>
      <c r="X226" s="52"/>
      <c r="Y226" s="53"/>
      <c r="Z226" s="53"/>
      <c r="AA226" s="53"/>
      <c r="AB226" s="54" t="str">
        <f t="shared" si="59"/>
        <v/>
      </c>
      <c r="AC226" s="54" t="str">
        <f t="shared" si="60"/>
        <v/>
      </c>
      <c r="AD226" s="52"/>
      <c r="AE226" s="53"/>
      <c r="AF226" s="53"/>
      <c r="AG226" s="53"/>
      <c r="AH226" s="54" t="str">
        <f t="shared" si="61"/>
        <v/>
      </c>
      <c r="AI226" s="54" t="str">
        <f t="shared" si="62"/>
        <v/>
      </c>
      <c r="AJ226" s="52"/>
      <c r="AK226" s="55"/>
      <c r="AL226" s="55"/>
      <c r="AM226" s="55"/>
      <c r="AN226" s="54" t="str">
        <f t="shared" si="63"/>
        <v/>
      </c>
      <c r="AO226" s="54" t="str">
        <f t="shared" si="64"/>
        <v/>
      </c>
      <c r="AP226" s="53"/>
      <c r="AQ226" s="53"/>
      <c r="AR226" s="1"/>
      <c r="AS226" s="1"/>
    </row>
    <row r="227" spans="1:45" ht="18.75" customHeight="1" x14ac:dyDescent="0.35">
      <c r="A227" s="1"/>
      <c r="B227" s="49">
        <f>IF(R227="",0,COUNTIF($R$7:R227,R227))</f>
        <v>0</v>
      </c>
      <c r="C227" s="49" t="str">
        <f t="shared" si="66"/>
        <v>0</v>
      </c>
      <c r="D227" s="49">
        <f>IF(X227="",0,COUNTIF($X$7:X227,X227))</f>
        <v>0</v>
      </c>
      <c r="E227" s="49" t="str">
        <f t="shared" si="53"/>
        <v>0</v>
      </c>
      <c r="F227" s="49">
        <f>IF(AD227="",0,COUNTIF($AD$7:AD227,AD227))</f>
        <v>0</v>
      </c>
      <c r="G227" s="49" t="str">
        <f t="shared" si="54"/>
        <v>0</v>
      </c>
      <c r="H227" s="49">
        <f>IF(AJ227="",0,COUNTIF($AJ$7:AJ227,AJ227))</f>
        <v>0</v>
      </c>
      <c r="I227" s="49" t="str">
        <f t="shared" si="55"/>
        <v>0</v>
      </c>
      <c r="J227" s="120">
        <f t="shared" si="56"/>
        <v>0</v>
      </c>
      <c r="K227" s="50" t="str">
        <f t="shared" si="67"/>
        <v>-</v>
      </c>
      <c r="L227" s="49">
        <f>IF(N227="",0,COUNTIF($N$7:N227,N227))</f>
        <v>0</v>
      </c>
      <c r="M227" s="50" t="str">
        <f t="shared" si="57"/>
        <v>0</v>
      </c>
      <c r="N227" s="49" t="str">
        <f t="shared" si="65"/>
        <v/>
      </c>
      <c r="O227" s="1"/>
      <c r="P227" s="112"/>
      <c r="Q227" s="4"/>
      <c r="R227" s="4"/>
      <c r="S227" s="54" t="str">
        <f t="shared" si="52"/>
        <v/>
      </c>
      <c r="T227" s="51"/>
      <c r="U227" s="53"/>
      <c r="V227" s="233"/>
      <c r="W227" s="234" t="str">
        <f t="shared" si="58"/>
        <v/>
      </c>
      <c r="X227" s="52"/>
      <c r="Y227" s="53"/>
      <c r="Z227" s="53"/>
      <c r="AA227" s="53"/>
      <c r="AB227" s="54" t="str">
        <f t="shared" si="59"/>
        <v/>
      </c>
      <c r="AC227" s="54" t="str">
        <f t="shared" si="60"/>
        <v/>
      </c>
      <c r="AD227" s="52"/>
      <c r="AE227" s="53"/>
      <c r="AF227" s="53"/>
      <c r="AG227" s="53"/>
      <c r="AH227" s="54" t="str">
        <f t="shared" si="61"/>
        <v/>
      </c>
      <c r="AI227" s="54" t="str">
        <f t="shared" si="62"/>
        <v/>
      </c>
      <c r="AJ227" s="52"/>
      <c r="AK227" s="55"/>
      <c r="AL227" s="55"/>
      <c r="AM227" s="55"/>
      <c r="AN227" s="54" t="str">
        <f t="shared" si="63"/>
        <v/>
      </c>
      <c r="AO227" s="54" t="str">
        <f t="shared" si="64"/>
        <v/>
      </c>
      <c r="AP227" s="53"/>
      <c r="AQ227" s="53"/>
      <c r="AR227" s="1"/>
      <c r="AS227" s="1"/>
    </row>
    <row r="228" spans="1:45" ht="18.75" customHeight="1" x14ac:dyDescent="0.35">
      <c r="A228" s="1"/>
      <c r="B228" s="49">
        <f>IF(R228="",0,COUNTIF($R$7:R228,R228))</f>
        <v>0</v>
      </c>
      <c r="C228" s="49" t="str">
        <f t="shared" si="66"/>
        <v>0</v>
      </c>
      <c r="D228" s="49">
        <f>IF(X228="",0,COUNTIF($X$7:X228,X228))</f>
        <v>0</v>
      </c>
      <c r="E228" s="49" t="str">
        <f t="shared" si="53"/>
        <v>0</v>
      </c>
      <c r="F228" s="49">
        <f>IF(AD228="",0,COUNTIF($AD$7:AD228,AD228))</f>
        <v>0</v>
      </c>
      <c r="G228" s="49" t="str">
        <f t="shared" si="54"/>
        <v>0</v>
      </c>
      <c r="H228" s="49">
        <f>IF(AJ228="",0,COUNTIF($AJ$7:AJ228,AJ228))</f>
        <v>0</v>
      </c>
      <c r="I228" s="49" t="str">
        <f t="shared" si="55"/>
        <v>0</v>
      </c>
      <c r="J228" s="120">
        <f t="shared" si="56"/>
        <v>0</v>
      </c>
      <c r="K228" s="50" t="str">
        <f t="shared" si="67"/>
        <v>-</v>
      </c>
      <c r="L228" s="49">
        <f>IF(N228="",0,COUNTIF($N$7:N228,N228))</f>
        <v>0</v>
      </c>
      <c r="M228" s="50" t="str">
        <f t="shared" si="57"/>
        <v>0</v>
      </c>
      <c r="N228" s="49" t="str">
        <f t="shared" si="65"/>
        <v/>
      </c>
      <c r="O228" s="1"/>
      <c r="P228" s="112"/>
      <c r="Q228" s="4"/>
      <c r="R228" s="4"/>
      <c r="S228" s="54" t="str">
        <f t="shared" si="52"/>
        <v/>
      </c>
      <c r="T228" s="51"/>
      <c r="U228" s="53"/>
      <c r="V228" s="233"/>
      <c r="W228" s="234" t="str">
        <f t="shared" si="58"/>
        <v/>
      </c>
      <c r="X228" s="52"/>
      <c r="Y228" s="53"/>
      <c r="Z228" s="53"/>
      <c r="AA228" s="53"/>
      <c r="AB228" s="54" t="str">
        <f t="shared" si="59"/>
        <v/>
      </c>
      <c r="AC228" s="54" t="str">
        <f t="shared" si="60"/>
        <v/>
      </c>
      <c r="AD228" s="52"/>
      <c r="AE228" s="53"/>
      <c r="AF228" s="53"/>
      <c r="AG228" s="53"/>
      <c r="AH228" s="54" t="str">
        <f t="shared" si="61"/>
        <v/>
      </c>
      <c r="AI228" s="54" t="str">
        <f t="shared" si="62"/>
        <v/>
      </c>
      <c r="AJ228" s="52"/>
      <c r="AK228" s="55"/>
      <c r="AL228" s="55"/>
      <c r="AM228" s="55"/>
      <c r="AN228" s="54" t="str">
        <f t="shared" si="63"/>
        <v/>
      </c>
      <c r="AO228" s="54" t="str">
        <f t="shared" si="64"/>
        <v/>
      </c>
      <c r="AP228" s="53"/>
      <c r="AQ228" s="53"/>
      <c r="AR228" s="1"/>
      <c r="AS228" s="1"/>
    </row>
    <row r="229" spans="1:45" ht="18.75" customHeight="1" x14ac:dyDescent="0.35">
      <c r="A229" s="1"/>
      <c r="B229" s="49">
        <f>IF(R229="",0,COUNTIF($R$7:R229,R229))</f>
        <v>0</v>
      </c>
      <c r="C229" s="49" t="str">
        <f t="shared" si="66"/>
        <v>0</v>
      </c>
      <c r="D229" s="49">
        <f>IF(X229="",0,COUNTIF($X$7:X229,X229))</f>
        <v>0</v>
      </c>
      <c r="E229" s="49" t="str">
        <f t="shared" si="53"/>
        <v>0</v>
      </c>
      <c r="F229" s="49">
        <f>IF(AD229="",0,COUNTIF($AD$7:AD229,AD229))</f>
        <v>0</v>
      </c>
      <c r="G229" s="49" t="str">
        <f t="shared" si="54"/>
        <v>0</v>
      </c>
      <c r="H229" s="49">
        <f>IF(AJ229="",0,COUNTIF($AJ$7:AJ229,AJ229))</f>
        <v>0</v>
      </c>
      <c r="I229" s="49" t="str">
        <f t="shared" si="55"/>
        <v>0</v>
      </c>
      <c r="J229" s="120">
        <f t="shared" si="56"/>
        <v>0</v>
      </c>
      <c r="K229" s="50" t="str">
        <f t="shared" si="67"/>
        <v>-</v>
      </c>
      <c r="L229" s="49">
        <f>IF(N229="",0,COUNTIF($N$7:N229,N229))</f>
        <v>0</v>
      </c>
      <c r="M229" s="50" t="str">
        <f t="shared" si="57"/>
        <v>0</v>
      </c>
      <c r="N229" s="49" t="str">
        <f t="shared" si="65"/>
        <v/>
      </c>
      <c r="O229" s="1"/>
      <c r="P229" s="112"/>
      <c r="Q229" s="4"/>
      <c r="R229" s="4"/>
      <c r="S229" s="54" t="str">
        <f t="shared" si="52"/>
        <v/>
      </c>
      <c r="T229" s="51"/>
      <c r="U229" s="53"/>
      <c r="V229" s="233"/>
      <c r="W229" s="234" t="str">
        <f t="shared" si="58"/>
        <v/>
      </c>
      <c r="X229" s="52"/>
      <c r="Y229" s="53"/>
      <c r="Z229" s="53"/>
      <c r="AA229" s="53"/>
      <c r="AB229" s="54" t="str">
        <f t="shared" si="59"/>
        <v/>
      </c>
      <c r="AC229" s="54" t="str">
        <f t="shared" si="60"/>
        <v/>
      </c>
      <c r="AD229" s="52"/>
      <c r="AE229" s="53"/>
      <c r="AF229" s="53"/>
      <c r="AG229" s="53"/>
      <c r="AH229" s="54" t="str">
        <f t="shared" si="61"/>
        <v/>
      </c>
      <c r="AI229" s="54" t="str">
        <f t="shared" si="62"/>
        <v/>
      </c>
      <c r="AJ229" s="52"/>
      <c r="AK229" s="55"/>
      <c r="AL229" s="55"/>
      <c r="AM229" s="55"/>
      <c r="AN229" s="54" t="str">
        <f t="shared" si="63"/>
        <v/>
      </c>
      <c r="AO229" s="54" t="str">
        <f t="shared" si="64"/>
        <v/>
      </c>
      <c r="AP229" s="53"/>
      <c r="AQ229" s="53"/>
      <c r="AR229" s="1"/>
      <c r="AS229" s="1"/>
    </row>
    <row r="230" spans="1:45" ht="18.75" customHeight="1" x14ac:dyDescent="0.35">
      <c r="A230" s="1"/>
      <c r="B230" s="49">
        <f>IF(R230="",0,COUNTIF($R$7:R230,R230))</f>
        <v>0</v>
      </c>
      <c r="C230" s="49" t="str">
        <f t="shared" si="66"/>
        <v>0</v>
      </c>
      <c r="D230" s="49">
        <f>IF(X230="",0,COUNTIF($X$7:X230,X230))</f>
        <v>0</v>
      </c>
      <c r="E230" s="49" t="str">
        <f t="shared" si="53"/>
        <v>0</v>
      </c>
      <c r="F230" s="49">
        <f>IF(AD230="",0,COUNTIF($AD$7:AD230,AD230))</f>
        <v>0</v>
      </c>
      <c r="G230" s="49" t="str">
        <f t="shared" si="54"/>
        <v>0</v>
      </c>
      <c r="H230" s="49">
        <f>IF(AJ230="",0,COUNTIF($AJ$7:AJ230,AJ230))</f>
        <v>0</v>
      </c>
      <c r="I230" s="49" t="str">
        <f t="shared" si="55"/>
        <v>0</v>
      </c>
      <c r="J230" s="120">
        <f t="shared" si="56"/>
        <v>0</v>
      </c>
      <c r="K230" s="50" t="str">
        <f t="shared" si="67"/>
        <v>-</v>
      </c>
      <c r="L230" s="49">
        <f>IF(N230="",0,COUNTIF($N$7:N230,N230))</f>
        <v>0</v>
      </c>
      <c r="M230" s="50" t="str">
        <f t="shared" si="57"/>
        <v>0</v>
      </c>
      <c r="N230" s="49" t="str">
        <f t="shared" si="65"/>
        <v/>
      </c>
      <c r="O230" s="1"/>
      <c r="P230" s="112"/>
      <c r="Q230" s="4"/>
      <c r="R230" s="4"/>
      <c r="S230" s="54" t="str">
        <f t="shared" si="52"/>
        <v/>
      </c>
      <c r="T230" s="51"/>
      <c r="U230" s="53"/>
      <c r="V230" s="233"/>
      <c r="W230" s="234" t="str">
        <f t="shared" si="58"/>
        <v/>
      </c>
      <c r="X230" s="52"/>
      <c r="Y230" s="53"/>
      <c r="Z230" s="53"/>
      <c r="AA230" s="53"/>
      <c r="AB230" s="54" t="str">
        <f t="shared" si="59"/>
        <v/>
      </c>
      <c r="AC230" s="54" t="str">
        <f t="shared" si="60"/>
        <v/>
      </c>
      <c r="AD230" s="52"/>
      <c r="AE230" s="53"/>
      <c r="AF230" s="53"/>
      <c r="AG230" s="53"/>
      <c r="AH230" s="54" t="str">
        <f t="shared" si="61"/>
        <v/>
      </c>
      <c r="AI230" s="54" t="str">
        <f t="shared" si="62"/>
        <v/>
      </c>
      <c r="AJ230" s="52"/>
      <c r="AK230" s="55"/>
      <c r="AL230" s="55"/>
      <c r="AM230" s="55"/>
      <c r="AN230" s="54" t="str">
        <f t="shared" si="63"/>
        <v/>
      </c>
      <c r="AO230" s="54" t="str">
        <f t="shared" si="64"/>
        <v/>
      </c>
      <c r="AP230" s="53"/>
      <c r="AQ230" s="53"/>
      <c r="AR230" s="1"/>
      <c r="AS230" s="1"/>
    </row>
    <row r="231" spans="1:45" ht="18.75" customHeight="1" x14ac:dyDescent="0.35">
      <c r="A231" s="1"/>
      <c r="B231" s="49">
        <f>IF(R231="",0,COUNTIF($R$7:R231,R231))</f>
        <v>0</v>
      </c>
      <c r="C231" s="49" t="str">
        <f t="shared" si="66"/>
        <v>0</v>
      </c>
      <c r="D231" s="49">
        <f>IF(X231="",0,COUNTIF($X$7:X231,X231))</f>
        <v>0</v>
      </c>
      <c r="E231" s="49" t="str">
        <f t="shared" si="53"/>
        <v>0</v>
      </c>
      <c r="F231" s="49">
        <f>IF(AD231="",0,COUNTIF($AD$7:AD231,AD231))</f>
        <v>0</v>
      </c>
      <c r="G231" s="49" t="str">
        <f t="shared" si="54"/>
        <v>0</v>
      </c>
      <c r="H231" s="49">
        <f>IF(AJ231="",0,COUNTIF($AJ$7:AJ231,AJ231))</f>
        <v>0</v>
      </c>
      <c r="I231" s="49" t="str">
        <f t="shared" si="55"/>
        <v>0</v>
      </c>
      <c r="J231" s="120">
        <f t="shared" si="56"/>
        <v>0</v>
      </c>
      <c r="K231" s="50" t="str">
        <f t="shared" si="67"/>
        <v>-</v>
      </c>
      <c r="L231" s="49">
        <f>IF(N231="",0,COUNTIF($N$7:N231,N231))</f>
        <v>0</v>
      </c>
      <c r="M231" s="50" t="str">
        <f t="shared" si="57"/>
        <v>0</v>
      </c>
      <c r="N231" s="49" t="str">
        <f t="shared" si="65"/>
        <v/>
      </c>
      <c r="O231" s="1"/>
      <c r="P231" s="112"/>
      <c r="Q231" s="4"/>
      <c r="R231" s="4"/>
      <c r="S231" s="54" t="str">
        <f t="shared" si="52"/>
        <v/>
      </c>
      <c r="T231" s="51"/>
      <c r="U231" s="53"/>
      <c r="V231" s="233"/>
      <c r="W231" s="234" t="str">
        <f t="shared" si="58"/>
        <v/>
      </c>
      <c r="X231" s="52"/>
      <c r="Y231" s="53"/>
      <c r="Z231" s="53"/>
      <c r="AA231" s="53"/>
      <c r="AB231" s="54" t="str">
        <f t="shared" si="59"/>
        <v/>
      </c>
      <c r="AC231" s="54" t="str">
        <f t="shared" si="60"/>
        <v/>
      </c>
      <c r="AD231" s="52"/>
      <c r="AE231" s="53"/>
      <c r="AF231" s="53"/>
      <c r="AG231" s="53"/>
      <c r="AH231" s="54" t="str">
        <f t="shared" si="61"/>
        <v/>
      </c>
      <c r="AI231" s="54" t="str">
        <f t="shared" si="62"/>
        <v/>
      </c>
      <c r="AJ231" s="52"/>
      <c r="AK231" s="55"/>
      <c r="AL231" s="55"/>
      <c r="AM231" s="55"/>
      <c r="AN231" s="54" t="str">
        <f t="shared" si="63"/>
        <v/>
      </c>
      <c r="AO231" s="54" t="str">
        <f t="shared" si="64"/>
        <v/>
      </c>
      <c r="AP231" s="53"/>
      <c r="AQ231" s="53"/>
      <c r="AR231" s="1"/>
      <c r="AS231" s="1"/>
    </row>
    <row r="232" spans="1:45" ht="18.75" customHeight="1" x14ac:dyDescent="0.35">
      <c r="A232" s="1"/>
      <c r="B232" s="49">
        <f>IF(R232="",0,COUNTIF($R$7:R232,R232))</f>
        <v>0</v>
      </c>
      <c r="C232" s="49" t="str">
        <f t="shared" si="66"/>
        <v>0</v>
      </c>
      <c r="D232" s="49">
        <f>IF(X232="",0,COUNTIF($X$7:X232,X232))</f>
        <v>0</v>
      </c>
      <c r="E232" s="49" t="str">
        <f t="shared" si="53"/>
        <v>0</v>
      </c>
      <c r="F232" s="49">
        <f>IF(AD232="",0,COUNTIF($AD$7:AD232,AD232))</f>
        <v>0</v>
      </c>
      <c r="G232" s="49" t="str">
        <f t="shared" si="54"/>
        <v>0</v>
      </c>
      <c r="H232" s="49">
        <f>IF(AJ232="",0,COUNTIF($AJ$7:AJ232,AJ232))</f>
        <v>0</v>
      </c>
      <c r="I232" s="49" t="str">
        <f t="shared" si="55"/>
        <v>0</v>
      </c>
      <c r="J232" s="120">
        <f t="shared" si="56"/>
        <v>0</v>
      </c>
      <c r="K232" s="50" t="str">
        <f t="shared" si="67"/>
        <v>-</v>
      </c>
      <c r="L232" s="49">
        <f>IF(N232="",0,COUNTIF($N$7:N232,N232))</f>
        <v>0</v>
      </c>
      <c r="M232" s="50" t="str">
        <f t="shared" si="57"/>
        <v>0</v>
      </c>
      <c r="N232" s="49" t="str">
        <f t="shared" si="65"/>
        <v/>
      </c>
      <c r="O232" s="1"/>
      <c r="P232" s="112"/>
      <c r="Q232" s="4"/>
      <c r="R232" s="4"/>
      <c r="S232" s="54" t="str">
        <f t="shared" si="52"/>
        <v/>
      </c>
      <c r="T232" s="51"/>
      <c r="U232" s="53"/>
      <c r="V232" s="233"/>
      <c r="W232" s="234" t="str">
        <f t="shared" si="58"/>
        <v/>
      </c>
      <c r="X232" s="52"/>
      <c r="Y232" s="53"/>
      <c r="Z232" s="53"/>
      <c r="AA232" s="53"/>
      <c r="AB232" s="54" t="str">
        <f t="shared" si="59"/>
        <v/>
      </c>
      <c r="AC232" s="54" t="str">
        <f t="shared" si="60"/>
        <v/>
      </c>
      <c r="AD232" s="52"/>
      <c r="AE232" s="53"/>
      <c r="AF232" s="53"/>
      <c r="AG232" s="53"/>
      <c r="AH232" s="54" t="str">
        <f t="shared" si="61"/>
        <v/>
      </c>
      <c r="AI232" s="54" t="str">
        <f t="shared" si="62"/>
        <v/>
      </c>
      <c r="AJ232" s="52"/>
      <c r="AK232" s="55"/>
      <c r="AL232" s="55"/>
      <c r="AM232" s="55"/>
      <c r="AN232" s="54" t="str">
        <f t="shared" si="63"/>
        <v/>
      </c>
      <c r="AO232" s="54" t="str">
        <f t="shared" si="64"/>
        <v/>
      </c>
      <c r="AP232" s="53"/>
      <c r="AQ232" s="53"/>
      <c r="AR232" s="1"/>
      <c r="AS232" s="1"/>
    </row>
    <row r="233" spans="1:45" ht="18.75" customHeight="1" x14ac:dyDescent="0.35">
      <c r="A233" s="1"/>
      <c r="B233" s="49">
        <f>IF(R233="",0,COUNTIF($R$7:R233,R233))</f>
        <v>0</v>
      </c>
      <c r="C233" s="49" t="str">
        <f t="shared" si="66"/>
        <v>0</v>
      </c>
      <c r="D233" s="49">
        <f>IF(X233="",0,COUNTIF($X$7:X233,X233))</f>
        <v>0</v>
      </c>
      <c r="E233" s="49" t="str">
        <f t="shared" si="53"/>
        <v>0</v>
      </c>
      <c r="F233" s="49">
        <f>IF(AD233="",0,COUNTIF($AD$7:AD233,AD233))</f>
        <v>0</v>
      </c>
      <c r="G233" s="49" t="str">
        <f t="shared" si="54"/>
        <v>0</v>
      </c>
      <c r="H233" s="49">
        <f>IF(AJ233="",0,COUNTIF($AJ$7:AJ233,AJ233))</f>
        <v>0</v>
      </c>
      <c r="I233" s="49" t="str">
        <f t="shared" si="55"/>
        <v>0</v>
      </c>
      <c r="J233" s="120">
        <f t="shared" si="56"/>
        <v>0</v>
      </c>
      <c r="K233" s="50" t="str">
        <f t="shared" si="67"/>
        <v>-</v>
      </c>
      <c r="L233" s="49">
        <f>IF(N233="",0,COUNTIF($N$7:N233,N233))</f>
        <v>0</v>
      </c>
      <c r="M233" s="50" t="str">
        <f t="shared" si="57"/>
        <v>0</v>
      </c>
      <c r="N233" s="49" t="str">
        <f t="shared" si="65"/>
        <v/>
      </c>
      <c r="O233" s="1"/>
      <c r="P233" s="112"/>
      <c r="Q233" s="4"/>
      <c r="R233" s="4"/>
      <c r="S233" s="54" t="str">
        <f t="shared" si="52"/>
        <v/>
      </c>
      <c r="T233" s="51"/>
      <c r="U233" s="53"/>
      <c r="V233" s="233"/>
      <c r="W233" s="234" t="str">
        <f t="shared" si="58"/>
        <v/>
      </c>
      <c r="X233" s="52"/>
      <c r="Y233" s="53"/>
      <c r="Z233" s="53"/>
      <c r="AA233" s="53"/>
      <c r="AB233" s="54" t="str">
        <f t="shared" si="59"/>
        <v/>
      </c>
      <c r="AC233" s="54" t="str">
        <f t="shared" si="60"/>
        <v/>
      </c>
      <c r="AD233" s="52"/>
      <c r="AE233" s="53"/>
      <c r="AF233" s="53"/>
      <c r="AG233" s="53"/>
      <c r="AH233" s="54" t="str">
        <f t="shared" si="61"/>
        <v/>
      </c>
      <c r="AI233" s="54" t="str">
        <f t="shared" si="62"/>
        <v/>
      </c>
      <c r="AJ233" s="52"/>
      <c r="AK233" s="55"/>
      <c r="AL233" s="55"/>
      <c r="AM233" s="55"/>
      <c r="AN233" s="54" t="str">
        <f t="shared" si="63"/>
        <v/>
      </c>
      <c r="AO233" s="54" t="str">
        <f t="shared" si="64"/>
        <v/>
      </c>
      <c r="AP233" s="53"/>
      <c r="AQ233" s="53"/>
      <c r="AR233" s="1"/>
      <c r="AS233" s="1"/>
    </row>
    <row r="234" spans="1:45" ht="18.75" customHeight="1" x14ac:dyDescent="0.35">
      <c r="A234" s="1"/>
      <c r="B234" s="49">
        <f>IF(R234="",0,COUNTIF($R$7:R234,R234))</f>
        <v>0</v>
      </c>
      <c r="C234" s="49" t="str">
        <f t="shared" si="66"/>
        <v>0</v>
      </c>
      <c r="D234" s="49">
        <f>IF(X234="",0,COUNTIF($X$7:X234,X234))</f>
        <v>0</v>
      </c>
      <c r="E234" s="49" t="str">
        <f t="shared" si="53"/>
        <v>0</v>
      </c>
      <c r="F234" s="49">
        <f>IF(AD234="",0,COUNTIF($AD$7:AD234,AD234))</f>
        <v>0</v>
      </c>
      <c r="G234" s="49" t="str">
        <f t="shared" si="54"/>
        <v>0</v>
      </c>
      <c r="H234" s="49">
        <f>IF(AJ234="",0,COUNTIF($AJ$7:AJ234,AJ234))</f>
        <v>0</v>
      </c>
      <c r="I234" s="49" t="str">
        <f t="shared" si="55"/>
        <v>0</v>
      </c>
      <c r="J234" s="120">
        <f t="shared" si="56"/>
        <v>0</v>
      </c>
      <c r="K234" s="50" t="str">
        <f t="shared" si="67"/>
        <v>-</v>
      </c>
      <c r="L234" s="49">
        <f>IF(N234="",0,COUNTIF($N$7:N234,N234))</f>
        <v>0</v>
      </c>
      <c r="M234" s="50" t="str">
        <f t="shared" si="57"/>
        <v>0</v>
      </c>
      <c r="N234" s="49" t="str">
        <f t="shared" si="65"/>
        <v/>
      </c>
      <c r="O234" s="1"/>
      <c r="P234" s="112"/>
      <c r="Q234" s="4"/>
      <c r="R234" s="4"/>
      <c r="S234" s="54" t="str">
        <f t="shared" si="52"/>
        <v/>
      </c>
      <c r="T234" s="51"/>
      <c r="U234" s="53"/>
      <c r="V234" s="233"/>
      <c r="W234" s="234" t="str">
        <f t="shared" si="58"/>
        <v/>
      </c>
      <c r="X234" s="52"/>
      <c r="Y234" s="53"/>
      <c r="Z234" s="53"/>
      <c r="AA234" s="53"/>
      <c r="AB234" s="54" t="str">
        <f t="shared" si="59"/>
        <v/>
      </c>
      <c r="AC234" s="54" t="str">
        <f t="shared" si="60"/>
        <v/>
      </c>
      <c r="AD234" s="52"/>
      <c r="AE234" s="53"/>
      <c r="AF234" s="53"/>
      <c r="AG234" s="53"/>
      <c r="AH234" s="54" t="str">
        <f t="shared" si="61"/>
        <v/>
      </c>
      <c r="AI234" s="54" t="str">
        <f t="shared" si="62"/>
        <v/>
      </c>
      <c r="AJ234" s="52"/>
      <c r="AK234" s="55"/>
      <c r="AL234" s="55"/>
      <c r="AM234" s="55"/>
      <c r="AN234" s="54" t="str">
        <f t="shared" si="63"/>
        <v/>
      </c>
      <c r="AO234" s="54" t="str">
        <f t="shared" si="64"/>
        <v/>
      </c>
      <c r="AP234" s="53"/>
      <c r="AQ234" s="53"/>
      <c r="AR234" s="1"/>
      <c r="AS234" s="1"/>
    </row>
    <row r="235" spans="1:45" ht="18.75" customHeight="1" x14ac:dyDescent="0.35">
      <c r="A235" s="1"/>
      <c r="B235" s="49">
        <f>IF(R235="",0,COUNTIF($R$7:R235,R235))</f>
        <v>0</v>
      </c>
      <c r="C235" s="49" t="str">
        <f t="shared" si="66"/>
        <v>0</v>
      </c>
      <c r="D235" s="49">
        <f>IF(X235="",0,COUNTIF($X$7:X235,X235))</f>
        <v>0</v>
      </c>
      <c r="E235" s="49" t="str">
        <f t="shared" si="53"/>
        <v>0</v>
      </c>
      <c r="F235" s="49">
        <f>IF(AD235="",0,COUNTIF($AD$7:AD235,AD235))</f>
        <v>0</v>
      </c>
      <c r="G235" s="49" t="str">
        <f t="shared" si="54"/>
        <v>0</v>
      </c>
      <c r="H235" s="49">
        <f>IF(AJ235="",0,COUNTIF($AJ$7:AJ235,AJ235))</f>
        <v>0</v>
      </c>
      <c r="I235" s="49" t="str">
        <f t="shared" si="55"/>
        <v>0</v>
      </c>
      <c r="J235" s="120">
        <f t="shared" si="56"/>
        <v>0</v>
      </c>
      <c r="K235" s="50" t="str">
        <f t="shared" si="67"/>
        <v>-</v>
      </c>
      <c r="L235" s="49">
        <f>IF(N235="",0,COUNTIF($N$7:N235,N235))</f>
        <v>0</v>
      </c>
      <c r="M235" s="50" t="str">
        <f t="shared" si="57"/>
        <v>0</v>
      </c>
      <c r="N235" s="49" t="str">
        <f t="shared" si="65"/>
        <v/>
      </c>
      <c r="O235" s="1"/>
      <c r="P235" s="112"/>
      <c r="Q235" s="4"/>
      <c r="R235" s="4"/>
      <c r="S235" s="54" t="str">
        <f t="shared" si="52"/>
        <v/>
      </c>
      <c r="T235" s="51"/>
      <c r="U235" s="53"/>
      <c r="V235" s="233"/>
      <c r="W235" s="234" t="str">
        <f t="shared" si="58"/>
        <v/>
      </c>
      <c r="X235" s="52"/>
      <c r="Y235" s="53"/>
      <c r="Z235" s="53"/>
      <c r="AA235" s="53"/>
      <c r="AB235" s="54" t="str">
        <f t="shared" si="59"/>
        <v/>
      </c>
      <c r="AC235" s="54" t="str">
        <f t="shared" si="60"/>
        <v/>
      </c>
      <c r="AD235" s="52"/>
      <c r="AE235" s="53"/>
      <c r="AF235" s="53"/>
      <c r="AG235" s="53"/>
      <c r="AH235" s="54" t="str">
        <f t="shared" si="61"/>
        <v/>
      </c>
      <c r="AI235" s="54" t="str">
        <f t="shared" si="62"/>
        <v/>
      </c>
      <c r="AJ235" s="52"/>
      <c r="AK235" s="55"/>
      <c r="AL235" s="55"/>
      <c r="AM235" s="55"/>
      <c r="AN235" s="54" t="str">
        <f t="shared" si="63"/>
        <v/>
      </c>
      <c r="AO235" s="54" t="str">
        <f t="shared" si="64"/>
        <v/>
      </c>
      <c r="AP235" s="53"/>
      <c r="AQ235" s="53"/>
      <c r="AR235" s="1"/>
      <c r="AS235" s="1"/>
    </row>
    <row r="236" spans="1:45" ht="18.75" customHeight="1" x14ac:dyDescent="0.35">
      <c r="A236" s="1"/>
      <c r="B236" s="49">
        <f>IF(R236="",0,COUNTIF($R$7:R236,R236))</f>
        <v>0</v>
      </c>
      <c r="C236" s="49" t="str">
        <f t="shared" si="66"/>
        <v>0</v>
      </c>
      <c r="D236" s="49">
        <f>IF(X236="",0,COUNTIF($X$7:X236,X236))</f>
        <v>0</v>
      </c>
      <c r="E236" s="49" t="str">
        <f t="shared" si="53"/>
        <v>0</v>
      </c>
      <c r="F236" s="49">
        <f>IF(AD236="",0,COUNTIF($AD$7:AD236,AD236))</f>
        <v>0</v>
      </c>
      <c r="G236" s="49" t="str">
        <f t="shared" si="54"/>
        <v>0</v>
      </c>
      <c r="H236" s="49">
        <f>IF(AJ236="",0,COUNTIF($AJ$7:AJ236,AJ236))</f>
        <v>0</v>
      </c>
      <c r="I236" s="49" t="str">
        <f t="shared" si="55"/>
        <v>0</v>
      </c>
      <c r="J236" s="120">
        <f t="shared" si="56"/>
        <v>0</v>
      </c>
      <c r="K236" s="50" t="str">
        <f t="shared" si="67"/>
        <v>-</v>
      </c>
      <c r="L236" s="49">
        <f>IF(N236="",0,COUNTIF($N$7:N236,N236))</f>
        <v>0</v>
      </c>
      <c r="M236" s="50" t="str">
        <f t="shared" si="57"/>
        <v>0</v>
      </c>
      <c r="N236" s="49" t="str">
        <f t="shared" si="65"/>
        <v/>
      </c>
      <c r="O236" s="1"/>
      <c r="P236" s="112"/>
      <c r="Q236" s="4"/>
      <c r="R236" s="4"/>
      <c r="S236" s="54" t="str">
        <f t="shared" si="52"/>
        <v/>
      </c>
      <c r="T236" s="51"/>
      <c r="U236" s="53"/>
      <c r="V236" s="233"/>
      <c r="W236" s="234" t="str">
        <f t="shared" si="58"/>
        <v/>
      </c>
      <c r="X236" s="52"/>
      <c r="Y236" s="53"/>
      <c r="Z236" s="53"/>
      <c r="AA236" s="53"/>
      <c r="AB236" s="54" t="str">
        <f t="shared" si="59"/>
        <v/>
      </c>
      <c r="AC236" s="54" t="str">
        <f t="shared" si="60"/>
        <v/>
      </c>
      <c r="AD236" s="52"/>
      <c r="AE236" s="53"/>
      <c r="AF236" s="53"/>
      <c r="AG236" s="53"/>
      <c r="AH236" s="54" t="str">
        <f t="shared" si="61"/>
        <v/>
      </c>
      <c r="AI236" s="54" t="str">
        <f t="shared" si="62"/>
        <v/>
      </c>
      <c r="AJ236" s="52"/>
      <c r="AK236" s="55"/>
      <c r="AL236" s="55"/>
      <c r="AM236" s="55"/>
      <c r="AN236" s="54" t="str">
        <f t="shared" si="63"/>
        <v/>
      </c>
      <c r="AO236" s="54" t="str">
        <f t="shared" si="64"/>
        <v/>
      </c>
      <c r="AP236" s="53"/>
      <c r="AQ236" s="53"/>
      <c r="AR236" s="1"/>
      <c r="AS236" s="1"/>
    </row>
    <row r="237" spans="1:45" ht="18.75" customHeight="1" x14ac:dyDescent="0.35">
      <c r="A237" s="1"/>
      <c r="B237" s="49">
        <f>IF(R237="",0,COUNTIF($R$7:R237,R237))</f>
        <v>0</v>
      </c>
      <c r="C237" s="49" t="str">
        <f t="shared" si="66"/>
        <v>0</v>
      </c>
      <c r="D237" s="49">
        <f>IF(X237="",0,COUNTIF($X$7:X237,X237))</f>
        <v>0</v>
      </c>
      <c r="E237" s="49" t="str">
        <f t="shared" si="53"/>
        <v>0</v>
      </c>
      <c r="F237" s="49">
        <f>IF(AD237="",0,COUNTIF($AD$7:AD237,AD237))</f>
        <v>0</v>
      </c>
      <c r="G237" s="49" t="str">
        <f t="shared" si="54"/>
        <v>0</v>
      </c>
      <c r="H237" s="49">
        <f>IF(AJ237="",0,COUNTIF($AJ$7:AJ237,AJ237))</f>
        <v>0</v>
      </c>
      <c r="I237" s="49" t="str">
        <f t="shared" si="55"/>
        <v>0</v>
      </c>
      <c r="J237" s="120">
        <f t="shared" si="56"/>
        <v>0</v>
      </c>
      <c r="K237" s="50" t="str">
        <f t="shared" si="67"/>
        <v>-</v>
      </c>
      <c r="L237" s="49">
        <f>IF(N237="",0,COUNTIF($N$7:N237,N237))</f>
        <v>0</v>
      </c>
      <c r="M237" s="50" t="str">
        <f t="shared" si="57"/>
        <v>0</v>
      </c>
      <c r="N237" s="49" t="str">
        <f t="shared" si="65"/>
        <v/>
      </c>
      <c r="O237" s="1"/>
      <c r="P237" s="112"/>
      <c r="Q237" s="4"/>
      <c r="R237" s="4"/>
      <c r="S237" s="54" t="str">
        <f t="shared" si="52"/>
        <v/>
      </c>
      <c r="T237" s="51"/>
      <c r="U237" s="53"/>
      <c r="V237" s="233"/>
      <c r="W237" s="234" t="str">
        <f t="shared" si="58"/>
        <v/>
      </c>
      <c r="X237" s="52"/>
      <c r="Y237" s="53"/>
      <c r="Z237" s="53"/>
      <c r="AA237" s="53"/>
      <c r="AB237" s="54" t="str">
        <f t="shared" si="59"/>
        <v/>
      </c>
      <c r="AC237" s="54" t="str">
        <f t="shared" si="60"/>
        <v/>
      </c>
      <c r="AD237" s="52"/>
      <c r="AE237" s="53"/>
      <c r="AF237" s="53"/>
      <c r="AG237" s="53"/>
      <c r="AH237" s="54" t="str">
        <f t="shared" si="61"/>
        <v/>
      </c>
      <c r="AI237" s="54" t="str">
        <f t="shared" si="62"/>
        <v/>
      </c>
      <c r="AJ237" s="52"/>
      <c r="AK237" s="55"/>
      <c r="AL237" s="55"/>
      <c r="AM237" s="55"/>
      <c r="AN237" s="54" t="str">
        <f t="shared" si="63"/>
        <v/>
      </c>
      <c r="AO237" s="54" t="str">
        <f t="shared" si="64"/>
        <v/>
      </c>
      <c r="AP237" s="53"/>
      <c r="AQ237" s="53"/>
      <c r="AR237" s="1"/>
      <c r="AS237" s="1"/>
    </row>
    <row r="238" spans="1:45" ht="18.75" customHeight="1" x14ac:dyDescent="0.35">
      <c r="A238" s="1"/>
      <c r="B238" s="49">
        <f>IF(R238="",0,COUNTIF($R$7:R238,R238))</f>
        <v>0</v>
      </c>
      <c r="C238" s="49" t="str">
        <f t="shared" si="66"/>
        <v>0</v>
      </c>
      <c r="D238" s="49">
        <f>IF(X238="",0,COUNTIF($X$7:X238,X238))</f>
        <v>0</v>
      </c>
      <c r="E238" s="49" t="str">
        <f t="shared" si="53"/>
        <v>0</v>
      </c>
      <c r="F238" s="49">
        <f>IF(AD238="",0,COUNTIF($AD$7:AD238,AD238))</f>
        <v>0</v>
      </c>
      <c r="G238" s="49" t="str">
        <f t="shared" si="54"/>
        <v>0</v>
      </c>
      <c r="H238" s="49">
        <f>IF(AJ238="",0,COUNTIF($AJ$7:AJ238,AJ238))</f>
        <v>0</v>
      </c>
      <c r="I238" s="49" t="str">
        <f t="shared" si="55"/>
        <v>0</v>
      </c>
      <c r="J238" s="120">
        <f t="shared" si="56"/>
        <v>0</v>
      </c>
      <c r="K238" s="50" t="str">
        <f t="shared" si="67"/>
        <v>-</v>
      </c>
      <c r="L238" s="49">
        <f>IF(N238="",0,COUNTIF($N$7:N238,N238))</f>
        <v>0</v>
      </c>
      <c r="M238" s="50" t="str">
        <f t="shared" si="57"/>
        <v>0</v>
      </c>
      <c r="N238" s="49" t="str">
        <f t="shared" si="65"/>
        <v/>
      </c>
      <c r="O238" s="1"/>
      <c r="P238" s="112"/>
      <c r="Q238" s="4"/>
      <c r="R238" s="4"/>
      <c r="S238" s="54" t="str">
        <f t="shared" si="52"/>
        <v/>
      </c>
      <c r="T238" s="51"/>
      <c r="U238" s="53"/>
      <c r="V238" s="233"/>
      <c r="W238" s="234" t="str">
        <f t="shared" si="58"/>
        <v/>
      </c>
      <c r="X238" s="52"/>
      <c r="Y238" s="53"/>
      <c r="Z238" s="53"/>
      <c r="AA238" s="53"/>
      <c r="AB238" s="54" t="str">
        <f t="shared" si="59"/>
        <v/>
      </c>
      <c r="AC238" s="54" t="str">
        <f t="shared" si="60"/>
        <v/>
      </c>
      <c r="AD238" s="52"/>
      <c r="AE238" s="53"/>
      <c r="AF238" s="53"/>
      <c r="AG238" s="53"/>
      <c r="AH238" s="54" t="str">
        <f t="shared" si="61"/>
        <v/>
      </c>
      <c r="AI238" s="54" t="str">
        <f t="shared" si="62"/>
        <v/>
      </c>
      <c r="AJ238" s="52"/>
      <c r="AK238" s="55"/>
      <c r="AL238" s="55"/>
      <c r="AM238" s="55"/>
      <c r="AN238" s="54" t="str">
        <f t="shared" si="63"/>
        <v/>
      </c>
      <c r="AO238" s="54" t="str">
        <f t="shared" si="64"/>
        <v/>
      </c>
      <c r="AP238" s="53"/>
      <c r="AQ238" s="53"/>
      <c r="AR238" s="1"/>
      <c r="AS238" s="1"/>
    </row>
    <row r="239" spans="1:45" ht="18.75" customHeight="1" x14ac:dyDescent="0.35">
      <c r="A239" s="1"/>
      <c r="B239" s="49">
        <f>IF(R239="",0,COUNTIF($R$7:R239,R239))</f>
        <v>0</v>
      </c>
      <c r="C239" s="49" t="str">
        <f t="shared" si="66"/>
        <v>0</v>
      </c>
      <c r="D239" s="49">
        <f>IF(X239="",0,COUNTIF($X$7:X239,X239))</f>
        <v>0</v>
      </c>
      <c r="E239" s="49" t="str">
        <f t="shared" si="53"/>
        <v>0</v>
      </c>
      <c r="F239" s="49">
        <f>IF(AD239="",0,COUNTIF($AD$7:AD239,AD239))</f>
        <v>0</v>
      </c>
      <c r="G239" s="49" t="str">
        <f t="shared" si="54"/>
        <v>0</v>
      </c>
      <c r="H239" s="49">
        <f>IF(AJ239="",0,COUNTIF($AJ$7:AJ239,AJ239))</f>
        <v>0</v>
      </c>
      <c r="I239" s="49" t="str">
        <f t="shared" si="55"/>
        <v>0</v>
      </c>
      <c r="J239" s="120">
        <f t="shared" si="56"/>
        <v>0</v>
      </c>
      <c r="K239" s="50" t="str">
        <f t="shared" si="67"/>
        <v>-</v>
      </c>
      <c r="L239" s="49">
        <f>IF(N239="",0,COUNTIF($N$7:N239,N239))</f>
        <v>0</v>
      </c>
      <c r="M239" s="50" t="str">
        <f t="shared" si="57"/>
        <v>0</v>
      </c>
      <c r="N239" s="49" t="str">
        <f t="shared" si="65"/>
        <v/>
      </c>
      <c r="O239" s="1"/>
      <c r="P239" s="112"/>
      <c r="Q239" s="4"/>
      <c r="R239" s="4"/>
      <c r="S239" s="54" t="str">
        <f t="shared" si="52"/>
        <v/>
      </c>
      <c r="T239" s="51"/>
      <c r="U239" s="53"/>
      <c r="V239" s="233"/>
      <c r="W239" s="234" t="str">
        <f t="shared" si="58"/>
        <v/>
      </c>
      <c r="X239" s="52"/>
      <c r="Y239" s="53"/>
      <c r="Z239" s="53"/>
      <c r="AA239" s="53"/>
      <c r="AB239" s="54" t="str">
        <f t="shared" si="59"/>
        <v/>
      </c>
      <c r="AC239" s="54" t="str">
        <f t="shared" si="60"/>
        <v/>
      </c>
      <c r="AD239" s="52"/>
      <c r="AE239" s="53"/>
      <c r="AF239" s="53"/>
      <c r="AG239" s="53"/>
      <c r="AH239" s="54" t="str">
        <f t="shared" si="61"/>
        <v/>
      </c>
      <c r="AI239" s="54" t="str">
        <f t="shared" si="62"/>
        <v/>
      </c>
      <c r="AJ239" s="52"/>
      <c r="AK239" s="55"/>
      <c r="AL239" s="55"/>
      <c r="AM239" s="55"/>
      <c r="AN239" s="54" t="str">
        <f t="shared" si="63"/>
        <v/>
      </c>
      <c r="AO239" s="54" t="str">
        <f t="shared" si="64"/>
        <v/>
      </c>
      <c r="AP239" s="53"/>
      <c r="AQ239" s="53"/>
      <c r="AR239" s="1"/>
      <c r="AS239" s="1"/>
    </row>
    <row r="240" spans="1:45" ht="18.75" customHeight="1" x14ac:dyDescent="0.35">
      <c r="A240" s="1"/>
      <c r="B240" s="49">
        <f>IF(R240="",0,COUNTIF($R$7:R240,R240))</f>
        <v>0</v>
      </c>
      <c r="C240" s="49" t="str">
        <f t="shared" si="66"/>
        <v>0</v>
      </c>
      <c r="D240" s="49">
        <f>IF(X240="",0,COUNTIF($X$7:X240,X240))</f>
        <v>0</v>
      </c>
      <c r="E240" s="49" t="str">
        <f t="shared" si="53"/>
        <v>0</v>
      </c>
      <c r="F240" s="49">
        <f>IF(AD240="",0,COUNTIF($AD$7:AD240,AD240))</f>
        <v>0</v>
      </c>
      <c r="G240" s="49" t="str">
        <f t="shared" si="54"/>
        <v>0</v>
      </c>
      <c r="H240" s="49">
        <f>IF(AJ240="",0,COUNTIF($AJ$7:AJ240,AJ240))</f>
        <v>0</v>
      </c>
      <c r="I240" s="49" t="str">
        <f t="shared" si="55"/>
        <v>0</v>
      </c>
      <c r="J240" s="120">
        <f t="shared" si="56"/>
        <v>0</v>
      </c>
      <c r="K240" s="50" t="str">
        <f t="shared" si="67"/>
        <v>-</v>
      </c>
      <c r="L240" s="49">
        <f>IF(N240="",0,COUNTIF($N$7:N240,N240))</f>
        <v>0</v>
      </c>
      <c r="M240" s="50" t="str">
        <f t="shared" si="57"/>
        <v>0</v>
      </c>
      <c r="N240" s="49" t="str">
        <f t="shared" si="65"/>
        <v/>
      </c>
      <c r="O240" s="1"/>
      <c r="P240" s="112"/>
      <c r="Q240" s="4"/>
      <c r="R240" s="4"/>
      <c r="S240" s="54" t="str">
        <f t="shared" si="52"/>
        <v/>
      </c>
      <c r="T240" s="51"/>
      <c r="U240" s="53"/>
      <c r="V240" s="233"/>
      <c r="W240" s="234" t="str">
        <f t="shared" si="58"/>
        <v/>
      </c>
      <c r="X240" s="52"/>
      <c r="Y240" s="53"/>
      <c r="Z240" s="53"/>
      <c r="AA240" s="53"/>
      <c r="AB240" s="54" t="str">
        <f t="shared" si="59"/>
        <v/>
      </c>
      <c r="AC240" s="54" t="str">
        <f t="shared" si="60"/>
        <v/>
      </c>
      <c r="AD240" s="52"/>
      <c r="AE240" s="53"/>
      <c r="AF240" s="53"/>
      <c r="AG240" s="53"/>
      <c r="AH240" s="54" t="str">
        <f t="shared" si="61"/>
        <v/>
      </c>
      <c r="AI240" s="54" t="str">
        <f t="shared" si="62"/>
        <v/>
      </c>
      <c r="AJ240" s="52"/>
      <c r="AK240" s="55"/>
      <c r="AL240" s="55"/>
      <c r="AM240" s="55"/>
      <c r="AN240" s="54" t="str">
        <f t="shared" si="63"/>
        <v/>
      </c>
      <c r="AO240" s="54" t="str">
        <f t="shared" si="64"/>
        <v/>
      </c>
      <c r="AP240" s="53"/>
      <c r="AQ240" s="53"/>
      <c r="AR240" s="1"/>
      <c r="AS240" s="1"/>
    </row>
    <row r="241" spans="1:45" ht="18.75" customHeight="1" x14ac:dyDescent="0.35">
      <c r="A241" s="1"/>
      <c r="B241" s="49">
        <f>IF(R241="",0,COUNTIF($R$7:R241,R241))</f>
        <v>0</v>
      </c>
      <c r="C241" s="49" t="str">
        <f t="shared" si="66"/>
        <v>0</v>
      </c>
      <c r="D241" s="49">
        <f>IF(X241="",0,COUNTIF($X$7:X241,X241))</f>
        <v>0</v>
      </c>
      <c r="E241" s="49" t="str">
        <f t="shared" si="53"/>
        <v>0</v>
      </c>
      <c r="F241" s="49">
        <f>IF(AD241="",0,COUNTIF($AD$7:AD241,AD241))</f>
        <v>0</v>
      </c>
      <c r="G241" s="49" t="str">
        <f t="shared" si="54"/>
        <v>0</v>
      </c>
      <c r="H241" s="49">
        <f>IF(AJ241="",0,COUNTIF($AJ$7:AJ241,AJ241))</f>
        <v>0</v>
      </c>
      <c r="I241" s="49" t="str">
        <f t="shared" si="55"/>
        <v>0</v>
      </c>
      <c r="J241" s="120">
        <f t="shared" si="56"/>
        <v>0</v>
      </c>
      <c r="K241" s="50" t="str">
        <f t="shared" si="67"/>
        <v>-</v>
      </c>
      <c r="L241" s="49">
        <f>IF(N241="",0,COUNTIF($N$7:N241,N241))</f>
        <v>0</v>
      </c>
      <c r="M241" s="50" t="str">
        <f t="shared" si="57"/>
        <v>0</v>
      </c>
      <c r="N241" s="49" t="str">
        <f t="shared" si="65"/>
        <v/>
      </c>
      <c r="O241" s="1"/>
      <c r="P241" s="112"/>
      <c r="Q241" s="4"/>
      <c r="R241" s="4"/>
      <c r="S241" s="54" t="str">
        <f t="shared" si="52"/>
        <v/>
      </c>
      <c r="T241" s="51"/>
      <c r="U241" s="53"/>
      <c r="V241" s="233"/>
      <c r="W241" s="234" t="str">
        <f t="shared" si="58"/>
        <v/>
      </c>
      <c r="X241" s="52"/>
      <c r="Y241" s="53"/>
      <c r="Z241" s="53"/>
      <c r="AA241" s="53"/>
      <c r="AB241" s="54" t="str">
        <f t="shared" si="59"/>
        <v/>
      </c>
      <c r="AC241" s="54" t="str">
        <f t="shared" si="60"/>
        <v/>
      </c>
      <c r="AD241" s="52"/>
      <c r="AE241" s="53"/>
      <c r="AF241" s="53"/>
      <c r="AG241" s="53"/>
      <c r="AH241" s="54" t="str">
        <f t="shared" si="61"/>
        <v/>
      </c>
      <c r="AI241" s="54" t="str">
        <f t="shared" si="62"/>
        <v/>
      </c>
      <c r="AJ241" s="52"/>
      <c r="AK241" s="55"/>
      <c r="AL241" s="55"/>
      <c r="AM241" s="55"/>
      <c r="AN241" s="54" t="str">
        <f t="shared" si="63"/>
        <v/>
      </c>
      <c r="AO241" s="54" t="str">
        <f t="shared" si="64"/>
        <v/>
      </c>
      <c r="AP241" s="53"/>
      <c r="AQ241" s="53"/>
      <c r="AR241" s="1"/>
      <c r="AS241" s="1"/>
    </row>
    <row r="242" spans="1:45" ht="18.75" customHeight="1" x14ac:dyDescent="0.35">
      <c r="A242" s="1"/>
      <c r="B242" s="49">
        <f>IF(R242="",0,COUNTIF($R$7:R242,R242))</f>
        <v>0</v>
      </c>
      <c r="C242" s="49" t="str">
        <f t="shared" si="66"/>
        <v>0</v>
      </c>
      <c r="D242" s="49">
        <f>IF(X242="",0,COUNTIF($X$7:X242,X242))</f>
        <v>0</v>
      </c>
      <c r="E242" s="49" t="str">
        <f t="shared" si="53"/>
        <v>0</v>
      </c>
      <c r="F242" s="49">
        <f>IF(AD242="",0,COUNTIF($AD$7:AD242,AD242))</f>
        <v>0</v>
      </c>
      <c r="G242" s="49" t="str">
        <f t="shared" si="54"/>
        <v>0</v>
      </c>
      <c r="H242" s="49">
        <f>IF(AJ242="",0,COUNTIF($AJ$7:AJ242,AJ242))</f>
        <v>0</v>
      </c>
      <c r="I242" s="49" t="str">
        <f t="shared" si="55"/>
        <v>0</v>
      </c>
      <c r="J242" s="120">
        <f t="shared" si="56"/>
        <v>0</v>
      </c>
      <c r="K242" s="50" t="str">
        <f t="shared" si="67"/>
        <v>-</v>
      </c>
      <c r="L242" s="49">
        <f>IF(N242="",0,COUNTIF($N$7:N242,N242))</f>
        <v>0</v>
      </c>
      <c r="M242" s="50" t="str">
        <f t="shared" si="57"/>
        <v>0</v>
      </c>
      <c r="N242" s="49" t="str">
        <f t="shared" si="65"/>
        <v/>
      </c>
      <c r="O242" s="1"/>
      <c r="P242" s="112"/>
      <c r="Q242" s="4"/>
      <c r="R242" s="4"/>
      <c r="S242" s="54" t="str">
        <f t="shared" si="52"/>
        <v/>
      </c>
      <c r="T242" s="51"/>
      <c r="U242" s="53"/>
      <c r="V242" s="233"/>
      <c r="W242" s="234" t="str">
        <f t="shared" si="58"/>
        <v/>
      </c>
      <c r="X242" s="52"/>
      <c r="Y242" s="53"/>
      <c r="Z242" s="53"/>
      <c r="AA242" s="53"/>
      <c r="AB242" s="54" t="str">
        <f t="shared" si="59"/>
        <v/>
      </c>
      <c r="AC242" s="54" t="str">
        <f t="shared" si="60"/>
        <v/>
      </c>
      <c r="AD242" s="52"/>
      <c r="AE242" s="53"/>
      <c r="AF242" s="53"/>
      <c r="AG242" s="53"/>
      <c r="AH242" s="54" t="str">
        <f t="shared" si="61"/>
        <v/>
      </c>
      <c r="AI242" s="54" t="str">
        <f t="shared" si="62"/>
        <v/>
      </c>
      <c r="AJ242" s="52"/>
      <c r="AK242" s="55"/>
      <c r="AL242" s="55"/>
      <c r="AM242" s="55"/>
      <c r="AN242" s="54" t="str">
        <f t="shared" si="63"/>
        <v/>
      </c>
      <c r="AO242" s="54" t="str">
        <f t="shared" si="64"/>
        <v/>
      </c>
      <c r="AP242" s="53"/>
      <c r="AQ242" s="53"/>
      <c r="AR242" s="1"/>
      <c r="AS242" s="1"/>
    </row>
    <row r="243" spans="1:45" ht="18.75" customHeight="1" x14ac:dyDescent="0.35">
      <c r="A243" s="1"/>
      <c r="B243" s="49">
        <f>IF(R243="",0,COUNTIF($R$7:R243,R243))</f>
        <v>0</v>
      </c>
      <c r="C243" s="49" t="str">
        <f t="shared" si="66"/>
        <v>0</v>
      </c>
      <c r="D243" s="49">
        <f>IF(X243="",0,COUNTIF($X$7:X243,X243))</f>
        <v>0</v>
      </c>
      <c r="E243" s="49" t="str">
        <f t="shared" si="53"/>
        <v>0</v>
      </c>
      <c r="F243" s="49">
        <f>IF(AD243="",0,COUNTIF($AD$7:AD243,AD243))</f>
        <v>0</v>
      </c>
      <c r="G243" s="49" t="str">
        <f t="shared" si="54"/>
        <v>0</v>
      </c>
      <c r="H243" s="49">
        <f>IF(AJ243="",0,COUNTIF($AJ$7:AJ243,AJ243))</f>
        <v>0</v>
      </c>
      <c r="I243" s="49" t="str">
        <f t="shared" si="55"/>
        <v>0</v>
      </c>
      <c r="J243" s="120">
        <f t="shared" si="56"/>
        <v>0</v>
      </c>
      <c r="K243" s="50" t="str">
        <f t="shared" si="67"/>
        <v>-</v>
      </c>
      <c r="L243" s="49">
        <f>IF(N243="",0,COUNTIF($N$7:N243,N243))</f>
        <v>0</v>
      </c>
      <c r="M243" s="50" t="str">
        <f t="shared" si="57"/>
        <v>0</v>
      </c>
      <c r="N243" s="49" t="str">
        <f t="shared" si="65"/>
        <v/>
      </c>
      <c r="O243" s="1"/>
      <c r="P243" s="112"/>
      <c r="Q243" s="4"/>
      <c r="R243" s="4"/>
      <c r="S243" s="54" t="str">
        <f t="shared" si="52"/>
        <v/>
      </c>
      <c r="T243" s="51"/>
      <c r="U243" s="53"/>
      <c r="V243" s="233"/>
      <c r="W243" s="234" t="str">
        <f t="shared" si="58"/>
        <v/>
      </c>
      <c r="X243" s="52"/>
      <c r="Y243" s="53"/>
      <c r="Z243" s="53"/>
      <c r="AA243" s="53"/>
      <c r="AB243" s="54" t="str">
        <f t="shared" si="59"/>
        <v/>
      </c>
      <c r="AC243" s="54" t="str">
        <f t="shared" si="60"/>
        <v/>
      </c>
      <c r="AD243" s="52"/>
      <c r="AE243" s="53"/>
      <c r="AF243" s="53"/>
      <c r="AG243" s="53"/>
      <c r="AH243" s="54" t="str">
        <f t="shared" si="61"/>
        <v/>
      </c>
      <c r="AI243" s="54" t="str">
        <f t="shared" si="62"/>
        <v/>
      </c>
      <c r="AJ243" s="52"/>
      <c r="AK243" s="55"/>
      <c r="AL243" s="55"/>
      <c r="AM243" s="55"/>
      <c r="AN243" s="54" t="str">
        <f t="shared" si="63"/>
        <v/>
      </c>
      <c r="AO243" s="54" t="str">
        <f t="shared" si="64"/>
        <v/>
      </c>
      <c r="AP243" s="53"/>
      <c r="AQ243" s="53"/>
      <c r="AR243" s="1"/>
      <c r="AS243" s="1"/>
    </row>
    <row r="244" spans="1:45" ht="18.75" customHeight="1" x14ac:dyDescent="0.35">
      <c r="A244" s="1"/>
      <c r="B244" s="49">
        <f>IF(R244="",0,COUNTIF($R$7:R244,R244))</f>
        <v>0</v>
      </c>
      <c r="C244" s="49" t="str">
        <f t="shared" si="66"/>
        <v>0</v>
      </c>
      <c r="D244" s="49">
        <f>IF(X244="",0,COUNTIF($X$7:X244,X244))</f>
        <v>0</v>
      </c>
      <c r="E244" s="49" t="str">
        <f t="shared" si="53"/>
        <v>0</v>
      </c>
      <c r="F244" s="49">
        <f>IF(AD244="",0,COUNTIF($AD$7:AD244,AD244))</f>
        <v>0</v>
      </c>
      <c r="G244" s="49" t="str">
        <f t="shared" si="54"/>
        <v>0</v>
      </c>
      <c r="H244" s="49">
        <f>IF(AJ244="",0,COUNTIF($AJ$7:AJ244,AJ244))</f>
        <v>0</v>
      </c>
      <c r="I244" s="49" t="str">
        <f t="shared" si="55"/>
        <v>0</v>
      </c>
      <c r="J244" s="120">
        <f t="shared" si="56"/>
        <v>0</v>
      </c>
      <c r="K244" s="50" t="str">
        <f t="shared" si="67"/>
        <v>-</v>
      </c>
      <c r="L244" s="49">
        <f>IF(N244="",0,COUNTIF($N$7:N244,N244))</f>
        <v>0</v>
      </c>
      <c r="M244" s="50" t="str">
        <f t="shared" si="57"/>
        <v>0</v>
      </c>
      <c r="N244" s="49" t="str">
        <f t="shared" si="65"/>
        <v/>
      </c>
      <c r="O244" s="1"/>
      <c r="P244" s="112"/>
      <c r="Q244" s="4"/>
      <c r="R244" s="4"/>
      <c r="S244" s="54" t="str">
        <f t="shared" si="52"/>
        <v/>
      </c>
      <c r="T244" s="51"/>
      <c r="U244" s="53"/>
      <c r="V244" s="233"/>
      <c r="W244" s="234" t="str">
        <f t="shared" si="58"/>
        <v/>
      </c>
      <c r="X244" s="52"/>
      <c r="Y244" s="53"/>
      <c r="Z244" s="53"/>
      <c r="AA244" s="53"/>
      <c r="AB244" s="54" t="str">
        <f t="shared" si="59"/>
        <v/>
      </c>
      <c r="AC244" s="54" t="str">
        <f t="shared" si="60"/>
        <v/>
      </c>
      <c r="AD244" s="52"/>
      <c r="AE244" s="53"/>
      <c r="AF244" s="53"/>
      <c r="AG244" s="53"/>
      <c r="AH244" s="54" t="str">
        <f t="shared" si="61"/>
        <v/>
      </c>
      <c r="AI244" s="54" t="str">
        <f t="shared" si="62"/>
        <v/>
      </c>
      <c r="AJ244" s="52"/>
      <c r="AK244" s="55"/>
      <c r="AL244" s="55"/>
      <c r="AM244" s="55"/>
      <c r="AN244" s="54" t="str">
        <f t="shared" si="63"/>
        <v/>
      </c>
      <c r="AO244" s="54" t="str">
        <f t="shared" si="64"/>
        <v/>
      </c>
      <c r="AP244" s="53"/>
      <c r="AQ244" s="53"/>
      <c r="AR244" s="1"/>
      <c r="AS244" s="1"/>
    </row>
    <row r="245" spans="1:45" ht="18.75" customHeight="1" x14ac:dyDescent="0.35">
      <c r="A245" s="1"/>
      <c r="B245" s="49">
        <f>IF(R245="",0,COUNTIF($R$7:R245,R245))</f>
        <v>0</v>
      </c>
      <c r="C245" s="49" t="str">
        <f t="shared" si="66"/>
        <v>0</v>
      </c>
      <c r="D245" s="49">
        <f>IF(X245="",0,COUNTIF($X$7:X245,X245))</f>
        <v>0</v>
      </c>
      <c r="E245" s="49" t="str">
        <f t="shared" si="53"/>
        <v>0</v>
      </c>
      <c r="F245" s="49">
        <f>IF(AD245="",0,COUNTIF($AD$7:AD245,AD245))</f>
        <v>0</v>
      </c>
      <c r="G245" s="49" t="str">
        <f t="shared" si="54"/>
        <v>0</v>
      </c>
      <c r="H245" s="49">
        <f>IF(AJ245="",0,COUNTIF($AJ$7:AJ245,AJ245))</f>
        <v>0</v>
      </c>
      <c r="I245" s="49" t="str">
        <f t="shared" si="55"/>
        <v>0</v>
      </c>
      <c r="J245" s="120">
        <f t="shared" si="56"/>
        <v>0</v>
      </c>
      <c r="K245" s="50" t="str">
        <f t="shared" si="67"/>
        <v>-</v>
      </c>
      <c r="L245" s="49">
        <f>IF(N245="",0,COUNTIF($N$7:N245,N245))</f>
        <v>0</v>
      </c>
      <c r="M245" s="50" t="str">
        <f t="shared" si="57"/>
        <v>0</v>
      </c>
      <c r="N245" s="49" t="str">
        <f t="shared" si="65"/>
        <v/>
      </c>
      <c r="O245" s="1"/>
      <c r="P245" s="112"/>
      <c r="Q245" s="4"/>
      <c r="R245" s="4"/>
      <c r="S245" s="54" t="str">
        <f t="shared" si="52"/>
        <v/>
      </c>
      <c r="T245" s="51"/>
      <c r="U245" s="53"/>
      <c r="V245" s="233"/>
      <c r="W245" s="234" t="str">
        <f t="shared" si="58"/>
        <v/>
      </c>
      <c r="X245" s="52"/>
      <c r="Y245" s="53"/>
      <c r="Z245" s="53"/>
      <c r="AA245" s="53"/>
      <c r="AB245" s="54" t="str">
        <f t="shared" si="59"/>
        <v/>
      </c>
      <c r="AC245" s="54" t="str">
        <f t="shared" si="60"/>
        <v/>
      </c>
      <c r="AD245" s="52"/>
      <c r="AE245" s="53"/>
      <c r="AF245" s="53"/>
      <c r="AG245" s="53"/>
      <c r="AH245" s="54" t="str">
        <f t="shared" si="61"/>
        <v/>
      </c>
      <c r="AI245" s="54" t="str">
        <f t="shared" si="62"/>
        <v/>
      </c>
      <c r="AJ245" s="52"/>
      <c r="AK245" s="55"/>
      <c r="AL245" s="55"/>
      <c r="AM245" s="55"/>
      <c r="AN245" s="54" t="str">
        <f t="shared" si="63"/>
        <v/>
      </c>
      <c r="AO245" s="54" t="str">
        <f t="shared" si="64"/>
        <v/>
      </c>
      <c r="AP245" s="53"/>
      <c r="AQ245" s="53"/>
      <c r="AR245" s="1"/>
      <c r="AS245" s="1"/>
    </row>
    <row r="246" spans="1:45" ht="18.75" customHeight="1" x14ac:dyDescent="0.35">
      <c r="A246" s="1"/>
      <c r="B246" s="49">
        <f>IF(R246="",0,COUNTIF($R$7:R246,R246))</f>
        <v>0</v>
      </c>
      <c r="C246" s="49" t="str">
        <f t="shared" si="66"/>
        <v>0</v>
      </c>
      <c r="D246" s="49">
        <f>IF(X246="",0,COUNTIF($X$7:X246,X246))</f>
        <v>0</v>
      </c>
      <c r="E246" s="49" t="str">
        <f t="shared" si="53"/>
        <v>0</v>
      </c>
      <c r="F246" s="49">
        <f>IF(AD246="",0,COUNTIF($AD$7:AD246,AD246))</f>
        <v>0</v>
      </c>
      <c r="G246" s="49" t="str">
        <f t="shared" si="54"/>
        <v>0</v>
      </c>
      <c r="H246" s="49">
        <f>IF(AJ246="",0,COUNTIF($AJ$7:AJ246,AJ246))</f>
        <v>0</v>
      </c>
      <c r="I246" s="49" t="str">
        <f t="shared" si="55"/>
        <v>0</v>
      </c>
      <c r="J246" s="120">
        <f t="shared" si="56"/>
        <v>0</v>
      </c>
      <c r="K246" s="50" t="str">
        <f t="shared" si="67"/>
        <v>-</v>
      </c>
      <c r="L246" s="49">
        <f>IF(N246="",0,COUNTIF($N$7:N246,N246))</f>
        <v>0</v>
      </c>
      <c r="M246" s="50" t="str">
        <f t="shared" si="57"/>
        <v>0</v>
      </c>
      <c r="N246" s="49" t="str">
        <f t="shared" si="65"/>
        <v/>
      </c>
      <c r="O246" s="1"/>
      <c r="P246" s="112"/>
      <c r="Q246" s="4"/>
      <c r="R246" s="4"/>
      <c r="S246" s="54" t="str">
        <f t="shared" si="52"/>
        <v/>
      </c>
      <c r="T246" s="51"/>
      <c r="U246" s="53"/>
      <c r="V246" s="233"/>
      <c r="W246" s="234" t="str">
        <f t="shared" si="58"/>
        <v/>
      </c>
      <c r="X246" s="52"/>
      <c r="Y246" s="53"/>
      <c r="Z246" s="53"/>
      <c r="AA246" s="53"/>
      <c r="AB246" s="54" t="str">
        <f t="shared" si="59"/>
        <v/>
      </c>
      <c r="AC246" s="54" t="str">
        <f t="shared" si="60"/>
        <v/>
      </c>
      <c r="AD246" s="52"/>
      <c r="AE246" s="53"/>
      <c r="AF246" s="53"/>
      <c r="AG246" s="53"/>
      <c r="AH246" s="54" t="str">
        <f t="shared" si="61"/>
        <v/>
      </c>
      <c r="AI246" s="54" t="str">
        <f t="shared" si="62"/>
        <v/>
      </c>
      <c r="AJ246" s="52"/>
      <c r="AK246" s="55"/>
      <c r="AL246" s="55"/>
      <c r="AM246" s="55"/>
      <c r="AN246" s="54" t="str">
        <f t="shared" si="63"/>
        <v/>
      </c>
      <c r="AO246" s="54" t="str">
        <f t="shared" si="64"/>
        <v/>
      </c>
      <c r="AP246" s="53"/>
      <c r="AQ246" s="53"/>
      <c r="AR246" s="1"/>
      <c r="AS246" s="1"/>
    </row>
    <row r="247" spans="1:45" ht="18.75" customHeight="1" x14ac:dyDescent="0.35">
      <c r="A247" s="1"/>
      <c r="B247" s="49">
        <f>IF(R247="",0,COUNTIF($R$7:R247,R247))</f>
        <v>0</v>
      </c>
      <c r="C247" s="49" t="str">
        <f t="shared" si="66"/>
        <v>0</v>
      </c>
      <c r="D247" s="49">
        <f>IF(X247="",0,COUNTIF($X$7:X247,X247))</f>
        <v>0</v>
      </c>
      <c r="E247" s="49" t="str">
        <f t="shared" si="53"/>
        <v>0</v>
      </c>
      <c r="F247" s="49">
        <f>IF(AD247="",0,COUNTIF($AD$7:AD247,AD247))</f>
        <v>0</v>
      </c>
      <c r="G247" s="49" t="str">
        <f t="shared" si="54"/>
        <v>0</v>
      </c>
      <c r="H247" s="49">
        <f>IF(AJ247="",0,COUNTIF($AJ$7:AJ247,AJ247))</f>
        <v>0</v>
      </c>
      <c r="I247" s="49" t="str">
        <f t="shared" si="55"/>
        <v>0</v>
      </c>
      <c r="J247" s="120">
        <f t="shared" si="56"/>
        <v>0</v>
      </c>
      <c r="K247" s="50" t="str">
        <f t="shared" si="67"/>
        <v>-</v>
      </c>
      <c r="L247" s="49">
        <f>IF(N247="",0,COUNTIF($N$7:N247,N247))</f>
        <v>0</v>
      </c>
      <c r="M247" s="50" t="str">
        <f t="shared" si="57"/>
        <v>0</v>
      </c>
      <c r="N247" s="49" t="str">
        <f t="shared" si="65"/>
        <v/>
      </c>
      <c r="O247" s="1"/>
      <c r="P247" s="112"/>
      <c r="Q247" s="4"/>
      <c r="R247" s="4"/>
      <c r="S247" s="54" t="str">
        <f t="shared" si="52"/>
        <v/>
      </c>
      <c r="T247" s="51"/>
      <c r="U247" s="53"/>
      <c r="V247" s="233"/>
      <c r="W247" s="234" t="str">
        <f t="shared" si="58"/>
        <v/>
      </c>
      <c r="X247" s="52"/>
      <c r="Y247" s="53"/>
      <c r="Z247" s="53"/>
      <c r="AA247" s="53"/>
      <c r="AB247" s="54" t="str">
        <f t="shared" si="59"/>
        <v/>
      </c>
      <c r="AC247" s="54" t="str">
        <f t="shared" si="60"/>
        <v/>
      </c>
      <c r="AD247" s="52"/>
      <c r="AE247" s="53"/>
      <c r="AF247" s="53"/>
      <c r="AG247" s="53"/>
      <c r="AH247" s="54" t="str">
        <f t="shared" si="61"/>
        <v/>
      </c>
      <c r="AI247" s="54" t="str">
        <f t="shared" si="62"/>
        <v/>
      </c>
      <c r="AJ247" s="52"/>
      <c r="AK247" s="55"/>
      <c r="AL247" s="55"/>
      <c r="AM247" s="55"/>
      <c r="AN247" s="54" t="str">
        <f t="shared" si="63"/>
        <v/>
      </c>
      <c r="AO247" s="54" t="str">
        <f t="shared" si="64"/>
        <v/>
      </c>
      <c r="AP247" s="53"/>
      <c r="AQ247" s="53"/>
      <c r="AR247" s="1"/>
      <c r="AS247" s="1"/>
    </row>
    <row r="248" spans="1:45" ht="18.75" customHeight="1" x14ac:dyDescent="0.35">
      <c r="A248" s="1"/>
      <c r="B248" s="49">
        <f>IF(R248="",0,COUNTIF($R$7:R248,R248))</f>
        <v>0</v>
      </c>
      <c r="C248" s="49" t="str">
        <f t="shared" si="66"/>
        <v>0</v>
      </c>
      <c r="D248" s="49">
        <f>IF(X248="",0,COUNTIF($X$7:X248,X248))</f>
        <v>0</v>
      </c>
      <c r="E248" s="49" t="str">
        <f t="shared" si="53"/>
        <v>0</v>
      </c>
      <c r="F248" s="49">
        <f>IF(AD248="",0,COUNTIF($AD$7:AD248,AD248))</f>
        <v>0</v>
      </c>
      <c r="G248" s="49" t="str">
        <f t="shared" si="54"/>
        <v>0</v>
      </c>
      <c r="H248" s="49">
        <f>IF(AJ248="",0,COUNTIF($AJ$7:AJ248,AJ248))</f>
        <v>0</v>
      </c>
      <c r="I248" s="49" t="str">
        <f t="shared" si="55"/>
        <v>0</v>
      </c>
      <c r="J248" s="120">
        <f t="shared" si="56"/>
        <v>0</v>
      </c>
      <c r="K248" s="50" t="str">
        <f t="shared" si="67"/>
        <v>-</v>
      </c>
      <c r="L248" s="49">
        <f>IF(N248="",0,COUNTIF($N$7:N248,N248))</f>
        <v>0</v>
      </c>
      <c r="M248" s="50" t="str">
        <f t="shared" si="57"/>
        <v>0</v>
      </c>
      <c r="N248" s="49" t="str">
        <f t="shared" si="65"/>
        <v/>
      </c>
      <c r="O248" s="1"/>
      <c r="P248" s="112"/>
      <c r="Q248" s="4"/>
      <c r="R248" s="4"/>
      <c r="S248" s="54" t="str">
        <f t="shared" si="52"/>
        <v/>
      </c>
      <c r="T248" s="51"/>
      <c r="U248" s="53"/>
      <c r="V248" s="233"/>
      <c r="W248" s="234" t="str">
        <f t="shared" si="58"/>
        <v/>
      </c>
      <c r="X248" s="52"/>
      <c r="Y248" s="53"/>
      <c r="Z248" s="53"/>
      <c r="AA248" s="53"/>
      <c r="AB248" s="54" t="str">
        <f t="shared" si="59"/>
        <v/>
      </c>
      <c r="AC248" s="54" t="str">
        <f t="shared" si="60"/>
        <v/>
      </c>
      <c r="AD248" s="52"/>
      <c r="AE248" s="53"/>
      <c r="AF248" s="53"/>
      <c r="AG248" s="53"/>
      <c r="AH248" s="54" t="str">
        <f t="shared" si="61"/>
        <v/>
      </c>
      <c r="AI248" s="54" t="str">
        <f t="shared" si="62"/>
        <v/>
      </c>
      <c r="AJ248" s="52"/>
      <c r="AK248" s="55"/>
      <c r="AL248" s="55"/>
      <c r="AM248" s="55"/>
      <c r="AN248" s="54" t="str">
        <f t="shared" si="63"/>
        <v/>
      </c>
      <c r="AO248" s="54" t="str">
        <f t="shared" si="64"/>
        <v/>
      </c>
      <c r="AP248" s="53"/>
      <c r="AQ248" s="53"/>
      <c r="AR248" s="1"/>
      <c r="AS248" s="1"/>
    </row>
    <row r="249" spans="1:45" ht="18.75" customHeight="1" x14ac:dyDescent="0.35">
      <c r="A249" s="1"/>
      <c r="B249" s="49">
        <f>IF(R249="",0,COUNTIF($R$7:R249,R249))</f>
        <v>0</v>
      </c>
      <c r="C249" s="49" t="str">
        <f t="shared" si="66"/>
        <v>0</v>
      </c>
      <c r="D249" s="49">
        <f>IF(X249="",0,COUNTIF($X$7:X249,X249))</f>
        <v>0</v>
      </c>
      <c r="E249" s="49" t="str">
        <f t="shared" si="53"/>
        <v>0</v>
      </c>
      <c r="F249" s="49">
        <f>IF(AD249="",0,COUNTIF($AD$7:AD249,AD249))</f>
        <v>0</v>
      </c>
      <c r="G249" s="49" t="str">
        <f t="shared" si="54"/>
        <v>0</v>
      </c>
      <c r="H249" s="49">
        <f>IF(AJ249="",0,COUNTIF($AJ$7:AJ249,AJ249))</f>
        <v>0</v>
      </c>
      <c r="I249" s="49" t="str">
        <f t="shared" si="55"/>
        <v>0</v>
      </c>
      <c r="J249" s="120">
        <f t="shared" si="56"/>
        <v>0</v>
      </c>
      <c r="K249" s="50" t="str">
        <f t="shared" si="67"/>
        <v>-</v>
      </c>
      <c r="L249" s="49">
        <f>IF(N249="",0,COUNTIF($N$7:N249,N249))</f>
        <v>0</v>
      </c>
      <c r="M249" s="50" t="str">
        <f t="shared" si="57"/>
        <v>0</v>
      </c>
      <c r="N249" s="49" t="str">
        <f t="shared" si="65"/>
        <v/>
      </c>
      <c r="O249" s="1"/>
      <c r="P249" s="112"/>
      <c r="Q249" s="4"/>
      <c r="R249" s="4"/>
      <c r="S249" s="54" t="str">
        <f t="shared" si="52"/>
        <v/>
      </c>
      <c r="T249" s="51"/>
      <c r="U249" s="53"/>
      <c r="V249" s="233"/>
      <c r="W249" s="234" t="str">
        <f t="shared" si="58"/>
        <v/>
      </c>
      <c r="X249" s="52"/>
      <c r="Y249" s="53"/>
      <c r="Z249" s="53"/>
      <c r="AA249" s="53"/>
      <c r="AB249" s="54" t="str">
        <f t="shared" si="59"/>
        <v/>
      </c>
      <c r="AC249" s="54" t="str">
        <f t="shared" si="60"/>
        <v/>
      </c>
      <c r="AD249" s="52"/>
      <c r="AE249" s="53"/>
      <c r="AF249" s="53"/>
      <c r="AG249" s="53"/>
      <c r="AH249" s="54" t="str">
        <f t="shared" si="61"/>
        <v/>
      </c>
      <c r="AI249" s="54" t="str">
        <f t="shared" si="62"/>
        <v/>
      </c>
      <c r="AJ249" s="52"/>
      <c r="AK249" s="55"/>
      <c r="AL249" s="55"/>
      <c r="AM249" s="55"/>
      <c r="AN249" s="54" t="str">
        <f t="shared" si="63"/>
        <v/>
      </c>
      <c r="AO249" s="54" t="str">
        <f t="shared" si="64"/>
        <v/>
      </c>
      <c r="AP249" s="53"/>
      <c r="AQ249" s="53"/>
      <c r="AR249" s="1"/>
      <c r="AS249" s="1"/>
    </row>
    <row r="250" spans="1:45" ht="18.75" customHeight="1" x14ac:dyDescent="0.35">
      <c r="A250" s="1"/>
      <c r="B250" s="49">
        <f>IF(R250="",0,COUNTIF($R$7:R250,R250))</f>
        <v>0</v>
      </c>
      <c r="C250" s="49" t="str">
        <f t="shared" si="66"/>
        <v>0</v>
      </c>
      <c r="D250" s="49">
        <f>IF(X250="",0,COUNTIF($X$7:X250,X250))</f>
        <v>0</v>
      </c>
      <c r="E250" s="49" t="str">
        <f t="shared" si="53"/>
        <v>0</v>
      </c>
      <c r="F250" s="49">
        <f>IF(AD250="",0,COUNTIF($AD$7:AD250,AD250))</f>
        <v>0</v>
      </c>
      <c r="G250" s="49" t="str">
        <f t="shared" si="54"/>
        <v>0</v>
      </c>
      <c r="H250" s="49">
        <f>IF(AJ250="",0,COUNTIF($AJ$7:AJ250,AJ250))</f>
        <v>0</v>
      </c>
      <c r="I250" s="49" t="str">
        <f t="shared" si="55"/>
        <v>0</v>
      </c>
      <c r="J250" s="120">
        <f t="shared" si="56"/>
        <v>0</v>
      </c>
      <c r="K250" s="50" t="str">
        <f t="shared" si="67"/>
        <v>-</v>
      </c>
      <c r="L250" s="49">
        <f>IF(N250="",0,COUNTIF($N$7:N250,N250))</f>
        <v>0</v>
      </c>
      <c r="M250" s="50" t="str">
        <f t="shared" si="57"/>
        <v>0</v>
      </c>
      <c r="N250" s="49" t="str">
        <f t="shared" si="65"/>
        <v/>
      </c>
      <c r="O250" s="1"/>
      <c r="P250" s="112"/>
      <c r="Q250" s="4"/>
      <c r="R250" s="4"/>
      <c r="S250" s="54" t="str">
        <f t="shared" si="52"/>
        <v/>
      </c>
      <c r="T250" s="51"/>
      <c r="U250" s="53"/>
      <c r="V250" s="233"/>
      <c r="W250" s="234" t="str">
        <f t="shared" si="58"/>
        <v/>
      </c>
      <c r="X250" s="52"/>
      <c r="Y250" s="53"/>
      <c r="Z250" s="53"/>
      <c r="AA250" s="53"/>
      <c r="AB250" s="54" t="str">
        <f t="shared" si="59"/>
        <v/>
      </c>
      <c r="AC250" s="54" t="str">
        <f t="shared" si="60"/>
        <v/>
      </c>
      <c r="AD250" s="52"/>
      <c r="AE250" s="53"/>
      <c r="AF250" s="53"/>
      <c r="AG250" s="53"/>
      <c r="AH250" s="54" t="str">
        <f t="shared" si="61"/>
        <v/>
      </c>
      <c r="AI250" s="54" t="str">
        <f t="shared" si="62"/>
        <v/>
      </c>
      <c r="AJ250" s="52"/>
      <c r="AK250" s="55"/>
      <c r="AL250" s="55"/>
      <c r="AM250" s="55"/>
      <c r="AN250" s="54" t="str">
        <f t="shared" si="63"/>
        <v/>
      </c>
      <c r="AO250" s="54" t="str">
        <f t="shared" si="64"/>
        <v/>
      </c>
      <c r="AP250" s="53"/>
      <c r="AQ250" s="53"/>
      <c r="AR250" s="1"/>
      <c r="AS250" s="1"/>
    </row>
    <row r="251" spans="1:45" ht="18.75" customHeight="1" x14ac:dyDescent="0.35">
      <c r="A251" s="1"/>
      <c r="B251" s="49">
        <f>IF(R251="",0,COUNTIF($R$7:R251,R251))</f>
        <v>0</v>
      </c>
      <c r="C251" s="49" t="str">
        <f t="shared" si="66"/>
        <v>0</v>
      </c>
      <c r="D251" s="49">
        <f>IF(X251="",0,COUNTIF($X$7:X251,X251))</f>
        <v>0</v>
      </c>
      <c r="E251" s="49" t="str">
        <f t="shared" si="53"/>
        <v>0</v>
      </c>
      <c r="F251" s="49">
        <f>IF(AD251="",0,COUNTIF($AD$7:AD251,AD251))</f>
        <v>0</v>
      </c>
      <c r="G251" s="49" t="str">
        <f t="shared" si="54"/>
        <v>0</v>
      </c>
      <c r="H251" s="49">
        <f>IF(AJ251="",0,COUNTIF($AJ$7:AJ251,AJ251))</f>
        <v>0</v>
      </c>
      <c r="I251" s="49" t="str">
        <f t="shared" si="55"/>
        <v>0</v>
      </c>
      <c r="J251" s="120">
        <f t="shared" si="56"/>
        <v>0</v>
      </c>
      <c r="K251" s="50" t="str">
        <f t="shared" si="67"/>
        <v>-</v>
      </c>
      <c r="L251" s="49">
        <f>IF(N251="",0,COUNTIF($N$7:N251,N251))</f>
        <v>0</v>
      </c>
      <c r="M251" s="50" t="str">
        <f t="shared" si="57"/>
        <v>0</v>
      </c>
      <c r="N251" s="49" t="str">
        <f t="shared" si="65"/>
        <v/>
      </c>
      <c r="O251" s="1"/>
      <c r="P251" s="112"/>
      <c r="Q251" s="4"/>
      <c r="R251" s="4"/>
      <c r="S251" s="54" t="str">
        <f t="shared" si="52"/>
        <v/>
      </c>
      <c r="T251" s="51"/>
      <c r="U251" s="53"/>
      <c r="V251" s="233"/>
      <c r="W251" s="234" t="str">
        <f t="shared" si="58"/>
        <v/>
      </c>
      <c r="X251" s="52"/>
      <c r="Y251" s="53"/>
      <c r="Z251" s="53"/>
      <c r="AA251" s="53"/>
      <c r="AB251" s="54" t="str">
        <f t="shared" si="59"/>
        <v/>
      </c>
      <c r="AC251" s="54" t="str">
        <f t="shared" si="60"/>
        <v/>
      </c>
      <c r="AD251" s="52"/>
      <c r="AE251" s="53"/>
      <c r="AF251" s="53"/>
      <c r="AG251" s="53"/>
      <c r="AH251" s="54" t="str">
        <f t="shared" si="61"/>
        <v/>
      </c>
      <c r="AI251" s="54" t="str">
        <f t="shared" si="62"/>
        <v/>
      </c>
      <c r="AJ251" s="52"/>
      <c r="AK251" s="55"/>
      <c r="AL251" s="55"/>
      <c r="AM251" s="55"/>
      <c r="AN251" s="54" t="str">
        <f t="shared" si="63"/>
        <v/>
      </c>
      <c r="AO251" s="54" t="str">
        <f t="shared" si="64"/>
        <v/>
      </c>
      <c r="AP251" s="53"/>
      <c r="AQ251" s="53"/>
      <c r="AR251" s="1"/>
      <c r="AS251" s="1"/>
    </row>
    <row r="252" spans="1:45" ht="18.75" customHeight="1" x14ac:dyDescent="0.35">
      <c r="A252" s="1"/>
      <c r="B252" s="49">
        <f>IF(R252="",0,COUNTIF($R$7:R252,R252))</f>
        <v>0</v>
      </c>
      <c r="C252" s="49" t="str">
        <f t="shared" si="66"/>
        <v>0</v>
      </c>
      <c r="D252" s="49">
        <f>IF(X252="",0,COUNTIF($X$7:X252,X252))</f>
        <v>0</v>
      </c>
      <c r="E252" s="49" t="str">
        <f t="shared" si="53"/>
        <v>0</v>
      </c>
      <c r="F252" s="49">
        <f>IF(AD252="",0,COUNTIF($AD$7:AD252,AD252))</f>
        <v>0</v>
      </c>
      <c r="G252" s="49" t="str">
        <f t="shared" si="54"/>
        <v>0</v>
      </c>
      <c r="H252" s="49">
        <f>IF(AJ252="",0,COUNTIF($AJ$7:AJ252,AJ252))</f>
        <v>0</v>
      </c>
      <c r="I252" s="49" t="str">
        <f t="shared" si="55"/>
        <v>0</v>
      </c>
      <c r="J252" s="120">
        <f t="shared" si="56"/>
        <v>0</v>
      </c>
      <c r="K252" s="50" t="str">
        <f t="shared" si="67"/>
        <v>-</v>
      </c>
      <c r="L252" s="49">
        <f>IF(N252="",0,COUNTIF($N$7:N252,N252))</f>
        <v>0</v>
      </c>
      <c r="M252" s="50" t="str">
        <f t="shared" si="57"/>
        <v>0</v>
      </c>
      <c r="N252" s="49" t="str">
        <f t="shared" si="65"/>
        <v/>
      </c>
      <c r="O252" s="1"/>
      <c r="P252" s="112"/>
      <c r="Q252" s="4"/>
      <c r="R252" s="4"/>
      <c r="S252" s="54" t="str">
        <f t="shared" si="52"/>
        <v/>
      </c>
      <c r="T252" s="51"/>
      <c r="U252" s="53"/>
      <c r="V252" s="233"/>
      <c r="W252" s="234" t="str">
        <f t="shared" si="58"/>
        <v/>
      </c>
      <c r="X252" s="52"/>
      <c r="Y252" s="53"/>
      <c r="Z252" s="53"/>
      <c r="AA252" s="53"/>
      <c r="AB252" s="54" t="str">
        <f t="shared" si="59"/>
        <v/>
      </c>
      <c r="AC252" s="54" t="str">
        <f t="shared" si="60"/>
        <v/>
      </c>
      <c r="AD252" s="52"/>
      <c r="AE252" s="53"/>
      <c r="AF252" s="53"/>
      <c r="AG252" s="53"/>
      <c r="AH252" s="54" t="str">
        <f t="shared" si="61"/>
        <v/>
      </c>
      <c r="AI252" s="54" t="str">
        <f t="shared" si="62"/>
        <v/>
      </c>
      <c r="AJ252" s="52"/>
      <c r="AK252" s="55"/>
      <c r="AL252" s="55"/>
      <c r="AM252" s="55"/>
      <c r="AN252" s="54" t="str">
        <f t="shared" si="63"/>
        <v/>
      </c>
      <c r="AO252" s="54" t="str">
        <f t="shared" si="64"/>
        <v/>
      </c>
      <c r="AP252" s="53"/>
      <c r="AQ252" s="53"/>
      <c r="AR252" s="1"/>
      <c r="AS252" s="1"/>
    </row>
    <row r="253" spans="1:45" ht="18.75" customHeight="1" x14ac:dyDescent="0.35">
      <c r="A253" s="1"/>
      <c r="B253" s="49">
        <f>IF(R253="",0,COUNTIF($R$7:R253,R253))</f>
        <v>0</v>
      </c>
      <c r="C253" s="49" t="str">
        <f t="shared" si="66"/>
        <v>0</v>
      </c>
      <c r="D253" s="49">
        <f>IF(X253="",0,COUNTIF($X$7:X253,X253))</f>
        <v>0</v>
      </c>
      <c r="E253" s="49" t="str">
        <f t="shared" si="53"/>
        <v>0</v>
      </c>
      <c r="F253" s="49">
        <f>IF(AD253="",0,COUNTIF($AD$7:AD253,AD253))</f>
        <v>0</v>
      </c>
      <c r="G253" s="49" t="str">
        <f t="shared" si="54"/>
        <v>0</v>
      </c>
      <c r="H253" s="49">
        <f>IF(AJ253="",0,COUNTIF($AJ$7:AJ253,AJ253))</f>
        <v>0</v>
      </c>
      <c r="I253" s="49" t="str">
        <f t="shared" si="55"/>
        <v>0</v>
      </c>
      <c r="J253" s="120">
        <f t="shared" si="56"/>
        <v>0</v>
      </c>
      <c r="K253" s="50" t="str">
        <f t="shared" si="67"/>
        <v>-</v>
      </c>
      <c r="L253" s="49">
        <f>IF(N253="",0,COUNTIF($N$7:N253,N253))</f>
        <v>0</v>
      </c>
      <c r="M253" s="50" t="str">
        <f t="shared" si="57"/>
        <v>0</v>
      </c>
      <c r="N253" s="49" t="str">
        <f t="shared" si="65"/>
        <v/>
      </c>
      <c r="O253" s="1"/>
      <c r="P253" s="112"/>
      <c r="Q253" s="4"/>
      <c r="R253" s="4"/>
      <c r="S253" s="54" t="str">
        <f t="shared" si="52"/>
        <v/>
      </c>
      <c r="T253" s="51"/>
      <c r="U253" s="53"/>
      <c r="V253" s="233"/>
      <c r="W253" s="234" t="str">
        <f t="shared" si="58"/>
        <v/>
      </c>
      <c r="X253" s="52"/>
      <c r="Y253" s="53"/>
      <c r="Z253" s="53"/>
      <c r="AA253" s="53"/>
      <c r="AB253" s="54" t="str">
        <f t="shared" si="59"/>
        <v/>
      </c>
      <c r="AC253" s="54" t="str">
        <f t="shared" si="60"/>
        <v/>
      </c>
      <c r="AD253" s="52"/>
      <c r="AE253" s="53"/>
      <c r="AF253" s="53"/>
      <c r="AG253" s="53"/>
      <c r="AH253" s="54" t="str">
        <f t="shared" si="61"/>
        <v/>
      </c>
      <c r="AI253" s="54" t="str">
        <f t="shared" si="62"/>
        <v/>
      </c>
      <c r="AJ253" s="52"/>
      <c r="AK253" s="55"/>
      <c r="AL253" s="55"/>
      <c r="AM253" s="55"/>
      <c r="AN253" s="54" t="str">
        <f t="shared" si="63"/>
        <v/>
      </c>
      <c r="AO253" s="54" t="str">
        <f t="shared" si="64"/>
        <v/>
      </c>
      <c r="AP253" s="53"/>
      <c r="AQ253" s="53"/>
      <c r="AR253" s="1"/>
      <c r="AS253" s="1"/>
    </row>
    <row r="254" spans="1:45" ht="18.75" customHeight="1" x14ac:dyDescent="0.35">
      <c r="A254" s="1"/>
      <c r="B254" s="49">
        <f>IF(R254="",0,COUNTIF($R$7:R254,R254))</f>
        <v>0</v>
      </c>
      <c r="C254" s="49" t="str">
        <f t="shared" si="66"/>
        <v>0</v>
      </c>
      <c r="D254" s="49">
        <f>IF(X254="",0,COUNTIF($X$7:X254,X254))</f>
        <v>0</v>
      </c>
      <c r="E254" s="49" t="str">
        <f t="shared" si="53"/>
        <v>0</v>
      </c>
      <c r="F254" s="49">
        <f>IF(AD254="",0,COUNTIF($AD$7:AD254,AD254))</f>
        <v>0</v>
      </c>
      <c r="G254" s="49" t="str">
        <f t="shared" si="54"/>
        <v>0</v>
      </c>
      <c r="H254" s="49">
        <f>IF(AJ254="",0,COUNTIF($AJ$7:AJ254,AJ254))</f>
        <v>0</v>
      </c>
      <c r="I254" s="49" t="str">
        <f t="shared" si="55"/>
        <v>0</v>
      </c>
      <c r="J254" s="120">
        <f t="shared" si="56"/>
        <v>0</v>
      </c>
      <c r="K254" s="50" t="str">
        <f t="shared" si="67"/>
        <v>-</v>
      </c>
      <c r="L254" s="49">
        <f>IF(N254="",0,COUNTIF($N$7:N254,N254))</f>
        <v>0</v>
      </c>
      <c r="M254" s="50" t="str">
        <f t="shared" si="57"/>
        <v>0</v>
      </c>
      <c r="N254" s="49" t="str">
        <f t="shared" si="65"/>
        <v/>
      </c>
      <c r="O254" s="1"/>
      <c r="P254" s="112"/>
      <c r="Q254" s="4"/>
      <c r="R254" s="4"/>
      <c r="S254" s="54" t="str">
        <f t="shared" si="52"/>
        <v/>
      </c>
      <c r="T254" s="51"/>
      <c r="U254" s="53"/>
      <c r="V254" s="233"/>
      <c r="W254" s="234" t="str">
        <f t="shared" si="58"/>
        <v/>
      </c>
      <c r="X254" s="52"/>
      <c r="Y254" s="53"/>
      <c r="Z254" s="53"/>
      <c r="AA254" s="53"/>
      <c r="AB254" s="54" t="str">
        <f t="shared" si="59"/>
        <v/>
      </c>
      <c r="AC254" s="54" t="str">
        <f t="shared" si="60"/>
        <v/>
      </c>
      <c r="AD254" s="52"/>
      <c r="AE254" s="53"/>
      <c r="AF254" s="53"/>
      <c r="AG254" s="53"/>
      <c r="AH254" s="54" t="str">
        <f t="shared" si="61"/>
        <v/>
      </c>
      <c r="AI254" s="54" t="str">
        <f t="shared" si="62"/>
        <v/>
      </c>
      <c r="AJ254" s="52"/>
      <c r="AK254" s="55"/>
      <c r="AL254" s="55"/>
      <c r="AM254" s="55"/>
      <c r="AN254" s="54" t="str">
        <f t="shared" si="63"/>
        <v/>
      </c>
      <c r="AO254" s="54" t="str">
        <f t="shared" si="64"/>
        <v/>
      </c>
      <c r="AP254" s="53"/>
      <c r="AQ254" s="53"/>
      <c r="AR254" s="1"/>
      <c r="AS254" s="1"/>
    </row>
    <row r="255" spans="1:45" ht="18.75" customHeight="1" x14ac:dyDescent="0.35">
      <c r="A255" s="1"/>
      <c r="B255" s="49">
        <f>IF(R255="",0,COUNTIF($R$7:R255,R255))</f>
        <v>0</v>
      </c>
      <c r="C255" s="49" t="str">
        <f t="shared" si="66"/>
        <v>0</v>
      </c>
      <c r="D255" s="49">
        <f>IF(X255="",0,COUNTIF($X$7:X255,X255))</f>
        <v>0</v>
      </c>
      <c r="E255" s="49" t="str">
        <f t="shared" si="53"/>
        <v>0</v>
      </c>
      <c r="F255" s="49">
        <f>IF(AD255="",0,COUNTIF($AD$7:AD255,AD255))</f>
        <v>0</v>
      </c>
      <c r="G255" s="49" t="str">
        <f t="shared" si="54"/>
        <v>0</v>
      </c>
      <c r="H255" s="49">
        <f>IF(AJ255="",0,COUNTIF($AJ$7:AJ255,AJ255))</f>
        <v>0</v>
      </c>
      <c r="I255" s="49" t="str">
        <f t="shared" si="55"/>
        <v>0</v>
      </c>
      <c r="J255" s="120">
        <f t="shared" si="56"/>
        <v>0</v>
      </c>
      <c r="K255" s="50" t="str">
        <f t="shared" si="67"/>
        <v>-</v>
      </c>
      <c r="L255" s="49">
        <f>IF(N255="",0,COUNTIF($N$7:N255,N255))</f>
        <v>0</v>
      </c>
      <c r="M255" s="50" t="str">
        <f t="shared" si="57"/>
        <v>0</v>
      </c>
      <c r="N255" s="49" t="str">
        <f t="shared" si="65"/>
        <v/>
      </c>
      <c r="O255" s="1"/>
      <c r="P255" s="112"/>
      <c r="Q255" s="4"/>
      <c r="R255" s="4"/>
      <c r="S255" s="54" t="str">
        <f t="shared" si="52"/>
        <v/>
      </c>
      <c r="T255" s="51"/>
      <c r="U255" s="53"/>
      <c r="V255" s="233"/>
      <c r="W255" s="234" t="str">
        <f t="shared" si="58"/>
        <v/>
      </c>
      <c r="X255" s="52"/>
      <c r="Y255" s="53"/>
      <c r="Z255" s="53"/>
      <c r="AA255" s="53"/>
      <c r="AB255" s="54" t="str">
        <f t="shared" si="59"/>
        <v/>
      </c>
      <c r="AC255" s="54" t="str">
        <f t="shared" si="60"/>
        <v/>
      </c>
      <c r="AD255" s="52"/>
      <c r="AE255" s="53"/>
      <c r="AF255" s="53"/>
      <c r="AG255" s="53"/>
      <c r="AH255" s="54" t="str">
        <f t="shared" si="61"/>
        <v/>
      </c>
      <c r="AI255" s="54" t="str">
        <f t="shared" si="62"/>
        <v/>
      </c>
      <c r="AJ255" s="52"/>
      <c r="AK255" s="55"/>
      <c r="AL255" s="55"/>
      <c r="AM255" s="55"/>
      <c r="AN255" s="54" t="str">
        <f t="shared" si="63"/>
        <v/>
      </c>
      <c r="AO255" s="54" t="str">
        <f t="shared" si="64"/>
        <v/>
      </c>
      <c r="AP255" s="53"/>
      <c r="AQ255" s="53"/>
      <c r="AR255" s="1"/>
      <c r="AS255" s="1"/>
    </row>
    <row r="256" spans="1:45" ht="18.75" customHeight="1" x14ac:dyDescent="0.35">
      <c r="A256" s="1"/>
      <c r="B256" s="49">
        <f>IF(R256="",0,COUNTIF($R$7:R256,R256))</f>
        <v>0</v>
      </c>
      <c r="C256" s="49" t="str">
        <f t="shared" si="66"/>
        <v>0</v>
      </c>
      <c r="D256" s="49">
        <f>IF(X256="",0,COUNTIF($X$7:X256,X256))</f>
        <v>0</v>
      </c>
      <c r="E256" s="49" t="str">
        <f t="shared" si="53"/>
        <v>0</v>
      </c>
      <c r="F256" s="49">
        <f>IF(AD256="",0,COUNTIF($AD$7:AD256,AD256))</f>
        <v>0</v>
      </c>
      <c r="G256" s="49" t="str">
        <f t="shared" si="54"/>
        <v>0</v>
      </c>
      <c r="H256" s="49">
        <f>IF(AJ256="",0,COUNTIF($AJ$7:AJ256,AJ256))</f>
        <v>0</v>
      </c>
      <c r="I256" s="49" t="str">
        <f t="shared" si="55"/>
        <v>0</v>
      </c>
      <c r="J256" s="120">
        <f t="shared" si="56"/>
        <v>0</v>
      </c>
      <c r="K256" s="50" t="str">
        <f t="shared" si="67"/>
        <v>-</v>
      </c>
      <c r="L256" s="49">
        <f>IF(N256="",0,COUNTIF($N$7:N256,N256))</f>
        <v>0</v>
      </c>
      <c r="M256" s="50" t="str">
        <f t="shared" si="57"/>
        <v>0</v>
      </c>
      <c r="N256" s="49" t="str">
        <f t="shared" si="65"/>
        <v/>
      </c>
      <c r="O256" s="1"/>
      <c r="P256" s="112"/>
      <c r="Q256" s="4"/>
      <c r="R256" s="4"/>
      <c r="S256" s="54" t="str">
        <f t="shared" si="52"/>
        <v/>
      </c>
      <c r="T256" s="51"/>
      <c r="U256" s="53"/>
      <c r="V256" s="233"/>
      <c r="W256" s="234" t="str">
        <f t="shared" si="58"/>
        <v/>
      </c>
      <c r="X256" s="52"/>
      <c r="Y256" s="53"/>
      <c r="Z256" s="53"/>
      <c r="AA256" s="53"/>
      <c r="AB256" s="54" t="str">
        <f t="shared" si="59"/>
        <v/>
      </c>
      <c r="AC256" s="54" t="str">
        <f t="shared" si="60"/>
        <v/>
      </c>
      <c r="AD256" s="52"/>
      <c r="AE256" s="53"/>
      <c r="AF256" s="53"/>
      <c r="AG256" s="53"/>
      <c r="AH256" s="54" t="str">
        <f t="shared" si="61"/>
        <v/>
      </c>
      <c r="AI256" s="54" t="str">
        <f t="shared" si="62"/>
        <v/>
      </c>
      <c r="AJ256" s="52"/>
      <c r="AK256" s="55"/>
      <c r="AL256" s="55"/>
      <c r="AM256" s="55"/>
      <c r="AN256" s="54" t="str">
        <f t="shared" si="63"/>
        <v/>
      </c>
      <c r="AO256" s="54" t="str">
        <f t="shared" si="64"/>
        <v/>
      </c>
      <c r="AP256" s="53"/>
      <c r="AQ256" s="53"/>
      <c r="AR256" s="1"/>
      <c r="AS256" s="1"/>
    </row>
    <row r="257" spans="1:45" ht="18.75" customHeight="1" x14ac:dyDescent="0.35">
      <c r="A257" s="1"/>
      <c r="B257" s="49">
        <f>IF(R257="",0,COUNTIF($R$7:R257,R257))</f>
        <v>0</v>
      </c>
      <c r="C257" s="49" t="str">
        <f t="shared" si="66"/>
        <v>0</v>
      </c>
      <c r="D257" s="49">
        <f>IF(X257="",0,COUNTIF($X$7:X257,X257))</f>
        <v>0</v>
      </c>
      <c r="E257" s="49" t="str">
        <f t="shared" si="53"/>
        <v>0</v>
      </c>
      <c r="F257" s="49">
        <f>IF(AD257="",0,COUNTIF($AD$7:AD257,AD257))</f>
        <v>0</v>
      </c>
      <c r="G257" s="49" t="str">
        <f t="shared" si="54"/>
        <v>0</v>
      </c>
      <c r="H257" s="49">
        <f>IF(AJ257="",0,COUNTIF($AJ$7:AJ257,AJ257))</f>
        <v>0</v>
      </c>
      <c r="I257" s="49" t="str">
        <f t="shared" si="55"/>
        <v>0</v>
      </c>
      <c r="J257" s="120">
        <f t="shared" si="56"/>
        <v>0</v>
      </c>
      <c r="K257" s="50" t="str">
        <f t="shared" si="67"/>
        <v>-</v>
      </c>
      <c r="L257" s="49">
        <f>IF(N257="",0,COUNTIF($N$7:N257,N257))</f>
        <v>0</v>
      </c>
      <c r="M257" s="50" t="str">
        <f t="shared" si="57"/>
        <v>0</v>
      </c>
      <c r="N257" s="49" t="str">
        <f t="shared" si="65"/>
        <v/>
      </c>
      <c r="O257" s="1"/>
      <c r="P257" s="112"/>
      <c r="Q257" s="4"/>
      <c r="R257" s="4"/>
      <c r="S257" s="54" t="str">
        <f t="shared" si="52"/>
        <v/>
      </c>
      <c r="T257" s="51"/>
      <c r="U257" s="53"/>
      <c r="V257" s="233"/>
      <c r="W257" s="234" t="str">
        <f t="shared" si="58"/>
        <v/>
      </c>
      <c r="X257" s="52"/>
      <c r="Y257" s="53"/>
      <c r="Z257" s="53"/>
      <c r="AA257" s="53"/>
      <c r="AB257" s="54" t="str">
        <f t="shared" si="59"/>
        <v/>
      </c>
      <c r="AC257" s="54" t="str">
        <f t="shared" si="60"/>
        <v/>
      </c>
      <c r="AD257" s="52"/>
      <c r="AE257" s="53"/>
      <c r="AF257" s="53"/>
      <c r="AG257" s="53"/>
      <c r="AH257" s="54" t="str">
        <f t="shared" si="61"/>
        <v/>
      </c>
      <c r="AI257" s="54" t="str">
        <f t="shared" si="62"/>
        <v/>
      </c>
      <c r="AJ257" s="52"/>
      <c r="AK257" s="55"/>
      <c r="AL257" s="55"/>
      <c r="AM257" s="55"/>
      <c r="AN257" s="54" t="str">
        <f t="shared" si="63"/>
        <v/>
      </c>
      <c r="AO257" s="54" t="str">
        <f t="shared" si="64"/>
        <v/>
      </c>
      <c r="AP257" s="53"/>
      <c r="AQ257" s="53"/>
      <c r="AR257" s="1"/>
      <c r="AS257" s="1"/>
    </row>
    <row r="258" spans="1:45" ht="18.75" customHeight="1" x14ac:dyDescent="0.35">
      <c r="A258" s="1"/>
      <c r="B258" s="49">
        <f>IF(R258="",0,COUNTIF($R$7:R258,R258))</f>
        <v>0</v>
      </c>
      <c r="C258" s="49" t="str">
        <f t="shared" si="66"/>
        <v>0</v>
      </c>
      <c r="D258" s="49">
        <f>IF(X258="",0,COUNTIF($X$7:X258,X258))</f>
        <v>0</v>
      </c>
      <c r="E258" s="49" t="str">
        <f t="shared" si="53"/>
        <v>0</v>
      </c>
      <c r="F258" s="49">
        <f>IF(AD258="",0,COUNTIF($AD$7:AD258,AD258))</f>
        <v>0</v>
      </c>
      <c r="G258" s="49" t="str">
        <f t="shared" si="54"/>
        <v>0</v>
      </c>
      <c r="H258" s="49">
        <f>IF(AJ258="",0,COUNTIF($AJ$7:AJ258,AJ258))</f>
        <v>0</v>
      </c>
      <c r="I258" s="49" t="str">
        <f t="shared" si="55"/>
        <v>0</v>
      </c>
      <c r="J258" s="120">
        <f t="shared" si="56"/>
        <v>0</v>
      </c>
      <c r="K258" s="50" t="str">
        <f t="shared" si="67"/>
        <v>-</v>
      </c>
      <c r="L258" s="49">
        <f>IF(N258="",0,COUNTIF($N$7:N258,N258))</f>
        <v>0</v>
      </c>
      <c r="M258" s="50" t="str">
        <f t="shared" si="57"/>
        <v>0</v>
      </c>
      <c r="N258" s="49" t="str">
        <f t="shared" si="65"/>
        <v/>
      </c>
      <c r="O258" s="1"/>
      <c r="P258" s="112"/>
      <c r="Q258" s="4"/>
      <c r="R258" s="4"/>
      <c r="S258" s="54" t="str">
        <f t="shared" si="52"/>
        <v/>
      </c>
      <c r="T258" s="51"/>
      <c r="U258" s="53"/>
      <c r="V258" s="233"/>
      <c r="W258" s="234" t="str">
        <f t="shared" si="58"/>
        <v/>
      </c>
      <c r="X258" s="52"/>
      <c r="Y258" s="53"/>
      <c r="Z258" s="53"/>
      <c r="AA258" s="53"/>
      <c r="AB258" s="54" t="str">
        <f t="shared" si="59"/>
        <v/>
      </c>
      <c r="AC258" s="54" t="str">
        <f t="shared" si="60"/>
        <v/>
      </c>
      <c r="AD258" s="52"/>
      <c r="AE258" s="53"/>
      <c r="AF258" s="53"/>
      <c r="AG258" s="53"/>
      <c r="AH258" s="54" t="str">
        <f t="shared" si="61"/>
        <v/>
      </c>
      <c r="AI258" s="54" t="str">
        <f t="shared" si="62"/>
        <v/>
      </c>
      <c r="AJ258" s="52"/>
      <c r="AK258" s="55"/>
      <c r="AL258" s="55"/>
      <c r="AM258" s="55"/>
      <c r="AN258" s="54" t="str">
        <f t="shared" si="63"/>
        <v/>
      </c>
      <c r="AO258" s="54" t="str">
        <f t="shared" si="64"/>
        <v/>
      </c>
      <c r="AP258" s="53"/>
      <c r="AQ258" s="53"/>
      <c r="AR258" s="1"/>
      <c r="AS258" s="1"/>
    </row>
    <row r="259" spans="1:45" ht="18.75" customHeight="1" x14ac:dyDescent="0.35">
      <c r="A259" s="1"/>
      <c r="B259" s="49">
        <f>IF(R259="",0,COUNTIF($R$7:R259,R259))</f>
        <v>0</v>
      </c>
      <c r="C259" s="49" t="str">
        <f t="shared" si="66"/>
        <v>0</v>
      </c>
      <c r="D259" s="49">
        <f>IF(X259="",0,COUNTIF($X$7:X259,X259))</f>
        <v>0</v>
      </c>
      <c r="E259" s="49" t="str">
        <f t="shared" si="53"/>
        <v>0</v>
      </c>
      <c r="F259" s="49">
        <f>IF(AD259="",0,COUNTIF($AD$7:AD259,AD259))</f>
        <v>0</v>
      </c>
      <c r="G259" s="49" t="str">
        <f t="shared" si="54"/>
        <v>0</v>
      </c>
      <c r="H259" s="49">
        <f>IF(AJ259="",0,COUNTIF($AJ$7:AJ259,AJ259))</f>
        <v>0</v>
      </c>
      <c r="I259" s="49" t="str">
        <f t="shared" si="55"/>
        <v>0</v>
      </c>
      <c r="J259" s="120">
        <f t="shared" si="56"/>
        <v>0</v>
      </c>
      <c r="K259" s="50" t="str">
        <f t="shared" si="67"/>
        <v>-</v>
      </c>
      <c r="L259" s="49">
        <f>IF(N259="",0,COUNTIF($N$7:N259,N259))</f>
        <v>0</v>
      </c>
      <c r="M259" s="50" t="str">
        <f t="shared" si="57"/>
        <v>0</v>
      </c>
      <c r="N259" s="49" t="str">
        <f t="shared" si="65"/>
        <v/>
      </c>
      <c r="O259" s="1"/>
      <c r="P259" s="112"/>
      <c r="Q259" s="4"/>
      <c r="R259" s="4"/>
      <c r="S259" s="54" t="str">
        <f t="shared" si="52"/>
        <v/>
      </c>
      <c r="T259" s="51"/>
      <c r="U259" s="53"/>
      <c r="V259" s="233"/>
      <c r="W259" s="234" t="str">
        <f t="shared" si="58"/>
        <v/>
      </c>
      <c r="X259" s="52"/>
      <c r="Y259" s="53"/>
      <c r="Z259" s="53"/>
      <c r="AA259" s="53"/>
      <c r="AB259" s="54" t="str">
        <f t="shared" si="59"/>
        <v/>
      </c>
      <c r="AC259" s="54" t="str">
        <f t="shared" si="60"/>
        <v/>
      </c>
      <c r="AD259" s="52"/>
      <c r="AE259" s="53"/>
      <c r="AF259" s="53"/>
      <c r="AG259" s="53"/>
      <c r="AH259" s="54" t="str">
        <f t="shared" si="61"/>
        <v/>
      </c>
      <c r="AI259" s="54" t="str">
        <f t="shared" si="62"/>
        <v/>
      </c>
      <c r="AJ259" s="52"/>
      <c r="AK259" s="55"/>
      <c r="AL259" s="55"/>
      <c r="AM259" s="55"/>
      <c r="AN259" s="54" t="str">
        <f t="shared" si="63"/>
        <v/>
      </c>
      <c r="AO259" s="54" t="str">
        <f t="shared" si="64"/>
        <v/>
      </c>
      <c r="AP259" s="53"/>
      <c r="AQ259" s="53"/>
      <c r="AR259" s="1"/>
      <c r="AS259" s="1"/>
    </row>
    <row r="260" spans="1:45" ht="18.75" customHeight="1" x14ac:dyDescent="0.35">
      <c r="A260" s="1"/>
      <c r="B260" s="49">
        <f>IF(R260="",0,COUNTIF($R$7:R260,R260))</f>
        <v>0</v>
      </c>
      <c r="C260" s="49" t="str">
        <f t="shared" si="66"/>
        <v>0</v>
      </c>
      <c r="D260" s="49">
        <f>IF(X260="",0,COUNTIF($X$7:X260,X260))</f>
        <v>0</v>
      </c>
      <c r="E260" s="49" t="str">
        <f t="shared" si="53"/>
        <v>0</v>
      </c>
      <c r="F260" s="49">
        <f>IF(AD260="",0,COUNTIF($AD$7:AD260,AD260))</f>
        <v>0</v>
      </c>
      <c r="G260" s="49" t="str">
        <f t="shared" si="54"/>
        <v>0</v>
      </c>
      <c r="H260" s="49">
        <f>IF(AJ260="",0,COUNTIF($AJ$7:AJ260,AJ260))</f>
        <v>0</v>
      </c>
      <c r="I260" s="49" t="str">
        <f t="shared" si="55"/>
        <v>0</v>
      </c>
      <c r="J260" s="120">
        <f t="shared" si="56"/>
        <v>0</v>
      </c>
      <c r="K260" s="50" t="str">
        <f t="shared" si="67"/>
        <v>-</v>
      </c>
      <c r="L260" s="49">
        <f>IF(N260="",0,COUNTIF($N$7:N260,N260))</f>
        <v>0</v>
      </c>
      <c r="M260" s="50" t="str">
        <f t="shared" si="57"/>
        <v>0</v>
      </c>
      <c r="N260" s="49" t="str">
        <f t="shared" si="65"/>
        <v/>
      </c>
      <c r="O260" s="1"/>
      <c r="P260" s="112"/>
      <c r="Q260" s="4"/>
      <c r="R260" s="4"/>
      <c r="S260" s="54" t="str">
        <f t="shared" si="52"/>
        <v/>
      </c>
      <c r="T260" s="51"/>
      <c r="U260" s="53"/>
      <c r="V260" s="233"/>
      <c r="W260" s="234" t="str">
        <f t="shared" si="58"/>
        <v/>
      </c>
      <c r="X260" s="52"/>
      <c r="Y260" s="53"/>
      <c r="Z260" s="53"/>
      <c r="AA260" s="53"/>
      <c r="AB260" s="54" t="str">
        <f t="shared" si="59"/>
        <v/>
      </c>
      <c r="AC260" s="54" t="str">
        <f t="shared" si="60"/>
        <v/>
      </c>
      <c r="AD260" s="52"/>
      <c r="AE260" s="53"/>
      <c r="AF260" s="53"/>
      <c r="AG260" s="53"/>
      <c r="AH260" s="54" t="str">
        <f t="shared" si="61"/>
        <v/>
      </c>
      <c r="AI260" s="54" t="str">
        <f t="shared" si="62"/>
        <v/>
      </c>
      <c r="AJ260" s="52"/>
      <c r="AK260" s="55"/>
      <c r="AL260" s="55"/>
      <c r="AM260" s="55"/>
      <c r="AN260" s="54" t="str">
        <f t="shared" si="63"/>
        <v/>
      </c>
      <c r="AO260" s="54" t="str">
        <f t="shared" si="64"/>
        <v/>
      </c>
      <c r="AP260" s="53"/>
      <c r="AQ260" s="53"/>
      <c r="AR260" s="1"/>
      <c r="AS260" s="1"/>
    </row>
    <row r="261" spans="1:45" ht="18.75" customHeight="1" x14ac:dyDescent="0.35">
      <c r="A261" s="1"/>
      <c r="B261" s="49">
        <f>IF(R261="",0,COUNTIF($R$7:R261,R261))</f>
        <v>0</v>
      </c>
      <c r="C261" s="49" t="str">
        <f t="shared" si="66"/>
        <v>0</v>
      </c>
      <c r="D261" s="49">
        <f>IF(X261="",0,COUNTIF($X$7:X261,X261))</f>
        <v>0</v>
      </c>
      <c r="E261" s="49" t="str">
        <f t="shared" si="53"/>
        <v>0</v>
      </c>
      <c r="F261" s="49">
        <f>IF(AD261="",0,COUNTIF($AD$7:AD261,AD261))</f>
        <v>0</v>
      </c>
      <c r="G261" s="49" t="str">
        <f t="shared" si="54"/>
        <v>0</v>
      </c>
      <c r="H261" s="49">
        <f>IF(AJ261="",0,COUNTIF($AJ$7:AJ261,AJ261))</f>
        <v>0</v>
      </c>
      <c r="I261" s="49" t="str">
        <f t="shared" si="55"/>
        <v>0</v>
      </c>
      <c r="J261" s="120">
        <f t="shared" si="56"/>
        <v>0</v>
      </c>
      <c r="K261" s="50" t="str">
        <f t="shared" si="67"/>
        <v>-</v>
      </c>
      <c r="L261" s="49">
        <f>IF(N261="",0,COUNTIF($N$7:N261,N261))</f>
        <v>0</v>
      </c>
      <c r="M261" s="50" t="str">
        <f t="shared" si="57"/>
        <v>0</v>
      </c>
      <c r="N261" s="49" t="str">
        <f t="shared" si="65"/>
        <v/>
      </c>
      <c r="O261" s="1"/>
      <c r="P261" s="112"/>
      <c r="Q261" s="4"/>
      <c r="R261" s="4"/>
      <c r="S261" s="54" t="str">
        <f t="shared" si="52"/>
        <v/>
      </c>
      <c r="T261" s="51"/>
      <c r="U261" s="53"/>
      <c r="V261" s="233"/>
      <c r="W261" s="234" t="str">
        <f t="shared" si="58"/>
        <v/>
      </c>
      <c r="X261" s="52"/>
      <c r="Y261" s="53"/>
      <c r="Z261" s="53"/>
      <c r="AA261" s="53"/>
      <c r="AB261" s="54" t="str">
        <f t="shared" si="59"/>
        <v/>
      </c>
      <c r="AC261" s="54" t="str">
        <f t="shared" si="60"/>
        <v/>
      </c>
      <c r="AD261" s="52"/>
      <c r="AE261" s="53"/>
      <c r="AF261" s="53"/>
      <c r="AG261" s="53"/>
      <c r="AH261" s="54" t="str">
        <f t="shared" si="61"/>
        <v/>
      </c>
      <c r="AI261" s="54" t="str">
        <f t="shared" si="62"/>
        <v/>
      </c>
      <c r="AJ261" s="52"/>
      <c r="AK261" s="55"/>
      <c r="AL261" s="55"/>
      <c r="AM261" s="55"/>
      <c r="AN261" s="54" t="str">
        <f t="shared" si="63"/>
        <v/>
      </c>
      <c r="AO261" s="54" t="str">
        <f t="shared" si="64"/>
        <v/>
      </c>
      <c r="AP261" s="53"/>
      <c r="AQ261" s="53"/>
      <c r="AR261" s="1"/>
      <c r="AS261" s="1"/>
    </row>
    <row r="262" spans="1:45" ht="18.75" customHeight="1" x14ac:dyDescent="0.35">
      <c r="A262" s="1"/>
      <c r="B262" s="49">
        <f>IF(R262="",0,COUNTIF($R$7:R262,R262))</f>
        <v>0</v>
      </c>
      <c r="C262" s="49" t="str">
        <f t="shared" si="66"/>
        <v>0</v>
      </c>
      <c r="D262" s="49">
        <f>IF(X262="",0,COUNTIF($X$7:X262,X262))</f>
        <v>0</v>
      </c>
      <c r="E262" s="49" t="str">
        <f t="shared" si="53"/>
        <v>0</v>
      </c>
      <c r="F262" s="49">
        <f>IF(AD262="",0,COUNTIF($AD$7:AD262,AD262))</f>
        <v>0</v>
      </c>
      <c r="G262" s="49" t="str">
        <f t="shared" si="54"/>
        <v>0</v>
      </c>
      <c r="H262" s="49">
        <f>IF(AJ262="",0,COUNTIF($AJ$7:AJ262,AJ262))</f>
        <v>0</v>
      </c>
      <c r="I262" s="49" t="str">
        <f t="shared" si="55"/>
        <v>0</v>
      </c>
      <c r="J262" s="120">
        <f t="shared" si="56"/>
        <v>0</v>
      </c>
      <c r="K262" s="50" t="str">
        <f t="shared" si="67"/>
        <v>-</v>
      </c>
      <c r="L262" s="49">
        <f>IF(N262="",0,COUNTIF($N$7:N262,N262))</f>
        <v>0</v>
      </c>
      <c r="M262" s="50" t="str">
        <f t="shared" si="57"/>
        <v>0</v>
      </c>
      <c r="N262" s="49" t="str">
        <f t="shared" si="65"/>
        <v/>
      </c>
      <c r="O262" s="1"/>
      <c r="P262" s="112"/>
      <c r="Q262" s="4"/>
      <c r="R262" s="4"/>
      <c r="S262" s="54" t="str">
        <f t="shared" si="52"/>
        <v/>
      </c>
      <c r="T262" s="51"/>
      <c r="U262" s="53"/>
      <c r="V262" s="233"/>
      <c r="W262" s="234" t="str">
        <f t="shared" si="58"/>
        <v/>
      </c>
      <c r="X262" s="52"/>
      <c r="Y262" s="53"/>
      <c r="Z262" s="53"/>
      <c r="AA262" s="53"/>
      <c r="AB262" s="54" t="str">
        <f t="shared" si="59"/>
        <v/>
      </c>
      <c r="AC262" s="54" t="str">
        <f t="shared" si="60"/>
        <v/>
      </c>
      <c r="AD262" s="52"/>
      <c r="AE262" s="53"/>
      <c r="AF262" s="53"/>
      <c r="AG262" s="53"/>
      <c r="AH262" s="54" t="str">
        <f t="shared" si="61"/>
        <v/>
      </c>
      <c r="AI262" s="54" t="str">
        <f t="shared" si="62"/>
        <v/>
      </c>
      <c r="AJ262" s="52"/>
      <c r="AK262" s="55"/>
      <c r="AL262" s="55"/>
      <c r="AM262" s="55"/>
      <c r="AN262" s="54" t="str">
        <f t="shared" si="63"/>
        <v/>
      </c>
      <c r="AO262" s="54" t="str">
        <f t="shared" si="64"/>
        <v/>
      </c>
      <c r="AP262" s="53"/>
      <c r="AQ262" s="53"/>
      <c r="AR262" s="1"/>
      <c r="AS262" s="1"/>
    </row>
    <row r="263" spans="1:45" ht="18.75" customHeight="1" x14ac:dyDescent="0.35">
      <c r="A263" s="1"/>
      <c r="B263" s="49">
        <f>IF(R263="",0,COUNTIF($R$7:R263,R263))</f>
        <v>0</v>
      </c>
      <c r="C263" s="49" t="str">
        <f t="shared" si="66"/>
        <v>0</v>
      </c>
      <c r="D263" s="49">
        <f>IF(X263="",0,COUNTIF($X$7:X263,X263))</f>
        <v>0</v>
      </c>
      <c r="E263" s="49" t="str">
        <f t="shared" si="53"/>
        <v>0</v>
      </c>
      <c r="F263" s="49">
        <f>IF(AD263="",0,COUNTIF($AD$7:AD263,AD263))</f>
        <v>0</v>
      </c>
      <c r="G263" s="49" t="str">
        <f t="shared" si="54"/>
        <v>0</v>
      </c>
      <c r="H263" s="49">
        <f>IF(AJ263="",0,COUNTIF($AJ$7:AJ263,AJ263))</f>
        <v>0</v>
      </c>
      <c r="I263" s="49" t="str">
        <f t="shared" si="55"/>
        <v>0</v>
      </c>
      <c r="J263" s="120">
        <f t="shared" si="56"/>
        <v>0</v>
      </c>
      <c r="K263" s="50" t="str">
        <f t="shared" si="67"/>
        <v>-</v>
      </c>
      <c r="L263" s="49">
        <f>IF(N263="",0,COUNTIF($N$7:N263,N263))</f>
        <v>0</v>
      </c>
      <c r="M263" s="50" t="str">
        <f t="shared" si="57"/>
        <v>0</v>
      </c>
      <c r="N263" s="49" t="str">
        <f t="shared" si="65"/>
        <v/>
      </c>
      <c r="O263" s="1"/>
      <c r="P263" s="112"/>
      <c r="Q263" s="4"/>
      <c r="R263" s="4"/>
      <c r="S263" s="54" t="str">
        <f t="shared" ref="S263:S326" si="68">IF(R263&lt;&gt;"",VLOOKUP(R263,DP,2,FALSE),"")</f>
        <v/>
      </c>
      <c r="T263" s="51"/>
      <c r="U263" s="53"/>
      <c r="V263" s="233"/>
      <c r="W263" s="234" t="str">
        <f t="shared" si="58"/>
        <v/>
      </c>
      <c r="X263" s="52"/>
      <c r="Y263" s="53"/>
      <c r="Z263" s="53"/>
      <c r="AA263" s="53"/>
      <c r="AB263" s="54" t="str">
        <f t="shared" si="59"/>
        <v/>
      </c>
      <c r="AC263" s="54" t="str">
        <f t="shared" si="60"/>
        <v/>
      </c>
      <c r="AD263" s="52"/>
      <c r="AE263" s="53"/>
      <c r="AF263" s="53"/>
      <c r="AG263" s="53"/>
      <c r="AH263" s="54" t="str">
        <f t="shared" si="61"/>
        <v/>
      </c>
      <c r="AI263" s="54" t="str">
        <f t="shared" si="62"/>
        <v/>
      </c>
      <c r="AJ263" s="52"/>
      <c r="AK263" s="55"/>
      <c r="AL263" s="55"/>
      <c r="AM263" s="55"/>
      <c r="AN263" s="54" t="str">
        <f t="shared" si="63"/>
        <v/>
      </c>
      <c r="AO263" s="54" t="str">
        <f t="shared" si="64"/>
        <v/>
      </c>
      <c r="AP263" s="53"/>
      <c r="AQ263" s="53"/>
      <c r="AR263" s="1"/>
      <c r="AS263" s="1"/>
    </row>
    <row r="264" spans="1:45" ht="18.75" customHeight="1" x14ac:dyDescent="0.35">
      <c r="A264" s="1"/>
      <c r="B264" s="49">
        <f>IF(R264="",0,COUNTIF($R$7:R264,R264))</f>
        <v>0</v>
      </c>
      <c r="C264" s="49" t="str">
        <f t="shared" si="66"/>
        <v>0</v>
      </c>
      <c r="D264" s="49">
        <f>IF(X264="",0,COUNTIF($X$7:X264,X264))</f>
        <v>0</v>
      </c>
      <c r="E264" s="49" t="str">
        <f t="shared" ref="E264:E327" si="69">D264&amp;X264</f>
        <v>0</v>
      </c>
      <c r="F264" s="49">
        <f>IF(AD264="",0,COUNTIF($AD$7:AD264,AD264))</f>
        <v>0</v>
      </c>
      <c r="G264" s="49" t="str">
        <f t="shared" ref="G264:G327" si="70">F264&amp;AD264</f>
        <v>0</v>
      </c>
      <c r="H264" s="49">
        <f>IF(AJ264="",0,COUNTIF($AJ$7:AJ264,AJ264))</f>
        <v>0</v>
      </c>
      <c r="I264" s="49" t="str">
        <f t="shared" ref="I264:I327" si="71">H264&amp;AJ264</f>
        <v>0</v>
      </c>
      <c r="J264" s="120">
        <f t="shared" ref="J264:J327" si="72">Y264+AE264+AK264</f>
        <v>0</v>
      </c>
      <c r="K264" s="50" t="str">
        <f t="shared" si="67"/>
        <v>-</v>
      </c>
      <c r="L264" s="49">
        <f>IF(N264="",0,COUNTIF($N$7:N264,N264))</f>
        <v>0</v>
      </c>
      <c r="M264" s="50" t="str">
        <f t="shared" ref="M264:M327" si="73">L264&amp;N264</f>
        <v>0</v>
      </c>
      <c r="N264" s="49" t="str">
        <f t="shared" si="65"/>
        <v/>
      </c>
      <c r="O264" s="1"/>
      <c r="P264" s="112"/>
      <c r="Q264" s="4"/>
      <c r="R264" s="4"/>
      <c r="S264" s="54" t="str">
        <f t="shared" si="68"/>
        <v/>
      </c>
      <c r="T264" s="51"/>
      <c r="U264" s="53"/>
      <c r="V264" s="233"/>
      <c r="W264" s="234" t="str">
        <f t="shared" ref="W264:W327" si="74">IF(AND(R264&lt;&gt;"",U264&lt;&gt;""),$U264*$V264,"")</f>
        <v/>
      </c>
      <c r="X264" s="52"/>
      <c r="Y264" s="53"/>
      <c r="Z264" s="53"/>
      <c r="AA264" s="53"/>
      <c r="AB264" s="54" t="str">
        <f t="shared" ref="AB264:AB327" si="75">IF(AND(R264&lt;&gt;"",X264&lt;&gt;""),$Y264*$Z264,"")</f>
        <v/>
      </c>
      <c r="AC264" s="54" t="str">
        <f t="shared" ref="AC264:AC327" si="76">IF(AND(R264&lt;&gt;"",X264&lt;&gt;""),$Y264*$AA264,"")</f>
        <v/>
      </c>
      <c r="AD264" s="52"/>
      <c r="AE264" s="53"/>
      <c r="AF264" s="53"/>
      <c r="AG264" s="53"/>
      <c r="AH264" s="54" t="str">
        <f t="shared" ref="AH264:AH327" si="77">IF(AND(R264&lt;&gt;"",AD264&lt;&gt;""),$AE264*$AF264,"")</f>
        <v/>
      </c>
      <c r="AI264" s="54" t="str">
        <f t="shared" ref="AI264:AI327" si="78">IF(AND(R264&lt;&gt;"",AD264&lt;&gt;""),$AE264*$AG264,"")</f>
        <v/>
      </c>
      <c r="AJ264" s="52"/>
      <c r="AK264" s="55"/>
      <c r="AL264" s="55"/>
      <c r="AM264" s="55"/>
      <c r="AN264" s="54" t="str">
        <f t="shared" ref="AN264:AN327" si="79">IF(AND(R264&lt;&gt;"",AJ264&lt;&gt;""),$AK264*$AL264,"")</f>
        <v/>
      </c>
      <c r="AO264" s="54" t="str">
        <f t="shared" ref="AO264:AO327" si="80">IF(AND(R264&lt;&gt;"",AJ264&lt;&gt;""),$AK264*$AM264,"")</f>
        <v/>
      </c>
      <c r="AP264" s="53"/>
      <c r="AQ264" s="53"/>
      <c r="AR264" s="1"/>
      <c r="AS264" s="1"/>
    </row>
    <row r="265" spans="1:45" ht="18.75" customHeight="1" x14ac:dyDescent="0.35">
      <c r="A265" s="1"/>
      <c r="B265" s="49">
        <f>IF(R265="",0,COUNTIF($R$7:R265,R265))</f>
        <v>0</v>
      </c>
      <c r="C265" s="49" t="str">
        <f t="shared" si="66"/>
        <v>0</v>
      </c>
      <c r="D265" s="49">
        <f>IF(X265="",0,COUNTIF($X$7:X265,X265))</f>
        <v>0</v>
      </c>
      <c r="E265" s="49" t="str">
        <f t="shared" si="69"/>
        <v>0</v>
      </c>
      <c r="F265" s="49">
        <f>IF(AD265="",0,COUNTIF($AD$7:AD265,AD265))</f>
        <v>0</v>
      </c>
      <c r="G265" s="49" t="str">
        <f t="shared" si="70"/>
        <v>0</v>
      </c>
      <c r="H265" s="49">
        <f>IF(AJ265="",0,COUNTIF($AJ$7:AJ265,AJ265))</f>
        <v>0</v>
      </c>
      <c r="I265" s="49" t="str">
        <f t="shared" si="71"/>
        <v>0</v>
      </c>
      <c r="J265" s="120">
        <f t="shared" si="72"/>
        <v>0</v>
      </c>
      <c r="K265" s="50" t="str">
        <f t="shared" si="67"/>
        <v>-</v>
      </c>
      <c r="L265" s="49">
        <f>IF(N265="",0,COUNTIF($N$7:N265,N265))</f>
        <v>0</v>
      </c>
      <c r="M265" s="50" t="str">
        <f t="shared" si="73"/>
        <v>0</v>
      </c>
      <c r="N265" s="49" t="str">
        <f t="shared" ref="N265:N328" si="81">IF(R265="","",IF(Q265&lt;&gt;"",Q265,N264))</f>
        <v/>
      </c>
      <c r="O265" s="1"/>
      <c r="P265" s="112"/>
      <c r="Q265" s="4"/>
      <c r="R265" s="4"/>
      <c r="S265" s="54" t="str">
        <f t="shared" si="68"/>
        <v/>
      </c>
      <c r="T265" s="51"/>
      <c r="U265" s="53"/>
      <c r="V265" s="233"/>
      <c r="W265" s="234" t="str">
        <f t="shared" si="74"/>
        <v/>
      </c>
      <c r="X265" s="52"/>
      <c r="Y265" s="53"/>
      <c r="Z265" s="53"/>
      <c r="AA265" s="53"/>
      <c r="AB265" s="54" t="str">
        <f t="shared" si="75"/>
        <v/>
      </c>
      <c r="AC265" s="54" t="str">
        <f t="shared" si="76"/>
        <v/>
      </c>
      <c r="AD265" s="52"/>
      <c r="AE265" s="53"/>
      <c r="AF265" s="53"/>
      <c r="AG265" s="53"/>
      <c r="AH265" s="54" t="str">
        <f t="shared" si="77"/>
        <v/>
      </c>
      <c r="AI265" s="54" t="str">
        <f t="shared" si="78"/>
        <v/>
      </c>
      <c r="AJ265" s="52"/>
      <c r="AK265" s="55"/>
      <c r="AL265" s="55"/>
      <c r="AM265" s="55"/>
      <c r="AN265" s="54" t="str">
        <f t="shared" si="79"/>
        <v/>
      </c>
      <c r="AO265" s="54" t="str">
        <f t="shared" si="80"/>
        <v/>
      </c>
      <c r="AP265" s="53"/>
      <c r="AQ265" s="53"/>
      <c r="AR265" s="1"/>
      <c r="AS265" s="1"/>
    </row>
    <row r="266" spans="1:45" ht="18.75" customHeight="1" x14ac:dyDescent="0.35">
      <c r="A266" s="1"/>
      <c r="B266" s="49">
        <f>IF(R266="",0,COUNTIF($R$7:R266,R266))</f>
        <v>0</v>
      </c>
      <c r="C266" s="49" t="str">
        <f t="shared" si="66"/>
        <v>0</v>
      </c>
      <c r="D266" s="49">
        <f>IF(X266="",0,COUNTIF($X$7:X266,X266))</f>
        <v>0</v>
      </c>
      <c r="E266" s="49" t="str">
        <f t="shared" si="69"/>
        <v>0</v>
      </c>
      <c r="F266" s="49">
        <f>IF(AD266="",0,COUNTIF($AD$7:AD266,AD266))</f>
        <v>0</v>
      </c>
      <c r="G266" s="49" t="str">
        <f t="shared" si="70"/>
        <v>0</v>
      </c>
      <c r="H266" s="49">
        <f>IF(AJ266="",0,COUNTIF($AJ$7:AJ266,AJ266))</f>
        <v>0</v>
      </c>
      <c r="I266" s="49" t="str">
        <f t="shared" si="71"/>
        <v>0</v>
      </c>
      <c r="J266" s="120">
        <f t="shared" si="72"/>
        <v>0</v>
      </c>
      <c r="K266" s="50" t="str">
        <f t="shared" si="67"/>
        <v>-</v>
      </c>
      <c r="L266" s="49">
        <f>IF(N266="",0,COUNTIF($N$7:N266,N266))</f>
        <v>0</v>
      </c>
      <c r="M266" s="50" t="str">
        <f t="shared" si="73"/>
        <v>0</v>
      </c>
      <c r="N266" s="49" t="str">
        <f t="shared" si="81"/>
        <v/>
      </c>
      <c r="O266" s="1"/>
      <c r="P266" s="112"/>
      <c r="Q266" s="4"/>
      <c r="R266" s="4"/>
      <c r="S266" s="54" t="str">
        <f t="shared" si="68"/>
        <v/>
      </c>
      <c r="T266" s="51"/>
      <c r="U266" s="53"/>
      <c r="V266" s="233"/>
      <c r="W266" s="234" t="str">
        <f t="shared" si="74"/>
        <v/>
      </c>
      <c r="X266" s="52"/>
      <c r="Y266" s="53"/>
      <c r="Z266" s="53"/>
      <c r="AA266" s="53"/>
      <c r="AB266" s="54" t="str">
        <f t="shared" si="75"/>
        <v/>
      </c>
      <c r="AC266" s="54" t="str">
        <f t="shared" si="76"/>
        <v/>
      </c>
      <c r="AD266" s="52"/>
      <c r="AE266" s="53"/>
      <c r="AF266" s="53"/>
      <c r="AG266" s="53"/>
      <c r="AH266" s="54" t="str">
        <f t="shared" si="77"/>
        <v/>
      </c>
      <c r="AI266" s="54" t="str">
        <f t="shared" si="78"/>
        <v/>
      </c>
      <c r="AJ266" s="52"/>
      <c r="AK266" s="55"/>
      <c r="AL266" s="55"/>
      <c r="AM266" s="55"/>
      <c r="AN266" s="54" t="str">
        <f t="shared" si="79"/>
        <v/>
      </c>
      <c r="AO266" s="54" t="str">
        <f t="shared" si="80"/>
        <v/>
      </c>
      <c r="AP266" s="53"/>
      <c r="AQ266" s="53"/>
      <c r="AR266" s="1"/>
      <c r="AS266" s="1"/>
    </row>
    <row r="267" spans="1:45" ht="18.75" customHeight="1" x14ac:dyDescent="0.35">
      <c r="A267" s="1"/>
      <c r="B267" s="49">
        <f>IF(R267="",0,COUNTIF($R$7:R267,R267))</f>
        <v>0</v>
      </c>
      <c r="C267" s="49" t="str">
        <f t="shared" si="66"/>
        <v>0</v>
      </c>
      <c r="D267" s="49">
        <f>IF(X267="",0,COUNTIF($X$7:X267,X267))</f>
        <v>0</v>
      </c>
      <c r="E267" s="49" t="str">
        <f t="shared" si="69"/>
        <v>0</v>
      </c>
      <c r="F267" s="49">
        <f>IF(AD267="",0,COUNTIF($AD$7:AD267,AD267))</f>
        <v>0</v>
      </c>
      <c r="G267" s="49" t="str">
        <f t="shared" si="70"/>
        <v>0</v>
      </c>
      <c r="H267" s="49">
        <f>IF(AJ267="",0,COUNTIF($AJ$7:AJ267,AJ267))</f>
        <v>0</v>
      </c>
      <c r="I267" s="49" t="str">
        <f t="shared" si="71"/>
        <v>0</v>
      </c>
      <c r="J267" s="120">
        <f t="shared" si="72"/>
        <v>0</v>
      </c>
      <c r="K267" s="50" t="str">
        <f t="shared" si="67"/>
        <v>-</v>
      </c>
      <c r="L267" s="49">
        <f>IF(N267="",0,COUNTIF($N$7:N267,N267))</f>
        <v>0</v>
      </c>
      <c r="M267" s="50" t="str">
        <f t="shared" si="73"/>
        <v>0</v>
      </c>
      <c r="N267" s="49" t="str">
        <f t="shared" si="81"/>
        <v/>
      </c>
      <c r="O267" s="1"/>
      <c r="P267" s="112"/>
      <c r="Q267" s="4"/>
      <c r="R267" s="4"/>
      <c r="S267" s="54" t="str">
        <f t="shared" si="68"/>
        <v/>
      </c>
      <c r="T267" s="51"/>
      <c r="U267" s="53"/>
      <c r="V267" s="233"/>
      <c r="W267" s="234" t="str">
        <f t="shared" si="74"/>
        <v/>
      </c>
      <c r="X267" s="52"/>
      <c r="Y267" s="53"/>
      <c r="Z267" s="53"/>
      <c r="AA267" s="53"/>
      <c r="AB267" s="54" t="str">
        <f t="shared" si="75"/>
        <v/>
      </c>
      <c r="AC267" s="54" t="str">
        <f t="shared" si="76"/>
        <v/>
      </c>
      <c r="AD267" s="52"/>
      <c r="AE267" s="53"/>
      <c r="AF267" s="53"/>
      <c r="AG267" s="53"/>
      <c r="AH267" s="54" t="str">
        <f t="shared" si="77"/>
        <v/>
      </c>
      <c r="AI267" s="54" t="str">
        <f t="shared" si="78"/>
        <v/>
      </c>
      <c r="AJ267" s="52"/>
      <c r="AK267" s="55"/>
      <c r="AL267" s="55"/>
      <c r="AM267" s="55"/>
      <c r="AN267" s="54" t="str">
        <f t="shared" si="79"/>
        <v/>
      </c>
      <c r="AO267" s="54" t="str">
        <f t="shared" si="80"/>
        <v/>
      </c>
      <c r="AP267" s="53"/>
      <c r="AQ267" s="53"/>
      <c r="AR267" s="1"/>
      <c r="AS267" s="1"/>
    </row>
    <row r="268" spans="1:45" ht="18.75" customHeight="1" x14ac:dyDescent="0.35">
      <c r="A268" s="1"/>
      <c r="B268" s="49">
        <f>IF(R268="",0,COUNTIF($R$7:R268,R268))</f>
        <v>0</v>
      </c>
      <c r="C268" s="49" t="str">
        <f t="shared" si="66"/>
        <v>0</v>
      </c>
      <c r="D268" s="49">
        <f>IF(X268="",0,COUNTIF($X$7:X268,X268))</f>
        <v>0</v>
      </c>
      <c r="E268" s="49" t="str">
        <f t="shared" si="69"/>
        <v>0</v>
      </c>
      <c r="F268" s="49">
        <f>IF(AD268="",0,COUNTIF($AD$7:AD268,AD268))</f>
        <v>0</v>
      </c>
      <c r="G268" s="49" t="str">
        <f t="shared" si="70"/>
        <v>0</v>
      </c>
      <c r="H268" s="49">
        <f>IF(AJ268="",0,COUNTIF($AJ$7:AJ268,AJ268))</f>
        <v>0</v>
      </c>
      <c r="I268" s="49" t="str">
        <f t="shared" si="71"/>
        <v>0</v>
      </c>
      <c r="J268" s="120">
        <f t="shared" si="72"/>
        <v>0</v>
      </c>
      <c r="K268" s="50" t="str">
        <f t="shared" si="67"/>
        <v>-</v>
      </c>
      <c r="L268" s="49">
        <f>IF(N268="",0,COUNTIF($N$7:N268,N268))</f>
        <v>0</v>
      </c>
      <c r="M268" s="50" t="str">
        <f t="shared" si="73"/>
        <v>0</v>
      </c>
      <c r="N268" s="49" t="str">
        <f t="shared" si="81"/>
        <v/>
      </c>
      <c r="O268" s="1"/>
      <c r="P268" s="112"/>
      <c r="Q268" s="4"/>
      <c r="R268" s="4"/>
      <c r="S268" s="54" t="str">
        <f t="shared" si="68"/>
        <v/>
      </c>
      <c r="T268" s="51"/>
      <c r="U268" s="53"/>
      <c r="V268" s="233"/>
      <c r="W268" s="234" t="str">
        <f t="shared" si="74"/>
        <v/>
      </c>
      <c r="X268" s="52"/>
      <c r="Y268" s="53"/>
      <c r="Z268" s="53"/>
      <c r="AA268" s="53"/>
      <c r="AB268" s="54" t="str">
        <f t="shared" si="75"/>
        <v/>
      </c>
      <c r="AC268" s="54" t="str">
        <f t="shared" si="76"/>
        <v/>
      </c>
      <c r="AD268" s="52"/>
      <c r="AE268" s="53"/>
      <c r="AF268" s="53"/>
      <c r="AG268" s="53"/>
      <c r="AH268" s="54" t="str">
        <f t="shared" si="77"/>
        <v/>
      </c>
      <c r="AI268" s="54" t="str">
        <f t="shared" si="78"/>
        <v/>
      </c>
      <c r="AJ268" s="52"/>
      <c r="AK268" s="55"/>
      <c r="AL268" s="55"/>
      <c r="AM268" s="55"/>
      <c r="AN268" s="54" t="str">
        <f t="shared" si="79"/>
        <v/>
      </c>
      <c r="AO268" s="54" t="str">
        <f t="shared" si="80"/>
        <v/>
      </c>
      <c r="AP268" s="53"/>
      <c r="AQ268" s="53"/>
      <c r="AR268" s="1"/>
      <c r="AS268" s="1"/>
    </row>
    <row r="269" spans="1:45" ht="18.75" customHeight="1" x14ac:dyDescent="0.35">
      <c r="A269" s="1"/>
      <c r="B269" s="49">
        <f>IF(R269="",0,COUNTIF($R$7:R269,R269))</f>
        <v>0</v>
      </c>
      <c r="C269" s="49" t="str">
        <f t="shared" si="66"/>
        <v>0</v>
      </c>
      <c r="D269" s="49">
        <f>IF(X269="",0,COUNTIF($X$7:X269,X269))</f>
        <v>0</v>
      </c>
      <c r="E269" s="49" t="str">
        <f t="shared" si="69"/>
        <v>0</v>
      </c>
      <c r="F269" s="49">
        <f>IF(AD269="",0,COUNTIF($AD$7:AD269,AD269))</f>
        <v>0</v>
      </c>
      <c r="G269" s="49" t="str">
        <f t="shared" si="70"/>
        <v>0</v>
      </c>
      <c r="H269" s="49">
        <f>IF(AJ269="",0,COUNTIF($AJ$7:AJ269,AJ269))</f>
        <v>0</v>
      </c>
      <c r="I269" s="49" t="str">
        <f t="shared" si="71"/>
        <v>0</v>
      </c>
      <c r="J269" s="120">
        <f t="shared" si="72"/>
        <v>0</v>
      </c>
      <c r="K269" s="50" t="str">
        <f t="shared" si="67"/>
        <v>-</v>
      </c>
      <c r="L269" s="49">
        <f>IF(N269="",0,COUNTIF($N$7:N269,N269))</f>
        <v>0</v>
      </c>
      <c r="M269" s="50" t="str">
        <f t="shared" si="73"/>
        <v>0</v>
      </c>
      <c r="N269" s="49" t="str">
        <f t="shared" si="81"/>
        <v/>
      </c>
      <c r="O269" s="1"/>
      <c r="P269" s="112"/>
      <c r="Q269" s="4"/>
      <c r="R269" s="4"/>
      <c r="S269" s="54" t="str">
        <f t="shared" si="68"/>
        <v/>
      </c>
      <c r="T269" s="51"/>
      <c r="U269" s="53"/>
      <c r="V269" s="233"/>
      <c r="W269" s="234" t="str">
        <f t="shared" si="74"/>
        <v/>
      </c>
      <c r="X269" s="52"/>
      <c r="Y269" s="53"/>
      <c r="Z269" s="53"/>
      <c r="AA269" s="53"/>
      <c r="AB269" s="54" t="str">
        <f t="shared" si="75"/>
        <v/>
      </c>
      <c r="AC269" s="54" t="str">
        <f t="shared" si="76"/>
        <v/>
      </c>
      <c r="AD269" s="52"/>
      <c r="AE269" s="53"/>
      <c r="AF269" s="53"/>
      <c r="AG269" s="53"/>
      <c r="AH269" s="54" t="str">
        <f t="shared" si="77"/>
        <v/>
      </c>
      <c r="AI269" s="54" t="str">
        <f t="shared" si="78"/>
        <v/>
      </c>
      <c r="AJ269" s="52"/>
      <c r="AK269" s="55"/>
      <c r="AL269" s="55"/>
      <c r="AM269" s="55"/>
      <c r="AN269" s="54" t="str">
        <f t="shared" si="79"/>
        <v/>
      </c>
      <c r="AO269" s="54" t="str">
        <f t="shared" si="80"/>
        <v/>
      </c>
      <c r="AP269" s="53"/>
      <c r="AQ269" s="53"/>
      <c r="AR269" s="1"/>
      <c r="AS269" s="1"/>
    </row>
    <row r="270" spans="1:45" ht="18.75" customHeight="1" x14ac:dyDescent="0.35">
      <c r="A270" s="1"/>
      <c r="B270" s="49">
        <f>IF(R270="",0,COUNTIF($R$7:R270,R270))</f>
        <v>0</v>
      </c>
      <c r="C270" s="49" t="str">
        <f t="shared" si="66"/>
        <v>0</v>
      </c>
      <c r="D270" s="49">
        <f>IF(X270="",0,COUNTIF($X$7:X270,X270))</f>
        <v>0</v>
      </c>
      <c r="E270" s="49" t="str">
        <f t="shared" si="69"/>
        <v>0</v>
      </c>
      <c r="F270" s="49">
        <f>IF(AD270="",0,COUNTIF($AD$7:AD270,AD270))</f>
        <v>0</v>
      </c>
      <c r="G270" s="49" t="str">
        <f t="shared" si="70"/>
        <v>0</v>
      </c>
      <c r="H270" s="49">
        <f>IF(AJ270="",0,COUNTIF($AJ$7:AJ270,AJ270))</f>
        <v>0</v>
      </c>
      <c r="I270" s="49" t="str">
        <f t="shared" si="71"/>
        <v>0</v>
      </c>
      <c r="J270" s="120">
        <f t="shared" si="72"/>
        <v>0</v>
      </c>
      <c r="K270" s="50" t="str">
        <f t="shared" si="67"/>
        <v>-</v>
      </c>
      <c r="L270" s="49">
        <f>IF(N270="",0,COUNTIF($N$7:N270,N270))</f>
        <v>0</v>
      </c>
      <c r="M270" s="50" t="str">
        <f t="shared" si="73"/>
        <v>0</v>
      </c>
      <c r="N270" s="49" t="str">
        <f t="shared" si="81"/>
        <v/>
      </c>
      <c r="O270" s="1"/>
      <c r="P270" s="112"/>
      <c r="Q270" s="4"/>
      <c r="R270" s="4"/>
      <c r="S270" s="54" t="str">
        <f t="shared" si="68"/>
        <v/>
      </c>
      <c r="T270" s="51"/>
      <c r="U270" s="53"/>
      <c r="V270" s="233"/>
      <c r="W270" s="234" t="str">
        <f t="shared" si="74"/>
        <v/>
      </c>
      <c r="X270" s="52"/>
      <c r="Y270" s="53"/>
      <c r="Z270" s="53"/>
      <c r="AA270" s="53"/>
      <c r="AB270" s="54" t="str">
        <f t="shared" si="75"/>
        <v/>
      </c>
      <c r="AC270" s="54" t="str">
        <f t="shared" si="76"/>
        <v/>
      </c>
      <c r="AD270" s="52"/>
      <c r="AE270" s="53"/>
      <c r="AF270" s="53"/>
      <c r="AG270" s="53"/>
      <c r="AH270" s="54" t="str">
        <f t="shared" si="77"/>
        <v/>
      </c>
      <c r="AI270" s="54" t="str">
        <f t="shared" si="78"/>
        <v/>
      </c>
      <c r="AJ270" s="52"/>
      <c r="AK270" s="55"/>
      <c r="AL270" s="55"/>
      <c r="AM270" s="55"/>
      <c r="AN270" s="54" t="str">
        <f t="shared" si="79"/>
        <v/>
      </c>
      <c r="AO270" s="54" t="str">
        <f t="shared" si="80"/>
        <v/>
      </c>
      <c r="AP270" s="53"/>
      <c r="AQ270" s="53"/>
      <c r="AR270" s="1"/>
      <c r="AS270" s="1"/>
    </row>
    <row r="271" spans="1:45" ht="18.75" customHeight="1" x14ac:dyDescent="0.35">
      <c r="A271" s="1"/>
      <c r="B271" s="49">
        <f>IF(R271="",0,COUNTIF($R$7:R271,R271))</f>
        <v>0</v>
      </c>
      <c r="C271" s="49" t="str">
        <f t="shared" ref="C271:C334" si="82">B271&amp;R271</f>
        <v>0</v>
      </c>
      <c r="D271" s="49">
        <f>IF(X271="",0,COUNTIF($X$7:X271,X271))</f>
        <v>0</v>
      </c>
      <c r="E271" s="49" t="str">
        <f t="shared" si="69"/>
        <v>0</v>
      </c>
      <c r="F271" s="49">
        <f>IF(AD271="",0,COUNTIF($AD$7:AD271,AD271))</f>
        <v>0</v>
      </c>
      <c r="G271" s="49" t="str">
        <f t="shared" si="70"/>
        <v>0</v>
      </c>
      <c r="H271" s="49">
        <f>IF(AJ271="",0,COUNTIF($AJ$7:AJ271,AJ271))</f>
        <v>0</v>
      </c>
      <c r="I271" s="49" t="str">
        <f t="shared" si="71"/>
        <v>0</v>
      </c>
      <c r="J271" s="120">
        <f t="shared" si="72"/>
        <v>0</v>
      </c>
      <c r="K271" s="50" t="str">
        <f t="shared" ref="K271:K334" si="83">IF(R271="","-",IF(P271&lt;&gt;"",P271,K270))</f>
        <v>-</v>
      </c>
      <c r="L271" s="49">
        <f>IF(N271="",0,COUNTIF($N$7:N271,N271))</f>
        <v>0</v>
      </c>
      <c r="M271" s="50" t="str">
        <f t="shared" si="73"/>
        <v>0</v>
      </c>
      <c r="N271" s="49" t="str">
        <f t="shared" si="81"/>
        <v/>
      </c>
      <c r="O271" s="1"/>
      <c r="P271" s="112"/>
      <c r="Q271" s="4"/>
      <c r="R271" s="4"/>
      <c r="S271" s="54" t="str">
        <f t="shared" si="68"/>
        <v/>
      </c>
      <c r="T271" s="51"/>
      <c r="U271" s="53"/>
      <c r="V271" s="233"/>
      <c r="W271" s="234" t="str">
        <f t="shared" si="74"/>
        <v/>
      </c>
      <c r="X271" s="52"/>
      <c r="Y271" s="53"/>
      <c r="Z271" s="53"/>
      <c r="AA271" s="53"/>
      <c r="AB271" s="54" t="str">
        <f t="shared" si="75"/>
        <v/>
      </c>
      <c r="AC271" s="54" t="str">
        <f t="shared" si="76"/>
        <v/>
      </c>
      <c r="AD271" s="52"/>
      <c r="AE271" s="53"/>
      <c r="AF271" s="53"/>
      <c r="AG271" s="53"/>
      <c r="AH271" s="54" t="str">
        <f t="shared" si="77"/>
        <v/>
      </c>
      <c r="AI271" s="54" t="str">
        <f t="shared" si="78"/>
        <v/>
      </c>
      <c r="AJ271" s="52"/>
      <c r="AK271" s="55"/>
      <c r="AL271" s="55"/>
      <c r="AM271" s="55"/>
      <c r="AN271" s="54" t="str">
        <f t="shared" si="79"/>
        <v/>
      </c>
      <c r="AO271" s="54" t="str">
        <f t="shared" si="80"/>
        <v/>
      </c>
      <c r="AP271" s="53"/>
      <c r="AQ271" s="53"/>
      <c r="AR271" s="1"/>
      <c r="AS271" s="1"/>
    </row>
    <row r="272" spans="1:45" ht="18.75" customHeight="1" x14ac:dyDescent="0.35">
      <c r="A272" s="1"/>
      <c r="B272" s="49">
        <f>IF(R272="",0,COUNTIF($R$7:R272,R272))</f>
        <v>0</v>
      </c>
      <c r="C272" s="49" t="str">
        <f t="shared" si="82"/>
        <v>0</v>
      </c>
      <c r="D272" s="49">
        <f>IF(X272="",0,COUNTIF($X$7:X272,X272))</f>
        <v>0</v>
      </c>
      <c r="E272" s="49" t="str">
        <f t="shared" si="69"/>
        <v>0</v>
      </c>
      <c r="F272" s="49">
        <f>IF(AD272="",0,COUNTIF($AD$7:AD272,AD272))</f>
        <v>0</v>
      </c>
      <c r="G272" s="49" t="str">
        <f t="shared" si="70"/>
        <v>0</v>
      </c>
      <c r="H272" s="49">
        <f>IF(AJ272="",0,COUNTIF($AJ$7:AJ272,AJ272))</f>
        <v>0</v>
      </c>
      <c r="I272" s="49" t="str">
        <f t="shared" si="71"/>
        <v>0</v>
      </c>
      <c r="J272" s="120">
        <f t="shared" si="72"/>
        <v>0</v>
      </c>
      <c r="K272" s="50" t="str">
        <f t="shared" si="83"/>
        <v>-</v>
      </c>
      <c r="L272" s="49">
        <f>IF(N272="",0,COUNTIF($N$7:N272,N272))</f>
        <v>0</v>
      </c>
      <c r="M272" s="50" t="str">
        <f t="shared" si="73"/>
        <v>0</v>
      </c>
      <c r="N272" s="49" t="str">
        <f t="shared" si="81"/>
        <v/>
      </c>
      <c r="O272" s="1"/>
      <c r="P272" s="112"/>
      <c r="Q272" s="4"/>
      <c r="R272" s="4"/>
      <c r="S272" s="54" t="str">
        <f t="shared" si="68"/>
        <v/>
      </c>
      <c r="T272" s="51"/>
      <c r="U272" s="53"/>
      <c r="V272" s="233"/>
      <c r="W272" s="234" t="str">
        <f t="shared" si="74"/>
        <v/>
      </c>
      <c r="X272" s="52"/>
      <c r="Y272" s="53"/>
      <c r="Z272" s="53"/>
      <c r="AA272" s="53"/>
      <c r="AB272" s="54" t="str">
        <f t="shared" si="75"/>
        <v/>
      </c>
      <c r="AC272" s="54" t="str">
        <f t="shared" si="76"/>
        <v/>
      </c>
      <c r="AD272" s="52"/>
      <c r="AE272" s="53"/>
      <c r="AF272" s="53"/>
      <c r="AG272" s="53"/>
      <c r="AH272" s="54" t="str">
        <f t="shared" si="77"/>
        <v/>
      </c>
      <c r="AI272" s="54" t="str">
        <f t="shared" si="78"/>
        <v/>
      </c>
      <c r="AJ272" s="52"/>
      <c r="AK272" s="55"/>
      <c r="AL272" s="55"/>
      <c r="AM272" s="55"/>
      <c r="AN272" s="54" t="str">
        <f t="shared" si="79"/>
        <v/>
      </c>
      <c r="AO272" s="54" t="str">
        <f t="shared" si="80"/>
        <v/>
      </c>
      <c r="AP272" s="53"/>
      <c r="AQ272" s="53"/>
      <c r="AR272" s="1"/>
      <c r="AS272" s="1"/>
    </row>
    <row r="273" spans="1:45" ht="18.75" customHeight="1" x14ac:dyDescent="0.35">
      <c r="A273" s="1"/>
      <c r="B273" s="49">
        <f>IF(R273="",0,COUNTIF($R$7:R273,R273))</f>
        <v>0</v>
      </c>
      <c r="C273" s="49" t="str">
        <f t="shared" si="82"/>
        <v>0</v>
      </c>
      <c r="D273" s="49">
        <f>IF(X273="",0,COUNTIF($X$7:X273,X273))</f>
        <v>0</v>
      </c>
      <c r="E273" s="49" t="str">
        <f t="shared" si="69"/>
        <v>0</v>
      </c>
      <c r="F273" s="49">
        <f>IF(AD273="",0,COUNTIF($AD$7:AD273,AD273))</f>
        <v>0</v>
      </c>
      <c r="G273" s="49" t="str">
        <f t="shared" si="70"/>
        <v>0</v>
      </c>
      <c r="H273" s="49">
        <f>IF(AJ273="",0,COUNTIF($AJ$7:AJ273,AJ273))</f>
        <v>0</v>
      </c>
      <c r="I273" s="49" t="str">
        <f t="shared" si="71"/>
        <v>0</v>
      </c>
      <c r="J273" s="120">
        <f t="shared" si="72"/>
        <v>0</v>
      </c>
      <c r="K273" s="50" t="str">
        <f t="shared" si="83"/>
        <v>-</v>
      </c>
      <c r="L273" s="49">
        <f>IF(N273="",0,COUNTIF($N$7:N273,N273))</f>
        <v>0</v>
      </c>
      <c r="M273" s="50" t="str">
        <f t="shared" si="73"/>
        <v>0</v>
      </c>
      <c r="N273" s="49" t="str">
        <f t="shared" si="81"/>
        <v/>
      </c>
      <c r="O273" s="1"/>
      <c r="P273" s="112"/>
      <c r="Q273" s="4"/>
      <c r="R273" s="4"/>
      <c r="S273" s="54" t="str">
        <f t="shared" si="68"/>
        <v/>
      </c>
      <c r="T273" s="51"/>
      <c r="U273" s="53"/>
      <c r="V273" s="233"/>
      <c r="W273" s="234" t="str">
        <f t="shared" si="74"/>
        <v/>
      </c>
      <c r="X273" s="52"/>
      <c r="Y273" s="53"/>
      <c r="Z273" s="53"/>
      <c r="AA273" s="53"/>
      <c r="AB273" s="54" t="str">
        <f t="shared" si="75"/>
        <v/>
      </c>
      <c r="AC273" s="54" t="str">
        <f t="shared" si="76"/>
        <v/>
      </c>
      <c r="AD273" s="52"/>
      <c r="AE273" s="53"/>
      <c r="AF273" s="53"/>
      <c r="AG273" s="53"/>
      <c r="AH273" s="54" t="str">
        <f t="shared" si="77"/>
        <v/>
      </c>
      <c r="AI273" s="54" t="str">
        <f t="shared" si="78"/>
        <v/>
      </c>
      <c r="AJ273" s="52"/>
      <c r="AK273" s="55"/>
      <c r="AL273" s="55"/>
      <c r="AM273" s="55"/>
      <c r="AN273" s="54" t="str">
        <f t="shared" si="79"/>
        <v/>
      </c>
      <c r="AO273" s="54" t="str">
        <f t="shared" si="80"/>
        <v/>
      </c>
      <c r="AP273" s="53"/>
      <c r="AQ273" s="53"/>
      <c r="AR273" s="1"/>
      <c r="AS273" s="1"/>
    </row>
    <row r="274" spans="1:45" ht="18.75" customHeight="1" x14ac:dyDescent="0.35">
      <c r="A274" s="1"/>
      <c r="B274" s="49">
        <f>IF(R274="",0,COUNTIF($R$7:R274,R274))</f>
        <v>0</v>
      </c>
      <c r="C274" s="49" t="str">
        <f t="shared" si="82"/>
        <v>0</v>
      </c>
      <c r="D274" s="49">
        <f>IF(X274="",0,COUNTIF($X$7:X274,X274))</f>
        <v>0</v>
      </c>
      <c r="E274" s="49" t="str">
        <f t="shared" si="69"/>
        <v>0</v>
      </c>
      <c r="F274" s="49">
        <f>IF(AD274="",0,COUNTIF($AD$7:AD274,AD274))</f>
        <v>0</v>
      </c>
      <c r="G274" s="49" t="str">
        <f t="shared" si="70"/>
        <v>0</v>
      </c>
      <c r="H274" s="49">
        <f>IF(AJ274="",0,COUNTIF($AJ$7:AJ274,AJ274))</f>
        <v>0</v>
      </c>
      <c r="I274" s="49" t="str">
        <f t="shared" si="71"/>
        <v>0</v>
      </c>
      <c r="J274" s="120">
        <f t="shared" si="72"/>
        <v>0</v>
      </c>
      <c r="K274" s="50" t="str">
        <f t="shared" si="83"/>
        <v>-</v>
      </c>
      <c r="L274" s="49">
        <f>IF(N274="",0,COUNTIF($N$7:N274,N274))</f>
        <v>0</v>
      </c>
      <c r="M274" s="50" t="str">
        <f t="shared" si="73"/>
        <v>0</v>
      </c>
      <c r="N274" s="49" t="str">
        <f t="shared" si="81"/>
        <v/>
      </c>
      <c r="O274" s="1"/>
      <c r="P274" s="112"/>
      <c r="Q274" s="4"/>
      <c r="R274" s="4"/>
      <c r="S274" s="54" t="str">
        <f t="shared" si="68"/>
        <v/>
      </c>
      <c r="T274" s="51"/>
      <c r="U274" s="53"/>
      <c r="V274" s="233"/>
      <c r="W274" s="234" t="str">
        <f t="shared" si="74"/>
        <v/>
      </c>
      <c r="X274" s="52"/>
      <c r="Y274" s="53"/>
      <c r="Z274" s="53"/>
      <c r="AA274" s="53"/>
      <c r="AB274" s="54" t="str">
        <f t="shared" si="75"/>
        <v/>
      </c>
      <c r="AC274" s="54" t="str">
        <f t="shared" si="76"/>
        <v/>
      </c>
      <c r="AD274" s="52"/>
      <c r="AE274" s="53"/>
      <c r="AF274" s="53"/>
      <c r="AG274" s="53"/>
      <c r="AH274" s="54" t="str">
        <f t="shared" si="77"/>
        <v/>
      </c>
      <c r="AI274" s="54" t="str">
        <f t="shared" si="78"/>
        <v/>
      </c>
      <c r="AJ274" s="52"/>
      <c r="AK274" s="55"/>
      <c r="AL274" s="55"/>
      <c r="AM274" s="55"/>
      <c r="AN274" s="54" t="str">
        <f t="shared" si="79"/>
        <v/>
      </c>
      <c r="AO274" s="54" t="str">
        <f t="shared" si="80"/>
        <v/>
      </c>
      <c r="AP274" s="53"/>
      <c r="AQ274" s="53"/>
      <c r="AR274" s="1"/>
      <c r="AS274" s="1"/>
    </row>
    <row r="275" spans="1:45" ht="18.75" customHeight="1" x14ac:dyDescent="0.35">
      <c r="A275" s="1"/>
      <c r="B275" s="49">
        <f>IF(R275="",0,COUNTIF($R$7:R275,R275))</f>
        <v>0</v>
      </c>
      <c r="C275" s="49" t="str">
        <f t="shared" si="82"/>
        <v>0</v>
      </c>
      <c r="D275" s="49">
        <f>IF(X275="",0,COUNTIF($X$7:X275,X275))</f>
        <v>0</v>
      </c>
      <c r="E275" s="49" t="str">
        <f t="shared" si="69"/>
        <v>0</v>
      </c>
      <c r="F275" s="49">
        <f>IF(AD275="",0,COUNTIF($AD$7:AD275,AD275))</f>
        <v>0</v>
      </c>
      <c r="G275" s="49" t="str">
        <f t="shared" si="70"/>
        <v>0</v>
      </c>
      <c r="H275" s="49">
        <f>IF(AJ275="",0,COUNTIF($AJ$7:AJ275,AJ275))</f>
        <v>0</v>
      </c>
      <c r="I275" s="49" t="str">
        <f t="shared" si="71"/>
        <v>0</v>
      </c>
      <c r="J275" s="120">
        <f t="shared" si="72"/>
        <v>0</v>
      </c>
      <c r="K275" s="50" t="str">
        <f t="shared" si="83"/>
        <v>-</v>
      </c>
      <c r="L275" s="49">
        <f>IF(N275="",0,COUNTIF($N$7:N275,N275))</f>
        <v>0</v>
      </c>
      <c r="M275" s="50" t="str">
        <f t="shared" si="73"/>
        <v>0</v>
      </c>
      <c r="N275" s="49" t="str">
        <f t="shared" si="81"/>
        <v/>
      </c>
      <c r="O275" s="1"/>
      <c r="P275" s="112"/>
      <c r="Q275" s="4"/>
      <c r="R275" s="4"/>
      <c r="S275" s="54" t="str">
        <f t="shared" si="68"/>
        <v/>
      </c>
      <c r="T275" s="51"/>
      <c r="U275" s="53"/>
      <c r="V275" s="233"/>
      <c r="W275" s="234" t="str">
        <f t="shared" si="74"/>
        <v/>
      </c>
      <c r="X275" s="52"/>
      <c r="Y275" s="53"/>
      <c r="Z275" s="53"/>
      <c r="AA275" s="53"/>
      <c r="AB275" s="54" t="str">
        <f t="shared" si="75"/>
        <v/>
      </c>
      <c r="AC275" s="54" t="str">
        <f t="shared" si="76"/>
        <v/>
      </c>
      <c r="AD275" s="52"/>
      <c r="AE275" s="53"/>
      <c r="AF275" s="53"/>
      <c r="AG275" s="53"/>
      <c r="AH275" s="54" t="str">
        <f t="shared" si="77"/>
        <v/>
      </c>
      <c r="AI275" s="54" t="str">
        <f t="shared" si="78"/>
        <v/>
      </c>
      <c r="AJ275" s="52"/>
      <c r="AK275" s="55"/>
      <c r="AL275" s="55"/>
      <c r="AM275" s="55"/>
      <c r="AN275" s="54" t="str">
        <f t="shared" si="79"/>
        <v/>
      </c>
      <c r="AO275" s="54" t="str">
        <f t="shared" si="80"/>
        <v/>
      </c>
      <c r="AP275" s="53"/>
      <c r="AQ275" s="53"/>
      <c r="AR275" s="1"/>
      <c r="AS275" s="1"/>
    </row>
    <row r="276" spans="1:45" ht="18.75" customHeight="1" x14ac:dyDescent="0.35">
      <c r="A276" s="1"/>
      <c r="B276" s="49">
        <f>IF(R276="",0,COUNTIF($R$7:R276,R276))</f>
        <v>0</v>
      </c>
      <c r="C276" s="49" t="str">
        <f t="shared" si="82"/>
        <v>0</v>
      </c>
      <c r="D276" s="49">
        <f>IF(X276="",0,COUNTIF($X$7:X276,X276))</f>
        <v>0</v>
      </c>
      <c r="E276" s="49" t="str">
        <f t="shared" si="69"/>
        <v>0</v>
      </c>
      <c r="F276" s="49">
        <f>IF(AD276="",0,COUNTIF($AD$7:AD276,AD276))</f>
        <v>0</v>
      </c>
      <c r="G276" s="49" t="str">
        <f t="shared" si="70"/>
        <v>0</v>
      </c>
      <c r="H276" s="49">
        <f>IF(AJ276="",0,COUNTIF($AJ$7:AJ276,AJ276))</f>
        <v>0</v>
      </c>
      <c r="I276" s="49" t="str">
        <f t="shared" si="71"/>
        <v>0</v>
      </c>
      <c r="J276" s="120">
        <f t="shared" si="72"/>
        <v>0</v>
      </c>
      <c r="K276" s="50" t="str">
        <f t="shared" si="83"/>
        <v>-</v>
      </c>
      <c r="L276" s="49">
        <f>IF(N276="",0,COUNTIF($N$7:N276,N276))</f>
        <v>0</v>
      </c>
      <c r="M276" s="50" t="str">
        <f t="shared" si="73"/>
        <v>0</v>
      </c>
      <c r="N276" s="49" t="str">
        <f t="shared" si="81"/>
        <v/>
      </c>
      <c r="O276" s="1"/>
      <c r="P276" s="112"/>
      <c r="Q276" s="4"/>
      <c r="R276" s="4"/>
      <c r="S276" s="54" t="str">
        <f t="shared" si="68"/>
        <v/>
      </c>
      <c r="T276" s="51"/>
      <c r="U276" s="53"/>
      <c r="V276" s="233"/>
      <c r="W276" s="234" t="str">
        <f t="shared" si="74"/>
        <v/>
      </c>
      <c r="X276" s="52"/>
      <c r="Y276" s="53"/>
      <c r="Z276" s="53"/>
      <c r="AA276" s="53"/>
      <c r="AB276" s="54" t="str">
        <f t="shared" si="75"/>
        <v/>
      </c>
      <c r="AC276" s="54" t="str">
        <f t="shared" si="76"/>
        <v/>
      </c>
      <c r="AD276" s="52"/>
      <c r="AE276" s="53"/>
      <c r="AF276" s="53"/>
      <c r="AG276" s="53"/>
      <c r="AH276" s="54" t="str">
        <f t="shared" si="77"/>
        <v/>
      </c>
      <c r="AI276" s="54" t="str">
        <f t="shared" si="78"/>
        <v/>
      </c>
      <c r="AJ276" s="52"/>
      <c r="AK276" s="55"/>
      <c r="AL276" s="55"/>
      <c r="AM276" s="55"/>
      <c r="AN276" s="54" t="str">
        <f t="shared" si="79"/>
        <v/>
      </c>
      <c r="AO276" s="54" t="str">
        <f t="shared" si="80"/>
        <v/>
      </c>
      <c r="AP276" s="53"/>
      <c r="AQ276" s="53"/>
      <c r="AR276" s="1"/>
      <c r="AS276" s="1"/>
    </row>
    <row r="277" spans="1:45" ht="18.75" customHeight="1" x14ac:dyDescent="0.35">
      <c r="A277" s="1"/>
      <c r="B277" s="49">
        <f>IF(R277="",0,COUNTIF($R$7:R277,R277))</f>
        <v>0</v>
      </c>
      <c r="C277" s="49" t="str">
        <f t="shared" si="82"/>
        <v>0</v>
      </c>
      <c r="D277" s="49">
        <f>IF(X277="",0,COUNTIF($X$7:X277,X277))</f>
        <v>0</v>
      </c>
      <c r="E277" s="49" t="str">
        <f t="shared" si="69"/>
        <v>0</v>
      </c>
      <c r="F277" s="49">
        <f>IF(AD277="",0,COUNTIF($AD$7:AD277,AD277))</f>
        <v>0</v>
      </c>
      <c r="G277" s="49" t="str">
        <f t="shared" si="70"/>
        <v>0</v>
      </c>
      <c r="H277" s="49">
        <f>IF(AJ277="",0,COUNTIF($AJ$7:AJ277,AJ277))</f>
        <v>0</v>
      </c>
      <c r="I277" s="49" t="str">
        <f t="shared" si="71"/>
        <v>0</v>
      </c>
      <c r="J277" s="120">
        <f t="shared" si="72"/>
        <v>0</v>
      </c>
      <c r="K277" s="50" t="str">
        <f t="shared" si="83"/>
        <v>-</v>
      </c>
      <c r="L277" s="49">
        <f>IF(N277="",0,COUNTIF($N$7:N277,N277))</f>
        <v>0</v>
      </c>
      <c r="M277" s="50" t="str">
        <f t="shared" si="73"/>
        <v>0</v>
      </c>
      <c r="N277" s="49" t="str">
        <f t="shared" si="81"/>
        <v/>
      </c>
      <c r="O277" s="1"/>
      <c r="P277" s="112"/>
      <c r="Q277" s="4"/>
      <c r="R277" s="4"/>
      <c r="S277" s="54" t="str">
        <f t="shared" si="68"/>
        <v/>
      </c>
      <c r="T277" s="51"/>
      <c r="U277" s="53"/>
      <c r="V277" s="233"/>
      <c r="W277" s="234" t="str">
        <f t="shared" si="74"/>
        <v/>
      </c>
      <c r="X277" s="52"/>
      <c r="Y277" s="53"/>
      <c r="Z277" s="53"/>
      <c r="AA277" s="53"/>
      <c r="AB277" s="54" t="str">
        <f t="shared" si="75"/>
        <v/>
      </c>
      <c r="AC277" s="54" t="str">
        <f t="shared" si="76"/>
        <v/>
      </c>
      <c r="AD277" s="52"/>
      <c r="AE277" s="53"/>
      <c r="AF277" s="53"/>
      <c r="AG277" s="53"/>
      <c r="AH277" s="54" t="str">
        <f t="shared" si="77"/>
        <v/>
      </c>
      <c r="AI277" s="54" t="str">
        <f t="shared" si="78"/>
        <v/>
      </c>
      <c r="AJ277" s="52"/>
      <c r="AK277" s="55"/>
      <c r="AL277" s="55"/>
      <c r="AM277" s="55"/>
      <c r="AN277" s="54" t="str">
        <f t="shared" si="79"/>
        <v/>
      </c>
      <c r="AO277" s="54" t="str">
        <f t="shared" si="80"/>
        <v/>
      </c>
      <c r="AP277" s="53"/>
      <c r="AQ277" s="53"/>
      <c r="AR277" s="1"/>
      <c r="AS277" s="1"/>
    </row>
    <row r="278" spans="1:45" ht="18.75" customHeight="1" x14ac:dyDescent="0.35">
      <c r="A278" s="1"/>
      <c r="B278" s="49">
        <f>IF(R278="",0,COUNTIF($R$7:R278,R278))</f>
        <v>0</v>
      </c>
      <c r="C278" s="49" t="str">
        <f t="shared" si="82"/>
        <v>0</v>
      </c>
      <c r="D278" s="49">
        <f>IF(X278="",0,COUNTIF($X$7:X278,X278))</f>
        <v>0</v>
      </c>
      <c r="E278" s="49" t="str">
        <f t="shared" si="69"/>
        <v>0</v>
      </c>
      <c r="F278" s="49">
        <f>IF(AD278="",0,COUNTIF($AD$7:AD278,AD278))</f>
        <v>0</v>
      </c>
      <c r="G278" s="49" t="str">
        <f t="shared" si="70"/>
        <v>0</v>
      </c>
      <c r="H278" s="49">
        <f>IF(AJ278="",0,COUNTIF($AJ$7:AJ278,AJ278))</f>
        <v>0</v>
      </c>
      <c r="I278" s="49" t="str">
        <f t="shared" si="71"/>
        <v>0</v>
      </c>
      <c r="J278" s="120">
        <f t="shared" si="72"/>
        <v>0</v>
      </c>
      <c r="K278" s="50" t="str">
        <f t="shared" si="83"/>
        <v>-</v>
      </c>
      <c r="L278" s="49">
        <f>IF(N278="",0,COUNTIF($N$7:N278,N278))</f>
        <v>0</v>
      </c>
      <c r="M278" s="50" t="str">
        <f t="shared" si="73"/>
        <v>0</v>
      </c>
      <c r="N278" s="49" t="str">
        <f t="shared" si="81"/>
        <v/>
      </c>
      <c r="O278" s="1"/>
      <c r="P278" s="112"/>
      <c r="Q278" s="4"/>
      <c r="R278" s="4"/>
      <c r="S278" s="54" t="str">
        <f t="shared" si="68"/>
        <v/>
      </c>
      <c r="T278" s="51"/>
      <c r="U278" s="53"/>
      <c r="V278" s="233"/>
      <c r="W278" s="234" t="str">
        <f t="shared" si="74"/>
        <v/>
      </c>
      <c r="X278" s="52"/>
      <c r="Y278" s="53"/>
      <c r="Z278" s="53"/>
      <c r="AA278" s="53"/>
      <c r="AB278" s="54" t="str">
        <f t="shared" si="75"/>
        <v/>
      </c>
      <c r="AC278" s="54" t="str">
        <f t="shared" si="76"/>
        <v/>
      </c>
      <c r="AD278" s="52"/>
      <c r="AE278" s="53"/>
      <c r="AF278" s="53"/>
      <c r="AG278" s="53"/>
      <c r="AH278" s="54" t="str">
        <f t="shared" si="77"/>
        <v/>
      </c>
      <c r="AI278" s="54" t="str">
        <f t="shared" si="78"/>
        <v/>
      </c>
      <c r="AJ278" s="52"/>
      <c r="AK278" s="55"/>
      <c r="AL278" s="55"/>
      <c r="AM278" s="55"/>
      <c r="AN278" s="54" t="str">
        <f t="shared" si="79"/>
        <v/>
      </c>
      <c r="AO278" s="54" t="str">
        <f t="shared" si="80"/>
        <v/>
      </c>
      <c r="AP278" s="53"/>
      <c r="AQ278" s="53"/>
      <c r="AR278" s="1"/>
      <c r="AS278" s="1"/>
    </row>
    <row r="279" spans="1:45" ht="18.75" customHeight="1" x14ac:dyDescent="0.35">
      <c r="A279" s="1"/>
      <c r="B279" s="49">
        <f>IF(R279="",0,COUNTIF($R$7:R279,R279))</f>
        <v>0</v>
      </c>
      <c r="C279" s="49" t="str">
        <f t="shared" si="82"/>
        <v>0</v>
      </c>
      <c r="D279" s="49">
        <f>IF(X279="",0,COUNTIF($X$7:X279,X279))</f>
        <v>0</v>
      </c>
      <c r="E279" s="49" t="str">
        <f t="shared" si="69"/>
        <v>0</v>
      </c>
      <c r="F279" s="49">
        <f>IF(AD279="",0,COUNTIF($AD$7:AD279,AD279))</f>
        <v>0</v>
      </c>
      <c r="G279" s="49" t="str">
        <f t="shared" si="70"/>
        <v>0</v>
      </c>
      <c r="H279" s="49">
        <f>IF(AJ279="",0,COUNTIF($AJ$7:AJ279,AJ279))</f>
        <v>0</v>
      </c>
      <c r="I279" s="49" t="str">
        <f t="shared" si="71"/>
        <v>0</v>
      </c>
      <c r="J279" s="120">
        <f t="shared" si="72"/>
        <v>0</v>
      </c>
      <c r="K279" s="50" t="str">
        <f t="shared" si="83"/>
        <v>-</v>
      </c>
      <c r="L279" s="49">
        <f>IF(N279="",0,COUNTIF($N$7:N279,N279))</f>
        <v>0</v>
      </c>
      <c r="M279" s="50" t="str">
        <f t="shared" si="73"/>
        <v>0</v>
      </c>
      <c r="N279" s="49" t="str">
        <f t="shared" si="81"/>
        <v/>
      </c>
      <c r="O279" s="1"/>
      <c r="P279" s="112"/>
      <c r="Q279" s="4"/>
      <c r="R279" s="4"/>
      <c r="S279" s="54" t="str">
        <f t="shared" si="68"/>
        <v/>
      </c>
      <c r="T279" s="51"/>
      <c r="U279" s="53"/>
      <c r="V279" s="233"/>
      <c r="W279" s="234" t="str">
        <f t="shared" si="74"/>
        <v/>
      </c>
      <c r="X279" s="52"/>
      <c r="Y279" s="53"/>
      <c r="Z279" s="53"/>
      <c r="AA279" s="53"/>
      <c r="AB279" s="54" t="str">
        <f t="shared" si="75"/>
        <v/>
      </c>
      <c r="AC279" s="54" t="str">
        <f t="shared" si="76"/>
        <v/>
      </c>
      <c r="AD279" s="52"/>
      <c r="AE279" s="53"/>
      <c r="AF279" s="53"/>
      <c r="AG279" s="53"/>
      <c r="AH279" s="54" t="str">
        <f t="shared" si="77"/>
        <v/>
      </c>
      <c r="AI279" s="54" t="str">
        <f t="shared" si="78"/>
        <v/>
      </c>
      <c r="AJ279" s="52"/>
      <c r="AK279" s="55"/>
      <c r="AL279" s="55"/>
      <c r="AM279" s="55"/>
      <c r="AN279" s="54" t="str">
        <f t="shared" si="79"/>
        <v/>
      </c>
      <c r="AO279" s="54" t="str">
        <f t="shared" si="80"/>
        <v/>
      </c>
      <c r="AP279" s="53"/>
      <c r="AQ279" s="53"/>
      <c r="AR279" s="1"/>
      <c r="AS279" s="1"/>
    </row>
    <row r="280" spans="1:45" ht="18.75" customHeight="1" x14ac:dyDescent="0.35">
      <c r="A280" s="1"/>
      <c r="B280" s="49">
        <f>IF(R280="",0,COUNTIF($R$7:R280,R280))</f>
        <v>0</v>
      </c>
      <c r="C280" s="49" t="str">
        <f t="shared" si="82"/>
        <v>0</v>
      </c>
      <c r="D280" s="49">
        <f>IF(X280="",0,COUNTIF($X$7:X280,X280))</f>
        <v>0</v>
      </c>
      <c r="E280" s="49" t="str">
        <f t="shared" si="69"/>
        <v>0</v>
      </c>
      <c r="F280" s="49">
        <f>IF(AD280="",0,COUNTIF($AD$7:AD280,AD280))</f>
        <v>0</v>
      </c>
      <c r="G280" s="49" t="str">
        <f t="shared" si="70"/>
        <v>0</v>
      </c>
      <c r="H280" s="49">
        <f>IF(AJ280="",0,COUNTIF($AJ$7:AJ280,AJ280))</f>
        <v>0</v>
      </c>
      <c r="I280" s="49" t="str">
        <f t="shared" si="71"/>
        <v>0</v>
      </c>
      <c r="J280" s="120">
        <f t="shared" si="72"/>
        <v>0</v>
      </c>
      <c r="K280" s="50" t="str">
        <f t="shared" si="83"/>
        <v>-</v>
      </c>
      <c r="L280" s="49">
        <f>IF(N280="",0,COUNTIF($N$7:N280,N280))</f>
        <v>0</v>
      </c>
      <c r="M280" s="50" t="str">
        <f t="shared" si="73"/>
        <v>0</v>
      </c>
      <c r="N280" s="49" t="str">
        <f t="shared" si="81"/>
        <v/>
      </c>
      <c r="O280" s="1"/>
      <c r="P280" s="112"/>
      <c r="Q280" s="4"/>
      <c r="R280" s="4"/>
      <c r="S280" s="54" t="str">
        <f t="shared" si="68"/>
        <v/>
      </c>
      <c r="T280" s="51"/>
      <c r="U280" s="53"/>
      <c r="V280" s="233"/>
      <c r="W280" s="234" t="str">
        <f t="shared" si="74"/>
        <v/>
      </c>
      <c r="X280" s="52"/>
      <c r="Y280" s="53"/>
      <c r="Z280" s="53"/>
      <c r="AA280" s="53"/>
      <c r="AB280" s="54" t="str">
        <f t="shared" si="75"/>
        <v/>
      </c>
      <c r="AC280" s="54" t="str">
        <f t="shared" si="76"/>
        <v/>
      </c>
      <c r="AD280" s="52"/>
      <c r="AE280" s="53"/>
      <c r="AF280" s="53"/>
      <c r="AG280" s="53"/>
      <c r="AH280" s="54" t="str">
        <f t="shared" si="77"/>
        <v/>
      </c>
      <c r="AI280" s="54" t="str">
        <f t="shared" si="78"/>
        <v/>
      </c>
      <c r="AJ280" s="52"/>
      <c r="AK280" s="55"/>
      <c r="AL280" s="55"/>
      <c r="AM280" s="55"/>
      <c r="AN280" s="54" t="str">
        <f t="shared" si="79"/>
        <v/>
      </c>
      <c r="AO280" s="54" t="str">
        <f t="shared" si="80"/>
        <v/>
      </c>
      <c r="AP280" s="53"/>
      <c r="AQ280" s="53"/>
      <c r="AR280" s="1"/>
      <c r="AS280" s="1"/>
    </row>
    <row r="281" spans="1:45" ht="18.75" customHeight="1" x14ac:dyDescent="0.35">
      <c r="A281" s="1"/>
      <c r="B281" s="49">
        <f>IF(R281="",0,COUNTIF($R$7:R281,R281))</f>
        <v>0</v>
      </c>
      <c r="C281" s="49" t="str">
        <f t="shared" si="82"/>
        <v>0</v>
      </c>
      <c r="D281" s="49">
        <f>IF(X281="",0,COUNTIF($X$7:X281,X281))</f>
        <v>0</v>
      </c>
      <c r="E281" s="49" t="str">
        <f t="shared" si="69"/>
        <v>0</v>
      </c>
      <c r="F281" s="49">
        <f>IF(AD281="",0,COUNTIF($AD$7:AD281,AD281))</f>
        <v>0</v>
      </c>
      <c r="G281" s="49" t="str">
        <f t="shared" si="70"/>
        <v>0</v>
      </c>
      <c r="H281" s="49">
        <f>IF(AJ281="",0,COUNTIF($AJ$7:AJ281,AJ281))</f>
        <v>0</v>
      </c>
      <c r="I281" s="49" t="str">
        <f t="shared" si="71"/>
        <v>0</v>
      </c>
      <c r="J281" s="120">
        <f t="shared" si="72"/>
        <v>0</v>
      </c>
      <c r="K281" s="50" t="str">
        <f t="shared" si="83"/>
        <v>-</v>
      </c>
      <c r="L281" s="49">
        <f>IF(N281="",0,COUNTIF($N$7:N281,N281))</f>
        <v>0</v>
      </c>
      <c r="M281" s="50" t="str">
        <f t="shared" si="73"/>
        <v>0</v>
      </c>
      <c r="N281" s="49" t="str">
        <f t="shared" si="81"/>
        <v/>
      </c>
      <c r="O281" s="1"/>
      <c r="P281" s="112"/>
      <c r="Q281" s="4"/>
      <c r="R281" s="4"/>
      <c r="S281" s="54" t="str">
        <f t="shared" si="68"/>
        <v/>
      </c>
      <c r="T281" s="51"/>
      <c r="U281" s="53"/>
      <c r="V281" s="233"/>
      <c r="W281" s="234" t="str">
        <f t="shared" si="74"/>
        <v/>
      </c>
      <c r="X281" s="52"/>
      <c r="Y281" s="53"/>
      <c r="Z281" s="53"/>
      <c r="AA281" s="53"/>
      <c r="AB281" s="54" t="str">
        <f t="shared" si="75"/>
        <v/>
      </c>
      <c r="AC281" s="54" t="str">
        <f t="shared" si="76"/>
        <v/>
      </c>
      <c r="AD281" s="52"/>
      <c r="AE281" s="53"/>
      <c r="AF281" s="53"/>
      <c r="AG281" s="53"/>
      <c r="AH281" s="54" t="str">
        <f t="shared" si="77"/>
        <v/>
      </c>
      <c r="AI281" s="54" t="str">
        <f t="shared" si="78"/>
        <v/>
      </c>
      <c r="AJ281" s="52"/>
      <c r="AK281" s="55"/>
      <c r="AL281" s="55"/>
      <c r="AM281" s="55"/>
      <c r="AN281" s="54" t="str">
        <f t="shared" si="79"/>
        <v/>
      </c>
      <c r="AO281" s="54" t="str">
        <f t="shared" si="80"/>
        <v/>
      </c>
      <c r="AP281" s="53"/>
      <c r="AQ281" s="53"/>
      <c r="AR281" s="1"/>
      <c r="AS281" s="1"/>
    </row>
    <row r="282" spans="1:45" ht="18.75" customHeight="1" x14ac:dyDescent="0.35">
      <c r="A282" s="1"/>
      <c r="B282" s="49">
        <f>IF(R282="",0,COUNTIF($R$7:R282,R282))</f>
        <v>0</v>
      </c>
      <c r="C282" s="49" t="str">
        <f t="shared" si="82"/>
        <v>0</v>
      </c>
      <c r="D282" s="49">
        <f>IF(X282="",0,COUNTIF($X$7:X282,X282))</f>
        <v>0</v>
      </c>
      <c r="E282" s="49" t="str">
        <f t="shared" si="69"/>
        <v>0</v>
      </c>
      <c r="F282" s="49">
        <f>IF(AD282="",0,COUNTIF($AD$7:AD282,AD282))</f>
        <v>0</v>
      </c>
      <c r="G282" s="49" t="str">
        <f t="shared" si="70"/>
        <v>0</v>
      </c>
      <c r="H282" s="49">
        <f>IF(AJ282="",0,COUNTIF($AJ$7:AJ282,AJ282))</f>
        <v>0</v>
      </c>
      <c r="I282" s="49" t="str">
        <f t="shared" si="71"/>
        <v>0</v>
      </c>
      <c r="J282" s="120">
        <f t="shared" si="72"/>
        <v>0</v>
      </c>
      <c r="K282" s="50" t="str">
        <f t="shared" si="83"/>
        <v>-</v>
      </c>
      <c r="L282" s="49">
        <f>IF(N282="",0,COUNTIF($N$7:N282,N282))</f>
        <v>0</v>
      </c>
      <c r="M282" s="50" t="str">
        <f t="shared" si="73"/>
        <v>0</v>
      </c>
      <c r="N282" s="49" t="str">
        <f t="shared" si="81"/>
        <v/>
      </c>
      <c r="O282" s="1"/>
      <c r="P282" s="112"/>
      <c r="Q282" s="4"/>
      <c r="R282" s="4"/>
      <c r="S282" s="54" t="str">
        <f t="shared" si="68"/>
        <v/>
      </c>
      <c r="T282" s="51"/>
      <c r="U282" s="53"/>
      <c r="V282" s="233"/>
      <c r="W282" s="234" t="str">
        <f t="shared" si="74"/>
        <v/>
      </c>
      <c r="X282" s="52"/>
      <c r="Y282" s="53"/>
      <c r="Z282" s="53"/>
      <c r="AA282" s="53"/>
      <c r="AB282" s="54" t="str">
        <f t="shared" si="75"/>
        <v/>
      </c>
      <c r="AC282" s="54" t="str">
        <f t="shared" si="76"/>
        <v/>
      </c>
      <c r="AD282" s="52"/>
      <c r="AE282" s="53"/>
      <c r="AF282" s="53"/>
      <c r="AG282" s="53"/>
      <c r="AH282" s="54" t="str">
        <f t="shared" si="77"/>
        <v/>
      </c>
      <c r="AI282" s="54" t="str">
        <f t="shared" si="78"/>
        <v/>
      </c>
      <c r="AJ282" s="52"/>
      <c r="AK282" s="55"/>
      <c r="AL282" s="55"/>
      <c r="AM282" s="55"/>
      <c r="AN282" s="54" t="str">
        <f t="shared" si="79"/>
        <v/>
      </c>
      <c r="AO282" s="54" t="str">
        <f t="shared" si="80"/>
        <v/>
      </c>
      <c r="AP282" s="53"/>
      <c r="AQ282" s="53"/>
      <c r="AR282" s="1"/>
      <c r="AS282" s="1"/>
    </row>
    <row r="283" spans="1:45" ht="18.75" customHeight="1" x14ac:dyDescent="0.35">
      <c r="A283" s="1"/>
      <c r="B283" s="49">
        <f>IF(R283="",0,COUNTIF($R$7:R283,R283))</f>
        <v>0</v>
      </c>
      <c r="C283" s="49" t="str">
        <f t="shared" si="82"/>
        <v>0</v>
      </c>
      <c r="D283" s="49">
        <f>IF(X283="",0,COUNTIF($X$7:X283,X283))</f>
        <v>0</v>
      </c>
      <c r="E283" s="49" t="str">
        <f t="shared" si="69"/>
        <v>0</v>
      </c>
      <c r="F283" s="49">
        <f>IF(AD283="",0,COUNTIF($AD$7:AD283,AD283))</f>
        <v>0</v>
      </c>
      <c r="G283" s="49" t="str">
        <f t="shared" si="70"/>
        <v>0</v>
      </c>
      <c r="H283" s="49">
        <f>IF(AJ283="",0,COUNTIF($AJ$7:AJ283,AJ283))</f>
        <v>0</v>
      </c>
      <c r="I283" s="49" t="str">
        <f t="shared" si="71"/>
        <v>0</v>
      </c>
      <c r="J283" s="120">
        <f t="shared" si="72"/>
        <v>0</v>
      </c>
      <c r="K283" s="50" t="str">
        <f t="shared" si="83"/>
        <v>-</v>
      </c>
      <c r="L283" s="49">
        <f>IF(N283="",0,COUNTIF($N$7:N283,N283))</f>
        <v>0</v>
      </c>
      <c r="M283" s="50" t="str">
        <f t="shared" si="73"/>
        <v>0</v>
      </c>
      <c r="N283" s="49" t="str">
        <f t="shared" si="81"/>
        <v/>
      </c>
      <c r="O283" s="1"/>
      <c r="P283" s="112"/>
      <c r="Q283" s="4"/>
      <c r="R283" s="4"/>
      <c r="S283" s="54" t="str">
        <f t="shared" si="68"/>
        <v/>
      </c>
      <c r="T283" s="51"/>
      <c r="U283" s="53"/>
      <c r="V283" s="233"/>
      <c r="W283" s="234" t="str">
        <f t="shared" si="74"/>
        <v/>
      </c>
      <c r="X283" s="52"/>
      <c r="Y283" s="53"/>
      <c r="Z283" s="53"/>
      <c r="AA283" s="53"/>
      <c r="AB283" s="54" t="str">
        <f t="shared" si="75"/>
        <v/>
      </c>
      <c r="AC283" s="54" t="str">
        <f t="shared" si="76"/>
        <v/>
      </c>
      <c r="AD283" s="52"/>
      <c r="AE283" s="53"/>
      <c r="AF283" s="53"/>
      <c r="AG283" s="53"/>
      <c r="AH283" s="54" t="str">
        <f t="shared" si="77"/>
        <v/>
      </c>
      <c r="AI283" s="54" t="str">
        <f t="shared" si="78"/>
        <v/>
      </c>
      <c r="AJ283" s="52"/>
      <c r="AK283" s="55"/>
      <c r="AL283" s="55"/>
      <c r="AM283" s="55"/>
      <c r="AN283" s="54" t="str">
        <f t="shared" si="79"/>
        <v/>
      </c>
      <c r="AO283" s="54" t="str">
        <f t="shared" si="80"/>
        <v/>
      </c>
      <c r="AP283" s="53"/>
      <c r="AQ283" s="53"/>
      <c r="AR283" s="1"/>
      <c r="AS283" s="1"/>
    </row>
    <row r="284" spans="1:45" ht="18.75" customHeight="1" x14ac:dyDescent="0.35">
      <c r="A284" s="1"/>
      <c r="B284" s="49">
        <f>IF(R284="",0,COUNTIF($R$7:R284,R284))</f>
        <v>0</v>
      </c>
      <c r="C284" s="49" t="str">
        <f t="shared" si="82"/>
        <v>0</v>
      </c>
      <c r="D284" s="49">
        <f>IF(X284="",0,COUNTIF($X$7:X284,X284))</f>
        <v>0</v>
      </c>
      <c r="E284" s="49" t="str">
        <f t="shared" si="69"/>
        <v>0</v>
      </c>
      <c r="F284" s="49">
        <f>IF(AD284="",0,COUNTIF($AD$7:AD284,AD284))</f>
        <v>0</v>
      </c>
      <c r="G284" s="49" t="str">
        <f t="shared" si="70"/>
        <v>0</v>
      </c>
      <c r="H284" s="49">
        <f>IF(AJ284="",0,COUNTIF($AJ$7:AJ284,AJ284))</f>
        <v>0</v>
      </c>
      <c r="I284" s="49" t="str">
        <f t="shared" si="71"/>
        <v>0</v>
      </c>
      <c r="J284" s="120">
        <f t="shared" si="72"/>
        <v>0</v>
      </c>
      <c r="K284" s="50" t="str">
        <f t="shared" si="83"/>
        <v>-</v>
      </c>
      <c r="L284" s="49">
        <f>IF(N284="",0,COUNTIF($N$7:N284,N284))</f>
        <v>0</v>
      </c>
      <c r="M284" s="50" t="str">
        <f t="shared" si="73"/>
        <v>0</v>
      </c>
      <c r="N284" s="49" t="str">
        <f t="shared" si="81"/>
        <v/>
      </c>
      <c r="O284" s="1"/>
      <c r="P284" s="112"/>
      <c r="Q284" s="4"/>
      <c r="R284" s="4"/>
      <c r="S284" s="54" t="str">
        <f t="shared" si="68"/>
        <v/>
      </c>
      <c r="T284" s="51"/>
      <c r="U284" s="53"/>
      <c r="V284" s="233"/>
      <c r="W284" s="234" t="str">
        <f t="shared" si="74"/>
        <v/>
      </c>
      <c r="X284" s="52"/>
      <c r="Y284" s="53"/>
      <c r="Z284" s="53"/>
      <c r="AA284" s="53"/>
      <c r="AB284" s="54" t="str">
        <f t="shared" si="75"/>
        <v/>
      </c>
      <c r="AC284" s="54" t="str">
        <f t="shared" si="76"/>
        <v/>
      </c>
      <c r="AD284" s="52"/>
      <c r="AE284" s="53"/>
      <c r="AF284" s="53"/>
      <c r="AG284" s="53"/>
      <c r="AH284" s="54" t="str">
        <f t="shared" si="77"/>
        <v/>
      </c>
      <c r="AI284" s="54" t="str">
        <f t="shared" si="78"/>
        <v/>
      </c>
      <c r="AJ284" s="52"/>
      <c r="AK284" s="55"/>
      <c r="AL284" s="55"/>
      <c r="AM284" s="55"/>
      <c r="AN284" s="54" t="str">
        <f t="shared" si="79"/>
        <v/>
      </c>
      <c r="AO284" s="54" t="str">
        <f t="shared" si="80"/>
        <v/>
      </c>
      <c r="AP284" s="53"/>
      <c r="AQ284" s="53"/>
      <c r="AR284" s="1"/>
      <c r="AS284" s="1"/>
    </row>
    <row r="285" spans="1:45" ht="18.75" customHeight="1" x14ac:dyDescent="0.35">
      <c r="A285" s="1"/>
      <c r="B285" s="49">
        <f>IF(R285="",0,COUNTIF($R$7:R285,R285))</f>
        <v>0</v>
      </c>
      <c r="C285" s="49" t="str">
        <f t="shared" si="82"/>
        <v>0</v>
      </c>
      <c r="D285" s="49">
        <f>IF(X285="",0,COUNTIF($X$7:X285,X285))</f>
        <v>0</v>
      </c>
      <c r="E285" s="49" t="str">
        <f t="shared" si="69"/>
        <v>0</v>
      </c>
      <c r="F285" s="49">
        <f>IF(AD285="",0,COUNTIF($AD$7:AD285,AD285))</f>
        <v>0</v>
      </c>
      <c r="G285" s="49" t="str">
        <f t="shared" si="70"/>
        <v>0</v>
      </c>
      <c r="H285" s="49">
        <f>IF(AJ285="",0,COUNTIF($AJ$7:AJ285,AJ285))</f>
        <v>0</v>
      </c>
      <c r="I285" s="49" t="str">
        <f t="shared" si="71"/>
        <v>0</v>
      </c>
      <c r="J285" s="120">
        <f t="shared" si="72"/>
        <v>0</v>
      </c>
      <c r="K285" s="50" t="str">
        <f t="shared" si="83"/>
        <v>-</v>
      </c>
      <c r="L285" s="49">
        <f>IF(N285="",0,COUNTIF($N$7:N285,N285))</f>
        <v>0</v>
      </c>
      <c r="M285" s="50" t="str">
        <f t="shared" si="73"/>
        <v>0</v>
      </c>
      <c r="N285" s="49" t="str">
        <f t="shared" si="81"/>
        <v/>
      </c>
      <c r="O285" s="1"/>
      <c r="P285" s="112"/>
      <c r="Q285" s="4"/>
      <c r="R285" s="4"/>
      <c r="S285" s="54" t="str">
        <f t="shared" si="68"/>
        <v/>
      </c>
      <c r="T285" s="51"/>
      <c r="U285" s="53"/>
      <c r="V285" s="233"/>
      <c r="W285" s="234" t="str">
        <f t="shared" si="74"/>
        <v/>
      </c>
      <c r="X285" s="52"/>
      <c r="Y285" s="53"/>
      <c r="Z285" s="53"/>
      <c r="AA285" s="53"/>
      <c r="AB285" s="54" t="str">
        <f t="shared" si="75"/>
        <v/>
      </c>
      <c r="AC285" s="54" t="str">
        <f t="shared" si="76"/>
        <v/>
      </c>
      <c r="AD285" s="52"/>
      <c r="AE285" s="53"/>
      <c r="AF285" s="53"/>
      <c r="AG285" s="53"/>
      <c r="AH285" s="54" t="str">
        <f t="shared" si="77"/>
        <v/>
      </c>
      <c r="AI285" s="54" t="str">
        <f t="shared" si="78"/>
        <v/>
      </c>
      <c r="AJ285" s="52"/>
      <c r="AK285" s="55"/>
      <c r="AL285" s="55"/>
      <c r="AM285" s="55"/>
      <c r="AN285" s="54" t="str">
        <f t="shared" si="79"/>
        <v/>
      </c>
      <c r="AO285" s="54" t="str">
        <f t="shared" si="80"/>
        <v/>
      </c>
      <c r="AP285" s="53"/>
      <c r="AQ285" s="53"/>
      <c r="AR285" s="1"/>
      <c r="AS285" s="1"/>
    </row>
    <row r="286" spans="1:45" ht="18.75" customHeight="1" x14ac:dyDescent="0.35">
      <c r="A286" s="1"/>
      <c r="B286" s="49">
        <f>IF(R286="",0,COUNTIF($R$7:R286,R286))</f>
        <v>0</v>
      </c>
      <c r="C286" s="49" t="str">
        <f t="shared" si="82"/>
        <v>0</v>
      </c>
      <c r="D286" s="49">
        <f>IF(X286="",0,COUNTIF($X$7:X286,X286))</f>
        <v>0</v>
      </c>
      <c r="E286" s="49" t="str">
        <f t="shared" si="69"/>
        <v>0</v>
      </c>
      <c r="F286" s="49">
        <f>IF(AD286="",0,COUNTIF($AD$7:AD286,AD286))</f>
        <v>0</v>
      </c>
      <c r="G286" s="49" t="str">
        <f t="shared" si="70"/>
        <v>0</v>
      </c>
      <c r="H286" s="49">
        <f>IF(AJ286="",0,COUNTIF($AJ$7:AJ286,AJ286))</f>
        <v>0</v>
      </c>
      <c r="I286" s="49" t="str">
        <f t="shared" si="71"/>
        <v>0</v>
      </c>
      <c r="J286" s="120">
        <f t="shared" si="72"/>
        <v>0</v>
      </c>
      <c r="K286" s="50" t="str">
        <f t="shared" si="83"/>
        <v>-</v>
      </c>
      <c r="L286" s="49">
        <f>IF(N286="",0,COUNTIF($N$7:N286,N286))</f>
        <v>0</v>
      </c>
      <c r="M286" s="50" t="str">
        <f t="shared" si="73"/>
        <v>0</v>
      </c>
      <c r="N286" s="49" t="str">
        <f t="shared" si="81"/>
        <v/>
      </c>
      <c r="O286" s="1"/>
      <c r="P286" s="112"/>
      <c r="Q286" s="4"/>
      <c r="R286" s="4"/>
      <c r="S286" s="54" t="str">
        <f t="shared" si="68"/>
        <v/>
      </c>
      <c r="T286" s="51"/>
      <c r="U286" s="53"/>
      <c r="V286" s="233"/>
      <c r="W286" s="234" t="str">
        <f t="shared" si="74"/>
        <v/>
      </c>
      <c r="X286" s="52"/>
      <c r="Y286" s="53"/>
      <c r="Z286" s="53"/>
      <c r="AA286" s="53"/>
      <c r="AB286" s="54" t="str">
        <f t="shared" si="75"/>
        <v/>
      </c>
      <c r="AC286" s="54" t="str">
        <f t="shared" si="76"/>
        <v/>
      </c>
      <c r="AD286" s="52"/>
      <c r="AE286" s="53"/>
      <c r="AF286" s="53"/>
      <c r="AG286" s="53"/>
      <c r="AH286" s="54" t="str">
        <f t="shared" si="77"/>
        <v/>
      </c>
      <c r="AI286" s="54" t="str">
        <f t="shared" si="78"/>
        <v/>
      </c>
      <c r="AJ286" s="52"/>
      <c r="AK286" s="55"/>
      <c r="AL286" s="55"/>
      <c r="AM286" s="55"/>
      <c r="AN286" s="54" t="str">
        <f t="shared" si="79"/>
        <v/>
      </c>
      <c r="AO286" s="54" t="str">
        <f t="shared" si="80"/>
        <v/>
      </c>
      <c r="AP286" s="53"/>
      <c r="AQ286" s="53"/>
      <c r="AR286" s="1"/>
      <c r="AS286" s="1"/>
    </row>
    <row r="287" spans="1:45" ht="18.75" customHeight="1" x14ac:dyDescent="0.35">
      <c r="A287" s="1"/>
      <c r="B287" s="49">
        <f>IF(R287="",0,COUNTIF($R$7:R287,R287))</f>
        <v>0</v>
      </c>
      <c r="C287" s="49" t="str">
        <f t="shared" si="82"/>
        <v>0</v>
      </c>
      <c r="D287" s="49">
        <f>IF(X287="",0,COUNTIF($X$7:X287,X287))</f>
        <v>0</v>
      </c>
      <c r="E287" s="49" t="str">
        <f t="shared" si="69"/>
        <v>0</v>
      </c>
      <c r="F287" s="49">
        <f>IF(AD287="",0,COUNTIF($AD$7:AD287,AD287))</f>
        <v>0</v>
      </c>
      <c r="G287" s="49" t="str">
        <f t="shared" si="70"/>
        <v>0</v>
      </c>
      <c r="H287" s="49">
        <f>IF(AJ287="",0,COUNTIF($AJ$7:AJ287,AJ287))</f>
        <v>0</v>
      </c>
      <c r="I287" s="49" t="str">
        <f t="shared" si="71"/>
        <v>0</v>
      </c>
      <c r="J287" s="120">
        <f t="shared" si="72"/>
        <v>0</v>
      </c>
      <c r="K287" s="50" t="str">
        <f t="shared" si="83"/>
        <v>-</v>
      </c>
      <c r="L287" s="49">
        <f>IF(N287="",0,COUNTIF($N$7:N287,N287))</f>
        <v>0</v>
      </c>
      <c r="M287" s="50" t="str">
        <f t="shared" si="73"/>
        <v>0</v>
      </c>
      <c r="N287" s="49" t="str">
        <f t="shared" si="81"/>
        <v/>
      </c>
      <c r="O287" s="1"/>
      <c r="P287" s="112"/>
      <c r="Q287" s="4"/>
      <c r="R287" s="4"/>
      <c r="S287" s="54" t="str">
        <f t="shared" si="68"/>
        <v/>
      </c>
      <c r="T287" s="51"/>
      <c r="U287" s="53"/>
      <c r="V287" s="233"/>
      <c r="W287" s="234" t="str">
        <f t="shared" si="74"/>
        <v/>
      </c>
      <c r="X287" s="52"/>
      <c r="Y287" s="53"/>
      <c r="Z287" s="53"/>
      <c r="AA287" s="53"/>
      <c r="AB287" s="54" t="str">
        <f t="shared" si="75"/>
        <v/>
      </c>
      <c r="AC287" s="54" t="str">
        <f t="shared" si="76"/>
        <v/>
      </c>
      <c r="AD287" s="52"/>
      <c r="AE287" s="53"/>
      <c r="AF287" s="53"/>
      <c r="AG287" s="53"/>
      <c r="AH287" s="54" t="str">
        <f t="shared" si="77"/>
        <v/>
      </c>
      <c r="AI287" s="54" t="str">
        <f t="shared" si="78"/>
        <v/>
      </c>
      <c r="AJ287" s="52"/>
      <c r="AK287" s="55"/>
      <c r="AL287" s="55"/>
      <c r="AM287" s="55"/>
      <c r="AN287" s="54" t="str">
        <f t="shared" si="79"/>
        <v/>
      </c>
      <c r="AO287" s="54" t="str">
        <f t="shared" si="80"/>
        <v/>
      </c>
      <c r="AP287" s="53"/>
      <c r="AQ287" s="53"/>
      <c r="AR287" s="1"/>
      <c r="AS287" s="1"/>
    </row>
    <row r="288" spans="1:45" ht="18.75" customHeight="1" x14ac:dyDescent="0.35">
      <c r="A288" s="1"/>
      <c r="B288" s="49">
        <f>IF(R288="",0,COUNTIF($R$7:R288,R288))</f>
        <v>0</v>
      </c>
      <c r="C288" s="49" t="str">
        <f t="shared" si="82"/>
        <v>0</v>
      </c>
      <c r="D288" s="49">
        <f>IF(X288="",0,COUNTIF($X$7:X288,X288))</f>
        <v>0</v>
      </c>
      <c r="E288" s="49" t="str">
        <f t="shared" si="69"/>
        <v>0</v>
      </c>
      <c r="F288" s="49">
        <f>IF(AD288="",0,COUNTIF($AD$7:AD288,AD288))</f>
        <v>0</v>
      </c>
      <c r="G288" s="49" t="str">
        <f t="shared" si="70"/>
        <v>0</v>
      </c>
      <c r="H288" s="49">
        <f>IF(AJ288="",0,COUNTIF($AJ$7:AJ288,AJ288))</f>
        <v>0</v>
      </c>
      <c r="I288" s="49" t="str">
        <f t="shared" si="71"/>
        <v>0</v>
      </c>
      <c r="J288" s="120">
        <f t="shared" si="72"/>
        <v>0</v>
      </c>
      <c r="K288" s="50" t="str">
        <f t="shared" si="83"/>
        <v>-</v>
      </c>
      <c r="L288" s="49">
        <f>IF(N288="",0,COUNTIF($N$7:N288,N288))</f>
        <v>0</v>
      </c>
      <c r="M288" s="50" t="str">
        <f t="shared" si="73"/>
        <v>0</v>
      </c>
      <c r="N288" s="49" t="str">
        <f t="shared" si="81"/>
        <v/>
      </c>
      <c r="O288" s="1"/>
      <c r="P288" s="112"/>
      <c r="Q288" s="4"/>
      <c r="R288" s="4"/>
      <c r="S288" s="54" t="str">
        <f t="shared" si="68"/>
        <v/>
      </c>
      <c r="T288" s="51"/>
      <c r="U288" s="53"/>
      <c r="V288" s="233"/>
      <c r="W288" s="234" t="str">
        <f t="shared" si="74"/>
        <v/>
      </c>
      <c r="X288" s="52"/>
      <c r="Y288" s="53"/>
      <c r="Z288" s="53"/>
      <c r="AA288" s="53"/>
      <c r="AB288" s="54" t="str">
        <f t="shared" si="75"/>
        <v/>
      </c>
      <c r="AC288" s="54" t="str">
        <f t="shared" si="76"/>
        <v/>
      </c>
      <c r="AD288" s="52"/>
      <c r="AE288" s="53"/>
      <c r="AF288" s="53"/>
      <c r="AG288" s="53"/>
      <c r="AH288" s="54" t="str">
        <f t="shared" si="77"/>
        <v/>
      </c>
      <c r="AI288" s="54" t="str">
        <f t="shared" si="78"/>
        <v/>
      </c>
      <c r="AJ288" s="52"/>
      <c r="AK288" s="55"/>
      <c r="AL288" s="55"/>
      <c r="AM288" s="55"/>
      <c r="AN288" s="54" t="str">
        <f t="shared" si="79"/>
        <v/>
      </c>
      <c r="AO288" s="54" t="str">
        <f t="shared" si="80"/>
        <v/>
      </c>
      <c r="AP288" s="53"/>
      <c r="AQ288" s="53"/>
      <c r="AR288" s="1"/>
      <c r="AS288" s="1"/>
    </row>
    <row r="289" spans="1:45" ht="18.75" customHeight="1" x14ac:dyDescent="0.35">
      <c r="A289" s="1"/>
      <c r="B289" s="49">
        <f>IF(R289="",0,COUNTIF($R$7:R289,R289))</f>
        <v>0</v>
      </c>
      <c r="C289" s="49" t="str">
        <f t="shared" si="82"/>
        <v>0</v>
      </c>
      <c r="D289" s="49">
        <f>IF(X289="",0,COUNTIF($X$7:X289,X289))</f>
        <v>0</v>
      </c>
      <c r="E289" s="49" t="str">
        <f t="shared" si="69"/>
        <v>0</v>
      </c>
      <c r="F289" s="49">
        <f>IF(AD289="",0,COUNTIF($AD$7:AD289,AD289))</f>
        <v>0</v>
      </c>
      <c r="G289" s="49" t="str">
        <f t="shared" si="70"/>
        <v>0</v>
      </c>
      <c r="H289" s="49">
        <f>IF(AJ289="",0,COUNTIF($AJ$7:AJ289,AJ289))</f>
        <v>0</v>
      </c>
      <c r="I289" s="49" t="str">
        <f t="shared" si="71"/>
        <v>0</v>
      </c>
      <c r="J289" s="120">
        <f t="shared" si="72"/>
        <v>0</v>
      </c>
      <c r="K289" s="50" t="str">
        <f t="shared" si="83"/>
        <v>-</v>
      </c>
      <c r="L289" s="49">
        <f>IF(N289="",0,COUNTIF($N$7:N289,N289))</f>
        <v>0</v>
      </c>
      <c r="M289" s="50" t="str">
        <f t="shared" si="73"/>
        <v>0</v>
      </c>
      <c r="N289" s="49" t="str">
        <f t="shared" si="81"/>
        <v/>
      </c>
      <c r="O289" s="1"/>
      <c r="P289" s="112"/>
      <c r="Q289" s="4"/>
      <c r="R289" s="4"/>
      <c r="S289" s="54" t="str">
        <f t="shared" si="68"/>
        <v/>
      </c>
      <c r="T289" s="51"/>
      <c r="U289" s="53"/>
      <c r="V289" s="233"/>
      <c r="W289" s="234" t="str">
        <f t="shared" si="74"/>
        <v/>
      </c>
      <c r="X289" s="52"/>
      <c r="Y289" s="53"/>
      <c r="Z289" s="53"/>
      <c r="AA289" s="53"/>
      <c r="AB289" s="54" t="str">
        <f t="shared" si="75"/>
        <v/>
      </c>
      <c r="AC289" s="54" t="str">
        <f t="shared" si="76"/>
        <v/>
      </c>
      <c r="AD289" s="52"/>
      <c r="AE289" s="53"/>
      <c r="AF289" s="53"/>
      <c r="AG289" s="53"/>
      <c r="AH289" s="54" t="str">
        <f t="shared" si="77"/>
        <v/>
      </c>
      <c r="AI289" s="54" t="str">
        <f t="shared" si="78"/>
        <v/>
      </c>
      <c r="AJ289" s="52"/>
      <c r="AK289" s="55"/>
      <c r="AL289" s="55"/>
      <c r="AM289" s="55"/>
      <c r="AN289" s="54" t="str">
        <f t="shared" si="79"/>
        <v/>
      </c>
      <c r="AO289" s="54" t="str">
        <f t="shared" si="80"/>
        <v/>
      </c>
      <c r="AP289" s="53"/>
      <c r="AQ289" s="53"/>
      <c r="AR289" s="1"/>
      <c r="AS289" s="1"/>
    </row>
    <row r="290" spans="1:45" ht="18.75" customHeight="1" x14ac:dyDescent="0.35">
      <c r="A290" s="1"/>
      <c r="B290" s="49">
        <f>IF(R290="",0,COUNTIF($R$7:R290,R290))</f>
        <v>0</v>
      </c>
      <c r="C290" s="49" t="str">
        <f t="shared" si="82"/>
        <v>0</v>
      </c>
      <c r="D290" s="49">
        <f>IF(X290="",0,COUNTIF($X$7:X290,X290))</f>
        <v>0</v>
      </c>
      <c r="E290" s="49" t="str">
        <f t="shared" si="69"/>
        <v>0</v>
      </c>
      <c r="F290" s="49">
        <f>IF(AD290="",0,COUNTIF($AD$7:AD290,AD290))</f>
        <v>0</v>
      </c>
      <c r="G290" s="49" t="str">
        <f t="shared" si="70"/>
        <v>0</v>
      </c>
      <c r="H290" s="49">
        <f>IF(AJ290="",0,COUNTIF($AJ$7:AJ290,AJ290))</f>
        <v>0</v>
      </c>
      <c r="I290" s="49" t="str">
        <f t="shared" si="71"/>
        <v>0</v>
      </c>
      <c r="J290" s="120">
        <f t="shared" si="72"/>
        <v>0</v>
      </c>
      <c r="K290" s="50" t="str">
        <f t="shared" si="83"/>
        <v>-</v>
      </c>
      <c r="L290" s="49">
        <f>IF(N290="",0,COUNTIF($N$7:N290,N290))</f>
        <v>0</v>
      </c>
      <c r="M290" s="50" t="str">
        <f t="shared" si="73"/>
        <v>0</v>
      </c>
      <c r="N290" s="49" t="str">
        <f t="shared" si="81"/>
        <v/>
      </c>
      <c r="O290" s="1"/>
      <c r="P290" s="112"/>
      <c r="Q290" s="4"/>
      <c r="R290" s="4"/>
      <c r="S290" s="54" t="str">
        <f t="shared" si="68"/>
        <v/>
      </c>
      <c r="T290" s="51"/>
      <c r="U290" s="53"/>
      <c r="V290" s="233"/>
      <c r="W290" s="234" t="str">
        <f t="shared" si="74"/>
        <v/>
      </c>
      <c r="X290" s="52"/>
      <c r="Y290" s="53"/>
      <c r="Z290" s="53"/>
      <c r="AA290" s="53"/>
      <c r="AB290" s="54" t="str">
        <f t="shared" si="75"/>
        <v/>
      </c>
      <c r="AC290" s="54" t="str">
        <f t="shared" si="76"/>
        <v/>
      </c>
      <c r="AD290" s="52"/>
      <c r="AE290" s="53"/>
      <c r="AF290" s="53"/>
      <c r="AG290" s="53"/>
      <c r="AH290" s="54" t="str">
        <f t="shared" si="77"/>
        <v/>
      </c>
      <c r="AI290" s="54" t="str">
        <f t="shared" si="78"/>
        <v/>
      </c>
      <c r="AJ290" s="52"/>
      <c r="AK290" s="55"/>
      <c r="AL290" s="55"/>
      <c r="AM290" s="55"/>
      <c r="AN290" s="54" t="str">
        <f t="shared" si="79"/>
        <v/>
      </c>
      <c r="AO290" s="54" t="str">
        <f t="shared" si="80"/>
        <v/>
      </c>
      <c r="AP290" s="53"/>
      <c r="AQ290" s="53"/>
      <c r="AR290" s="1"/>
      <c r="AS290" s="1"/>
    </row>
    <row r="291" spans="1:45" ht="18.75" customHeight="1" x14ac:dyDescent="0.35">
      <c r="A291" s="1"/>
      <c r="B291" s="49">
        <f>IF(R291="",0,COUNTIF($R$7:R291,R291))</f>
        <v>0</v>
      </c>
      <c r="C291" s="49" t="str">
        <f t="shared" si="82"/>
        <v>0</v>
      </c>
      <c r="D291" s="49">
        <f>IF(X291="",0,COUNTIF($X$7:X291,X291))</f>
        <v>0</v>
      </c>
      <c r="E291" s="49" t="str">
        <f t="shared" si="69"/>
        <v>0</v>
      </c>
      <c r="F291" s="49">
        <f>IF(AD291="",0,COUNTIF($AD$7:AD291,AD291))</f>
        <v>0</v>
      </c>
      <c r="G291" s="49" t="str">
        <f t="shared" si="70"/>
        <v>0</v>
      </c>
      <c r="H291" s="49">
        <f>IF(AJ291="",0,COUNTIF($AJ$7:AJ291,AJ291))</f>
        <v>0</v>
      </c>
      <c r="I291" s="49" t="str">
        <f t="shared" si="71"/>
        <v>0</v>
      </c>
      <c r="J291" s="120">
        <f t="shared" si="72"/>
        <v>0</v>
      </c>
      <c r="K291" s="50" t="str">
        <f t="shared" si="83"/>
        <v>-</v>
      </c>
      <c r="L291" s="49">
        <f>IF(N291="",0,COUNTIF($N$7:N291,N291))</f>
        <v>0</v>
      </c>
      <c r="M291" s="50" t="str">
        <f t="shared" si="73"/>
        <v>0</v>
      </c>
      <c r="N291" s="49" t="str">
        <f t="shared" si="81"/>
        <v/>
      </c>
      <c r="O291" s="1"/>
      <c r="P291" s="112"/>
      <c r="Q291" s="4"/>
      <c r="R291" s="4"/>
      <c r="S291" s="54" t="str">
        <f t="shared" si="68"/>
        <v/>
      </c>
      <c r="T291" s="51"/>
      <c r="U291" s="53"/>
      <c r="V291" s="233"/>
      <c r="W291" s="234" t="str">
        <f t="shared" si="74"/>
        <v/>
      </c>
      <c r="X291" s="52"/>
      <c r="Y291" s="53"/>
      <c r="Z291" s="53"/>
      <c r="AA291" s="53"/>
      <c r="AB291" s="54" t="str">
        <f t="shared" si="75"/>
        <v/>
      </c>
      <c r="AC291" s="54" t="str">
        <f t="shared" si="76"/>
        <v/>
      </c>
      <c r="AD291" s="52"/>
      <c r="AE291" s="53"/>
      <c r="AF291" s="53"/>
      <c r="AG291" s="53"/>
      <c r="AH291" s="54" t="str">
        <f t="shared" si="77"/>
        <v/>
      </c>
      <c r="AI291" s="54" t="str">
        <f t="shared" si="78"/>
        <v/>
      </c>
      <c r="AJ291" s="52"/>
      <c r="AK291" s="55"/>
      <c r="AL291" s="55"/>
      <c r="AM291" s="55"/>
      <c r="AN291" s="54" t="str">
        <f t="shared" si="79"/>
        <v/>
      </c>
      <c r="AO291" s="54" t="str">
        <f t="shared" si="80"/>
        <v/>
      </c>
      <c r="AP291" s="53"/>
      <c r="AQ291" s="53"/>
      <c r="AR291" s="1"/>
      <c r="AS291" s="1"/>
    </row>
    <row r="292" spans="1:45" ht="18.75" customHeight="1" x14ac:dyDescent="0.35">
      <c r="A292" s="1"/>
      <c r="B292" s="49">
        <f>IF(R292="",0,COUNTIF($R$7:R292,R292))</f>
        <v>0</v>
      </c>
      <c r="C292" s="49" t="str">
        <f t="shared" si="82"/>
        <v>0</v>
      </c>
      <c r="D292" s="49">
        <f>IF(X292="",0,COUNTIF($X$7:X292,X292))</f>
        <v>0</v>
      </c>
      <c r="E292" s="49" t="str">
        <f t="shared" si="69"/>
        <v>0</v>
      </c>
      <c r="F292" s="49">
        <f>IF(AD292="",0,COUNTIF($AD$7:AD292,AD292))</f>
        <v>0</v>
      </c>
      <c r="G292" s="49" t="str">
        <f t="shared" si="70"/>
        <v>0</v>
      </c>
      <c r="H292" s="49">
        <f>IF(AJ292="",0,COUNTIF($AJ$7:AJ292,AJ292))</f>
        <v>0</v>
      </c>
      <c r="I292" s="49" t="str">
        <f t="shared" si="71"/>
        <v>0</v>
      </c>
      <c r="J292" s="120">
        <f t="shared" si="72"/>
        <v>0</v>
      </c>
      <c r="K292" s="50" t="str">
        <f t="shared" si="83"/>
        <v>-</v>
      </c>
      <c r="L292" s="49">
        <f>IF(N292="",0,COUNTIF($N$7:N292,N292))</f>
        <v>0</v>
      </c>
      <c r="M292" s="50" t="str">
        <f t="shared" si="73"/>
        <v>0</v>
      </c>
      <c r="N292" s="49" t="str">
        <f t="shared" si="81"/>
        <v/>
      </c>
      <c r="O292" s="1"/>
      <c r="P292" s="112"/>
      <c r="Q292" s="4"/>
      <c r="R292" s="4"/>
      <c r="S292" s="54" t="str">
        <f t="shared" si="68"/>
        <v/>
      </c>
      <c r="T292" s="51"/>
      <c r="U292" s="53"/>
      <c r="V292" s="233"/>
      <c r="W292" s="234" t="str">
        <f t="shared" si="74"/>
        <v/>
      </c>
      <c r="X292" s="52"/>
      <c r="Y292" s="53"/>
      <c r="Z292" s="53"/>
      <c r="AA292" s="53"/>
      <c r="AB292" s="54" t="str">
        <f t="shared" si="75"/>
        <v/>
      </c>
      <c r="AC292" s="54" t="str">
        <f t="shared" si="76"/>
        <v/>
      </c>
      <c r="AD292" s="52"/>
      <c r="AE292" s="53"/>
      <c r="AF292" s="53"/>
      <c r="AG292" s="53"/>
      <c r="AH292" s="54" t="str">
        <f t="shared" si="77"/>
        <v/>
      </c>
      <c r="AI292" s="54" t="str">
        <f t="shared" si="78"/>
        <v/>
      </c>
      <c r="AJ292" s="52"/>
      <c r="AK292" s="55"/>
      <c r="AL292" s="55"/>
      <c r="AM292" s="55"/>
      <c r="AN292" s="54" t="str">
        <f t="shared" si="79"/>
        <v/>
      </c>
      <c r="AO292" s="54" t="str">
        <f t="shared" si="80"/>
        <v/>
      </c>
      <c r="AP292" s="53"/>
      <c r="AQ292" s="53"/>
      <c r="AR292" s="1"/>
      <c r="AS292" s="1"/>
    </row>
    <row r="293" spans="1:45" ht="18.75" customHeight="1" x14ac:dyDescent="0.35">
      <c r="A293" s="1"/>
      <c r="B293" s="49">
        <f>IF(R293="",0,COUNTIF($R$7:R293,R293))</f>
        <v>0</v>
      </c>
      <c r="C293" s="49" t="str">
        <f t="shared" si="82"/>
        <v>0</v>
      </c>
      <c r="D293" s="49">
        <f>IF(X293="",0,COUNTIF($X$7:X293,X293))</f>
        <v>0</v>
      </c>
      <c r="E293" s="49" t="str">
        <f t="shared" si="69"/>
        <v>0</v>
      </c>
      <c r="F293" s="49">
        <f>IF(AD293="",0,COUNTIF($AD$7:AD293,AD293))</f>
        <v>0</v>
      </c>
      <c r="G293" s="49" t="str">
        <f t="shared" si="70"/>
        <v>0</v>
      </c>
      <c r="H293" s="49">
        <f>IF(AJ293="",0,COUNTIF($AJ$7:AJ293,AJ293))</f>
        <v>0</v>
      </c>
      <c r="I293" s="49" t="str">
        <f t="shared" si="71"/>
        <v>0</v>
      </c>
      <c r="J293" s="120">
        <f t="shared" si="72"/>
        <v>0</v>
      </c>
      <c r="K293" s="50" t="str">
        <f t="shared" si="83"/>
        <v>-</v>
      </c>
      <c r="L293" s="49">
        <f>IF(N293="",0,COUNTIF($N$7:N293,N293))</f>
        <v>0</v>
      </c>
      <c r="M293" s="50" t="str">
        <f t="shared" si="73"/>
        <v>0</v>
      </c>
      <c r="N293" s="49" t="str">
        <f t="shared" si="81"/>
        <v/>
      </c>
      <c r="O293" s="1"/>
      <c r="P293" s="112"/>
      <c r="Q293" s="4"/>
      <c r="R293" s="4"/>
      <c r="S293" s="54" t="str">
        <f t="shared" si="68"/>
        <v/>
      </c>
      <c r="T293" s="51"/>
      <c r="U293" s="53"/>
      <c r="V293" s="233"/>
      <c r="W293" s="234" t="str">
        <f t="shared" si="74"/>
        <v/>
      </c>
      <c r="X293" s="52"/>
      <c r="Y293" s="53"/>
      <c r="Z293" s="53"/>
      <c r="AA293" s="53"/>
      <c r="AB293" s="54" t="str">
        <f t="shared" si="75"/>
        <v/>
      </c>
      <c r="AC293" s="54" t="str">
        <f t="shared" si="76"/>
        <v/>
      </c>
      <c r="AD293" s="52"/>
      <c r="AE293" s="53"/>
      <c r="AF293" s="53"/>
      <c r="AG293" s="53"/>
      <c r="AH293" s="54" t="str">
        <f t="shared" si="77"/>
        <v/>
      </c>
      <c r="AI293" s="54" t="str">
        <f t="shared" si="78"/>
        <v/>
      </c>
      <c r="AJ293" s="52"/>
      <c r="AK293" s="55"/>
      <c r="AL293" s="55"/>
      <c r="AM293" s="55"/>
      <c r="AN293" s="54" t="str">
        <f t="shared" si="79"/>
        <v/>
      </c>
      <c r="AO293" s="54" t="str">
        <f t="shared" si="80"/>
        <v/>
      </c>
      <c r="AP293" s="53"/>
      <c r="AQ293" s="53"/>
      <c r="AR293" s="1"/>
      <c r="AS293" s="1"/>
    </row>
    <row r="294" spans="1:45" ht="18.75" customHeight="1" x14ac:dyDescent="0.35">
      <c r="A294" s="1"/>
      <c r="B294" s="49">
        <f>IF(R294="",0,COUNTIF($R$7:R294,R294))</f>
        <v>0</v>
      </c>
      <c r="C294" s="49" t="str">
        <f t="shared" si="82"/>
        <v>0</v>
      </c>
      <c r="D294" s="49">
        <f>IF(X294="",0,COUNTIF($X$7:X294,X294))</f>
        <v>0</v>
      </c>
      <c r="E294" s="49" t="str">
        <f t="shared" si="69"/>
        <v>0</v>
      </c>
      <c r="F294" s="49">
        <f>IF(AD294="",0,COUNTIF($AD$7:AD294,AD294))</f>
        <v>0</v>
      </c>
      <c r="G294" s="49" t="str">
        <f t="shared" si="70"/>
        <v>0</v>
      </c>
      <c r="H294" s="49">
        <f>IF(AJ294="",0,COUNTIF($AJ$7:AJ294,AJ294))</f>
        <v>0</v>
      </c>
      <c r="I294" s="49" t="str">
        <f t="shared" si="71"/>
        <v>0</v>
      </c>
      <c r="J294" s="120">
        <f t="shared" si="72"/>
        <v>0</v>
      </c>
      <c r="K294" s="50" t="str">
        <f t="shared" si="83"/>
        <v>-</v>
      </c>
      <c r="L294" s="49">
        <f>IF(N294="",0,COUNTIF($N$7:N294,N294))</f>
        <v>0</v>
      </c>
      <c r="M294" s="50" t="str">
        <f t="shared" si="73"/>
        <v>0</v>
      </c>
      <c r="N294" s="49" t="str">
        <f t="shared" si="81"/>
        <v/>
      </c>
      <c r="O294" s="1"/>
      <c r="P294" s="112"/>
      <c r="Q294" s="4"/>
      <c r="R294" s="4"/>
      <c r="S294" s="54" t="str">
        <f t="shared" si="68"/>
        <v/>
      </c>
      <c r="T294" s="51"/>
      <c r="U294" s="53"/>
      <c r="V294" s="233"/>
      <c r="W294" s="234" t="str">
        <f t="shared" si="74"/>
        <v/>
      </c>
      <c r="X294" s="52"/>
      <c r="Y294" s="53"/>
      <c r="Z294" s="53"/>
      <c r="AA294" s="53"/>
      <c r="AB294" s="54" t="str">
        <f t="shared" si="75"/>
        <v/>
      </c>
      <c r="AC294" s="54" t="str">
        <f t="shared" si="76"/>
        <v/>
      </c>
      <c r="AD294" s="52"/>
      <c r="AE294" s="53"/>
      <c r="AF294" s="53"/>
      <c r="AG294" s="53"/>
      <c r="AH294" s="54" t="str">
        <f t="shared" si="77"/>
        <v/>
      </c>
      <c r="AI294" s="54" t="str">
        <f t="shared" si="78"/>
        <v/>
      </c>
      <c r="AJ294" s="52"/>
      <c r="AK294" s="55"/>
      <c r="AL294" s="55"/>
      <c r="AM294" s="55"/>
      <c r="AN294" s="54" t="str">
        <f t="shared" si="79"/>
        <v/>
      </c>
      <c r="AO294" s="54" t="str">
        <f t="shared" si="80"/>
        <v/>
      </c>
      <c r="AP294" s="53"/>
      <c r="AQ294" s="53"/>
      <c r="AR294" s="1"/>
      <c r="AS294" s="1"/>
    </row>
    <row r="295" spans="1:45" ht="18.75" customHeight="1" x14ac:dyDescent="0.35">
      <c r="A295" s="1"/>
      <c r="B295" s="49">
        <f>IF(R295="",0,COUNTIF($R$7:R295,R295))</f>
        <v>0</v>
      </c>
      <c r="C295" s="49" t="str">
        <f t="shared" si="82"/>
        <v>0</v>
      </c>
      <c r="D295" s="49">
        <f>IF(X295="",0,COUNTIF($X$7:X295,X295))</f>
        <v>0</v>
      </c>
      <c r="E295" s="49" t="str">
        <f t="shared" si="69"/>
        <v>0</v>
      </c>
      <c r="F295" s="49">
        <f>IF(AD295="",0,COUNTIF($AD$7:AD295,AD295))</f>
        <v>0</v>
      </c>
      <c r="G295" s="49" t="str">
        <f t="shared" si="70"/>
        <v>0</v>
      </c>
      <c r="H295" s="49">
        <f>IF(AJ295="",0,COUNTIF($AJ$7:AJ295,AJ295))</f>
        <v>0</v>
      </c>
      <c r="I295" s="49" t="str">
        <f t="shared" si="71"/>
        <v>0</v>
      </c>
      <c r="J295" s="120">
        <f t="shared" si="72"/>
        <v>0</v>
      </c>
      <c r="K295" s="50" t="str">
        <f t="shared" si="83"/>
        <v>-</v>
      </c>
      <c r="L295" s="49">
        <f>IF(N295="",0,COUNTIF($N$7:N295,N295))</f>
        <v>0</v>
      </c>
      <c r="M295" s="50" t="str">
        <f t="shared" si="73"/>
        <v>0</v>
      </c>
      <c r="N295" s="49" t="str">
        <f t="shared" si="81"/>
        <v/>
      </c>
      <c r="O295" s="1"/>
      <c r="P295" s="112"/>
      <c r="Q295" s="4"/>
      <c r="R295" s="4"/>
      <c r="S295" s="54" t="str">
        <f t="shared" si="68"/>
        <v/>
      </c>
      <c r="T295" s="51"/>
      <c r="U295" s="53"/>
      <c r="V295" s="233"/>
      <c r="W295" s="234" t="str">
        <f t="shared" si="74"/>
        <v/>
      </c>
      <c r="X295" s="52"/>
      <c r="Y295" s="53"/>
      <c r="Z295" s="53"/>
      <c r="AA295" s="53"/>
      <c r="AB295" s="54" t="str">
        <f t="shared" si="75"/>
        <v/>
      </c>
      <c r="AC295" s="54" t="str">
        <f t="shared" si="76"/>
        <v/>
      </c>
      <c r="AD295" s="52"/>
      <c r="AE295" s="53"/>
      <c r="AF295" s="53"/>
      <c r="AG295" s="53"/>
      <c r="AH295" s="54" t="str">
        <f t="shared" si="77"/>
        <v/>
      </c>
      <c r="AI295" s="54" t="str">
        <f t="shared" si="78"/>
        <v/>
      </c>
      <c r="AJ295" s="52"/>
      <c r="AK295" s="55"/>
      <c r="AL295" s="55"/>
      <c r="AM295" s="55"/>
      <c r="AN295" s="54" t="str">
        <f t="shared" si="79"/>
        <v/>
      </c>
      <c r="AO295" s="54" t="str">
        <f t="shared" si="80"/>
        <v/>
      </c>
      <c r="AP295" s="53"/>
      <c r="AQ295" s="53"/>
      <c r="AR295" s="1"/>
      <c r="AS295" s="1"/>
    </row>
    <row r="296" spans="1:45" ht="18.75" customHeight="1" x14ac:dyDescent="0.35">
      <c r="A296" s="1"/>
      <c r="B296" s="49">
        <f>IF(R296="",0,COUNTIF($R$7:R296,R296))</f>
        <v>0</v>
      </c>
      <c r="C296" s="49" t="str">
        <f t="shared" si="82"/>
        <v>0</v>
      </c>
      <c r="D296" s="49">
        <f>IF(X296="",0,COUNTIF($X$7:X296,X296))</f>
        <v>0</v>
      </c>
      <c r="E296" s="49" t="str">
        <f t="shared" si="69"/>
        <v>0</v>
      </c>
      <c r="F296" s="49">
        <f>IF(AD296="",0,COUNTIF($AD$7:AD296,AD296))</f>
        <v>0</v>
      </c>
      <c r="G296" s="49" t="str">
        <f t="shared" si="70"/>
        <v>0</v>
      </c>
      <c r="H296" s="49">
        <f>IF(AJ296="",0,COUNTIF($AJ$7:AJ296,AJ296))</f>
        <v>0</v>
      </c>
      <c r="I296" s="49" t="str">
        <f t="shared" si="71"/>
        <v>0</v>
      </c>
      <c r="J296" s="120">
        <f t="shared" si="72"/>
        <v>0</v>
      </c>
      <c r="K296" s="50" t="str">
        <f t="shared" si="83"/>
        <v>-</v>
      </c>
      <c r="L296" s="49">
        <f>IF(N296="",0,COUNTIF($N$7:N296,N296))</f>
        <v>0</v>
      </c>
      <c r="M296" s="50" t="str">
        <f t="shared" si="73"/>
        <v>0</v>
      </c>
      <c r="N296" s="49" t="str">
        <f t="shared" si="81"/>
        <v/>
      </c>
      <c r="O296" s="1"/>
      <c r="P296" s="112"/>
      <c r="Q296" s="4"/>
      <c r="R296" s="4"/>
      <c r="S296" s="54" t="str">
        <f t="shared" si="68"/>
        <v/>
      </c>
      <c r="T296" s="51"/>
      <c r="U296" s="53"/>
      <c r="V296" s="233"/>
      <c r="W296" s="234" t="str">
        <f t="shared" si="74"/>
        <v/>
      </c>
      <c r="X296" s="52"/>
      <c r="Y296" s="53"/>
      <c r="Z296" s="53"/>
      <c r="AA296" s="53"/>
      <c r="AB296" s="54" t="str">
        <f t="shared" si="75"/>
        <v/>
      </c>
      <c r="AC296" s="54" t="str">
        <f t="shared" si="76"/>
        <v/>
      </c>
      <c r="AD296" s="52"/>
      <c r="AE296" s="53"/>
      <c r="AF296" s="53"/>
      <c r="AG296" s="53"/>
      <c r="AH296" s="54" t="str">
        <f t="shared" si="77"/>
        <v/>
      </c>
      <c r="AI296" s="54" t="str">
        <f t="shared" si="78"/>
        <v/>
      </c>
      <c r="AJ296" s="52"/>
      <c r="AK296" s="55"/>
      <c r="AL296" s="55"/>
      <c r="AM296" s="55"/>
      <c r="AN296" s="54" t="str">
        <f t="shared" si="79"/>
        <v/>
      </c>
      <c r="AO296" s="54" t="str">
        <f t="shared" si="80"/>
        <v/>
      </c>
      <c r="AP296" s="53"/>
      <c r="AQ296" s="53"/>
      <c r="AR296" s="1"/>
      <c r="AS296" s="1"/>
    </row>
    <row r="297" spans="1:45" ht="18.75" customHeight="1" x14ac:dyDescent="0.35">
      <c r="A297" s="1"/>
      <c r="B297" s="49">
        <f>IF(R297="",0,COUNTIF($R$7:R297,R297))</f>
        <v>0</v>
      </c>
      <c r="C297" s="49" t="str">
        <f t="shared" si="82"/>
        <v>0</v>
      </c>
      <c r="D297" s="49">
        <f>IF(X297="",0,COUNTIF($X$7:X297,X297))</f>
        <v>0</v>
      </c>
      <c r="E297" s="49" t="str">
        <f t="shared" si="69"/>
        <v>0</v>
      </c>
      <c r="F297" s="49">
        <f>IF(AD297="",0,COUNTIF($AD$7:AD297,AD297))</f>
        <v>0</v>
      </c>
      <c r="G297" s="49" t="str">
        <f t="shared" si="70"/>
        <v>0</v>
      </c>
      <c r="H297" s="49">
        <f>IF(AJ297="",0,COUNTIF($AJ$7:AJ297,AJ297))</f>
        <v>0</v>
      </c>
      <c r="I297" s="49" t="str">
        <f t="shared" si="71"/>
        <v>0</v>
      </c>
      <c r="J297" s="120">
        <f t="shared" si="72"/>
        <v>0</v>
      </c>
      <c r="K297" s="50" t="str">
        <f t="shared" si="83"/>
        <v>-</v>
      </c>
      <c r="L297" s="49">
        <f>IF(N297="",0,COUNTIF($N$7:N297,N297))</f>
        <v>0</v>
      </c>
      <c r="M297" s="50" t="str">
        <f t="shared" si="73"/>
        <v>0</v>
      </c>
      <c r="N297" s="49" t="str">
        <f t="shared" si="81"/>
        <v/>
      </c>
      <c r="O297" s="1"/>
      <c r="P297" s="112"/>
      <c r="Q297" s="4"/>
      <c r="R297" s="4"/>
      <c r="S297" s="54" t="str">
        <f t="shared" si="68"/>
        <v/>
      </c>
      <c r="T297" s="51"/>
      <c r="U297" s="53"/>
      <c r="V297" s="233"/>
      <c r="W297" s="234" t="str">
        <f t="shared" si="74"/>
        <v/>
      </c>
      <c r="X297" s="52"/>
      <c r="Y297" s="53"/>
      <c r="Z297" s="53"/>
      <c r="AA297" s="53"/>
      <c r="AB297" s="54" t="str">
        <f t="shared" si="75"/>
        <v/>
      </c>
      <c r="AC297" s="54" t="str">
        <f t="shared" si="76"/>
        <v/>
      </c>
      <c r="AD297" s="52"/>
      <c r="AE297" s="53"/>
      <c r="AF297" s="53"/>
      <c r="AG297" s="53"/>
      <c r="AH297" s="54" t="str">
        <f t="shared" si="77"/>
        <v/>
      </c>
      <c r="AI297" s="54" t="str">
        <f t="shared" si="78"/>
        <v/>
      </c>
      <c r="AJ297" s="52"/>
      <c r="AK297" s="55"/>
      <c r="AL297" s="55"/>
      <c r="AM297" s="55"/>
      <c r="AN297" s="54" t="str">
        <f t="shared" si="79"/>
        <v/>
      </c>
      <c r="AO297" s="54" t="str">
        <f t="shared" si="80"/>
        <v/>
      </c>
      <c r="AP297" s="53"/>
      <c r="AQ297" s="53"/>
      <c r="AR297" s="1"/>
      <c r="AS297" s="1"/>
    </row>
    <row r="298" spans="1:45" ht="18.75" customHeight="1" x14ac:dyDescent="0.35">
      <c r="A298" s="1"/>
      <c r="B298" s="49">
        <f>IF(R298="",0,COUNTIF($R$7:R298,R298))</f>
        <v>0</v>
      </c>
      <c r="C298" s="49" t="str">
        <f t="shared" si="82"/>
        <v>0</v>
      </c>
      <c r="D298" s="49">
        <f>IF(X298="",0,COUNTIF($X$7:X298,X298))</f>
        <v>0</v>
      </c>
      <c r="E298" s="49" t="str">
        <f t="shared" si="69"/>
        <v>0</v>
      </c>
      <c r="F298" s="49">
        <f>IF(AD298="",0,COUNTIF($AD$7:AD298,AD298))</f>
        <v>0</v>
      </c>
      <c r="G298" s="49" t="str">
        <f t="shared" si="70"/>
        <v>0</v>
      </c>
      <c r="H298" s="49">
        <f>IF(AJ298="",0,COUNTIF($AJ$7:AJ298,AJ298))</f>
        <v>0</v>
      </c>
      <c r="I298" s="49" t="str">
        <f t="shared" si="71"/>
        <v>0</v>
      </c>
      <c r="J298" s="120">
        <f t="shared" si="72"/>
        <v>0</v>
      </c>
      <c r="K298" s="50" t="str">
        <f t="shared" si="83"/>
        <v>-</v>
      </c>
      <c r="L298" s="49">
        <f>IF(N298="",0,COUNTIF($N$7:N298,N298))</f>
        <v>0</v>
      </c>
      <c r="M298" s="50" t="str">
        <f t="shared" si="73"/>
        <v>0</v>
      </c>
      <c r="N298" s="49" t="str">
        <f t="shared" si="81"/>
        <v/>
      </c>
      <c r="O298" s="1"/>
      <c r="P298" s="112"/>
      <c r="Q298" s="4"/>
      <c r="R298" s="4"/>
      <c r="S298" s="54" t="str">
        <f t="shared" si="68"/>
        <v/>
      </c>
      <c r="T298" s="51"/>
      <c r="U298" s="53"/>
      <c r="V298" s="233"/>
      <c r="W298" s="234" t="str">
        <f t="shared" si="74"/>
        <v/>
      </c>
      <c r="X298" s="52"/>
      <c r="Y298" s="53"/>
      <c r="Z298" s="53"/>
      <c r="AA298" s="53"/>
      <c r="AB298" s="54" t="str">
        <f t="shared" si="75"/>
        <v/>
      </c>
      <c r="AC298" s="54" t="str">
        <f t="shared" si="76"/>
        <v/>
      </c>
      <c r="AD298" s="52"/>
      <c r="AE298" s="53"/>
      <c r="AF298" s="53"/>
      <c r="AG298" s="53"/>
      <c r="AH298" s="54" t="str">
        <f t="shared" si="77"/>
        <v/>
      </c>
      <c r="AI298" s="54" t="str">
        <f t="shared" si="78"/>
        <v/>
      </c>
      <c r="AJ298" s="52"/>
      <c r="AK298" s="55"/>
      <c r="AL298" s="55"/>
      <c r="AM298" s="55"/>
      <c r="AN298" s="54" t="str">
        <f t="shared" si="79"/>
        <v/>
      </c>
      <c r="AO298" s="54" t="str">
        <f t="shared" si="80"/>
        <v/>
      </c>
      <c r="AP298" s="53"/>
      <c r="AQ298" s="53"/>
      <c r="AR298" s="1"/>
      <c r="AS298" s="1"/>
    </row>
    <row r="299" spans="1:45" ht="18.75" customHeight="1" x14ac:dyDescent="0.35">
      <c r="A299" s="1"/>
      <c r="B299" s="49">
        <f>IF(R299="",0,COUNTIF($R$7:R299,R299))</f>
        <v>0</v>
      </c>
      <c r="C299" s="49" t="str">
        <f t="shared" si="82"/>
        <v>0</v>
      </c>
      <c r="D299" s="49">
        <f>IF(X299="",0,COUNTIF($X$7:X299,X299))</f>
        <v>0</v>
      </c>
      <c r="E299" s="49" t="str">
        <f t="shared" si="69"/>
        <v>0</v>
      </c>
      <c r="F299" s="49">
        <f>IF(AD299="",0,COUNTIF($AD$7:AD299,AD299))</f>
        <v>0</v>
      </c>
      <c r="G299" s="49" t="str">
        <f t="shared" si="70"/>
        <v>0</v>
      </c>
      <c r="H299" s="49">
        <f>IF(AJ299="",0,COUNTIF($AJ$7:AJ299,AJ299))</f>
        <v>0</v>
      </c>
      <c r="I299" s="49" t="str">
        <f t="shared" si="71"/>
        <v>0</v>
      </c>
      <c r="J299" s="120">
        <f t="shared" si="72"/>
        <v>0</v>
      </c>
      <c r="K299" s="50" t="str">
        <f t="shared" si="83"/>
        <v>-</v>
      </c>
      <c r="L299" s="49">
        <f>IF(N299="",0,COUNTIF($N$7:N299,N299))</f>
        <v>0</v>
      </c>
      <c r="M299" s="50" t="str">
        <f t="shared" si="73"/>
        <v>0</v>
      </c>
      <c r="N299" s="49" t="str">
        <f t="shared" si="81"/>
        <v/>
      </c>
      <c r="O299" s="1"/>
      <c r="P299" s="112"/>
      <c r="Q299" s="4"/>
      <c r="R299" s="4"/>
      <c r="S299" s="54" t="str">
        <f t="shared" si="68"/>
        <v/>
      </c>
      <c r="T299" s="51"/>
      <c r="U299" s="53"/>
      <c r="V299" s="233"/>
      <c r="W299" s="234" t="str">
        <f t="shared" si="74"/>
        <v/>
      </c>
      <c r="X299" s="52"/>
      <c r="Y299" s="53"/>
      <c r="Z299" s="53"/>
      <c r="AA299" s="53"/>
      <c r="AB299" s="54" t="str">
        <f t="shared" si="75"/>
        <v/>
      </c>
      <c r="AC299" s="54" t="str">
        <f t="shared" si="76"/>
        <v/>
      </c>
      <c r="AD299" s="52"/>
      <c r="AE299" s="53"/>
      <c r="AF299" s="53"/>
      <c r="AG299" s="53"/>
      <c r="AH299" s="54" t="str">
        <f t="shared" si="77"/>
        <v/>
      </c>
      <c r="AI299" s="54" t="str">
        <f t="shared" si="78"/>
        <v/>
      </c>
      <c r="AJ299" s="52"/>
      <c r="AK299" s="55"/>
      <c r="AL299" s="55"/>
      <c r="AM299" s="55"/>
      <c r="AN299" s="54" t="str">
        <f t="shared" si="79"/>
        <v/>
      </c>
      <c r="AO299" s="54" t="str">
        <f t="shared" si="80"/>
        <v/>
      </c>
      <c r="AP299" s="53"/>
      <c r="AQ299" s="53"/>
      <c r="AR299" s="1"/>
      <c r="AS299" s="1"/>
    </row>
    <row r="300" spans="1:45" ht="18.75" customHeight="1" x14ac:dyDescent="0.35">
      <c r="A300" s="1"/>
      <c r="B300" s="49">
        <f>IF(R300="",0,COUNTIF($R$7:R300,R300))</f>
        <v>0</v>
      </c>
      <c r="C300" s="49" t="str">
        <f t="shared" si="82"/>
        <v>0</v>
      </c>
      <c r="D300" s="49">
        <f>IF(X300="",0,COUNTIF($X$7:X300,X300))</f>
        <v>0</v>
      </c>
      <c r="E300" s="49" t="str">
        <f t="shared" si="69"/>
        <v>0</v>
      </c>
      <c r="F300" s="49">
        <f>IF(AD300="",0,COUNTIF($AD$7:AD300,AD300))</f>
        <v>0</v>
      </c>
      <c r="G300" s="49" t="str">
        <f t="shared" si="70"/>
        <v>0</v>
      </c>
      <c r="H300" s="49">
        <f>IF(AJ300="",0,COUNTIF($AJ$7:AJ300,AJ300))</f>
        <v>0</v>
      </c>
      <c r="I300" s="49" t="str">
        <f t="shared" si="71"/>
        <v>0</v>
      </c>
      <c r="J300" s="120">
        <f t="shared" si="72"/>
        <v>0</v>
      </c>
      <c r="K300" s="50" t="str">
        <f t="shared" si="83"/>
        <v>-</v>
      </c>
      <c r="L300" s="49">
        <f>IF(N300="",0,COUNTIF($N$7:N300,N300))</f>
        <v>0</v>
      </c>
      <c r="M300" s="50" t="str">
        <f t="shared" si="73"/>
        <v>0</v>
      </c>
      <c r="N300" s="49" t="str">
        <f t="shared" si="81"/>
        <v/>
      </c>
      <c r="O300" s="1"/>
      <c r="P300" s="112"/>
      <c r="Q300" s="4"/>
      <c r="R300" s="4"/>
      <c r="S300" s="54" t="str">
        <f t="shared" si="68"/>
        <v/>
      </c>
      <c r="T300" s="51"/>
      <c r="U300" s="53"/>
      <c r="V300" s="233"/>
      <c r="W300" s="234" t="str">
        <f t="shared" si="74"/>
        <v/>
      </c>
      <c r="X300" s="52"/>
      <c r="Y300" s="53"/>
      <c r="Z300" s="53"/>
      <c r="AA300" s="53"/>
      <c r="AB300" s="54" t="str">
        <f t="shared" si="75"/>
        <v/>
      </c>
      <c r="AC300" s="54" t="str">
        <f t="shared" si="76"/>
        <v/>
      </c>
      <c r="AD300" s="52"/>
      <c r="AE300" s="53"/>
      <c r="AF300" s="53"/>
      <c r="AG300" s="53"/>
      <c r="AH300" s="54" t="str">
        <f t="shared" si="77"/>
        <v/>
      </c>
      <c r="AI300" s="54" t="str">
        <f t="shared" si="78"/>
        <v/>
      </c>
      <c r="AJ300" s="52"/>
      <c r="AK300" s="55"/>
      <c r="AL300" s="55"/>
      <c r="AM300" s="55"/>
      <c r="AN300" s="54" t="str">
        <f t="shared" si="79"/>
        <v/>
      </c>
      <c r="AO300" s="54" t="str">
        <f t="shared" si="80"/>
        <v/>
      </c>
      <c r="AP300" s="53"/>
      <c r="AQ300" s="53"/>
      <c r="AR300" s="1"/>
      <c r="AS300" s="1"/>
    </row>
    <row r="301" spans="1:45" ht="18.75" customHeight="1" x14ac:dyDescent="0.35">
      <c r="A301" s="1"/>
      <c r="B301" s="49">
        <f>IF(R301="",0,COUNTIF($R$7:R301,R301))</f>
        <v>0</v>
      </c>
      <c r="C301" s="49" t="str">
        <f t="shared" si="82"/>
        <v>0</v>
      </c>
      <c r="D301" s="49">
        <f>IF(X301="",0,COUNTIF($X$7:X301,X301))</f>
        <v>0</v>
      </c>
      <c r="E301" s="49" t="str">
        <f t="shared" si="69"/>
        <v>0</v>
      </c>
      <c r="F301" s="49">
        <f>IF(AD301="",0,COUNTIF($AD$7:AD301,AD301))</f>
        <v>0</v>
      </c>
      <c r="G301" s="49" t="str">
        <f t="shared" si="70"/>
        <v>0</v>
      </c>
      <c r="H301" s="49">
        <f>IF(AJ301="",0,COUNTIF($AJ$7:AJ301,AJ301))</f>
        <v>0</v>
      </c>
      <c r="I301" s="49" t="str">
        <f t="shared" si="71"/>
        <v>0</v>
      </c>
      <c r="J301" s="120">
        <f t="shared" si="72"/>
        <v>0</v>
      </c>
      <c r="K301" s="50" t="str">
        <f t="shared" si="83"/>
        <v>-</v>
      </c>
      <c r="L301" s="49">
        <f>IF(N301="",0,COUNTIF($N$7:N301,N301))</f>
        <v>0</v>
      </c>
      <c r="M301" s="50" t="str">
        <f t="shared" si="73"/>
        <v>0</v>
      </c>
      <c r="N301" s="49" t="str">
        <f t="shared" si="81"/>
        <v/>
      </c>
      <c r="O301" s="1"/>
      <c r="P301" s="112"/>
      <c r="Q301" s="4"/>
      <c r="R301" s="4"/>
      <c r="S301" s="54" t="str">
        <f t="shared" si="68"/>
        <v/>
      </c>
      <c r="T301" s="51"/>
      <c r="U301" s="53"/>
      <c r="V301" s="233"/>
      <c r="W301" s="234" t="str">
        <f t="shared" si="74"/>
        <v/>
      </c>
      <c r="X301" s="52"/>
      <c r="Y301" s="53"/>
      <c r="Z301" s="53"/>
      <c r="AA301" s="53"/>
      <c r="AB301" s="54" t="str">
        <f t="shared" si="75"/>
        <v/>
      </c>
      <c r="AC301" s="54" t="str">
        <f t="shared" si="76"/>
        <v/>
      </c>
      <c r="AD301" s="52"/>
      <c r="AE301" s="53"/>
      <c r="AF301" s="53"/>
      <c r="AG301" s="53"/>
      <c r="AH301" s="54" t="str">
        <f t="shared" si="77"/>
        <v/>
      </c>
      <c r="AI301" s="54" t="str">
        <f t="shared" si="78"/>
        <v/>
      </c>
      <c r="AJ301" s="52"/>
      <c r="AK301" s="55"/>
      <c r="AL301" s="55"/>
      <c r="AM301" s="55"/>
      <c r="AN301" s="54" t="str">
        <f t="shared" si="79"/>
        <v/>
      </c>
      <c r="AO301" s="54" t="str">
        <f t="shared" si="80"/>
        <v/>
      </c>
      <c r="AP301" s="53"/>
      <c r="AQ301" s="53"/>
      <c r="AR301" s="1"/>
      <c r="AS301" s="1"/>
    </row>
    <row r="302" spans="1:45" ht="18.75" customHeight="1" x14ac:dyDescent="0.35">
      <c r="A302" s="1"/>
      <c r="B302" s="49">
        <f>IF(R302="",0,COUNTIF($R$7:R302,R302))</f>
        <v>0</v>
      </c>
      <c r="C302" s="49" t="str">
        <f t="shared" si="82"/>
        <v>0</v>
      </c>
      <c r="D302" s="49">
        <f>IF(X302="",0,COUNTIF($X$7:X302,X302))</f>
        <v>0</v>
      </c>
      <c r="E302" s="49" t="str">
        <f t="shared" si="69"/>
        <v>0</v>
      </c>
      <c r="F302" s="49">
        <f>IF(AD302="",0,COUNTIF($AD$7:AD302,AD302))</f>
        <v>0</v>
      </c>
      <c r="G302" s="49" t="str">
        <f t="shared" si="70"/>
        <v>0</v>
      </c>
      <c r="H302" s="49">
        <f>IF(AJ302="",0,COUNTIF($AJ$7:AJ302,AJ302))</f>
        <v>0</v>
      </c>
      <c r="I302" s="49" t="str">
        <f t="shared" si="71"/>
        <v>0</v>
      </c>
      <c r="J302" s="120">
        <f t="shared" si="72"/>
        <v>0</v>
      </c>
      <c r="K302" s="50" t="str">
        <f t="shared" si="83"/>
        <v>-</v>
      </c>
      <c r="L302" s="49">
        <f>IF(N302="",0,COUNTIF($N$7:N302,N302))</f>
        <v>0</v>
      </c>
      <c r="M302" s="50" t="str">
        <f t="shared" si="73"/>
        <v>0</v>
      </c>
      <c r="N302" s="49" t="str">
        <f t="shared" si="81"/>
        <v/>
      </c>
      <c r="O302" s="1"/>
      <c r="P302" s="112"/>
      <c r="Q302" s="4"/>
      <c r="R302" s="4"/>
      <c r="S302" s="54" t="str">
        <f t="shared" si="68"/>
        <v/>
      </c>
      <c r="T302" s="51"/>
      <c r="U302" s="53"/>
      <c r="V302" s="233"/>
      <c r="W302" s="234" t="str">
        <f t="shared" si="74"/>
        <v/>
      </c>
      <c r="X302" s="52"/>
      <c r="Y302" s="53"/>
      <c r="Z302" s="53"/>
      <c r="AA302" s="53"/>
      <c r="AB302" s="54" t="str">
        <f t="shared" si="75"/>
        <v/>
      </c>
      <c r="AC302" s="54" t="str">
        <f t="shared" si="76"/>
        <v/>
      </c>
      <c r="AD302" s="52"/>
      <c r="AE302" s="53"/>
      <c r="AF302" s="53"/>
      <c r="AG302" s="53"/>
      <c r="AH302" s="54" t="str">
        <f t="shared" si="77"/>
        <v/>
      </c>
      <c r="AI302" s="54" t="str">
        <f t="shared" si="78"/>
        <v/>
      </c>
      <c r="AJ302" s="52"/>
      <c r="AK302" s="55"/>
      <c r="AL302" s="55"/>
      <c r="AM302" s="55"/>
      <c r="AN302" s="54" t="str">
        <f t="shared" si="79"/>
        <v/>
      </c>
      <c r="AO302" s="54" t="str">
        <f t="shared" si="80"/>
        <v/>
      </c>
      <c r="AP302" s="53"/>
      <c r="AQ302" s="53"/>
      <c r="AR302" s="1"/>
      <c r="AS302" s="1"/>
    </row>
    <row r="303" spans="1:45" ht="18.75" customHeight="1" x14ac:dyDescent="0.35">
      <c r="A303" s="1"/>
      <c r="B303" s="49">
        <f>IF(R303="",0,COUNTIF($R$7:R303,R303))</f>
        <v>0</v>
      </c>
      <c r="C303" s="49" t="str">
        <f t="shared" si="82"/>
        <v>0</v>
      </c>
      <c r="D303" s="49">
        <f>IF(X303="",0,COUNTIF($X$7:X303,X303))</f>
        <v>0</v>
      </c>
      <c r="E303" s="49" t="str">
        <f t="shared" si="69"/>
        <v>0</v>
      </c>
      <c r="F303" s="49">
        <f>IF(AD303="",0,COUNTIF($AD$7:AD303,AD303))</f>
        <v>0</v>
      </c>
      <c r="G303" s="49" t="str">
        <f t="shared" si="70"/>
        <v>0</v>
      </c>
      <c r="H303" s="49">
        <f>IF(AJ303="",0,COUNTIF($AJ$7:AJ303,AJ303))</f>
        <v>0</v>
      </c>
      <c r="I303" s="49" t="str">
        <f t="shared" si="71"/>
        <v>0</v>
      </c>
      <c r="J303" s="120">
        <f t="shared" si="72"/>
        <v>0</v>
      </c>
      <c r="K303" s="50" t="str">
        <f t="shared" si="83"/>
        <v>-</v>
      </c>
      <c r="L303" s="49">
        <f>IF(N303="",0,COUNTIF($N$7:N303,N303))</f>
        <v>0</v>
      </c>
      <c r="M303" s="50" t="str">
        <f t="shared" si="73"/>
        <v>0</v>
      </c>
      <c r="N303" s="49" t="str">
        <f t="shared" si="81"/>
        <v/>
      </c>
      <c r="O303" s="1"/>
      <c r="P303" s="112"/>
      <c r="Q303" s="4"/>
      <c r="R303" s="4"/>
      <c r="S303" s="54" t="str">
        <f t="shared" si="68"/>
        <v/>
      </c>
      <c r="T303" s="51"/>
      <c r="U303" s="53"/>
      <c r="V303" s="233"/>
      <c r="W303" s="234" t="str">
        <f t="shared" si="74"/>
        <v/>
      </c>
      <c r="X303" s="52"/>
      <c r="Y303" s="53"/>
      <c r="Z303" s="53"/>
      <c r="AA303" s="53"/>
      <c r="AB303" s="54" t="str">
        <f t="shared" si="75"/>
        <v/>
      </c>
      <c r="AC303" s="54" t="str">
        <f t="shared" si="76"/>
        <v/>
      </c>
      <c r="AD303" s="52"/>
      <c r="AE303" s="53"/>
      <c r="AF303" s="53"/>
      <c r="AG303" s="53"/>
      <c r="AH303" s="54" t="str">
        <f t="shared" si="77"/>
        <v/>
      </c>
      <c r="AI303" s="54" t="str">
        <f t="shared" si="78"/>
        <v/>
      </c>
      <c r="AJ303" s="52"/>
      <c r="AK303" s="55"/>
      <c r="AL303" s="55"/>
      <c r="AM303" s="55"/>
      <c r="AN303" s="54" t="str">
        <f t="shared" si="79"/>
        <v/>
      </c>
      <c r="AO303" s="54" t="str">
        <f t="shared" si="80"/>
        <v/>
      </c>
      <c r="AP303" s="53"/>
      <c r="AQ303" s="53"/>
      <c r="AR303" s="1"/>
      <c r="AS303" s="1"/>
    </row>
    <row r="304" spans="1:45" ht="18.75" customHeight="1" x14ac:dyDescent="0.35">
      <c r="A304" s="1"/>
      <c r="B304" s="49">
        <f>IF(R304="",0,COUNTIF($R$7:R304,R304))</f>
        <v>0</v>
      </c>
      <c r="C304" s="49" t="str">
        <f t="shared" si="82"/>
        <v>0</v>
      </c>
      <c r="D304" s="49">
        <f>IF(X304="",0,COUNTIF($X$7:X304,X304))</f>
        <v>0</v>
      </c>
      <c r="E304" s="49" t="str">
        <f t="shared" si="69"/>
        <v>0</v>
      </c>
      <c r="F304" s="49">
        <f>IF(AD304="",0,COUNTIF($AD$7:AD304,AD304))</f>
        <v>0</v>
      </c>
      <c r="G304" s="49" t="str">
        <f t="shared" si="70"/>
        <v>0</v>
      </c>
      <c r="H304" s="49">
        <f>IF(AJ304="",0,COUNTIF($AJ$7:AJ304,AJ304))</f>
        <v>0</v>
      </c>
      <c r="I304" s="49" t="str">
        <f t="shared" si="71"/>
        <v>0</v>
      </c>
      <c r="J304" s="120">
        <f t="shared" si="72"/>
        <v>0</v>
      </c>
      <c r="K304" s="50" t="str">
        <f t="shared" si="83"/>
        <v>-</v>
      </c>
      <c r="L304" s="49">
        <f>IF(N304="",0,COUNTIF($N$7:N304,N304))</f>
        <v>0</v>
      </c>
      <c r="M304" s="50" t="str">
        <f t="shared" si="73"/>
        <v>0</v>
      </c>
      <c r="N304" s="49" t="str">
        <f t="shared" si="81"/>
        <v/>
      </c>
      <c r="O304" s="1"/>
      <c r="P304" s="112"/>
      <c r="Q304" s="4"/>
      <c r="R304" s="4"/>
      <c r="S304" s="54" t="str">
        <f t="shared" si="68"/>
        <v/>
      </c>
      <c r="T304" s="51"/>
      <c r="U304" s="53"/>
      <c r="V304" s="233"/>
      <c r="W304" s="234" t="str">
        <f t="shared" si="74"/>
        <v/>
      </c>
      <c r="X304" s="52"/>
      <c r="Y304" s="53"/>
      <c r="Z304" s="53"/>
      <c r="AA304" s="53"/>
      <c r="AB304" s="54" t="str">
        <f t="shared" si="75"/>
        <v/>
      </c>
      <c r="AC304" s="54" t="str">
        <f t="shared" si="76"/>
        <v/>
      </c>
      <c r="AD304" s="52"/>
      <c r="AE304" s="53"/>
      <c r="AF304" s="53"/>
      <c r="AG304" s="53"/>
      <c r="AH304" s="54" t="str">
        <f t="shared" si="77"/>
        <v/>
      </c>
      <c r="AI304" s="54" t="str">
        <f t="shared" si="78"/>
        <v/>
      </c>
      <c r="AJ304" s="52"/>
      <c r="AK304" s="55"/>
      <c r="AL304" s="55"/>
      <c r="AM304" s="55"/>
      <c r="AN304" s="54" t="str">
        <f t="shared" si="79"/>
        <v/>
      </c>
      <c r="AO304" s="54" t="str">
        <f t="shared" si="80"/>
        <v/>
      </c>
      <c r="AP304" s="53"/>
      <c r="AQ304" s="53"/>
      <c r="AR304" s="1"/>
      <c r="AS304" s="1"/>
    </row>
    <row r="305" spans="1:45" ht="18.75" customHeight="1" x14ac:dyDescent="0.35">
      <c r="A305" s="1"/>
      <c r="B305" s="49">
        <f>IF(R305="",0,COUNTIF($R$7:R305,R305))</f>
        <v>0</v>
      </c>
      <c r="C305" s="49" t="str">
        <f t="shared" si="82"/>
        <v>0</v>
      </c>
      <c r="D305" s="49">
        <f>IF(X305="",0,COUNTIF($X$7:X305,X305))</f>
        <v>0</v>
      </c>
      <c r="E305" s="49" t="str">
        <f t="shared" si="69"/>
        <v>0</v>
      </c>
      <c r="F305" s="49">
        <f>IF(AD305="",0,COUNTIF($AD$7:AD305,AD305))</f>
        <v>0</v>
      </c>
      <c r="G305" s="49" t="str">
        <f t="shared" si="70"/>
        <v>0</v>
      </c>
      <c r="H305" s="49">
        <f>IF(AJ305="",0,COUNTIF($AJ$7:AJ305,AJ305))</f>
        <v>0</v>
      </c>
      <c r="I305" s="49" t="str">
        <f t="shared" si="71"/>
        <v>0</v>
      </c>
      <c r="J305" s="120">
        <f t="shared" si="72"/>
        <v>0</v>
      </c>
      <c r="K305" s="50" t="str">
        <f t="shared" si="83"/>
        <v>-</v>
      </c>
      <c r="L305" s="49">
        <f>IF(N305="",0,COUNTIF($N$7:N305,N305))</f>
        <v>0</v>
      </c>
      <c r="M305" s="50" t="str">
        <f t="shared" si="73"/>
        <v>0</v>
      </c>
      <c r="N305" s="49" t="str">
        <f t="shared" si="81"/>
        <v/>
      </c>
      <c r="O305" s="1"/>
      <c r="P305" s="112"/>
      <c r="Q305" s="4"/>
      <c r="R305" s="4"/>
      <c r="S305" s="54" t="str">
        <f t="shared" si="68"/>
        <v/>
      </c>
      <c r="T305" s="51"/>
      <c r="U305" s="53"/>
      <c r="V305" s="233"/>
      <c r="W305" s="234" t="str">
        <f t="shared" si="74"/>
        <v/>
      </c>
      <c r="X305" s="52"/>
      <c r="Y305" s="53"/>
      <c r="Z305" s="53"/>
      <c r="AA305" s="53"/>
      <c r="AB305" s="54" t="str">
        <f t="shared" si="75"/>
        <v/>
      </c>
      <c r="AC305" s="54" t="str">
        <f t="shared" si="76"/>
        <v/>
      </c>
      <c r="AD305" s="52"/>
      <c r="AE305" s="53"/>
      <c r="AF305" s="53"/>
      <c r="AG305" s="53"/>
      <c r="AH305" s="54" t="str">
        <f t="shared" si="77"/>
        <v/>
      </c>
      <c r="AI305" s="54" t="str">
        <f t="shared" si="78"/>
        <v/>
      </c>
      <c r="AJ305" s="52"/>
      <c r="AK305" s="55"/>
      <c r="AL305" s="55"/>
      <c r="AM305" s="55"/>
      <c r="AN305" s="54" t="str">
        <f t="shared" si="79"/>
        <v/>
      </c>
      <c r="AO305" s="54" t="str">
        <f t="shared" si="80"/>
        <v/>
      </c>
      <c r="AP305" s="53"/>
      <c r="AQ305" s="53"/>
      <c r="AR305" s="1"/>
      <c r="AS305" s="1"/>
    </row>
    <row r="306" spans="1:45" ht="18.75" customHeight="1" x14ac:dyDescent="0.35">
      <c r="A306" s="1"/>
      <c r="B306" s="49">
        <f>IF(R306="",0,COUNTIF($R$7:R306,R306))</f>
        <v>0</v>
      </c>
      <c r="C306" s="49" t="str">
        <f t="shared" si="82"/>
        <v>0</v>
      </c>
      <c r="D306" s="49">
        <f>IF(X306="",0,COUNTIF($X$7:X306,X306))</f>
        <v>0</v>
      </c>
      <c r="E306" s="49" t="str">
        <f t="shared" si="69"/>
        <v>0</v>
      </c>
      <c r="F306" s="49">
        <f>IF(AD306="",0,COUNTIF($AD$7:AD306,AD306))</f>
        <v>0</v>
      </c>
      <c r="G306" s="49" t="str">
        <f t="shared" si="70"/>
        <v>0</v>
      </c>
      <c r="H306" s="49">
        <f>IF(AJ306="",0,COUNTIF($AJ$7:AJ306,AJ306))</f>
        <v>0</v>
      </c>
      <c r="I306" s="49" t="str">
        <f t="shared" si="71"/>
        <v>0</v>
      </c>
      <c r="J306" s="120">
        <f t="shared" si="72"/>
        <v>0</v>
      </c>
      <c r="K306" s="50" t="str">
        <f t="shared" si="83"/>
        <v>-</v>
      </c>
      <c r="L306" s="49">
        <f>IF(N306="",0,COUNTIF($N$7:N306,N306))</f>
        <v>0</v>
      </c>
      <c r="M306" s="50" t="str">
        <f t="shared" si="73"/>
        <v>0</v>
      </c>
      <c r="N306" s="49" t="str">
        <f t="shared" si="81"/>
        <v/>
      </c>
      <c r="O306" s="1"/>
      <c r="P306" s="112"/>
      <c r="Q306" s="4"/>
      <c r="R306" s="4"/>
      <c r="S306" s="54" t="str">
        <f t="shared" si="68"/>
        <v/>
      </c>
      <c r="T306" s="51"/>
      <c r="U306" s="53"/>
      <c r="V306" s="233"/>
      <c r="W306" s="234" t="str">
        <f t="shared" si="74"/>
        <v/>
      </c>
      <c r="X306" s="52"/>
      <c r="Y306" s="53"/>
      <c r="Z306" s="53"/>
      <c r="AA306" s="53"/>
      <c r="AB306" s="54" t="str">
        <f t="shared" si="75"/>
        <v/>
      </c>
      <c r="AC306" s="54" t="str">
        <f t="shared" si="76"/>
        <v/>
      </c>
      <c r="AD306" s="52"/>
      <c r="AE306" s="53"/>
      <c r="AF306" s="53"/>
      <c r="AG306" s="53"/>
      <c r="AH306" s="54" t="str">
        <f t="shared" si="77"/>
        <v/>
      </c>
      <c r="AI306" s="54" t="str">
        <f t="shared" si="78"/>
        <v/>
      </c>
      <c r="AJ306" s="52"/>
      <c r="AK306" s="55"/>
      <c r="AL306" s="55"/>
      <c r="AM306" s="55"/>
      <c r="AN306" s="54" t="str">
        <f t="shared" si="79"/>
        <v/>
      </c>
      <c r="AO306" s="54" t="str">
        <f t="shared" si="80"/>
        <v/>
      </c>
      <c r="AP306" s="53"/>
      <c r="AQ306" s="53"/>
      <c r="AR306" s="1"/>
      <c r="AS306" s="1"/>
    </row>
    <row r="307" spans="1:45" ht="18.75" customHeight="1" x14ac:dyDescent="0.35">
      <c r="A307" s="1"/>
      <c r="B307" s="49">
        <f>IF(R307="",0,COUNTIF($R$7:R307,R307))</f>
        <v>0</v>
      </c>
      <c r="C307" s="49" t="str">
        <f t="shared" si="82"/>
        <v>0</v>
      </c>
      <c r="D307" s="49">
        <f>IF(X307="",0,COUNTIF($X$7:X307,X307))</f>
        <v>0</v>
      </c>
      <c r="E307" s="49" t="str">
        <f t="shared" si="69"/>
        <v>0</v>
      </c>
      <c r="F307" s="49">
        <f>IF(AD307="",0,COUNTIF($AD$7:AD307,AD307))</f>
        <v>0</v>
      </c>
      <c r="G307" s="49" t="str">
        <f t="shared" si="70"/>
        <v>0</v>
      </c>
      <c r="H307" s="49">
        <f>IF(AJ307="",0,COUNTIF($AJ$7:AJ307,AJ307))</f>
        <v>0</v>
      </c>
      <c r="I307" s="49" t="str">
        <f t="shared" si="71"/>
        <v>0</v>
      </c>
      <c r="J307" s="120">
        <f t="shared" si="72"/>
        <v>0</v>
      </c>
      <c r="K307" s="50" t="str">
        <f t="shared" si="83"/>
        <v>-</v>
      </c>
      <c r="L307" s="49">
        <f>IF(N307="",0,COUNTIF($N$7:N307,N307))</f>
        <v>0</v>
      </c>
      <c r="M307" s="50" t="str">
        <f t="shared" si="73"/>
        <v>0</v>
      </c>
      <c r="N307" s="49" t="str">
        <f t="shared" si="81"/>
        <v/>
      </c>
      <c r="O307" s="1"/>
      <c r="P307" s="112"/>
      <c r="Q307" s="4"/>
      <c r="R307" s="4"/>
      <c r="S307" s="54" t="str">
        <f t="shared" si="68"/>
        <v/>
      </c>
      <c r="T307" s="51"/>
      <c r="U307" s="53"/>
      <c r="V307" s="233"/>
      <c r="W307" s="234" t="str">
        <f t="shared" si="74"/>
        <v/>
      </c>
      <c r="X307" s="52"/>
      <c r="Y307" s="53"/>
      <c r="Z307" s="53"/>
      <c r="AA307" s="53"/>
      <c r="AB307" s="54" t="str">
        <f t="shared" si="75"/>
        <v/>
      </c>
      <c r="AC307" s="54" t="str">
        <f t="shared" si="76"/>
        <v/>
      </c>
      <c r="AD307" s="52"/>
      <c r="AE307" s="53"/>
      <c r="AF307" s="53"/>
      <c r="AG307" s="53"/>
      <c r="AH307" s="54" t="str">
        <f t="shared" si="77"/>
        <v/>
      </c>
      <c r="AI307" s="54" t="str">
        <f t="shared" si="78"/>
        <v/>
      </c>
      <c r="AJ307" s="52"/>
      <c r="AK307" s="55"/>
      <c r="AL307" s="55"/>
      <c r="AM307" s="55"/>
      <c r="AN307" s="54" t="str">
        <f t="shared" si="79"/>
        <v/>
      </c>
      <c r="AO307" s="54" t="str">
        <f t="shared" si="80"/>
        <v/>
      </c>
      <c r="AP307" s="53"/>
      <c r="AQ307" s="53"/>
      <c r="AR307" s="1"/>
      <c r="AS307" s="1"/>
    </row>
    <row r="308" spans="1:45" ht="18.75" customHeight="1" x14ac:dyDescent="0.35">
      <c r="A308" s="1"/>
      <c r="B308" s="49">
        <f>IF(R308="",0,COUNTIF($R$7:R308,R308))</f>
        <v>0</v>
      </c>
      <c r="C308" s="49" t="str">
        <f t="shared" si="82"/>
        <v>0</v>
      </c>
      <c r="D308" s="49">
        <f>IF(X308="",0,COUNTIF($X$7:X308,X308))</f>
        <v>0</v>
      </c>
      <c r="E308" s="49" t="str">
        <f t="shared" si="69"/>
        <v>0</v>
      </c>
      <c r="F308" s="49">
        <f>IF(AD308="",0,COUNTIF($AD$7:AD308,AD308))</f>
        <v>0</v>
      </c>
      <c r="G308" s="49" t="str">
        <f t="shared" si="70"/>
        <v>0</v>
      </c>
      <c r="H308" s="49">
        <f>IF(AJ308="",0,COUNTIF($AJ$7:AJ308,AJ308))</f>
        <v>0</v>
      </c>
      <c r="I308" s="49" t="str">
        <f t="shared" si="71"/>
        <v>0</v>
      </c>
      <c r="J308" s="120">
        <f t="shared" si="72"/>
        <v>0</v>
      </c>
      <c r="K308" s="50" t="str">
        <f t="shared" si="83"/>
        <v>-</v>
      </c>
      <c r="L308" s="49">
        <f>IF(N308="",0,COUNTIF($N$7:N308,N308))</f>
        <v>0</v>
      </c>
      <c r="M308" s="50" t="str">
        <f t="shared" si="73"/>
        <v>0</v>
      </c>
      <c r="N308" s="49" t="str">
        <f t="shared" si="81"/>
        <v/>
      </c>
      <c r="O308" s="1"/>
      <c r="P308" s="112"/>
      <c r="Q308" s="4"/>
      <c r="R308" s="4"/>
      <c r="S308" s="54" t="str">
        <f t="shared" si="68"/>
        <v/>
      </c>
      <c r="T308" s="51"/>
      <c r="U308" s="53"/>
      <c r="V308" s="233"/>
      <c r="W308" s="234" t="str">
        <f t="shared" si="74"/>
        <v/>
      </c>
      <c r="X308" s="52"/>
      <c r="Y308" s="53"/>
      <c r="Z308" s="53"/>
      <c r="AA308" s="53"/>
      <c r="AB308" s="54" t="str">
        <f t="shared" si="75"/>
        <v/>
      </c>
      <c r="AC308" s="54" t="str">
        <f t="shared" si="76"/>
        <v/>
      </c>
      <c r="AD308" s="52"/>
      <c r="AE308" s="53"/>
      <c r="AF308" s="53"/>
      <c r="AG308" s="53"/>
      <c r="AH308" s="54" t="str">
        <f t="shared" si="77"/>
        <v/>
      </c>
      <c r="AI308" s="54" t="str">
        <f t="shared" si="78"/>
        <v/>
      </c>
      <c r="AJ308" s="52"/>
      <c r="AK308" s="55"/>
      <c r="AL308" s="55"/>
      <c r="AM308" s="55"/>
      <c r="AN308" s="54" t="str">
        <f t="shared" si="79"/>
        <v/>
      </c>
      <c r="AO308" s="54" t="str">
        <f t="shared" si="80"/>
        <v/>
      </c>
      <c r="AP308" s="53"/>
      <c r="AQ308" s="53"/>
      <c r="AR308" s="1"/>
      <c r="AS308" s="1"/>
    </row>
    <row r="309" spans="1:45" ht="18.75" customHeight="1" x14ac:dyDescent="0.35">
      <c r="A309" s="1"/>
      <c r="B309" s="49">
        <f>IF(R309="",0,COUNTIF($R$7:R309,R309))</f>
        <v>0</v>
      </c>
      <c r="C309" s="49" t="str">
        <f t="shared" si="82"/>
        <v>0</v>
      </c>
      <c r="D309" s="49">
        <f>IF(X309="",0,COUNTIF($X$7:X309,X309))</f>
        <v>0</v>
      </c>
      <c r="E309" s="49" t="str">
        <f t="shared" si="69"/>
        <v>0</v>
      </c>
      <c r="F309" s="49">
        <f>IF(AD309="",0,COUNTIF($AD$7:AD309,AD309))</f>
        <v>0</v>
      </c>
      <c r="G309" s="49" t="str">
        <f t="shared" si="70"/>
        <v>0</v>
      </c>
      <c r="H309" s="49">
        <f>IF(AJ309="",0,COUNTIF($AJ$7:AJ309,AJ309))</f>
        <v>0</v>
      </c>
      <c r="I309" s="49" t="str">
        <f t="shared" si="71"/>
        <v>0</v>
      </c>
      <c r="J309" s="120">
        <f t="shared" si="72"/>
        <v>0</v>
      </c>
      <c r="K309" s="50" t="str">
        <f t="shared" si="83"/>
        <v>-</v>
      </c>
      <c r="L309" s="49">
        <f>IF(N309="",0,COUNTIF($N$7:N309,N309))</f>
        <v>0</v>
      </c>
      <c r="M309" s="50" t="str">
        <f t="shared" si="73"/>
        <v>0</v>
      </c>
      <c r="N309" s="49" t="str">
        <f t="shared" si="81"/>
        <v/>
      </c>
      <c r="O309" s="1"/>
      <c r="P309" s="112"/>
      <c r="Q309" s="4"/>
      <c r="R309" s="4"/>
      <c r="S309" s="54" t="str">
        <f t="shared" si="68"/>
        <v/>
      </c>
      <c r="T309" s="51"/>
      <c r="U309" s="53"/>
      <c r="V309" s="233"/>
      <c r="W309" s="234" t="str">
        <f t="shared" si="74"/>
        <v/>
      </c>
      <c r="X309" s="52"/>
      <c r="Y309" s="53"/>
      <c r="Z309" s="53"/>
      <c r="AA309" s="53"/>
      <c r="AB309" s="54" t="str">
        <f t="shared" si="75"/>
        <v/>
      </c>
      <c r="AC309" s="54" t="str">
        <f t="shared" si="76"/>
        <v/>
      </c>
      <c r="AD309" s="52"/>
      <c r="AE309" s="53"/>
      <c r="AF309" s="53"/>
      <c r="AG309" s="53"/>
      <c r="AH309" s="54" t="str">
        <f t="shared" si="77"/>
        <v/>
      </c>
      <c r="AI309" s="54" t="str">
        <f t="shared" si="78"/>
        <v/>
      </c>
      <c r="AJ309" s="52"/>
      <c r="AK309" s="55"/>
      <c r="AL309" s="55"/>
      <c r="AM309" s="55"/>
      <c r="AN309" s="54" t="str">
        <f t="shared" si="79"/>
        <v/>
      </c>
      <c r="AO309" s="54" t="str">
        <f t="shared" si="80"/>
        <v/>
      </c>
      <c r="AP309" s="53"/>
      <c r="AQ309" s="53"/>
      <c r="AR309" s="1"/>
      <c r="AS309" s="1"/>
    </row>
    <row r="310" spans="1:45" ht="18.75" customHeight="1" x14ac:dyDescent="0.35">
      <c r="A310" s="1"/>
      <c r="B310" s="49">
        <f>IF(R310="",0,COUNTIF($R$7:R310,R310))</f>
        <v>0</v>
      </c>
      <c r="C310" s="49" t="str">
        <f t="shared" si="82"/>
        <v>0</v>
      </c>
      <c r="D310" s="49">
        <f>IF(X310="",0,COUNTIF($X$7:X310,X310))</f>
        <v>0</v>
      </c>
      <c r="E310" s="49" t="str">
        <f t="shared" si="69"/>
        <v>0</v>
      </c>
      <c r="F310" s="49">
        <f>IF(AD310="",0,COUNTIF($AD$7:AD310,AD310))</f>
        <v>0</v>
      </c>
      <c r="G310" s="49" t="str">
        <f t="shared" si="70"/>
        <v>0</v>
      </c>
      <c r="H310" s="49">
        <f>IF(AJ310="",0,COUNTIF($AJ$7:AJ310,AJ310))</f>
        <v>0</v>
      </c>
      <c r="I310" s="49" t="str">
        <f t="shared" si="71"/>
        <v>0</v>
      </c>
      <c r="J310" s="120">
        <f t="shared" si="72"/>
        <v>0</v>
      </c>
      <c r="K310" s="50" t="str">
        <f t="shared" si="83"/>
        <v>-</v>
      </c>
      <c r="L310" s="49">
        <f>IF(N310="",0,COUNTIF($N$7:N310,N310))</f>
        <v>0</v>
      </c>
      <c r="M310" s="50" t="str">
        <f t="shared" si="73"/>
        <v>0</v>
      </c>
      <c r="N310" s="49" t="str">
        <f t="shared" si="81"/>
        <v/>
      </c>
      <c r="O310" s="1"/>
      <c r="P310" s="112"/>
      <c r="Q310" s="4"/>
      <c r="R310" s="4"/>
      <c r="S310" s="54" t="str">
        <f t="shared" si="68"/>
        <v/>
      </c>
      <c r="T310" s="51"/>
      <c r="U310" s="53"/>
      <c r="V310" s="233"/>
      <c r="W310" s="234" t="str">
        <f t="shared" si="74"/>
        <v/>
      </c>
      <c r="X310" s="52"/>
      <c r="Y310" s="53"/>
      <c r="Z310" s="53"/>
      <c r="AA310" s="53"/>
      <c r="AB310" s="54" t="str">
        <f t="shared" si="75"/>
        <v/>
      </c>
      <c r="AC310" s="54" t="str">
        <f t="shared" si="76"/>
        <v/>
      </c>
      <c r="AD310" s="52"/>
      <c r="AE310" s="53"/>
      <c r="AF310" s="53"/>
      <c r="AG310" s="53"/>
      <c r="AH310" s="54" t="str">
        <f t="shared" si="77"/>
        <v/>
      </c>
      <c r="AI310" s="54" t="str">
        <f t="shared" si="78"/>
        <v/>
      </c>
      <c r="AJ310" s="52"/>
      <c r="AK310" s="55"/>
      <c r="AL310" s="55"/>
      <c r="AM310" s="55"/>
      <c r="AN310" s="54" t="str">
        <f t="shared" si="79"/>
        <v/>
      </c>
      <c r="AO310" s="54" t="str">
        <f t="shared" si="80"/>
        <v/>
      </c>
      <c r="AP310" s="53"/>
      <c r="AQ310" s="53"/>
      <c r="AR310" s="1"/>
      <c r="AS310" s="1"/>
    </row>
    <row r="311" spans="1:45" ht="18.75" customHeight="1" x14ac:dyDescent="0.35">
      <c r="A311" s="1"/>
      <c r="B311" s="49">
        <f>IF(R311="",0,COUNTIF($R$7:R311,R311))</f>
        <v>0</v>
      </c>
      <c r="C311" s="49" t="str">
        <f t="shared" si="82"/>
        <v>0</v>
      </c>
      <c r="D311" s="49">
        <f>IF(X311="",0,COUNTIF($X$7:X311,X311))</f>
        <v>0</v>
      </c>
      <c r="E311" s="49" t="str">
        <f t="shared" si="69"/>
        <v>0</v>
      </c>
      <c r="F311" s="49">
        <f>IF(AD311="",0,COUNTIF($AD$7:AD311,AD311))</f>
        <v>0</v>
      </c>
      <c r="G311" s="49" t="str">
        <f t="shared" si="70"/>
        <v>0</v>
      </c>
      <c r="H311" s="49">
        <f>IF(AJ311="",0,COUNTIF($AJ$7:AJ311,AJ311))</f>
        <v>0</v>
      </c>
      <c r="I311" s="49" t="str">
        <f t="shared" si="71"/>
        <v>0</v>
      </c>
      <c r="J311" s="120">
        <f t="shared" si="72"/>
        <v>0</v>
      </c>
      <c r="K311" s="50" t="str">
        <f t="shared" si="83"/>
        <v>-</v>
      </c>
      <c r="L311" s="49">
        <f>IF(N311="",0,COUNTIF($N$7:N311,N311))</f>
        <v>0</v>
      </c>
      <c r="M311" s="50" t="str">
        <f t="shared" si="73"/>
        <v>0</v>
      </c>
      <c r="N311" s="49" t="str">
        <f t="shared" si="81"/>
        <v/>
      </c>
      <c r="O311" s="1"/>
      <c r="P311" s="112"/>
      <c r="Q311" s="4"/>
      <c r="R311" s="4"/>
      <c r="S311" s="54" t="str">
        <f t="shared" si="68"/>
        <v/>
      </c>
      <c r="T311" s="51"/>
      <c r="U311" s="53"/>
      <c r="V311" s="233"/>
      <c r="W311" s="234" t="str">
        <f t="shared" si="74"/>
        <v/>
      </c>
      <c r="X311" s="52"/>
      <c r="Y311" s="53"/>
      <c r="Z311" s="53"/>
      <c r="AA311" s="53"/>
      <c r="AB311" s="54" t="str">
        <f t="shared" si="75"/>
        <v/>
      </c>
      <c r="AC311" s="54" t="str">
        <f t="shared" si="76"/>
        <v/>
      </c>
      <c r="AD311" s="52"/>
      <c r="AE311" s="53"/>
      <c r="AF311" s="53"/>
      <c r="AG311" s="53"/>
      <c r="AH311" s="54" t="str">
        <f t="shared" si="77"/>
        <v/>
      </c>
      <c r="AI311" s="54" t="str">
        <f t="shared" si="78"/>
        <v/>
      </c>
      <c r="AJ311" s="52"/>
      <c r="AK311" s="55"/>
      <c r="AL311" s="55"/>
      <c r="AM311" s="55"/>
      <c r="AN311" s="54" t="str">
        <f t="shared" si="79"/>
        <v/>
      </c>
      <c r="AO311" s="54" t="str">
        <f t="shared" si="80"/>
        <v/>
      </c>
      <c r="AP311" s="53"/>
      <c r="AQ311" s="53"/>
      <c r="AR311" s="1"/>
      <c r="AS311" s="1"/>
    </row>
    <row r="312" spans="1:45" ht="18.75" customHeight="1" x14ac:dyDescent="0.35">
      <c r="A312" s="1"/>
      <c r="B312" s="49">
        <f>IF(R312="",0,COUNTIF($R$7:R312,R312))</f>
        <v>0</v>
      </c>
      <c r="C312" s="49" t="str">
        <f t="shared" si="82"/>
        <v>0</v>
      </c>
      <c r="D312" s="49">
        <f>IF(X312="",0,COUNTIF($X$7:X312,X312))</f>
        <v>0</v>
      </c>
      <c r="E312" s="49" t="str">
        <f t="shared" si="69"/>
        <v>0</v>
      </c>
      <c r="F312" s="49">
        <f>IF(AD312="",0,COUNTIF($AD$7:AD312,AD312))</f>
        <v>0</v>
      </c>
      <c r="G312" s="49" t="str">
        <f t="shared" si="70"/>
        <v>0</v>
      </c>
      <c r="H312" s="49">
        <f>IF(AJ312="",0,COUNTIF($AJ$7:AJ312,AJ312))</f>
        <v>0</v>
      </c>
      <c r="I312" s="49" t="str">
        <f t="shared" si="71"/>
        <v>0</v>
      </c>
      <c r="J312" s="120">
        <f t="shared" si="72"/>
        <v>0</v>
      </c>
      <c r="K312" s="50" t="str">
        <f t="shared" si="83"/>
        <v>-</v>
      </c>
      <c r="L312" s="49">
        <f>IF(N312="",0,COUNTIF($N$7:N312,N312))</f>
        <v>0</v>
      </c>
      <c r="M312" s="50" t="str">
        <f t="shared" si="73"/>
        <v>0</v>
      </c>
      <c r="N312" s="49" t="str">
        <f t="shared" si="81"/>
        <v/>
      </c>
      <c r="O312" s="1"/>
      <c r="P312" s="112"/>
      <c r="Q312" s="4"/>
      <c r="R312" s="4"/>
      <c r="S312" s="54" t="str">
        <f t="shared" si="68"/>
        <v/>
      </c>
      <c r="T312" s="51"/>
      <c r="U312" s="53"/>
      <c r="V312" s="233"/>
      <c r="W312" s="234" t="str">
        <f t="shared" si="74"/>
        <v/>
      </c>
      <c r="X312" s="52"/>
      <c r="Y312" s="53"/>
      <c r="Z312" s="53"/>
      <c r="AA312" s="53"/>
      <c r="AB312" s="54" t="str">
        <f t="shared" si="75"/>
        <v/>
      </c>
      <c r="AC312" s="54" t="str">
        <f t="shared" si="76"/>
        <v/>
      </c>
      <c r="AD312" s="52"/>
      <c r="AE312" s="53"/>
      <c r="AF312" s="53"/>
      <c r="AG312" s="53"/>
      <c r="AH312" s="54" t="str">
        <f t="shared" si="77"/>
        <v/>
      </c>
      <c r="AI312" s="54" t="str">
        <f t="shared" si="78"/>
        <v/>
      </c>
      <c r="AJ312" s="52"/>
      <c r="AK312" s="55"/>
      <c r="AL312" s="55"/>
      <c r="AM312" s="55"/>
      <c r="AN312" s="54" t="str">
        <f t="shared" si="79"/>
        <v/>
      </c>
      <c r="AO312" s="54" t="str">
        <f t="shared" si="80"/>
        <v/>
      </c>
      <c r="AP312" s="53"/>
      <c r="AQ312" s="53"/>
      <c r="AR312" s="1"/>
      <c r="AS312" s="1"/>
    </row>
    <row r="313" spans="1:45" ht="18.75" customHeight="1" x14ac:dyDescent="0.35">
      <c r="A313" s="1"/>
      <c r="B313" s="49">
        <f>IF(R313="",0,COUNTIF($R$7:R313,R313))</f>
        <v>0</v>
      </c>
      <c r="C313" s="49" t="str">
        <f t="shared" si="82"/>
        <v>0</v>
      </c>
      <c r="D313" s="49">
        <f>IF(X313="",0,COUNTIF($X$7:X313,X313))</f>
        <v>0</v>
      </c>
      <c r="E313" s="49" t="str">
        <f t="shared" si="69"/>
        <v>0</v>
      </c>
      <c r="F313" s="49">
        <f>IF(AD313="",0,COUNTIF($AD$7:AD313,AD313))</f>
        <v>0</v>
      </c>
      <c r="G313" s="49" t="str">
        <f t="shared" si="70"/>
        <v>0</v>
      </c>
      <c r="H313" s="49">
        <f>IF(AJ313="",0,COUNTIF($AJ$7:AJ313,AJ313))</f>
        <v>0</v>
      </c>
      <c r="I313" s="49" t="str">
        <f t="shared" si="71"/>
        <v>0</v>
      </c>
      <c r="J313" s="120">
        <f t="shared" si="72"/>
        <v>0</v>
      </c>
      <c r="K313" s="50" t="str">
        <f t="shared" si="83"/>
        <v>-</v>
      </c>
      <c r="L313" s="49">
        <f>IF(N313="",0,COUNTIF($N$7:N313,N313))</f>
        <v>0</v>
      </c>
      <c r="M313" s="50" t="str">
        <f t="shared" si="73"/>
        <v>0</v>
      </c>
      <c r="N313" s="49" t="str">
        <f t="shared" si="81"/>
        <v/>
      </c>
      <c r="O313" s="1"/>
      <c r="P313" s="112"/>
      <c r="Q313" s="4"/>
      <c r="R313" s="4"/>
      <c r="S313" s="54" t="str">
        <f t="shared" si="68"/>
        <v/>
      </c>
      <c r="T313" s="51"/>
      <c r="U313" s="53"/>
      <c r="V313" s="233"/>
      <c r="W313" s="234" t="str">
        <f t="shared" si="74"/>
        <v/>
      </c>
      <c r="X313" s="52"/>
      <c r="Y313" s="53"/>
      <c r="Z313" s="53"/>
      <c r="AA313" s="53"/>
      <c r="AB313" s="54" t="str">
        <f t="shared" si="75"/>
        <v/>
      </c>
      <c r="AC313" s="54" t="str">
        <f t="shared" si="76"/>
        <v/>
      </c>
      <c r="AD313" s="52"/>
      <c r="AE313" s="53"/>
      <c r="AF313" s="53"/>
      <c r="AG313" s="53"/>
      <c r="AH313" s="54" t="str">
        <f t="shared" si="77"/>
        <v/>
      </c>
      <c r="AI313" s="54" t="str">
        <f t="shared" si="78"/>
        <v/>
      </c>
      <c r="AJ313" s="52"/>
      <c r="AK313" s="55"/>
      <c r="AL313" s="55"/>
      <c r="AM313" s="55"/>
      <c r="AN313" s="54" t="str">
        <f t="shared" si="79"/>
        <v/>
      </c>
      <c r="AO313" s="54" t="str">
        <f t="shared" si="80"/>
        <v/>
      </c>
      <c r="AP313" s="53"/>
      <c r="AQ313" s="53"/>
      <c r="AR313" s="1"/>
      <c r="AS313" s="1"/>
    </row>
    <row r="314" spans="1:45" ht="18.75" customHeight="1" x14ac:dyDescent="0.35">
      <c r="A314" s="1"/>
      <c r="B314" s="49">
        <f>IF(R314="",0,COUNTIF($R$7:R314,R314))</f>
        <v>0</v>
      </c>
      <c r="C314" s="49" t="str">
        <f t="shared" si="82"/>
        <v>0</v>
      </c>
      <c r="D314" s="49">
        <f>IF(X314="",0,COUNTIF($X$7:X314,X314))</f>
        <v>0</v>
      </c>
      <c r="E314" s="49" t="str">
        <f t="shared" si="69"/>
        <v>0</v>
      </c>
      <c r="F314" s="49">
        <f>IF(AD314="",0,COUNTIF($AD$7:AD314,AD314))</f>
        <v>0</v>
      </c>
      <c r="G314" s="49" t="str">
        <f t="shared" si="70"/>
        <v>0</v>
      </c>
      <c r="H314" s="49">
        <f>IF(AJ314="",0,COUNTIF($AJ$7:AJ314,AJ314))</f>
        <v>0</v>
      </c>
      <c r="I314" s="49" t="str">
        <f t="shared" si="71"/>
        <v>0</v>
      </c>
      <c r="J314" s="120">
        <f t="shared" si="72"/>
        <v>0</v>
      </c>
      <c r="K314" s="50" t="str">
        <f t="shared" si="83"/>
        <v>-</v>
      </c>
      <c r="L314" s="49">
        <f>IF(N314="",0,COUNTIF($N$7:N314,N314))</f>
        <v>0</v>
      </c>
      <c r="M314" s="50" t="str">
        <f t="shared" si="73"/>
        <v>0</v>
      </c>
      <c r="N314" s="49" t="str">
        <f t="shared" si="81"/>
        <v/>
      </c>
      <c r="O314" s="1"/>
      <c r="P314" s="112"/>
      <c r="Q314" s="4"/>
      <c r="R314" s="4"/>
      <c r="S314" s="54" t="str">
        <f t="shared" si="68"/>
        <v/>
      </c>
      <c r="T314" s="51"/>
      <c r="U314" s="53"/>
      <c r="V314" s="233"/>
      <c r="W314" s="234" t="str">
        <f t="shared" si="74"/>
        <v/>
      </c>
      <c r="X314" s="52"/>
      <c r="Y314" s="53"/>
      <c r="Z314" s="53"/>
      <c r="AA314" s="53"/>
      <c r="AB314" s="54" t="str">
        <f t="shared" si="75"/>
        <v/>
      </c>
      <c r="AC314" s="54" t="str">
        <f t="shared" si="76"/>
        <v/>
      </c>
      <c r="AD314" s="52"/>
      <c r="AE314" s="53"/>
      <c r="AF314" s="53"/>
      <c r="AG314" s="53"/>
      <c r="AH314" s="54" t="str">
        <f t="shared" si="77"/>
        <v/>
      </c>
      <c r="AI314" s="54" t="str">
        <f t="shared" si="78"/>
        <v/>
      </c>
      <c r="AJ314" s="52"/>
      <c r="AK314" s="55"/>
      <c r="AL314" s="55"/>
      <c r="AM314" s="55"/>
      <c r="AN314" s="54" t="str">
        <f t="shared" si="79"/>
        <v/>
      </c>
      <c r="AO314" s="54" t="str">
        <f t="shared" si="80"/>
        <v/>
      </c>
      <c r="AP314" s="53"/>
      <c r="AQ314" s="53"/>
      <c r="AR314" s="1"/>
      <c r="AS314" s="1"/>
    </row>
    <row r="315" spans="1:45" ht="18.75" customHeight="1" x14ac:dyDescent="0.35">
      <c r="A315" s="1"/>
      <c r="B315" s="49">
        <f>IF(R315="",0,COUNTIF($R$7:R315,R315))</f>
        <v>0</v>
      </c>
      <c r="C315" s="49" t="str">
        <f t="shared" si="82"/>
        <v>0</v>
      </c>
      <c r="D315" s="49">
        <f>IF(X315="",0,COUNTIF($X$7:X315,X315))</f>
        <v>0</v>
      </c>
      <c r="E315" s="49" t="str">
        <f t="shared" si="69"/>
        <v>0</v>
      </c>
      <c r="F315" s="49">
        <f>IF(AD315="",0,COUNTIF($AD$7:AD315,AD315))</f>
        <v>0</v>
      </c>
      <c r="G315" s="49" t="str">
        <f t="shared" si="70"/>
        <v>0</v>
      </c>
      <c r="H315" s="49">
        <f>IF(AJ315="",0,COUNTIF($AJ$7:AJ315,AJ315))</f>
        <v>0</v>
      </c>
      <c r="I315" s="49" t="str">
        <f t="shared" si="71"/>
        <v>0</v>
      </c>
      <c r="J315" s="120">
        <f t="shared" si="72"/>
        <v>0</v>
      </c>
      <c r="K315" s="50" t="str">
        <f t="shared" si="83"/>
        <v>-</v>
      </c>
      <c r="L315" s="49">
        <f>IF(N315="",0,COUNTIF($N$7:N315,N315))</f>
        <v>0</v>
      </c>
      <c r="M315" s="50" t="str">
        <f t="shared" si="73"/>
        <v>0</v>
      </c>
      <c r="N315" s="49" t="str">
        <f t="shared" si="81"/>
        <v/>
      </c>
      <c r="O315" s="1"/>
      <c r="P315" s="112"/>
      <c r="Q315" s="4"/>
      <c r="R315" s="4"/>
      <c r="S315" s="54" t="str">
        <f t="shared" si="68"/>
        <v/>
      </c>
      <c r="T315" s="51"/>
      <c r="U315" s="53"/>
      <c r="V315" s="233"/>
      <c r="W315" s="234" t="str">
        <f t="shared" si="74"/>
        <v/>
      </c>
      <c r="X315" s="52"/>
      <c r="Y315" s="53"/>
      <c r="Z315" s="53"/>
      <c r="AA315" s="53"/>
      <c r="AB315" s="54" t="str">
        <f t="shared" si="75"/>
        <v/>
      </c>
      <c r="AC315" s="54" t="str">
        <f t="shared" si="76"/>
        <v/>
      </c>
      <c r="AD315" s="52"/>
      <c r="AE315" s="53"/>
      <c r="AF315" s="53"/>
      <c r="AG315" s="53"/>
      <c r="AH315" s="54" t="str">
        <f t="shared" si="77"/>
        <v/>
      </c>
      <c r="AI315" s="54" t="str">
        <f t="shared" si="78"/>
        <v/>
      </c>
      <c r="AJ315" s="52"/>
      <c r="AK315" s="55"/>
      <c r="AL315" s="55"/>
      <c r="AM315" s="55"/>
      <c r="AN315" s="54" t="str">
        <f t="shared" si="79"/>
        <v/>
      </c>
      <c r="AO315" s="54" t="str">
        <f t="shared" si="80"/>
        <v/>
      </c>
      <c r="AP315" s="53"/>
      <c r="AQ315" s="53"/>
      <c r="AR315" s="1"/>
      <c r="AS315" s="1"/>
    </row>
    <row r="316" spans="1:45" ht="18.75" customHeight="1" x14ac:dyDescent="0.35">
      <c r="A316" s="1"/>
      <c r="B316" s="49">
        <f>IF(R316="",0,COUNTIF($R$7:R316,R316))</f>
        <v>0</v>
      </c>
      <c r="C316" s="49" t="str">
        <f t="shared" si="82"/>
        <v>0</v>
      </c>
      <c r="D316" s="49">
        <f>IF(X316="",0,COUNTIF($X$7:X316,X316))</f>
        <v>0</v>
      </c>
      <c r="E316" s="49" t="str">
        <f t="shared" si="69"/>
        <v>0</v>
      </c>
      <c r="F316" s="49">
        <f>IF(AD316="",0,COUNTIF($AD$7:AD316,AD316))</f>
        <v>0</v>
      </c>
      <c r="G316" s="49" t="str">
        <f t="shared" si="70"/>
        <v>0</v>
      </c>
      <c r="H316" s="49">
        <f>IF(AJ316="",0,COUNTIF($AJ$7:AJ316,AJ316))</f>
        <v>0</v>
      </c>
      <c r="I316" s="49" t="str">
        <f t="shared" si="71"/>
        <v>0</v>
      </c>
      <c r="J316" s="120">
        <f t="shared" si="72"/>
        <v>0</v>
      </c>
      <c r="K316" s="50" t="str">
        <f t="shared" si="83"/>
        <v>-</v>
      </c>
      <c r="L316" s="49">
        <f>IF(N316="",0,COUNTIF($N$7:N316,N316))</f>
        <v>0</v>
      </c>
      <c r="M316" s="50" t="str">
        <f t="shared" si="73"/>
        <v>0</v>
      </c>
      <c r="N316" s="49" t="str">
        <f t="shared" si="81"/>
        <v/>
      </c>
      <c r="O316" s="1"/>
      <c r="P316" s="112"/>
      <c r="Q316" s="4"/>
      <c r="R316" s="4"/>
      <c r="S316" s="54" t="str">
        <f t="shared" si="68"/>
        <v/>
      </c>
      <c r="T316" s="51"/>
      <c r="U316" s="53"/>
      <c r="V316" s="233"/>
      <c r="W316" s="234" t="str">
        <f t="shared" si="74"/>
        <v/>
      </c>
      <c r="X316" s="52"/>
      <c r="Y316" s="53"/>
      <c r="Z316" s="53"/>
      <c r="AA316" s="53"/>
      <c r="AB316" s="54" t="str">
        <f t="shared" si="75"/>
        <v/>
      </c>
      <c r="AC316" s="54" t="str">
        <f t="shared" si="76"/>
        <v/>
      </c>
      <c r="AD316" s="52"/>
      <c r="AE316" s="53"/>
      <c r="AF316" s="53"/>
      <c r="AG316" s="53"/>
      <c r="AH316" s="54" t="str">
        <f t="shared" si="77"/>
        <v/>
      </c>
      <c r="AI316" s="54" t="str">
        <f t="shared" si="78"/>
        <v/>
      </c>
      <c r="AJ316" s="52"/>
      <c r="AK316" s="55"/>
      <c r="AL316" s="55"/>
      <c r="AM316" s="55"/>
      <c r="AN316" s="54" t="str">
        <f t="shared" si="79"/>
        <v/>
      </c>
      <c r="AO316" s="54" t="str">
        <f t="shared" si="80"/>
        <v/>
      </c>
      <c r="AP316" s="53"/>
      <c r="AQ316" s="53"/>
      <c r="AR316" s="1"/>
      <c r="AS316" s="1"/>
    </row>
    <row r="317" spans="1:45" ht="18.75" customHeight="1" x14ac:dyDescent="0.35">
      <c r="A317" s="1"/>
      <c r="B317" s="49">
        <f>IF(R317="",0,COUNTIF($R$7:R317,R317))</f>
        <v>0</v>
      </c>
      <c r="C317" s="49" t="str">
        <f t="shared" si="82"/>
        <v>0</v>
      </c>
      <c r="D317" s="49">
        <f>IF(X317="",0,COUNTIF($X$7:X317,X317))</f>
        <v>0</v>
      </c>
      <c r="E317" s="49" t="str">
        <f t="shared" si="69"/>
        <v>0</v>
      </c>
      <c r="F317" s="49">
        <f>IF(AD317="",0,COUNTIF($AD$7:AD317,AD317))</f>
        <v>0</v>
      </c>
      <c r="G317" s="49" t="str">
        <f t="shared" si="70"/>
        <v>0</v>
      </c>
      <c r="H317" s="49">
        <f>IF(AJ317="",0,COUNTIF($AJ$7:AJ317,AJ317))</f>
        <v>0</v>
      </c>
      <c r="I317" s="49" t="str">
        <f t="shared" si="71"/>
        <v>0</v>
      </c>
      <c r="J317" s="120">
        <f t="shared" si="72"/>
        <v>0</v>
      </c>
      <c r="K317" s="50" t="str">
        <f t="shared" si="83"/>
        <v>-</v>
      </c>
      <c r="L317" s="49">
        <f>IF(N317="",0,COUNTIF($N$7:N317,N317))</f>
        <v>0</v>
      </c>
      <c r="M317" s="50" t="str">
        <f t="shared" si="73"/>
        <v>0</v>
      </c>
      <c r="N317" s="49" t="str">
        <f t="shared" si="81"/>
        <v/>
      </c>
      <c r="O317" s="1"/>
      <c r="P317" s="112"/>
      <c r="Q317" s="4"/>
      <c r="R317" s="4"/>
      <c r="S317" s="54" t="str">
        <f t="shared" si="68"/>
        <v/>
      </c>
      <c r="T317" s="51"/>
      <c r="U317" s="53"/>
      <c r="V317" s="233"/>
      <c r="W317" s="234" t="str">
        <f t="shared" si="74"/>
        <v/>
      </c>
      <c r="X317" s="52"/>
      <c r="Y317" s="53"/>
      <c r="Z317" s="53"/>
      <c r="AA317" s="53"/>
      <c r="AB317" s="54" t="str">
        <f t="shared" si="75"/>
        <v/>
      </c>
      <c r="AC317" s="54" t="str">
        <f t="shared" si="76"/>
        <v/>
      </c>
      <c r="AD317" s="52"/>
      <c r="AE317" s="53"/>
      <c r="AF317" s="53"/>
      <c r="AG317" s="53"/>
      <c r="AH317" s="54" t="str">
        <f t="shared" si="77"/>
        <v/>
      </c>
      <c r="AI317" s="54" t="str">
        <f t="shared" si="78"/>
        <v/>
      </c>
      <c r="AJ317" s="52"/>
      <c r="AK317" s="55"/>
      <c r="AL317" s="55"/>
      <c r="AM317" s="55"/>
      <c r="AN317" s="54" t="str">
        <f t="shared" si="79"/>
        <v/>
      </c>
      <c r="AO317" s="54" t="str">
        <f t="shared" si="80"/>
        <v/>
      </c>
      <c r="AP317" s="53"/>
      <c r="AQ317" s="53"/>
      <c r="AR317" s="1"/>
      <c r="AS317" s="1"/>
    </row>
    <row r="318" spans="1:45" ht="18.75" customHeight="1" x14ac:dyDescent="0.35">
      <c r="A318" s="1"/>
      <c r="B318" s="49">
        <f>IF(R318="",0,COUNTIF($R$7:R318,R318))</f>
        <v>0</v>
      </c>
      <c r="C318" s="49" t="str">
        <f t="shared" si="82"/>
        <v>0</v>
      </c>
      <c r="D318" s="49">
        <f>IF(X318="",0,COUNTIF($X$7:X318,X318))</f>
        <v>0</v>
      </c>
      <c r="E318" s="49" t="str">
        <f t="shared" si="69"/>
        <v>0</v>
      </c>
      <c r="F318" s="49">
        <f>IF(AD318="",0,COUNTIF($AD$7:AD318,AD318))</f>
        <v>0</v>
      </c>
      <c r="G318" s="49" t="str">
        <f t="shared" si="70"/>
        <v>0</v>
      </c>
      <c r="H318" s="49">
        <f>IF(AJ318="",0,COUNTIF($AJ$7:AJ318,AJ318))</f>
        <v>0</v>
      </c>
      <c r="I318" s="49" t="str">
        <f t="shared" si="71"/>
        <v>0</v>
      </c>
      <c r="J318" s="120">
        <f t="shared" si="72"/>
        <v>0</v>
      </c>
      <c r="K318" s="50" t="str">
        <f t="shared" si="83"/>
        <v>-</v>
      </c>
      <c r="L318" s="49">
        <f>IF(N318="",0,COUNTIF($N$7:N318,N318))</f>
        <v>0</v>
      </c>
      <c r="M318" s="50" t="str">
        <f t="shared" si="73"/>
        <v>0</v>
      </c>
      <c r="N318" s="49" t="str">
        <f t="shared" si="81"/>
        <v/>
      </c>
      <c r="O318" s="1"/>
      <c r="P318" s="112"/>
      <c r="Q318" s="4"/>
      <c r="R318" s="4"/>
      <c r="S318" s="54" t="str">
        <f t="shared" si="68"/>
        <v/>
      </c>
      <c r="T318" s="51"/>
      <c r="U318" s="53"/>
      <c r="V318" s="233"/>
      <c r="W318" s="234" t="str">
        <f t="shared" si="74"/>
        <v/>
      </c>
      <c r="X318" s="52"/>
      <c r="Y318" s="53"/>
      <c r="Z318" s="53"/>
      <c r="AA318" s="53"/>
      <c r="AB318" s="54" t="str">
        <f t="shared" si="75"/>
        <v/>
      </c>
      <c r="AC318" s="54" t="str">
        <f t="shared" si="76"/>
        <v/>
      </c>
      <c r="AD318" s="52"/>
      <c r="AE318" s="53"/>
      <c r="AF318" s="53"/>
      <c r="AG318" s="53"/>
      <c r="AH318" s="54" t="str">
        <f t="shared" si="77"/>
        <v/>
      </c>
      <c r="AI318" s="54" t="str">
        <f t="shared" si="78"/>
        <v/>
      </c>
      <c r="AJ318" s="52"/>
      <c r="AK318" s="55"/>
      <c r="AL318" s="55"/>
      <c r="AM318" s="55"/>
      <c r="AN318" s="54" t="str">
        <f t="shared" si="79"/>
        <v/>
      </c>
      <c r="AO318" s="54" t="str">
        <f t="shared" si="80"/>
        <v/>
      </c>
      <c r="AP318" s="53"/>
      <c r="AQ318" s="53"/>
      <c r="AR318" s="1"/>
      <c r="AS318" s="1"/>
    </row>
    <row r="319" spans="1:45" ht="18.75" customHeight="1" x14ac:dyDescent="0.35">
      <c r="A319" s="1"/>
      <c r="B319" s="49">
        <f>IF(R319="",0,COUNTIF($R$7:R319,R319))</f>
        <v>0</v>
      </c>
      <c r="C319" s="49" t="str">
        <f t="shared" si="82"/>
        <v>0</v>
      </c>
      <c r="D319" s="49">
        <f>IF(X319="",0,COUNTIF($X$7:X319,X319))</f>
        <v>0</v>
      </c>
      <c r="E319" s="49" t="str">
        <f t="shared" si="69"/>
        <v>0</v>
      </c>
      <c r="F319" s="49">
        <f>IF(AD319="",0,COUNTIF($AD$7:AD319,AD319))</f>
        <v>0</v>
      </c>
      <c r="G319" s="49" t="str">
        <f t="shared" si="70"/>
        <v>0</v>
      </c>
      <c r="H319" s="49">
        <f>IF(AJ319="",0,COUNTIF($AJ$7:AJ319,AJ319))</f>
        <v>0</v>
      </c>
      <c r="I319" s="49" t="str">
        <f t="shared" si="71"/>
        <v>0</v>
      </c>
      <c r="J319" s="120">
        <f t="shared" si="72"/>
        <v>0</v>
      </c>
      <c r="K319" s="50" t="str">
        <f t="shared" si="83"/>
        <v>-</v>
      </c>
      <c r="L319" s="49">
        <f>IF(N319="",0,COUNTIF($N$7:N319,N319))</f>
        <v>0</v>
      </c>
      <c r="M319" s="50" t="str">
        <f t="shared" si="73"/>
        <v>0</v>
      </c>
      <c r="N319" s="49" t="str">
        <f t="shared" si="81"/>
        <v/>
      </c>
      <c r="O319" s="1"/>
      <c r="P319" s="112"/>
      <c r="Q319" s="4"/>
      <c r="R319" s="4"/>
      <c r="S319" s="54" t="str">
        <f t="shared" si="68"/>
        <v/>
      </c>
      <c r="T319" s="51"/>
      <c r="U319" s="53"/>
      <c r="V319" s="233"/>
      <c r="W319" s="234" t="str">
        <f t="shared" si="74"/>
        <v/>
      </c>
      <c r="X319" s="52"/>
      <c r="Y319" s="53"/>
      <c r="Z319" s="53"/>
      <c r="AA319" s="53"/>
      <c r="AB319" s="54" t="str">
        <f t="shared" si="75"/>
        <v/>
      </c>
      <c r="AC319" s="54" t="str">
        <f t="shared" si="76"/>
        <v/>
      </c>
      <c r="AD319" s="52"/>
      <c r="AE319" s="53"/>
      <c r="AF319" s="53"/>
      <c r="AG319" s="53"/>
      <c r="AH319" s="54" t="str">
        <f t="shared" si="77"/>
        <v/>
      </c>
      <c r="AI319" s="54" t="str">
        <f t="shared" si="78"/>
        <v/>
      </c>
      <c r="AJ319" s="52"/>
      <c r="AK319" s="55"/>
      <c r="AL319" s="55"/>
      <c r="AM319" s="55"/>
      <c r="AN319" s="54" t="str">
        <f t="shared" si="79"/>
        <v/>
      </c>
      <c r="AO319" s="54" t="str">
        <f t="shared" si="80"/>
        <v/>
      </c>
      <c r="AP319" s="53"/>
      <c r="AQ319" s="53"/>
      <c r="AR319" s="1"/>
      <c r="AS319" s="1"/>
    </row>
    <row r="320" spans="1:45" ht="18.75" customHeight="1" x14ac:dyDescent="0.35">
      <c r="A320" s="1"/>
      <c r="B320" s="49">
        <f>IF(R320="",0,COUNTIF($R$7:R320,R320))</f>
        <v>0</v>
      </c>
      <c r="C320" s="49" t="str">
        <f t="shared" si="82"/>
        <v>0</v>
      </c>
      <c r="D320" s="49">
        <f>IF(X320="",0,COUNTIF($X$7:X320,X320))</f>
        <v>0</v>
      </c>
      <c r="E320" s="49" t="str">
        <f t="shared" si="69"/>
        <v>0</v>
      </c>
      <c r="F320" s="49">
        <f>IF(AD320="",0,COUNTIF($AD$7:AD320,AD320))</f>
        <v>0</v>
      </c>
      <c r="G320" s="49" t="str">
        <f t="shared" si="70"/>
        <v>0</v>
      </c>
      <c r="H320" s="49">
        <f>IF(AJ320="",0,COUNTIF($AJ$7:AJ320,AJ320))</f>
        <v>0</v>
      </c>
      <c r="I320" s="49" t="str">
        <f t="shared" si="71"/>
        <v>0</v>
      </c>
      <c r="J320" s="120">
        <f t="shared" si="72"/>
        <v>0</v>
      </c>
      <c r="K320" s="50" t="str">
        <f t="shared" si="83"/>
        <v>-</v>
      </c>
      <c r="L320" s="49">
        <f>IF(N320="",0,COUNTIF($N$7:N320,N320))</f>
        <v>0</v>
      </c>
      <c r="M320" s="50" t="str">
        <f t="shared" si="73"/>
        <v>0</v>
      </c>
      <c r="N320" s="49" t="str">
        <f t="shared" si="81"/>
        <v/>
      </c>
      <c r="O320" s="1"/>
      <c r="P320" s="112"/>
      <c r="Q320" s="4"/>
      <c r="R320" s="4"/>
      <c r="S320" s="54" t="str">
        <f t="shared" si="68"/>
        <v/>
      </c>
      <c r="T320" s="51"/>
      <c r="U320" s="53"/>
      <c r="V320" s="233"/>
      <c r="W320" s="234" t="str">
        <f t="shared" si="74"/>
        <v/>
      </c>
      <c r="X320" s="52"/>
      <c r="Y320" s="53"/>
      <c r="Z320" s="53"/>
      <c r="AA320" s="53"/>
      <c r="AB320" s="54" t="str">
        <f t="shared" si="75"/>
        <v/>
      </c>
      <c r="AC320" s="54" t="str">
        <f t="shared" si="76"/>
        <v/>
      </c>
      <c r="AD320" s="52"/>
      <c r="AE320" s="53"/>
      <c r="AF320" s="53"/>
      <c r="AG320" s="53"/>
      <c r="AH320" s="54" t="str">
        <f t="shared" si="77"/>
        <v/>
      </c>
      <c r="AI320" s="54" t="str">
        <f t="shared" si="78"/>
        <v/>
      </c>
      <c r="AJ320" s="52"/>
      <c r="AK320" s="55"/>
      <c r="AL320" s="55"/>
      <c r="AM320" s="55"/>
      <c r="AN320" s="54" t="str">
        <f t="shared" si="79"/>
        <v/>
      </c>
      <c r="AO320" s="54" t="str">
        <f t="shared" si="80"/>
        <v/>
      </c>
      <c r="AP320" s="53"/>
      <c r="AQ320" s="53"/>
      <c r="AR320" s="1"/>
      <c r="AS320" s="1"/>
    </row>
    <row r="321" spans="1:45" ht="18.75" customHeight="1" x14ac:dyDescent="0.35">
      <c r="A321" s="1"/>
      <c r="B321" s="49">
        <f>IF(R321="",0,COUNTIF($R$7:R321,R321))</f>
        <v>0</v>
      </c>
      <c r="C321" s="49" t="str">
        <f t="shared" si="82"/>
        <v>0</v>
      </c>
      <c r="D321" s="49">
        <f>IF(X321="",0,COUNTIF($X$7:X321,X321))</f>
        <v>0</v>
      </c>
      <c r="E321" s="49" t="str">
        <f t="shared" si="69"/>
        <v>0</v>
      </c>
      <c r="F321" s="49">
        <f>IF(AD321="",0,COUNTIF($AD$7:AD321,AD321))</f>
        <v>0</v>
      </c>
      <c r="G321" s="49" t="str">
        <f t="shared" si="70"/>
        <v>0</v>
      </c>
      <c r="H321" s="49">
        <f>IF(AJ321="",0,COUNTIF($AJ$7:AJ321,AJ321))</f>
        <v>0</v>
      </c>
      <c r="I321" s="49" t="str">
        <f t="shared" si="71"/>
        <v>0</v>
      </c>
      <c r="J321" s="120">
        <f t="shared" si="72"/>
        <v>0</v>
      </c>
      <c r="K321" s="50" t="str">
        <f t="shared" si="83"/>
        <v>-</v>
      </c>
      <c r="L321" s="49">
        <f>IF(N321="",0,COUNTIF($N$7:N321,N321))</f>
        <v>0</v>
      </c>
      <c r="M321" s="50" t="str">
        <f t="shared" si="73"/>
        <v>0</v>
      </c>
      <c r="N321" s="49" t="str">
        <f t="shared" si="81"/>
        <v/>
      </c>
      <c r="O321" s="1"/>
      <c r="P321" s="112"/>
      <c r="Q321" s="4"/>
      <c r="R321" s="4"/>
      <c r="S321" s="54" t="str">
        <f t="shared" si="68"/>
        <v/>
      </c>
      <c r="T321" s="51"/>
      <c r="U321" s="53"/>
      <c r="V321" s="233"/>
      <c r="W321" s="234" t="str">
        <f t="shared" si="74"/>
        <v/>
      </c>
      <c r="X321" s="52"/>
      <c r="Y321" s="53"/>
      <c r="Z321" s="53"/>
      <c r="AA321" s="53"/>
      <c r="AB321" s="54" t="str">
        <f t="shared" si="75"/>
        <v/>
      </c>
      <c r="AC321" s="54" t="str">
        <f t="shared" si="76"/>
        <v/>
      </c>
      <c r="AD321" s="52"/>
      <c r="AE321" s="53"/>
      <c r="AF321" s="53"/>
      <c r="AG321" s="53"/>
      <c r="AH321" s="54" t="str">
        <f t="shared" si="77"/>
        <v/>
      </c>
      <c r="AI321" s="54" t="str">
        <f t="shared" si="78"/>
        <v/>
      </c>
      <c r="AJ321" s="52"/>
      <c r="AK321" s="55"/>
      <c r="AL321" s="55"/>
      <c r="AM321" s="55"/>
      <c r="AN321" s="54" t="str">
        <f t="shared" si="79"/>
        <v/>
      </c>
      <c r="AO321" s="54" t="str">
        <f t="shared" si="80"/>
        <v/>
      </c>
      <c r="AP321" s="53"/>
      <c r="AQ321" s="53"/>
      <c r="AR321" s="1"/>
      <c r="AS321" s="1"/>
    </row>
    <row r="322" spans="1:45" ht="18.75" customHeight="1" x14ac:dyDescent="0.35">
      <c r="A322" s="1"/>
      <c r="B322" s="49">
        <f>IF(R322="",0,COUNTIF($R$7:R322,R322))</f>
        <v>0</v>
      </c>
      <c r="C322" s="49" t="str">
        <f t="shared" si="82"/>
        <v>0</v>
      </c>
      <c r="D322" s="49">
        <f>IF(X322="",0,COUNTIF($X$7:X322,X322))</f>
        <v>0</v>
      </c>
      <c r="E322" s="49" t="str">
        <f t="shared" si="69"/>
        <v>0</v>
      </c>
      <c r="F322" s="49">
        <f>IF(AD322="",0,COUNTIF($AD$7:AD322,AD322))</f>
        <v>0</v>
      </c>
      <c r="G322" s="49" t="str">
        <f t="shared" si="70"/>
        <v>0</v>
      </c>
      <c r="H322" s="49">
        <f>IF(AJ322="",0,COUNTIF($AJ$7:AJ322,AJ322))</f>
        <v>0</v>
      </c>
      <c r="I322" s="49" t="str">
        <f t="shared" si="71"/>
        <v>0</v>
      </c>
      <c r="J322" s="120">
        <f t="shared" si="72"/>
        <v>0</v>
      </c>
      <c r="K322" s="50" t="str">
        <f t="shared" si="83"/>
        <v>-</v>
      </c>
      <c r="L322" s="49">
        <f>IF(N322="",0,COUNTIF($N$7:N322,N322))</f>
        <v>0</v>
      </c>
      <c r="M322" s="50" t="str">
        <f t="shared" si="73"/>
        <v>0</v>
      </c>
      <c r="N322" s="49" t="str">
        <f t="shared" si="81"/>
        <v/>
      </c>
      <c r="O322" s="1"/>
      <c r="P322" s="112"/>
      <c r="Q322" s="4"/>
      <c r="R322" s="4"/>
      <c r="S322" s="54" t="str">
        <f t="shared" si="68"/>
        <v/>
      </c>
      <c r="T322" s="51"/>
      <c r="U322" s="53"/>
      <c r="V322" s="233"/>
      <c r="W322" s="234" t="str">
        <f t="shared" si="74"/>
        <v/>
      </c>
      <c r="X322" s="52"/>
      <c r="Y322" s="53"/>
      <c r="Z322" s="53"/>
      <c r="AA322" s="53"/>
      <c r="AB322" s="54" t="str">
        <f t="shared" si="75"/>
        <v/>
      </c>
      <c r="AC322" s="54" t="str">
        <f t="shared" si="76"/>
        <v/>
      </c>
      <c r="AD322" s="52"/>
      <c r="AE322" s="53"/>
      <c r="AF322" s="53"/>
      <c r="AG322" s="53"/>
      <c r="AH322" s="54" t="str">
        <f t="shared" si="77"/>
        <v/>
      </c>
      <c r="AI322" s="54" t="str">
        <f t="shared" si="78"/>
        <v/>
      </c>
      <c r="AJ322" s="52"/>
      <c r="AK322" s="55"/>
      <c r="AL322" s="55"/>
      <c r="AM322" s="55"/>
      <c r="AN322" s="54" t="str">
        <f t="shared" si="79"/>
        <v/>
      </c>
      <c r="AO322" s="54" t="str">
        <f t="shared" si="80"/>
        <v/>
      </c>
      <c r="AP322" s="53"/>
      <c r="AQ322" s="53"/>
      <c r="AR322" s="1"/>
      <c r="AS322" s="1"/>
    </row>
    <row r="323" spans="1:45" ht="18.75" customHeight="1" x14ac:dyDescent="0.35">
      <c r="A323" s="1"/>
      <c r="B323" s="49">
        <f>IF(R323="",0,COUNTIF($R$7:R323,R323))</f>
        <v>0</v>
      </c>
      <c r="C323" s="49" t="str">
        <f t="shared" si="82"/>
        <v>0</v>
      </c>
      <c r="D323" s="49">
        <f>IF(X323="",0,COUNTIF($X$7:X323,X323))</f>
        <v>0</v>
      </c>
      <c r="E323" s="49" t="str">
        <f t="shared" si="69"/>
        <v>0</v>
      </c>
      <c r="F323" s="49">
        <f>IF(AD323="",0,COUNTIF($AD$7:AD323,AD323))</f>
        <v>0</v>
      </c>
      <c r="G323" s="49" t="str">
        <f t="shared" si="70"/>
        <v>0</v>
      </c>
      <c r="H323" s="49">
        <f>IF(AJ323="",0,COUNTIF($AJ$7:AJ323,AJ323))</f>
        <v>0</v>
      </c>
      <c r="I323" s="49" t="str">
        <f t="shared" si="71"/>
        <v>0</v>
      </c>
      <c r="J323" s="120">
        <f t="shared" si="72"/>
        <v>0</v>
      </c>
      <c r="K323" s="50" t="str">
        <f t="shared" si="83"/>
        <v>-</v>
      </c>
      <c r="L323" s="49">
        <f>IF(N323="",0,COUNTIF($N$7:N323,N323))</f>
        <v>0</v>
      </c>
      <c r="M323" s="50" t="str">
        <f t="shared" si="73"/>
        <v>0</v>
      </c>
      <c r="N323" s="49" t="str">
        <f t="shared" si="81"/>
        <v/>
      </c>
      <c r="O323" s="1"/>
      <c r="P323" s="112"/>
      <c r="Q323" s="4"/>
      <c r="R323" s="4"/>
      <c r="S323" s="54" t="str">
        <f t="shared" si="68"/>
        <v/>
      </c>
      <c r="T323" s="51"/>
      <c r="U323" s="53"/>
      <c r="V323" s="233"/>
      <c r="W323" s="234" t="str">
        <f t="shared" si="74"/>
        <v/>
      </c>
      <c r="X323" s="52"/>
      <c r="Y323" s="53"/>
      <c r="Z323" s="53"/>
      <c r="AA323" s="53"/>
      <c r="AB323" s="54" t="str">
        <f t="shared" si="75"/>
        <v/>
      </c>
      <c r="AC323" s="54" t="str">
        <f t="shared" si="76"/>
        <v/>
      </c>
      <c r="AD323" s="52"/>
      <c r="AE323" s="53"/>
      <c r="AF323" s="53"/>
      <c r="AG323" s="53"/>
      <c r="AH323" s="54" t="str">
        <f t="shared" si="77"/>
        <v/>
      </c>
      <c r="AI323" s="54" t="str">
        <f t="shared" si="78"/>
        <v/>
      </c>
      <c r="AJ323" s="52"/>
      <c r="AK323" s="55"/>
      <c r="AL323" s="55"/>
      <c r="AM323" s="55"/>
      <c r="AN323" s="54" t="str">
        <f t="shared" si="79"/>
        <v/>
      </c>
      <c r="AO323" s="54" t="str">
        <f t="shared" si="80"/>
        <v/>
      </c>
      <c r="AP323" s="53"/>
      <c r="AQ323" s="53"/>
      <c r="AR323" s="1"/>
      <c r="AS323" s="1"/>
    </row>
    <row r="324" spans="1:45" ht="18.75" customHeight="1" x14ac:dyDescent="0.35">
      <c r="A324" s="1"/>
      <c r="B324" s="49">
        <f>IF(R324="",0,COUNTIF($R$7:R324,R324))</f>
        <v>0</v>
      </c>
      <c r="C324" s="49" t="str">
        <f t="shared" si="82"/>
        <v>0</v>
      </c>
      <c r="D324" s="49">
        <f>IF(X324="",0,COUNTIF($X$7:X324,X324))</f>
        <v>0</v>
      </c>
      <c r="E324" s="49" t="str">
        <f t="shared" si="69"/>
        <v>0</v>
      </c>
      <c r="F324" s="49">
        <f>IF(AD324="",0,COUNTIF($AD$7:AD324,AD324))</f>
        <v>0</v>
      </c>
      <c r="G324" s="49" t="str">
        <f t="shared" si="70"/>
        <v>0</v>
      </c>
      <c r="H324" s="49">
        <f>IF(AJ324="",0,COUNTIF($AJ$7:AJ324,AJ324))</f>
        <v>0</v>
      </c>
      <c r="I324" s="49" t="str">
        <f t="shared" si="71"/>
        <v>0</v>
      </c>
      <c r="J324" s="120">
        <f t="shared" si="72"/>
        <v>0</v>
      </c>
      <c r="K324" s="50" t="str">
        <f t="shared" si="83"/>
        <v>-</v>
      </c>
      <c r="L324" s="49">
        <f>IF(N324="",0,COUNTIF($N$7:N324,N324))</f>
        <v>0</v>
      </c>
      <c r="M324" s="50" t="str">
        <f t="shared" si="73"/>
        <v>0</v>
      </c>
      <c r="N324" s="49" t="str">
        <f t="shared" si="81"/>
        <v/>
      </c>
      <c r="O324" s="1"/>
      <c r="P324" s="112"/>
      <c r="Q324" s="4"/>
      <c r="R324" s="4"/>
      <c r="S324" s="54" t="str">
        <f t="shared" si="68"/>
        <v/>
      </c>
      <c r="T324" s="51"/>
      <c r="U324" s="53"/>
      <c r="V324" s="233"/>
      <c r="W324" s="234" t="str">
        <f t="shared" si="74"/>
        <v/>
      </c>
      <c r="X324" s="52"/>
      <c r="Y324" s="53"/>
      <c r="Z324" s="53"/>
      <c r="AA324" s="53"/>
      <c r="AB324" s="54" t="str">
        <f t="shared" si="75"/>
        <v/>
      </c>
      <c r="AC324" s="54" t="str">
        <f t="shared" si="76"/>
        <v/>
      </c>
      <c r="AD324" s="52"/>
      <c r="AE324" s="53"/>
      <c r="AF324" s="53"/>
      <c r="AG324" s="53"/>
      <c r="AH324" s="54" t="str">
        <f t="shared" si="77"/>
        <v/>
      </c>
      <c r="AI324" s="54" t="str">
        <f t="shared" si="78"/>
        <v/>
      </c>
      <c r="AJ324" s="52"/>
      <c r="AK324" s="55"/>
      <c r="AL324" s="55"/>
      <c r="AM324" s="55"/>
      <c r="AN324" s="54" t="str">
        <f t="shared" si="79"/>
        <v/>
      </c>
      <c r="AO324" s="54" t="str">
        <f t="shared" si="80"/>
        <v/>
      </c>
      <c r="AP324" s="53"/>
      <c r="AQ324" s="53"/>
      <c r="AR324" s="1"/>
      <c r="AS324" s="1"/>
    </row>
    <row r="325" spans="1:45" ht="18.75" customHeight="1" x14ac:dyDescent="0.35">
      <c r="A325" s="1"/>
      <c r="B325" s="49">
        <f>IF(R325="",0,COUNTIF($R$7:R325,R325))</f>
        <v>0</v>
      </c>
      <c r="C325" s="49" t="str">
        <f t="shared" si="82"/>
        <v>0</v>
      </c>
      <c r="D325" s="49">
        <f>IF(X325="",0,COUNTIF($X$7:X325,X325))</f>
        <v>0</v>
      </c>
      <c r="E325" s="49" t="str">
        <f t="shared" si="69"/>
        <v>0</v>
      </c>
      <c r="F325" s="49">
        <f>IF(AD325="",0,COUNTIF($AD$7:AD325,AD325))</f>
        <v>0</v>
      </c>
      <c r="G325" s="49" t="str">
        <f t="shared" si="70"/>
        <v>0</v>
      </c>
      <c r="H325" s="49">
        <f>IF(AJ325="",0,COUNTIF($AJ$7:AJ325,AJ325))</f>
        <v>0</v>
      </c>
      <c r="I325" s="49" t="str">
        <f t="shared" si="71"/>
        <v>0</v>
      </c>
      <c r="J325" s="120">
        <f t="shared" si="72"/>
        <v>0</v>
      </c>
      <c r="K325" s="50" t="str">
        <f t="shared" si="83"/>
        <v>-</v>
      </c>
      <c r="L325" s="49">
        <f>IF(N325="",0,COUNTIF($N$7:N325,N325))</f>
        <v>0</v>
      </c>
      <c r="M325" s="50" t="str">
        <f t="shared" si="73"/>
        <v>0</v>
      </c>
      <c r="N325" s="49" t="str">
        <f t="shared" si="81"/>
        <v/>
      </c>
      <c r="O325" s="1"/>
      <c r="P325" s="112"/>
      <c r="Q325" s="4"/>
      <c r="R325" s="4"/>
      <c r="S325" s="54" t="str">
        <f t="shared" si="68"/>
        <v/>
      </c>
      <c r="T325" s="51"/>
      <c r="U325" s="53"/>
      <c r="V325" s="233"/>
      <c r="W325" s="234" t="str">
        <f t="shared" si="74"/>
        <v/>
      </c>
      <c r="X325" s="52"/>
      <c r="Y325" s="53"/>
      <c r="Z325" s="53"/>
      <c r="AA325" s="53"/>
      <c r="AB325" s="54" t="str">
        <f t="shared" si="75"/>
        <v/>
      </c>
      <c r="AC325" s="54" t="str">
        <f t="shared" si="76"/>
        <v/>
      </c>
      <c r="AD325" s="52"/>
      <c r="AE325" s="53"/>
      <c r="AF325" s="53"/>
      <c r="AG325" s="53"/>
      <c r="AH325" s="54" t="str">
        <f t="shared" si="77"/>
        <v/>
      </c>
      <c r="AI325" s="54" t="str">
        <f t="shared" si="78"/>
        <v/>
      </c>
      <c r="AJ325" s="52"/>
      <c r="AK325" s="55"/>
      <c r="AL325" s="55"/>
      <c r="AM325" s="55"/>
      <c r="AN325" s="54" t="str">
        <f t="shared" si="79"/>
        <v/>
      </c>
      <c r="AO325" s="54" t="str">
        <f t="shared" si="80"/>
        <v/>
      </c>
      <c r="AP325" s="53"/>
      <c r="AQ325" s="53"/>
      <c r="AR325" s="1"/>
      <c r="AS325" s="1"/>
    </row>
    <row r="326" spans="1:45" ht="18.75" customHeight="1" x14ac:dyDescent="0.35">
      <c r="A326" s="1"/>
      <c r="B326" s="49">
        <f>IF(R326="",0,COUNTIF($R$7:R326,R326))</f>
        <v>0</v>
      </c>
      <c r="C326" s="49" t="str">
        <f t="shared" si="82"/>
        <v>0</v>
      </c>
      <c r="D326" s="49">
        <f>IF(X326="",0,COUNTIF($X$7:X326,X326))</f>
        <v>0</v>
      </c>
      <c r="E326" s="49" t="str">
        <f t="shared" si="69"/>
        <v>0</v>
      </c>
      <c r="F326" s="49">
        <f>IF(AD326="",0,COUNTIF($AD$7:AD326,AD326))</f>
        <v>0</v>
      </c>
      <c r="G326" s="49" t="str">
        <f t="shared" si="70"/>
        <v>0</v>
      </c>
      <c r="H326" s="49">
        <f>IF(AJ326="",0,COUNTIF($AJ$7:AJ326,AJ326))</f>
        <v>0</v>
      </c>
      <c r="I326" s="49" t="str">
        <f t="shared" si="71"/>
        <v>0</v>
      </c>
      <c r="J326" s="120">
        <f t="shared" si="72"/>
        <v>0</v>
      </c>
      <c r="K326" s="50" t="str">
        <f t="shared" si="83"/>
        <v>-</v>
      </c>
      <c r="L326" s="49">
        <f>IF(N326="",0,COUNTIF($N$7:N326,N326))</f>
        <v>0</v>
      </c>
      <c r="M326" s="50" t="str">
        <f t="shared" si="73"/>
        <v>0</v>
      </c>
      <c r="N326" s="49" t="str">
        <f t="shared" si="81"/>
        <v/>
      </c>
      <c r="O326" s="1"/>
      <c r="P326" s="112"/>
      <c r="Q326" s="4"/>
      <c r="R326" s="4"/>
      <c r="S326" s="54" t="str">
        <f t="shared" si="68"/>
        <v/>
      </c>
      <c r="T326" s="51"/>
      <c r="U326" s="53"/>
      <c r="V326" s="233"/>
      <c r="W326" s="234" t="str">
        <f t="shared" si="74"/>
        <v/>
      </c>
      <c r="X326" s="52"/>
      <c r="Y326" s="53"/>
      <c r="Z326" s="53"/>
      <c r="AA326" s="53"/>
      <c r="AB326" s="54" t="str">
        <f t="shared" si="75"/>
        <v/>
      </c>
      <c r="AC326" s="54" t="str">
        <f t="shared" si="76"/>
        <v/>
      </c>
      <c r="AD326" s="52"/>
      <c r="AE326" s="53"/>
      <c r="AF326" s="53"/>
      <c r="AG326" s="53"/>
      <c r="AH326" s="54" t="str">
        <f t="shared" si="77"/>
        <v/>
      </c>
      <c r="AI326" s="54" t="str">
        <f t="shared" si="78"/>
        <v/>
      </c>
      <c r="AJ326" s="52"/>
      <c r="AK326" s="55"/>
      <c r="AL326" s="55"/>
      <c r="AM326" s="55"/>
      <c r="AN326" s="54" t="str">
        <f t="shared" si="79"/>
        <v/>
      </c>
      <c r="AO326" s="54" t="str">
        <f t="shared" si="80"/>
        <v/>
      </c>
      <c r="AP326" s="53"/>
      <c r="AQ326" s="53"/>
      <c r="AR326" s="1"/>
      <c r="AS326" s="1"/>
    </row>
    <row r="327" spans="1:45" ht="18.75" customHeight="1" x14ac:dyDescent="0.35">
      <c r="A327" s="1"/>
      <c r="B327" s="49">
        <f>IF(R327="",0,COUNTIF($R$7:R327,R327))</f>
        <v>0</v>
      </c>
      <c r="C327" s="49" t="str">
        <f t="shared" si="82"/>
        <v>0</v>
      </c>
      <c r="D327" s="49">
        <f>IF(X327="",0,COUNTIF($X$7:X327,X327))</f>
        <v>0</v>
      </c>
      <c r="E327" s="49" t="str">
        <f t="shared" si="69"/>
        <v>0</v>
      </c>
      <c r="F327" s="49">
        <f>IF(AD327="",0,COUNTIF($AD$7:AD327,AD327))</f>
        <v>0</v>
      </c>
      <c r="G327" s="49" t="str">
        <f t="shared" si="70"/>
        <v>0</v>
      </c>
      <c r="H327" s="49">
        <f>IF(AJ327="",0,COUNTIF($AJ$7:AJ327,AJ327))</f>
        <v>0</v>
      </c>
      <c r="I327" s="49" t="str">
        <f t="shared" si="71"/>
        <v>0</v>
      </c>
      <c r="J327" s="120">
        <f t="shared" si="72"/>
        <v>0</v>
      </c>
      <c r="K327" s="50" t="str">
        <f t="shared" si="83"/>
        <v>-</v>
      </c>
      <c r="L327" s="49">
        <f>IF(N327="",0,COUNTIF($N$7:N327,N327))</f>
        <v>0</v>
      </c>
      <c r="M327" s="50" t="str">
        <f t="shared" si="73"/>
        <v>0</v>
      </c>
      <c r="N327" s="49" t="str">
        <f t="shared" si="81"/>
        <v/>
      </c>
      <c r="O327" s="1"/>
      <c r="P327" s="112"/>
      <c r="Q327" s="4"/>
      <c r="R327" s="4"/>
      <c r="S327" s="54" t="str">
        <f t="shared" ref="S327:S390" si="84">IF(R327&lt;&gt;"",VLOOKUP(R327,DP,2,FALSE),"")</f>
        <v/>
      </c>
      <c r="T327" s="51"/>
      <c r="U327" s="53"/>
      <c r="V327" s="233"/>
      <c r="W327" s="234" t="str">
        <f t="shared" si="74"/>
        <v/>
      </c>
      <c r="X327" s="52"/>
      <c r="Y327" s="53"/>
      <c r="Z327" s="53"/>
      <c r="AA327" s="53"/>
      <c r="AB327" s="54" t="str">
        <f t="shared" si="75"/>
        <v/>
      </c>
      <c r="AC327" s="54" t="str">
        <f t="shared" si="76"/>
        <v/>
      </c>
      <c r="AD327" s="52"/>
      <c r="AE327" s="53"/>
      <c r="AF327" s="53"/>
      <c r="AG327" s="53"/>
      <c r="AH327" s="54" t="str">
        <f t="shared" si="77"/>
        <v/>
      </c>
      <c r="AI327" s="54" t="str">
        <f t="shared" si="78"/>
        <v/>
      </c>
      <c r="AJ327" s="52"/>
      <c r="AK327" s="55"/>
      <c r="AL327" s="55"/>
      <c r="AM327" s="55"/>
      <c r="AN327" s="54" t="str">
        <f t="shared" si="79"/>
        <v/>
      </c>
      <c r="AO327" s="54" t="str">
        <f t="shared" si="80"/>
        <v/>
      </c>
      <c r="AP327" s="53"/>
      <c r="AQ327" s="53"/>
      <c r="AR327" s="1"/>
      <c r="AS327" s="1"/>
    </row>
    <row r="328" spans="1:45" ht="18.75" customHeight="1" x14ac:dyDescent="0.35">
      <c r="A328" s="1"/>
      <c r="B328" s="49">
        <f>IF(R328="",0,COUNTIF($R$7:R328,R328))</f>
        <v>0</v>
      </c>
      <c r="C328" s="49" t="str">
        <f t="shared" si="82"/>
        <v>0</v>
      </c>
      <c r="D328" s="49">
        <f>IF(X328="",0,COUNTIF($X$7:X328,X328))</f>
        <v>0</v>
      </c>
      <c r="E328" s="49" t="str">
        <f t="shared" ref="E328:E391" si="85">D328&amp;X328</f>
        <v>0</v>
      </c>
      <c r="F328" s="49">
        <f>IF(AD328="",0,COUNTIF($AD$7:AD328,AD328))</f>
        <v>0</v>
      </c>
      <c r="G328" s="49" t="str">
        <f t="shared" ref="G328:G391" si="86">F328&amp;AD328</f>
        <v>0</v>
      </c>
      <c r="H328" s="49">
        <f>IF(AJ328="",0,COUNTIF($AJ$7:AJ328,AJ328))</f>
        <v>0</v>
      </c>
      <c r="I328" s="49" t="str">
        <f t="shared" ref="I328:I391" si="87">H328&amp;AJ328</f>
        <v>0</v>
      </c>
      <c r="J328" s="120">
        <f t="shared" ref="J328:J391" si="88">Y328+AE328+AK328</f>
        <v>0</v>
      </c>
      <c r="K328" s="50" t="str">
        <f t="shared" si="83"/>
        <v>-</v>
      </c>
      <c r="L328" s="49">
        <f>IF(N328="",0,COUNTIF($N$7:N328,N328))</f>
        <v>0</v>
      </c>
      <c r="M328" s="50" t="str">
        <f t="shared" ref="M328:M391" si="89">L328&amp;N328</f>
        <v>0</v>
      </c>
      <c r="N328" s="49" t="str">
        <f t="shared" si="81"/>
        <v/>
      </c>
      <c r="O328" s="1"/>
      <c r="P328" s="112"/>
      <c r="Q328" s="4"/>
      <c r="R328" s="4"/>
      <c r="S328" s="54" t="str">
        <f t="shared" si="84"/>
        <v/>
      </c>
      <c r="T328" s="51"/>
      <c r="U328" s="53"/>
      <c r="V328" s="233"/>
      <c r="W328" s="234" t="str">
        <f t="shared" ref="W328:W391" si="90">IF(AND(R328&lt;&gt;"",U328&lt;&gt;""),$U328*$V328,"")</f>
        <v/>
      </c>
      <c r="X328" s="52"/>
      <c r="Y328" s="53"/>
      <c r="Z328" s="53"/>
      <c r="AA328" s="53"/>
      <c r="AB328" s="54" t="str">
        <f t="shared" ref="AB328:AB391" si="91">IF(AND(R328&lt;&gt;"",X328&lt;&gt;""),$Y328*$Z328,"")</f>
        <v/>
      </c>
      <c r="AC328" s="54" t="str">
        <f t="shared" ref="AC328:AC391" si="92">IF(AND(R328&lt;&gt;"",X328&lt;&gt;""),$Y328*$AA328,"")</f>
        <v/>
      </c>
      <c r="AD328" s="52"/>
      <c r="AE328" s="53"/>
      <c r="AF328" s="53"/>
      <c r="AG328" s="53"/>
      <c r="AH328" s="54" t="str">
        <f t="shared" ref="AH328:AH391" si="93">IF(AND(R328&lt;&gt;"",AD328&lt;&gt;""),$AE328*$AF328,"")</f>
        <v/>
      </c>
      <c r="AI328" s="54" t="str">
        <f t="shared" ref="AI328:AI391" si="94">IF(AND(R328&lt;&gt;"",AD328&lt;&gt;""),$AE328*$AG328,"")</f>
        <v/>
      </c>
      <c r="AJ328" s="52"/>
      <c r="AK328" s="55"/>
      <c r="AL328" s="55"/>
      <c r="AM328" s="55"/>
      <c r="AN328" s="54" t="str">
        <f t="shared" ref="AN328:AN391" si="95">IF(AND(R328&lt;&gt;"",AJ328&lt;&gt;""),$AK328*$AL328,"")</f>
        <v/>
      </c>
      <c r="AO328" s="54" t="str">
        <f t="shared" ref="AO328:AO391" si="96">IF(AND(R328&lt;&gt;"",AJ328&lt;&gt;""),$AK328*$AM328,"")</f>
        <v/>
      </c>
      <c r="AP328" s="53"/>
      <c r="AQ328" s="53"/>
      <c r="AR328" s="1"/>
      <c r="AS328" s="1"/>
    </row>
    <row r="329" spans="1:45" ht="18.75" customHeight="1" x14ac:dyDescent="0.35">
      <c r="A329" s="1"/>
      <c r="B329" s="49">
        <f>IF(R329="",0,COUNTIF($R$7:R329,R329))</f>
        <v>0</v>
      </c>
      <c r="C329" s="49" t="str">
        <f t="shared" si="82"/>
        <v>0</v>
      </c>
      <c r="D329" s="49">
        <f>IF(X329="",0,COUNTIF($X$7:X329,X329))</f>
        <v>0</v>
      </c>
      <c r="E329" s="49" t="str">
        <f t="shared" si="85"/>
        <v>0</v>
      </c>
      <c r="F329" s="49">
        <f>IF(AD329="",0,COUNTIF($AD$7:AD329,AD329))</f>
        <v>0</v>
      </c>
      <c r="G329" s="49" t="str">
        <f t="shared" si="86"/>
        <v>0</v>
      </c>
      <c r="H329" s="49">
        <f>IF(AJ329="",0,COUNTIF($AJ$7:AJ329,AJ329))</f>
        <v>0</v>
      </c>
      <c r="I329" s="49" t="str">
        <f t="shared" si="87"/>
        <v>0</v>
      </c>
      <c r="J329" s="120">
        <f t="shared" si="88"/>
        <v>0</v>
      </c>
      <c r="K329" s="50" t="str">
        <f t="shared" si="83"/>
        <v>-</v>
      </c>
      <c r="L329" s="49">
        <f>IF(N329="",0,COUNTIF($N$7:N329,N329))</f>
        <v>0</v>
      </c>
      <c r="M329" s="50" t="str">
        <f t="shared" si="89"/>
        <v>0</v>
      </c>
      <c r="N329" s="49" t="str">
        <f t="shared" ref="N329:N392" si="97">IF(R329="","",IF(Q329&lt;&gt;"",Q329,N328))</f>
        <v/>
      </c>
      <c r="O329" s="1"/>
      <c r="P329" s="112"/>
      <c r="Q329" s="4"/>
      <c r="R329" s="4"/>
      <c r="S329" s="54" t="str">
        <f t="shared" si="84"/>
        <v/>
      </c>
      <c r="T329" s="51"/>
      <c r="U329" s="53"/>
      <c r="V329" s="233"/>
      <c r="W329" s="234" t="str">
        <f t="shared" si="90"/>
        <v/>
      </c>
      <c r="X329" s="52"/>
      <c r="Y329" s="53"/>
      <c r="Z329" s="53"/>
      <c r="AA329" s="53"/>
      <c r="AB329" s="54" t="str">
        <f t="shared" si="91"/>
        <v/>
      </c>
      <c r="AC329" s="54" t="str">
        <f t="shared" si="92"/>
        <v/>
      </c>
      <c r="AD329" s="52"/>
      <c r="AE329" s="53"/>
      <c r="AF329" s="53"/>
      <c r="AG329" s="53"/>
      <c r="AH329" s="54" t="str">
        <f t="shared" si="93"/>
        <v/>
      </c>
      <c r="AI329" s="54" t="str">
        <f t="shared" si="94"/>
        <v/>
      </c>
      <c r="AJ329" s="52"/>
      <c r="AK329" s="55"/>
      <c r="AL329" s="55"/>
      <c r="AM329" s="55"/>
      <c r="AN329" s="54" t="str">
        <f t="shared" si="95"/>
        <v/>
      </c>
      <c r="AO329" s="54" t="str">
        <f t="shared" si="96"/>
        <v/>
      </c>
      <c r="AP329" s="53"/>
      <c r="AQ329" s="53"/>
      <c r="AR329" s="1"/>
      <c r="AS329" s="1"/>
    </row>
    <row r="330" spans="1:45" ht="18.75" customHeight="1" x14ac:dyDescent="0.35">
      <c r="A330" s="1"/>
      <c r="B330" s="49">
        <f>IF(R330="",0,COUNTIF($R$7:R330,R330))</f>
        <v>0</v>
      </c>
      <c r="C330" s="49" t="str">
        <f t="shared" si="82"/>
        <v>0</v>
      </c>
      <c r="D330" s="49">
        <f>IF(X330="",0,COUNTIF($X$7:X330,X330))</f>
        <v>0</v>
      </c>
      <c r="E330" s="49" t="str">
        <f t="shared" si="85"/>
        <v>0</v>
      </c>
      <c r="F330" s="49">
        <f>IF(AD330="",0,COUNTIF($AD$7:AD330,AD330))</f>
        <v>0</v>
      </c>
      <c r="G330" s="49" t="str">
        <f t="shared" si="86"/>
        <v>0</v>
      </c>
      <c r="H330" s="49">
        <f>IF(AJ330="",0,COUNTIF($AJ$7:AJ330,AJ330))</f>
        <v>0</v>
      </c>
      <c r="I330" s="49" t="str">
        <f t="shared" si="87"/>
        <v>0</v>
      </c>
      <c r="J330" s="120">
        <f t="shared" si="88"/>
        <v>0</v>
      </c>
      <c r="K330" s="50" t="str">
        <f t="shared" si="83"/>
        <v>-</v>
      </c>
      <c r="L330" s="49">
        <f>IF(N330="",0,COUNTIF($N$7:N330,N330))</f>
        <v>0</v>
      </c>
      <c r="M330" s="50" t="str">
        <f t="shared" si="89"/>
        <v>0</v>
      </c>
      <c r="N330" s="49" t="str">
        <f t="shared" si="97"/>
        <v/>
      </c>
      <c r="O330" s="1"/>
      <c r="P330" s="112"/>
      <c r="Q330" s="4"/>
      <c r="R330" s="4"/>
      <c r="S330" s="54" t="str">
        <f t="shared" si="84"/>
        <v/>
      </c>
      <c r="T330" s="51"/>
      <c r="U330" s="53"/>
      <c r="V330" s="233"/>
      <c r="W330" s="234" t="str">
        <f t="shared" si="90"/>
        <v/>
      </c>
      <c r="X330" s="52"/>
      <c r="Y330" s="53"/>
      <c r="Z330" s="53"/>
      <c r="AA330" s="53"/>
      <c r="AB330" s="54" t="str">
        <f t="shared" si="91"/>
        <v/>
      </c>
      <c r="AC330" s="54" t="str">
        <f t="shared" si="92"/>
        <v/>
      </c>
      <c r="AD330" s="52"/>
      <c r="AE330" s="53"/>
      <c r="AF330" s="53"/>
      <c r="AG330" s="53"/>
      <c r="AH330" s="54" t="str">
        <f t="shared" si="93"/>
        <v/>
      </c>
      <c r="AI330" s="54" t="str">
        <f t="shared" si="94"/>
        <v/>
      </c>
      <c r="AJ330" s="52"/>
      <c r="AK330" s="55"/>
      <c r="AL330" s="55"/>
      <c r="AM330" s="55"/>
      <c r="AN330" s="54" t="str">
        <f t="shared" si="95"/>
        <v/>
      </c>
      <c r="AO330" s="54" t="str">
        <f t="shared" si="96"/>
        <v/>
      </c>
      <c r="AP330" s="53"/>
      <c r="AQ330" s="53"/>
      <c r="AR330" s="1"/>
      <c r="AS330" s="1"/>
    </row>
    <row r="331" spans="1:45" ht="18.75" customHeight="1" x14ac:dyDescent="0.35">
      <c r="A331" s="1"/>
      <c r="B331" s="49">
        <f>IF(R331="",0,COUNTIF($R$7:R331,R331))</f>
        <v>0</v>
      </c>
      <c r="C331" s="49" t="str">
        <f t="shared" si="82"/>
        <v>0</v>
      </c>
      <c r="D331" s="49">
        <f>IF(X331="",0,COUNTIF($X$7:X331,X331))</f>
        <v>0</v>
      </c>
      <c r="E331" s="49" t="str">
        <f t="shared" si="85"/>
        <v>0</v>
      </c>
      <c r="F331" s="49">
        <f>IF(AD331="",0,COUNTIF($AD$7:AD331,AD331))</f>
        <v>0</v>
      </c>
      <c r="G331" s="49" t="str">
        <f t="shared" si="86"/>
        <v>0</v>
      </c>
      <c r="H331" s="49">
        <f>IF(AJ331="",0,COUNTIF($AJ$7:AJ331,AJ331))</f>
        <v>0</v>
      </c>
      <c r="I331" s="49" t="str">
        <f t="shared" si="87"/>
        <v>0</v>
      </c>
      <c r="J331" s="120">
        <f t="shared" si="88"/>
        <v>0</v>
      </c>
      <c r="K331" s="50" t="str">
        <f t="shared" si="83"/>
        <v>-</v>
      </c>
      <c r="L331" s="49">
        <f>IF(N331="",0,COUNTIF($N$7:N331,N331))</f>
        <v>0</v>
      </c>
      <c r="M331" s="50" t="str">
        <f t="shared" si="89"/>
        <v>0</v>
      </c>
      <c r="N331" s="49" t="str">
        <f t="shared" si="97"/>
        <v/>
      </c>
      <c r="O331" s="1"/>
      <c r="P331" s="112"/>
      <c r="Q331" s="4"/>
      <c r="R331" s="4"/>
      <c r="S331" s="54" t="str">
        <f t="shared" si="84"/>
        <v/>
      </c>
      <c r="T331" s="51"/>
      <c r="U331" s="53"/>
      <c r="V331" s="233"/>
      <c r="W331" s="234" t="str">
        <f t="shared" si="90"/>
        <v/>
      </c>
      <c r="X331" s="52"/>
      <c r="Y331" s="53"/>
      <c r="Z331" s="53"/>
      <c r="AA331" s="53"/>
      <c r="AB331" s="54" t="str">
        <f t="shared" si="91"/>
        <v/>
      </c>
      <c r="AC331" s="54" t="str">
        <f t="shared" si="92"/>
        <v/>
      </c>
      <c r="AD331" s="52"/>
      <c r="AE331" s="53"/>
      <c r="AF331" s="53"/>
      <c r="AG331" s="53"/>
      <c r="AH331" s="54" t="str">
        <f t="shared" si="93"/>
        <v/>
      </c>
      <c r="AI331" s="54" t="str">
        <f t="shared" si="94"/>
        <v/>
      </c>
      <c r="AJ331" s="52"/>
      <c r="AK331" s="55"/>
      <c r="AL331" s="55"/>
      <c r="AM331" s="55"/>
      <c r="AN331" s="54" t="str">
        <f t="shared" si="95"/>
        <v/>
      </c>
      <c r="AO331" s="54" t="str">
        <f t="shared" si="96"/>
        <v/>
      </c>
      <c r="AP331" s="53"/>
      <c r="AQ331" s="53"/>
      <c r="AR331" s="1"/>
      <c r="AS331" s="1"/>
    </row>
    <row r="332" spans="1:45" ht="18.75" customHeight="1" x14ac:dyDescent="0.35">
      <c r="A332" s="1"/>
      <c r="B332" s="49">
        <f>IF(R332="",0,COUNTIF($R$7:R332,R332))</f>
        <v>0</v>
      </c>
      <c r="C332" s="49" t="str">
        <f t="shared" si="82"/>
        <v>0</v>
      </c>
      <c r="D332" s="49">
        <f>IF(X332="",0,COUNTIF($X$7:X332,X332))</f>
        <v>0</v>
      </c>
      <c r="E332" s="49" t="str">
        <f t="shared" si="85"/>
        <v>0</v>
      </c>
      <c r="F332" s="49">
        <f>IF(AD332="",0,COUNTIF($AD$7:AD332,AD332))</f>
        <v>0</v>
      </c>
      <c r="G332" s="49" t="str">
        <f t="shared" si="86"/>
        <v>0</v>
      </c>
      <c r="H332" s="49">
        <f>IF(AJ332="",0,COUNTIF($AJ$7:AJ332,AJ332))</f>
        <v>0</v>
      </c>
      <c r="I332" s="49" t="str">
        <f t="shared" si="87"/>
        <v>0</v>
      </c>
      <c r="J332" s="120">
        <f t="shared" si="88"/>
        <v>0</v>
      </c>
      <c r="K332" s="50" t="str">
        <f t="shared" si="83"/>
        <v>-</v>
      </c>
      <c r="L332" s="49">
        <f>IF(N332="",0,COUNTIF($N$7:N332,N332))</f>
        <v>0</v>
      </c>
      <c r="M332" s="50" t="str">
        <f t="shared" si="89"/>
        <v>0</v>
      </c>
      <c r="N332" s="49" t="str">
        <f t="shared" si="97"/>
        <v/>
      </c>
      <c r="O332" s="1"/>
      <c r="P332" s="112"/>
      <c r="Q332" s="4"/>
      <c r="R332" s="4"/>
      <c r="S332" s="54" t="str">
        <f t="shared" si="84"/>
        <v/>
      </c>
      <c r="T332" s="51"/>
      <c r="U332" s="53"/>
      <c r="V332" s="233"/>
      <c r="W332" s="234" t="str">
        <f t="shared" si="90"/>
        <v/>
      </c>
      <c r="X332" s="52"/>
      <c r="Y332" s="53"/>
      <c r="Z332" s="53"/>
      <c r="AA332" s="53"/>
      <c r="AB332" s="54" t="str">
        <f t="shared" si="91"/>
        <v/>
      </c>
      <c r="AC332" s="54" t="str">
        <f t="shared" si="92"/>
        <v/>
      </c>
      <c r="AD332" s="52"/>
      <c r="AE332" s="53"/>
      <c r="AF332" s="53"/>
      <c r="AG332" s="53"/>
      <c r="AH332" s="54" t="str">
        <f t="shared" si="93"/>
        <v/>
      </c>
      <c r="AI332" s="54" t="str">
        <f t="shared" si="94"/>
        <v/>
      </c>
      <c r="AJ332" s="52"/>
      <c r="AK332" s="55"/>
      <c r="AL332" s="55"/>
      <c r="AM332" s="55"/>
      <c r="AN332" s="54" t="str">
        <f t="shared" si="95"/>
        <v/>
      </c>
      <c r="AO332" s="54" t="str">
        <f t="shared" si="96"/>
        <v/>
      </c>
      <c r="AP332" s="53"/>
      <c r="AQ332" s="53"/>
      <c r="AR332" s="1"/>
      <c r="AS332" s="1"/>
    </row>
    <row r="333" spans="1:45" ht="18.75" customHeight="1" x14ac:dyDescent="0.35">
      <c r="A333" s="1"/>
      <c r="B333" s="49">
        <f>IF(R333="",0,COUNTIF($R$7:R333,R333))</f>
        <v>0</v>
      </c>
      <c r="C333" s="49" t="str">
        <f t="shared" si="82"/>
        <v>0</v>
      </c>
      <c r="D333" s="49">
        <f>IF(X333="",0,COUNTIF($X$7:X333,X333))</f>
        <v>0</v>
      </c>
      <c r="E333" s="49" t="str">
        <f t="shared" si="85"/>
        <v>0</v>
      </c>
      <c r="F333" s="49">
        <f>IF(AD333="",0,COUNTIF($AD$7:AD333,AD333))</f>
        <v>0</v>
      </c>
      <c r="G333" s="49" t="str">
        <f t="shared" si="86"/>
        <v>0</v>
      </c>
      <c r="H333" s="49">
        <f>IF(AJ333="",0,COUNTIF($AJ$7:AJ333,AJ333))</f>
        <v>0</v>
      </c>
      <c r="I333" s="49" t="str">
        <f t="shared" si="87"/>
        <v>0</v>
      </c>
      <c r="J333" s="120">
        <f t="shared" si="88"/>
        <v>0</v>
      </c>
      <c r="K333" s="50" t="str">
        <f t="shared" si="83"/>
        <v>-</v>
      </c>
      <c r="L333" s="49">
        <f>IF(N333="",0,COUNTIF($N$7:N333,N333))</f>
        <v>0</v>
      </c>
      <c r="M333" s="50" t="str">
        <f t="shared" si="89"/>
        <v>0</v>
      </c>
      <c r="N333" s="49" t="str">
        <f t="shared" si="97"/>
        <v/>
      </c>
      <c r="O333" s="1"/>
      <c r="P333" s="112"/>
      <c r="Q333" s="4"/>
      <c r="R333" s="4"/>
      <c r="S333" s="54" t="str">
        <f t="shared" si="84"/>
        <v/>
      </c>
      <c r="T333" s="51"/>
      <c r="U333" s="53"/>
      <c r="V333" s="233"/>
      <c r="W333" s="234" t="str">
        <f t="shared" si="90"/>
        <v/>
      </c>
      <c r="X333" s="52"/>
      <c r="Y333" s="53"/>
      <c r="Z333" s="53"/>
      <c r="AA333" s="53"/>
      <c r="AB333" s="54" t="str">
        <f t="shared" si="91"/>
        <v/>
      </c>
      <c r="AC333" s="54" t="str">
        <f t="shared" si="92"/>
        <v/>
      </c>
      <c r="AD333" s="52"/>
      <c r="AE333" s="53"/>
      <c r="AF333" s="53"/>
      <c r="AG333" s="53"/>
      <c r="AH333" s="54" t="str">
        <f t="shared" si="93"/>
        <v/>
      </c>
      <c r="AI333" s="54" t="str">
        <f t="shared" si="94"/>
        <v/>
      </c>
      <c r="AJ333" s="52"/>
      <c r="AK333" s="55"/>
      <c r="AL333" s="55"/>
      <c r="AM333" s="55"/>
      <c r="AN333" s="54" t="str">
        <f t="shared" si="95"/>
        <v/>
      </c>
      <c r="AO333" s="54" t="str">
        <f t="shared" si="96"/>
        <v/>
      </c>
      <c r="AP333" s="53"/>
      <c r="AQ333" s="53"/>
      <c r="AR333" s="1"/>
      <c r="AS333" s="1"/>
    </row>
    <row r="334" spans="1:45" ht="18.75" customHeight="1" x14ac:dyDescent="0.35">
      <c r="A334" s="1"/>
      <c r="B334" s="49">
        <f>IF(R334="",0,COUNTIF($R$7:R334,R334))</f>
        <v>0</v>
      </c>
      <c r="C334" s="49" t="str">
        <f t="shared" si="82"/>
        <v>0</v>
      </c>
      <c r="D334" s="49">
        <f>IF(X334="",0,COUNTIF($X$7:X334,X334))</f>
        <v>0</v>
      </c>
      <c r="E334" s="49" t="str">
        <f t="shared" si="85"/>
        <v>0</v>
      </c>
      <c r="F334" s="49">
        <f>IF(AD334="",0,COUNTIF($AD$7:AD334,AD334))</f>
        <v>0</v>
      </c>
      <c r="G334" s="49" t="str">
        <f t="shared" si="86"/>
        <v>0</v>
      </c>
      <c r="H334" s="49">
        <f>IF(AJ334="",0,COUNTIF($AJ$7:AJ334,AJ334))</f>
        <v>0</v>
      </c>
      <c r="I334" s="49" t="str">
        <f t="shared" si="87"/>
        <v>0</v>
      </c>
      <c r="J334" s="120">
        <f t="shared" si="88"/>
        <v>0</v>
      </c>
      <c r="K334" s="50" t="str">
        <f t="shared" si="83"/>
        <v>-</v>
      </c>
      <c r="L334" s="49">
        <f>IF(N334="",0,COUNTIF($N$7:N334,N334))</f>
        <v>0</v>
      </c>
      <c r="M334" s="50" t="str">
        <f t="shared" si="89"/>
        <v>0</v>
      </c>
      <c r="N334" s="49" t="str">
        <f t="shared" si="97"/>
        <v/>
      </c>
      <c r="O334" s="1"/>
      <c r="P334" s="112"/>
      <c r="Q334" s="4"/>
      <c r="R334" s="4"/>
      <c r="S334" s="54" t="str">
        <f t="shared" si="84"/>
        <v/>
      </c>
      <c r="T334" s="51"/>
      <c r="U334" s="53"/>
      <c r="V334" s="233"/>
      <c r="W334" s="234" t="str">
        <f t="shared" si="90"/>
        <v/>
      </c>
      <c r="X334" s="52"/>
      <c r="Y334" s="53"/>
      <c r="Z334" s="53"/>
      <c r="AA334" s="53"/>
      <c r="AB334" s="54" t="str">
        <f t="shared" si="91"/>
        <v/>
      </c>
      <c r="AC334" s="54" t="str">
        <f t="shared" si="92"/>
        <v/>
      </c>
      <c r="AD334" s="52"/>
      <c r="AE334" s="53"/>
      <c r="AF334" s="53"/>
      <c r="AG334" s="53"/>
      <c r="AH334" s="54" t="str">
        <f t="shared" si="93"/>
        <v/>
      </c>
      <c r="AI334" s="54" t="str">
        <f t="shared" si="94"/>
        <v/>
      </c>
      <c r="AJ334" s="52"/>
      <c r="AK334" s="55"/>
      <c r="AL334" s="55"/>
      <c r="AM334" s="55"/>
      <c r="AN334" s="54" t="str">
        <f t="shared" si="95"/>
        <v/>
      </c>
      <c r="AO334" s="54" t="str">
        <f t="shared" si="96"/>
        <v/>
      </c>
      <c r="AP334" s="53"/>
      <c r="AQ334" s="53"/>
      <c r="AR334" s="1"/>
      <c r="AS334" s="1"/>
    </row>
    <row r="335" spans="1:45" ht="18.75" customHeight="1" x14ac:dyDescent="0.35">
      <c r="A335" s="1"/>
      <c r="B335" s="49">
        <f>IF(R335="",0,COUNTIF($R$7:R335,R335))</f>
        <v>0</v>
      </c>
      <c r="C335" s="49" t="str">
        <f t="shared" ref="C335:C398" si="98">B335&amp;R335</f>
        <v>0</v>
      </c>
      <c r="D335" s="49">
        <f>IF(X335="",0,COUNTIF($X$7:X335,X335))</f>
        <v>0</v>
      </c>
      <c r="E335" s="49" t="str">
        <f t="shared" si="85"/>
        <v>0</v>
      </c>
      <c r="F335" s="49">
        <f>IF(AD335="",0,COUNTIF($AD$7:AD335,AD335))</f>
        <v>0</v>
      </c>
      <c r="G335" s="49" t="str">
        <f t="shared" si="86"/>
        <v>0</v>
      </c>
      <c r="H335" s="49">
        <f>IF(AJ335="",0,COUNTIF($AJ$7:AJ335,AJ335))</f>
        <v>0</v>
      </c>
      <c r="I335" s="49" t="str">
        <f t="shared" si="87"/>
        <v>0</v>
      </c>
      <c r="J335" s="120">
        <f t="shared" si="88"/>
        <v>0</v>
      </c>
      <c r="K335" s="50" t="str">
        <f t="shared" ref="K335:K398" si="99">IF(R335="","-",IF(P335&lt;&gt;"",P335,K334))</f>
        <v>-</v>
      </c>
      <c r="L335" s="49">
        <f>IF(N335="",0,COUNTIF($N$7:N335,N335))</f>
        <v>0</v>
      </c>
      <c r="M335" s="50" t="str">
        <f t="shared" si="89"/>
        <v>0</v>
      </c>
      <c r="N335" s="49" t="str">
        <f t="shared" si="97"/>
        <v/>
      </c>
      <c r="O335" s="1"/>
      <c r="P335" s="112"/>
      <c r="Q335" s="4"/>
      <c r="R335" s="4"/>
      <c r="S335" s="54" t="str">
        <f t="shared" si="84"/>
        <v/>
      </c>
      <c r="T335" s="51"/>
      <c r="U335" s="53"/>
      <c r="V335" s="233"/>
      <c r="W335" s="234" t="str">
        <f t="shared" si="90"/>
        <v/>
      </c>
      <c r="X335" s="52"/>
      <c r="Y335" s="53"/>
      <c r="Z335" s="53"/>
      <c r="AA335" s="53"/>
      <c r="AB335" s="54" t="str">
        <f t="shared" si="91"/>
        <v/>
      </c>
      <c r="AC335" s="54" t="str">
        <f t="shared" si="92"/>
        <v/>
      </c>
      <c r="AD335" s="52"/>
      <c r="AE335" s="53"/>
      <c r="AF335" s="53"/>
      <c r="AG335" s="53"/>
      <c r="AH335" s="54" t="str">
        <f t="shared" si="93"/>
        <v/>
      </c>
      <c r="AI335" s="54" t="str">
        <f t="shared" si="94"/>
        <v/>
      </c>
      <c r="AJ335" s="52"/>
      <c r="AK335" s="55"/>
      <c r="AL335" s="55"/>
      <c r="AM335" s="55"/>
      <c r="AN335" s="54" t="str">
        <f t="shared" si="95"/>
        <v/>
      </c>
      <c r="AO335" s="54" t="str">
        <f t="shared" si="96"/>
        <v/>
      </c>
      <c r="AP335" s="53"/>
      <c r="AQ335" s="53"/>
      <c r="AR335" s="1"/>
      <c r="AS335" s="1"/>
    </row>
    <row r="336" spans="1:45" ht="18.75" customHeight="1" x14ac:dyDescent="0.35">
      <c r="A336" s="1"/>
      <c r="B336" s="49">
        <f>IF(R336="",0,COUNTIF($R$7:R336,R336))</f>
        <v>0</v>
      </c>
      <c r="C336" s="49" t="str">
        <f t="shared" si="98"/>
        <v>0</v>
      </c>
      <c r="D336" s="49">
        <f>IF(X336="",0,COUNTIF($X$7:X336,X336))</f>
        <v>0</v>
      </c>
      <c r="E336" s="49" t="str">
        <f t="shared" si="85"/>
        <v>0</v>
      </c>
      <c r="F336" s="49">
        <f>IF(AD336="",0,COUNTIF($AD$7:AD336,AD336))</f>
        <v>0</v>
      </c>
      <c r="G336" s="49" t="str">
        <f t="shared" si="86"/>
        <v>0</v>
      </c>
      <c r="H336" s="49">
        <f>IF(AJ336="",0,COUNTIF($AJ$7:AJ336,AJ336))</f>
        <v>0</v>
      </c>
      <c r="I336" s="49" t="str">
        <f t="shared" si="87"/>
        <v>0</v>
      </c>
      <c r="J336" s="120">
        <f t="shared" si="88"/>
        <v>0</v>
      </c>
      <c r="K336" s="50" t="str">
        <f t="shared" si="99"/>
        <v>-</v>
      </c>
      <c r="L336" s="49">
        <f>IF(N336="",0,COUNTIF($N$7:N336,N336))</f>
        <v>0</v>
      </c>
      <c r="M336" s="50" t="str">
        <f t="shared" si="89"/>
        <v>0</v>
      </c>
      <c r="N336" s="49" t="str">
        <f t="shared" si="97"/>
        <v/>
      </c>
      <c r="O336" s="1"/>
      <c r="P336" s="112"/>
      <c r="Q336" s="4"/>
      <c r="R336" s="4"/>
      <c r="S336" s="54" t="str">
        <f t="shared" si="84"/>
        <v/>
      </c>
      <c r="T336" s="51"/>
      <c r="U336" s="53"/>
      <c r="V336" s="233"/>
      <c r="W336" s="234" t="str">
        <f t="shared" si="90"/>
        <v/>
      </c>
      <c r="X336" s="52"/>
      <c r="Y336" s="53"/>
      <c r="Z336" s="53"/>
      <c r="AA336" s="53"/>
      <c r="AB336" s="54" t="str">
        <f t="shared" si="91"/>
        <v/>
      </c>
      <c r="AC336" s="54" t="str">
        <f t="shared" si="92"/>
        <v/>
      </c>
      <c r="AD336" s="52"/>
      <c r="AE336" s="53"/>
      <c r="AF336" s="53"/>
      <c r="AG336" s="53"/>
      <c r="AH336" s="54" t="str">
        <f t="shared" si="93"/>
        <v/>
      </c>
      <c r="AI336" s="54" t="str">
        <f t="shared" si="94"/>
        <v/>
      </c>
      <c r="AJ336" s="52"/>
      <c r="AK336" s="55"/>
      <c r="AL336" s="55"/>
      <c r="AM336" s="55"/>
      <c r="AN336" s="54" t="str">
        <f t="shared" si="95"/>
        <v/>
      </c>
      <c r="AO336" s="54" t="str">
        <f t="shared" si="96"/>
        <v/>
      </c>
      <c r="AP336" s="53"/>
      <c r="AQ336" s="53"/>
      <c r="AR336" s="1"/>
      <c r="AS336" s="1"/>
    </row>
    <row r="337" spans="1:45" ht="18.75" customHeight="1" x14ac:dyDescent="0.35">
      <c r="A337" s="1"/>
      <c r="B337" s="49">
        <f>IF(R337="",0,COUNTIF($R$7:R337,R337))</f>
        <v>0</v>
      </c>
      <c r="C337" s="49" t="str">
        <f t="shared" si="98"/>
        <v>0</v>
      </c>
      <c r="D337" s="49">
        <f>IF(X337="",0,COUNTIF($X$7:X337,X337))</f>
        <v>0</v>
      </c>
      <c r="E337" s="49" t="str">
        <f t="shared" si="85"/>
        <v>0</v>
      </c>
      <c r="F337" s="49">
        <f>IF(AD337="",0,COUNTIF($AD$7:AD337,AD337))</f>
        <v>0</v>
      </c>
      <c r="G337" s="49" t="str">
        <f t="shared" si="86"/>
        <v>0</v>
      </c>
      <c r="H337" s="49">
        <f>IF(AJ337="",0,COUNTIF($AJ$7:AJ337,AJ337))</f>
        <v>0</v>
      </c>
      <c r="I337" s="49" t="str">
        <f t="shared" si="87"/>
        <v>0</v>
      </c>
      <c r="J337" s="120">
        <f t="shared" si="88"/>
        <v>0</v>
      </c>
      <c r="K337" s="50" t="str">
        <f t="shared" si="99"/>
        <v>-</v>
      </c>
      <c r="L337" s="49">
        <f>IF(N337="",0,COUNTIF($N$7:N337,N337))</f>
        <v>0</v>
      </c>
      <c r="M337" s="50" t="str">
        <f t="shared" si="89"/>
        <v>0</v>
      </c>
      <c r="N337" s="49" t="str">
        <f t="shared" si="97"/>
        <v/>
      </c>
      <c r="O337" s="1"/>
      <c r="P337" s="112"/>
      <c r="Q337" s="4"/>
      <c r="R337" s="4"/>
      <c r="S337" s="54" t="str">
        <f t="shared" si="84"/>
        <v/>
      </c>
      <c r="T337" s="51"/>
      <c r="U337" s="53"/>
      <c r="V337" s="233"/>
      <c r="W337" s="234" t="str">
        <f t="shared" si="90"/>
        <v/>
      </c>
      <c r="X337" s="52"/>
      <c r="Y337" s="53"/>
      <c r="Z337" s="53"/>
      <c r="AA337" s="53"/>
      <c r="AB337" s="54" t="str">
        <f t="shared" si="91"/>
        <v/>
      </c>
      <c r="AC337" s="54" t="str">
        <f t="shared" si="92"/>
        <v/>
      </c>
      <c r="AD337" s="52"/>
      <c r="AE337" s="53"/>
      <c r="AF337" s="53"/>
      <c r="AG337" s="53"/>
      <c r="AH337" s="54" t="str">
        <f t="shared" si="93"/>
        <v/>
      </c>
      <c r="AI337" s="54" t="str">
        <f t="shared" si="94"/>
        <v/>
      </c>
      <c r="AJ337" s="52"/>
      <c r="AK337" s="55"/>
      <c r="AL337" s="55"/>
      <c r="AM337" s="55"/>
      <c r="AN337" s="54" t="str">
        <f t="shared" si="95"/>
        <v/>
      </c>
      <c r="AO337" s="54" t="str">
        <f t="shared" si="96"/>
        <v/>
      </c>
      <c r="AP337" s="53"/>
      <c r="AQ337" s="53"/>
      <c r="AR337" s="1"/>
      <c r="AS337" s="1"/>
    </row>
    <row r="338" spans="1:45" ht="18.75" customHeight="1" x14ac:dyDescent="0.35">
      <c r="A338" s="1"/>
      <c r="B338" s="49">
        <f>IF(R338="",0,COUNTIF($R$7:R338,R338))</f>
        <v>0</v>
      </c>
      <c r="C338" s="49" t="str">
        <f t="shared" si="98"/>
        <v>0</v>
      </c>
      <c r="D338" s="49">
        <f>IF(X338="",0,COUNTIF($X$7:X338,X338))</f>
        <v>0</v>
      </c>
      <c r="E338" s="49" t="str">
        <f t="shared" si="85"/>
        <v>0</v>
      </c>
      <c r="F338" s="49">
        <f>IF(AD338="",0,COUNTIF($AD$7:AD338,AD338))</f>
        <v>0</v>
      </c>
      <c r="G338" s="49" t="str">
        <f t="shared" si="86"/>
        <v>0</v>
      </c>
      <c r="H338" s="49">
        <f>IF(AJ338="",0,COUNTIF($AJ$7:AJ338,AJ338))</f>
        <v>0</v>
      </c>
      <c r="I338" s="49" t="str">
        <f t="shared" si="87"/>
        <v>0</v>
      </c>
      <c r="J338" s="120">
        <f t="shared" si="88"/>
        <v>0</v>
      </c>
      <c r="K338" s="50" t="str">
        <f t="shared" si="99"/>
        <v>-</v>
      </c>
      <c r="L338" s="49">
        <f>IF(N338="",0,COUNTIF($N$7:N338,N338))</f>
        <v>0</v>
      </c>
      <c r="M338" s="50" t="str">
        <f t="shared" si="89"/>
        <v>0</v>
      </c>
      <c r="N338" s="49" t="str">
        <f t="shared" si="97"/>
        <v/>
      </c>
      <c r="O338" s="1"/>
      <c r="P338" s="112"/>
      <c r="Q338" s="4"/>
      <c r="R338" s="4"/>
      <c r="S338" s="54" t="str">
        <f t="shared" si="84"/>
        <v/>
      </c>
      <c r="T338" s="51"/>
      <c r="U338" s="53"/>
      <c r="V338" s="233"/>
      <c r="W338" s="234" t="str">
        <f t="shared" si="90"/>
        <v/>
      </c>
      <c r="X338" s="52"/>
      <c r="Y338" s="53"/>
      <c r="Z338" s="53"/>
      <c r="AA338" s="53"/>
      <c r="AB338" s="54" t="str">
        <f t="shared" si="91"/>
        <v/>
      </c>
      <c r="AC338" s="54" t="str">
        <f t="shared" si="92"/>
        <v/>
      </c>
      <c r="AD338" s="52"/>
      <c r="AE338" s="53"/>
      <c r="AF338" s="53"/>
      <c r="AG338" s="53"/>
      <c r="AH338" s="54" t="str">
        <f t="shared" si="93"/>
        <v/>
      </c>
      <c r="AI338" s="54" t="str">
        <f t="shared" si="94"/>
        <v/>
      </c>
      <c r="AJ338" s="52"/>
      <c r="AK338" s="55"/>
      <c r="AL338" s="55"/>
      <c r="AM338" s="55"/>
      <c r="AN338" s="54" t="str">
        <f t="shared" si="95"/>
        <v/>
      </c>
      <c r="AO338" s="54" t="str">
        <f t="shared" si="96"/>
        <v/>
      </c>
      <c r="AP338" s="53"/>
      <c r="AQ338" s="53"/>
      <c r="AR338" s="1"/>
      <c r="AS338" s="1"/>
    </row>
    <row r="339" spans="1:45" ht="18.75" customHeight="1" x14ac:dyDescent="0.35">
      <c r="A339" s="1"/>
      <c r="B339" s="49">
        <f>IF(R339="",0,COUNTIF($R$7:R339,R339))</f>
        <v>0</v>
      </c>
      <c r="C339" s="49" t="str">
        <f t="shared" si="98"/>
        <v>0</v>
      </c>
      <c r="D339" s="49">
        <f>IF(X339="",0,COUNTIF($X$7:X339,X339))</f>
        <v>0</v>
      </c>
      <c r="E339" s="49" t="str">
        <f t="shared" si="85"/>
        <v>0</v>
      </c>
      <c r="F339" s="49">
        <f>IF(AD339="",0,COUNTIF($AD$7:AD339,AD339))</f>
        <v>0</v>
      </c>
      <c r="G339" s="49" t="str">
        <f t="shared" si="86"/>
        <v>0</v>
      </c>
      <c r="H339" s="49">
        <f>IF(AJ339="",0,COUNTIF($AJ$7:AJ339,AJ339))</f>
        <v>0</v>
      </c>
      <c r="I339" s="49" t="str">
        <f t="shared" si="87"/>
        <v>0</v>
      </c>
      <c r="J339" s="120">
        <f t="shared" si="88"/>
        <v>0</v>
      </c>
      <c r="K339" s="50" t="str">
        <f t="shared" si="99"/>
        <v>-</v>
      </c>
      <c r="L339" s="49">
        <f>IF(N339="",0,COUNTIF($N$7:N339,N339))</f>
        <v>0</v>
      </c>
      <c r="M339" s="50" t="str">
        <f t="shared" si="89"/>
        <v>0</v>
      </c>
      <c r="N339" s="49" t="str">
        <f t="shared" si="97"/>
        <v/>
      </c>
      <c r="O339" s="1"/>
      <c r="P339" s="112"/>
      <c r="Q339" s="4"/>
      <c r="R339" s="4"/>
      <c r="S339" s="54" t="str">
        <f t="shared" si="84"/>
        <v/>
      </c>
      <c r="T339" s="51"/>
      <c r="U339" s="53"/>
      <c r="V339" s="233"/>
      <c r="W339" s="234" t="str">
        <f t="shared" si="90"/>
        <v/>
      </c>
      <c r="X339" s="52"/>
      <c r="Y339" s="53"/>
      <c r="Z339" s="53"/>
      <c r="AA339" s="53"/>
      <c r="AB339" s="54" t="str">
        <f t="shared" si="91"/>
        <v/>
      </c>
      <c r="AC339" s="54" t="str">
        <f t="shared" si="92"/>
        <v/>
      </c>
      <c r="AD339" s="52"/>
      <c r="AE339" s="53"/>
      <c r="AF339" s="53"/>
      <c r="AG339" s="53"/>
      <c r="AH339" s="54" t="str">
        <f t="shared" si="93"/>
        <v/>
      </c>
      <c r="AI339" s="54" t="str">
        <f t="shared" si="94"/>
        <v/>
      </c>
      <c r="AJ339" s="52"/>
      <c r="AK339" s="55"/>
      <c r="AL339" s="55"/>
      <c r="AM339" s="55"/>
      <c r="AN339" s="54" t="str">
        <f t="shared" si="95"/>
        <v/>
      </c>
      <c r="AO339" s="54" t="str">
        <f t="shared" si="96"/>
        <v/>
      </c>
      <c r="AP339" s="53"/>
      <c r="AQ339" s="53"/>
      <c r="AR339" s="1"/>
      <c r="AS339" s="1"/>
    </row>
    <row r="340" spans="1:45" ht="18.75" customHeight="1" x14ac:dyDescent="0.35">
      <c r="A340" s="1"/>
      <c r="B340" s="49">
        <f>IF(R340="",0,COUNTIF($R$7:R340,R340))</f>
        <v>0</v>
      </c>
      <c r="C340" s="49" t="str">
        <f t="shared" si="98"/>
        <v>0</v>
      </c>
      <c r="D340" s="49">
        <f>IF(X340="",0,COUNTIF($X$7:X340,X340))</f>
        <v>0</v>
      </c>
      <c r="E340" s="49" t="str">
        <f t="shared" si="85"/>
        <v>0</v>
      </c>
      <c r="F340" s="49">
        <f>IF(AD340="",0,COUNTIF($AD$7:AD340,AD340))</f>
        <v>0</v>
      </c>
      <c r="G340" s="49" t="str">
        <f t="shared" si="86"/>
        <v>0</v>
      </c>
      <c r="H340" s="49">
        <f>IF(AJ340="",0,COUNTIF($AJ$7:AJ340,AJ340))</f>
        <v>0</v>
      </c>
      <c r="I340" s="49" t="str">
        <f t="shared" si="87"/>
        <v>0</v>
      </c>
      <c r="J340" s="120">
        <f t="shared" si="88"/>
        <v>0</v>
      </c>
      <c r="K340" s="50" t="str">
        <f t="shared" si="99"/>
        <v>-</v>
      </c>
      <c r="L340" s="49">
        <f>IF(N340="",0,COUNTIF($N$7:N340,N340))</f>
        <v>0</v>
      </c>
      <c r="M340" s="50" t="str">
        <f t="shared" si="89"/>
        <v>0</v>
      </c>
      <c r="N340" s="49" t="str">
        <f t="shared" si="97"/>
        <v/>
      </c>
      <c r="O340" s="1"/>
      <c r="P340" s="112"/>
      <c r="Q340" s="4"/>
      <c r="R340" s="4"/>
      <c r="S340" s="54" t="str">
        <f t="shared" si="84"/>
        <v/>
      </c>
      <c r="T340" s="51"/>
      <c r="U340" s="53"/>
      <c r="V340" s="233"/>
      <c r="W340" s="234" t="str">
        <f t="shared" si="90"/>
        <v/>
      </c>
      <c r="X340" s="52"/>
      <c r="Y340" s="53"/>
      <c r="Z340" s="53"/>
      <c r="AA340" s="53"/>
      <c r="AB340" s="54" t="str">
        <f t="shared" si="91"/>
        <v/>
      </c>
      <c r="AC340" s="54" t="str">
        <f t="shared" si="92"/>
        <v/>
      </c>
      <c r="AD340" s="52"/>
      <c r="AE340" s="53"/>
      <c r="AF340" s="53"/>
      <c r="AG340" s="53"/>
      <c r="AH340" s="54" t="str">
        <f t="shared" si="93"/>
        <v/>
      </c>
      <c r="AI340" s="54" t="str">
        <f t="shared" si="94"/>
        <v/>
      </c>
      <c r="AJ340" s="52"/>
      <c r="AK340" s="55"/>
      <c r="AL340" s="55"/>
      <c r="AM340" s="55"/>
      <c r="AN340" s="54" t="str">
        <f t="shared" si="95"/>
        <v/>
      </c>
      <c r="AO340" s="54" t="str">
        <f t="shared" si="96"/>
        <v/>
      </c>
      <c r="AP340" s="53"/>
      <c r="AQ340" s="53"/>
      <c r="AR340" s="1"/>
      <c r="AS340" s="1"/>
    </row>
    <row r="341" spans="1:45" ht="18.75" customHeight="1" x14ac:dyDescent="0.35">
      <c r="A341" s="1"/>
      <c r="B341" s="49">
        <f>IF(R341="",0,COUNTIF($R$7:R341,R341))</f>
        <v>0</v>
      </c>
      <c r="C341" s="49" t="str">
        <f t="shared" si="98"/>
        <v>0</v>
      </c>
      <c r="D341" s="49">
        <f>IF(X341="",0,COUNTIF($X$7:X341,X341))</f>
        <v>0</v>
      </c>
      <c r="E341" s="49" t="str">
        <f t="shared" si="85"/>
        <v>0</v>
      </c>
      <c r="F341" s="49">
        <f>IF(AD341="",0,COUNTIF($AD$7:AD341,AD341))</f>
        <v>0</v>
      </c>
      <c r="G341" s="49" t="str">
        <f t="shared" si="86"/>
        <v>0</v>
      </c>
      <c r="H341" s="49">
        <f>IF(AJ341="",0,COUNTIF($AJ$7:AJ341,AJ341))</f>
        <v>0</v>
      </c>
      <c r="I341" s="49" t="str">
        <f t="shared" si="87"/>
        <v>0</v>
      </c>
      <c r="J341" s="120">
        <f t="shared" si="88"/>
        <v>0</v>
      </c>
      <c r="K341" s="50" t="str">
        <f t="shared" si="99"/>
        <v>-</v>
      </c>
      <c r="L341" s="49">
        <f>IF(N341="",0,COUNTIF($N$7:N341,N341))</f>
        <v>0</v>
      </c>
      <c r="M341" s="50" t="str">
        <f t="shared" si="89"/>
        <v>0</v>
      </c>
      <c r="N341" s="49" t="str">
        <f t="shared" si="97"/>
        <v/>
      </c>
      <c r="O341" s="1"/>
      <c r="P341" s="112"/>
      <c r="Q341" s="4"/>
      <c r="R341" s="4"/>
      <c r="S341" s="54" t="str">
        <f t="shared" si="84"/>
        <v/>
      </c>
      <c r="T341" s="51"/>
      <c r="U341" s="53"/>
      <c r="V341" s="233"/>
      <c r="W341" s="234" t="str">
        <f t="shared" si="90"/>
        <v/>
      </c>
      <c r="X341" s="52"/>
      <c r="Y341" s="53"/>
      <c r="Z341" s="53"/>
      <c r="AA341" s="53"/>
      <c r="AB341" s="54" t="str">
        <f t="shared" si="91"/>
        <v/>
      </c>
      <c r="AC341" s="54" t="str">
        <f t="shared" si="92"/>
        <v/>
      </c>
      <c r="AD341" s="52"/>
      <c r="AE341" s="53"/>
      <c r="AF341" s="53"/>
      <c r="AG341" s="53"/>
      <c r="AH341" s="54" t="str">
        <f t="shared" si="93"/>
        <v/>
      </c>
      <c r="AI341" s="54" t="str">
        <f t="shared" si="94"/>
        <v/>
      </c>
      <c r="AJ341" s="52"/>
      <c r="AK341" s="55"/>
      <c r="AL341" s="55"/>
      <c r="AM341" s="55"/>
      <c r="AN341" s="54" t="str">
        <f t="shared" si="95"/>
        <v/>
      </c>
      <c r="AO341" s="54" t="str">
        <f t="shared" si="96"/>
        <v/>
      </c>
      <c r="AP341" s="53"/>
      <c r="AQ341" s="53"/>
      <c r="AR341" s="1"/>
      <c r="AS341" s="1"/>
    </row>
    <row r="342" spans="1:45" ht="18.75" customHeight="1" x14ac:dyDescent="0.35">
      <c r="A342" s="1"/>
      <c r="B342" s="49">
        <f>IF(R342="",0,COUNTIF($R$7:R342,R342))</f>
        <v>0</v>
      </c>
      <c r="C342" s="49" t="str">
        <f t="shared" si="98"/>
        <v>0</v>
      </c>
      <c r="D342" s="49">
        <f>IF(X342="",0,COUNTIF($X$7:X342,X342))</f>
        <v>0</v>
      </c>
      <c r="E342" s="49" t="str">
        <f t="shared" si="85"/>
        <v>0</v>
      </c>
      <c r="F342" s="49">
        <f>IF(AD342="",0,COUNTIF($AD$7:AD342,AD342))</f>
        <v>0</v>
      </c>
      <c r="G342" s="49" t="str">
        <f t="shared" si="86"/>
        <v>0</v>
      </c>
      <c r="H342" s="49">
        <f>IF(AJ342="",0,COUNTIF($AJ$7:AJ342,AJ342))</f>
        <v>0</v>
      </c>
      <c r="I342" s="49" t="str">
        <f t="shared" si="87"/>
        <v>0</v>
      </c>
      <c r="J342" s="120">
        <f t="shared" si="88"/>
        <v>0</v>
      </c>
      <c r="K342" s="50" t="str">
        <f t="shared" si="99"/>
        <v>-</v>
      </c>
      <c r="L342" s="49">
        <f>IF(N342="",0,COUNTIF($N$7:N342,N342))</f>
        <v>0</v>
      </c>
      <c r="M342" s="50" t="str">
        <f t="shared" si="89"/>
        <v>0</v>
      </c>
      <c r="N342" s="49" t="str">
        <f t="shared" si="97"/>
        <v/>
      </c>
      <c r="O342" s="1"/>
      <c r="P342" s="112"/>
      <c r="Q342" s="4"/>
      <c r="R342" s="4"/>
      <c r="S342" s="54" t="str">
        <f t="shared" si="84"/>
        <v/>
      </c>
      <c r="T342" s="51"/>
      <c r="U342" s="53"/>
      <c r="V342" s="233"/>
      <c r="W342" s="234" t="str">
        <f t="shared" si="90"/>
        <v/>
      </c>
      <c r="X342" s="52"/>
      <c r="Y342" s="53"/>
      <c r="Z342" s="53"/>
      <c r="AA342" s="53"/>
      <c r="AB342" s="54" t="str">
        <f t="shared" si="91"/>
        <v/>
      </c>
      <c r="AC342" s="54" t="str">
        <f t="shared" si="92"/>
        <v/>
      </c>
      <c r="AD342" s="52"/>
      <c r="AE342" s="53"/>
      <c r="AF342" s="53"/>
      <c r="AG342" s="53"/>
      <c r="AH342" s="54" t="str">
        <f t="shared" si="93"/>
        <v/>
      </c>
      <c r="AI342" s="54" t="str">
        <f t="shared" si="94"/>
        <v/>
      </c>
      <c r="AJ342" s="52"/>
      <c r="AK342" s="55"/>
      <c r="AL342" s="55"/>
      <c r="AM342" s="55"/>
      <c r="AN342" s="54" t="str">
        <f t="shared" si="95"/>
        <v/>
      </c>
      <c r="AO342" s="54" t="str">
        <f t="shared" si="96"/>
        <v/>
      </c>
      <c r="AP342" s="53"/>
      <c r="AQ342" s="53"/>
      <c r="AR342" s="1"/>
      <c r="AS342" s="1"/>
    </row>
    <row r="343" spans="1:45" ht="18.75" customHeight="1" x14ac:dyDescent="0.35">
      <c r="A343" s="1"/>
      <c r="B343" s="49">
        <f>IF(R343="",0,COUNTIF($R$7:R343,R343))</f>
        <v>0</v>
      </c>
      <c r="C343" s="49" t="str">
        <f t="shared" si="98"/>
        <v>0</v>
      </c>
      <c r="D343" s="49">
        <f>IF(X343="",0,COUNTIF($X$7:X343,X343))</f>
        <v>0</v>
      </c>
      <c r="E343" s="49" t="str">
        <f t="shared" si="85"/>
        <v>0</v>
      </c>
      <c r="F343" s="49">
        <f>IF(AD343="",0,COUNTIF($AD$7:AD343,AD343))</f>
        <v>0</v>
      </c>
      <c r="G343" s="49" t="str">
        <f t="shared" si="86"/>
        <v>0</v>
      </c>
      <c r="H343" s="49">
        <f>IF(AJ343="",0,COUNTIF($AJ$7:AJ343,AJ343))</f>
        <v>0</v>
      </c>
      <c r="I343" s="49" t="str">
        <f t="shared" si="87"/>
        <v>0</v>
      </c>
      <c r="J343" s="120">
        <f t="shared" si="88"/>
        <v>0</v>
      </c>
      <c r="K343" s="50" t="str">
        <f t="shared" si="99"/>
        <v>-</v>
      </c>
      <c r="L343" s="49">
        <f>IF(N343="",0,COUNTIF($N$7:N343,N343))</f>
        <v>0</v>
      </c>
      <c r="M343" s="50" t="str">
        <f t="shared" si="89"/>
        <v>0</v>
      </c>
      <c r="N343" s="49" t="str">
        <f t="shared" si="97"/>
        <v/>
      </c>
      <c r="O343" s="1"/>
      <c r="P343" s="112"/>
      <c r="Q343" s="4"/>
      <c r="R343" s="4"/>
      <c r="S343" s="54" t="str">
        <f t="shared" si="84"/>
        <v/>
      </c>
      <c r="T343" s="51"/>
      <c r="U343" s="53"/>
      <c r="V343" s="233"/>
      <c r="W343" s="234" t="str">
        <f t="shared" si="90"/>
        <v/>
      </c>
      <c r="X343" s="52"/>
      <c r="Y343" s="53"/>
      <c r="Z343" s="53"/>
      <c r="AA343" s="53"/>
      <c r="AB343" s="54" t="str">
        <f t="shared" si="91"/>
        <v/>
      </c>
      <c r="AC343" s="54" t="str">
        <f t="shared" si="92"/>
        <v/>
      </c>
      <c r="AD343" s="52"/>
      <c r="AE343" s="53"/>
      <c r="AF343" s="53"/>
      <c r="AG343" s="53"/>
      <c r="AH343" s="54" t="str">
        <f t="shared" si="93"/>
        <v/>
      </c>
      <c r="AI343" s="54" t="str">
        <f t="shared" si="94"/>
        <v/>
      </c>
      <c r="AJ343" s="52"/>
      <c r="AK343" s="55"/>
      <c r="AL343" s="55"/>
      <c r="AM343" s="55"/>
      <c r="AN343" s="54" t="str">
        <f t="shared" si="95"/>
        <v/>
      </c>
      <c r="AO343" s="54" t="str">
        <f t="shared" si="96"/>
        <v/>
      </c>
      <c r="AP343" s="53"/>
      <c r="AQ343" s="53"/>
      <c r="AR343" s="1"/>
      <c r="AS343" s="1"/>
    </row>
    <row r="344" spans="1:45" ht="18.75" customHeight="1" x14ac:dyDescent="0.35">
      <c r="A344" s="1"/>
      <c r="B344" s="49">
        <f>IF(R344="",0,COUNTIF($R$7:R344,R344))</f>
        <v>0</v>
      </c>
      <c r="C344" s="49" t="str">
        <f t="shared" si="98"/>
        <v>0</v>
      </c>
      <c r="D344" s="49">
        <f>IF(X344="",0,COUNTIF($X$7:X344,X344))</f>
        <v>0</v>
      </c>
      <c r="E344" s="49" t="str">
        <f t="shared" si="85"/>
        <v>0</v>
      </c>
      <c r="F344" s="49">
        <f>IF(AD344="",0,COUNTIF($AD$7:AD344,AD344))</f>
        <v>0</v>
      </c>
      <c r="G344" s="49" t="str">
        <f t="shared" si="86"/>
        <v>0</v>
      </c>
      <c r="H344" s="49">
        <f>IF(AJ344="",0,COUNTIF($AJ$7:AJ344,AJ344))</f>
        <v>0</v>
      </c>
      <c r="I344" s="49" t="str">
        <f t="shared" si="87"/>
        <v>0</v>
      </c>
      <c r="J344" s="120">
        <f t="shared" si="88"/>
        <v>0</v>
      </c>
      <c r="K344" s="50" t="str">
        <f t="shared" si="99"/>
        <v>-</v>
      </c>
      <c r="L344" s="49">
        <f>IF(N344="",0,COUNTIF($N$7:N344,N344))</f>
        <v>0</v>
      </c>
      <c r="M344" s="50" t="str">
        <f t="shared" si="89"/>
        <v>0</v>
      </c>
      <c r="N344" s="49" t="str">
        <f t="shared" si="97"/>
        <v/>
      </c>
      <c r="O344" s="1"/>
      <c r="P344" s="112"/>
      <c r="Q344" s="4"/>
      <c r="R344" s="4"/>
      <c r="S344" s="54" t="str">
        <f t="shared" si="84"/>
        <v/>
      </c>
      <c r="T344" s="51"/>
      <c r="U344" s="53"/>
      <c r="V344" s="233"/>
      <c r="W344" s="234" t="str">
        <f t="shared" si="90"/>
        <v/>
      </c>
      <c r="X344" s="52"/>
      <c r="Y344" s="53"/>
      <c r="Z344" s="53"/>
      <c r="AA344" s="53"/>
      <c r="AB344" s="54" t="str">
        <f t="shared" si="91"/>
        <v/>
      </c>
      <c r="AC344" s="54" t="str">
        <f t="shared" si="92"/>
        <v/>
      </c>
      <c r="AD344" s="52"/>
      <c r="AE344" s="53"/>
      <c r="AF344" s="53"/>
      <c r="AG344" s="53"/>
      <c r="AH344" s="54" t="str">
        <f t="shared" si="93"/>
        <v/>
      </c>
      <c r="AI344" s="54" t="str">
        <f t="shared" si="94"/>
        <v/>
      </c>
      <c r="AJ344" s="52"/>
      <c r="AK344" s="55"/>
      <c r="AL344" s="55"/>
      <c r="AM344" s="55"/>
      <c r="AN344" s="54" t="str">
        <f t="shared" si="95"/>
        <v/>
      </c>
      <c r="AO344" s="54" t="str">
        <f t="shared" si="96"/>
        <v/>
      </c>
      <c r="AP344" s="53"/>
      <c r="AQ344" s="53"/>
      <c r="AR344" s="1"/>
      <c r="AS344" s="1"/>
    </row>
    <row r="345" spans="1:45" ht="18.75" customHeight="1" x14ac:dyDescent="0.35">
      <c r="A345" s="1"/>
      <c r="B345" s="49">
        <f>IF(R345="",0,COUNTIF($R$7:R345,R345))</f>
        <v>0</v>
      </c>
      <c r="C345" s="49" t="str">
        <f t="shared" si="98"/>
        <v>0</v>
      </c>
      <c r="D345" s="49">
        <f>IF(X345="",0,COUNTIF($X$7:X345,X345))</f>
        <v>0</v>
      </c>
      <c r="E345" s="49" t="str">
        <f t="shared" si="85"/>
        <v>0</v>
      </c>
      <c r="F345" s="49">
        <f>IF(AD345="",0,COUNTIF($AD$7:AD345,AD345))</f>
        <v>0</v>
      </c>
      <c r="G345" s="49" t="str">
        <f t="shared" si="86"/>
        <v>0</v>
      </c>
      <c r="H345" s="49">
        <f>IF(AJ345="",0,COUNTIF($AJ$7:AJ345,AJ345))</f>
        <v>0</v>
      </c>
      <c r="I345" s="49" t="str">
        <f t="shared" si="87"/>
        <v>0</v>
      </c>
      <c r="J345" s="120">
        <f t="shared" si="88"/>
        <v>0</v>
      </c>
      <c r="K345" s="50" t="str">
        <f t="shared" si="99"/>
        <v>-</v>
      </c>
      <c r="L345" s="49">
        <f>IF(N345="",0,COUNTIF($N$7:N345,N345))</f>
        <v>0</v>
      </c>
      <c r="M345" s="50" t="str">
        <f t="shared" si="89"/>
        <v>0</v>
      </c>
      <c r="N345" s="49" t="str">
        <f t="shared" si="97"/>
        <v/>
      </c>
      <c r="O345" s="1"/>
      <c r="P345" s="112"/>
      <c r="Q345" s="4"/>
      <c r="R345" s="4"/>
      <c r="S345" s="54" t="str">
        <f t="shared" si="84"/>
        <v/>
      </c>
      <c r="T345" s="51"/>
      <c r="U345" s="53"/>
      <c r="V345" s="233"/>
      <c r="W345" s="234" t="str">
        <f t="shared" si="90"/>
        <v/>
      </c>
      <c r="X345" s="52"/>
      <c r="Y345" s="53"/>
      <c r="Z345" s="53"/>
      <c r="AA345" s="53"/>
      <c r="AB345" s="54" t="str">
        <f t="shared" si="91"/>
        <v/>
      </c>
      <c r="AC345" s="54" t="str">
        <f t="shared" si="92"/>
        <v/>
      </c>
      <c r="AD345" s="52"/>
      <c r="AE345" s="53"/>
      <c r="AF345" s="53"/>
      <c r="AG345" s="53"/>
      <c r="AH345" s="54" t="str">
        <f t="shared" si="93"/>
        <v/>
      </c>
      <c r="AI345" s="54" t="str">
        <f t="shared" si="94"/>
        <v/>
      </c>
      <c r="AJ345" s="52"/>
      <c r="AK345" s="55"/>
      <c r="AL345" s="55"/>
      <c r="AM345" s="55"/>
      <c r="AN345" s="54" t="str">
        <f t="shared" si="95"/>
        <v/>
      </c>
      <c r="AO345" s="54" t="str">
        <f t="shared" si="96"/>
        <v/>
      </c>
      <c r="AP345" s="53"/>
      <c r="AQ345" s="53"/>
      <c r="AR345" s="1"/>
      <c r="AS345" s="1"/>
    </row>
    <row r="346" spans="1:45" ht="18.75" customHeight="1" x14ac:dyDescent="0.35">
      <c r="A346" s="1"/>
      <c r="B346" s="49">
        <f>IF(R346="",0,COUNTIF($R$7:R346,R346))</f>
        <v>0</v>
      </c>
      <c r="C346" s="49" t="str">
        <f t="shared" si="98"/>
        <v>0</v>
      </c>
      <c r="D346" s="49">
        <f>IF(X346="",0,COUNTIF($X$7:X346,X346))</f>
        <v>0</v>
      </c>
      <c r="E346" s="49" t="str">
        <f t="shared" si="85"/>
        <v>0</v>
      </c>
      <c r="F346" s="49">
        <f>IF(AD346="",0,COUNTIF($AD$7:AD346,AD346))</f>
        <v>0</v>
      </c>
      <c r="G346" s="49" t="str">
        <f t="shared" si="86"/>
        <v>0</v>
      </c>
      <c r="H346" s="49">
        <f>IF(AJ346="",0,COUNTIF($AJ$7:AJ346,AJ346))</f>
        <v>0</v>
      </c>
      <c r="I346" s="49" t="str">
        <f t="shared" si="87"/>
        <v>0</v>
      </c>
      <c r="J346" s="120">
        <f t="shared" si="88"/>
        <v>0</v>
      </c>
      <c r="K346" s="50" t="str">
        <f t="shared" si="99"/>
        <v>-</v>
      </c>
      <c r="L346" s="49">
        <f>IF(N346="",0,COUNTIF($N$7:N346,N346))</f>
        <v>0</v>
      </c>
      <c r="M346" s="50" t="str">
        <f t="shared" si="89"/>
        <v>0</v>
      </c>
      <c r="N346" s="49" t="str">
        <f t="shared" si="97"/>
        <v/>
      </c>
      <c r="O346" s="1"/>
      <c r="P346" s="112"/>
      <c r="Q346" s="4"/>
      <c r="R346" s="4"/>
      <c r="S346" s="54" t="str">
        <f t="shared" si="84"/>
        <v/>
      </c>
      <c r="T346" s="51"/>
      <c r="U346" s="53"/>
      <c r="V346" s="233"/>
      <c r="W346" s="234" t="str">
        <f t="shared" si="90"/>
        <v/>
      </c>
      <c r="X346" s="52"/>
      <c r="Y346" s="53"/>
      <c r="Z346" s="53"/>
      <c r="AA346" s="53"/>
      <c r="AB346" s="54" t="str">
        <f t="shared" si="91"/>
        <v/>
      </c>
      <c r="AC346" s="54" t="str">
        <f t="shared" si="92"/>
        <v/>
      </c>
      <c r="AD346" s="52"/>
      <c r="AE346" s="53"/>
      <c r="AF346" s="53"/>
      <c r="AG346" s="53"/>
      <c r="AH346" s="54" t="str">
        <f t="shared" si="93"/>
        <v/>
      </c>
      <c r="AI346" s="54" t="str">
        <f t="shared" si="94"/>
        <v/>
      </c>
      <c r="AJ346" s="52"/>
      <c r="AK346" s="55"/>
      <c r="AL346" s="55"/>
      <c r="AM346" s="55"/>
      <c r="AN346" s="54" t="str">
        <f t="shared" si="95"/>
        <v/>
      </c>
      <c r="AO346" s="54" t="str">
        <f t="shared" si="96"/>
        <v/>
      </c>
      <c r="AP346" s="53"/>
      <c r="AQ346" s="53"/>
      <c r="AR346" s="1"/>
      <c r="AS346" s="1"/>
    </row>
    <row r="347" spans="1:45" ht="18.75" customHeight="1" x14ac:dyDescent="0.35">
      <c r="A347" s="1"/>
      <c r="B347" s="49">
        <f>IF(R347="",0,COUNTIF($R$7:R347,R347))</f>
        <v>0</v>
      </c>
      <c r="C347" s="49" t="str">
        <f t="shared" si="98"/>
        <v>0</v>
      </c>
      <c r="D347" s="49">
        <f>IF(X347="",0,COUNTIF($X$7:X347,X347))</f>
        <v>0</v>
      </c>
      <c r="E347" s="49" t="str">
        <f t="shared" si="85"/>
        <v>0</v>
      </c>
      <c r="F347" s="49">
        <f>IF(AD347="",0,COUNTIF($AD$7:AD347,AD347))</f>
        <v>0</v>
      </c>
      <c r="G347" s="49" t="str">
        <f t="shared" si="86"/>
        <v>0</v>
      </c>
      <c r="H347" s="49">
        <f>IF(AJ347="",0,COUNTIF($AJ$7:AJ347,AJ347))</f>
        <v>0</v>
      </c>
      <c r="I347" s="49" t="str">
        <f t="shared" si="87"/>
        <v>0</v>
      </c>
      <c r="J347" s="120">
        <f t="shared" si="88"/>
        <v>0</v>
      </c>
      <c r="K347" s="50" t="str">
        <f t="shared" si="99"/>
        <v>-</v>
      </c>
      <c r="L347" s="49">
        <f>IF(N347="",0,COUNTIF($N$7:N347,N347))</f>
        <v>0</v>
      </c>
      <c r="M347" s="50" t="str">
        <f t="shared" si="89"/>
        <v>0</v>
      </c>
      <c r="N347" s="49" t="str">
        <f t="shared" si="97"/>
        <v/>
      </c>
      <c r="O347" s="1"/>
      <c r="P347" s="112"/>
      <c r="Q347" s="4"/>
      <c r="R347" s="4"/>
      <c r="S347" s="54" t="str">
        <f t="shared" si="84"/>
        <v/>
      </c>
      <c r="T347" s="51"/>
      <c r="U347" s="53"/>
      <c r="V347" s="233"/>
      <c r="W347" s="234" t="str">
        <f t="shared" si="90"/>
        <v/>
      </c>
      <c r="X347" s="52"/>
      <c r="Y347" s="53"/>
      <c r="Z347" s="53"/>
      <c r="AA347" s="53"/>
      <c r="AB347" s="54" t="str">
        <f t="shared" si="91"/>
        <v/>
      </c>
      <c r="AC347" s="54" t="str">
        <f t="shared" si="92"/>
        <v/>
      </c>
      <c r="AD347" s="52"/>
      <c r="AE347" s="53"/>
      <c r="AF347" s="53"/>
      <c r="AG347" s="53"/>
      <c r="AH347" s="54" t="str">
        <f t="shared" si="93"/>
        <v/>
      </c>
      <c r="AI347" s="54" t="str">
        <f t="shared" si="94"/>
        <v/>
      </c>
      <c r="AJ347" s="52"/>
      <c r="AK347" s="55"/>
      <c r="AL347" s="55"/>
      <c r="AM347" s="55"/>
      <c r="AN347" s="54" t="str">
        <f t="shared" si="95"/>
        <v/>
      </c>
      <c r="AO347" s="54" t="str">
        <f t="shared" si="96"/>
        <v/>
      </c>
      <c r="AP347" s="53"/>
      <c r="AQ347" s="53"/>
      <c r="AR347" s="1"/>
      <c r="AS347" s="1"/>
    </row>
    <row r="348" spans="1:45" ht="18.75" customHeight="1" x14ac:dyDescent="0.35">
      <c r="A348" s="1"/>
      <c r="B348" s="49">
        <f>IF(R348="",0,COUNTIF($R$7:R348,R348))</f>
        <v>0</v>
      </c>
      <c r="C348" s="49" t="str">
        <f t="shared" si="98"/>
        <v>0</v>
      </c>
      <c r="D348" s="49">
        <f>IF(X348="",0,COUNTIF($X$7:X348,X348))</f>
        <v>0</v>
      </c>
      <c r="E348" s="49" t="str">
        <f t="shared" si="85"/>
        <v>0</v>
      </c>
      <c r="F348" s="49">
        <f>IF(AD348="",0,COUNTIF($AD$7:AD348,AD348))</f>
        <v>0</v>
      </c>
      <c r="G348" s="49" t="str">
        <f t="shared" si="86"/>
        <v>0</v>
      </c>
      <c r="H348" s="49">
        <f>IF(AJ348="",0,COUNTIF($AJ$7:AJ348,AJ348))</f>
        <v>0</v>
      </c>
      <c r="I348" s="49" t="str">
        <f t="shared" si="87"/>
        <v>0</v>
      </c>
      <c r="J348" s="120">
        <f t="shared" si="88"/>
        <v>0</v>
      </c>
      <c r="K348" s="50" t="str">
        <f t="shared" si="99"/>
        <v>-</v>
      </c>
      <c r="L348" s="49">
        <f>IF(N348="",0,COUNTIF($N$7:N348,N348))</f>
        <v>0</v>
      </c>
      <c r="M348" s="50" t="str">
        <f t="shared" si="89"/>
        <v>0</v>
      </c>
      <c r="N348" s="49" t="str">
        <f t="shared" si="97"/>
        <v/>
      </c>
      <c r="O348" s="1"/>
      <c r="P348" s="112"/>
      <c r="Q348" s="4"/>
      <c r="R348" s="4"/>
      <c r="S348" s="54" t="str">
        <f t="shared" si="84"/>
        <v/>
      </c>
      <c r="T348" s="51"/>
      <c r="U348" s="53"/>
      <c r="V348" s="233"/>
      <c r="W348" s="234" t="str">
        <f t="shared" si="90"/>
        <v/>
      </c>
      <c r="X348" s="52"/>
      <c r="Y348" s="53"/>
      <c r="Z348" s="53"/>
      <c r="AA348" s="53"/>
      <c r="AB348" s="54" t="str">
        <f t="shared" si="91"/>
        <v/>
      </c>
      <c r="AC348" s="54" t="str">
        <f t="shared" si="92"/>
        <v/>
      </c>
      <c r="AD348" s="52"/>
      <c r="AE348" s="53"/>
      <c r="AF348" s="53"/>
      <c r="AG348" s="53"/>
      <c r="AH348" s="54" t="str">
        <f t="shared" si="93"/>
        <v/>
      </c>
      <c r="AI348" s="54" t="str">
        <f t="shared" si="94"/>
        <v/>
      </c>
      <c r="AJ348" s="52"/>
      <c r="AK348" s="55"/>
      <c r="AL348" s="55"/>
      <c r="AM348" s="55"/>
      <c r="AN348" s="54" t="str">
        <f t="shared" si="95"/>
        <v/>
      </c>
      <c r="AO348" s="54" t="str">
        <f t="shared" si="96"/>
        <v/>
      </c>
      <c r="AP348" s="53"/>
      <c r="AQ348" s="53"/>
      <c r="AR348" s="1"/>
      <c r="AS348" s="1"/>
    </row>
    <row r="349" spans="1:45" ht="18.75" customHeight="1" x14ac:dyDescent="0.35">
      <c r="A349" s="1"/>
      <c r="B349" s="49">
        <f>IF(R349="",0,COUNTIF($R$7:R349,R349))</f>
        <v>0</v>
      </c>
      <c r="C349" s="49" t="str">
        <f t="shared" si="98"/>
        <v>0</v>
      </c>
      <c r="D349" s="49">
        <f>IF(X349="",0,COUNTIF($X$7:X349,X349))</f>
        <v>0</v>
      </c>
      <c r="E349" s="49" t="str">
        <f t="shared" si="85"/>
        <v>0</v>
      </c>
      <c r="F349" s="49">
        <f>IF(AD349="",0,COUNTIF($AD$7:AD349,AD349))</f>
        <v>0</v>
      </c>
      <c r="G349" s="49" t="str">
        <f t="shared" si="86"/>
        <v>0</v>
      </c>
      <c r="H349" s="49">
        <f>IF(AJ349="",0,COUNTIF($AJ$7:AJ349,AJ349))</f>
        <v>0</v>
      </c>
      <c r="I349" s="49" t="str">
        <f t="shared" si="87"/>
        <v>0</v>
      </c>
      <c r="J349" s="120">
        <f t="shared" si="88"/>
        <v>0</v>
      </c>
      <c r="K349" s="50" t="str">
        <f t="shared" si="99"/>
        <v>-</v>
      </c>
      <c r="L349" s="49">
        <f>IF(N349="",0,COUNTIF($N$7:N349,N349))</f>
        <v>0</v>
      </c>
      <c r="M349" s="50" t="str">
        <f t="shared" si="89"/>
        <v>0</v>
      </c>
      <c r="N349" s="49" t="str">
        <f t="shared" si="97"/>
        <v/>
      </c>
      <c r="O349" s="1"/>
      <c r="P349" s="112"/>
      <c r="Q349" s="4"/>
      <c r="R349" s="4"/>
      <c r="S349" s="54" t="str">
        <f t="shared" si="84"/>
        <v/>
      </c>
      <c r="T349" s="51"/>
      <c r="U349" s="53"/>
      <c r="V349" s="233"/>
      <c r="W349" s="234" t="str">
        <f t="shared" si="90"/>
        <v/>
      </c>
      <c r="X349" s="52"/>
      <c r="Y349" s="53"/>
      <c r="Z349" s="53"/>
      <c r="AA349" s="53"/>
      <c r="AB349" s="54" t="str">
        <f t="shared" si="91"/>
        <v/>
      </c>
      <c r="AC349" s="54" t="str">
        <f t="shared" si="92"/>
        <v/>
      </c>
      <c r="AD349" s="52"/>
      <c r="AE349" s="53"/>
      <c r="AF349" s="53"/>
      <c r="AG349" s="53"/>
      <c r="AH349" s="54" t="str">
        <f t="shared" si="93"/>
        <v/>
      </c>
      <c r="AI349" s="54" t="str">
        <f t="shared" si="94"/>
        <v/>
      </c>
      <c r="AJ349" s="52"/>
      <c r="AK349" s="55"/>
      <c r="AL349" s="55"/>
      <c r="AM349" s="55"/>
      <c r="AN349" s="54" t="str">
        <f t="shared" si="95"/>
        <v/>
      </c>
      <c r="AO349" s="54" t="str">
        <f t="shared" si="96"/>
        <v/>
      </c>
      <c r="AP349" s="53"/>
      <c r="AQ349" s="53"/>
      <c r="AR349" s="1"/>
      <c r="AS349" s="1"/>
    </row>
    <row r="350" spans="1:45" ht="18.75" customHeight="1" x14ac:dyDescent="0.35">
      <c r="A350" s="1"/>
      <c r="B350" s="49">
        <f>IF(R350="",0,COUNTIF($R$7:R350,R350))</f>
        <v>0</v>
      </c>
      <c r="C350" s="49" t="str">
        <f t="shared" si="98"/>
        <v>0</v>
      </c>
      <c r="D350" s="49">
        <f>IF(X350="",0,COUNTIF($X$7:X350,X350))</f>
        <v>0</v>
      </c>
      <c r="E350" s="49" t="str">
        <f t="shared" si="85"/>
        <v>0</v>
      </c>
      <c r="F350" s="49">
        <f>IF(AD350="",0,COUNTIF($AD$7:AD350,AD350))</f>
        <v>0</v>
      </c>
      <c r="G350" s="49" t="str">
        <f t="shared" si="86"/>
        <v>0</v>
      </c>
      <c r="H350" s="49">
        <f>IF(AJ350="",0,COUNTIF($AJ$7:AJ350,AJ350))</f>
        <v>0</v>
      </c>
      <c r="I350" s="49" t="str">
        <f t="shared" si="87"/>
        <v>0</v>
      </c>
      <c r="J350" s="120">
        <f t="shared" si="88"/>
        <v>0</v>
      </c>
      <c r="K350" s="50" t="str">
        <f t="shared" si="99"/>
        <v>-</v>
      </c>
      <c r="L350" s="49">
        <f>IF(N350="",0,COUNTIF($N$7:N350,N350))</f>
        <v>0</v>
      </c>
      <c r="M350" s="50" t="str">
        <f t="shared" si="89"/>
        <v>0</v>
      </c>
      <c r="N350" s="49" t="str">
        <f t="shared" si="97"/>
        <v/>
      </c>
      <c r="O350" s="1"/>
      <c r="P350" s="112"/>
      <c r="Q350" s="4"/>
      <c r="R350" s="4"/>
      <c r="S350" s="54" t="str">
        <f t="shared" si="84"/>
        <v/>
      </c>
      <c r="T350" s="51"/>
      <c r="U350" s="53"/>
      <c r="V350" s="233"/>
      <c r="W350" s="234" t="str">
        <f t="shared" si="90"/>
        <v/>
      </c>
      <c r="X350" s="52"/>
      <c r="Y350" s="53"/>
      <c r="Z350" s="53"/>
      <c r="AA350" s="53"/>
      <c r="AB350" s="54" t="str">
        <f t="shared" si="91"/>
        <v/>
      </c>
      <c r="AC350" s="54" t="str">
        <f t="shared" si="92"/>
        <v/>
      </c>
      <c r="AD350" s="52"/>
      <c r="AE350" s="53"/>
      <c r="AF350" s="53"/>
      <c r="AG350" s="53"/>
      <c r="AH350" s="54" t="str">
        <f t="shared" si="93"/>
        <v/>
      </c>
      <c r="AI350" s="54" t="str">
        <f t="shared" si="94"/>
        <v/>
      </c>
      <c r="AJ350" s="52"/>
      <c r="AK350" s="55"/>
      <c r="AL350" s="55"/>
      <c r="AM350" s="55"/>
      <c r="AN350" s="54" t="str">
        <f t="shared" si="95"/>
        <v/>
      </c>
      <c r="AO350" s="54" t="str">
        <f t="shared" si="96"/>
        <v/>
      </c>
      <c r="AP350" s="53"/>
      <c r="AQ350" s="53"/>
      <c r="AR350" s="1"/>
      <c r="AS350" s="1"/>
    </row>
    <row r="351" spans="1:45" ht="18.75" customHeight="1" x14ac:dyDescent="0.35">
      <c r="A351" s="1"/>
      <c r="B351" s="49">
        <f>IF(R351="",0,COUNTIF($R$7:R351,R351))</f>
        <v>0</v>
      </c>
      <c r="C351" s="49" t="str">
        <f t="shared" si="98"/>
        <v>0</v>
      </c>
      <c r="D351" s="49">
        <f>IF(X351="",0,COUNTIF($X$7:X351,X351))</f>
        <v>0</v>
      </c>
      <c r="E351" s="49" t="str">
        <f t="shared" si="85"/>
        <v>0</v>
      </c>
      <c r="F351" s="49">
        <f>IF(AD351="",0,COUNTIF($AD$7:AD351,AD351))</f>
        <v>0</v>
      </c>
      <c r="G351" s="49" t="str">
        <f t="shared" si="86"/>
        <v>0</v>
      </c>
      <c r="H351" s="49">
        <f>IF(AJ351="",0,COUNTIF($AJ$7:AJ351,AJ351))</f>
        <v>0</v>
      </c>
      <c r="I351" s="49" t="str">
        <f t="shared" si="87"/>
        <v>0</v>
      </c>
      <c r="J351" s="120">
        <f t="shared" si="88"/>
        <v>0</v>
      </c>
      <c r="K351" s="50" t="str">
        <f t="shared" si="99"/>
        <v>-</v>
      </c>
      <c r="L351" s="49">
        <f>IF(N351="",0,COUNTIF($N$7:N351,N351))</f>
        <v>0</v>
      </c>
      <c r="M351" s="50" t="str">
        <f t="shared" si="89"/>
        <v>0</v>
      </c>
      <c r="N351" s="49" t="str">
        <f t="shared" si="97"/>
        <v/>
      </c>
      <c r="O351" s="1"/>
      <c r="P351" s="112"/>
      <c r="Q351" s="4"/>
      <c r="R351" s="4"/>
      <c r="S351" s="54" t="str">
        <f t="shared" si="84"/>
        <v/>
      </c>
      <c r="T351" s="51"/>
      <c r="U351" s="53"/>
      <c r="V351" s="233"/>
      <c r="W351" s="234" t="str">
        <f t="shared" si="90"/>
        <v/>
      </c>
      <c r="X351" s="52"/>
      <c r="Y351" s="53"/>
      <c r="Z351" s="53"/>
      <c r="AA351" s="53"/>
      <c r="AB351" s="54" t="str">
        <f t="shared" si="91"/>
        <v/>
      </c>
      <c r="AC351" s="54" t="str">
        <f t="shared" si="92"/>
        <v/>
      </c>
      <c r="AD351" s="52"/>
      <c r="AE351" s="53"/>
      <c r="AF351" s="53"/>
      <c r="AG351" s="53"/>
      <c r="AH351" s="54" t="str">
        <f t="shared" si="93"/>
        <v/>
      </c>
      <c r="AI351" s="54" t="str">
        <f t="shared" si="94"/>
        <v/>
      </c>
      <c r="AJ351" s="52"/>
      <c r="AK351" s="55"/>
      <c r="AL351" s="55"/>
      <c r="AM351" s="55"/>
      <c r="AN351" s="54" t="str">
        <f t="shared" si="95"/>
        <v/>
      </c>
      <c r="AO351" s="54" t="str">
        <f t="shared" si="96"/>
        <v/>
      </c>
      <c r="AP351" s="53"/>
      <c r="AQ351" s="53"/>
      <c r="AR351" s="1"/>
      <c r="AS351" s="1"/>
    </row>
    <row r="352" spans="1:45" ht="18.75" customHeight="1" x14ac:dyDescent="0.35">
      <c r="A352" s="1"/>
      <c r="B352" s="49">
        <f>IF(R352="",0,COUNTIF($R$7:R352,R352))</f>
        <v>0</v>
      </c>
      <c r="C352" s="49" t="str">
        <f t="shared" si="98"/>
        <v>0</v>
      </c>
      <c r="D352" s="49">
        <f>IF(X352="",0,COUNTIF($X$7:X352,X352))</f>
        <v>0</v>
      </c>
      <c r="E352" s="49" t="str">
        <f t="shared" si="85"/>
        <v>0</v>
      </c>
      <c r="F352" s="49">
        <f>IF(AD352="",0,COUNTIF($AD$7:AD352,AD352))</f>
        <v>0</v>
      </c>
      <c r="G352" s="49" t="str">
        <f t="shared" si="86"/>
        <v>0</v>
      </c>
      <c r="H352" s="49">
        <f>IF(AJ352="",0,COUNTIF($AJ$7:AJ352,AJ352))</f>
        <v>0</v>
      </c>
      <c r="I352" s="49" t="str">
        <f t="shared" si="87"/>
        <v>0</v>
      </c>
      <c r="J352" s="120">
        <f t="shared" si="88"/>
        <v>0</v>
      </c>
      <c r="K352" s="50" t="str">
        <f t="shared" si="99"/>
        <v>-</v>
      </c>
      <c r="L352" s="49">
        <f>IF(N352="",0,COUNTIF($N$7:N352,N352))</f>
        <v>0</v>
      </c>
      <c r="M352" s="50" t="str">
        <f t="shared" si="89"/>
        <v>0</v>
      </c>
      <c r="N352" s="49" t="str">
        <f t="shared" si="97"/>
        <v/>
      </c>
      <c r="O352" s="1"/>
      <c r="P352" s="112"/>
      <c r="Q352" s="4"/>
      <c r="R352" s="4"/>
      <c r="S352" s="54" t="str">
        <f t="shared" si="84"/>
        <v/>
      </c>
      <c r="T352" s="51"/>
      <c r="U352" s="53"/>
      <c r="V352" s="233"/>
      <c r="W352" s="234" t="str">
        <f t="shared" si="90"/>
        <v/>
      </c>
      <c r="X352" s="52"/>
      <c r="Y352" s="53"/>
      <c r="Z352" s="53"/>
      <c r="AA352" s="53"/>
      <c r="AB352" s="54" t="str">
        <f t="shared" si="91"/>
        <v/>
      </c>
      <c r="AC352" s="54" t="str">
        <f t="shared" si="92"/>
        <v/>
      </c>
      <c r="AD352" s="52"/>
      <c r="AE352" s="53"/>
      <c r="AF352" s="53"/>
      <c r="AG352" s="53"/>
      <c r="AH352" s="54" t="str">
        <f t="shared" si="93"/>
        <v/>
      </c>
      <c r="AI352" s="54" t="str">
        <f t="shared" si="94"/>
        <v/>
      </c>
      <c r="AJ352" s="52"/>
      <c r="AK352" s="55"/>
      <c r="AL352" s="55"/>
      <c r="AM352" s="55"/>
      <c r="AN352" s="54" t="str">
        <f t="shared" si="95"/>
        <v/>
      </c>
      <c r="AO352" s="54" t="str">
        <f t="shared" si="96"/>
        <v/>
      </c>
      <c r="AP352" s="53"/>
      <c r="AQ352" s="53"/>
      <c r="AR352" s="1"/>
      <c r="AS352" s="1"/>
    </row>
    <row r="353" spans="1:45" ht="18.75" customHeight="1" x14ac:dyDescent="0.35">
      <c r="A353" s="1"/>
      <c r="B353" s="49">
        <f>IF(R353="",0,COUNTIF($R$7:R353,R353))</f>
        <v>0</v>
      </c>
      <c r="C353" s="49" t="str">
        <f t="shared" si="98"/>
        <v>0</v>
      </c>
      <c r="D353" s="49">
        <f>IF(X353="",0,COUNTIF($X$7:X353,X353))</f>
        <v>0</v>
      </c>
      <c r="E353" s="49" t="str">
        <f t="shared" si="85"/>
        <v>0</v>
      </c>
      <c r="F353" s="49">
        <f>IF(AD353="",0,COUNTIF($AD$7:AD353,AD353))</f>
        <v>0</v>
      </c>
      <c r="G353" s="49" t="str">
        <f t="shared" si="86"/>
        <v>0</v>
      </c>
      <c r="H353" s="49">
        <f>IF(AJ353="",0,COUNTIF($AJ$7:AJ353,AJ353))</f>
        <v>0</v>
      </c>
      <c r="I353" s="49" t="str">
        <f t="shared" si="87"/>
        <v>0</v>
      </c>
      <c r="J353" s="120">
        <f t="shared" si="88"/>
        <v>0</v>
      </c>
      <c r="K353" s="50" t="str">
        <f t="shared" si="99"/>
        <v>-</v>
      </c>
      <c r="L353" s="49">
        <f>IF(N353="",0,COUNTIF($N$7:N353,N353))</f>
        <v>0</v>
      </c>
      <c r="M353" s="50" t="str">
        <f t="shared" si="89"/>
        <v>0</v>
      </c>
      <c r="N353" s="49" t="str">
        <f t="shared" si="97"/>
        <v/>
      </c>
      <c r="O353" s="1"/>
      <c r="P353" s="112"/>
      <c r="Q353" s="4"/>
      <c r="R353" s="4"/>
      <c r="S353" s="54" t="str">
        <f t="shared" si="84"/>
        <v/>
      </c>
      <c r="T353" s="51"/>
      <c r="U353" s="53"/>
      <c r="V353" s="233"/>
      <c r="W353" s="234" t="str">
        <f t="shared" si="90"/>
        <v/>
      </c>
      <c r="X353" s="52"/>
      <c r="Y353" s="53"/>
      <c r="Z353" s="53"/>
      <c r="AA353" s="53"/>
      <c r="AB353" s="54" t="str">
        <f t="shared" si="91"/>
        <v/>
      </c>
      <c r="AC353" s="54" t="str">
        <f t="shared" si="92"/>
        <v/>
      </c>
      <c r="AD353" s="52"/>
      <c r="AE353" s="53"/>
      <c r="AF353" s="53"/>
      <c r="AG353" s="53"/>
      <c r="AH353" s="54" t="str">
        <f t="shared" si="93"/>
        <v/>
      </c>
      <c r="AI353" s="54" t="str">
        <f t="shared" si="94"/>
        <v/>
      </c>
      <c r="AJ353" s="52"/>
      <c r="AK353" s="55"/>
      <c r="AL353" s="55"/>
      <c r="AM353" s="55"/>
      <c r="AN353" s="54" t="str">
        <f t="shared" si="95"/>
        <v/>
      </c>
      <c r="AO353" s="54" t="str">
        <f t="shared" si="96"/>
        <v/>
      </c>
      <c r="AP353" s="53"/>
      <c r="AQ353" s="53"/>
      <c r="AR353" s="1"/>
      <c r="AS353" s="1"/>
    </row>
    <row r="354" spans="1:45" ht="18.75" customHeight="1" x14ac:dyDescent="0.35">
      <c r="A354" s="1"/>
      <c r="B354" s="49">
        <f>IF(R354="",0,COUNTIF($R$7:R354,R354))</f>
        <v>0</v>
      </c>
      <c r="C354" s="49" t="str">
        <f t="shared" si="98"/>
        <v>0</v>
      </c>
      <c r="D354" s="49">
        <f>IF(X354="",0,COUNTIF($X$7:X354,X354))</f>
        <v>0</v>
      </c>
      <c r="E354" s="49" t="str">
        <f t="shared" si="85"/>
        <v>0</v>
      </c>
      <c r="F354" s="49">
        <f>IF(AD354="",0,COUNTIF($AD$7:AD354,AD354))</f>
        <v>0</v>
      </c>
      <c r="G354" s="49" t="str">
        <f t="shared" si="86"/>
        <v>0</v>
      </c>
      <c r="H354" s="49">
        <f>IF(AJ354="",0,COUNTIF($AJ$7:AJ354,AJ354))</f>
        <v>0</v>
      </c>
      <c r="I354" s="49" t="str">
        <f t="shared" si="87"/>
        <v>0</v>
      </c>
      <c r="J354" s="120">
        <f t="shared" si="88"/>
        <v>0</v>
      </c>
      <c r="K354" s="50" t="str">
        <f t="shared" si="99"/>
        <v>-</v>
      </c>
      <c r="L354" s="49">
        <f>IF(N354="",0,COUNTIF($N$7:N354,N354))</f>
        <v>0</v>
      </c>
      <c r="M354" s="50" t="str">
        <f t="shared" si="89"/>
        <v>0</v>
      </c>
      <c r="N354" s="49" t="str">
        <f t="shared" si="97"/>
        <v/>
      </c>
      <c r="O354" s="1"/>
      <c r="P354" s="112"/>
      <c r="Q354" s="4"/>
      <c r="R354" s="4"/>
      <c r="S354" s="54" t="str">
        <f t="shared" si="84"/>
        <v/>
      </c>
      <c r="T354" s="51"/>
      <c r="U354" s="53"/>
      <c r="V354" s="233"/>
      <c r="W354" s="234" t="str">
        <f t="shared" si="90"/>
        <v/>
      </c>
      <c r="X354" s="52"/>
      <c r="Y354" s="53"/>
      <c r="Z354" s="53"/>
      <c r="AA354" s="53"/>
      <c r="AB354" s="54" t="str">
        <f t="shared" si="91"/>
        <v/>
      </c>
      <c r="AC354" s="54" t="str">
        <f t="shared" si="92"/>
        <v/>
      </c>
      <c r="AD354" s="52"/>
      <c r="AE354" s="53"/>
      <c r="AF354" s="53"/>
      <c r="AG354" s="53"/>
      <c r="AH354" s="54" t="str">
        <f t="shared" si="93"/>
        <v/>
      </c>
      <c r="AI354" s="54" t="str">
        <f t="shared" si="94"/>
        <v/>
      </c>
      <c r="AJ354" s="52"/>
      <c r="AK354" s="55"/>
      <c r="AL354" s="55"/>
      <c r="AM354" s="55"/>
      <c r="AN354" s="54" t="str">
        <f t="shared" si="95"/>
        <v/>
      </c>
      <c r="AO354" s="54" t="str">
        <f t="shared" si="96"/>
        <v/>
      </c>
      <c r="AP354" s="53"/>
      <c r="AQ354" s="53"/>
      <c r="AR354" s="1"/>
      <c r="AS354" s="1"/>
    </row>
    <row r="355" spans="1:45" ht="18.75" customHeight="1" x14ac:dyDescent="0.35">
      <c r="A355" s="1"/>
      <c r="B355" s="49">
        <f>IF(R355="",0,COUNTIF($R$7:R355,R355))</f>
        <v>0</v>
      </c>
      <c r="C355" s="49" t="str">
        <f t="shared" si="98"/>
        <v>0</v>
      </c>
      <c r="D355" s="49">
        <f>IF(X355="",0,COUNTIF($X$7:X355,X355))</f>
        <v>0</v>
      </c>
      <c r="E355" s="49" t="str">
        <f t="shared" si="85"/>
        <v>0</v>
      </c>
      <c r="F355" s="49">
        <f>IF(AD355="",0,COUNTIF($AD$7:AD355,AD355))</f>
        <v>0</v>
      </c>
      <c r="G355" s="49" t="str">
        <f t="shared" si="86"/>
        <v>0</v>
      </c>
      <c r="H355" s="49">
        <f>IF(AJ355="",0,COUNTIF($AJ$7:AJ355,AJ355))</f>
        <v>0</v>
      </c>
      <c r="I355" s="49" t="str">
        <f t="shared" si="87"/>
        <v>0</v>
      </c>
      <c r="J355" s="120">
        <f t="shared" si="88"/>
        <v>0</v>
      </c>
      <c r="K355" s="50" t="str">
        <f t="shared" si="99"/>
        <v>-</v>
      </c>
      <c r="L355" s="49">
        <f>IF(N355="",0,COUNTIF($N$7:N355,N355))</f>
        <v>0</v>
      </c>
      <c r="M355" s="50" t="str">
        <f t="shared" si="89"/>
        <v>0</v>
      </c>
      <c r="N355" s="49" t="str">
        <f t="shared" si="97"/>
        <v/>
      </c>
      <c r="O355" s="1"/>
      <c r="P355" s="112"/>
      <c r="Q355" s="4"/>
      <c r="R355" s="4"/>
      <c r="S355" s="54" t="str">
        <f t="shared" si="84"/>
        <v/>
      </c>
      <c r="T355" s="51"/>
      <c r="U355" s="53"/>
      <c r="V355" s="233"/>
      <c r="W355" s="234" t="str">
        <f t="shared" si="90"/>
        <v/>
      </c>
      <c r="X355" s="52"/>
      <c r="Y355" s="53"/>
      <c r="Z355" s="53"/>
      <c r="AA355" s="53"/>
      <c r="AB355" s="54" t="str">
        <f t="shared" si="91"/>
        <v/>
      </c>
      <c r="AC355" s="54" t="str">
        <f t="shared" si="92"/>
        <v/>
      </c>
      <c r="AD355" s="52"/>
      <c r="AE355" s="53"/>
      <c r="AF355" s="53"/>
      <c r="AG355" s="53"/>
      <c r="AH355" s="54" t="str">
        <f t="shared" si="93"/>
        <v/>
      </c>
      <c r="AI355" s="54" t="str">
        <f t="shared" si="94"/>
        <v/>
      </c>
      <c r="AJ355" s="52"/>
      <c r="AK355" s="55"/>
      <c r="AL355" s="55"/>
      <c r="AM355" s="55"/>
      <c r="AN355" s="54" t="str">
        <f t="shared" si="95"/>
        <v/>
      </c>
      <c r="AO355" s="54" t="str">
        <f t="shared" si="96"/>
        <v/>
      </c>
      <c r="AP355" s="53"/>
      <c r="AQ355" s="53"/>
      <c r="AR355" s="1"/>
      <c r="AS355" s="1"/>
    </row>
    <row r="356" spans="1:45" ht="18.75" customHeight="1" x14ac:dyDescent="0.35">
      <c r="A356" s="1"/>
      <c r="B356" s="49">
        <f>IF(R356="",0,COUNTIF($R$7:R356,R356))</f>
        <v>0</v>
      </c>
      <c r="C356" s="49" t="str">
        <f t="shared" si="98"/>
        <v>0</v>
      </c>
      <c r="D356" s="49">
        <f>IF(X356="",0,COUNTIF($X$7:X356,X356))</f>
        <v>0</v>
      </c>
      <c r="E356" s="49" t="str">
        <f t="shared" si="85"/>
        <v>0</v>
      </c>
      <c r="F356" s="49">
        <f>IF(AD356="",0,COUNTIF($AD$7:AD356,AD356))</f>
        <v>0</v>
      </c>
      <c r="G356" s="49" t="str">
        <f t="shared" si="86"/>
        <v>0</v>
      </c>
      <c r="H356" s="49">
        <f>IF(AJ356="",0,COUNTIF($AJ$7:AJ356,AJ356))</f>
        <v>0</v>
      </c>
      <c r="I356" s="49" t="str">
        <f t="shared" si="87"/>
        <v>0</v>
      </c>
      <c r="J356" s="120">
        <f t="shared" si="88"/>
        <v>0</v>
      </c>
      <c r="K356" s="50" t="str">
        <f t="shared" si="99"/>
        <v>-</v>
      </c>
      <c r="L356" s="49">
        <f>IF(N356="",0,COUNTIF($N$7:N356,N356))</f>
        <v>0</v>
      </c>
      <c r="M356" s="50" t="str">
        <f t="shared" si="89"/>
        <v>0</v>
      </c>
      <c r="N356" s="49" t="str">
        <f t="shared" si="97"/>
        <v/>
      </c>
      <c r="O356" s="1"/>
      <c r="P356" s="112"/>
      <c r="Q356" s="4"/>
      <c r="R356" s="4"/>
      <c r="S356" s="54" t="str">
        <f t="shared" si="84"/>
        <v/>
      </c>
      <c r="T356" s="51"/>
      <c r="U356" s="53"/>
      <c r="V356" s="233"/>
      <c r="W356" s="234" t="str">
        <f t="shared" si="90"/>
        <v/>
      </c>
      <c r="X356" s="52"/>
      <c r="Y356" s="53"/>
      <c r="Z356" s="53"/>
      <c r="AA356" s="53"/>
      <c r="AB356" s="54" t="str">
        <f t="shared" si="91"/>
        <v/>
      </c>
      <c r="AC356" s="54" t="str">
        <f t="shared" si="92"/>
        <v/>
      </c>
      <c r="AD356" s="52"/>
      <c r="AE356" s="53"/>
      <c r="AF356" s="53"/>
      <c r="AG356" s="53"/>
      <c r="AH356" s="54" t="str">
        <f t="shared" si="93"/>
        <v/>
      </c>
      <c r="AI356" s="54" t="str">
        <f t="shared" si="94"/>
        <v/>
      </c>
      <c r="AJ356" s="52"/>
      <c r="AK356" s="55"/>
      <c r="AL356" s="55"/>
      <c r="AM356" s="55"/>
      <c r="AN356" s="54" t="str">
        <f t="shared" si="95"/>
        <v/>
      </c>
      <c r="AO356" s="54" t="str">
        <f t="shared" si="96"/>
        <v/>
      </c>
      <c r="AP356" s="53"/>
      <c r="AQ356" s="53"/>
      <c r="AR356" s="1"/>
      <c r="AS356" s="1"/>
    </row>
    <row r="357" spans="1:45" ht="18.75" customHeight="1" x14ac:dyDescent="0.35">
      <c r="A357" s="1"/>
      <c r="B357" s="49">
        <f>IF(R357="",0,COUNTIF($R$7:R357,R357))</f>
        <v>0</v>
      </c>
      <c r="C357" s="49" t="str">
        <f t="shared" si="98"/>
        <v>0</v>
      </c>
      <c r="D357" s="49">
        <f>IF(X357="",0,COUNTIF($X$7:X357,X357))</f>
        <v>0</v>
      </c>
      <c r="E357" s="49" t="str">
        <f t="shared" si="85"/>
        <v>0</v>
      </c>
      <c r="F357" s="49">
        <f>IF(AD357="",0,COUNTIF($AD$7:AD357,AD357))</f>
        <v>0</v>
      </c>
      <c r="G357" s="49" t="str">
        <f t="shared" si="86"/>
        <v>0</v>
      </c>
      <c r="H357" s="49">
        <f>IF(AJ357="",0,COUNTIF($AJ$7:AJ357,AJ357))</f>
        <v>0</v>
      </c>
      <c r="I357" s="49" t="str">
        <f t="shared" si="87"/>
        <v>0</v>
      </c>
      <c r="J357" s="120">
        <f t="shared" si="88"/>
        <v>0</v>
      </c>
      <c r="K357" s="50" t="str">
        <f t="shared" si="99"/>
        <v>-</v>
      </c>
      <c r="L357" s="49">
        <f>IF(N357="",0,COUNTIF($N$7:N357,N357))</f>
        <v>0</v>
      </c>
      <c r="M357" s="50" t="str">
        <f t="shared" si="89"/>
        <v>0</v>
      </c>
      <c r="N357" s="49" t="str">
        <f t="shared" si="97"/>
        <v/>
      </c>
      <c r="O357" s="1"/>
      <c r="P357" s="112"/>
      <c r="Q357" s="4"/>
      <c r="R357" s="4"/>
      <c r="S357" s="54" t="str">
        <f t="shared" si="84"/>
        <v/>
      </c>
      <c r="T357" s="51"/>
      <c r="U357" s="53"/>
      <c r="V357" s="233"/>
      <c r="W357" s="234" t="str">
        <f t="shared" si="90"/>
        <v/>
      </c>
      <c r="X357" s="52"/>
      <c r="Y357" s="53"/>
      <c r="Z357" s="53"/>
      <c r="AA357" s="53"/>
      <c r="AB357" s="54" t="str">
        <f t="shared" si="91"/>
        <v/>
      </c>
      <c r="AC357" s="54" t="str">
        <f t="shared" si="92"/>
        <v/>
      </c>
      <c r="AD357" s="52"/>
      <c r="AE357" s="53"/>
      <c r="AF357" s="53"/>
      <c r="AG357" s="53"/>
      <c r="AH357" s="54" t="str">
        <f t="shared" si="93"/>
        <v/>
      </c>
      <c r="AI357" s="54" t="str">
        <f t="shared" si="94"/>
        <v/>
      </c>
      <c r="AJ357" s="52"/>
      <c r="AK357" s="55"/>
      <c r="AL357" s="55"/>
      <c r="AM357" s="55"/>
      <c r="AN357" s="54" t="str">
        <f t="shared" si="95"/>
        <v/>
      </c>
      <c r="AO357" s="54" t="str">
        <f t="shared" si="96"/>
        <v/>
      </c>
      <c r="AP357" s="53"/>
      <c r="AQ357" s="53"/>
      <c r="AR357" s="1"/>
      <c r="AS357" s="1"/>
    </row>
    <row r="358" spans="1:45" ht="18.75" customHeight="1" x14ac:dyDescent="0.35">
      <c r="A358" s="1"/>
      <c r="B358" s="49">
        <f>IF(R358="",0,COUNTIF($R$7:R358,R358))</f>
        <v>0</v>
      </c>
      <c r="C358" s="49" t="str">
        <f t="shared" si="98"/>
        <v>0</v>
      </c>
      <c r="D358" s="49">
        <f>IF(X358="",0,COUNTIF($X$7:X358,X358))</f>
        <v>0</v>
      </c>
      <c r="E358" s="49" t="str">
        <f t="shared" si="85"/>
        <v>0</v>
      </c>
      <c r="F358" s="49">
        <f>IF(AD358="",0,COUNTIF($AD$7:AD358,AD358))</f>
        <v>0</v>
      </c>
      <c r="G358" s="49" t="str">
        <f t="shared" si="86"/>
        <v>0</v>
      </c>
      <c r="H358" s="49">
        <f>IF(AJ358="",0,COUNTIF($AJ$7:AJ358,AJ358))</f>
        <v>0</v>
      </c>
      <c r="I358" s="49" t="str">
        <f t="shared" si="87"/>
        <v>0</v>
      </c>
      <c r="J358" s="120">
        <f t="shared" si="88"/>
        <v>0</v>
      </c>
      <c r="K358" s="50" t="str">
        <f t="shared" si="99"/>
        <v>-</v>
      </c>
      <c r="L358" s="49">
        <f>IF(N358="",0,COUNTIF($N$7:N358,N358))</f>
        <v>0</v>
      </c>
      <c r="M358" s="50" t="str">
        <f t="shared" si="89"/>
        <v>0</v>
      </c>
      <c r="N358" s="49" t="str">
        <f t="shared" si="97"/>
        <v/>
      </c>
      <c r="O358" s="1"/>
      <c r="P358" s="112"/>
      <c r="Q358" s="4"/>
      <c r="R358" s="4"/>
      <c r="S358" s="54" t="str">
        <f t="shared" si="84"/>
        <v/>
      </c>
      <c r="T358" s="51"/>
      <c r="U358" s="53"/>
      <c r="V358" s="233"/>
      <c r="W358" s="234" t="str">
        <f t="shared" si="90"/>
        <v/>
      </c>
      <c r="X358" s="52"/>
      <c r="Y358" s="53"/>
      <c r="Z358" s="53"/>
      <c r="AA358" s="53"/>
      <c r="AB358" s="54" t="str">
        <f t="shared" si="91"/>
        <v/>
      </c>
      <c r="AC358" s="54" t="str">
        <f t="shared" si="92"/>
        <v/>
      </c>
      <c r="AD358" s="52"/>
      <c r="AE358" s="53"/>
      <c r="AF358" s="53"/>
      <c r="AG358" s="53"/>
      <c r="AH358" s="54" t="str">
        <f t="shared" si="93"/>
        <v/>
      </c>
      <c r="AI358" s="54" t="str">
        <f t="shared" si="94"/>
        <v/>
      </c>
      <c r="AJ358" s="52"/>
      <c r="AK358" s="55"/>
      <c r="AL358" s="55"/>
      <c r="AM358" s="55"/>
      <c r="AN358" s="54" t="str">
        <f t="shared" si="95"/>
        <v/>
      </c>
      <c r="AO358" s="54" t="str">
        <f t="shared" si="96"/>
        <v/>
      </c>
      <c r="AP358" s="53"/>
      <c r="AQ358" s="53"/>
      <c r="AR358" s="1"/>
      <c r="AS358" s="1"/>
    </row>
    <row r="359" spans="1:45" ht="18.75" customHeight="1" x14ac:dyDescent="0.35">
      <c r="A359" s="1"/>
      <c r="B359" s="49">
        <f>IF(R359="",0,COUNTIF($R$7:R359,R359))</f>
        <v>0</v>
      </c>
      <c r="C359" s="49" t="str">
        <f t="shared" si="98"/>
        <v>0</v>
      </c>
      <c r="D359" s="49">
        <f>IF(X359="",0,COUNTIF($X$7:X359,X359))</f>
        <v>0</v>
      </c>
      <c r="E359" s="49" t="str">
        <f t="shared" si="85"/>
        <v>0</v>
      </c>
      <c r="F359" s="49">
        <f>IF(AD359="",0,COUNTIF($AD$7:AD359,AD359))</f>
        <v>0</v>
      </c>
      <c r="G359" s="49" t="str">
        <f t="shared" si="86"/>
        <v>0</v>
      </c>
      <c r="H359" s="49">
        <f>IF(AJ359="",0,COUNTIF($AJ$7:AJ359,AJ359))</f>
        <v>0</v>
      </c>
      <c r="I359" s="49" t="str">
        <f t="shared" si="87"/>
        <v>0</v>
      </c>
      <c r="J359" s="120">
        <f t="shared" si="88"/>
        <v>0</v>
      </c>
      <c r="K359" s="50" t="str">
        <f t="shared" si="99"/>
        <v>-</v>
      </c>
      <c r="L359" s="49">
        <f>IF(N359="",0,COUNTIF($N$7:N359,N359))</f>
        <v>0</v>
      </c>
      <c r="M359" s="50" t="str">
        <f t="shared" si="89"/>
        <v>0</v>
      </c>
      <c r="N359" s="49" t="str">
        <f t="shared" si="97"/>
        <v/>
      </c>
      <c r="O359" s="1"/>
      <c r="P359" s="112"/>
      <c r="Q359" s="4"/>
      <c r="R359" s="4"/>
      <c r="S359" s="54" t="str">
        <f t="shared" si="84"/>
        <v/>
      </c>
      <c r="T359" s="51"/>
      <c r="U359" s="53"/>
      <c r="V359" s="233"/>
      <c r="W359" s="234" t="str">
        <f t="shared" si="90"/>
        <v/>
      </c>
      <c r="X359" s="52"/>
      <c r="Y359" s="53"/>
      <c r="Z359" s="53"/>
      <c r="AA359" s="53"/>
      <c r="AB359" s="54" t="str">
        <f t="shared" si="91"/>
        <v/>
      </c>
      <c r="AC359" s="54" t="str">
        <f t="shared" si="92"/>
        <v/>
      </c>
      <c r="AD359" s="52"/>
      <c r="AE359" s="53"/>
      <c r="AF359" s="53"/>
      <c r="AG359" s="53"/>
      <c r="AH359" s="54" t="str">
        <f t="shared" si="93"/>
        <v/>
      </c>
      <c r="AI359" s="54" t="str">
        <f t="shared" si="94"/>
        <v/>
      </c>
      <c r="AJ359" s="52"/>
      <c r="AK359" s="55"/>
      <c r="AL359" s="55"/>
      <c r="AM359" s="55"/>
      <c r="AN359" s="54" t="str">
        <f t="shared" si="95"/>
        <v/>
      </c>
      <c r="AO359" s="54" t="str">
        <f t="shared" si="96"/>
        <v/>
      </c>
      <c r="AP359" s="53"/>
      <c r="AQ359" s="53"/>
      <c r="AR359" s="1"/>
      <c r="AS359" s="1"/>
    </row>
    <row r="360" spans="1:45" ht="18.75" customHeight="1" x14ac:dyDescent="0.35">
      <c r="A360" s="1"/>
      <c r="B360" s="49">
        <f>IF(R360="",0,COUNTIF($R$7:R360,R360))</f>
        <v>0</v>
      </c>
      <c r="C360" s="49" t="str">
        <f t="shared" si="98"/>
        <v>0</v>
      </c>
      <c r="D360" s="49">
        <f>IF(X360="",0,COUNTIF($X$7:X360,X360))</f>
        <v>0</v>
      </c>
      <c r="E360" s="49" t="str">
        <f t="shared" si="85"/>
        <v>0</v>
      </c>
      <c r="F360" s="49">
        <f>IF(AD360="",0,COUNTIF($AD$7:AD360,AD360))</f>
        <v>0</v>
      </c>
      <c r="G360" s="49" t="str">
        <f t="shared" si="86"/>
        <v>0</v>
      </c>
      <c r="H360" s="49">
        <f>IF(AJ360="",0,COUNTIF($AJ$7:AJ360,AJ360))</f>
        <v>0</v>
      </c>
      <c r="I360" s="49" t="str">
        <f t="shared" si="87"/>
        <v>0</v>
      </c>
      <c r="J360" s="120">
        <f t="shared" si="88"/>
        <v>0</v>
      </c>
      <c r="K360" s="50" t="str">
        <f t="shared" si="99"/>
        <v>-</v>
      </c>
      <c r="L360" s="49">
        <f>IF(N360="",0,COUNTIF($N$7:N360,N360))</f>
        <v>0</v>
      </c>
      <c r="M360" s="50" t="str">
        <f t="shared" si="89"/>
        <v>0</v>
      </c>
      <c r="N360" s="49" t="str">
        <f t="shared" si="97"/>
        <v/>
      </c>
      <c r="O360" s="1"/>
      <c r="P360" s="112"/>
      <c r="Q360" s="4"/>
      <c r="R360" s="4"/>
      <c r="S360" s="54" t="str">
        <f t="shared" si="84"/>
        <v/>
      </c>
      <c r="T360" s="51"/>
      <c r="U360" s="53"/>
      <c r="V360" s="233"/>
      <c r="W360" s="234" t="str">
        <f t="shared" si="90"/>
        <v/>
      </c>
      <c r="X360" s="52"/>
      <c r="Y360" s="53"/>
      <c r="Z360" s="53"/>
      <c r="AA360" s="53"/>
      <c r="AB360" s="54" t="str">
        <f t="shared" si="91"/>
        <v/>
      </c>
      <c r="AC360" s="54" t="str">
        <f t="shared" si="92"/>
        <v/>
      </c>
      <c r="AD360" s="52"/>
      <c r="AE360" s="53"/>
      <c r="AF360" s="53"/>
      <c r="AG360" s="53"/>
      <c r="AH360" s="54" t="str">
        <f t="shared" si="93"/>
        <v/>
      </c>
      <c r="AI360" s="54" t="str">
        <f t="shared" si="94"/>
        <v/>
      </c>
      <c r="AJ360" s="52"/>
      <c r="AK360" s="55"/>
      <c r="AL360" s="55"/>
      <c r="AM360" s="55"/>
      <c r="AN360" s="54" t="str">
        <f t="shared" si="95"/>
        <v/>
      </c>
      <c r="AO360" s="54" t="str">
        <f t="shared" si="96"/>
        <v/>
      </c>
      <c r="AP360" s="53"/>
      <c r="AQ360" s="53"/>
      <c r="AR360" s="1"/>
      <c r="AS360" s="1"/>
    </row>
    <row r="361" spans="1:45" ht="18.75" customHeight="1" x14ac:dyDescent="0.35">
      <c r="A361" s="1"/>
      <c r="B361" s="49">
        <f>IF(R361="",0,COUNTIF($R$7:R361,R361))</f>
        <v>0</v>
      </c>
      <c r="C361" s="49" t="str">
        <f t="shared" si="98"/>
        <v>0</v>
      </c>
      <c r="D361" s="49">
        <f>IF(X361="",0,COUNTIF($X$7:X361,X361))</f>
        <v>0</v>
      </c>
      <c r="E361" s="49" t="str">
        <f t="shared" si="85"/>
        <v>0</v>
      </c>
      <c r="F361" s="49">
        <f>IF(AD361="",0,COUNTIF($AD$7:AD361,AD361))</f>
        <v>0</v>
      </c>
      <c r="G361" s="49" t="str">
        <f t="shared" si="86"/>
        <v>0</v>
      </c>
      <c r="H361" s="49">
        <f>IF(AJ361="",0,COUNTIF($AJ$7:AJ361,AJ361))</f>
        <v>0</v>
      </c>
      <c r="I361" s="49" t="str">
        <f t="shared" si="87"/>
        <v>0</v>
      </c>
      <c r="J361" s="120">
        <f t="shared" si="88"/>
        <v>0</v>
      </c>
      <c r="K361" s="50" t="str">
        <f t="shared" si="99"/>
        <v>-</v>
      </c>
      <c r="L361" s="49">
        <f>IF(N361="",0,COUNTIF($N$7:N361,N361))</f>
        <v>0</v>
      </c>
      <c r="M361" s="50" t="str">
        <f t="shared" si="89"/>
        <v>0</v>
      </c>
      <c r="N361" s="49" t="str">
        <f t="shared" si="97"/>
        <v/>
      </c>
      <c r="O361" s="1"/>
      <c r="P361" s="112"/>
      <c r="Q361" s="4"/>
      <c r="R361" s="4"/>
      <c r="S361" s="54" t="str">
        <f t="shared" si="84"/>
        <v/>
      </c>
      <c r="T361" s="51"/>
      <c r="U361" s="53"/>
      <c r="V361" s="233"/>
      <c r="W361" s="234" t="str">
        <f t="shared" si="90"/>
        <v/>
      </c>
      <c r="X361" s="52"/>
      <c r="Y361" s="53"/>
      <c r="Z361" s="53"/>
      <c r="AA361" s="53"/>
      <c r="AB361" s="54" t="str">
        <f t="shared" si="91"/>
        <v/>
      </c>
      <c r="AC361" s="54" t="str">
        <f t="shared" si="92"/>
        <v/>
      </c>
      <c r="AD361" s="52"/>
      <c r="AE361" s="53"/>
      <c r="AF361" s="53"/>
      <c r="AG361" s="53"/>
      <c r="AH361" s="54" t="str">
        <f t="shared" si="93"/>
        <v/>
      </c>
      <c r="AI361" s="54" t="str">
        <f t="shared" si="94"/>
        <v/>
      </c>
      <c r="AJ361" s="52"/>
      <c r="AK361" s="55"/>
      <c r="AL361" s="55"/>
      <c r="AM361" s="55"/>
      <c r="AN361" s="54" t="str">
        <f t="shared" si="95"/>
        <v/>
      </c>
      <c r="AO361" s="54" t="str">
        <f t="shared" si="96"/>
        <v/>
      </c>
      <c r="AP361" s="53"/>
      <c r="AQ361" s="53"/>
      <c r="AR361" s="1"/>
      <c r="AS361" s="1"/>
    </row>
    <row r="362" spans="1:45" ht="18.75" customHeight="1" x14ac:dyDescent="0.35">
      <c r="A362" s="1"/>
      <c r="B362" s="49">
        <f>IF(R362="",0,COUNTIF($R$7:R362,R362))</f>
        <v>0</v>
      </c>
      <c r="C362" s="49" t="str">
        <f t="shared" si="98"/>
        <v>0</v>
      </c>
      <c r="D362" s="49">
        <f>IF(X362="",0,COUNTIF($X$7:X362,X362))</f>
        <v>0</v>
      </c>
      <c r="E362" s="49" t="str">
        <f t="shared" si="85"/>
        <v>0</v>
      </c>
      <c r="F362" s="49">
        <f>IF(AD362="",0,COUNTIF($AD$7:AD362,AD362))</f>
        <v>0</v>
      </c>
      <c r="G362" s="49" t="str">
        <f t="shared" si="86"/>
        <v>0</v>
      </c>
      <c r="H362" s="49">
        <f>IF(AJ362="",0,COUNTIF($AJ$7:AJ362,AJ362))</f>
        <v>0</v>
      </c>
      <c r="I362" s="49" t="str">
        <f t="shared" si="87"/>
        <v>0</v>
      </c>
      <c r="J362" s="120">
        <f t="shared" si="88"/>
        <v>0</v>
      </c>
      <c r="K362" s="50" t="str">
        <f t="shared" si="99"/>
        <v>-</v>
      </c>
      <c r="L362" s="49">
        <f>IF(N362="",0,COUNTIF($N$7:N362,N362))</f>
        <v>0</v>
      </c>
      <c r="M362" s="50" t="str">
        <f t="shared" si="89"/>
        <v>0</v>
      </c>
      <c r="N362" s="49" t="str">
        <f t="shared" si="97"/>
        <v/>
      </c>
      <c r="O362" s="1"/>
      <c r="P362" s="112"/>
      <c r="Q362" s="4"/>
      <c r="R362" s="4"/>
      <c r="S362" s="54" t="str">
        <f t="shared" si="84"/>
        <v/>
      </c>
      <c r="T362" s="51"/>
      <c r="U362" s="53"/>
      <c r="V362" s="233"/>
      <c r="W362" s="234" t="str">
        <f t="shared" si="90"/>
        <v/>
      </c>
      <c r="X362" s="52"/>
      <c r="Y362" s="53"/>
      <c r="Z362" s="53"/>
      <c r="AA362" s="53"/>
      <c r="AB362" s="54" t="str">
        <f t="shared" si="91"/>
        <v/>
      </c>
      <c r="AC362" s="54" t="str">
        <f t="shared" si="92"/>
        <v/>
      </c>
      <c r="AD362" s="52"/>
      <c r="AE362" s="53"/>
      <c r="AF362" s="53"/>
      <c r="AG362" s="53"/>
      <c r="AH362" s="54" t="str">
        <f t="shared" si="93"/>
        <v/>
      </c>
      <c r="AI362" s="54" t="str">
        <f t="shared" si="94"/>
        <v/>
      </c>
      <c r="AJ362" s="52"/>
      <c r="AK362" s="55"/>
      <c r="AL362" s="55"/>
      <c r="AM362" s="55"/>
      <c r="AN362" s="54" t="str">
        <f t="shared" si="95"/>
        <v/>
      </c>
      <c r="AO362" s="54" t="str">
        <f t="shared" si="96"/>
        <v/>
      </c>
      <c r="AP362" s="53"/>
      <c r="AQ362" s="53"/>
      <c r="AR362" s="1"/>
      <c r="AS362" s="1"/>
    </row>
    <row r="363" spans="1:45" ht="18.75" customHeight="1" x14ac:dyDescent="0.35">
      <c r="A363" s="1"/>
      <c r="B363" s="49">
        <f>IF(R363="",0,COUNTIF($R$7:R363,R363))</f>
        <v>0</v>
      </c>
      <c r="C363" s="49" t="str">
        <f t="shared" si="98"/>
        <v>0</v>
      </c>
      <c r="D363" s="49">
        <f>IF(X363="",0,COUNTIF($X$7:X363,X363))</f>
        <v>0</v>
      </c>
      <c r="E363" s="49" t="str">
        <f t="shared" si="85"/>
        <v>0</v>
      </c>
      <c r="F363" s="49">
        <f>IF(AD363="",0,COUNTIF($AD$7:AD363,AD363))</f>
        <v>0</v>
      </c>
      <c r="G363" s="49" t="str">
        <f t="shared" si="86"/>
        <v>0</v>
      </c>
      <c r="H363" s="49">
        <f>IF(AJ363="",0,COUNTIF($AJ$7:AJ363,AJ363))</f>
        <v>0</v>
      </c>
      <c r="I363" s="49" t="str">
        <f t="shared" si="87"/>
        <v>0</v>
      </c>
      <c r="J363" s="120">
        <f t="shared" si="88"/>
        <v>0</v>
      </c>
      <c r="K363" s="50" t="str">
        <f t="shared" si="99"/>
        <v>-</v>
      </c>
      <c r="L363" s="49">
        <f>IF(N363="",0,COUNTIF($N$7:N363,N363))</f>
        <v>0</v>
      </c>
      <c r="M363" s="50" t="str">
        <f t="shared" si="89"/>
        <v>0</v>
      </c>
      <c r="N363" s="49" t="str">
        <f t="shared" si="97"/>
        <v/>
      </c>
      <c r="O363" s="1"/>
      <c r="P363" s="112"/>
      <c r="Q363" s="4"/>
      <c r="R363" s="4"/>
      <c r="S363" s="54" t="str">
        <f t="shared" si="84"/>
        <v/>
      </c>
      <c r="T363" s="51"/>
      <c r="U363" s="53"/>
      <c r="V363" s="233"/>
      <c r="W363" s="234" t="str">
        <f t="shared" si="90"/>
        <v/>
      </c>
      <c r="X363" s="52"/>
      <c r="Y363" s="53"/>
      <c r="Z363" s="53"/>
      <c r="AA363" s="53"/>
      <c r="AB363" s="54" t="str">
        <f t="shared" si="91"/>
        <v/>
      </c>
      <c r="AC363" s="54" t="str">
        <f t="shared" si="92"/>
        <v/>
      </c>
      <c r="AD363" s="52"/>
      <c r="AE363" s="53"/>
      <c r="AF363" s="53"/>
      <c r="AG363" s="53"/>
      <c r="AH363" s="54" t="str">
        <f t="shared" si="93"/>
        <v/>
      </c>
      <c r="AI363" s="54" t="str">
        <f t="shared" si="94"/>
        <v/>
      </c>
      <c r="AJ363" s="52"/>
      <c r="AK363" s="55"/>
      <c r="AL363" s="55"/>
      <c r="AM363" s="55"/>
      <c r="AN363" s="54" t="str">
        <f t="shared" si="95"/>
        <v/>
      </c>
      <c r="AO363" s="54" t="str">
        <f t="shared" si="96"/>
        <v/>
      </c>
      <c r="AP363" s="53"/>
      <c r="AQ363" s="53"/>
      <c r="AR363" s="1"/>
      <c r="AS363" s="1"/>
    </row>
    <row r="364" spans="1:45" ht="18.75" customHeight="1" x14ac:dyDescent="0.35">
      <c r="A364" s="1"/>
      <c r="B364" s="49">
        <f>IF(R364="",0,COUNTIF($R$7:R364,R364))</f>
        <v>0</v>
      </c>
      <c r="C364" s="49" t="str">
        <f t="shared" si="98"/>
        <v>0</v>
      </c>
      <c r="D364" s="49">
        <f>IF(X364="",0,COUNTIF($X$7:X364,X364))</f>
        <v>0</v>
      </c>
      <c r="E364" s="49" t="str">
        <f t="shared" si="85"/>
        <v>0</v>
      </c>
      <c r="F364" s="49">
        <f>IF(AD364="",0,COUNTIF($AD$7:AD364,AD364))</f>
        <v>0</v>
      </c>
      <c r="G364" s="49" t="str">
        <f t="shared" si="86"/>
        <v>0</v>
      </c>
      <c r="H364" s="49">
        <f>IF(AJ364="",0,COUNTIF($AJ$7:AJ364,AJ364))</f>
        <v>0</v>
      </c>
      <c r="I364" s="49" t="str">
        <f t="shared" si="87"/>
        <v>0</v>
      </c>
      <c r="J364" s="120">
        <f t="shared" si="88"/>
        <v>0</v>
      </c>
      <c r="K364" s="50" t="str">
        <f t="shared" si="99"/>
        <v>-</v>
      </c>
      <c r="L364" s="49">
        <f>IF(N364="",0,COUNTIF($N$7:N364,N364))</f>
        <v>0</v>
      </c>
      <c r="M364" s="50" t="str">
        <f t="shared" si="89"/>
        <v>0</v>
      </c>
      <c r="N364" s="49" t="str">
        <f t="shared" si="97"/>
        <v/>
      </c>
      <c r="O364" s="1"/>
      <c r="P364" s="112"/>
      <c r="Q364" s="4"/>
      <c r="R364" s="4"/>
      <c r="S364" s="54" t="str">
        <f t="shared" si="84"/>
        <v/>
      </c>
      <c r="T364" s="51"/>
      <c r="U364" s="53"/>
      <c r="V364" s="233"/>
      <c r="W364" s="234" t="str">
        <f t="shared" si="90"/>
        <v/>
      </c>
      <c r="X364" s="52"/>
      <c r="Y364" s="53"/>
      <c r="Z364" s="53"/>
      <c r="AA364" s="53"/>
      <c r="AB364" s="54" t="str">
        <f t="shared" si="91"/>
        <v/>
      </c>
      <c r="AC364" s="54" t="str">
        <f t="shared" si="92"/>
        <v/>
      </c>
      <c r="AD364" s="52"/>
      <c r="AE364" s="53"/>
      <c r="AF364" s="53"/>
      <c r="AG364" s="53"/>
      <c r="AH364" s="54" t="str">
        <f t="shared" si="93"/>
        <v/>
      </c>
      <c r="AI364" s="54" t="str">
        <f t="shared" si="94"/>
        <v/>
      </c>
      <c r="AJ364" s="52"/>
      <c r="AK364" s="55"/>
      <c r="AL364" s="55"/>
      <c r="AM364" s="55"/>
      <c r="AN364" s="54" t="str">
        <f t="shared" si="95"/>
        <v/>
      </c>
      <c r="AO364" s="54" t="str">
        <f t="shared" si="96"/>
        <v/>
      </c>
      <c r="AP364" s="53"/>
      <c r="AQ364" s="53"/>
      <c r="AR364" s="1"/>
      <c r="AS364" s="1"/>
    </row>
    <row r="365" spans="1:45" ht="18.75" customHeight="1" x14ac:dyDescent="0.35">
      <c r="A365" s="1"/>
      <c r="B365" s="49">
        <f>IF(R365="",0,COUNTIF($R$7:R365,R365))</f>
        <v>0</v>
      </c>
      <c r="C365" s="49" t="str">
        <f t="shared" si="98"/>
        <v>0</v>
      </c>
      <c r="D365" s="49">
        <f>IF(X365="",0,COUNTIF($X$7:X365,X365))</f>
        <v>0</v>
      </c>
      <c r="E365" s="49" t="str">
        <f t="shared" si="85"/>
        <v>0</v>
      </c>
      <c r="F365" s="49">
        <f>IF(AD365="",0,COUNTIF($AD$7:AD365,AD365))</f>
        <v>0</v>
      </c>
      <c r="G365" s="49" t="str">
        <f t="shared" si="86"/>
        <v>0</v>
      </c>
      <c r="H365" s="49">
        <f>IF(AJ365="",0,COUNTIF($AJ$7:AJ365,AJ365))</f>
        <v>0</v>
      </c>
      <c r="I365" s="49" t="str">
        <f t="shared" si="87"/>
        <v>0</v>
      </c>
      <c r="J365" s="120">
        <f t="shared" si="88"/>
        <v>0</v>
      </c>
      <c r="K365" s="50" t="str">
        <f t="shared" si="99"/>
        <v>-</v>
      </c>
      <c r="L365" s="49">
        <f>IF(N365="",0,COUNTIF($N$7:N365,N365))</f>
        <v>0</v>
      </c>
      <c r="M365" s="50" t="str">
        <f t="shared" si="89"/>
        <v>0</v>
      </c>
      <c r="N365" s="49" t="str">
        <f t="shared" si="97"/>
        <v/>
      </c>
      <c r="O365" s="1"/>
      <c r="P365" s="112"/>
      <c r="Q365" s="4"/>
      <c r="R365" s="4"/>
      <c r="S365" s="54" t="str">
        <f t="shared" si="84"/>
        <v/>
      </c>
      <c r="T365" s="51"/>
      <c r="U365" s="53"/>
      <c r="V365" s="233"/>
      <c r="W365" s="234" t="str">
        <f t="shared" si="90"/>
        <v/>
      </c>
      <c r="X365" s="52"/>
      <c r="Y365" s="53"/>
      <c r="Z365" s="53"/>
      <c r="AA365" s="53"/>
      <c r="AB365" s="54" t="str">
        <f t="shared" si="91"/>
        <v/>
      </c>
      <c r="AC365" s="54" t="str">
        <f t="shared" si="92"/>
        <v/>
      </c>
      <c r="AD365" s="52"/>
      <c r="AE365" s="53"/>
      <c r="AF365" s="53"/>
      <c r="AG365" s="53"/>
      <c r="AH365" s="54" t="str">
        <f t="shared" si="93"/>
        <v/>
      </c>
      <c r="AI365" s="54" t="str">
        <f t="shared" si="94"/>
        <v/>
      </c>
      <c r="AJ365" s="52"/>
      <c r="AK365" s="55"/>
      <c r="AL365" s="55"/>
      <c r="AM365" s="55"/>
      <c r="AN365" s="54" t="str">
        <f t="shared" si="95"/>
        <v/>
      </c>
      <c r="AO365" s="54" t="str">
        <f t="shared" si="96"/>
        <v/>
      </c>
      <c r="AP365" s="53"/>
      <c r="AQ365" s="53"/>
      <c r="AR365" s="1"/>
      <c r="AS365" s="1"/>
    </row>
    <row r="366" spans="1:45" ht="18.75" customHeight="1" x14ac:dyDescent="0.35">
      <c r="A366" s="1"/>
      <c r="B366" s="49">
        <f>IF(R366="",0,COUNTIF($R$7:R366,R366))</f>
        <v>0</v>
      </c>
      <c r="C366" s="49" t="str">
        <f t="shared" si="98"/>
        <v>0</v>
      </c>
      <c r="D366" s="49">
        <f>IF(X366="",0,COUNTIF($X$7:X366,X366))</f>
        <v>0</v>
      </c>
      <c r="E366" s="49" t="str">
        <f t="shared" si="85"/>
        <v>0</v>
      </c>
      <c r="F366" s="49">
        <f>IF(AD366="",0,COUNTIF($AD$7:AD366,AD366))</f>
        <v>0</v>
      </c>
      <c r="G366" s="49" t="str">
        <f t="shared" si="86"/>
        <v>0</v>
      </c>
      <c r="H366" s="49">
        <f>IF(AJ366="",0,COUNTIF($AJ$7:AJ366,AJ366))</f>
        <v>0</v>
      </c>
      <c r="I366" s="49" t="str">
        <f t="shared" si="87"/>
        <v>0</v>
      </c>
      <c r="J366" s="120">
        <f t="shared" si="88"/>
        <v>0</v>
      </c>
      <c r="K366" s="50" t="str">
        <f t="shared" si="99"/>
        <v>-</v>
      </c>
      <c r="L366" s="49">
        <f>IF(N366="",0,COUNTIF($N$7:N366,N366))</f>
        <v>0</v>
      </c>
      <c r="M366" s="50" t="str">
        <f t="shared" si="89"/>
        <v>0</v>
      </c>
      <c r="N366" s="49" t="str">
        <f t="shared" si="97"/>
        <v/>
      </c>
      <c r="O366" s="1"/>
      <c r="P366" s="112"/>
      <c r="Q366" s="4"/>
      <c r="R366" s="4"/>
      <c r="S366" s="54" t="str">
        <f t="shared" si="84"/>
        <v/>
      </c>
      <c r="T366" s="51"/>
      <c r="U366" s="53"/>
      <c r="V366" s="233"/>
      <c r="W366" s="234" t="str">
        <f t="shared" si="90"/>
        <v/>
      </c>
      <c r="X366" s="52"/>
      <c r="Y366" s="53"/>
      <c r="Z366" s="53"/>
      <c r="AA366" s="53"/>
      <c r="AB366" s="54" t="str">
        <f t="shared" si="91"/>
        <v/>
      </c>
      <c r="AC366" s="54" t="str">
        <f t="shared" si="92"/>
        <v/>
      </c>
      <c r="AD366" s="52"/>
      <c r="AE366" s="53"/>
      <c r="AF366" s="53"/>
      <c r="AG366" s="53"/>
      <c r="AH366" s="54" t="str">
        <f t="shared" si="93"/>
        <v/>
      </c>
      <c r="AI366" s="54" t="str">
        <f t="shared" si="94"/>
        <v/>
      </c>
      <c r="AJ366" s="52"/>
      <c r="AK366" s="55"/>
      <c r="AL366" s="55"/>
      <c r="AM366" s="55"/>
      <c r="AN366" s="54" t="str">
        <f t="shared" si="95"/>
        <v/>
      </c>
      <c r="AO366" s="54" t="str">
        <f t="shared" si="96"/>
        <v/>
      </c>
      <c r="AP366" s="53"/>
      <c r="AQ366" s="53"/>
      <c r="AR366" s="1"/>
      <c r="AS366" s="1"/>
    </row>
    <row r="367" spans="1:45" ht="18.75" customHeight="1" x14ac:dyDescent="0.35">
      <c r="A367" s="1"/>
      <c r="B367" s="49">
        <f>IF(R367="",0,COUNTIF($R$7:R367,R367))</f>
        <v>0</v>
      </c>
      <c r="C367" s="49" t="str">
        <f t="shared" si="98"/>
        <v>0</v>
      </c>
      <c r="D367" s="49">
        <f>IF(X367="",0,COUNTIF($X$7:X367,X367))</f>
        <v>0</v>
      </c>
      <c r="E367" s="49" t="str">
        <f t="shared" si="85"/>
        <v>0</v>
      </c>
      <c r="F367" s="49">
        <f>IF(AD367="",0,COUNTIF($AD$7:AD367,AD367))</f>
        <v>0</v>
      </c>
      <c r="G367" s="49" t="str">
        <f t="shared" si="86"/>
        <v>0</v>
      </c>
      <c r="H367" s="49">
        <f>IF(AJ367="",0,COUNTIF($AJ$7:AJ367,AJ367))</f>
        <v>0</v>
      </c>
      <c r="I367" s="49" t="str">
        <f t="shared" si="87"/>
        <v>0</v>
      </c>
      <c r="J367" s="120">
        <f t="shared" si="88"/>
        <v>0</v>
      </c>
      <c r="K367" s="50" t="str">
        <f t="shared" si="99"/>
        <v>-</v>
      </c>
      <c r="L367" s="49">
        <f>IF(N367="",0,COUNTIF($N$7:N367,N367))</f>
        <v>0</v>
      </c>
      <c r="M367" s="50" t="str">
        <f t="shared" si="89"/>
        <v>0</v>
      </c>
      <c r="N367" s="49" t="str">
        <f t="shared" si="97"/>
        <v/>
      </c>
      <c r="O367" s="1"/>
      <c r="P367" s="112"/>
      <c r="Q367" s="4"/>
      <c r="R367" s="4"/>
      <c r="S367" s="54" t="str">
        <f t="shared" si="84"/>
        <v/>
      </c>
      <c r="T367" s="51"/>
      <c r="U367" s="53"/>
      <c r="V367" s="233"/>
      <c r="W367" s="234" t="str">
        <f t="shared" si="90"/>
        <v/>
      </c>
      <c r="X367" s="52"/>
      <c r="Y367" s="53"/>
      <c r="Z367" s="53"/>
      <c r="AA367" s="53"/>
      <c r="AB367" s="54" t="str">
        <f t="shared" si="91"/>
        <v/>
      </c>
      <c r="AC367" s="54" t="str">
        <f t="shared" si="92"/>
        <v/>
      </c>
      <c r="AD367" s="52"/>
      <c r="AE367" s="53"/>
      <c r="AF367" s="53"/>
      <c r="AG367" s="53"/>
      <c r="AH367" s="54" t="str">
        <f t="shared" si="93"/>
        <v/>
      </c>
      <c r="AI367" s="54" t="str">
        <f t="shared" si="94"/>
        <v/>
      </c>
      <c r="AJ367" s="52"/>
      <c r="AK367" s="55"/>
      <c r="AL367" s="55"/>
      <c r="AM367" s="55"/>
      <c r="AN367" s="54" t="str">
        <f t="shared" si="95"/>
        <v/>
      </c>
      <c r="AO367" s="54" t="str">
        <f t="shared" si="96"/>
        <v/>
      </c>
      <c r="AP367" s="53"/>
      <c r="AQ367" s="53"/>
      <c r="AR367" s="1"/>
      <c r="AS367" s="1"/>
    </row>
    <row r="368" spans="1:45" ht="18.75" customHeight="1" x14ac:dyDescent="0.35">
      <c r="A368" s="1"/>
      <c r="B368" s="49">
        <f>IF(R368="",0,COUNTIF($R$7:R368,R368))</f>
        <v>0</v>
      </c>
      <c r="C368" s="49" t="str">
        <f t="shared" si="98"/>
        <v>0</v>
      </c>
      <c r="D368" s="49">
        <f>IF(X368="",0,COUNTIF($X$7:X368,X368))</f>
        <v>0</v>
      </c>
      <c r="E368" s="49" t="str">
        <f t="shared" si="85"/>
        <v>0</v>
      </c>
      <c r="F368" s="49">
        <f>IF(AD368="",0,COUNTIF($AD$7:AD368,AD368))</f>
        <v>0</v>
      </c>
      <c r="G368" s="49" t="str">
        <f t="shared" si="86"/>
        <v>0</v>
      </c>
      <c r="H368" s="49">
        <f>IF(AJ368="",0,COUNTIF($AJ$7:AJ368,AJ368))</f>
        <v>0</v>
      </c>
      <c r="I368" s="49" t="str">
        <f t="shared" si="87"/>
        <v>0</v>
      </c>
      <c r="J368" s="120">
        <f t="shared" si="88"/>
        <v>0</v>
      </c>
      <c r="K368" s="50" t="str">
        <f t="shared" si="99"/>
        <v>-</v>
      </c>
      <c r="L368" s="49">
        <f>IF(N368="",0,COUNTIF($N$7:N368,N368))</f>
        <v>0</v>
      </c>
      <c r="M368" s="50" t="str">
        <f t="shared" si="89"/>
        <v>0</v>
      </c>
      <c r="N368" s="49" t="str">
        <f t="shared" si="97"/>
        <v/>
      </c>
      <c r="O368" s="1"/>
      <c r="P368" s="112"/>
      <c r="Q368" s="4"/>
      <c r="R368" s="4"/>
      <c r="S368" s="54" t="str">
        <f t="shared" si="84"/>
        <v/>
      </c>
      <c r="T368" s="51"/>
      <c r="U368" s="53"/>
      <c r="V368" s="233"/>
      <c r="W368" s="234" t="str">
        <f t="shared" si="90"/>
        <v/>
      </c>
      <c r="X368" s="52"/>
      <c r="Y368" s="53"/>
      <c r="Z368" s="53"/>
      <c r="AA368" s="53"/>
      <c r="AB368" s="54" t="str">
        <f t="shared" si="91"/>
        <v/>
      </c>
      <c r="AC368" s="54" t="str">
        <f t="shared" si="92"/>
        <v/>
      </c>
      <c r="AD368" s="52"/>
      <c r="AE368" s="53"/>
      <c r="AF368" s="53"/>
      <c r="AG368" s="53"/>
      <c r="AH368" s="54" t="str">
        <f t="shared" si="93"/>
        <v/>
      </c>
      <c r="AI368" s="54" t="str">
        <f t="shared" si="94"/>
        <v/>
      </c>
      <c r="AJ368" s="52"/>
      <c r="AK368" s="55"/>
      <c r="AL368" s="55"/>
      <c r="AM368" s="55"/>
      <c r="AN368" s="54" t="str">
        <f t="shared" si="95"/>
        <v/>
      </c>
      <c r="AO368" s="54" t="str">
        <f t="shared" si="96"/>
        <v/>
      </c>
      <c r="AP368" s="53"/>
      <c r="AQ368" s="53"/>
      <c r="AR368" s="1"/>
      <c r="AS368" s="1"/>
    </row>
    <row r="369" spans="1:45" ht="18.75" customHeight="1" x14ac:dyDescent="0.35">
      <c r="A369" s="1"/>
      <c r="B369" s="49">
        <f>IF(R369="",0,COUNTIF($R$7:R369,R369))</f>
        <v>0</v>
      </c>
      <c r="C369" s="49" t="str">
        <f t="shared" si="98"/>
        <v>0</v>
      </c>
      <c r="D369" s="49">
        <f>IF(X369="",0,COUNTIF($X$7:X369,X369))</f>
        <v>0</v>
      </c>
      <c r="E369" s="49" t="str">
        <f t="shared" si="85"/>
        <v>0</v>
      </c>
      <c r="F369" s="49">
        <f>IF(AD369="",0,COUNTIF($AD$7:AD369,AD369))</f>
        <v>0</v>
      </c>
      <c r="G369" s="49" t="str">
        <f t="shared" si="86"/>
        <v>0</v>
      </c>
      <c r="H369" s="49">
        <f>IF(AJ369="",0,COUNTIF($AJ$7:AJ369,AJ369))</f>
        <v>0</v>
      </c>
      <c r="I369" s="49" t="str">
        <f t="shared" si="87"/>
        <v>0</v>
      </c>
      <c r="J369" s="120">
        <f t="shared" si="88"/>
        <v>0</v>
      </c>
      <c r="K369" s="50" t="str">
        <f t="shared" si="99"/>
        <v>-</v>
      </c>
      <c r="L369" s="49">
        <f>IF(N369="",0,COUNTIF($N$7:N369,N369))</f>
        <v>0</v>
      </c>
      <c r="M369" s="50" t="str">
        <f t="shared" si="89"/>
        <v>0</v>
      </c>
      <c r="N369" s="49" t="str">
        <f t="shared" si="97"/>
        <v/>
      </c>
      <c r="O369" s="1"/>
      <c r="P369" s="112"/>
      <c r="Q369" s="4"/>
      <c r="R369" s="4"/>
      <c r="S369" s="54" t="str">
        <f t="shared" si="84"/>
        <v/>
      </c>
      <c r="T369" s="51"/>
      <c r="U369" s="53"/>
      <c r="V369" s="233"/>
      <c r="W369" s="234" t="str">
        <f t="shared" si="90"/>
        <v/>
      </c>
      <c r="X369" s="52"/>
      <c r="Y369" s="53"/>
      <c r="Z369" s="53"/>
      <c r="AA369" s="53"/>
      <c r="AB369" s="54" t="str">
        <f t="shared" si="91"/>
        <v/>
      </c>
      <c r="AC369" s="54" t="str">
        <f t="shared" si="92"/>
        <v/>
      </c>
      <c r="AD369" s="52"/>
      <c r="AE369" s="53"/>
      <c r="AF369" s="53"/>
      <c r="AG369" s="53"/>
      <c r="AH369" s="54" t="str">
        <f t="shared" si="93"/>
        <v/>
      </c>
      <c r="AI369" s="54" t="str">
        <f t="shared" si="94"/>
        <v/>
      </c>
      <c r="AJ369" s="52"/>
      <c r="AK369" s="55"/>
      <c r="AL369" s="55"/>
      <c r="AM369" s="55"/>
      <c r="AN369" s="54" t="str">
        <f t="shared" si="95"/>
        <v/>
      </c>
      <c r="AO369" s="54" t="str">
        <f t="shared" si="96"/>
        <v/>
      </c>
      <c r="AP369" s="53"/>
      <c r="AQ369" s="53"/>
      <c r="AR369" s="1"/>
      <c r="AS369" s="1"/>
    </row>
    <row r="370" spans="1:45" ht="18.75" customHeight="1" x14ac:dyDescent="0.35">
      <c r="A370" s="1"/>
      <c r="B370" s="49">
        <f>IF(R370="",0,COUNTIF($R$7:R370,R370))</f>
        <v>0</v>
      </c>
      <c r="C370" s="49" t="str">
        <f t="shared" si="98"/>
        <v>0</v>
      </c>
      <c r="D370" s="49">
        <f>IF(X370="",0,COUNTIF($X$7:X370,X370))</f>
        <v>0</v>
      </c>
      <c r="E370" s="49" t="str">
        <f t="shared" si="85"/>
        <v>0</v>
      </c>
      <c r="F370" s="49">
        <f>IF(AD370="",0,COUNTIF($AD$7:AD370,AD370))</f>
        <v>0</v>
      </c>
      <c r="G370" s="49" t="str">
        <f t="shared" si="86"/>
        <v>0</v>
      </c>
      <c r="H370" s="49">
        <f>IF(AJ370="",0,COUNTIF($AJ$7:AJ370,AJ370))</f>
        <v>0</v>
      </c>
      <c r="I370" s="49" t="str">
        <f t="shared" si="87"/>
        <v>0</v>
      </c>
      <c r="J370" s="120">
        <f t="shared" si="88"/>
        <v>0</v>
      </c>
      <c r="K370" s="50" t="str">
        <f t="shared" si="99"/>
        <v>-</v>
      </c>
      <c r="L370" s="49">
        <f>IF(N370="",0,COUNTIF($N$7:N370,N370))</f>
        <v>0</v>
      </c>
      <c r="M370" s="50" t="str">
        <f t="shared" si="89"/>
        <v>0</v>
      </c>
      <c r="N370" s="49" t="str">
        <f t="shared" si="97"/>
        <v/>
      </c>
      <c r="O370" s="1"/>
      <c r="P370" s="112"/>
      <c r="Q370" s="4"/>
      <c r="R370" s="4"/>
      <c r="S370" s="54" t="str">
        <f t="shared" si="84"/>
        <v/>
      </c>
      <c r="T370" s="51"/>
      <c r="U370" s="53"/>
      <c r="V370" s="233"/>
      <c r="W370" s="234" t="str">
        <f t="shared" si="90"/>
        <v/>
      </c>
      <c r="X370" s="52"/>
      <c r="Y370" s="53"/>
      <c r="Z370" s="53"/>
      <c r="AA370" s="53"/>
      <c r="AB370" s="54" t="str">
        <f t="shared" si="91"/>
        <v/>
      </c>
      <c r="AC370" s="54" t="str">
        <f t="shared" si="92"/>
        <v/>
      </c>
      <c r="AD370" s="52"/>
      <c r="AE370" s="53"/>
      <c r="AF370" s="53"/>
      <c r="AG370" s="53"/>
      <c r="AH370" s="54" t="str">
        <f t="shared" si="93"/>
        <v/>
      </c>
      <c r="AI370" s="54" t="str">
        <f t="shared" si="94"/>
        <v/>
      </c>
      <c r="AJ370" s="52"/>
      <c r="AK370" s="55"/>
      <c r="AL370" s="55"/>
      <c r="AM370" s="55"/>
      <c r="AN370" s="54" t="str">
        <f t="shared" si="95"/>
        <v/>
      </c>
      <c r="AO370" s="54" t="str">
        <f t="shared" si="96"/>
        <v/>
      </c>
      <c r="AP370" s="53"/>
      <c r="AQ370" s="53"/>
      <c r="AR370" s="1"/>
      <c r="AS370" s="1"/>
    </row>
    <row r="371" spans="1:45" ht="18.75" customHeight="1" x14ac:dyDescent="0.35">
      <c r="A371" s="1"/>
      <c r="B371" s="49">
        <f>IF(R371="",0,COUNTIF($R$7:R371,R371))</f>
        <v>0</v>
      </c>
      <c r="C371" s="49" t="str">
        <f t="shared" si="98"/>
        <v>0</v>
      </c>
      <c r="D371" s="49">
        <f>IF(X371="",0,COUNTIF($X$7:X371,X371))</f>
        <v>0</v>
      </c>
      <c r="E371" s="49" t="str">
        <f t="shared" si="85"/>
        <v>0</v>
      </c>
      <c r="F371" s="49">
        <f>IF(AD371="",0,COUNTIF($AD$7:AD371,AD371))</f>
        <v>0</v>
      </c>
      <c r="G371" s="49" t="str">
        <f t="shared" si="86"/>
        <v>0</v>
      </c>
      <c r="H371" s="49">
        <f>IF(AJ371="",0,COUNTIF($AJ$7:AJ371,AJ371))</f>
        <v>0</v>
      </c>
      <c r="I371" s="49" t="str">
        <f t="shared" si="87"/>
        <v>0</v>
      </c>
      <c r="J371" s="120">
        <f t="shared" si="88"/>
        <v>0</v>
      </c>
      <c r="K371" s="50" t="str">
        <f t="shared" si="99"/>
        <v>-</v>
      </c>
      <c r="L371" s="49">
        <f>IF(N371="",0,COUNTIF($N$7:N371,N371))</f>
        <v>0</v>
      </c>
      <c r="M371" s="50" t="str">
        <f t="shared" si="89"/>
        <v>0</v>
      </c>
      <c r="N371" s="49" t="str">
        <f t="shared" si="97"/>
        <v/>
      </c>
      <c r="O371" s="1"/>
      <c r="P371" s="112"/>
      <c r="Q371" s="4"/>
      <c r="R371" s="4"/>
      <c r="S371" s="54" t="str">
        <f t="shared" si="84"/>
        <v/>
      </c>
      <c r="T371" s="51"/>
      <c r="U371" s="53"/>
      <c r="V371" s="233"/>
      <c r="W371" s="234" t="str">
        <f t="shared" si="90"/>
        <v/>
      </c>
      <c r="X371" s="52"/>
      <c r="Y371" s="53"/>
      <c r="Z371" s="53"/>
      <c r="AA371" s="53"/>
      <c r="AB371" s="54" t="str">
        <f t="shared" si="91"/>
        <v/>
      </c>
      <c r="AC371" s="54" t="str">
        <f t="shared" si="92"/>
        <v/>
      </c>
      <c r="AD371" s="52"/>
      <c r="AE371" s="53"/>
      <c r="AF371" s="53"/>
      <c r="AG371" s="53"/>
      <c r="AH371" s="54" t="str">
        <f t="shared" si="93"/>
        <v/>
      </c>
      <c r="AI371" s="54" t="str">
        <f t="shared" si="94"/>
        <v/>
      </c>
      <c r="AJ371" s="52"/>
      <c r="AK371" s="55"/>
      <c r="AL371" s="55"/>
      <c r="AM371" s="55"/>
      <c r="AN371" s="54" t="str">
        <f t="shared" si="95"/>
        <v/>
      </c>
      <c r="AO371" s="54" t="str">
        <f t="shared" si="96"/>
        <v/>
      </c>
      <c r="AP371" s="53"/>
      <c r="AQ371" s="53"/>
      <c r="AR371" s="1"/>
      <c r="AS371" s="1"/>
    </row>
    <row r="372" spans="1:45" ht="18.75" customHeight="1" x14ac:dyDescent="0.35">
      <c r="A372" s="1"/>
      <c r="B372" s="49">
        <f>IF(R372="",0,COUNTIF($R$7:R372,R372))</f>
        <v>0</v>
      </c>
      <c r="C372" s="49" t="str">
        <f t="shared" si="98"/>
        <v>0</v>
      </c>
      <c r="D372" s="49">
        <f>IF(X372="",0,COUNTIF($X$7:X372,X372))</f>
        <v>0</v>
      </c>
      <c r="E372" s="49" t="str">
        <f t="shared" si="85"/>
        <v>0</v>
      </c>
      <c r="F372" s="49">
        <f>IF(AD372="",0,COUNTIF($AD$7:AD372,AD372))</f>
        <v>0</v>
      </c>
      <c r="G372" s="49" t="str">
        <f t="shared" si="86"/>
        <v>0</v>
      </c>
      <c r="H372" s="49">
        <f>IF(AJ372="",0,COUNTIF($AJ$7:AJ372,AJ372))</f>
        <v>0</v>
      </c>
      <c r="I372" s="49" t="str">
        <f t="shared" si="87"/>
        <v>0</v>
      </c>
      <c r="J372" s="120">
        <f t="shared" si="88"/>
        <v>0</v>
      </c>
      <c r="K372" s="50" t="str">
        <f t="shared" si="99"/>
        <v>-</v>
      </c>
      <c r="L372" s="49">
        <f>IF(N372="",0,COUNTIF($N$7:N372,N372))</f>
        <v>0</v>
      </c>
      <c r="M372" s="50" t="str">
        <f t="shared" si="89"/>
        <v>0</v>
      </c>
      <c r="N372" s="49" t="str">
        <f t="shared" si="97"/>
        <v/>
      </c>
      <c r="O372" s="1"/>
      <c r="P372" s="112"/>
      <c r="Q372" s="4"/>
      <c r="R372" s="4"/>
      <c r="S372" s="54" t="str">
        <f t="shared" si="84"/>
        <v/>
      </c>
      <c r="T372" s="51"/>
      <c r="U372" s="53"/>
      <c r="V372" s="233"/>
      <c r="W372" s="234" t="str">
        <f t="shared" si="90"/>
        <v/>
      </c>
      <c r="X372" s="52"/>
      <c r="Y372" s="53"/>
      <c r="Z372" s="53"/>
      <c r="AA372" s="53"/>
      <c r="AB372" s="54" t="str">
        <f t="shared" si="91"/>
        <v/>
      </c>
      <c r="AC372" s="54" t="str">
        <f t="shared" si="92"/>
        <v/>
      </c>
      <c r="AD372" s="52"/>
      <c r="AE372" s="53"/>
      <c r="AF372" s="53"/>
      <c r="AG372" s="53"/>
      <c r="AH372" s="54" t="str">
        <f t="shared" si="93"/>
        <v/>
      </c>
      <c r="AI372" s="54" t="str">
        <f t="shared" si="94"/>
        <v/>
      </c>
      <c r="AJ372" s="52"/>
      <c r="AK372" s="55"/>
      <c r="AL372" s="55"/>
      <c r="AM372" s="55"/>
      <c r="AN372" s="54" t="str">
        <f t="shared" si="95"/>
        <v/>
      </c>
      <c r="AO372" s="54" t="str">
        <f t="shared" si="96"/>
        <v/>
      </c>
      <c r="AP372" s="53"/>
      <c r="AQ372" s="53"/>
      <c r="AR372" s="1"/>
      <c r="AS372" s="1"/>
    </row>
    <row r="373" spans="1:45" ht="18.75" customHeight="1" x14ac:dyDescent="0.35">
      <c r="A373" s="1"/>
      <c r="B373" s="49">
        <f>IF(R373="",0,COUNTIF($R$7:R373,R373))</f>
        <v>0</v>
      </c>
      <c r="C373" s="49" t="str">
        <f t="shared" si="98"/>
        <v>0</v>
      </c>
      <c r="D373" s="49">
        <f>IF(X373="",0,COUNTIF($X$7:X373,X373))</f>
        <v>0</v>
      </c>
      <c r="E373" s="49" t="str">
        <f t="shared" si="85"/>
        <v>0</v>
      </c>
      <c r="F373" s="49">
        <f>IF(AD373="",0,COUNTIF($AD$7:AD373,AD373))</f>
        <v>0</v>
      </c>
      <c r="G373" s="49" t="str">
        <f t="shared" si="86"/>
        <v>0</v>
      </c>
      <c r="H373" s="49">
        <f>IF(AJ373="",0,COUNTIF($AJ$7:AJ373,AJ373))</f>
        <v>0</v>
      </c>
      <c r="I373" s="49" t="str">
        <f t="shared" si="87"/>
        <v>0</v>
      </c>
      <c r="J373" s="120">
        <f t="shared" si="88"/>
        <v>0</v>
      </c>
      <c r="K373" s="50" t="str">
        <f t="shared" si="99"/>
        <v>-</v>
      </c>
      <c r="L373" s="49">
        <f>IF(N373="",0,COUNTIF($N$7:N373,N373))</f>
        <v>0</v>
      </c>
      <c r="M373" s="50" t="str">
        <f t="shared" si="89"/>
        <v>0</v>
      </c>
      <c r="N373" s="49" t="str">
        <f t="shared" si="97"/>
        <v/>
      </c>
      <c r="O373" s="1"/>
      <c r="P373" s="112"/>
      <c r="Q373" s="4"/>
      <c r="R373" s="4"/>
      <c r="S373" s="54" t="str">
        <f t="shared" si="84"/>
        <v/>
      </c>
      <c r="T373" s="51"/>
      <c r="U373" s="53"/>
      <c r="V373" s="233"/>
      <c r="W373" s="234" t="str">
        <f t="shared" si="90"/>
        <v/>
      </c>
      <c r="X373" s="52"/>
      <c r="Y373" s="53"/>
      <c r="Z373" s="53"/>
      <c r="AA373" s="53"/>
      <c r="AB373" s="54" t="str">
        <f t="shared" si="91"/>
        <v/>
      </c>
      <c r="AC373" s="54" t="str">
        <f t="shared" si="92"/>
        <v/>
      </c>
      <c r="AD373" s="52"/>
      <c r="AE373" s="53"/>
      <c r="AF373" s="53"/>
      <c r="AG373" s="53"/>
      <c r="AH373" s="54" t="str">
        <f t="shared" si="93"/>
        <v/>
      </c>
      <c r="AI373" s="54" t="str">
        <f t="shared" si="94"/>
        <v/>
      </c>
      <c r="AJ373" s="52"/>
      <c r="AK373" s="55"/>
      <c r="AL373" s="55"/>
      <c r="AM373" s="55"/>
      <c r="AN373" s="54" t="str">
        <f t="shared" si="95"/>
        <v/>
      </c>
      <c r="AO373" s="54" t="str">
        <f t="shared" si="96"/>
        <v/>
      </c>
      <c r="AP373" s="53"/>
      <c r="AQ373" s="53"/>
      <c r="AR373" s="1"/>
      <c r="AS373" s="1"/>
    </row>
    <row r="374" spans="1:45" ht="18.75" customHeight="1" x14ac:dyDescent="0.35">
      <c r="A374" s="1"/>
      <c r="B374" s="49">
        <f>IF(R374="",0,COUNTIF($R$7:R374,R374))</f>
        <v>0</v>
      </c>
      <c r="C374" s="49" t="str">
        <f t="shared" si="98"/>
        <v>0</v>
      </c>
      <c r="D374" s="49">
        <f>IF(X374="",0,COUNTIF($X$7:X374,X374))</f>
        <v>0</v>
      </c>
      <c r="E374" s="49" t="str">
        <f t="shared" si="85"/>
        <v>0</v>
      </c>
      <c r="F374" s="49">
        <f>IF(AD374="",0,COUNTIF($AD$7:AD374,AD374))</f>
        <v>0</v>
      </c>
      <c r="G374" s="49" t="str">
        <f t="shared" si="86"/>
        <v>0</v>
      </c>
      <c r="H374" s="49">
        <f>IF(AJ374="",0,COUNTIF($AJ$7:AJ374,AJ374))</f>
        <v>0</v>
      </c>
      <c r="I374" s="49" t="str">
        <f t="shared" si="87"/>
        <v>0</v>
      </c>
      <c r="J374" s="120">
        <f t="shared" si="88"/>
        <v>0</v>
      </c>
      <c r="K374" s="50" t="str">
        <f t="shared" si="99"/>
        <v>-</v>
      </c>
      <c r="L374" s="49">
        <f>IF(N374="",0,COUNTIF($N$7:N374,N374))</f>
        <v>0</v>
      </c>
      <c r="M374" s="50" t="str">
        <f t="shared" si="89"/>
        <v>0</v>
      </c>
      <c r="N374" s="49" t="str">
        <f t="shared" si="97"/>
        <v/>
      </c>
      <c r="O374" s="1"/>
      <c r="P374" s="112"/>
      <c r="Q374" s="4"/>
      <c r="R374" s="4"/>
      <c r="S374" s="54" t="str">
        <f t="shared" si="84"/>
        <v/>
      </c>
      <c r="T374" s="51"/>
      <c r="U374" s="53"/>
      <c r="V374" s="233"/>
      <c r="W374" s="234" t="str">
        <f t="shared" si="90"/>
        <v/>
      </c>
      <c r="X374" s="52"/>
      <c r="Y374" s="53"/>
      <c r="Z374" s="53"/>
      <c r="AA374" s="53"/>
      <c r="AB374" s="54" t="str">
        <f t="shared" si="91"/>
        <v/>
      </c>
      <c r="AC374" s="54" t="str">
        <f t="shared" si="92"/>
        <v/>
      </c>
      <c r="AD374" s="52"/>
      <c r="AE374" s="53"/>
      <c r="AF374" s="53"/>
      <c r="AG374" s="53"/>
      <c r="AH374" s="54" t="str">
        <f t="shared" si="93"/>
        <v/>
      </c>
      <c r="AI374" s="54" t="str">
        <f t="shared" si="94"/>
        <v/>
      </c>
      <c r="AJ374" s="52"/>
      <c r="AK374" s="55"/>
      <c r="AL374" s="55"/>
      <c r="AM374" s="55"/>
      <c r="AN374" s="54" t="str">
        <f t="shared" si="95"/>
        <v/>
      </c>
      <c r="AO374" s="54" t="str">
        <f t="shared" si="96"/>
        <v/>
      </c>
      <c r="AP374" s="53"/>
      <c r="AQ374" s="53"/>
      <c r="AR374" s="1"/>
      <c r="AS374" s="1"/>
    </row>
    <row r="375" spans="1:45" ht="18.75" customHeight="1" x14ac:dyDescent="0.35">
      <c r="A375" s="1"/>
      <c r="B375" s="49">
        <f>IF(R375="",0,COUNTIF($R$7:R375,R375))</f>
        <v>0</v>
      </c>
      <c r="C375" s="49" t="str">
        <f t="shared" si="98"/>
        <v>0</v>
      </c>
      <c r="D375" s="49">
        <f>IF(X375="",0,COUNTIF($X$7:X375,X375))</f>
        <v>0</v>
      </c>
      <c r="E375" s="49" t="str">
        <f t="shared" si="85"/>
        <v>0</v>
      </c>
      <c r="F375" s="49">
        <f>IF(AD375="",0,COUNTIF($AD$7:AD375,AD375))</f>
        <v>0</v>
      </c>
      <c r="G375" s="49" t="str">
        <f t="shared" si="86"/>
        <v>0</v>
      </c>
      <c r="H375" s="49">
        <f>IF(AJ375="",0,COUNTIF($AJ$7:AJ375,AJ375))</f>
        <v>0</v>
      </c>
      <c r="I375" s="49" t="str">
        <f t="shared" si="87"/>
        <v>0</v>
      </c>
      <c r="J375" s="120">
        <f t="shared" si="88"/>
        <v>0</v>
      </c>
      <c r="K375" s="50" t="str">
        <f t="shared" si="99"/>
        <v>-</v>
      </c>
      <c r="L375" s="49">
        <f>IF(N375="",0,COUNTIF($N$7:N375,N375))</f>
        <v>0</v>
      </c>
      <c r="M375" s="50" t="str">
        <f t="shared" si="89"/>
        <v>0</v>
      </c>
      <c r="N375" s="49" t="str">
        <f t="shared" si="97"/>
        <v/>
      </c>
      <c r="O375" s="1"/>
      <c r="P375" s="112"/>
      <c r="Q375" s="4"/>
      <c r="R375" s="4"/>
      <c r="S375" s="54" t="str">
        <f t="shared" si="84"/>
        <v/>
      </c>
      <c r="T375" s="51"/>
      <c r="U375" s="53"/>
      <c r="V375" s="233"/>
      <c r="W375" s="234" t="str">
        <f t="shared" si="90"/>
        <v/>
      </c>
      <c r="X375" s="52"/>
      <c r="Y375" s="53"/>
      <c r="Z375" s="53"/>
      <c r="AA375" s="53"/>
      <c r="AB375" s="54" t="str">
        <f t="shared" si="91"/>
        <v/>
      </c>
      <c r="AC375" s="54" t="str">
        <f t="shared" si="92"/>
        <v/>
      </c>
      <c r="AD375" s="52"/>
      <c r="AE375" s="53"/>
      <c r="AF375" s="53"/>
      <c r="AG375" s="53"/>
      <c r="AH375" s="54" t="str">
        <f t="shared" si="93"/>
        <v/>
      </c>
      <c r="AI375" s="54" t="str">
        <f t="shared" si="94"/>
        <v/>
      </c>
      <c r="AJ375" s="52"/>
      <c r="AK375" s="55"/>
      <c r="AL375" s="55"/>
      <c r="AM375" s="55"/>
      <c r="AN375" s="54" t="str">
        <f t="shared" si="95"/>
        <v/>
      </c>
      <c r="AO375" s="54" t="str">
        <f t="shared" si="96"/>
        <v/>
      </c>
      <c r="AP375" s="53"/>
      <c r="AQ375" s="53"/>
      <c r="AR375" s="1"/>
      <c r="AS375" s="1"/>
    </row>
    <row r="376" spans="1:45" ht="18.75" customHeight="1" x14ac:dyDescent="0.35">
      <c r="A376" s="1"/>
      <c r="B376" s="49">
        <f>IF(R376="",0,COUNTIF($R$7:R376,R376))</f>
        <v>0</v>
      </c>
      <c r="C376" s="49" t="str">
        <f t="shared" si="98"/>
        <v>0</v>
      </c>
      <c r="D376" s="49">
        <f>IF(X376="",0,COUNTIF($X$7:X376,X376))</f>
        <v>0</v>
      </c>
      <c r="E376" s="49" t="str">
        <f t="shared" si="85"/>
        <v>0</v>
      </c>
      <c r="F376" s="49">
        <f>IF(AD376="",0,COUNTIF($AD$7:AD376,AD376))</f>
        <v>0</v>
      </c>
      <c r="G376" s="49" t="str">
        <f t="shared" si="86"/>
        <v>0</v>
      </c>
      <c r="H376" s="49">
        <f>IF(AJ376="",0,COUNTIF($AJ$7:AJ376,AJ376))</f>
        <v>0</v>
      </c>
      <c r="I376" s="49" t="str">
        <f t="shared" si="87"/>
        <v>0</v>
      </c>
      <c r="J376" s="120">
        <f t="shared" si="88"/>
        <v>0</v>
      </c>
      <c r="K376" s="50" t="str">
        <f t="shared" si="99"/>
        <v>-</v>
      </c>
      <c r="L376" s="49">
        <f>IF(N376="",0,COUNTIF($N$7:N376,N376))</f>
        <v>0</v>
      </c>
      <c r="M376" s="50" t="str">
        <f t="shared" si="89"/>
        <v>0</v>
      </c>
      <c r="N376" s="49" t="str">
        <f t="shared" si="97"/>
        <v/>
      </c>
      <c r="O376" s="1"/>
      <c r="P376" s="112"/>
      <c r="Q376" s="4"/>
      <c r="R376" s="4"/>
      <c r="S376" s="54" t="str">
        <f t="shared" si="84"/>
        <v/>
      </c>
      <c r="T376" s="51"/>
      <c r="U376" s="53"/>
      <c r="V376" s="233"/>
      <c r="W376" s="234" t="str">
        <f t="shared" si="90"/>
        <v/>
      </c>
      <c r="X376" s="52"/>
      <c r="Y376" s="53"/>
      <c r="Z376" s="53"/>
      <c r="AA376" s="53"/>
      <c r="AB376" s="54" t="str">
        <f t="shared" si="91"/>
        <v/>
      </c>
      <c r="AC376" s="54" t="str">
        <f t="shared" si="92"/>
        <v/>
      </c>
      <c r="AD376" s="52"/>
      <c r="AE376" s="53"/>
      <c r="AF376" s="53"/>
      <c r="AG376" s="53"/>
      <c r="AH376" s="54" t="str">
        <f t="shared" si="93"/>
        <v/>
      </c>
      <c r="AI376" s="54" t="str">
        <f t="shared" si="94"/>
        <v/>
      </c>
      <c r="AJ376" s="52"/>
      <c r="AK376" s="55"/>
      <c r="AL376" s="55"/>
      <c r="AM376" s="55"/>
      <c r="AN376" s="54" t="str">
        <f t="shared" si="95"/>
        <v/>
      </c>
      <c r="AO376" s="54" t="str">
        <f t="shared" si="96"/>
        <v/>
      </c>
      <c r="AP376" s="53"/>
      <c r="AQ376" s="53"/>
      <c r="AR376" s="1"/>
      <c r="AS376" s="1"/>
    </row>
    <row r="377" spans="1:45" ht="18.75" customHeight="1" x14ac:dyDescent="0.35">
      <c r="A377" s="1"/>
      <c r="B377" s="49">
        <f>IF(R377="",0,COUNTIF($R$7:R377,R377))</f>
        <v>0</v>
      </c>
      <c r="C377" s="49" t="str">
        <f t="shared" si="98"/>
        <v>0</v>
      </c>
      <c r="D377" s="49">
        <f>IF(X377="",0,COUNTIF($X$7:X377,X377))</f>
        <v>0</v>
      </c>
      <c r="E377" s="49" t="str">
        <f t="shared" si="85"/>
        <v>0</v>
      </c>
      <c r="F377" s="49">
        <f>IF(AD377="",0,COUNTIF($AD$7:AD377,AD377))</f>
        <v>0</v>
      </c>
      <c r="G377" s="49" t="str">
        <f t="shared" si="86"/>
        <v>0</v>
      </c>
      <c r="H377" s="49">
        <f>IF(AJ377="",0,COUNTIF($AJ$7:AJ377,AJ377))</f>
        <v>0</v>
      </c>
      <c r="I377" s="49" t="str">
        <f t="shared" si="87"/>
        <v>0</v>
      </c>
      <c r="J377" s="120">
        <f t="shared" si="88"/>
        <v>0</v>
      </c>
      <c r="K377" s="50" t="str">
        <f t="shared" si="99"/>
        <v>-</v>
      </c>
      <c r="L377" s="49">
        <f>IF(N377="",0,COUNTIF($N$7:N377,N377))</f>
        <v>0</v>
      </c>
      <c r="M377" s="50" t="str">
        <f t="shared" si="89"/>
        <v>0</v>
      </c>
      <c r="N377" s="49" t="str">
        <f t="shared" si="97"/>
        <v/>
      </c>
      <c r="O377" s="1"/>
      <c r="P377" s="112"/>
      <c r="Q377" s="4"/>
      <c r="R377" s="4"/>
      <c r="S377" s="54" t="str">
        <f t="shared" si="84"/>
        <v/>
      </c>
      <c r="T377" s="51"/>
      <c r="U377" s="53"/>
      <c r="V377" s="233"/>
      <c r="W377" s="234" t="str">
        <f t="shared" si="90"/>
        <v/>
      </c>
      <c r="X377" s="52"/>
      <c r="Y377" s="53"/>
      <c r="Z377" s="53"/>
      <c r="AA377" s="53"/>
      <c r="AB377" s="54" t="str">
        <f t="shared" si="91"/>
        <v/>
      </c>
      <c r="AC377" s="54" t="str">
        <f t="shared" si="92"/>
        <v/>
      </c>
      <c r="AD377" s="52"/>
      <c r="AE377" s="53"/>
      <c r="AF377" s="53"/>
      <c r="AG377" s="53"/>
      <c r="AH377" s="54" t="str">
        <f t="shared" si="93"/>
        <v/>
      </c>
      <c r="AI377" s="54" t="str">
        <f t="shared" si="94"/>
        <v/>
      </c>
      <c r="AJ377" s="52"/>
      <c r="AK377" s="55"/>
      <c r="AL377" s="55"/>
      <c r="AM377" s="55"/>
      <c r="AN377" s="54" t="str">
        <f t="shared" si="95"/>
        <v/>
      </c>
      <c r="AO377" s="54" t="str">
        <f t="shared" si="96"/>
        <v/>
      </c>
      <c r="AP377" s="53"/>
      <c r="AQ377" s="53"/>
      <c r="AR377" s="1"/>
      <c r="AS377" s="1"/>
    </row>
    <row r="378" spans="1:45" ht="18.75" customHeight="1" x14ac:dyDescent="0.35">
      <c r="A378" s="1"/>
      <c r="B378" s="49">
        <f>IF(R378="",0,COUNTIF($R$7:R378,R378))</f>
        <v>0</v>
      </c>
      <c r="C378" s="49" t="str">
        <f t="shared" si="98"/>
        <v>0</v>
      </c>
      <c r="D378" s="49">
        <f>IF(X378="",0,COUNTIF($X$7:X378,X378))</f>
        <v>0</v>
      </c>
      <c r="E378" s="49" t="str">
        <f t="shared" si="85"/>
        <v>0</v>
      </c>
      <c r="F378" s="49">
        <f>IF(AD378="",0,COUNTIF($AD$7:AD378,AD378))</f>
        <v>0</v>
      </c>
      <c r="G378" s="49" t="str">
        <f t="shared" si="86"/>
        <v>0</v>
      </c>
      <c r="H378" s="49">
        <f>IF(AJ378="",0,COUNTIF($AJ$7:AJ378,AJ378))</f>
        <v>0</v>
      </c>
      <c r="I378" s="49" t="str">
        <f t="shared" si="87"/>
        <v>0</v>
      </c>
      <c r="J378" s="120">
        <f t="shared" si="88"/>
        <v>0</v>
      </c>
      <c r="K378" s="50" t="str">
        <f t="shared" si="99"/>
        <v>-</v>
      </c>
      <c r="L378" s="49">
        <f>IF(N378="",0,COUNTIF($N$7:N378,N378))</f>
        <v>0</v>
      </c>
      <c r="M378" s="50" t="str">
        <f t="shared" si="89"/>
        <v>0</v>
      </c>
      <c r="N378" s="49" t="str">
        <f t="shared" si="97"/>
        <v/>
      </c>
      <c r="O378" s="1"/>
      <c r="P378" s="112"/>
      <c r="Q378" s="4"/>
      <c r="R378" s="4"/>
      <c r="S378" s="54" t="str">
        <f t="shared" si="84"/>
        <v/>
      </c>
      <c r="T378" s="51"/>
      <c r="U378" s="53"/>
      <c r="V378" s="233"/>
      <c r="W378" s="234" t="str">
        <f t="shared" si="90"/>
        <v/>
      </c>
      <c r="X378" s="52"/>
      <c r="Y378" s="53"/>
      <c r="Z378" s="53"/>
      <c r="AA378" s="53"/>
      <c r="AB378" s="54" t="str">
        <f t="shared" si="91"/>
        <v/>
      </c>
      <c r="AC378" s="54" t="str">
        <f t="shared" si="92"/>
        <v/>
      </c>
      <c r="AD378" s="52"/>
      <c r="AE378" s="53"/>
      <c r="AF378" s="53"/>
      <c r="AG378" s="53"/>
      <c r="AH378" s="54" t="str">
        <f t="shared" si="93"/>
        <v/>
      </c>
      <c r="AI378" s="54" t="str">
        <f t="shared" si="94"/>
        <v/>
      </c>
      <c r="AJ378" s="52"/>
      <c r="AK378" s="55"/>
      <c r="AL378" s="55"/>
      <c r="AM378" s="55"/>
      <c r="AN378" s="54" t="str">
        <f t="shared" si="95"/>
        <v/>
      </c>
      <c r="AO378" s="54" t="str">
        <f t="shared" si="96"/>
        <v/>
      </c>
      <c r="AP378" s="53"/>
      <c r="AQ378" s="53"/>
      <c r="AR378" s="1"/>
      <c r="AS378" s="1"/>
    </row>
    <row r="379" spans="1:45" ht="18.75" customHeight="1" x14ac:dyDescent="0.35">
      <c r="A379" s="1"/>
      <c r="B379" s="49">
        <f>IF(R379="",0,COUNTIF($R$7:R379,R379))</f>
        <v>0</v>
      </c>
      <c r="C379" s="49" t="str">
        <f t="shared" si="98"/>
        <v>0</v>
      </c>
      <c r="D379" s="49">
        <f>IF(X379="",0,COUNTIF($X$7:X379,X379))</f>
        <v>0</v>
      </c>
      <c r="E379" s="49" t="str">
        <f t="shared" si="85"/>
        <v>0</v>
      </c>
      <c r="F379" s="49">
        <f>IF(AD379="",0,COUNTIF($AD$7:AD379,AD379))</f>
        <v>0</v>
      </c>
      <c r="G379" s="49" t="str">
        <f t="shared" si="86"/>
        <v>0</v>
      </c>
      <c r="H379" s="49">
        <f>IF(AJ379="",0,COUNTIF($AJ$7:AJ379,AJ379))</f>
        <v>0</v>
      </c>
      <c r="I379" s="49" t="str">
        <f t="shared" si="87"/>
        <v>0</v>
      </c>
      <c r="J379" s="120">
        <f t="shared" si="88"/>
        <v>0</v>
      </c>
      <c r="K379" s="50" t="str">
        <f t="shared" si="99"/>
        <v>-</v>
      </c>
      <c r="L379" s="49">
        <f>IF(N379="",0,COUNTIF($N$7:N379,N379))</f>
        <v>0</v>
      </c>
      <c r="M379" s="50" t="str">
        <f t="shared" si="89"/>
        <v>0</v>
      </c>
      <c r="N379" s="49" t="str">
        <f t="shared" si="97"/>
        <v/>
      </c>
      <c r="O379" s="1"/>
      <c r="P379" s="112"/>
      <c r="Q379" s="4"/>
      <c r="R379" s="4"/>
      <c r="S379" s="54" t="str">
        <f t="shared" si="84"/>
        <v/>
      </c>
      <c r="T379" s="51"/>
      <c r="U379" s="53"/>
      <c r="V379" s="233"/>
      <c r="W379" s="234" t="str">
        <f t="shared" si="90"/>
        <v/>
      </c>
      <c r="X379" s="52"/>
      <c r="Y379" s="53"/>
      <c r="Z379" s="53"/>
      <c r="AA379" s="53"/>
      <c r="AB379" s="54" t="str">
        <f t="shared" si="91"/>
        <v/>
      </c>
      <c r="AC379" s="54" t="str">
        <f t="shared" si="92"/>
        <v/>
      </c>
      <c r="AD379" s="52"/>
      <c r="AE379" s="53"/>
      <c r="AF379" s="53"/>
      <c r="AG379" s="53"/>
      <c r="AH379" s="54" t="str">
        <f t="shared" si="93"/>
        <v/>
      </c>
      <c r="AI379" s="54" t="str">
        <f t="shared" si="94"/>
        <v/>
      </c>
      <c r="AJ379" s="52"/>
      <c r="AK379" s="55"/>
      <c r="AL379" s="55"/>
      <c r="AM379" s="55"/>
      <c r="AN379" s="54" t="str">
        <f t="shared" si="95"/>
        <v/>
      </c>
      <c r="AO379" s="54" t="str">
        <f t="shared" si="96"/>
        <v/>
      </c>
      <c r="AP379" s="53"/>
      <c r="AQ379" s="53"/>
      <c r="AR379" s="1"/>
      <c r="AS379" s="1"/>
    </row>
    <row r="380" spans="1:45" ht="18.75" customHeight="1" x14ac:dyDescent="0.35">
      <c r="A380" s="1"/>
      <c r="B380" s="49">
        <f>IF(R380="",0,COUNTIF($R$7:R380,R380))</f>
        <v>0</v>
      </c>
      <c r="C380" s="49" t="str">
        <f t="shared" si="98"/>
        <v>0</v>
      </c>
      <c r="D380" s="49">
        <f>IF(X380="",0,COUNTIF($X$7:X380,X380))</f>
        <v>0</v>
      </c>
      <c r="E380" s="49" t="str">
        <f t="shared" si="85"/>
        <v>0</v>
      </c>
      <c r="F380" s="49">
        <f>IF(AD380="",0,COUNTIF($AD$7:AD380,AD380))</f>
        <v>0</v>
      </c>
      <c r="G380" s="49" t="str">
        <f t="shared" si="86"/>
        <v>0</v>
      </c>
      <c r="H380" s="49">
        <f>IF(AJ380="",0,COUNTIF($AJ$7:AJ380,AJ380))</f>
        <v>0</v>
      </c>
      <c r="I380" s="49" t="str">
        <f t="shared" si="87"/>
        <v>0</v>
      </c>
      <c r="J380" s="120">
        <f t="shared" si="88"/>
        <v>0</v>
      </c>
      <c r="K380" s="50" t="str">
        <f t="shared" si="99"/>
        <v>-</v>
      </c>
      <c r="L380" s="49">
        <f>IF(N380="",0,COUNTIF($N$7:N380,N380))</f>
        <v>0</v>
      </c>
      <c r="M380" s="50" t="str">
        <f t="shared" si="89"/>
        <v>0</v>
      </c>
      <c r="N380" s="49" t="str">
        <f t="shared" si="97"/>
        <v/>
      </c>
      <c r="O380" s="1"/>
      <c r="P380" s="112"/>
      <c r="Q380" s="4"/>
      <c r="R380" s="4"/>
      <c r="S380" s="54" t="str">
        <f t="shared" si="84"/>
        <v/>
      </c>
      <c r="T380" s="51"/>
      <c r="U380" s="53"/>
      <c r="V380" s="233"/>
      <c r="W380" s="234" t="str">
        <f t="shared" si="90"/>
        <v/>
      </c>
      <c r="X380" s="52"/>
      <c r="Y380" s="53"/>
      <c r="Z380" s="53"/>
      <c r="AA380" s="53"/>
      <c r="AB380" s="54" t="str">
        <f t="shared" si="91"/>
        <v/>
      </c>
      <c r="AC380" s="54" t="str">
        <f t="shared" si="92"/>
        <v/>
      </c>
      <c r="AD380" s="52"/>
      <c r="AE380" s="53"/>
      <c r="AF380" s="53"/>
      <c r="AG380" s="53"/>
      <c r="AH380" s="54" t="str">
        <f t="shared" si="93"/>
        <v/>
      </c>
      <c r="AI380" s="54" t="str">
        <f t="shared" si="94"/>
        <v/>
      </c>
      <c r="AJ380" s="52"/>
      <c r="AK380" s="55"/>
      <c r="AL380" s="55"/>
      <c r="AM380" s="55"/>
      <c r="AN380" s="54" t="str">
        <f t="shared" si="95"/>
        <v/>
      </c>
      <c r="AO380" s="54" t="str">
        <f t="shared" si="96"/>
        <v/>
      </c>
      <c r="AP380" s="53"/>
      <c r="AQ380" s="53"/>
      <c r="AR380" s="1"/>
      <c r="AS380" s="1"/>
    </row>
    <row r="381" spans="1:45" ht="18.75" customHeight="1" x14ac:dyDescent="0.35">
      <c r="A381" s="1"/>
      <c r="B381" s="49">
        <f>IF(R381="",0,COUNTIF($R$7:R381,R381))</f>
        <v>0</v>
      </c>
      <c r="C381" s="49" t="str">
        <f t="shared" si="98"/>
        <v>0</v>
      </c>
      <c r="D381" s="49">
        <f>IF(X381="",0,COUNTIF($X$7:X381,X381))</f>
        <v>0</v>
      </c>
      <c r="E381" s="49" t="str">
        <f t="shared" si="85"/>
        <v>0</v>
      </c>
      <c r="F381" s="49">
        <f>IF(AD381="",0,COUNTIF($AD$7:AD381,AD381))</f>
        <v>0</v>
      </c>
      <c r="G381" s="49" t="str">
        <f t="shared" si="86"/>
        <v>0</v>
      </c>
      <c r="H381" s="49">
        <f>IF(AJ381="",0,COUNTIF($AJ$7:AJ381,AJ381))</f>
        <v>0</v>
      </c>
      <c r="I381" s="49" t="str">
        <f t="shared" si="87"/>
        <v>0</v>
      </c>
      <c r="J381" s="120">
        <f t="shared" si="88"/>
        <v>0</v>
      </c>
      <c r="K381" s="50" t="str">
        <f t="shared" si="99"/>
        <v>-</v>
      </c>
      <c r="L381" s="49">
        <f>IF(N381="",0,COUNTIF($N$7:N381,N381))</f>
        <v>0</v>
      </c>
      <c r="M381" s="50" t="str">
        <f t="shared" si="89"/>
        <v>0</v>
      </c>
      <c r="N381" s="49" t="str">
        <f t="shared" si="97"/>
        <v/>
      </c>
      <c r="O381" s="1"/>
      <c r="P381" s="112"/>
      <c r="Q381" s="4"/>
      <c r="R381" s="4"/>
      <c r="S381" s="54" t="str">
        <f t="shared" si="84"/>
        <v/>
      </c>
      <c r="T381" s="51"/>
      <c r="U381" s="53"/>
      <c r="V381" s="233"/>
      <c r="W381" s="234" t="str">
        <f t="shared" si="90"/>
        <v/>
      </c>
      <c r="X381" s="52"/>
      <c r="Y381" s="53"/>
      <c r="Z381" s="53"/>
      <c r="AA381" s="53"/>
      <c r="AB381" s="54" t="str">
        <f t="shared" si="91"/>
        <v/>
      </c>
      <c r="AC381" s="54" t="str">
        <f t="shared" si="92"/>
        <v/>
      </c>
      <c r="AD381" s="52"/>
      <c r="AE381" s="53"/>
      <c r="AF381" s="53"/>
      <c r="AG381" s="53"/>
      <c r="AH381" s="54" t="str">
        <f t="shared" si="93"/>
        <v/>
      </c>
      <c r="AI381" s="54" t="str">
        <f t="shared" si="94"/>
        <v/>
      </c>
      <c r="AJ381" s="52"/>
      <c r="AK381" s="55"/>
      <c r="AL381" s="55"/>
      <c r="AM381" s="55"/>
      <c r="AN381" s="54" t="str">
        <f t="shared" si="95"/>
        <v/>
      </c>
      <c r="AO381" s="54" t="str">
        <f t="shared" si="96"/>
        <v/>
      </c>
      <c r="AP381" s="53"/>
      <c r="AQ381" s="53"/>
      <c r="AR381" s="1"/>
      <c r="AS381" s="1"/>
    </row>
    <row r="382" spans="1:45" ht="18.75" customHeight="1" x14ac:dyDescent="0.35">
      <c r="A382" s="1"/>
      <c r="B382" s="49">
        <f>IF(R382="",0,COUNTIF($R$7:R382,R382))</f>
        <v>0</v>
      </c>
      <c r="C382" s="49" t="str">
        <f t="shared" si="98"/>
        <v>0</v>
      </c>
      <c r="D382" s="49">
        <f>IF(X382="",0,COUNTIF($X$7:X382,X382))</f>
        <v>0</v>
      </c>
      <c r="E382" s="49" t="str">
        <f t="shared" si="85"/>
        <v>0</v>
      </c>
      <c r="F382" s="49">
        <f>IF(AD382="",0,COUNTIF($AD$7:AD382,AD382))</f>
        <v>0</v>
      </c>
      <c r="G382" s="49" t="str">
        <f t="shared" si="86"/>
        <v>0</v>
      </c>
      <c r="H382" s="49">
        <f>IF(AJ382="",0,COUNTIF($AJ$7:AJ382,AJ382))</f>
        <v>0</v>
      </c>
      <c r="I382" s="49" t="str">
        <f t="shared" si="87"/>
        <v>0</v>
      </c>
      <c r="J382" s="120">
        <f t="shared" si="88"/>
        <v>0</v>
      </c>
      <c r="K382" s="50" t="str">
        <f t="shared" si="99"/>
        <v>-</v>
      </c>
      <c r="L382" s="49">
        <f>IF(N382="",0,COUNTIF($N$7:N382,N382))</f>
        <v>0</v>
      </c>
      <c r="M382" s="50" t="str">
        <f t="shared" si="89"/>
        <v>0</v>
      </c>
      <c r="N382" s="49" t="str">
        <f t="shared" si="97"/>
        <v/>
      </c>
      <c r="O382" s="1"/>
      <c r="P382" s="112"/>
      <c r="Q382" s="4"/>
      <c r="R382" s="4"/>
      <c r="S382" s="54" t="str">
        <f t="shared" si="84"/>
        <v/>
      </c>
      <c r="T382" s="51"/>
      <c r="U382" s="53"/>
      <c r="V382" s="233"/>
      <c r="W382" s="234" t="str">
        <f t="shared" si="90"/>
        <v/>
      </c>
      <c r="X382" s="52"/>
      <c r="Y382" s="53"/>
      <c r="Z382" s="53"/>
      <c r="AA382" s="53"/>
      <c r="AB382" s="54" t="str">
        <f t="shared" si="91"/>
        <v/>
      </c>
      <c r="AC382" s="54" t="str">
        <f t="shared" si="92"/>
        <v/>
      </c>
      <c r="AD382" s="52"/>
      <c r="AE382" s="53"/>
      <c r="AF382" s="53"/>
      <c r="AG382" s="53"/>
      <c r="AH382" s="54" t="str">
        <f t="shared" si="93"/>
        <v/>
      </c>
      <c r="AI382" s="54" t="str">
        <f t="shared" si="94"/>
        <v/>
      </c>
      <c r="AJ382" s="52"/>
      <c r="AK382" s="55"/>
      <c r="AL382" s="55"/>
      <c r="AM382" s="55"/>
      <c r="AN382" s="54" t="str">
        <f t="shared" si="95"/>
        <v/>
      </c>
      <c r="AO382" s="54" t="str">
        <f t="shared" si="96"/>
        <v/>
      </c>
      <c r="AP382" s="53"/>
      <c r="AQ382" s="53"/>
      <c r="AR382" s="1"/>
      <c r="AS382" s="1"/>
    </row>
    <row r="383" spans="1:45" ht="18.75" customHeight="1" x14ac:dyDescent="0.35">
      <c r="A383" s="1"/>
      <c r="B383" s="49">
        <f>IF(R383="",0,COUNTIF($R$7:R383,R383))</f>
        <v>0</v>
      </c>
      <c r="C383" s="49" t="str">
        <f t="shared" si="98"/>
        <v>0</v>
      </c>
      <c r="D383" s="49">
        <f>IF(X383="",0,COUNTIF($X$7:X383,X383))</f>
        <v>0</v>
      </c>
      <c r="E383" s="49" t="str">
        <f t="shared" si="85"/>
        <v>0</v>
      </c>
      <c r="F383" s="49">
        <f>IF(AD383="",0,COUNTIF($AD$7:AD383,AD383))</f>
        <v>0</v>
      </c>
      <c r="G383" s="49" t="str">
        <f t="shared" si="86"/>
        <v>0</v>
      </c>
      <c r="H383" s="49">
        <f>IF(AJ383="",0,COUNTIF($AJ$7:AJ383,AJ383))</f>
        <v>0</v>
      </c>
      <c r="I383" s="49" t="str">
        <f t="shared" si="87"/>
        <v>0</v>
      </c>
      <c r="J383" s="120">
        <f t="shared" si="88"/>
        <v>0</v>
      </c>
      <c r="K383" s="50" t="str">
        <f t="shared" si="99"/>
        <v>-</v>
      </c>
      <c r="L383" s="49">
        <f>IF(N383="",0,COUNTIF($N$7:N383,N383))</f>
        <v>0</v>
      </c>
      <c r="M383" s="50" t="str">
        <f t="shared" si="89"/>
        <v>0</v>
      </c>
      <c r="N383" s="49" t="str">
        <f t="shared" si="97"/>
        <v/>
      </c>
      <c r="O383" s="1"/>
      <c r="P383" s="112"/>
      <c r="Q383" s="4"/>
      <c r="R383" s="4"/>
      <c r="S383" s="54" t="str">
        <f t="shared" si="84"/>
        <v/>
      </c>
      <c r="T383" s="51"/>
      <c r="U383" s="53"/>
      <c r="V383" s="233"/>
      <c r="W383" s="234" t="str">
        <f t="shared" si="90"/>
        <v/>
      </c>
      <c r="X383" s="52"/>
      <c r="Y383" s="53"/>
      <c r="Z383" s="53"/>
      <c r="AA383" s="53"/>
      <c r="AB383" s="54" t="str">
        <f t="shared" si="91"/>
        <v/>
      </c>
      <c r="AC383" s="54" t="str">
        <f t="shared" si="92"/>
        <v/>
      </c>
      <c r="AD383" s="52"/>
      <c r="AE383" s="53"/>
      <c r="AF383" s="53"/>
      <c r="AG383" s="53"/>
      <c r="AH383" s="54" t="str">
        <f t="shared" si="93"/>
        <v/>
      </c>
      <c r="AI383" s="54" t="str">
        <f t="shared" si="94"/>
        <v/>
      </c>
      <c r="AJ383" s="52"/>
      <c r="AK383" s="55"/>
      <c r="AL383" s="55"/>
      <c r="AM383" s="55"/>
      <c r="AN383" s="54" t="str">
        <f t="shared" si="95"/>
        <v/>
      </c>
      <c r="AO383" s="54" t="str">
        <f t="shared" si="96"/>
        <v/>
      </c>
      <c r="AP383" s="53"/>
      <c r="AQ383" s="53"/>
      <c r="AR383" s="1"/>
      <c r="AS383" s="1"/>
    </row>
    <row r="384" spans="1:45" ht="18.75" customHeight="1" x14ac:dyDescent="0.35">
      <c r="A384" s="1"/>
      <c r="B384" s="49">
        <f>IF(R384="",0,COUNTIF($R$7:R384,R384))</f>
        <v>0</v>
      </c>
      <c r="C384" s="49" t="str">
        <f t="shared" si="98"/>
        <v>0</v>
      </c>
      <c r="D384" s="49">
        <f>IF(X384="",0,COUNTIF($X$7:X384,X384))</f>
        <v>0</v>
      </c>
      <c r="E384" s="49" t="str">
        <f t="shared" si="85"/>
        <v>0</v>
      </c>
      <c r="F384" s="49">
        <f>IF(AD384="",0,COUNTIF($AD$7:AD384,AD384))</f>
        <v>0</v>
      </c>
      <c r="G384" s="49" t="str">
        <f t="shared" si="86"/>
        <v>0</v>
      </c>
      <c r="H384" s="49">
        <f>IF(AJ384="",0,COUNTIF($AJ$7:AJ384,AJ384))</f>
        <v>0</v>
      </c>
      <c r="I384" s="49" t="str">
        <f t="shared" si="87"/>
        <v>0</v>
      </c>
      <c r="J384" s="120">
        <f t="shared" si="88"/>
        <v>0</v>
      </c>
      <c r="K384" s="50" t="str">
        <f t="shared" si="99"/>
        <v>-</v>
      </c>
      <c r="L384" s="49">
        <f>IF(N384="",0,COUNTIF($N$7:N384,N384))</f>
        <v>0</v>
      </c>
      <c r="M384" s="50" t="str">
        <f t="shared" si="89"/>
        <v>0</v>
      </c>
      <c r="N384" s="49" t="str">
        <f t="shared" si="97"/>
        <v/>
      </c>
      <c r="O384" s="1"/>
      <c r="P384" s="112"/>
      <c r="Q384" s="4"/>
      <c r="R384" s="4"/>
      <c r="S384" s="54" t="str">
        <f t="shared" si="84"/>
        <v/>
      </c>
      <c r="T384" s="51"/>
      <c r="U384" s="53"/>
      <c r="V384" s="233"/>
      <c r="W384" s="234" t="str">
        <f t="shared" si="90"/>
        <v/>
      </c>
      <c r="X384" s="52"/>
      <c r="Y384" s="53"/>
      <c r="Z384" s="53"/>
      <c r="AA384" s="53"/>
      <c r="AB384" s="54" t="str">
        <f t="shared" si="91"/>
        <v/>
      </c>
      <c r="AC384" s="54" t="str">
        <f t="shared" si="92"/>
        <v/>
      </c>
      <c r="AD384" s="52"/>
      <c r="AE384" s="53"/>
      <c r="AF384" s="53"/>
      <c r="AG384" s="53"/>
      <c r="AH384" s="54" t="str">
        <f t="shared" si="93"/>
        <v/>
      </c>
      <c r="AI384" s="54" t="str">
        <f t="shared" si="94"/>
        <v/>
      </c>
      <c r="AJ384" s="52"/>
      <c r="AK384" s="55"/>
      <c r="AL384" s="55"/>
      <c r="AM384" s="55"/>
      <c r="AN384" s="54" t="str">
        <f t="shared" si="95"/>
        <v/>
      </c>
      <c r="AO384" s="54" t="str">
        <f t="shared" si="96"/>
        <v/>
      </c>
      <c r="AP384" s="53"/>
      <c r="AQ384" s="53"/>
      <c r="AR384" s="1"/>
      <c r="AS384" s="1"/>
    </row>
    <row r="385" spans="1:45" ht="18.75" customHeight="1" x14ac:dyDescent="0.35">
      <c r="A385" s="1"/>
      <c r="B385" s="49">
        <f>IF(R385="",0,COUNTIF($R$7:R385,R385))</f>
        <v>0</v>
      </c>
      <c r="C385" s="49" t="str">
        <f t="shared" si="98"/>
        <v>0</v>
      </c>
      <c r="D385" s="49">
        <f>IF(X385="",0,COUNTIF($X$7:X385,X385))</f>
        <v>0</v>
      </c>
      <c r="E385" s="49" t="str">
        <f t="shared" si="85"/>
        <v>0</v>
      </c>
      <c r="F385" s="49">
        <f>IF(AD385="",0,COUNTIF($AD$7:AD385,AD385))</f>
        <v>0</v>
      </c>
      <c r="G385" s="49" t="str">
        <f t="shared" si="86"/>
        <v>0</v>
      </c>
      <c r="H385" s="49">
        <f>IF(AJ385="",0,COUNTIF($AJ$7:AJ385,AJ385))</f>
        <v>0</v>
      </c>
      <c r="I385" s="49" t="str">
        <f t="shared" si="87"/>
        <v>0</v>
      </c>
      <c r="J385" s="120">
        <f t="shared" si="88"/>
        <v>0</v>
      </c>
      <c r="K385" s="50" t="str">
        <f t="shared" si="99"/>
        <v>-</v>
      </c>
      <c r="L385" s="49">
        <f>IF(N385="",0,COUNTIF($N$7:N385,N385))</f>
        <v>0</v>
      </c>
      <c r="M385" s="50" t="str">
        <f t="shared" si="89"/>
        <v>0</v>
      </c>
      <c r="N385" s="49" t="str">
        <f t="shared" si="97"/>
        <v/>
      </c>
      <c r="O385" s="1"/>
      <c r="P385" s="112"/>
      <c r="Q385" s="4"/>
      <c r="R385" s="4"/>
      <c r="S385" s="54" t="str">
        <f t="shared" si="84"/>
        <v/>
      </c>
      <c r="T385" s="51"/>
      <c r="U385" s="53"/>
      <c r="V385" s="233"/>
      <c r="W385" s="234" t="str">
        <f t="shared" si="90"/>
        <v/>
      </c>
      <c r="X385" s="52"/>
      <c r="Y385" s="53"/>
      <c r="Z385" s="53"/>
      <c r="AA385" s="53"/>
      <c r="AB385" s="54" t="str">
        <f t="shared" si="91"/>
        <v/>
      </c>
      <c r="AC385" s="54" t="str">
        <f t="shared" si="92"/>
        <v/>
      </c>
      <c r="AD385" s="52"/>
      <c r="AE385" s="53"/>
      <c r="AF385" s="53"/>
      <c r="AG385" s="53"/>
      <c r="AH385" s="54" t="str">
        <f t="shared" si="93"/>
        <v/>
      </c>
      <c r="AI385" s="54" t="str">
        <f t="shared" si="94"/>
        <v/>
      </c>
      <c r="AJ385" s="52"/>
      <c r="AK385" s="55"/>
      <c r="AL385" s="55"/>
      <c r="AM385" s="55"/>
      <c r="AN385" s="54" t="str">
        <f t="shared" si="95"/>
        <v/>
      </c>
      <c r="AO385" s="54" t="str">
        <f t="shared" si="96"/>
        <v/>
      </c>
      <c r="AP385" s="53"/>
      <c r="AQ385" s="53"/>
      <c r="AR385" s="1"/>
      <c r="AS385" s="1"/>
    </row>
    <row r="386" spans="1:45" ht="18.75" customHeight="1" x14ac:dyDescent="0.35">
      <c r="A386" s="1"/>
      <c r="B386" s="49">
        <f>IF(R386="",0,COUNTIF($R$7:R386,R386))</f>
        <v>0</v>
      </c>
      <c r="C386" s="49" t="str">
        <f t="shared" si="98"/>
        <v>0</v>
      </c>
      <c r="D386" s="49">
        <f>IF(X386="",0,COUNTIF($X$7:X386,X386))</f>
        <v>0</v>
      </c>
      <c r="E386" s="49" t="str">
        <f t="shared" si="85"/>
        <v>0</v>
      </c>
      <c r="F386" s="49">
        <f>IF(AD386="",0,COUNTIF($AD$7:AD386,AD386))</f>
        <v>0</v>
      </c>
      <c r="G386" s="49" t="str">
        <f t="shared" si="86"/>
        <v>0</v>
      </c>
      <c r="H386" s="49">
        <f>IF(AJ386="",0,COUNTIF($AJ$7:AJ386,AJ386))</f>
        <v>0</v>
      </c>
      <c r="I386" s="49" t="str">
        <f t="shared" si="87"/>
        <v>0</v>
      </c>
      <c r="J386" s="120">
        <f t="shared" si="88"/>
        <v>0</v>
      </c>
      <c r="K386" s="50" t="str">
        <f t="shared" si="99"/>
        <v>-</v>
      </c>
      <c r="L386" s="49">
        <f>IF(N386="",0,COUNTIF($N$7:N386,N386))</f>
        <v>0</v>
      </c>
      <c r="M386" s="50" t="str">
        <f t="shared" si="89"/>
        <v>0</v>
      </c>
      <c r="N386" s="49" t="str">
        <f t="shared" si="97"/>
        <v/>
      </c>
      <c r="O386" s="1"/>
      <c r="P386" s="112"/>
      <c r="Q386" s="4"/>
      <c r="R386" s="4"/>
      <c r="S386" s="54" t="str">
        <f t="shared" si="84"/>
        <v/>
      </c>
      <c r="T386" s="51"/>
      <c r="U386" s="53"/>
      <c r="V386" s="233"/>
      <c r="W386" s="234" t="str">
        <f t="shared" si="90"/>
        <v/>
      </c>
      <c r="X386" s="52"/>
      <c r="Y386" s="53"/>
      <c r="Z386" s="53"/>
      <c r="AA386" s="53"/>
      <c r="AB386" s="54" t="str">
        <f t="shared" si="91"/>
        <v/>
      </c>
      <c r="AC386" s="54" t="str">
        <f t="shared" si="92"/>
        <v/>
      </c>
      <c r="AD386" s="52"/>
      <c r="AE386" s="53"/>
      <c r="AF386" s="53"/>
      <c r="AG386" s="53"/>
      <c r="AH386" s="54" t="str">
        <f t="shared" si="93"/>
        <v/>
      </c>
      <c r="AI386" s="54" t="str">
        <f t="shared" si="94"/>
        <v/>
      </c>
      <c r="AJ386" s="52"/>
      <c r="AK386" s="55"/>
      <c r="AL386" s="55"/>
      <c r="AM386" s="55"/>
      <c r="AN386" s="54" t="str">
        <f t="shared" si="95"/>
        <v/>
      </c>
      <c r="AO386" s="54" t="str">
        <f t="shared" si="96"/>
        <v/>
      </c>
      <c r="AP386" s="53"/>
      <c r="AQ386" s="53"/>
      <c r="AR386" s="1"/>
      <c r="AS386" s="1"/>
    </row>
    <row r="387" spans="1:45" ht="18.75" customHeight="1" x14ac:dyDescent="0.35">
      <c r="A387" s="1"/>
      <c r="B387" s="49">
        <f>IF(R387="",0,COUNTIF($R$7:R387,R387))</f>
        <v>0</v>
      </c>
      <c r="C387" s="49" t="str">
        <f t="shared" si="98"/>
        <v>0</v>
      </c>
      <c r="D387" s="49">
        <f>IF(X387="",0,COUNTIF($X$7:X387,X387))</f>
        <v>0</v>
      </c>
      <c r="E387" s="49" t="str">
        <f t="shared" si="85"/>
        <v>0</v>
      </c>
      <c r="F387" s="49">
        <f>IF(AD387="",0,COUNTIF($AD$7:AD387,AD387))</f>
        <v>0</v>
      </c>
      <c r="G387" s="49" t="str">
        <f t="shared" si="86"/>
        <v>0</v>
      </c>
      <c r="H387" s="49">
        <f>IF(AJ387="",0,COUNTIF($AJ$7:AJ387,AJ387))</f>
        <v>0</v>
      </c>
      <c r="I387" s="49" t="str">
        <f t="shared" si="87"/>
        <v>0</v>
      </c>
      <c r="J387" s="120">
        <f t="shared" si="88"/>
        <v>0</v>
      </c>
      <c r="K387" s="50" t="str">
        <f t="shared" si="99"/>
        <v>-</v>
      </c>
      <c r="L387" s="49">
        <f>IF(N387="",0,COUNTIF($N$7:N387,N387))</f>
        <v>0</v>
      </c>
      <c r="M387" s="50" t="str">
        <f t="shared" si="89"/>
        <v>0</v>
      </c>
      <c r="N387" s="49" t="str">
        <f t="shared" si="97"/>
        <v/>
      </c>
      <c r="O387" s="1"/>
      <c r="P387" s="112"/>
      <c r="Q387" s="4"/>
      <c r="R387" s="4"/>
      <c r="S387" s="54" t="str">
        <f t="shared" si="84"/>
        <v/>
      </c>
      <c r="T387" s="51"/>
      <c r="U387" s="53"/>
      <c r="V387" s="233"/>
      <c r="W387" s="234" t="str">
        <f t="shared" si="90"/>
        <v/>
      </c>
      <c r="X387" s="52"/>
      <c r="Y387" s="53"/>
      <c r="Z387" s="53"/>
      <c r="AA387" s="53"/>
      <c r="AB387" s="54" t="str">
        <f t="shared" si="91"/>
        <v/>
      </c>
      <c r="AC387" s="54" t="str">
        <f t="shared" si="92"/>
        <v/>
      </c>
      <c r="AD387" s="52"/>
      <c r="AE387" s="53"/>
      <c r="AF387" s="53"/>
      <c r="AG387" s="53"/>
      <c r="AH387" s="54" t="str">
        <f t="shared" si="93"/>
        <v/>
      </c>
      <c r="AI387" s="54" t="str">
        <f t="shared" si="94"/>
        <v/>
      </c>
      <c r="AJ387" s="52"/>
      <c r="AK387" s="55"/>
      <c r="AL387" s="55"/>
      <c r="AM387" s="55"/>
      <c r="AN387" s="54" t="str">
        <f t="shared" si="95"/>
        <v/>
      </c>
      <c r="AO387" s="54" t="str">
        <f t="shared" si="96"/>
        <v/>
      </c>
      <c r="AP387" s="53"/>
      <c r="AQ387" s="53"/>
      <c r="AR387" s="1"/>
      <c r="AS387" s="1"/>
    </row>
    <row r="388" spans="1:45" ht="18.75" customHeight="1" x14ac:dyDescent="0.35">
      <c r="A388" s="1"/>
      <c r="B388" s="49">
        <f>IF(R388="",0,COUNTIF($R$7:R388,R388))</f>
        <v>0</v>
      </c>
      <c r="C388" s="49" t="str">
        <f t="shared" si="98"/>
        <v>0</v>
      </c>
      <c r="D388" s="49">
        <f>IF(X388="",0,COUNTIF($X$7:X388,X388))</f>
        <v>0</v>
      </c>
      <c r="E388" s="49" t="str">
        <f t="shared" si="85"/>
        <v>0</v>
      </c>
      <c r="F388" s="49">
        <f>IF(AD388="",0,COUNTIF($AD$7:AD388,AD388))</f>
        <v>0</v>
      </c>
      <c r="G388" s="49" t="str">
        <f t="shared" si="86"/>
        <v>0</v>
      </c>
      <c r="H388" s="49">
        <f>IF(AJ388="",0,COUNTIF($AJ$7:AJ388,AJ388))</f>
        <v>0</v>
      </c>
      <c r="I388" s="49" t="str">
        <f t="shared" si="87"/>
        <v>0</v>
      </c>
      <c r="J388" s="120">
        <f t="shared" si="88"/>
        <v>0</v>
      </c>
      <c r="K388" s="50" t="str">
        <f t="shared" si="99"/>
        <v>-</v>
      </c>
      <c r="L388" s="49">
        <f>IF(N388="",0,COUNTIF($N$7:N388,N388))</f>
        <v>0</v>
      </c>
      <c r="M388" s="50" t="str">
        <f t="shared" si="89"/>
        <v>0</v>
      </c>
      <c r="N388" s="49" t="str">
        <f t="shared" si="97"/>
        <v/>
      </c>
      <c r="O388" s="1"/>
      <c r="P388" s="112"/>
      <c r="Q388" s="4"/>
      <c r="R388" s="4"/>
      <c r="S388" s="54" t="str">
        <f t="shared" si="84"/>
        <v/>
      </c>
      <c r="T388" s="51"/>
      <c r="U388" s="53"/>
      <c r="V388" s="233"/>
      <c r="W388" s="234" t="str">
        <f t="shared" si="90"/>
        <v/>
      </c>
      <c r="X388" s="52"/>
      <c r="Y388" s="53"/>
      <c r="Z388" s="53"/>
      <c r="AA388" s="53"/>
      <c r="AB388" s="54" t="str">
        <f t="shared" si="91"/>
        <v/>
      </c>
      <c r="AC388" s="54" t="str">
        <f t="shared" si="92"/>
        <v/>
      </c>
      <c r="AD388" s="52"/>
      <c r="AE388" s="53"/>
      <c r="AF388" s="53"/>
      <c r="AG388" s="53"/>
      <c r="AH388" s="54" t="str">
        <f t="shared" si="93"/>
        <v/>
      </c>
      <c r="AI388" s="54" t="str">
        <f t="shared" si="94"/>
        <v/>
      </c>
      <c r="AJ388" s="52"/>
      <c r="AK388" s="55"/>
      <c r="AL388" s="55"/>
      <c r="AM388" s="55"/>
      <c r="AN388" s="54" t="str">
        <f t="shared" si="95"/>
        <v/>
      </c>
      <c r="AO388" s="54" t="str">
        <f t="shared" si="96"/>
        <v/>
      </c>
      <c r="AP388" s="53"/>
      <c r="AQ388" s="53"/>
      <c r="AR388" s="1"/>
      <c r="AS388" s="1"/>
    </row>
    <row r="389" spans="1:45" ht="18.75" customHeight="1" x14ac:dyDescent="0.35">
      <c r="A389" s="1"/>
      <c r="B389" s="49">
        <f>IF(R389="",0,COUNTIF($R$7:R389,R389))</f>
        <v>0</v>
      </c>
      <c r="C389" s="49" t="str">
        <f t="shared" si="98"/>
        <v>0</v>
      </c>
      <c r="D389" s="49">
        <f>IF(X389="",0,COUNTIF($X$7:X389,X389))</f>
        <v>0</v>
      </c>
      <c r="E389" s="49" t="str">
        <f t="shared" si="85"/>
        <v>0</v>
      </c>
      <c r="F389" s="49">
        <f>IF(AD389="",0,COUNTIF($AD$7:AD389,AD389))</f>
        <v>0</v>
      </c>
      <c r="G389" s="49" t="str">
        <f t="shared" si="86"/>
        <v>0</v>
      </c>
      <c r="H389" s="49">
        <f>IF(AJ389="",0,COUNTIF($AJ$7:AJ389,AJ389))</f>
        <v>0</v>
      </c>
      <c r="I389" s="49" t="str">
        <f t="shared" si="87"/>
        <v>0</v>
      </c>
      <c r="J389" s="120">
        <f t="shared" si="88"/>
        <v>0</v>
      </c>
      <c r="K389" s="50" t="str">
        <f t="shared" si="99"/>
        <v>-</v>
      </c>
      <c r="L389" s="49">
        <f>IF(N389="",0,COUNTIF($N$7:N389,N389))</f>
        <v>0</v>
      </c>
      <c r="M389" s="50" t="str">
        <f t="shared" si="89"/>
        <v>0</v>
      </c>
      <c r="N389" s="49" t="str">
        <f t="shared" si="97"/>
        <v/>
      </c>
      <c r="O389" s="1"/>
      <c r="P389" s="112"/>
      <c r="Q389" s="4"/>
      <c r="R389" s="4"/>
      <c r="S389" s="54" t="str">
        <f t="shared" si="84"/>
        <v/>
      </c>
      <c r="T389" s="51"/>
      <c r="U389" s="53"/>
      <c r="V389" s="233"/>
      <c r="W389" s="234" t="str">
        <f t="shared" si="90"/>
        <v/>
      </c>
      <c r="X389" s="52"/>
      <c r="Y389" s="53"/>
      <c r="Z389" s="53"/>
      <c r="AA389" s="53"/>
      <c r="AB389" s="54" t="str">
        <f t="shared" si="91"/>
        <v/>
      </c>
      <c r="AC389" s="54" t="str">
        <f t="shared" si="92"/>
        <v/>
      </c>
      <c r="AD389" s="52"/>
      <c r="AE389" s="53"/>
      <c r="AF389" s="53"/>
      <c r="AG389" s="53"/>
      <c r="AH389" s="54" t="str">
        <f t="shared" si="93"/>
        <v/>
      </c>
      <c r="AI389" s="54" t="str">
        <f t="shared" si="94"/>
        <v/>
      </c>
      <c r="AJ389" s="52"/>
      <c r="AK389" s="55"/>
      <c r="AL389" s="55"/>
      <c r="AM389" s="55"/>
      <c r="AN389" s="54" t="str">
        <f t="shared" si="95"/>
        <v/>
      </c>
      <c r="AO389" s="54" t="str">
        <f t="shared" si="96"/>
        <v/>
      </c>
      <c r="AP389" s="53"/>
      <c r="AQ389" s="53"/>
      <c r="AR389" s="1"/>
      <c r="AS389" s="1"/>
    </row>
    <row r="390" spans="1:45" ht="18.75" customHeight="1" x14ac:dyDescent="0.35">
      <c r="A390" s="1"/>
      <c r="B390" s="49">
        <f>IF(R390="",0,COUNTIF($R$7:R390,R390))</f>
        <v>0</v>
      </c>
      <c r="C390" s="49" t="str">
        <f t="shared" si="98"/>
        <v>0</v>
      </c>
      <c r="D390" s="49">
        <f>IF(X390="",0,COUNTIF($X$7:X390,X390))</f>
        <v>0</v>
      </c>
      <c r="E390" s="49" t="str">
        <f t="shared" si="85"/>
        <v>0</v>
      </c>
      <c r="F390" s="49">
        <f>IF(AD390="",0,COUNTIF($AD$7:AD390,AD390))</f>
        <v>0</v>
      </c>
      <c r="G390" s="49" t="str">
        <f t="shared" si="86"/>
        <v>0</v>
      </c>
      <c r="H390" s="49">
        <f>IF(AJ390="",0,COUNTIF($AJ$7:AJ390,AJ390))</f>
        <v>0</v>
      </c>
      <c r="I390" s="49" t="str">
        <f t="shared" si="87"/>
        <v>0</v>
      </c>
      <c r="J390" s="120">
        <f t="shared" si="88"/>
        <v>0</v>
      </c>
      <c r="K390" s="50" t="str">
        <f t="shared" si="99"/>
        <v>-</v>
      </c>
      <c r="L390" s="49">
        <f>IF(N390="",0,COUNTIF($N$7:N390,N390))</f>
        <v>0</v>
      </c>
      <c r="M390" s="50" t="str">
        <f t="shared" si="89"/>
        <v>0</v>
      </c>
      <c r="N390" s="49" t="str">
        <f t="shared" si="97"/>
        <v/>
      </c>
      <c r="O390" s="1"/>
      <c r="P390" s="112"/>
      <c r="Q390" s="4"/>
      <c r="R390" s="4"/>
      <c r="S390" s="54" t="str">
        <f t="shared" si="84"/>
        <v/>
      </c>
      <c r="T390" s="51"/>
      <c r="U390" s="53"/>
      <c r="V390" s="233"/>
      <c r="W390" s="234" t="str">
        <f t="shared" si="90"/>
        <v/>
      </c>
      <c r="X390" s="52"/>
      <c r="Y390" s="53"/>
      <c r="Z390" s="53"/>
      <c r="AA390" s="53"/>
      <c r="AB390" s="54" t="str">
        <f t="shared" si="91"/>
        <v/>
      </c>
      <c r="AC390" s="54" t="str">
        <f t="shared" si="92"/>
        <v/>
      </c>
      <c r="AD390" s="52"/>
      <c r="AE390" s="53"/>
      <c r="AF390" s="53"/>
      <c r="AG390" s="53"/>
      <c r="AH390" s="54" t="str">
        <f t="shared" si="93"/>
        <v/>
      </c>
      <c r="AI390" s="54" t="str">
        <f t="shared" si="94"/>
        <v/>
      </c>
      <c r="AJ390" s="52"/>
      <c r="AK390" s="55"/>
      <c r="AL390" s="55"/>
      <c r="AM390" s="55"/>
      <c r="AN390" s="54" t="str">
        <f t="shared" si="95"/>
        <v/>
      </c>
      <c r="AO390" s="54" t="str">
        <f t="shared" si="96"/>
        <v/>
      </c>
      <c r="AP390" s="53"/>
      <c r="AQ390" s="53"/>
      <c r="AR390" s="1"/>
      <c r="AS390" s="1"/>
    </row>
    <row r="391" spans="1:45" ht="18.75" customHeight="1" x14ac:dyDescent="0.35">
      <c r="A391" s="1"/>
      <c r="B391" s="49">
        <f>IF(R391="",0,COUNTIF($R$7:R391,R391))</f>
        <v>0</v>
      </c>
      <c r="C391" s="49" t="str">
        <f t="shared" si="98"/>
        <v>0</v>
      </c>
      <c r="D391" s="49">
        <f>IF(X391="",0,COUNTIF($X$7:X391,X391))</f>
        <v>0</v>
      </c>
      <c r="E391" s="49" t="str">
        <f t="shared" si="85"/>
        <v>0</v>
      </c>
      <c r="F391" s="49">
        <f>IF(AD391="",0,COUNTIF($AD$7:AD391,AD391))</f>
        <v>0</v>
      </c>
      <c r="G391" s="49" t="str">
        <f t="shared" si="86"/>
        <v>0</v>
      </c>
      <c r="H391" s="49">
        <f>IF(AJ391="",0,COUNTIF($AJ$7:AJ391,AJ391))</f>
        <v>0</v>
      </c>
      <c r="I391" s="49" t="str">
        <f t="shared" si="87"/>
        <v>0</v>
      </c>
      <c r="J391" s="120">
        <f t="shared" si="88"/>
        <v>0</v>
      </c>
      <c r="K391" s="50" t="str">
        <f t="shared" si="99"/>
        <v>-</v>
      </c>
      <c r="L391" s="49">
        <f>IF(N391="",0,COUNTIF($N$7:N391,N391))</f>
        <v>0</v>
      </c>
      <c r="M391" s="50" t="str">
        <f t="shared" si="89"/>
        <v>0</v>
      </c>
      <c r="N391" s="49" t="str">
        <f t="shared" si="97"/>
        <v/>
      </c>
      <c r="O391" s="1"/>
      <c r="P391" s="112"/>
      <c r="Q391" s="4"/>
      <c r="R391" s="4"/>
      <c r="S391" s="54" t="str">
        <f t="shared" ref="S391:S454" si="100">IF(R391&lt;&gt;"",VLOOKUP(R391,DP,2,FALSE),"")</f>
        <v/>
      </c>
      <c r="T391" s="51"/>
      <c r="U391" s="53"/>
      <c r="V391" s="233"/>
      <c r="W391" s="234" t="str">
        <f t="shared" si="90"/>
        <v/>
      </c>
      <c r="X391" s="52"/>
      <c r="Y391" s="53"/>
      <c r="Z391" s="53"/>
      <c r="AA391" s="53"/>
      <c r="AB391" s="54" t="str">
        <f t="shared" si="91"/>
        <v/>
      </c>
      <c r="AC391" s="54" t="str">
        <f t="shared" si="92"/>
        <v/>
      </c>
      <c r="AD391" s="52"/>
      <c r="AE391" s="53"/>
      <c r="AF391" s="53"/>
      <c r="AG391" s="53"/>
      <c r="AH391" s="54" t="str">
        <f t="shared" si="93"/>
        <v/>
      </c>
      <c r="AI391" s="54" t="str">
        <f t="shared" si="94"/>
        <v/>
      </c>
      <c r="AJ391" s="52"/>
      <c r="AK391" s="55"/>
      <c r="AL391" s="55"/>
      <c r="AM391" s="55"/>
      <c r="AN391" s="54" t="str">
        <f t="shared" si="95"/>
        <v/>
      </c>
      <c r="AO391" s="54" t="str">
        <f t="shared" si="96"/>
        <v/>
      </c>
      <c r="AP391" s="53"/>
      <c r="AQ391" s="53"/>
      <c r="AR391" s="1"/>
      <c r="AS391" s="1"/>
    </row>
    <row r="392" spans="1:45" ht="18.75" customHeight="1" x14ac:dyDescent="0.35">
      <c r="A392" s="1"/>
      <c r="B392" s="49">
        <f>IF(R392="",0,COUNTIF($R$7:R392,R392))</f>
        <v>0</v>
      </c>
      <c r="C392" s="49" t="str">
        <f t="shared" si="98"/>
        <v>0</v>
      </c>
      <c r="D392" s="49">
        <f>IF(X392="",0,COUNTIF($X$7:X392,X392))</f>
        <v>0</v>
      </c>
      <c r="E392" s="49" t="str">
        <f t="shared" ref="E392:E455" si="101">D392&amp;X392</f>
        <v>0</v>
      </c>
      <c r="F392" s="49">
        <f>IF(AD392="",0,COUNTIF($AD$7:AD392,AD392))</f>
        <v>0</v>
      </c>
      <c r="G392" s="49" t="str">
        <f t="shared" ref="G392:G455" si="102">F392&amp;AD392</f>
        <v>0</v>
      </c>
      <c r="H392" s="49">
        <f>IF(AJ392="",0,COUNTIF($AJ$7:AJ392,AJ392))</f>
        <v>0</v>
      </c>
      <c r="I392" s="49" t="str">
        <f t="shared" ref="I392:I455" si="103">H392&amp;AJ392</f>
        <v>0</v>
      </c>
      <c r="J392" s="120">
        <f t="shared" ref="J392:J455" si="104">Y392+AE392+AK392</f>
        <v>0</v>
      </c>
      <c r="K392" s="50" t="str">
        <f t="shared" si="99"/>
        <v>-</v>
      </c>
      <c r="L392" s="49">
        <f>IF(N392="",0,COUNTIF($N$7:N392,N392))</f>
        <v>0</v>
      </c>
      <c r="M392" s="50" t="str">
        <f t="shared" ref="M392:M455" si="105">L392&amp;N392</f>
        <v>0</v>
      </c>
      <c r="N392" s="49" t="str">
        <f t="shared" si="97"/>
        <v/>
      </c>
      <c r="O392" s="1"/>
      <c r="P392" s="112"/>
      <c r="Q392" s="4"/>
      <c r="R392" s="4"/>
      <c r="S392" s="54" t="str">
        <f t="shared" si="100"/>
        <v/>
      </c>
      <c r="T392" s="51"/>
      <c r="U392" s="53"/>
      <c r="V392" s="233"/>
      <c r="W392" s="234" t="str">
        <f t="shared" ref="W392:W455" si="106">IF(AND(R392&lt;&gt;"",U392&lt;&gt;""),$U392*$V392,"")</f>
        <v/>
      </c>
      <c r="X392" s="52"/>
      <c r="Y392" s="53"/>
      <c r="Z392" s="53"/>
      <c r="AA392" s="53"/>
      <c r="AB392" s="54" t="str">
        <f t="shared" ref="AB392:AB455" si="107">IF(AND(R392&lt;&gt;"",X392&lt;&gt;""),$Y392*$Z392,"")</f>
        <v/>
      </c>
      <c r="AC392" s="54" t="str">
        <f t="shared" ref="AC392:AC455" si="108">IF(AND(R392&lt;&gt;"",X392&lt;&gt;""),$Y392*$AA392,"")</f>
        <v/>
      </c>
      <c r="AD392" s="52"/>
      <c r="AE392" s="53"/>
      <c r="AF392" s="53"/>
      <c r="AG392" s="53"/>
      <c r="AH392" s="54" t="str">
        <f t="shared" ref="AH392:AH455" si="109">IF(AND(R392&lt;&gt;"",AD392&lt;&gt;""),$AE392*$AF392,"")</f>
        <v/>
      </c>
      <c r="AI392" s="54" t="str">
        <f t="shared" ref="AI392:AI455" si="110">IF(AND(R392&lt;&gt;"",AD392&lt;&gt;""),$AE392*$AG392,"")</f>
        <v/>
      </c>
      <c r="AJ392" s="52"/>
      <c r="AK392" s="55"/>
      <c r="AL392" s="55"/>
      <c r="AM392" s="55"/>
      <c r="AN392" s="54" t="str">
        <f t="shared" ref="AN392:AN455" si="111">IF(AND(R392&lt;&gt;"",AJ392&lt;&gt;""),$AK392*$AL392,"")</f>
        <v/>
      </c>
      <c r="AO392" s="54" t="str">
        <f t="shared" ref="AO392:AO455" si="112">IF(AND(R392&lt;&gt;"",AJ392&lt;&gt;""),$AK392*$AM392,"")</f>
        <v/>
      </c>
      <c r="AP392" s="53"/>
      <c r="AQ392" s="53"/>
      <c r="AR392" s="1"/>
      <c r="AS392" s="1"/>
    </row>
    <row r="393" spans="1:45" ht="18.75" customHeight="1" x14ac:dyDescent="0.35">
      <c r="A393" s="1"/>
      <c r="B393" s="49">
        <f>IF(R393="",0,COUNTIF($R$7:R393,R393))</f>
        <v>0</v>
      </c>
      <c r="C393" s="49" t="str">
        <f t="shared" si="98"/>
        <v>0</v>
      </c>
      <c r="D393" s="49">
        <f>IF(X393="",0,COUNTIF($X$7:X393,X393))</f>
        <v>0</v>
      </c>
      <c r="E393" s="49" t="str">
        <f t="shared" si="101"/>
        <v>0</v>
      </c>
      <c r="F393" s="49">
        <f>IF(AD393="",0,COUNTIF($AD$7:AD393,AD393))</f>
        <v>0</v>
      </c>
      <c r="G393" s="49" t="str">
        <f t="shared" si="102"/>
        <v>0</v>
      </c>
      <c r="H393" s="49">
        <f>IF(AJ393="",0,COUNTIF($AJ$7:AJ393,AJ393))</f>
        <v>0</v>
      </c>
      <c r="I393" s="49" t="str">
        <f t="shared" si="103"/>
        <v>0</v>
      </c>
      <c r="J393" s="120">
        <f t="shared" si="104"/>
        <v>0</v>
      </c>
      <c r="K393" s="50" t="str">
        <f t="shared" si="99"/>
        <v>-</v>
      </c>
      <c r="L393" s="49">
        <f>IF(N393="",0,COUNTIF($N$7:N393,N393))</f>
        <v>0</v>
      </c>
      <c r="M393" s="50" t="str">
        <f t="shared" si="105"/>
        <v>0</v>
      </c>
      <c r="N393" s="49" t="str">
        <f t="shared" ref="N393:N456" si="113">IF(R393="","",IF(Q393&lt;&gt;"",Q393,N392))</f>
        <v/>
      </c>
      <c r="O393" s="1"/>
      <c r="P393" s="112"/>
      <c r="Q393" s="4"/>
      <c r="R393" s="4"/>
      <c r="S393" s="54" t="str">
        <f t="shared" si="100"/>
        <v/>
      </c>
      <c r="T393" s="51"/>
      <c r="U393" s="53"/>
      <c r="V393" s="233"/>
      <c r="W393" s="234" t="str">
        <f t="shared" si="106"/>
        <v/>
      </c>
      <c r="X393" s="52"/>
      <c r="Y393" s="53"/>
      <c r="Z393" s="53"/>
      <c r="AA393" s="53"/>
      <c r="AB393" s="54" t="str">
        <f t="shared" si="107"/>
        <v/>
      </c>
      <c r="AC393" s="54" t="str">
        <f t="shared" si="108"/>
        <v/>
      </c>
      <c r="AD393" s="52"/>
      <c r="AE393" s="53"/>
      <c r="AF393" s="53"/>
      <c r="AG393" s="53"/>
      <c r="AH393" s="54" t="str">
        <f t="shared" si="109"/>
        <v/>
      </c>
      <c r="AI393" s="54" t="str">
        <f t="shared" si="110"/>
        <v/>
      </c>
      <c r="AJ393" s="52"/>
      <c r="AK393" s="55"/>
      <c r="AL393" s="55"/>
      <c r="AM393" s="55"/>
      <c r="AN393" s="54" t="str">
        <f t="shared" si="111"/>
        <v/>
      </c>
      <c r="AO393" s="54" t="str">
        <f t="shared" si="112"/>
        <v/>
      </c>
      <c r="AP393" s="53"/>
      <c r="AQ393" s="53"/>
      <c r="AR393" s="1"/>
      <c r="AS393" s="1"/>
    </row>
    <row r="394" spans="1:45" ht="18.75" customHeight="1" x14ac:dyDescent="0.35">
      <c r="A394" s="1"/>
      <c r="B394" s="49">
        <f>IF(R394="",0,COUNTIF($R$7:R394,R394))</f>
        <v>0</v>
      </c>
      <c r="C394" s="49" t="str">
        <f t="shared" si="98"/>
        <v>0</v>
      </c>
      <c r="D394" s="49">
        <f>IF(X394="",0,COUNTIF($X$7:X394,X394))</f>
        <v>0</v>
      </c>
      <c r="E394" s="49" t="str">
        <f t="shared" si="101"/>
        <v>0</v>
      </c>
      <c r="F394" s="49">
        <f>IF(AD394="",0,COUNTIF($AD$7:AD394,AD394))</f>
        <v>0</v>
      </c>
      <c r="G394" s="49" t="str">
        <f t="shared" si="102"/>
        <v>0</v>
      </c>
      <c r="H394" s="49">
        <f>IF(AJ394="",0,COUNTIF($AJ$7:AJ394,AJ394))</f>
        <v>0</v>
      </c>
      <c r="I394" s="49" t="str">
        <f t="shared" si="103"/>
        <v>0</v>
      </c>
      <c r="J394" s="120">
        <f t="shared" si="104"/>
        <v>0</v>
      </c>
      <c r="K394" s="50" t="str">
        <f t="shared" si="99"/>
        <v>-</v>
      </c>
      <c r="L394" s="49">
        <f>IF(N394="",0,COUNTIF($N$7:N394,N394))</f>
        <v>0</v>
      </c>
      <c r="M394" s="50" t="str">
        <f t="shared" si="105"/>
        <v>0</v>
      </c>
      <c r="N394" s="49" t="str">
        <f t="shared" si="113"/>
        <v/>
      </c>
      <c r="O394" s="1"/>
      <c r="P394" s="112"/>
      <c r="Q394" s="4"/>
      <c r="R394" s="4"/>
      <c r="S394" s="54" t="str">
        <f t="shared" si="100"/>
        <v/>
      </c>
      <c r="T394" s="51"/>
      <c r="U394" s="53"/>
      <c r="V394" s="233"/>
      <c r="W394" s="234" t="str">
        <f t="shared" si="106"/>
        <v/>
      </c>
      <c r="X394" s="52"/>
      <c r="Y394" s="53"/>
      <c r="Z394" s="53"/>
      <c r="AA394" s="53"/>
      <c r="AB394" s="54" t="str">
        <f t="shared" si="107"/>
        <v/>
      </c>
      <c r="AC394" s="54" t="str">
        <f t="shared" si="108"/>
        <v/>
      </c>
      <c r="AD394" s="52"/>
      <c r="AE394" s="53"/>
      <c r="AF394" s="53"/>
      <c r="AG394" s="53"/>
      <c r="AH394" s="54" t="str">
        <f t="shared" si="109"/>
        <v/>
      </c>
      <c r="AI394" s="54" t="str">
        <f t="shared" si="110"/>
        <v/>
      </c>
      <c r="AJ394" s="52"/>
      <c r="AK394" s="55"/>
      <c r="AL394" s="55"/>
      <c r="AM394" s="55"/>
      <c r="AN394" s="54" t="str">
        <f t="shared" si="111"/>
        <v/>
      </c>
      <c r="AO394" s="54" t="str">
        <f t="shared" si="112"/>
        <v/>
      </c>
      <c r="AP394" s="53"/>
      <c r="AQ394" s="53"/>
      <c r="AR394" s="1"/>
      <c r="AS394" s="1"/>
    </row>
    <row r="395" spans="1:45" ht="18.75" customHeight="1" x14ac:dyDescent="0.35">
      <c r="A395" s="1"/>
      <c r="B395" s="49">
        <f>IF(R395="",0,COUNTIF($R$7:R395,R395))</f>
        <v>0</v>
      </c>
      <c r="C395" s="49" t="str">
        <f t="shared" si="98"/>
        <v>0</v>
      </c>
      <c r="D395" s="49">
        <f>IF(X395="",0,COUNTIF($X$7:X395,X395))</f>
        <v>0</v>
      </c>
      <c r="E395" s="49" t="str">
        <f t="shared" si="101"/>
        <v>0</v>
      </c>
      <c r="F395" s="49">
        <f>IF(AD395="",0,COUNTIF($AD$7:AD395,AD395))</f>
        <v>0</v>
      </c>
      <c r="G395" s="49" t="str">
        <f t="shared" si="102"/>
        <v>0</v>
      </c>
      <c r="H395" s="49">
        <f>IF(AJ395="",0,COUNTIF($AJ$7:AJ395,AJ395))</f>
        <v>0</v>
      </c>
      <c r="I395" s="49" t="str">
        <f t="shared" si="103"/>
        <v>0</v>
      </c>
      <c r="J395" s="120">
        <f t="shared" si="104"/>
        <v>0</v>
      </c>
      <c r="K395" s="50" t="str">
        <f t="shared" si="99"/>
        <v>-</v>
      </c>
      <c r="L395" s="49">
        <f>IF(N395="",0,COUNTIF($N$7:N395,N395))</f>
        <v>0</v>
      </c>
      <c r="M395" s="50" t="str">
        <f t="shared" si="105"/>
        <v>0</v>
      </c>
      <c r="N395" s="49" t="str">
        <f t="shared" si="113"/>
        <v/>
      </c>
      <c r="O395" s="1"/>
      <c r="P395" s="112"/>
      <c r="Q395" s="4"/>
      <c r="R395" s="4"/>
      <c r="S395" s="54" t="str">
        <f t="shared" si="100"/>
        <v/>
      </c>
      <c r="T395" s="51"/>
      <c r="U395" s="53"/>
      <c r="V395" s="233"/>
      <c r="W395" s="234" t="str">
        <f t="shared" si="106"/>
        <v/>
      </c>
      <c r="X395" s="52"/>
      <c r="Y395" s="53"/>
      <c r="Z395" s="53"/>
      <c r="AA395" s="53"/>
      <c r="AB395" s="54" t="str">
        <f t="shared" si="107"/>
        <v/>
      </c>
      <c r="AC395" s="54" t="str">
        <f t="shared" si="108"/>
        <v/>
      </c>
      <c r="AD395" s="52"/>
      <c r="AE395" s="53"/>
      <c r="AF395" s="53"/>
      <c r="AG395" s="53"/>
      <c r="AH395" s="54" t="str">
        <f t="shared" si="109"/>
        <v/>
      </c>
      <c r="AI395" s="54" t="str">
        <f t="shared" si="110"/>
        <v/>
      </c>
      <c r="AJ395" s="52"/>
      <c r="AK395" s="55"/>
      <c r="AL395" s="55"/>
      <c r="AM395" s="55"/>
      <c r="AN395" s="54" t="str">
        <f t="shared" si="111"/>
        <v/>
      </c>
      <c r="AO395" s="54" t="str">
        <f t="shared" si="112"/>
        <v/>
      </c>
      <c r="AP395" s="53"/>
      <c r="AQ395" s="53"/>
      <c r="AR395" s="1"/>
      <c r="AS395" s="1"/>
    </row>
    <row r="396" spans="1:45" ht="18.75" customHeight="1" x14ac:dyDescent="0.35">
      <c r="A396" s="1"/>
      <c r="B396" s="49">
        <f>IF(R396="",0,COUNTIF($R$7:R396,R396))</f>
        <v>0</v>
      </c>
      <c r="C396" s="49" t="str">
        <f t="shared" si="98"/>
        <v>0</v>
      </c>
      <c r="D396" s="49">
        <f>IF(X396="",0,COUNTIF($X$7:X396,X396))</f>
        <v>0</v>
      </c>
      <c r="E396" s="49" t="str">
        <f t="shared" si="101"/>
        <v>0</v>
      </c>
      <c r="F396" s="49">
        <f>IF(AD396="",0,COUNTIF($AD$7:AD396,AD396))</f>
        <v>0</v>
      </c>
      <c r="G396" s="49" t="str">
        <f t="shared" si="102"/>
        <v>0</v>
      </c>
      <c r="H396" s="49">
        <f>IF(AJ396="",0,COUNTIF($AJ$7:AJ396,AJ396))</f>
        <v>0</v>
      </c>
      <c r="I396" s="49" t="str">
        <f t="shared" si="103"/>
        <v>0</v>
      </c>
      <c r="J396" s="120">
        <f t="shared" si="104"/>
        <v>0</v>
      </c>
      <c r="K396" s="50" t="str">
        <f t="shared" si="99"/>
        <v>-</v>
      </c>
      <c r="L396" s="49">
        <f>IF(N396="",0,COUNTIF($N$7:N396,N396))</f>
        <v>0</v>
      </c>
      <c r="M396" s="50" t="str">
        <f t="shared" si="105"/>
        <v>0</v>
      </c>
      <c r="N396" s="49" t="str">
        <f t="shared" si="113"/>
        <v/>
      </c>
      <c r="O396" s="1"/>
      <c r="P396" s="112"/>
      <c r="Q396" s="4"/>
      <c r="R396" s="4"/>
      <c r="S396" s="54" t="str">
        <f t="shared" si="100"/>
        <v/>
      </c>
      <c r="T396" s="51"/>
      <c r="U396" s="53"/>
      <c r="V396" s="233"/>
      <c r="W396" s="234" t="str">
        <f t="shared" si="106"/>
        <v/>
      </c>
      <c r="X396" s="52"/>
      <c r="Y396" s="53"/>
      <c r="Z396" s="53"/>
      <c r="AA396" s="53"/>
      <c r="AB396" s="54" t="str">
        <f t="shared" si="107"/>
        <v/>
      </c>
      <c r="AC396" s="54" t="str">
        <f t="shared" si="108"/>
        <v/>
      </c>
      <c r="AD396" s="52"/>
      <c r="AE396" s="53"/>
      <c r="AF396" s="53"/>
      <c r="AG396" s="53"/>
      <c r="AH396" s="54" t="str">
        <f t="shared" si="109"/>
        <v/>
      </c>
      <c r="AI396" s="54" t="str">
        <f t="shared" si="110"/>
        <v/>
      </c>
      <c r="AJ396" s="52"/>
      <c r="AK396" s="55"/>
      <c r="AL396" s="55"/>
      <c r="AM396" s="55"/>
      <c r="AN396" s="54" t="str">
        <f t="shared" si="111"/>
        <v/>
      </c>
      <c r="AO396" s="54" t="str">
        <f t="shared" si="112"/>
        <v/>
      </c>
      <c r="AP396" s="53"/>
      <c r="AQ396" s="53"/>
      <c r="AR396" s="1"/>
      <c r="AS396" s="1"/>
    </row>
    <row r="397" spans="1:45" ht="18.75" customHeight="1" x14ac:dyDescent="0.35">
      <c r="A397" s="1"/>
      <c r="B397" s="49">
        <f>IF(R397="",0,COUNTIF($R$7:R397,R397))</f>
        <v>0</v>
      </c>
      <c r="C397" s="49" t="str">
        <f t="shared" si="98"/>
        <v>0</v>
      </c>
      <c r="D397" s="49">
        <f>IF(X397="",0,COUNTIF($X$7:X397,X397))</f>
        <v>0</v>
      </c>
      <c r="E397" s="49" t="str">
        <f t="shared" si="101"/>
        <v>0</v>
      </c>
      <c r="F397" s="49">
        <f>IF(AD397="",0,COUNTIF($AD$7:AD397,AD397))</f>
        <v>0</v>
      </c>
      <c r="G397" s="49" t="str">
        <f t="shared" si="102"/>
        <v>0</v>
      </c>
      <c r="H397" s="49">
        <f>IF(AJ397="",0,COUNTIF($AJ$7:AJ397,AJ397))</f>
        <v>0</v>
      </c>
      <c r="I397" s="49" t="str">
        <f t="shared" si="103"/>
        <v>0</v>
      </c>
      <c r="J397" s="120">
        <f t="shared" si="104"/>
        <v>0</v>
      </c>
      <c r="K397" s="50" t="str">
        <f t="shared" si="99"/>
        <v>-</v>
      </c>
      <c r="L397" s="49">
        <f>IF(N397="",0,COUNTIF($N$7:N397,N397))</f>
        <v>0</v>
      </c>
      <c r="M397" s="50" t="str">
        <f t="shared" si="105"/>
        <v>0</v>
      </c>
      <c r="N397" s="49" t="str">
        <f t="shared" si="113"/>
        <v/>
      </c>
      <c r="O397" s="1"/>
      <c r="P397" s="112"/>
      <c r="Q397" s="4"/>
      <c r="R397" s="4"/>
      <c r="S397" s="54" t="str">
        <f t="shared" si="100"/>
        <v/>
      </c>
      <c r="T397" s="51"/>
      <c r="U397" s="53"/>
      <c r="V397" s="233"/>
      <c r="W397" s="234" t="str">
        <f t="shared" si="106"/>
        <v/>
      </c>
      <c r="X397" s="52"/>
      <c r="Y397" s="53"/>
      <c r="Z397" s="53"/>
      <c r="AA397" s="53"/>
      <c r="AB397" s="54" t="str">
        <f t="shared" si="107"/>
        <v/>
      </c>
      <c r="AC397" s="54" t="str">
        <f t="shared" si="108"/>
        <v/>
      </c>
      <c r="AD397" s="52"/>
      <c r="AE397" s="53"/>
      <c r="AF397" s="53"/>
      <c r="AG397" s="53"/>
      <c r="AH397" s="54" t="str">
        <f t="shared" si="109"/>
        <v/>
      </c>
      <c r="AI397" s="54" t="str">
        <f t="shared" si="110"/>
        <v/>
      </c>
      <c r="AJ397" s="52"/>
      <c r="AK397" s="55"/>
      <c r="AL397" s="55"/>
      <c r="AM397" s="55"/>
      <c r="AN397" s="54" t="str">
        <f t="shared" si="111"/>
        <v/>
      </c>
      <c r="AO397" s="54" t="str">
        <f t="shared" si="112"/>
        <v/>
      </c>
      <c r="AP397" s="53"/>
      <c r="AQ397" s="53"/>
      <c r="AR397" s="1"/>
      <c r="AS397" s="1"/>
    </row>
    <row r="398" spans="1:45" ht="18.75" customHeight="1" x14ac:dyDescent="0.35">
      <c r="A398" s="1"/>
      <c r="B398" s="49">
        <f>IF(R398="",0,COUNTIF($R$7:R398,R398))</f>
        <v>0</v>
      </c>
      <c r="C398" s="49" t="str">
        <f t="shared" si="98"/>
        <v>0</v>
      </c>
      <c r="D398" s="49">
        <f>IF(X398="",0,COUNTIF($X$7:X398,X398))</f>
        <v>0</v>
      </c>
      <c r="E398" s="49" t="str">
        <f t="shared" si="101"/>
        <v>0</v>
      </c>
      <c r="F398" s="49">
        <f>IF(AD398="",0,COUNTIF($AD$7:AD398,AD398))</f>
        <v>0</v>
      </c>
      <c r="G398" s="49" t="str">
        <f t="shared" si="102"/>
        <v>0</v>
      </c>
      <c r="H398" s="49">
        <f>IF(AJ398="",0,COUNTIF($AJ$7:AJ398,AJ398))</f>
        <v>0</v>
      </c>
      <c r="I398" s="49" t="str">
        <f t="shared" si="103"/>
        <v>0</v>
      </c>
      <c r="J398" s="120">
        <f t="shared" si="104"/>
        <v>0</v>
      </c>
      <c r="K398" s="50" t="str">
        <f t="shared" si="99"/>
        <v>-</v>
      </c>
      <c r="L398" s="49">
        <f>IF(N398="",0,COUNTIF($N$7:N398,N398))</f>
        <v>0</v>
      </c>
      <c r="M398" s="50" t="str">
        <f t="shared" si="105"/>
        <v>0</v>
      </c>
      <c r="N398" s="49" t="str">
        <f t="shared" si="113"/>
        <v/>
      </c>
      <c r="O398" s="1"/>
      <c r="P398" s="112"/>
      <c r="Q398" s="4"/>
      <c r="R398" s="4"/>
      <c r="S398" s="54" t="str">
        <f t="shared" si="100"/>
        <v/>
      </c>
      <c r="T398" s="51"/>
      <c r="U398" s="53"/>
      <c r="V398" s="233"/>
      <c r="W398" s="234" t="str">
        <f t="shared" si="106"/>
        <v/>
      </c>
      <c r="X398" s="52"/>
      <c r="Y398" s="53"/>
      <c r="Z398" s="53"/>
      <c r="AA398" s="53"/>
      <c r="AB398" s="54" t="str">
        <f t="shared" si="107"/>
        <v/>
      </c>
      <c r="AC398" s="54" t="str">
        <f t="shared" si="108"/>
        <v/>
      </c>
      <c r="AD398" s="52"/>
      <c r="AE398" s="53"/>
      <c r="AF398" s="53"/>
      <c r="AG398" s="53"/>
      <c r="AH398" s="54" t="str">
        <f t="shared" si="109"/>
        <v/>
      </c>
      <c r="AI398" s="54" t="str">
        <f t="shared" si="110"/>
        <v/>
      </c>
      <c r="AJ398" s="52"/>
      <c r="AK398" s="55"/>
      <c r="AL398" s="55"/>
      <c r="AM398" s="55"/>
      <c r="AN398" s="54" t="str">
        <f t="shared" si="111"/>
        <v/>
      </c>
      <c r="AO398" s="54" t="str">
        <f t="shared" si="112"/>
        <v/>
      </c>
      <c r="AP398" s="53"/>
      <c r="AQ398" s="53"/>
      <c r="AR398" s="1"/>
      <c r="AS398" s="1"/>
    </row>
    <row r="399" spans="1:45" ht="18.75" customHeight="1" x14ac:dyDescent="0.35">
      <c r="A399" s="1"/>
      <c r="B399" s="49">
        <f>IF(R399="",0,COUNTIF($R$7:R399,R399))</f>
        <v>0</v>
      </c>
      <c r="C399" s="49" t="str">
        <f t="shared" ref="C399:C462" si="114">B399&amp;R399</f>
        <v>0</v>
      </c>
      <c r="D399" s="49">
        <f>IF(X399="",0,COUNTIF($X$7:X399,X399))</f>
        <v>0</v>
      </c>
      <c r="E399" s="49" t="str">
        <f t="shared" si="101"/>
        <v>0</v>
      </c>
      <c r="F399" s="49">
        <f>IF(AD399="",0,COUNTIF($AD$7:AD399,AD399))</f>
        <v>0</v>
      </c>
      <c r="G399" s="49" t="str">
        <f t="shared" si="102"/>
        <v>0</v>
      </c>
      <c r="H399" s="49">
        <f>IF(AJ399="",0,COUNTIF($AJ$7:AJ399,AJ399))</f>
        <v>0</v>
      </c>
      <c r="I399" s="49" t="str">
        <f t="shared" si="103"/>
        <v>0</v>
      </c>
      <c r="J399" s="120">
        <f t="shared" si="104"/>
        <v>0</v>
      </c>
      <c r="K399" s="50" t="str">
        <f t="shared" ref="K399:K462" si="115">IF(R399="","-",IF(P399&lt;&gt;"",P399,K398))</f>
        <v>-</v>
      </c>
      <c r="L399" s="49">
        <f>IF(N399="",0,COUNTIF($N$7:N399,N399))</f>
        <v>0</v>
      </c>
      <c r="M399" s="50" t="str">
        <f t="shared" si="105"/>
        <v>0</v>
      </c>
      <c r="N399" s="49" t="str">
        <f t="shared" si="113"/>
        <v/>
      </c>
      <c r="O399" s="1"/>
      <c r="P399" s="112"/>
      <c r="Q399" s="4"/>
      <c r="R399" s="4"/>
      <c r="S399" s="54" t="str">
        <f t="shared" si="100"/>
        <v/>
      </c>
      <c r="T399" s="51"/>
      <c r="U399" s="53"/>
      <c r="V399" s="233"/>
      <c r="W399" s="234" t="str">
        <f t="shared" si="106"/>
        <v/>
      </c>
      <c r="X399" s="52"/>
      <c r="Y399" s="53"/>
      <c r="Z399" s="53"/>
      <c r="AA399" s="53"/>
      <c r="AB399" s="54" t="str">
        <f t="shared" si="107"/>
        <v/>
      </c>
      <c r="AC399" s="54" t="str">
        <f t="shared" si="108"/>
        <v/>
      </c>
      <c r="AD399" s="52"/>
      <c r="AE399" s="53"/>
      <c r="AF399" s="53"/>
      <c r="AG399" s="53"/>
      <c r="AH399" s="54" t="str">
        <f t="shared" si="109"/>
        <v/>
      </c>
      <c r="AI399" s="54" t="str">
        <f t="shared" si="110"/>
        <v/>
      </c>
      <c r="AJ399" s="52"/>
      <c r="AK399" s="55"/>
      <c r="AL399" s="55"/>
      <c r="AM399" s="55"/>
      <c r="AN399" s="54" t="str">
        <f t="shared" si="111"/>
        <v/>
      </c>
      <c r="AO399" s="54" t="str">
        <f t="shared" si="112"/>
        <v/>
      </c>
      <c r="AP399" s="53"/>
      <c r="AQ399" s="53"/>
      <c r="AR399" s="1"/>
      <c r="AS399" s="1"/>
    </row>
    <row r="400" spans="1:45" ht="18.75" customHeight="1" x14ac:dyDescent="0.35">
      <c r="A400" s="1"/>
      <c r="B400" s="49">
        <f>IF(R400="",0,COUNTIF($R$7:R400,R400))</f>
        <v>0</v>
      </c>
      <c r="C400" s="49" t="str">
        <f t="shared" si="114"/>
        <v>0</v>
      </c>
      <c r="D400" s="49">
        <f>IF(X400="",0,COUNTIF($X$7:X400,X400))</f>
        <v>0</v>
      </c>
      <c r="E400" s="49" t="str">
        <f t="shared" si="101"/>
        <v>0</v>
      </c>
      <c r="F400" s="49">
        <f>IF(AD400="",0,COUNTIF($AD$7:AD400,AD400))</f>
        <v>0</v>
      </c>
      <c r="G400" s="49" t="str">
        <f t="shared" si="102"/>
        <v>0</v>
      </c>
      <c r="H400" s="49">
        <f>IF(AJ400="",0,COUNTIF($AJ$7:AJ400,AJ400))</f>
        <v>0</v>
      </c>
      <c r="I400" s="49" t="str">
        <f t="shared" si="103"/>
        <v>0</v>
      </c>
      <c r="J400" s="120">
        <f t="shared" si="104"/>
        <v>0</v>
      </c>
      <c r="K400" s="50" t="str">
        <f t="shared" si="115"/>
        <v>-</v>
      </c>
      <c r="L400" s="49">
        <f>IF(N400="",0,COUNTIF($N$7:N400,N400))</f>
        <v>0</v>
      </c>
      <c r="M400" s="50" t="str">
        <f t="shared" si="105"/>
        <v>0</v>
      </c>
      <c r="N400" s="49" t="str">
        <f t="shared" si="113"/>
        <v/>
      </c>
      <c r="O400" s="1"/>
      <c r="P400" s="112"/>
      <c r="Q400" s="4"/>
      <c r="R400" s="4"/>
      <c r="S400" s="54" t="str">
        <f t="shared" si="100"/>
        <v/>
      </c>
      <c r="T400" s="51"/>
      <c r="U400" s="53"/>
      <c r="V400" s="233"/>
      <c r="W400" s="234" t="str">
        <f t="shared" si="106"/>
        <v/>
      </c>
      <c r="X400" s="52"/>
      <c r="Y400" s="53"/>
      <c r="Z400" s="53"/>
      <c r="AA400" s="53"/>
      <c r="AB400" s="54" t="str">
        <f t="shared" si="107"/>
        <v/>
      </c>
      <c r="AC400" s="54" t="str">
        <f t="shared" si="108"/>
        <v/>
      </c>
      <c r="AD400" s="52"/>
      <c r="AE400" s="53"/>
      <c r="AF400" s="53"/>
      <c r="AG400" s="53"/>
      <c r="AH400" s="54" t="str">
        <f t="shared" si="109"/>
        <v/>
      </c>
      <c r="AI400" s="54" t="str">
        <f t="shared" si="110"/>
        <v/>
      </c>
      <c r="AJ400" s="52"/>
      <c r="AK400" s="55"/>
      <c r="AL400" s="55"/>
      <c r="AM400" s="55"/>
      <c r="AN400" s="54" t="str">
        <f t="shared" si="111"/>
        <v/>
      </c>
      <c r="AO400" s="54" t="str">
        <f t="shared" si="112"/>
        <v/>
      </c>
      <c r="AP400" s="53"/>
      <c r="AQ400" s="53"/>
      <c r="AR400" s="1"/>
      <c r="AS400" s="1"/>
    </row>
    <row r="401" spans="1:45" ht="18.75" customHeight="1" x14ac:dyDescent="0.35">
      <c r="A401" s="1"/>
      <c r="B401" s="49">
        <f>IF(R401="",0,COUNTIF($R$7:R401,R401))</f>
        <v>0</v>
      </c>
      <c r="C401" s="49" t="str">
        <f t="shared" si="114"/>
        <v>0</v>
      </c>
      <c r="D401" s="49">
        <f>IF(X401="",0,COUNTIF($X$7:X401,X401))</f>
        <v>0</v>
      </c>
      <c r="E401" s="49" t="str">
        <f t="shared" si="101"/>
        <v>0</v>
      </c>
      <c r="F401" s="49">
        <f>IF(AD401="",0,COUNTIF($AD$7:AD401,AD401))</f>
        <v>0</v>
      </c>
      <c r="G401" s="49" t="str">
        <f t="shared" si="102"/>
        <v>0</v>
      </c>
      <c r="H401" s="49">
        <f>IF(AJ401="",0,COUNTIF($AJ$7:AJ401,AJ401))</f>
        <v>0</v>
      </c>
      <c r="I401" s="49" t="str">
        <f t="shared" si="103"/>
        <v>0</v>
      </c>
      <c r="J401" s="120">
        <f t="shared" si="104"/>
        <v>0</v>
      </c>
      <c r="K401" s="50" t="str">
        <f t="shared" si="115"/>
        <v>-</v>
      </c>
      <c r="L401" s="49">
        <f>IF(N401="",0,COUNTIF($N$7:N401,N401))</f>
        <v>0</v>
      </c>
      <c r="M401" s="50" t="str">
        <f t="shared" si="105"/>
        <v>0</v>
      </c>
      <c r="N401" s="49" t="str">
        <f t="shared" si="113"/>
        <v/>
      </c>
      <c r="O401" s="1"/>
      <c r="P401" s="112"/>
      <c r="Q401" s="4"/>
      <c r="R401" s="4"/>
      <c r="S401" s="54" t="str">
        <f t="shared" si="100"/>
        <v/>
      </c>
      <c r="T401" s="51"/>
      <c r="U401" s="53"/>
      <c r="V401" s="233"/>
      <c r="W401" s="234" t="str">
        <f t="shared" si="106"/>
        <v/>
      </c>
      <c r="X401" s="52"/>
      <c r="Y401" s="53"/>
      <c r="Z401" s="53"/>
      <c r="AA401" s="53"/>
      <c r="AB401" s="54" t="str">
        <f t="shared" si="107"/>
        <v/>
      </c>
      <c r="AC401" s="54" t="str">
        <f t="shared" si="108"/>
        <v/>
      </c>
      <c r="AD401" s="52"/>
      <c r="AE401" s="53"/>
      <c r="AF401" s="53"/>
      <c r="AG401" s="53"/>
      <c r="AH401" s="54" t="str">
        <f t="shared" si="109"/>
        <v/>
      </c>
      <c r="AI401" s="54" t="str">
        <f t="shared" si="110"/>
        <v/>
      </c>
      <c r="AJ401" s="52"/>
      <c r="AK401" s="55"/>
      <c r="AL401" s="55"/>
      <c r="AM401" s="55"/>
      <c r="AN401" s="54" t="str">
        <f t="shared" si="111"/>
        <v/>
      </c>
      <c r="AO401" s="54" t="str">
        <f t="shared" si="112"/>
        <v/>
      </c>
      <c r="AP401" s="53"/>
      <c r="AQ401" s="53"/>
      <c r="AR401" s="1"/>
      <c r="AS401" s="1"/>
    </row>
    <row r="402" spans="1:45" ht="18.75" customHeight="1" x14ac:dyDescent="0.35">
      <c r="A402" s="1"/>
      <c r="B402" s="49">
        <f>IF(R402="",0,COUNTIF($R$7:R402,R402))</f>
        <v>0</v>
      </c>
      <c r="C402" s="49" t="str">
        <f t="shared" si="114"/>
        <v>0</v>
      </c>
      <c r="D402" s="49">
        <f>IF(X402="",0,COUNTIF($X$7:X402,X402))</f>
        <v>0</v>
      </c>
      <c r="E402" s="49" t="str">
        <f t="shared" si="101"/>
        <v>0</v>
      </c>
      <c r="F402" s="49">
        <f>IF(AD402="",0,COUNTIF($AD$7:AD402,AD402))</f>
        <v>0</v>
      </c>
      <c r="G402" s="49" t="str">
        <f t="shared" si="102"/>
        <v>0</v>
      </c>
      <c r="H402" s="49">
        <f>IF(AJ402="",0,COUNTIF($AJ$7:AJ402,AJ402))</f>
        <v>0</v>
      </c>
      <c r="I402" s="49" t="str">
        <f t="shared" si="103"/>
        <v>0</v>
      </c>
      <c r="J402" s="120">
        <f t="shared" si="104"/>
        <v>0</v>
      </c>
      <c r="K402" s="50" t="str">
        <f t="shared" si="115"/>
        <v>-</v>
      </c>
      <c r="L402" s="49">
        <f>IF(N402="",0,COUNTIF($N$7:N402,N402))</f>
        <v>0</v>
      </c>
      <c r="M402" s="50" t="str">
        <f t="shared" si="105"/>
        <v>0</v>
      </c>
      <c r="N402" s="49" t="str">
        <f t="shared" si="113"/>
        <v/>
      </c>
      <c r="O402" s="1"/>
      <c r="P402" s="112"/>
      <c r="Q402" s="4"/>
      <c r="R402" s="4"/>
      <c r="S402" s="54" t="str">
        <f t="shared" si="100"/>
        <v/>
      </c>
      <c r="T402" s="51"/>
      <c r="U402" s="53"/>
      <c r="V402" s="233"/>
      <c r="W402" s="234" t="str">
        <f t="shared" si="106"/>
        <v/>
      </c>
      <c r="X402" s="52"/>
      <c r="Y402" s="53"/>
      <c r="Z402" s="53"/>
      <c r="AA402" s="53"/>
      <c r="AB402" s="54" t="str">
        <f t="shared" si="107"/>
        <v/>
      </c>
      <c r="AC402" s="54" t="str">
        <f t="shared" si="108"/>
        <v/>
      </c>
      <c r="AD402" s="52"/>
      <c r="AE402" s="53"/>
      <c r="AF402" s="53"/>
      <c r="AG402" s="53"/>
      <c r="AH402" s="54" t="str">
        <f t="shared" si="109"/>
        <v/>
      </c>
      <c r="AI402" s="54" t="str">
        <f t="shared" si="110"/>
        <v/>
      </c>
      <c r="AJ402" s="52"/>
      <c r="AK402" s="55"/>
      <c r="AL402" s="55"/>
      <c r="AM402" s="55"/>
      <c r="AN402" s="54" t="str">
        <f t="shared" si="111"/>
        <v/>
      </c>
      <c r="AO402" s="54" t="str">
        <f t="shared" si="112"/>
        <v/>
      </c>
      <c r="AP402" s="53"/>
      <c r="AQ402" s="53"/>
      <c r="AR402" s="1"/>
      <c r="AS402" s="1"/>
    </row>
    <row r="403" spans="1:45" ht="18.75" customHeight="1" x14ac:dyDescent="0.35">
      <c r="A403" s="1"/>
      <c r="B403" s="49">
        <f>IF(R403="",0,COUNTIF($R$7:R403,R403))</f>
        <v>0</v>
      </c>
      <c r="C403" s="49" t="str">
        <f t="shared" si="114"/>
        <v>0</v>
      </c>
      <c r="D403" s="49">
        <f>IF(X403="",0,COUNTIF($X$7:X403,X403))</f>
        <v>0</v>
      </c>
      <c r="E403" s="49" t="str">
        <f t="shared" si="101"/>
        <v>0</v>
      </c>
      <c r="F403" s="49">
        <f>IF(AD403="",0,COUNTIF($AD$7:AD403,AD403))</f>
        <v>0</v>
      </c>
      <c r="G403" s="49" t="str">
        <f t="shared" si="102"/>
        <v>0</v>
      </c>
      <c r="H403" s="49">
        <f>IF(AJ403="",0,COUNTIF($AJ$7:AJ403,AJ403))</f>
        <v>0</v>
      </c>
      <c r="I403" s="49" t="str">
        <f t="shared" si="103"/>
        <v>0</v>
      </c>
      <c r="J403" s="120">
        <f t="shared" si="104"/>
        <v>0</v>
      </c>
      <c r="K403" s="50" t="str">
        <f t="shared" si="115"/>
        <v>-</v>
      </c>
      <c r="L403" s="49">
        <f>IF(N403="",0,COUNTIF($N$7:N403,N403))</f>
        <v>0</v>
      </c>
      <c r="M403" s="50" t="str">
        <f t="shared" si="105"/>
        <v>0</v>
      </c>
      <c r="N403" s="49" t="str">
        <f t="shared" si="113"/>
        <v/>
      </c>
      <c r="O403" s="1"/>
      <c r="P403" s="112"/>
      <c r="Q403" s="4"/>
      <c r="R403" s="4"/>
      <c r="S403" s="54" t="str">
        <f t="shared" si="100"/>
        <v/>
      </c>
      <c r="T403" s="51"/>
      <c r="U403" s="53"/>
      <c r="V403" s="233"/>
      <c r="W403" s="234" t="str">
        <f t="shared" si="106"/>
        <v/>
      </c>
      <c r="X403" s="52"/>
      <c r="Y403" s="53"/>
      <c r="Z403" s="53"/>
      <c r="AA403" s="53"/>
      <c r="AB403" s="54" t="str">
        <f t="shared" si="107"/>
        <v/>
      </c>
      <c r="AC403" s="54" t="str">
        <f t="shared" si="108"/>
        <v/>
      </c>
      <c r="AD403" s="52"/>
      <c r="AE403" s="53"/>
      <c r="AF403" s="53"/>
      <c r="AG403" s="53"/>
      <c r="AH403" s="54" t="str">
        <f t="shared" si="109"/>
        <v/>
      </c>
      <c r="AI403" s="54" t="str">
        <f t="shared" si="110"/>
        <v/>
      </c>
      <c r="AJ403" s="52"/>
      <c r="AK403" s="55"/>
      <c r="AL403" s="55"/>
      <c r="AM403" s="55"/>
      <c r="AN403" s="54" t="str">
        <f t="shared" si="111"/>
        <v/>
      </c>
      <c r="AO403" s="54" t="str">
        <f t="shared" si="112"/>
        <v/>
      </c>
      <c r="AP403" s="53"/>
      <c r="AQ403" s="53"/>
      <c r="AR403" s="1"/>
      <c r="AS403" s="1"/>
    </row>
    <row r="404" spans="1:45" ht="18.75" customHeight="1" x14ac:dyDescent="0.35">
      <c r="A404" s="1"/>
      <c r="B404" s="49">
        <f>IF(R404="",0,COUNTIF($R$7:R404,R404))</f>
        <v>0</v>
      </c>
      <c r="C404" s="49" t="str">
        <f t="shared" si="114"/>
        <v>0</v>
      </c>
      <c r="D404" s="49">
        <f>IF(X404="",0,COUNTIF($X$7:X404,X404))</f>
        <v>0</v>
      </c>
      <c r="E404" s="49" t="str">
        <f t="shared" si="101"/>
        <v>0</v>
      </c>
      <c r="F404" s="49">
        <f>IF(AD404="",0,COUNTIF($AD$7:AD404,AD404))</f>
        <v>0</v>
      </c>
      <c r="G404" s="49" t="str">
        <f t="shared" si="102"/>
        <v>0</v>
      </c>
      <c r="H404" s="49">
        <f>IF(AJ404="",0,COUNTIF($AJ$7:AJ404,AJ404))</f>
        <v>0</v>
      </c>
      <c r="I404" s="49" t="str">
        <f t="shared" si="103"/>
        <v>0</v>
      </c>
      <c r="J404" s="120">
        <f t="shared" si="104"/>
        <v>0</v>
      </c>
      <c r="K404" s="50" t="str">
        <f t="shared" si="115"/>
        <v>-</v>
      </c>
      <c r="L404" s="49">
        <f>IF(N404="",0,COUNTIF($N$7:N404,N404))</f>
        <v>0</v>
      </c>
      <c r="M404" s="50" t="str">
        <f t="shared" si="105"/>
        <v>0</v>
      </c>
      <c r="N404" s="49" t="str">
        <f t="shared" si="113"/>
        <v/>
      </c>
      <c r="O404" s="1"/>
      <c r="P404" s="112"/>
      <c r="Q404" s="4"/>
      <c r="R404" s="4"/>
      <c r="S404" s="54" t="str">
        <f t="shared" si="100"/>
        <v/>
      </c>
      <c r="T404" s="51"/>
      <c r="U404" s="53"/>
      <c r="V404" s="233"/>
      <c r="W404" s="234" t="str">
        <f t="shared" si="106"/>
        <v/>
      </c>
      <c r="X404" s="52"/>
      <c r="Y404" s="53"/>
      <c r="Z404" s="53"/>
      <c r="AA404" s="53"/>
      <c r="AB404" s="54" t="str">
        <f t="shared" si="107"/>
        <v/>
      </c>
      <c r="AC404" s="54" t="str">
        <f t="shared" si="108"/>
        <v/>
      </c>
      <c r="AD404" s="52"/>
      <c r="AE404" s="53"/>
      <c r="AF404" s="53"/>
      <c r="AG404" s="53"/>
      <c r="AH404" s="54" t="str">
        <f t="shared" si="109"/>
        <v/>
      </c>
      <c r="AI404" s="54" t="str">
        <f t="shared" si="110"/>
        <v/>
      </c>
      <c r="AJ404" s="52"/>
      <c r="AK404" s="55"/>
      <c r="AL404" s="55"/>
      <c r="AM404" s="55"/>
      <c r="AN404" s="54" t="str">
        <f t="shared" si="111"/>
        <v/>
      </c>
      <c r="AO404" s="54" t="str">
        <f t="shared" si="112"/>
        <v/>
      </c>
      <c r="AP404" s="53"/>
      <c r="AQ404" s="53"/>
      <c r="AR404" s="1"/>
      <c r="AS404" s="1"/>
    </row>
    <row r="405" spans="1:45" ht="18.75" customHeight="1" x14ac:dyDescent="0.35">
      <c r="A405" s="1"/>
      <c r="B405" s="49">
        <f>IF(R405="",0,COUNTIF($R$7:R405,R405))</f>
        <v>0</v>
      </c>
      <c r="C405" s="49" t="str">
        <f t="shared" si="114"/>
        <v>0</v>
      </c>
      <c r="D405" s="49">
        <f>IF(X405="",0,COUNTIF($X$7:X405,X405))</f>
        <v>0</v>
      </c>
      <c r="E405" s="49" t="str">
        <f t="shared" si="101"/>
        <v>0</v>
      </c>
      <c r="F405" s="49">
        <f>IF(AD405="",0,COUNTIF($AD$7:AD405,AD405))</f>
        <v>0</v>
      </c>
      <c r="G405" s="49" t="str">
        <f t="shared" si="102"/>
        <v>0</v>
      </c>
      <c r="H405" s="49">
        <f>IF(AJ405="",0,COUNTIF($AJ$7:AJ405,AJ405))</f>
        <v>0</v>
      </c>
      <c r="I405" s="49" t="str">
        <f t="shared" si="103"/>
        <v>0</v>
      </c>
      <c r="J405" s="120">
        <f t="shared" si="104"/>
        <v>0</v>
      </c>
      <c r="K405" s="50" t="str">
        <f t="shared" si="115"/>
        <v>-</v>
      </c>
      <c r="L405" s="49">
        <f>IF(N405="",0,COUNTIF($N$7:N405,N405))</f>
        <v>0</v>
      </c>
      <c r="M405" s="50" t="str">
        <f t="shared" si="105"/>
        <v>0</v>
      </c>
      <c r="N405" s="49" t="str">
        <f t="shared" si="113"/>
        <v/>
      </c>
      <c r="O405" s="1"/>
      <c r="P405" s="112"/>
      <c r="Q405" s="4"/>
      <c r="R405" s="4"/>
      <c r="S405" s="54" t="str">
        <f t="shared" si="100"/>
        <v/>
      </c>
      <c r="T405" s="51"/>
      <c r="U405" s="53"/>
      <c r="V405" s="233"/>
      <c r="W405" s="234" t="str">
        <f t="shared" si="106"/>
        <v/>
      </c>
      <c r="X405" s="52"/>
      <c r="Y405" s="53"/>
      <c r="Z405" s="53"/>
      <c r="AA405" s="53"/>
      <c r="AB405" s="54" t="str">
        <f t="shared" si="107"/>
        <v/>
      </c>
      <c r="AC405" s="54" t="str">
        <f t="shared" si="108"/>
        <v/>
      </c>
      <c r="AD405" s="52"/>
      <c r="AE405" s="53"/>
      <c r="AF405" s="53"/>
      <c r="AG405" s="53"/>
      <c r="AH405" s="54" t="str">
        <f t="shared" si="109"/>
        <v/>
      </c>
      <c r="AI405" s="54" t="str">
        <f t="shared" si="110"/>
        <v/>
      </c>
      <c r="AJ405" s="52"/>
      <c r="AK405" s="55"/>
      <c r="AL405" s="55"/>
      <c r="AM405" s="55"/>
      <c r="AN405" s="54" t="str">
        <f t="shared" si="111"/>
        <v/>
      </c>
      <c r="AO405" s="54" t="str">
        <f t="shared" si="112"/>
        <v/>
      </c>
      <c r="AP405" s="53"/>
      <c r="AQ405" s="53"/>
      <c r="AR405" s="1"/>
      <c r="AS405" s="1"/>
    </row>
    <row r="406" spans="1:45" ht="18.75" customHeight="1" x14ac:dyDescent="0.35">
      <c r="A406" s="1"/>
      <c r="B406" s="49">
        <f>IF(R406="",0,COUNTIF($R$7:R406,R406))</f>
        <v>0</v>
      </c>
      <c r="C406" s="49" t="str">
        <f t="shared" si="114"/>
        <v>0</v>
      </c>
      <c r="D406" s="49">
        <f>IF(X406="",0,COUNTIF($X$7:X406,X406))</f>
        <v>0</v>
      </c>
      <c r="E406" s="49" t="str">
        <f t="shared" si="101"/>
        <v>0</v>
      </c>
      <c r="F406" s="49">
        <f>IF(AD406="",0,COUNTIF($AD$7:AD406,AD406))</f>
        <v>0</v>
      </c>
      <c r="G406" s="49" t="str">
        <f t="shared" si="102"/>
        <v>0</v>
      </c>
      <c r="H406" s="49">
        <f>IF(AJ406="",0,COUNTIF($AJ$7:AJ406,AJ406))</f>
        <v>0</v>
      </c>
      <c r="I406" s="49" t="str">
        <f t="shared" si="103"/>
        <v>0</v>
      </c>
      <c r="J406" s="120">
        <f t="shared" si="104"/>
        <v>0</v>
      </c>
      <c r="K406" s="50" t="str">
        <f t="shared" si="115"/>
        <v>-</v>
      </c>
      <c r="L406" s="49">
        <f>IF(N406="",0,COUNTIF($N$7:N406,N406))</f>
        <v>0</v>
      </c>
      <c r="M406" s="50" t="str">
        <f t="shared" si="105"/>
        <v>0</v>
      </c>
      <c r="N406" s="49" t="str">
        <f t="shared" si="113"/>
        <v/>
      </c>
      <c r="O406" s="1"/>
      <c r="P406" s="112"/>
      <c r="Q406" s="4"/>
      <c r="R406" s="4"/>
      <c r="S406" s="54" t="str">
        <f t="shared" si="100"/>
        <v/>
      </c>
      <c r="T406" s="51"/>
      <c r="U406" s="53"/>
      <c r="V406" s="233"/>
      <c r="W406" s="234" t="str">
        <f t="shared" si="106"/>
        <v/>
      </c>
      <c r="X406" s="52"/>
      <c r="Y406" s="53"/>
      <c r="Z406" s="53"/>
      <c r="AA406" s="53"/>
      <c r="AB406" s="54" t="str">
        <f t="shared" si="107"/>
        <v/>
      </c>
      <c r="AC406" s="54" t="str">
        <f t="shared" si="108"/>
        <v/>
      </c>
      <c r="AD406" s="52"/>
      <c r="AE406" s="53"/>
      <c r="AF406" s="53"/>
      <c r="AG406" s="53"/>
      <c r="AH406" s="54" t="str">
        <f t="shared" si="109"/>
        <v/>
      </c>
      <c r="AI406" s="54" t="str">
        <f t="shared" si="110"/>
        <v/>
      </c>
      <c r="AJ406" s="52"/>
      <c r="AK406" s="55"/>
      <c r="AL406" s="55"/>
      <c r="AM406" s="55"/>
      <c r="AN406" s="54" t="str">
        <f t="shared" si="111"/>
        <v/>
      </c>
      <c r="AO406" s="54" t="str">
        <f t="shared" si="112"/>
        <v/>
      </c>
      <c r="AP406" s="53"/>
      <c r="AQ406" s="53"/>
      <c r="AR406" s="1"/>
      <c r="AS406" s="1"/>
    </row>
    <row r="407" spans="1:45" ht="18.75" customHeight="1" x14ac:dyDescent="0.35">
      <c r="A407" s="1"/>
      <c r="B407" s="49">
        <f>IF(R407="",0,COUNTIF($R$7:R407,R407))</f>
        <v>0</v>
      </c>
      <c r="C407" s="49" t="str">
        <f t="shared" si="114"/>
        <v>0</v>
      </c>
      <c r="D407" s="49">
        <f>IF(X407="",0,COUNTIF($X$7:X407,X407))</f>
        <v>0</v>
      </c>
      <c r="E407" s="49" t="str">
        <f t="shared" si="101"/>
        <v>0</v>
      </c>
      <c r="F407" s="49">
        <f>IF(AD407="",0,COUNTIF($AD$7:AD407,AD407))</f>
        <v>0</v>
      </c>
      <c r="G407" s="49" t="str">
        <f t="shared" si="102"/>
        <v>0</v>
      </c>
      <c r="H407" s="49">
        <f>IF(AJ407="",0,COUNTIF($AJ$7:AJ407,AJ407))</f>
        <v>0</v>
      </c>
      <c r="I407" s="49" t="str">
        <f t="shared" si="103"/>
        <v>0</v>
      </c>
      <c r="J407" s="120">
        <f t="shared" si="104"/>
        <v>0</v>
      </c>
      <c r="K407" s="50" t="str">
        <f t="shared" si="115"/>
        <v>-</v>
      </c>
      <c r="L407" s="49">
        <f>IF(N407="",0,COUNTIF($N$7:N407,N407))</f>
        <v>0</v>
      </c>
      <c r="M407" s="50" t="str">
        <f t="shared" si="105"/>
        <v>0</v>
      </c>
      <c r="N407" s="49" t="str">
        <f t="shared" si="113"/>
        <v/>
      </c>
      <c r="O407" s="1"/>
      <c r="P407" s="112"/>
      <c r="Q407" s="4"/>
      <c r="R407" s="4"/>
      <c r="S407" s="54" t="str">
        <f t="shared" si="100"/>
        <v/>
      </c>
      <c r="T407" s="51"/>
      <c r="U407" s="53"/>
      <c r="V407" s="233"/>
      <c r="W407" s="234" t="str">
        <f t="shared" si="106"/>
        <v/>
      </c>
      <c r="X407" s="52"/>
      <c r="Y407" s="53"/>
      <c r="Z407" s="53"/>
      <c r="AA407" s="53"/>
      <c r="AB407" s="54" t="str">
        <f t="shared" si="107"/>
        <v/>
      </c>
      <c r="AC407" s="54" t="str">
        <f t="shared" si="108"/>
        <v/>
      </c>
      <c r="AD407" s="52"/>
      <c r="AE407" s="53"/>
      <c r="AF407" s="53"/>
      <c r="AG407" s="53"/>
      <c r="AH407" s="54" t="str">
        <f t="shared" si="109"/>
        <v/>
      </c>
      <c r="AI407" s="54" t="str">
        <f t="shared" si="110"/>
        <v/>
      </c>
      <c r="AJ407" s="52"/>
      <c r="AK407" s="55"/>
      <c r="AL407" s="55"/>
      <c r="AM407" s="55"/>
      <c r="AN407" s="54" t="str">
        <f t="shared" si="111"/>
        <v/>
      </c>
      <c r="AO407" s="54" t="str">
        <f t="shared" si="112"/>
        <v/>
      </c>
      <c r="AP407" s="53"/>
      <c r="AQ407" s="53"/>
      <c r="AR407" s="1"/>
      <c r="AS407" s="1"/>
    </row>
    <row r="408" spans="1:45" ht="18.75" customHeight="1" x14ac:dyDescent="0.35">
      <c r="A408" s="1"/>
      <c r="B408" s="49">
        <f>IF(R408="",0,COUNTIF($R$7:R408,R408))</f>
        <v>0</v>
      </c>
      <c r="C408" s="49" t="str">
        <f t="shared" si="114"/>
        <v>0</v>
      </c>
      <c r="D408" s="49">
        <f>IF(X408="",0,COUNTIF($X$7:X408,X408))</f>
        <v>0</v>
      </c>
      <c r="E408" s="49" t="str">
        <f t="shared" si="101"/>
        <v>0</v>
      </c>
      <c r="F408" s="49">
        <f>IF(AD408="",0,COUNTIF($AD$7:AD408,AD408))</f>
        <v>0</v>
      </c>
      <c r="G408" s="49" t="str">
        <f t="shared" si="102"/>
        <v>0</v>
      </c>
      <c r="H408" s="49">
        <f>IF(AJ408="",0,COUNTIF($AJ$7:AJ408,AJ408))</f>
        <v>0</v>
      </c>
      <c r="I408" s="49" t="str">
        <f t="shared" si="103"/>
        <v>0</v>
      </c>
      <c r="J408" s="120">
        <f t="shared" si="104"/>
        <v>0</v>
      </c>
      <c r="K408" s="50" t="str">
        <f t="shared" si="115"/>
        <v>-</v>
      </c>
      <c r="L408" s="49">
        <f>IF(N408="",0,COUNTIF($N$7:N408,N408))</f>
        <v>0</v>
      </c>
      <c r="M408" s="50" t="str">
        <f t="shared" si="105"/>
        <v>0</v>
      </c>
      <c r="N408" s="49" t="str">
        <f t="shared" si="113"/>
        <v/>
      </c>
      <c r="O408" s="1"/>
      <c r="P408" s="112"/>
      <c r="Q408" s="4"/>
      <c r="R408" s="4"/>
      <c r="S408" s="54" t="str">
        <f t="shared" si="100"/>
        <v/>
      </c>
      <c r="T408" s="51"/>
      <c r="U408" s="53"/>
      <c r="V408" s="233"/>
      <c r="W408" s="234" t="str">
        <f t="shared" si="106"/>
        <v/>
      </c>
      <c r="X408" s="52"/>
      <c r="Y408" s="53"/>
      <c r="Z408" s="53"/>
      <c r="AA408" s="53"/>
      <c r="AB408" s="54" t="str">
        <f t="shared" si="107"/>
        <v/>
      </c>
      <c r="AC408" s="54" t="str">
        <f t="shared" si="108"/>
        <v/>
      </c>
      <c r="AD408" s="52"/>
      <c r="AE408" s="53"/>
      <c r="AF408" s="53"/>
      <c r="AG408" s="53"/>
      <c r="AH408" s="54" t="str">
        <f t="shared" si="109"/>
        <v/>
      </c>
      <c r="AI408" s="54" t="str">
        <f t="shared" si="110"/>
        <v/>
      </c>
      <c r="AJ408" s="52"/>
      <c r="AK408" s="55"/>
      <c r="AL408" s="55"/>
      <c r="AM408" s="55"/>
      <c r="AN408" s="54" t="str">
        <f t="shared" si="111"/>
        <v/>
      </c>
      <c r="AO408" s="54" t="str">
        <f t="shared" si="112"/>
        <v/>
      </c>
      <c r="AP408" s="53"/>
      <c r="AQ408" s="53"/>
      <c r="AR408" s="1"/>
      <c r="AS408" s="1"/>
    </row>
    <row r="409" spans="1:45" ht="18.75" customHeight="1" x14ac:dyDescent="0.35">
      <c r="A409" s="1"/>
      <c r="B409" s="49">
        <f>IF(R409="",0,COUNTIF($R$7:R409,R409))</f>
        <v>0</v>
      </c>
      <c r="C409" s="49" t="str">
        <f t="shared" si="114"/>
        <v>0</v>
      </c>
      <c r="D409" s="49">
        <f>IF(X409="",0,COUNTIF($X$7:X409,X409))</f>
        <v>0</v>
      </c>
      <c r="E409" s="49" t="str">
        <f t="shared" si="101"/>
        <v>0</v>
      </c>
      <c r="F409" s="49">
        <f>IF(AD409="",0,COUNTIF($AD$7:AD409,AD409))</f>
        <v>0</v>
      </c>
      <c r="G409" s="49" t="str">
        <f t="shared" si="102"/>
        <v>0</v>
      </c>
      <c r="H409" s="49">
        <f>IF(AJ409="",0,COUNTIF($AJ$7:AJ409,AJ409))</f>
        <v>0</v>
      </c>
      <c r="I409" s="49" t="str">
        <f t="shared" si="103"/>
        <v>0</v>
      </c>
      <c r="J409" s="120">
        <f t="shared" si="104"/>
        <v>0</v>
      </c>
      <c r="K409" s="50" t="str">
        <f t="shared" si="115"/>
        <v>-</v>
      </c>
      <c r="L409" s="49">
        <f>IF(N409="",0,COUNTIF($N$7:N409,N409))</f>
        <v>0</v>
      </c>
      <c r="M409" s="50" t="str">
        <f t="shared" si="105"/>
        <v>0</v>
      </c>
      <c r="N409" s="49" t="str">
        <f t="shared" si="113"/>
        <v/>
      </c>
      <c r="O409" s="1"/>
      <c r="P409" s="112"/>
      <c r="Q409" s="4"/>
      <c r="R409" s="4"/>
      <c r="S409" s="54" t="str">
        <f t="shared" si="100"/>
        <v/>
      </c>
      <c r="T409" s="51"/>
      <c r="U409" s="53"/>
      <c r="V409" s="233"/>
      <c r="W409" s="234" t="str">
        <f t="shared" si="106"/>
        <v/>
      </c>
      <c r="X409" s="52"/>
      <c r="Y409" s="53"/>
      <c r="Z409" s="53"/>
      <c r="AA409" s="53"/>
      <c r="AB409" s="54" t="str">
        <f t="shared" si="107"/>
        <v/>
      </c>
      <c r="AC409" s="54" t="str">
        <f t="shared" si="108"/>
        <v/>
      </c>
      <c r="AD409" s="52"/>
      <c r="AE409" s="53"/>
      <c r="AF409" s="53"/>
      <c r="AG409" s="53"/>
      <c r="AH409" s="54" t="str">
        <f t="shared" si="109"/>
        <v/>
      </c>
      <c r="AI409" s="54" t="str">
        <f t="shared" si="110"/>
        <v/>
      </c>
      <c r="AJ409" s="52"/>
      <c r="AK409" s="55"/>
      <c r="AL409" s="55"/>
      <c r="AM409" s="55"/>
      <c r="AN409" s="54" t="str">
        <f t="shared" si="111"/>
        <v/>
      </c>
      <c r="AO409" s="54" t="str">
        <f t="shared" si="112"/>
        <v/>
      </c>
      <c r="AP409" s="53"/>
      <c r="AQ409" s="53"/>
      <c r="AR409" s="1"/>
      <c r="AS409" s="1"/>
    </row>
    <row r="410" spans="1:45" ht="18.75" customHeight="1" x14ac:dyDescent="0.35">
      <c r="A410" s="1"/>
      <c r="B410" s="49">
        <f>IF(R410="",0,COUNTIF($R$7:R410,R410))</f>
        <v>0</v>
      </c>
      <c r="C410" s="49" t="str">
        <f t="shared" si="114"/>
        <v>0</v>
      </c>
      <c r="D410" s="49">
        <f>IF(X410="",0,COUNTIF($X$7:X410,X410))</f>
        <v>0</v>
      </c>
      <c r="E410" s="49" t="str">
        <f t="shared" si="101"/>
        <v>0</v>
      </c>
      <c r="F410" s="49">
        <f>IF(AD410="",0,COUNTIF($AD$7:AD410,AD410))</f>
        <v>0</v>
      </c>
      <c r="G410" s="49" t="str">
        <f t="shared" si="102"/>
        <v>0</v>
      </c>
      <c r="H410" s="49">
        <f>IF(AJ410="",0,COUNTIF($AJ$7:AJ410,AJ410))</f>
        <v>0</v>
      </c>
      <c r="I410" s="49" t="str">
        <f t="shared" si="103"/>
        <v>0</v>
      </c>
      <c r="J410" s="120">
        <f t="shared" si="104"/>
        <v>0</v>
      </c>
      <c r="K410" s="50" t="str">
        <f t="shared" si="115"/>
        <v>-</v>
      </c>
      <c r="L410" s="49">
        <f>IF(N410="",0,COUNTIF($N$7:N410,N410))</f>
        <v>0</v>
      </c>
      <c r="M410" s="50" t="str">
        <f t="shared" si="105"/>
        <v>0</v>
      </c>
      <c r="N410" s="49" t="str">
        <f t="shared" si="113"/>
        <v/>
      </c>
      <c r="O410" s="1"/>
      <c r="P410" s="112"/>
      <c r="Q410" s="4"/>
      <c r="R410" s="4"/>
      <c r="S410" s="54" t="str">
        <f t="shared" si="100"/>
        <v/>
      </c>
      <c r="T410" s="51"/>
      <c r="U410" s="53"/>
      <c r="V410" s="233"/>
      <c r="W410" s="234" t="str">
        <f t="shared" si="106"/>
        <v/>
      </c>
      <c r="X410" s="52"/>
      <c r="Y410" s="53"/>
      <c r="Z410" s="53"/>
      <c r="AA410" s="53"/>
      <c r="AB410" s="54" t="str">
        <f t="shared" si="107"/>
        <v/>
      </c>
      <c r="AC410" s="54" t="str">
        <f t="shared" si="108"/>
        <v/>
      </c>
      <c r="AD410" s="52"/>
      <c r="AE410" s="53"/>
      <c r="AF410" s="53"/>
      <c r="AG410" s="53"/>
      <c r="AH410" s="54" t="str">
        <f t="shared" si="109"/>
        <v/>
      </c>
      <c r="AI410" s="54" t="str">
        <f t="shared" si="110"/>
        <v/>
      </c>
      <c r="AJ410" s="52"/>
      <c r="AK410" s="55"/>
      <c r="AL410" s="55"/>
      <c r="AM410" s="55"/>
      <c r="AN410" s="54" t="str">
        <f t="shared" si="111"/>
        <v/>
      </c>
      <c r="AO410" s="54" t="str">
        <f t="shared" si="112"/>
        <v/>
      </c>
      <c r="AP410" s="53"/>
      <c r="AQ410" s="53"/>
      <c r="AR410" s="1"/>
      <c r="AS410" s="1"/>
    </row>
    <row r="411" spans="1:45" ht="18.75" customHeight="1" x14ac:dyDescent="0.35">
      <c r="A411" s="1"/>
      <c r="B411" s="49">
        <f>IF(R411="",0,COUNTIF($R$7:R411,R411))</f>
        <v>0</v>
      </c>
      <c r="C411" s="49" t="str">
        <f t="shared" si="114"/>
        <v>0</v>
      </c>
      <c r="D411" s="49">
        <f>IF(X411="",0,COUNTIF($X$7:X411,X411))</f>
        <v>0</v>
      </c>
      <c r="E411" s="49" t="str">
        <f t="shared" si="101"/>
        <v>0</v>
      </c>
      <c r="F411" s="49">
        <f>IF(AD411="",0,COUNTIF($AD$7:AD411,AD411))</f>
        <v>0</v>
      </c>
      <c r="G411" s="49" t="str">
        <f t="shared" si="102"/>
        <v>0</v>
      </c>
      <c r="H411" s="49">
        <f>IF(AJ411="",0,COUNTIF($AJ$7:AJ411,AJ411))</f>
        <v>0</v>
      </c>
      <c r="I411" s="49" t="str">
        <f t="shared" si="103"/>
        <v>0</v>
      </c>
      <c r="J411" s="120">
        <f t="shared" si="104"/>
        <v>0</v>
      </c>
      <c r="K411" s="50" t="str">
        <f t="shared" si="115"/>
        <v>-</v>
      </c>
      <c r="L411" s="49">
        <f>IF(N411="",0,COUNTIF($N$7:N411,N411))</f>
        <v>0</v>
      </c>
      <c r="M411" s="50" t="str">
        <f t="shared" si="105"/>
        <v>0</v>
      </c>
      <c r="N411" s="49" t="str">
        <f t="shared" si="113"/>
        <v/>
      </c>
      <c r="O411" s="1"/>
      <c r="P411" s="112"/>
      <c r="Q411" s="4"/>
      <c r="R411" s="4"/>
      <c r="S411" s="54" t="str">
        <f t="shared" si="100"/>
        <v/>
      </c>
      <c r="T411" s="51"/>
      <c r="U411" s="53"/>
      <c r="V411" s="233"/>
      <c r="W411" s="234" t="str">
        <f t="shared" si="106"/>
        <v/>
      </c>
      <c r="X411" s="52"/>
      <c r="Y411" s="53"/>
      <c r="Z411" s="53"/>
      <c r="AA411" s="53"/>
      <c r="AB411" s="54" t="str">
        <f t="shared" si="107"/>
        <v/>
      </c>
      <c r="AC411" s="54" t="str">
        <f t="shared" si="108"/>
        <v/>
      </c>
      <c r="AD411" s="52"/>
      <c r="AE411" s="53"/>
      <c r="AF411" s="53"/>
      <c r="AG411" s="53"/>
      <c r="AH411" s="54" t="str">
        <f t="shared" si="109"/>
        <v/>
      </c>
      <c r="AI411" s="54" t="str">
        <f t="shared" si="110"/>
        <v/>
      </c>
      <c r="AJ411" s="52"/>
      <c r="AK411" s="55"/>
      <c r="AL411" s="55"/>
      <c r="AM411" s="55"/>
      <c r="AN411" s="54" t="str">
        <f t="shared" si="111"/>
        <v/>
      </c>
      <c r="AO411" s="54" t="str">
        <f t="shared" si="112"/>
        <v/>
      </c>
      <c r="AP411" s="53"/>
      <c r="AQ411" s="53"/>
      <c r="AR411" s="1"/>
      <c r="AS411" s="1"/>
    </row>
    <row r="412" spans="1:45" ht="18.75" customHeight="1" x14ac:dyDescent="0.35">
      <c r="A412" s="1"/>
      <c r="B412" s="49">
        <f>IF(R412="",0,COUNTIF($R$7:R412,R412))</f>
        <v>0</v>
      </c>
      <c r="C412" s="49" t="str">
        <f t="shared" si="114"/>
        <v>0</v>
      </c>
      <c r="D412" s="49">
        <f>IF(X412="",0,COUNTIF($X$7:X412,X412))</f>
        <v>0</v>
      </c>
      <c r="E412" s="49" t="str">
        <f t="shared" si="101"/>
        <v>0</v>
      </c>
      <c r="F412" s="49">
        <f>IF(AD412="",0,COUNTIF($AD$7:AD412,AD412))</f>
        <v>0</v>
      </c>
      <c r="G412" s="49" t="str">
        <f t="shared" si="102"/>
        <v>0</v>
      </c>
      <c r="H412" s="49">
        <f>IF(AJ412="",0,COUNTIF($AJ$7:AJ412,AJ412))</f>
        <v>0</v>
      </c>
      <c r="I412" s="49" t="str">
        <f t="shared" si="103"/>
        <v>0</v>
      </c>
      <c r="J412" s="120">
        <f t="shared" si="104"/>
        <v>0</v>
      </c>
      <c r="K412" s="50" t="str">
        <f t="shared" si="115"/>
        <v>-</v>
      </c>
      <c r="L412" s="49">
        <f>IF(N412="",0,COUNTIF($N$7:N412,N412))</f>
        <v>0</v>
      </c>
      <c r="M412" s="50" t="str">
        <f t="shared" si="105"/>
        <v>0</v>
      </c>
      <c r="N412" s="49" t="str">
        <f t="shared" si="113"/>
        <v/>
      </c>
      <c r="O412" s="1"/>
      <c r="P412" s="112"/>
      <c r="Q412" s="4"/>
      <c r="R412" s="4"/>
      <c r="S412" s="54" t="str">
        <f t="shared" si="100"/>
        <v/>
      </c>
      <c r="T412" s="51"/>
      <c r="U412" s="53"/>
      <c r="V412" s="233"/>
      <c r="W412" s="234" t="str">
        <f t="shared" si="106"/>
        <v/>
      </c>
      <c r="X412" s="52"/>
      <c r="Y412" s="53"/>
      <c r="Z412" s="53"/>
      <c r="AA412" s="53"/>
      <c r="AB412" s="54" t="str">
        <f t="shared" si="107"/>
        <v/>
      </c>
      <c r="AC412" s="54" t="str">
        <f t="shared" si="108"/>
        <v/>
      </c>
      <c r="AD412" s="52"/>
      <c r="AE412" s="53"/>
      <c r="AF412" s="53"/>
      <c r="AG412" s="53"/>
      <c r="AH412" s="54" t="str">
        <f t="shared" si="109"/>
        <v/>
      </c>
      <c r="AI412" s="54" t="str">
        <f t="shared" si="110"/>
        <v/>
      </c>
      <c r="AJ412" s="52"/>
      <c r="AK412" s="55"/>
      <c r="AL412" s="55"/>
      <c r="AM412" s="55"/>
      <c r="AN412" s="54" t="str">
        <f t="shared" si="111"/>
        <v/>
      </c>
      <c r="AO412" s="54" t="str">
        <f t="shared" si="112"/>
        <v/>
      </c>
      <c r="AP412" s="53"/>
      <c r="AQ412" s="53"/>
      <c r="AR412" s="1"/>
      <c r="AS412" s="1"/>
    </row>
    <row r="413" spans="1:45" ht="18.75" customHeight="1" x14ac:dyDescent="0.35">
      <c r="A413" s="1"/>
      <c r="B413" s="49">
        <f>IF(R413="",0,COUNTIF($R$7:R413,R413))</f>
        <v>0</v>
      </c>
      <c r="C413" s="49" t="str">
        <f t="shared" si="114"/>
        <v>0</v>
      </c>
      <c r="D413" s="49">
        <f>IF(X413="",0,COUNTIF($X$7:X413,X413))</f>
        <v>0</v>
      </c>
      <c r="E413" s="49" t="str">
        <f t="shared" si="101"/>
        <v>0</v>
      </c>
      <c r="F413" s="49">
        <f>IF(AD413="",0,COUNTIF($AD$7:AD413,AD413))</f>
        <v>0</v>
      </c>
      <c r="G413" s="49" t="str">
        <f t="shared" si="102"/>
        <v>0</v>
      </c>
      <c r="H413" s="49">
        <f>IF(AJ413="",0,COUNTIF($AJ$7:AJ413,AJ413))</f>
        <v>0</v>
      </c>
      <c r="I413" s="49" t="str">
        <f t="shared" si="103"/>
        <v>0</v>
      </c>
      <c r="J413" s="120">
        <f t="shared" si="104"/>
        <v>0</v>
      </c>
      <c r="K413" s="50" t="str">
        <f t="shared" si="115"/>
        <v>-</v>
      </c>
      <c r="L413" s="49">
        <f>IF(N413="",0,COUNTIF($N$7:N413,N413))</f>
        <v>0</v>
      </c>
      <c r="M413" s="50" t="str">
        <f t="shared" si="105"/>
        <v>0</v>
      </c>
      <c r="N413" s="49" t="str">
        <f t="shared" si="113"/>
        <v/>
      </c>
      <c r="O413" s="1"/>
      <c r="P413" s="112"/>
      <c r="Q413" s="4"/>
      <c r="R413" s="4"/>
      <c r="S413" s="54" t="str">
        <f t="shared" si="100"/>
        <v/>
      </c>
      <c r="T413" s="51"/>
      <c r="U413" s="53"/>
      <c r="V413" s="233"/>
      <c r="W413" s="234" t="str">
        <f t="shared" si="106"/>
        <v/>
      </c>
      <c r="X413" s="52"/>
      <c r="Y413" s="53"/>
      <c r="Z413" s="53"/>
      <c r="AA413" s="53"/>
      <c r="AB413" s="54" t="str">
        <f t="shared" si="107"/>
        <v/>
      </c>
      <c r="AC413" s="54" t="str">
        <f t="shared" si="108"/>
        <v/>
      </c>
      <c r="AD413" s="52"/>
      <c r="AE413" s="53"/>
      <c r="AF413" s="53"/>
      <c r="AG413" s="53"/>
      <c r="AH413" s="54" t="str">
        <f t="shared" si="109"/>
        <v/>
      </c>
      <c r="AI413" s="54" t="str">
        <f t="shared" si="110"/>
        <v/>
      </c>
      <c r="AJ413" s="52"/>
      <c r="AK413" s="55"/>
      <c r="AL413" s="55"/>
      <c r="AM413" s="55"/>
      <c r="AN413" s="54" t="str">
        <f t="shared" si="111"/>
        <v/>
      </c>
      <c r="AO413" s="54" t="str">
        <f t="shared" si="112"/>
        <v/>
      </c>
      <c r="AP413" s="53"/>
      <c r="AQ413" s="53"/>
      <c r="AR413" s="1"/>
      <c r="AS413" s="1"/>
    </row>
    <row r="414" spans="1:45" ht="18.75" customHeight="1" x14ac:dyDescent="0.35">
      <c r="A414" s="1"/>
      <c r="B414" s="49">
        <f>IF(R414="",0,COUNTIF($R$7:R414,R414))</f>
        <v>0</v>
      </c>
      <c r="C414" s="49" t="str">
        <f t="shared" si="114"/>
        <v>0</v>
      </c>
      <c r="D414" s="49">
        <f>IF(X414="",0,COUNTIF($X$7:X414,X414))</f>
        <v>0</v>
      </c>
      <c r="E414" s="49" t="str">
        <f t="shared" si="101"/>
        <v>0</v>
      </c>
      <c r="F414" s="49">
        <f>IF(AD414="",0,COUNTIF($AD$7:AD414,AD414))</f>
        <v>0</v>
      </c>
      <c r="G414" s="49" t="str">
        <f t="shared" si="102"/>
        <v>0</v>
      </c>
      <c r="H414" s="49">
        <f>IF(AJ414="",0,COUNTIF($AJ$7:AJ414,AJ414))</f>
        <v>0</v>
      </c>
      <c r="I414" s="49" t="str">
        <f t="shared" si="103"/>
        <v>0</v>
      </c>
      <c r="J414" s="120">
        <f t="shared" si="104"/>
        <v>0</v>
      </c>
      <c r="K414" s="50" t="str">
        <f t="shared" si="115"/>
        <v>-</v>
      </c>
      <c r="L414" s="49">
        <f>IF(N414="",0,COUNTIF($N$7:N414,N414))</f>
        <v>0</v>
      </c>
      <c r="M414" s="50" t="str">
        <f t="shared" si="105"/>
        <v>0</v>
      </c>
      <c r="N414" s="49" t="str">
        <f t="shared" si="113"/>
        <v/>
      </c>
      <c r="O414" s="1"/>
      <c r="P414" s="112"/>
      <c r="Q414" s="4"/>
      <c r="R414" s="4"/>
      <c r="S414" s="54" t="str">
        <f t="shared" si="100"/>
        <v/>
      </c>
      <c r="T414" s="51"/>
      <c r="U414" s="53"/>
      <c r="V414" s="233"/>
      <c r="W414" s="234" t="str">
        <f t="shared" si="106"/>
        <v/>
      </c>
      <c r="X414" s="52"/>
      <c r="Y414" s="53"/>
      <c r="Z414" s="53"/>
      <c r="AA414" s="53"/>
      <c r="AB414" s="54" t="str">
        <f t="shared" si="107"/>
        <v/>
      </c>
      <c r="AC414" s="54" t="str">
        <f t="shared" si="108"/>
        <v/>
      </c>
      <c r="AD414" s="52"/>
      <c r="AE414" s="53"/>
      <c r="AF414" s="53"/>
      <c r="AG414" s="53"/>
      <c r="AH414" s="54" t="str">
        <f t="shared" si="109"/>
        <v/>
      </c>
      <c r="AI414" s="54" t="str">
        <f t="shared" si="110"/>
        <v/>
      </c>
      <c r="AJ414" s="52"/>
      <c r="AK414" s="55"/>
      <c r="AL414" s="55"/>
      <c r="AM414" s="55"/>
      <c r="AN414" s="54" t="str">
        <f t="shared" si="111"/>
        <v/>
      </c>
      <c r="AO414" s="54" t="str">
        <f t="shared" si="112"/>
        <v/>
      </c>
      <c r="AP414" s="53"/>
      <c r="AQ414" s="53"/>
      <c r="AR414" s="1"/>
      <c r="AS414" s="1"/>
    </row>
    <row r="415" spans="1:45" ht="18.75" customHeight="1" x14ac:dyDescent="0.35">
      <c r="A415" s="1"/>
      <c r="B415" s="49">
        <f>IF(R415="",0,COUNTIF($R$7:R415,R415))</f>
        <v>0</v>
      </c>
      <c r="C415" s="49" t="str">
        <f t="shared" si="114"/>
        <v>0</v>
      </c>
      <c r="D415" s="49">
        <f>IF(X415="",0,COUNTIF($X$7:X415,X415))</f>
        <v>0</v>
      </c>
      <c r="E415" s="49" t="str">
        <f t="shared" si="101"/>
        <v>0</v>
      </c>
      <c r="F415" s="49">
        <f>IF(AD415="",0,COUNTIF($AD$7:AD415,AD415))</f>
        <v>0</v>
      </c>
      <c r="G415" s="49" t="str">
        <f t="shared" si="102"/>
        <v>0</v>
      </c>
      <c r="H415" s="49">
        <f>IF(AJ415="",0,COUNTIF($AJ$7:AJ415,AJ415))</f>
        <v>0</v>
      </c>
      <c r="I415" s="49" t="str">
        <f t="shared" si="103"/>
        <v>0</v>
      </c>
      <c r="J415" s="120">
        <f t="shared" si="104"/>
        <v>0</v>
      </c>
      <c r="K415" s="50" t="str">
        <f t="shared" si="115"/>
        <v>-</v>
      </c>
      <c r="L415" s="49">
        <f>IF(N415="",0,COUNTIF($N$7:N415,N415))</f>
        <v>0</v>
      </c>
      <c r="M415" s="50" t="str">
        <f t="shared" si="105"/>
        <v>0</v>
      </c>
      <c r="N415" s="49" t="str">
        <f t="shared" si="113"/>
        <v/>
      </c>
      <c r="O415" s="1"/>
      <c r="P415" s="112"/>
      <c r="Q415" s="4"/>
      <c r="R415" s="4"/>
      <c r="S415" s="54" t="str">
        <f t="shared" si="100"/>
        <v/>
      </c>
      <c r="T415" s="51"/>
      <c r="U415" s="53"/>
      <c r="V415" s="233"/>
      <c r="W415" s="234" t="str">
        <f t="shared" si="106"/>
        <v/>
      </c>
      <c r="X415" s="52"/>
      <c r="Y415" s="53"/>
      <c r="Z415" s="53"/>
      <c r="AA415" s="53"/>
      <c r="AB415" s="54" t="str">
        <f t="shared" si="107"/>
        <v/>
      </c>
      <c r="AC415" s="54" t="str">
        <f t="shared" si="108"/>
        <v/>
      </c>
      <c r="AD415" s="52"/>
      <c r="AE415" s="53"/>
      <c r="AF415" s="53"/>
      <c r="AG415" s="53"/>
      <c r="AH415" s="54" t="str">
        <f t="shared" si="109"/>
        <v/>
      </c>
      <c r="AI415" s="54" t="str">
        <f t="shared" si="110"/>
        <v/>
      </c>
      <c r="AJ415" s="52"/>
      <c r="AK415" s="55"/>
      <c r="AL415" s="55"/>
      <c r="AM415" s="55"/>
      <c r="AN415" s="54" t="str">
        <f t="shared" si="111"/>
        <v/>
      </c>
      <c r="AO415" s="54" t="str">
        <f t="shared" si="112"/>
        <v/>
      </c>
      <c r="AP415" s="53"/>
      <c r="AQ415" s="53"/>
      <c r="AR415" s="1"/>
      <c r="AS415" s="1"/>
    </row>
    <row r="416" spans="1:45" ht="18.75" customHeight="1" x14ac:dyDescent="0.35">
      <c r="A416" s="1"/>
      <c r="B416" s="49">
        <f>IF(R416="",0,COUNTIF($R$7:R416,R416))</f>
        <v>0</v>
      </c>
      <c r="C416" s="49" t="str">
        <f t="shared" si="114"/>
        <v>0</v>
      </c>
      <c r="D416" s="49">
        <f>IF(X416="",0,COUNTIF($X$7:X416,X416))</f>
        <v>0</v>
      </c>
      <c r="E416" s="49" t="str">
        <f t="shared" si="101"/>
        <v>0</v>
      </c>
      <c r="F416" s="49">
        <f>IF(AD416="",0,COUNTIF($AD$7:AD416,AD416))</f>
        <v>0</v>
      </c>
      <c r="G416" s="49" t="str">
        <f t="shared" si="102"/>
        <v>0</v>
      </c>
      <c r="H416" s="49">
        <f>IF(AJ416="",0,COUNTIF($AJ$7:AJ416,AJ416))</f>
        <v>0</v>
      </c>
      <c r="I416" s="49" t="str">
        <f t="shared" si="103"/>
        <v>0</v>
      </c>
      <c r="J416" s="120">
        <f t="shared" si="104"/>
        <v>0</v>
      </c>
      <c r="K416" s="50" t="str">
        <f t="shared" si="115"/>
        <v>-</v>
      </c>
      <c r="L416" s="49">
        <f>IF(N416="",0,COUNTIF($N$7:N416,N416))</f>
        <v>0</v>
      </c>
      <c r="M416" s="50" t="str">
        <f t="shared" si="105"/>
        <v>0</v>
      </c>
      <c r="N416" s="49" t="str">
        <f t="shared" si="113"/>
        <v/>
      </c>
      <c r="O416" s="1"/>
      <c r="P416" s="112"/>
      <c r="Q416" s="4"/>
      <c r="R416" s="4"/>
      <c r="S416" s="54" t="str">
        <f t="shared" si="100"/>
        <v/>
      </c>
      <c r="T416" s="51"/>
      <c r="U416" s="53"/>
      <c r="V416" s="233"/>
      <c r="W416" s="234" t="str">
        <f t="shared" si="106"/>
        <v/>
      </c>
      <c r="X416" s="52"/>
      <c r="Y416" s="53"/>
      <c r="Z416" s="53"/>
      <c r="AA416" s="53"/>
      <c r="AB416" s="54" t="str">
        <f t="shared" si="107"/>
        <v/>
      </c>
      <c r="AC416" s="54" t="str">
        <f t="shared" si="108"/>
        <v/>
      </c>
      <c r="AD416" s="52"/>
      <c r="AE416" s="53"/>
      <c r="AF416" s="53"/>
      <c r="AG416" s="53"/>
      <c r="AH416" s="54" t="str">
        <f t="shared" si="109"/>
        <v/>
      </c>
      <c r="AI416" s="54" t="str">
        <f t="shared" si="110"/>
        <v/>
      </c>
      <c r="AJ416" s="52"/>
      <c r="AK416" s="55"/>
      <c r="AL416" s="55"/>
      <c r="AM416" s="55"/>
      <c r="AN416" s="54" t="str">
        <f t="shared" si="111"/>
        <v/>
      </c>
      <c r="AO416" s="54" t="str">
        <f t="shared" si="112"/>
        <v/>
      </c>
      <c r="AP416" s="53"/>
      <c r="AQ416" s="53"/>
      <c r="AR416" s="1"/>
      <c r="AS416" s="1"/>
    </row>
    <row r="417" spans="1:45" ht="18.75" customHeight="1" x14ac:dyDescent="0.35">
      <c r="A417" s="1"/>
      <c r="B417" s="49">
        <f>IF(R417="",0,COUNTIF($R$7:R417,R417))</f>
        <v>0</v>
      </c>
      <c r="C417" s="49" t="str">
        <f t="shared" si="114"/>
        <v>0</v>
      </c>
      <c r="D417" s="49">
        <f>IF(X417="",0,COUNTIF($X$7:X417,X417))</f>
        <v>0</v>
      </c>
      <c r="E417" s="49" t="str">
        <f t="shared" si="101"/>
        <v>0</v>
      </c>
      <c r="F417" s="49">
        <f>IF(AD417="",0,COUNTIF($AD$7:AD417,AD417))</f>
        <v>0</v>
      </c>
      <c r="G417" s="49" t="str">
        <f t="shared" si="102"/>
        <v>0</v>
      </c>
      <c r="H417" s="49">
        <f>IF(AJ417="",0,COUNTIF($AJ$7:AJ417,AJ417))</f>
        <v>0</v>
      </c>
      <c r="I417" s="49" t="str">
        <f t="shared" si="103"/>
        <v>0</v>
      </c>
      <c r="J417" s="120">
        <f t="shared" si="104"/>
        <v>0</v>
      </c>
      <c r="K417" s="50" t="str">
        <f t="shared" si="115"/>
        <v>-</v>
      </c>
      <c r="L417" s="49">
        <f>IF(N417="",0,COUNTIF($N$7:N417,N417))</f>
        <v>0</v>
      </c>
      <c r="M417" s="50" t="str">
        <f t="shared" si="105"/>
        <v>0</v>
      </c>
      <c r="N417" s="49" t="str">
        <f t="shared" si="113"/>
        <v/>
      </c>
      <c r="O417" s="1"/>
      <c r="P417" s="112"/>
      <c r="Q417" s="4"/>
      <c r="R417" s="4"/>
      <c r="S417" s="54" t="str">
        <f t="shared" si="100"/>
        <v/>
      </c>
      <c r="T417" s="51"/>
      <c r="U417" s="53"/>
      <c r="V417" s="233"/>
      <c r="W417" s="234" t="str">
        <f t="shared" si="106"/>
        <v/>
      </c>
      <c r="X417" s="52"/>
      <c r="Y417" s="53"/>
      <c r="Z417" s="53"/>
      <c r="AA417" s="53"/>
      <c r="AB417" s="54" t="str">
        <f t="shared" si="107"/>
        <v/>
      </c>
      <c r="AC417" s="54" t="str">
        <f t="shared" si="108"/>
        <v/>
      </c>
      <c r="AD417" s="52"/>
      <c r="AE417" s="53"/>
      <c r="AF417" s="53"/>
      <c r="AG417" s="53"/>
      <c r="AH417" s="54" t="str">
        <f t="shared" si="109"/>
        <v/>
      </c>
      <c r="AI417" s="54" t="str">
        <f t="shared" si="110"/>
        <v/>
      </c>
      <c r="AJ417" s="52"/>
      <c r="AK417" s="55"/>
      <c r="AL417" s="55"/>
      <c r="AM417" s="55"/>
      <c r="AN417" s="54" t="str">
        <f t="shared" si="111"/>
        <v/>
      </c>
      <c r="AO417" s="54" t="str">
        <f t="shared" si="112"/>
        <v/>
      </c>
      <c r="AP417" s="53"/>
      <c r="AQ417" s="53"/>
      <c r="AR417" s="1"/>
      <c r="AS417" s="1"/>
    </row>
    <row r="418" spans="1:45" ht="18.75" customHeight="1" x14ac:dyDescent="0.35">
      <c r="A418" s="1"/>
      <c r="B418" s="49">
        <f>IF(R418="",0,COUNTIF($R$7:R418,R418))</f>
        <v>0</v>
      </c>
      <c r="C418" s="49" t="str">
        <f t="shared" si="114"/>
        <v>0</v>
      </c>
      <c r="D418" s="49">
        <f>IF(X418="",0,COUNTIF($X$7:X418,X418))</f>
        <v>0</v>
      </c>
      <c r="E418" s="49" t="str">
        <f t="shared" si="101"/>
        <v>0</v>
      </c>
      <c r="F418" s="49">
        <f>IF(AD418="",0,COUNTIF($AD$7:AD418,AD418))</f>
        <v>0</v>
      </c>
      <c r="G418" s="49" t="str">
        <f t="shared" si="102"/>
        <v>0</v>
      </c>
      <c r="H418" s="49">
        <f>IF(AJ418="",0,COUNTIF($AJ$7:AJ418,AJ418))</f>
        <v>0</v>
      </c>
      <c r="I418" s="49" t="str">
        <f t="shared" si="103"/>
        <v>0</v>
      </c>
      <c r="J418" s="120">
        <f t="shared" si="104"/>
        <v>0</v>
      </c>
      <c r="K418" s="50" t="str">
        <f t="shared" si="115"/>
        <v>-</v>
      </c>
      <c r="L418" s="49">
        <f>IF(N418="",0,COUNTIF($N$7:N418,N418))</f>
        <v>0</v>
      </c>
      <c r="M418" s="50" t="str">
        <f t="shared" si="105"/>
        <v>0</v>
      </c>
      <c r="N418" s="49" t="str">
        <f t="shared" si="113"/>
        <v/>
      </c>
      <c r="O418" s="1"/>
      <c r="P418" s="112"/>
      <c r="Q418" s="4"/>
      <c r="R418" s="4"/>
      <c r="S418" s="54" t="str">
        <f t="shared" si="100"/>
        <v/>
      </c>
      <c r="T418" s="51"/>
      <c r="U418" s="53"/>
      <c r="V418" s="233"/>
      <c r="W418" s="234" t="str">
        <f t="shared" si="106"/>
        <v/>
      </c>
      <c r="X418" s="52"/>
      <c r="Y418" s="53"/>
      <c r="Z418" s="53"/>
      <c r="AA418" s="53"/>
      <c r="AB418" s="54" t="str">
        <f t="shared" si="107"/>
        <v/>
      </c>
      <c r="AC418" s="54" t="str">
        <f t="shared" si="108"/>
        <v/>
      </c>
      <c r="AD418" s="52"/>
      <c r="AE418" s="53"/>
      <c r="AF418" s="53"/>
      <c r="AG418" s="53"/>
      <c r="AH418" s="54" t="str">
        <f t="shared" si="109"/>
        <v/>
      </c>
      <c r="AI418" s="54" t="str">
        <f t="shared" si="110"/>
        <v/>
      </c>
      <c r="AJ418" s="52"/>
      <c r="AK418" s="55"/>
      <c r="AL418" s="55"/>
      <c r="AM418" s="55"/>
      <c r="AN418" s="54" t="str">
        <f t="shared" si="111"/>
        <v/>
      </c>
      <c r="AO418" s="54" t="str">
        <f t="shared" si="112"/>
        <v/>
      </c>
      <c r="AP418" s="53"/>
      <c r="AQ418" s="53"/>
      <c r="AR418" s="1"/>
      <c r="AS418" s="1"/>
    </row>
    <row r="419" spans="1:45" ht="18.75" customHeight="1" x14ac:dyDescent="0.35">
      <c r="A419" s="1"/>
      <c r="B419" s="49">
        <f>IF(R419="",0,COUNTIF($R$7:R419,R419))</f>
        <v>0</v>
      </c>
      <c r="C419" s="49" t="str">
        <f t="shared" si="114"/>
        <v>0</v>
      </c>
      <c r="D419" s="49">
        <f>IF(X419="",0,COUNTIF($X$7:X419,X419))</f>
        <v>0</v>
      </c>
      <c r="E419" s="49" t="str">
        <f t="shared" si="101"/>
        <v>0</v>
      </c>
      <c r="F419" s="49">
        <f>IF(AD419="",0,COUNTIF($AD$7:AD419,AD419))</f>
        <v>0</v>
      </c>
      <c r="G419" s="49" t="str">
        <f t="shared" si="102"/>
        <v>0</v>
      </c>
      <c r="H419" s="49">
        <f>IF(AJ419="",0,COUNTIF($AJ$7:AJ419,AJ419))</f>
        <v>0</v>
      </c>
      <c r="I419" s="49" t="str">
        <f t="shared" si="103"/>
        <v>0</v>
      </c>
      <c r="J419" s="120">
        <f t="shared" si="104"/>
        <v>0</v>
      </c>
      <c r="K419" s="50" t="str">
        <f t="shared" si="115"/>
        <v>-</v>
      </c>
      <c r="L419" s="49">
        <f>IF(N419="",0,COUNTIF($N$7:N419,N419))</f>
        <v>0</v>
      </c>
      <c r="M419" s="50" t="str">
        <f t="shared" si="105"/>
        <v>0</v>
      </c>
      <c r="N419" s="49" t="str">
        <f t="shared" si="113"/>
        <v/>
      </c>
      <c r="O419" s="1"/>
      <c r="P419" s="112"/>
      <c r="Q419" s="4"/>
      <c r="R419" s="4"/>
      <c r="S419" s="54" t="str">
        <f t="shared" si="100"/>
        <v/>
      </c>
      <c r="T419" s="51"/>
      <c r="U419" s="53"/>
      <c r="V419" s="233"/>
      <c r="W419" s="234" t="str">
        <f t="shared" si="106"/>
        <v/>
      </c>
      <c r="X419" s="52"/>
      <c r="Y419" s="53"/>
      <c r="Z419" s="53"/>
      <c r="AA419" s="53"/>
      <c r="AB419" s="54" t="str">
        <f t="shared" si="107"/>
        <v/>
      </c>
      <c r="AC419" s="54" t="str">
        <f t="shared" si="108"/>
        <v/>
      </c>
      <c r="AD419" s="52"/>
      <c r="AE419" s="53"/>
      <c r="AF419" s="53"/>
      <c r="AG419" s="53"/>
      <c r="AH419" s="54" t="str">
        <f t="shared" si="109"/>
        <v/>
      </c>
      <c r="AI419" s="54" t="str">
        <f t="shared" si="110"/>
        <v/>
      </c>
      <c r="AJ419" s="52"/>
      <c r="AK419" s="55"/>
      <c r="AL419" s="55"/>
      <c r="AM419" s="55"/>
      <c r="AN419" s="54" t="str">
        <f t="shared" si="111"/>
        <v/>
      </c>
      <c r="AO419" s="54" t="str">
        <f t="shared" si="112"/>
        <v/>
      </c>
      <c r="AP419" s="53"/>
      <c r="AQ419" s="53"/>
      <c r="AR419" s="1"/>
      <c r="AS419" s="1"/>
    </row>
    <row r="420" spans="1:45" ht="18.75" customHeight="1" x14ac:dyDescent="0.35">
      <c r="A420" s="1"/>
      <c r="B420" s="49">
        <f>IF(R420="",0,COUNTIF($R$7:R420,R420))</f>
        <v>0</v>
      </c>
      <c r="C420" s="49" t="str">
        <f t="shared" si="114"/>
        <v>0</v>
      </c>
      <c r="D420" s="49">
        <f>IF(X420="",0,COUNTIF($X$7:X420,X420))</f>
        <v>0</v>
      </c>
      <c r="E420" s="49" t="str">
        <f t="shared" si="101"/>
        <v>0</v>
      </c>
      <c r="F420" s="49">
        <f>IF(AD420="",0,COUNTIF($AD$7:AD420,AD420))</f>
        <v>0</v>
      </c>
      <c r="G420" s="49" t="str">
        <f t="shared" si="102"/>
        <v>0</v>
      </c>
      <c r="H420" s="49">
        <f>IF(AJ420="",0,COUNTIF($AJ$7:AJ420,AJ420))</f>
        <v>0</v>
      </c>
      <c r="I420" s="49" t="str">
        <f t="shared" si="103"/>
        <v>0</v>
      </c>
      <c r="J420" s="120">
        <f t="shared" si="104"/>
        <v>0</v>
      </c>
      <c r="K420" s="50" t="str">
        <f t="shared" si="115"/>
        <v>-</v>
      </c>
      <c r="L420" s="49">
        <f>IF(N420="",0,COUNTIF($N$7:N420,N420))</f>
        <v>0</v>
      </c>
      <c r="M420" s="50" t="str">
        <f t="shared" si="105"/>
        <v>0</v>
      </c>
      <c r="N420" s="49" t="str">
        <f t="shared" si="113"/>
        <v/>
      </c>
      <c r="O420" s="1"/>
      <c r="P420" s="112"/>
      <c r="Q420" s="4"/>
      <c r="R420" s="4"/>
      <c r="S420" s="54" t="str">
        <f t="shared" si="100"/>
        <v/>
      </c>
      <c r="T420" s="51"/>
      <c r="U420" s="53"/>
      <c r="V420" s="233"/>
      <c r="W420" s="234" t="str">
        <f t="shared" si="106"/>
        <v/>
      </c>
      <c r="X420" s="52"/>
      <c r="Y420" s="53"/>
      <c r="Z420" s="53"/>
      <c r="AA420" s="53"/>
      <c r="AB420" s="54" t="str">
        <f t="shared" si="107"/>
        <v/>
      </c>
      <c r="AC420" s="54" t="str">
        <f t="shared" si="108"/>
        <v/>
      </c>
      <c r="AD420" s="52"/>
      <c r="AE420" s="53"/>
      <c r="AF420" s="53"/>
      <c r="AG420" s="53"/>
      <c r="AH420" s="54" t="str">
        <f t="shared" si="109"/>
        <v/>
      </c>
      <c r="AI420" s="54" t="str">
        <f t="shared" si="110"/>
        <v/>
      </c>
      <c r="AJ420" s="52"/>
      <c r="AK420" s="55"/>
      <c r="AL420" s="55"/>
      <c r="AM420" s="55"/>
      <c r="AN420" s="54" t="str">
        <f t="shared" si="111"/>
        <v/>
      </c>
      <c r="AO420" s="54" t="str">
        <f t="shared" si="112"/>
        <v/>
      </c>
      <c r="AP420" s="53"/>
      <c r="AQ420" s="53"/>
      <c r="AR420" s="1"/>
      <c r="AS420" s="1"/>
    </row>
    <row r="421" spans="1:45" ht="18.75" customHeight="1" x14ac:dyDescent="0.35">
      <c r="A421" s="1"/>
      <c r="B421" s="49">
        <f>IF(R421="",0,COUNTIF($R$7:R421,R421))</f>
        <v>0</v>
      </c>
      <c r="C421" s="49" t="str">
        <f t="shared" si="114"/>
        <v>0</v>
      </c>
      <c r="D421" s="49">
        <f>IF(X421="",0,COUNTIF($X$7:X421,X421))</f>
        <v>0</v>
      </c>
      <c r="E421" s="49" t="str">
        <f t="shared" si="101"/>
        <v>0</v>
      </c>
      <c r="F421" s="49">
        <f>IF(AD421="",0,COUNTIF($AD$7:AD421,AD421))</f>
        <v>0</v>
      </c>
      <c r="G421" s="49" t="str">
        <f t="shared" si="102"/>
        <v>0</v>
      </c>
      <c r="H421" s="49">
        <f>IF(AJ421="",0,COUNTIF($AJ$7:AJ421,AJ421))</f>
        <v>0</v>
      </c>
      <c r="I421" s="49" t="str">
        <f t="shared" si="103"/>
        <v>0</v>
      </c>
      <c r="J421" s="120">
        <f t="shared" si="104"/>
        <v>0</v>
      </c>
      <c r="K421" s="50" t="str">
        <f t="shared" si="115"/>
        <v>-</v>
      </c>
      <c r="L421" s="49">
        <f>IF(N421="",0,COUNTIF($N$7:N421,N421))</f>
        <v>0</v>
      </c>
      <c r="M421" s="50" t="str">
        <f t="shared" si="105"/>
        <v>0</v>
      </c>
      <c r="N421" s="49" t="str">
        <f t="shared" si="113"/>
        <v/>
      </c>
      <c r="O421" s="1"/>
      <c r="P421" s="112"/>
      <c r="Q421" s="4"/>
      <c r="R421" s="4"/>
      <c r="S421" s="54" t="str">
        <f t="shared" si="100"/>
        <v/>
      </c>
      <c r="T421" s="51"/>
      <c r="U421" s="53"/>
      <c r="V421" s="233"/>
      <c r="W421" s="234" t="str">
        <f t="shared" si="106"/>
        <v/>
      </c>
      <c r="X421" s="52"/>
      <c r="Y421" s="53"/>
      <c r="Z421" s="53"/>
      <c r="AA421" s="53"/>
      <c r="AB421" s="54" t="str">
        <f t="shared" si="107"/>
        <v/>
      </c>
      <c r="AC421" s="54" t="str">
        <f t="shared" si="108"/>
        <v/>
      </c>
      <c r="AD421" s="52"/>
      <c r="AE421" s="53"/>
      <c r="AF421" s="53"/>
      <c r="AG421" s="53"/>
      <c r="AH421" s="54" t="str">
        <f t="shared" si="109"/>
        <v/>
      </c>
      <c r="AI421" s="54" t="str">
        <f t="shared" si="110"/>
        <v/>
      </c>
      <c r="AJ421" s="52"/>
      <c r="AK421" s="55"/>
      <c r="AL421" s="55"/>
      <c r="AM421" s="55"/>
      <c r="AN421" s="54" t="str">
        <f t="shared" si="111"/>
        <v/>
      </c>
      <c r="AO421" s="54" t="str">
        <f t="shared" si="112"/>
        <v/>
      </c>
      <c r="AP421" s="53"/>
      <c r="AQ421" s="53"/>
      <c r="AR421" s="1"/>
      <c r="AS421" s="1"/>
    </row>
    <row r="422" spans="1:45" ht="18.75" customHeight="1" x14ac:dyDescent="0.35">
      <c r="A422" s="1"/>
      <c r="B422" s="49">
        <f>IF(R422="",0,COUNTIF($R$7:R422,R422))</f>
        <v>0</v>
      </c>
      <c r="C422" s="49" t="str">
        <f t="shared" si="114"/>
        <v>0</v>
      </c>
      <c r="D422" s="49">
        <f>IF(X422="",0,COUNTIF($X$7:X422,X422))</f>
        <v>0</v>
      </c>
      <c r="E422" s="49" t="str">
        <f t="shared" si="101"/>
        <v>0</v>
      </c>
      <c r="F422" s="49">
        <f>IF(AD422="",0,COUNTIF($AD$7:AD422,AD422))</f>
        <v>0</v>
      </c>
      <c r="G422" s="49" t="str">
        <f t="shared" si="102"/>
        <v>0</v>
      </c>
      <c r="H422" s="49">
        <f>IF(AJ422="",0,COUNTIF($AJ$7:AJ422,AJ422))</f>
        <v>0</v>
      </c>
      <c r="I422" s="49" t="str">
        <f t="shared" si="103"/>
        <v>0</v>
      </c>
      <c r="J422" s="120">
        <f t="shared" si="104"/>
        <v>0</v>
      </c>
      <c r="K422" s="50" t="str">
        <f t="shared" si="115"/>
        <v>-</v>
      </c>
      <c r="L422" s="49">
        <f>IF(N422="",0,COUNTIF($N$7:N422,N422))</f>
        <v>0</v>
      </c>
      <c r="M422" s="50" t="str">
        <f t="shared" si="105"/>
        <v>0</v>
      </c>
      <c r="N422" s="49" t="str">
        <f t="shared" si="113"/>
        <v/>
      </c>
      <c r="O422" s="1"/>
      <c r="P422" s="112"/>
      <c r="Q422" s="4"/>
      <c r="R422" s="4"/>
      <c r="S422" s="54" t="str">
        <f t="shared" si="100"/>
        <v/>
      </c>
      <c r="T422" s="51"/>
      <c r="U422" s="53"/>
      <c r="V422" s="233"/>
      <c r="W422" s="234" t="str">
        <f t="shared" si="106"/>
        <v/>
      </c>
      <c r="X422" s="52"/>
      <c r="Y422" s="53"/>
      <c r="Z422" s="53"/>
      <c r="AA422" s="53"/>
      <c r="AB422" s="54" t="str">
        <f t="shared" si="107"/>
        <v/>
      </c>
      <c r="AC422" s="54" t="str">
        <f t="shared" si="108"/>
        <v/>
      </c>
      <c r="AD422" s="52"/>
      <c r="AE422" s="53"/>
      <c r="AF422" s="53"/>
      <c r="AG422" s="53"/>
      <c r="AH422" s="54" t="str">
        <f t="shared" si="109"/>
        <v/>
      </c>
      <c r="AI422" s="54" t="str">
        <f t="shared" si="110"/>
        <v/>
      </c>
      <c r="AJ422" s="52"/>
      <c r="AK422" s="55"/>
      <c r="AL422" s="55"/>
      <c r="AM422" s="55"/>
      <c r="AN422" s="54" t="str">
        <f t="shared" si="111"/>
        <v/>
      </c>
      <c r="AO422" s="54" t="str">
        <f t="shared" si="112"/>
        <v/>
      </c>
      <c r="AP422" s="53"/>
      <c r="AQ422" s="53"/>
      <c r="AR422" s="1"/>
      <c r="AS422" s="1"/>
    </row>
    <row r="423" spans="1:45" ht="18.75" customHeight="1" x14ac:dyDescent="0.35">
      <c r="A423" s="1"/>
      <c r="B423" s="49">
        <f>IF(R423="",0,COUNTIF($R$7:R423,R423))</f>
        <v>0</v>
      </c>
      <c r="C423" s="49" t="str">
        <f t="shared" si="114"/>
        <v>0</v>
      </c>
      <c r="D423" s="49">
        <f>IF(X423="",0,COUNTIF($X$7:X423,X423))</f>
        <v>0</v>
      </c>
      <c r="E423" s="49" t="str">
        <f t="shared" si="101"/>
        <v>0</v>
      </c>
      <c r="F423" s="49">
        <f>IF(AD423="",0,COUNTIF($AD$7:AD423,AD423))</f>
        <v>0</v>
      </c>
      <c r="G423" s="49" t="str">
        <f t="shared" si="102"/>
        <v>0</v>
      </c>
      <c r="H423" s="49">
        <f>IF(AJ423="",0,COUNTIF($AJ$7:AJ423,AJ423))</f>
        <v>0</v>
      </c>
      <c r="I423" s="49" t="str">
        <f t="shared" si="103"/>
        <v>0</v>
      </c>
      <c r="J423" s="120">
        <f t="shared" si="104"/>
        <v>0</v>
      </c>
      <c r="K423" s="50" t="str">
        <f t="shared" si="115"/>
        <v>-</v>
      </c>
      <c r="L423" s="49">
        <f>IF(N423="",0,COUNTIF($N$7:N423,N423))</f>
        <v>0</v>
      </c>
      <c r="M423" s="50" t="str">
        <f t="shared" si="105"/>
        <v>0</v>
      </c>
      <c r="N423" s="49" t="str">
        <f t="shared" si="113"/>
        <v/>
      </c>
      <c r="O423" s="1"/>
      <c r="P423" s="112"/>
      <c r="Q423" s="4"/>
      <c r="R423" s="4"/>
      <c r="S423" s="54" t="str">
        <f t="shared" si="100"/>
        <v/>
      </c>
      <c r="T423" s="51"/>
      <c r="U423" s="53"/>
      <c r="V423" s="233"/>
      <c r="W423" s="234" t="str">
        <f t="shared" si="106"/>
        <v/>
      </c>
      <c r="X423" s="52"/>
      <c r="Y423" s="53"/>
      <c r="Z423" s="53"/>
      <c r="AA423" s="53"/>
      <c r="AB423" s="54" t="str">
        <f t="shared" si="107"/>
        <v/>
      </c>
      <c r="AC423" s="54" t="str">
        <f t="shared" si="108"/>
        <v/>
      </c>
      <c r="AD423" s="52"/>
      <c r="AE423" s="53"/>
      <c r="AF423" s="53"/>
      <c r="AG423" s="53"/>
      <c r="AH423" s="54" t="str">
        <f t="shared" si="109"/>
        <v/>
      </c>
      <c r="AI423" s="54" t="str">
        <f t="shared" si="110"/>
        <v/>
      </c>
      <c r="AJ423" s="52"/>
      <c r="AK423" s="55"/>
      <c r="AL423" s="55"/>
      <c r="AM423" s="55"/>
      <c r="AN423" s="54" t="str">
        <f t="shared" si="111"/>
        <v/>
      </c>
      <c r="AO423" s="54" t="str">
        <f t="shared" si="112"/>
        <v/>
      </c>
      <c r="AP423" s="53"/>
      <c r="AQ423" s="53"/>
      <c r="AR423" s="1"/>
      <c r="AS423" s="1"/>
    </row>
    <row r="424" spans="1:45" ht="18.75" customHeight="1" x14ac:dyDescent="0.35">
      <c r="A424" s="1"/>
      <c r="B424" s="49">
        <f>IF(R424="",0,COUNTIF($R$7:R424,R424))</f>
        <v>0</v>
      </c>
      <c r="C424" s="49" t="str">
        <f t="shared" si="114"/>
        <v>0</v>
      </c>
      <c r="D424" s="49">
        <f>IF(X424="",0,COUNTIF($X$7:X424,X424))</f>
        <v>0</v>
      </c>
      <c r="E424" s="49" t="str">
        <f t="shared" si="101"/>
        <v>0</v>
      </c>
      <c r="F424" s="49">
        <f>IF(AD424="",0,COUNTIF($AD$7:AD424,AD424))</f>
        <v>0</v>
      </c>
      <c r="G424" s="49" t="str">
        <f t="shared" si="102"/>
        <v>0</v>
      </c>
      <c r="H424" s="49">
        <f>IF(AJ424="",0,COUNTIF($AJ$7:AJ424,AJ424))</f>
        <v>0</v>
      </c>
      <c r="I424" s="49" t="str">
        <f t="shared" si="103"/>
        <v>0</v>
      </c>
      <c r="J424" s="120">
        <f t="shared" si="104"/>
        <v>0</v>
      </c>
      <c r="K424" s="50" t="str">
        <f t="shared" si="115"/>
        <v>-</v>
      </c>
      <c r="L424" s="49">
        <f>IF(N424="",0,COUNTIF($N$7:N424,N424))</f>
        <v>0</v>
      </c>
      <c r="M424" s="50" t="str">
        <f t="shared" si="105"/>
        <v>0</v>
      </c>
      <c r="N424" s="49" t="str">
        <f t="shared" si="113"/>
        <v/>
      </c>
      <c r="O424" s="1"/>
      <c r="P424" s="112"/>
      <c r="Q424" s="4"/>
      <c r="R424" s="4"/>
      <c r="S424" s="54" t="str">
        <f t="shared" si="100"/>
        <v/>
      </c>
      <c r="T424" s="51"/>
      <c r="U424" s="53"/>
      <c r="V424" s="233"/>
      <c r="W424" s="234" t="str">
        <f t="shared" si="106"/>
        <v/>
      </c>
      <c r="X424" s="52"/>
      <c r="Y424" s="53"/>
      <c r="Z424" s="53"/>
      <c r="AA424" s="53"/>
      <c r="AB424" s="54" t="str">
        <f t="shared" si="107"/>
        <v/>
      </c>
      <c r="AC424" s="54" t="str">
        <f t="shared" si="108"/>
        <v/>
      </c>
      <c r="AD424" s="52"/>
      <c r="AE424" s="53"/>
      <c r="AF424" s="53"/>
      <c r="AG424" s="53"/>
      <c r="AH424" s="54" t="str">
        <f t="shared" si="109"/>
        <v/>
      </c>
      <c r="AI424" s="54" t="str">
        <f t="shared" si="110"/>
        <v/>
      </c>
      <c r="AJ424" s="52"/>
      <c r="AK424" s="55"/>
      <c r="AL424" s="55"/>
      <c r="AM424" s="55"/>
      <c r="AN424" s="54" t="str">
        <f t="shared" si="111"/>
        <v/>
      </c>
      <c r="AO424" s="54" t="str">
        <f t="shared" si="112"/>
        <v/>
      </c>
      <c r="AP424" s="53"/>
      <c r="AQ424" s="53"/>
      <c r="AR424" s="1"/>
      <c r="AS424" s="1"/>
    </row>
    <row r="425" spans="1:45" ht="18.75" customHeight="1" x14ac:dyDescent="0.35">
      <c r="A425" s="1"/>
      <c r="B425" s="49">
        <f>IF(R425="",0,COUNTIF($R$7:R425,R425))</f>
        <v>0</v>
      </c>
      <c r="C425" s="49" t="str">
        <f t="shared" si="114"/>
        <v>0</v>
      </c>
      <c r="D425" s="49">
        <f>IF(X425="",0,COUNTIF($X$7:X425,X425))</f>
        <v>0</v>
      </c>
      <c r="E425" s="49" t="str">
        <f t="shared" si="101"/>
        <v>0</v>
      </c>
      <c r="F425" s="49">
        <f>IF(AD425="",0,COUNTIF($AD$7:AD425,AD425))</f>
        <v>0</v>
      </c>
      <c r="G425" s="49" t="str">
        <f t="shared" si="102"/>
        <v>0</v>
      </c>
      <c r="H425" s="49">
        <f>IF(AJ425="",0,COUNTIF($AJ$7:AJ425,AJ425))</f>
        <v>0</v>
      </c>
      <c r="I425" s="49" t="str">
        <f t="shared" si="103"/>
        <v>0</v>
      </c>
      <c r="J425" s="120">
        <f t="shared" si="104"/>
        <v>0</v>
      </c>
      <c r="K425" s="50" t="str">
        <f t="shared" si="115"/>
        <v>-</v>
      </c>
      <c r="L425" s="49">
        <f>IF(N425="",0,COUNTIF($N$7:N425,N425))</f>
        <v>0</v>
      </c>
      <c r="M425" s="50" t="str">
        <f t="shared" si="105"/>
        <v>0</v>
      </c>
      <c r="N425" s="49" t="str">
        <f t="shared" si="113"/>
        <v/>
      </c>
      <c r="O425" s="1"/>
      <c r="P425" s="112"/>
      <c r="Q425" s="4"/>
      <c r="R425" s="4"/>
      <c r="S425" s="54" t="str">
        <f t="shared" si="100"/>
        <v/>
      </c>
      <c r="T425" s="51"/>
      <c r="U425" s="53"/>
      <c r="V425" s="233"/>
      <c r="W425" s="234" t="str">
        <f t="shared" si="106"/>
        <v/>
      </c>
      <c r="X425" s="52"/>
      <c r="Y425" s="53"/>
      <c r="Z425" s="53"/>
      <c r="AA425" s="53"/>
      <c r="AB425" s="54" t="str">
        <f t="shared" si="107"/>
        <v/>
      </c>
      <c r="AC425" s="54" t="str">
        <f t="shared" si="108"/>
        <v/>
      </c>
      <c r="AD425" s="52"/>
      <c r="AE425" s="53"/>
      <c r="AF425" s="53"/>
      <c r="AG425" s="53"/>
      <c r="AH425" s="54" t="str">
        <f t="shared" si="109"/>
        <v/>
      </c>
      <c r="AI425" s="54" t="str">
        <f t="shared" si="110"/>
        <v/>
      </c>
      <c r="AJ425" s="52"/>
      <c r="AK425" s="55"/>
      <c r="AL425" s="55"/>
      <c r="AM425" s="55"/>
      <c r="AN425" s="54" t="str">
        <f t="shared" si="111"/>
        <v/>
      </c>
      <c r="AO425" s="54" t="str">
        <f t="shared" si="112"/>
        <v/>
      </c>
      <c r="AP425" s="53"/>
      <c r="AQ425" s="53"/>
      <c r="AR425" s="1"/>
      <c r="AS425" s="1"/>
    </row>
    <row r="426" spans="1:45" ht="18.75" customHeight="1" x14ac:dyDescent="0.35">
      <c r="A426" s="1"/>
      <c r="B426" s="49">
        <f>IF(R426="",0,COUNTIF($R$7:R426,R426))</f>
        <v>0</v>
      </c>
      <c r="C426" s="49" t="str">
        <f t="shared" si="114"/>
        <v>0</v>
      </c>
      <c r="D426" s="49">
        <f>IF(X426="",0,COUNTIF($X$7:X426,X426))</f>
        <v>0</v>
      </c>
      <c r="E426" s="49" t="str">
        <f t="shared" si="101"/>
        <v>0</v>
      </c>
      <c r="F426" s="49">
        <f>IF(AD426="",0,COUNTIF($AD$7:AD426,AD426))</f>
        <v>0</v>
      </c>
      <c r="G426" s="49" t="str">
        <f t="shared" si="102"/>
        <v>0</v>
      </c>
      <c r="H426" s="49">
        <f>IF(AJ426="",0,COUNTIF($AJ$7:AJ426,AJ426))</f>
        <v>0</v>
      </c>
      <c r="I426" s="49" t="str">
        <f t="shared" si="103"/>
        <v>0</v>
      </c>
      <c r="J426" s="120">
        <f t="shared" si="104"/>
        <v>0</v>
      </c>
      <c r="K426" s="50" t="str">
        <f t="shared" si="115"/>
        <v>-</v>
      </c>
      <c r="L426" s="49">
        <f>IF(N426="",0,COUNTIF($N$7:N426,N426))</f>
        <v>0</v>
      </c>
      <c r="M426" s="50" t="str">
        <f t="shared" si="105"/>
        <v>0</v>
      </c>
      <c r="N426" s="49" t="str">
        <f t="shared" si="113"/>
        <v/>
      </c>
      <c r="O426" s="1"/>
      <c r="P426" s="112"/>
      <c r="Q426" s="4"/>
      <c r="R426" s="4"/>
      <c r="S426" s="54" t="str">
        <f t="shared" si="100"/>
        <v/>
      </c>
      <c r="T426" s="51"/>
      <c r="U426" s="53"/>
      <c r="V426" s="233"/>
      <c r="W426" s="234" t="str">
        <f t="shared" si="106"/>
        <v/>
      </c>
      <c r="X426" s="52"/>
      <c r="Y426" s="53"/>
      <c r="Z426" s="53"/>
      <c r="AA426" s="53"/>
      <c r="AB426" s="54" t="str">
        <f t="shared" si="107"/>
        <v/>
      </c>
      <c r="AC426" s="54" t="str">
        <f t="shared" si="108"/>
        <v/>
      </c>
      <c r="AD426" s="52"/>
      <c r="AE426" s="53"/>
      <c r="AF426" s="53"/>
      <c r="AG426" s="53"/>
      <c r="AH426" s="54" t="str">
        <f t="shared" si="109"/>
        <v/>
      </c>
      <c r="AI426" s="54" t="str">
        <f t="shared" si="110"/>
        <v/>
      </c>
      <c r="AJ426" s="52"/>
      <c r="AK426" s="55"/>
      <c r="AL426" s="55"/>
      <c r="AM426" s="55"/>
      <c r="AN426" s="54" t="str">
        <f t="shared" si="111"/>
        <v/>
      </c>
      <c r="AO426" s="54" t="str">
        <f t="shared" si="112"/>
        <v/>
      </c>
      <c r="AP426" s="53"/>
      <c r="AQ426" s="53"/>
      <c r="AR426" s="1"/>
      <c r="AS426" s="1"/>
    </row>
    <row r="427" spans="1:45" ht="18.75" customHeight="1" x14ac:dyDescent="0.35">
      <c r="A427" s="1"/>
      <c r="B427" s="49">
        <f>IF(R427="",0,COUNTIF($R$7:R427,R427))</f>
        <v>0</v>
      </c>
      <c r="C427" s="49" t="str">
        <f t="shared" si="114"/>
        <v>0</v>
      </c>
      <c r="D427" s="49">
        <f>IF(X427="",0,COUNTIF($X$7:X427,X427))</f>
        <v>0</v>
      </c>
      <c r="E427" s="49" t="str">
        <f t="shared" si="101"/>
        <v>0</v>
      </c>
      <c r="F427" s="49">
        <f>IF(AD427="",0,COUNTIF($AD$7:AD427,AD427))</f>
        <v>0</v>
      </c>
      <c r="G427" s="49" t="str">
        <f t="shared" si="102"/>
        <v>0</v>
      </c>
      <c r="H427" s="49">
        <f>IF(AJ427="",0,COUNTIF($AJ$7:AJ427,AJ427))</f>
        <v>0</v>
      </c>
      <c r="I427" s="49" t="str">
        <f t="shared" si="103"/>
        <v>0</v>
      </c>
      <c r="J427" s="120">
        <f t="shared" si="104"/>
        <v>0</v>
      </c>
      <c r="K427" s="50" t="str">
        <f t="shared" si="115"/>
        <v>-</v>
      </c>
      <c r="L427" s="49">
        <f>IF(N427="",0,COUNTIF($N$7:N427,N427))</f>
        <v>0</v>
      </c>
      <c r="M427" s="50" t="str">
        <f t="shared" si="105"/>
        <v>0</v>
      </c>
      <c r="N427" s="49" t="str">
        <f t="shared" si="113"/>
        <v/>
      </c>
      <c r="O427" s="1"/>
      <c r="P427" s="112"/>
      <c r="Q427" s="4"/>
      <c r="R427" s="4"/>
      <c r="S427" s="54" t="str">
        <f t="shared" si="100"/>
        <v/>
      </c>
      <c r="T427" s="51"/>
      <c r="U427" s="53"/>
      <c r="V427" s="233"/>
      <c r="W427" s="234" t="str">
        <f t="shared" si="106"/>
        <v/>
      </c>
      <c r="X427" s="52"/>
      <c r="Y427" s="53"/>
      <c r="Z427" s="53"/>
      <c r="AA427" s="53"/>
      <c r="AB427" s="54" t="str">
        <f t="shared" si="107"/>
        <v/>
      </c>
      <c r="AC427" s="54" t="str">
        <f t="shared" si="108"/>
        <v/>
      </c>
      <c r="AD427" s="52"/>
      <c r="AE427" s="53"/>
      <c r="AF427" s="53"/>
      <c r="AG427" s="53"/>
      <c r="AH427" s="54" t="str">
        <f t="shared" si="109"/>
        <v/>
      </c>
      <c r="AI427" s="54" t="str">
        <f t="shared" si="110"/>
        <v/>
      </c>
      <c r="AJ427" s="52"/>
      <c r="AK427" s="55"/>
      <c r="AL427" s="55"/>
      <c r="AM427" s="55"/>
      <c r="AN427" s="54" t="str">
        <f t="shared" si="111"/>
        <v/>
      </c>
      <c r="AO427" s="54" t="str">
        <f t="shared" si="112"/>
        <v/>
      </c>
      <c r="AP427" s="53"/>
      <c r="AQ427" s="53"/>
      <c r="AR427" s="1"/>
      <c r="AS427" s="1"/>
    </row>
    <row r="428" spans="1:45" ht="18.75" customHeight="1" x14ac:dyDescent="0.35">
      <c r="A428" s="1"/>
      <c r="B428" s="49">
        <f>IF(R428="",0,COUNTIF($R$7:R428,R428))</f>
        <v>0</v>
      </c>
      <c r="C428" s="49" t="str">
        <f t="shared" si="114"/>
        <v>0</v>
      </c>
      <c r="D428" s="49">
        <f>IF(X428="",0,COUNTIF($X$7:X428,X428))</f>
        <v>0</v>
      </c>
      <c r="E428" s="49" t="str">
        <f t="shared" si="101"/>
        <v>0</v>
      </c>
      <c r="F428" s="49">
        <f>IF(AD428="",0,COUNTIF($AD$7:AD428,AD428))</f>
        <v>0</v>
      </c>
      <c r="G428" s="49" t="str">
        <f t="shared" si="102"/>
        <v>0</v>
      </c>
      <c r="H428" s="49">
        <f>IF(AJ428="",0,COUNTIF($AJ$7:AJ428,AJ428))</f>
        <v>0</v>
      </c>
      <c r="I428" s="49" t="str">
        <f t="shared" si="103"/>
        <v>0</v>
      </c>
      <c r="J428" s="120">
        <f t="shared" si="104"/>
        <v>0</v>
      </c>
      <c r="K428" s="50" t="str">
        <f t="shared" si="115"/>
        <v>-</v>
      </c>
      <c r="L428" s="49">
        <f>IF(N428="",0,COUNTIF($N$7:N428,N428))</f>
        <v>0</v>
      </c>
      <c r="M428" s="50" t="str">
        <f t="shared" si="105"/>
        <v>0</v>
      </c>
      <c r="N428" s="49" t="str">
        <f t="shared" si="113"/>
        <v/>
      </c>
      <c r="O428" s="1"/>
      <c r="P428" s="112"/>
      <c r="Q428" s="4"/>
      <c r="R428" s="4"/>
      <c r="S428" s="54" t="str">
        <f t="shared" si="100"/>
        <v/>
      </c>
      <c r="T428" s="51"/>
      <c r="U428" s="53"/>
      <c r="V428" s="233"/>
      <c r="W428" s="234" t="str">
        <f t="shared" si="106"/>
        <v/>
      </c>
      <c r="X428" s="52"/>
      <c r="Y428" s="53"/>
      <c r="Z428" s="53"/>
      <c r="AA428" s="53"/>
      <c r="AB428" s="54" t="str">
        <f t="shared" si="107"/>
        <v/>
      </c>
      <c r="AC428" s="54" t="str">
        <f t="shared" si="108"/>
        <v/>
      </c>
      <c r="AD428" s="52"/>
      <c r="AE428" s="53"/>
      <c r="AF428" s="53"/>
      <c r="AG428" s="53"/>
      <c r="AH428" s="54" t="str">
        <f t="shared" si="109"/>
        <v/>
      </c>
      <c r="AI428" s="54" t="str">
        <f t="shared" si="110"/>
        <v/>
      </c>
      <c r="AJ428" s="52"/>
      <c r="AK428" s="55"/>
      <c r="AL428" s="55"/>
      <c r="AM428" s="55"/>
      <c r="AN428" s="54" t="str">
        <f t="shared" si="111"/>
        <v/>
      </c>
      <c r="AO428" s="54" t="str">
        <f t="shared" si="112"/>
        <v/>
      </c>
      <c r="AP428" s="53"/>
      <c r="AQ428" s="53"/>
      <c r="AR428" s="1"/>
      <c r="AS428" s="1"/>
    </row>
    <row r="429" spans="1:45" ht="18.75" customHeight="1" x14ac:dyDescent="0.35">
      <c r="A429" s="1"/>
      <c r="B429" s="49">
        <f>IF(R429="",0,COUNTIF($R$7:R429,R429))</f>
        <v>0</v>
      </c>
      <c r="C429" s="49" t="str">
        <f t="shared" si="114"/>
        <v>0</v>
      </c>
      <c r="D429" s="49">
        <f>IF(X429="",0,COUNTIF($X$7:X429,X429))</f>
        <v>0</v>
      </c>
      <c r="E429" s="49" t="str">
        <f t="shared" si="101"/>
        <v>0</v>
      </c>
      <c r="F429" s="49">
        <f>IF(AD429="",0,COUNTIF($AD$7:AD429,AD429))</f>
        <v>0</v>
      </c>
      <c r="G429" s="49" t="str">
        <f t="shared" si="102"/>
        <v>0</v>
      </c>
      <c r="H429" s="49">
        <f>IF(AJ429="",0,COUNTIF($AJ$7:AJ429,AJ429))</f>
        <v>0</v>
      </c>
      <c r="I429" s="49" t="str">
        <f t="shared" si="103"/>
        <v>0</v>
      </c>
      <c r="J429" s="120">
        <f t="shared" si="104"/>
        <v>0</v>
      </c>
      <c r="K429" s="50" t="str">
        <f t="shared" si="115"/>
        <v>-</v>
      </c>
      <c r="L429" s="49">
        <f>IF(N429="",0,COUNTIF($N$7:N429,N429))</f>
        <v>0</v>
      </c>
      <c r="M429" s="50" t="str">
        <f t="shared" si="105"/>
        <v>0</v>
      </c>
      <c r="N429" s="49" t="str">
        <f t="shared" si="113"/>
        <v/>
      </c>
      <c r="O429" s="1"/>
      <c r="P429" s="112"/>
      <c r="Q429" s="4"/>
      <c r="R429" s="4"/>
      <c r="S429" s="54" t="str">
        <f t="shared" si="100"/>
        <v/>
      </c>
      <c r="T429" s="51"/>
      <c r="U429" s="53"/>
      <c r="V429" s="233"/>
      <c r="W429" s="234" t="str">
        <f t="shared" si="106"/>
        <v/>
      </c>
      <c r="X429" s="52"/>
      <c r="Y429" s="53"/>
      <c r="Z429" s="53"/>
      <c r="AA429" s="53"/>
      <c r="AB429" s="54" t="str">
        <f t="shared" si="107"/>
        <v/>
      </c>
      <c r="AC429" s="54" t="str">
        <f t="shared" si="108"/>
        <v/>
      </c>
      <c r="AD429" s="52"/>
      <c r="AE429" s="53"/>
      <c r="AF429" s="53"/>
      <c r="AG429" s="53"/>
      <c r="AH429" s="54" t="str">
        <f t="shared" si="109"/>
        <v/>
      </c>
      <c r="AI429" s="54" t="str">
        <f t="shared" si="110"/>
        <v/>
      </c>
      <c r="AJ429" s="52"/>
      <c r="AK429" s="55"/>
      <c r="AL429" s="55"/>
      <c r="AM429" s="55"/>
      <c r="AN429" s="54" t="str">
        <f t="shared" si="111"/>
        <v/>
      </c>
      <c r="AO429" s="54" t="str">
        <f t="shared" si="112"/>
        <v/>
      </c>
      <c r="AP429" s="53"/>
      <c r="AQ429" s="53"/>
      <c r="AR429" s="1"/>
      <c r="AS429" s="1"/>
    </row>
    <row r="430" spans="1:45" ht="18.75" customHeight="1" x14ac:dyDescent="0.35">
      <c r="A430" s="1"/>
      <c r="B430" s="49">
        <f>IF(R430="",0,COUNTIF($R$7:R430,R430))</f>
        <v>0</v>
      </c>
      <c r="C430" s="49" t="str">
        <f t="shared" si="114"/>
        <v>0</v>
      </c>
      <c r="D430" s="49">
        <f>IF(X430="",0,COUNTIF($X$7:X430,X430))</f>
        <v>0</v>
      </c>
      <c r="E430" s="49" t="str">
        <f t="shared" si="101"/>
        <v>0</v>
      </c>
      <c r="F430" s="49">
        <f>IF(AD430="",0,COUNTIF($AD$7:AD430,AD430))</f>
        <v>0</v>
      </c>
      <c r="G430" s="49" t="str">
        <f t="shared" si="102"/>
        <v>0</v>
      </c>
      <c r="H430" s="49">
        <f>IF(AJ430="",0,COUNTIF($AJ$7:AJ430,AJ430))</f>
        <v>0</v>
      </c>
      <c r="I430" s="49" t="str">
        <f t="shared" si="103"/>
        <v>0</v>
      </c>
      <c r="J430" s="120">
        <f t="shared" si="104"/>
        <v>0</v>
      </c>
      <c r="K430" s="50" t="str">
        <f t="shared" si="115"/>
        <v>-</v>
      </c>
      <c r="L430" s="49">
        <f>IF(N430="",0,COUNTIF($N$7:N430,N430))</f>
        <v>0</v>
      </c>
      <c r="M430" s="50" t="str">
        <f t="shared" si="105"/>
        <v>0</v>
      </c>
      <c r="N430" s="49" t="str">
        <f t="shared" si="113"/>
        <v/>
      </c>
      <c r="O430" s="1"/>
      <c r="P430" s="112"/>
      <c r="Q430" s="4"/>
      <c r="R430" s="4"/>
      <c r="S430" s="54" t="str">
        <f t="shared" si="100"/>
        <v/>
      </c>
      <c r="T430" s="51"/>
      <c r="U430" s="53"/>
      <c r="V430" s="233"/>
      <c r="W430" s="234" t="str">
        <f t="shared" si="106"/>
        <v/>
      </c>
      <c r="X430" s="52"/>
      <c r="Y430" s="53"/>
      <c r="Z430" s="53"/>
      <c r="AA430" s="53"/>
      <c r="AB430" s="54" t="str">
        <f t="shared" si="107"/>
        <v/>
      </c>
      <c r="AC430" s="54" t="str">
        <f t="shared" si="108"/>
        <v/>
      </c>
      <c r="AD430" s="52"/>
      <c r="AE430" s="53"/>
      <c r="AF430" s="53"/>
      <c r="AG430" s="53"/>
      <c r="AH430" s="54" t="str">
        <f t="shared" si="109"/>
        <v/>
      </c>
      <c r="AI430" s="54" t="str">
        <f t="shared" si="110"/>
        <v/>
      </c>
      <c r="AJ430" s="52"/>
      <c r="AK430" s="55"/>
      <c r="AL430" s="55"/>
      <c r="AM430" s="55"/>
      <c r="AN430" s="54" t="str">
        <f t="shared" si="111"/>
        <v/>
      </c>
      <c r="AO430" s="54" t="str">
        <f t="shared" si="112"/>
        <v/>
      </c>
      <c r="AP430" s="53"/>
      <c r="AQ430" s="53"/>
      <c r="AR430" s="1"/>
      <c r="AS430" s="1"/>
    </row>
    <row r="431" spans="1:45" ht="18.75" customHeight="1" x14ac:dyDescent="0.35">
      <c r="A431" s="1"/>
      <c r="B431" s="49">
        <f>IF(R431="",0,COUNTIF($R$7:R431,R431))</f>
        <v>0</v>
      </c>
      <c r="C431" s="49" t="str">
        <f t="shared" si="114"/>
        <v>0</v>
      </c>
      <c r="D431" s="49">
        <f>IF(X431="",0,COUNTIF($X$7:X431,X431))</f>
        <v>0</v>
      </c>
      <c r="E431" s="49" t="str">
        <f t="shared" si="101"/>
        <v>0</v>
      </c>
      <c r="F431" s="49">
        <f>IF(AD431="",0,COUNTIF($AD$7:AD431,AD431))</f>
        <v>0</v>
      </c>
      <c r="G431" s="49" t="str">
        <f t="shared" si="102"/>
        <v>0</v>
      </c>
      <c r="H431" s="49">
        <f>IF(AJ431="",0,COUNTIF($AJ$7:AJ431,AJ431))</f>
        <v>0</v>
      </c>
      <c r="I431" s="49" t="str">
        <f t="shared" si="103"/>
        <v>0</v>
      </c>
      <c r="J431" s="120">
        <f t="shared" si="104"/>
        <v>0</v>
      </c>
      <c r="K431" s="50" t="str">
        <f t="shared" si="115"/>
        <v>-</v>
      </c>
      <c r="L431" s="49">
        <f>IF(N431="",0,COUNTIF($N$7:N431,N431))</f>
        <v>0</v>
      </c>
      <c r="M431" s="50" t="str">
        <f t="shared" si="105"/>
        <v>0</v>
      </c>
      <c r="N431" s="49" t="str">
        <f t="shared" si="113"/>
        <v/>
      </c>
      <c r="O431" s="1"/>
      <c r="P431" s="112"/>
      <c r="Q431" s="4"/>
      <c r="R431" s="4"/>
      <c r="S431" s="54" t="str">
        <f t="shared" si="100"/>
        <v/>
      </c>
      <c r="T431" s="51"/>
      <c r="U431" s="53"/>
      <c r="V431" s="233"/>
      <c r="W431" s="234" t="str">
        <f t="shared" si="106"/>
        <v/>
      </c>
      <c r="X431" s="52"/>
      <c r="Y431" s="53"/>
      <c r="Z431" s="53"/>
      <c r="AA431" s="53"/>
      <c r="AB431" s="54" t="str">
        <f t="shared" si="107"/>
        <v/>
      </c>
      <c r="AC431" s="54" t="str">
        <f t="shared" si="108"/>
        <v/>
      </c>
      <c r="AD431" s="52"/>
      <c r="AE431" s="53"/>
      <c r="AF431" s="53"/>
      <c r="AG431" s="53"/>
      <c r="AH431" s="54" t="str">
        <f t="shared" si="109"/>
        <v/>
      </c>
      <c r="AI431" s="54" t="str">
        <f t="shared" si="110"/>
        <v/>
      </c>
      <c r="AJ431" s="52"/>
      <c r="AK431" s="55"/>
      <c r="AL431" s="55"/>
      <c r="AM431" s="55"/>
      <c r="AN431" s="54" t="str">
        <f t="shared" si="111"/>
        <v/>
      </c>
      <c r="AO431" s="54" t="str">
        <f t="shared" si="112"/>
        <v/>
      </c>
      <c r="AP431" s="53"/>
      <c r="AQ431" s="53"/>
      <c r="AR431" s="1"/>
      <c r="AS431" s="1"/>
    </row>
    <row r="432" spans="1:45" ht="18.75" customHeight="1" x14ac:dyDescent="0.35">
      <c r="A432" s="1"/>
      <c r="B432" s="49">
        <f>IF(R432="",0,COUNTIF($R$7:R432,R432))</f>
        <v>0</v>
      </c>
      <c r="C432" s="49" t="str">
        <f t="shared" si="114"/>
        <v>0</v>
      </c>
      <c r="D432" s="49">
        <f>IF(X432="",0,COUNTIF($X$7:X432,X432))</f>
        <v>0</v>
      </c>
      <c r="E432" s="49" t="str">
        <f t="shared" si="101"/>
        <v>0</v>
      </c>
      <c r="F432" s="49">
        <f>IF(AD432="",0,COUNTIF($AD$7:AD432,AD432))</f>
        <v>0</v>
      </c>
      <c r="G432" s="49" t="str">
        <f t="shared" si="102"/>
        <v>0</v>
      </c>
      <c r="H432" s="49">
        <f>IF(AJ432="",0,COUNTIF($AJ$7:AJ432,AJ432))</f>
        <v>0</v>
      </c>
      <c r="I432" s="49" t="str">
        <f t="shared" si="103"/>
        <v>0</v>
      </c>
      <c r="J432" s="120">
        <f t="shared" si="104"/>
        <v>0</v>
      </c>
      <c r="K432" s="50" t="str">
        <f t="shared" si="115"/>
        <v>-</v>
      </c>
      <c r="L432" s="49">
        <f>IF(N432="",0,COUNTIF($N$7:N432,N432))</f>
        <v>0</v>
      </c>
      <c r="M432" s="50" t="str">
        <f t="shared" si="105"/>
        <v>0</v>
      </c>
      <c r="N432" s="49" t="str">
        <f t="shared" si="113"/>
        <v/>
      </c>
      <c r="O432" s="1"/>
      <c r="P432" s="112"/>
      <c r="Q432" s="4"/>
      <c r="R432" s="4"/>
      <c r="S432" s="54" t="str">
        <f t="shared" si="100"/>
        <v/>
      </c>
      <c r="T432" s="51"/>
      <c r="U432" s="53"/>
      <c r="V432" s="233"/>
      <c r="W432" s="234" t="str">
        <f t="shared" si="106"/>
        <v/>
      </c>
      <c r="X432" s="52"/>
      <c r="Y432" s="53"/>
      <c r="Z432" s="53"/>
      <c r="AA432" s="53"/>
      <c r="AB432" s="54" t="str">
        <f t="shared" si="107"/>
        <v/>
      </c>
      <c r="AC432" s="54" t="str">
        <f t="shared" si="108"/>
        <v/>
      </c>
      <c r="AD432" s="52"/>
      <c r="AE432" s="53"/>
      <c r="AF432" s="53"/>
      <c r="AG432" s="53"/>
      <c r="AH432" s="54" t="str">
        <f t="shared" si="109"/>
        <v/>
      </c>
      <c r="AI432" s="54" t="str">
        <f t="shared" si="110"/>
        <v/>
      </c>
      <c r="AJ432" s="52"/>
      <c r="AK432" s="55"/>
      <c r="AL432" s="55"/>
      <c r="AM432" s="55"/>
      <c r="AN432" s="54" t="str">
        <f t="shared" si="111"/>
        <v/>
      </c>
      <c r="AO432" s="54" t="str">
        <f t="shared" si="112"/>
        <v/>
      </c>
      <c r="AP432" s="53"/>
      <c r="AQ432" s="53"/>
      <c r="AR432" s="1"/>
      <c r="AS432" s="1"/>
    </row>
    <row r="433" spans="1:45" ht="18.75" customHeight="1" x14ac:dyDescent="0.35">
      <c r="A433" s="1"/>
      <c r="B433" s="49">
        <f>IF(R433="",0,COUNTIF($R$7:R433,R433))</f>
        <v>0</v>
      </c>
      <c r="C433" s="49" t="str">
        <f t="shared" si="114"/>
        <v>0</v>
      </c>
      <c r="D433" s="49">
        <f>IF(X433="",0,COUNTIF($X$7:X433,X433))</f>
        <v>0</v>
      </c>
      <c r="E433" s="49" t="str">
        <f t="shared" si="101"/>
        <v>0</v>
      </c>
      <c r="F433" s="49">
        <f>IF(AD433="",0,COUNTIF($AD$7:AD433,AD433))</f>
        <v>0</v>
      </c>
      <c r="G433" s="49" t="str">
        <f t="shared" si="102"/>
        <v>0</v>
      </c>
      <c r="H433" s="49">
        <f>IF(AJ433="",0,COUNTIF($AJ$7:AJ433,AJ433))</f>
        <v>0</v>
      </c>
      <c r="I433" s="49" t="str">
        <f t="shared" si="103"/>
        <v>0</v>
      </c>
      <c r="J433" s="120">
        <f t="shared" si="104"/>
        <v>0</v>
      </c>
      <c r="K433" s="50" t="str">
        <f t="shared" si="115"/>
        <v>-</v>
      </c>
      <c r="L433" s="49">
        <f>IF(N433="",0,COUNTIF($N$7:N433,N433))</f>
        <v>0</v>
      </c>
      <c r="M433" s="50" t="str">
        <f t="shared" si="105"/>
        <v>0</v>
      </c>
      <c r="N433" s="49" t="str">
        <f t="shared" si="113"/>
        <v/>
      </c>
      <c r="O433" s="1"/>
      <c r="P433" s="112"/>
      <c r="Q433" s="4"/>
      <c r="R433" s="4"/>
      <c r="S433" s="54" t="str">
        <f t="shared" si="100"/>
        <v/>
      </c>
      <c r="T433" s="51"/>
      <c r="U433" s="53"/>
      <c r="V433" s="233"/>
      <c r="W433" s="234" t="str">
        <f t="shared" si="106"/>
        <v/>
      </c>
      <c r="X433" s="52"/>
      <c r="Y433" s="53"/>
      <c r="Z433" s="53"/>
      <c r="AA433" s="53"/>
      <c r="AB433" s="54" t="str">
        <f t="shared" si="107"/>
        <v/>
      </c>
      <c r="AC433" s="54" t="str">
        <f t="shared" si="108"/>
        <v/>
      </c>
      <c r="AD433" s="52"/>
      <c r="AE433" s="53"/>
      <c r="AF433" s="53"/>
      <c r="AG433" s="53"/>
      <c r="AH433" s="54" t="str">
        <f t="shared" si="109"/>
        <v/>
      </c>
      <c r="AI433" s="54" t="str">
        <f t="shared" si="110"/>
        <v/>
      </c>
      <c r="AJ433" s="52"/>
      <c r="AK433" s="55"/>
      <c r="AL433" s="55"/>
      <c r="AM433" s="55"/>
      <c r="AN433" s="54" t="str">
        <f t="shared" si="111"/>
        <v/>
      </c>
      <c r="AO433" s="54" t="str">
        <f t="shared" si="112"/>
        <v/>
      </c>
      <c r="AP433" s="53"/>
      <c r="AQ433" s="53"/>
      <c r="AR433" s="1"/>
      <c r="AS433" s="1"/>
    </row>
    <row r="434" spans="1:45" ht="18.75" customHeight="1" x14ac:dyDescent="0.35">
      <c r="A434" s="1"/>
      <c r="B434" s="49">
        <f>IF(R434="",0,COUNTIF($R$7:R434,R434))</f>
        <v>0</v>
      </c>
      <c r="C434" s="49" t="str">
        <f t="shared" si="114"/>
        <v>0</v>
      </c>
      <c r="D434" s="49">
        <f>IF(X434="",0,COUNTIF($X$7:X434,X434))</f>
        <v>0</v>
      </c>
      <c r="E434" s="49" t="str">
        <f t="shared" si="101"/>
        <v>0</v>
      </c>
      <c r="F434" s="49">
        <f>IF(AD434="",0,COUNTIF($AD$7:AD434,AD434))</f>
        <v>0</v>
      </c>
      <c r="G434" s="49" t="str">
        <f t="shared" si="102"/>
        <v>0</v>
      </c>
      <c r="H434" s="49">
        <f>IF(AJ434="",0,COUNTIF($AJ$7:AJ434,AJ434))</f>
        <v>0</v>
      </c>
      <c r="I434" s="49" t="str">
        <f t="shared" si="103"/>
        <v>0</v>
      </c>
      <c r="J434" s="120">
        <f t="shared" si="104"/>
        <v>0</v>
      </c>
      <c r="K434" s="50" t="str">
        <f t="shared" si="115"/>
        <v>-</v>
      </c>
      <c r="L434" s="49">
        <f>IF(N434="",0,COUNTIF($N$7:N434,N434))</f>
        <v>0</v>
      </c>
      <c r="M434" s="50" t="str">
        <f t="shared" si="105"/>
        <v>0</v>
      </c>
      <c r="N434" s="49" t="str">
        <f t="shared" si="113"/>
        <v/>
      </c>
      <c r="O434" s="1"/>
      <c r="P434" s="112"/>
      <c r="Q434" s="4"/>
      <c r="R434" s="4"/>
      <c r="S434" s="54" t="str">
        <f t="shared" si="100"/>
        <v/>
      </c>
      <c r="T434" s="51"/>
      <c r="U434" s="53"/>
      <c r="V434" s="233"/>
      <c r="W434" s="234" t="str">
        <f t="shared" si="106"/>
        <v/>
      </c>
      <c r="X434" s="52"/>
      <c r="Y434" s="53"/>
      <c r="Z434" s="53"/>
      <c r="AA434" s="53"/>
      <c r="AB434" s="54" t="str">
        <f t="shared" si="107"/>
        <v/>
      </c>
      <c r="AC434" s="54" t="str">
        <f t="shared" si="108"/>
        <v/>
      </c>
      <c r="AD434" s="52"/>
      <c r="AE434" s="53"/>
      <c r="AF434" s="53"/>
      <c r="AG434" s="53"/>
      <c r="AH434" s="54" t="str">
        <f t="shared" si="109"/>
        <v/>
      </c>
      <c r="AI434" s="54" t="str">
        <f t="shared" si="110"/>
        <v/>
      </c>
      <c r="AJ434" s="52"/>
      <c r="AK434" s="55"/>
      <c r="AL434" s="55"/>
      <c r="AM434" s="55"/>
      <c r="AN434" s="54" t="str">
        <f t="shared" si="111"/>
        <v/>
      </c>
      <c r="AO434" s="54" t="str">
        <f t="shared" si="112"/>
        <v/>
      </c>
      <c r="AP434" s="53"/>
      <c r="AQ434" s="53"/>
      <c r="AR434" s="1"/>
      <c r="AS434" s="1"/>
    </row>
    <row r="435" spans="1:45" ht="18.75" customHeight="1" x14ac:dyDescent="0.35">
      <c r="A435" s="1"/>
      <c r="B435" s="49">
        <f>IF(R435="",0,COUNTIF($R$7:R435,R435))</f>
        <v>0</v>
      </c>
      <c r="C435" s="49" t="str">
        <f t="shared" si="114"/>
        <v>0</v>
      </c>
      <c r="D435" s="49">
        <f>IF(X435="",0,COUNTIF($X$7:X435,X435))</f>
        <v>0</v>
      </c>
      <c r="E435" s="49" t="str">
        <f t="shared" si="101"/>
        <v>0</v>
      </c>
      <c r="F435" s="49">
        <f>IF(AD435="",0,COUNTIF($AD$7:AD435,AD435))</f>
        <v>0</v>
      </c>
      <c r="G435" s="49" t="str">
        <f t="shared" si="102"/>
        <v>0</v>
      </c>
      <c r="H435" s="49">
        <f>IF(AJ435="",0,COUNTIF($AJ$7:AJ435,AJ435))</f>
        <v>0</v>
      </c>
      <c r="I435" s="49" t="str">
        <f t="shared" si="103"/>
        <v>0</v>
      </c>
      <c r="J435" s="120">
        <f t="shared" si="104"/>
        <v>0</v>
      </c>
      <c r="K435" s="50" t="str">
        <f t="shared" si="115"/>
        <v>-</v>
      </c>
      <c r="L435" s="49">
        <f>IF(N435="",0,COUNTIF($N$7:N435,N435))</f>
        <v>0</v>
      </c>
      <c r="M435" s="50" t="str">
        <f t="shared" si="105"/>
        <v>0</v>
      </c>
      <c r="N435" s="49" t="str">
        <f t="shared" si="113"/>
        <v/>
      </c>
      <c r="O435" s="1"/>
      <c r="P435" s="112"/>
      <c r="Q435" s="4"/>
      <c r="R435" s="4"/>
      <c r="S435" s="54" t="str">
        <f t="shared" si="100"/>
        <v/>
      </c>
      <c r="T435" s="51"/>
      <c r="U435" s="53"/>
      <c r="V435" s="233"/>
      <c r="W435" s="234" t="str">
        <f t="shared" si="106"/>
        <v/>
      </c>
      <c r="X435" s="52"/>
      <c r="Y435" s="53"/>
      <c r="Z435" s="53"/>
      <c r="AA435" s="53"/>
      <c r="AB435" s="54" t="str">
        <f t="shared" si="107"/>
        <v/>
      </c>
      <c r="AC435" s="54" t="str">
        <f t="shared" si="108"/>
        <v/>
      </c>
      <c r="AD435" s="52"/>
      <c r="AE435" s="53"/>
      <c r="AF435" s="53"/>
      <c r="AG435" s="53"/>
      <c r="AH435" s="54" t="str">
        <f t="shared" si="109"/>
        <v/>
      </c>
      <c r="AI435" s="54" t="str">
        <f t="shared" si="110"/>
        <v/>
      </c>
      <c r="AJ435" s="52"/>
      <c r="AK435" s="55"/>
      <c r="AL435" s="55"/>
      <c r="AM435" s="55"/>
      <c r="AN435" s="54" t="str">
        <f t="shared" si="111"/>
        <v/>
      </c>
      <c r="AO435" s="54" t="str">
        <f t="shared" si="112"/>
        <v/>
      </c>
      <c r="AP435" s="53"/>
      <c r="AQ435" s="53"/>
      <c r="AR435" s="1"/>
      <c r="AS435" s="1"/>
    </row>
    <row r="436" spans="1:45" ht="18.75" customHeight="1" x14ac:dyDescent="0.35">
      <c r="A436" s="1"/>
      <c r="B436" s="49">
        <f>IF(R436="",0,COUNTIF($R$7:R436,R436))</f>
        <v>0</v>
      </c>
      <c r="C436" s="49" t="str">
        <f t="shared" si="114"/>
        <v>0</v>
      </c>
      <c r="D436" s="49">
        <f>IF(X436="",0,COUNTIF($X$7:X436,X436))</f>
        <v>0</v>
      </c>
      <c r="E436" s="49" t="str">
        <f t="shared" si="101"/>
        <v>0</v>
      </c>
      <c r="F436" s="49">
        <f>IF(AD436="",0,COUNTIF($AD$7:AD436,AD436))</f>
        <v>0</v>
      </c>
      <c r="G436" s="49" t="str">
        <f t="shared" si="102"/>
        <v>0</v>
      </c>
      <c r="H436" s="49">
        <f>IF(AJ436="",0,COUNTIF($AJ$7:AJ436,AJ436))</f>
        <v>0</v>
      </c>
      <c r="I436" s="49" t="str">
        <f t="shared" si="103"/>
        <v>0</v>
      </c>
      <c r="J436" s="120">
        <f t="shared" si="104"/>
        <v>0</v>
      </c>
      <c r="K436" s="50" t="str">
        <f t="shared" si="115"/>
        <v>-</v>
      </c>
      <c r="L436" s="49">
        <f>IF(N436="",0,COUNTIF($N$7:N436,N436))</f>
        <v>0</v>
      </c>
      <c r="M436" s="50" t="str">
        <f t="shared" si="105"/>
        <v>0</v>
      </c>
      <c r="N436" s="49" t="str">
        <f t="shared" si="113"/>
        <v/>
      </c>
      <c r="O436" s="1"/>
      <c r="P436" s="112"/>
      <c r="Q436" s="4"/>
      <c r="R436" s="4"/>
      <c r="S436" s="54" t="str">
        <f t="shared" si="100"/>
        <v/>
      </c>
      <c r="T436" s="51"/>
      <c r="U436" s="53"/>
      <c r="V436" s="233"/>
      <c r="W436" s="234" t="str">
        <f t="shared" si="106"/>
        <v/>
      </c>
      <c r="X436" s="52"/>
      <c r="Y436" s="53"/>
      <c r="Z436" s="53"/>
      <c r="AA436" s="53"/>
      <c r="AB436" s="54" t="str">
        <f t="shared" si="107"/>
        <v/>
      </c>
      <c r="AC436" s="54" t="str">
        <f t="shared" si="108"/>
        <v/>
      </c>
      <c r="AD436" s="52"/>
      <c r="AE436" s="53"/>
      <c r="AF436" s="53"/>
      <c r="AG436" s="53"/>
      <c r="AH436" s="54" t="str">
        <f t="shared" si="109"/>
        <v/>
      </c>
      <c r="AI436" s="54" t="str">
        <f t="shared" si="110"/>
        <v/>
      </c>
      <c r="AJ436" s="52"/>
      <c r="AK436" s="55"/>
      <c r="AL436" s="55"/>
      <c r="AM436" s="55"/>
      <c r="AN436" s="54" t="str">
        <f t="shared" si="111"/>
        <v/>
      </c>
      <c r="AO436" s="54" t="str">
        <f t="shared" si="112"/>
        <v/>
      </c>
      <c r="AP436" s="53"/>
      <c r="AQ436" s="53"/>
      <c r="AR436" s="1"/>
      <c r="AS436" s="1"/>
    </row>
    <row r="437" spans="1:45" ht="18.75" customHeight="1" x14ac:dyDescent="0.35">
      <c r="A437" s="1"/>
      <c r="B437" s="49">
        <f>IF(R437="",0,COUNTIF($R$7:R437,R437))</f>
        <v>0</v>
      </c>
      <c r="C437" s="49" t="str">
        <f t="shared" si="114"/>
        <v>0</v>
      </c>
      <c r="D437" s="49">
        <f>IF(X437="",0,COUNTIF($X$7:X437,X437))</f>
        <v>0</v>
      </c>
      <c r="E437" s="49" t="str">
        <f t="shared" si="101"/>
        <v>0</v>
      </c>
      <c r="F437" s="49">
        <f>IF(AD437="",0,COUNTIF($AD$7:AD437,AD437))</f>
        <v>0</v>
      </c>
      <c r="G437" s="49" t="str">
        <f t="shared" si="102"/>
        <v>0</v>
      </c>
      <c r="H437" s="49">
        <f>IF(AJ437="",0,COUNTIF($AJ$7:AJ437,AJ437))</f>
        <v>0</v>
      </c>
      <c r="I437" s="49" t="str">
        <f t="shared" si="103"/>
        <v>0</v>
      </c>
      <c r="J437" s="120">
        <f t="shared" si="104"/>
        <v>0</v>
      </c>
      <c r="K437" s="50" t="str">
        <f t="shared" si="115"/>
        <v>-</v>
      </c>
      <c r="L437" s="49">
        <f>IF(N437="",0,COUNTIF($N$7:N437,N437))</f>
        <v>0</v>
      </c>
      <c r="M437" s="50" t="str">
        <f t="shared" si="105"/>
        <v>0</v>
      </c>
      <c r="N437" s="49" t="str">
        <f t="shared" si="113"/>
        <v/>
      </c>
      <c r="O437" s="1"/>
      <c r="P437" s="112"/>
      <c r="Q437" s="4"/>
      <c r="R437" s="4"/>
      <c r="S437" s="54" t="str">
        <f t="shared" si="100"/>
        <v/>
      </c>
      <c r="T437" s="51"/>
      <c r="U437" s="53"/>
      <c r="V437" s="233"/>
      <c r="W437" s="234" t="str">
        <f t="shared" si="106"/>
        <v/>
      </c>
      <c r="X437" s="52"/>
      <c r="Y437" s="53"/>
      <c r="Z437" s="53"/>
      <c r="AA437" s="53"/>
      <c r="AB437" s="54" t="str">
        <f t="shared" si="107"/>
        <v/>
      </c>
      <c r="AC437" s="54" t="str">
        <f t="shared" si="108"/>
        <v/>
      </c>
      <c r="AD437" s="52"/>
      <c r="AE437" s="53"/>
      <c r="AF437" s="53"/>
      <c r="AG437" s="53"/>
      <c r="AH437" s="54" t="str">
        <f t="shared" si="109"/>
        <v/>
      </c>
      <c r="AI437" s="54" t="str">
        <f t="shared" si="110"/>
        <v/>
      </c>
      <c r="AJ437" s="52"/>
      <c r="AK437" s="55"/>
      <c r="AL437" s="55"/>
      <c r="AM437" s="55"/>
      <c r="AN437" s="54" t="str">
        <f t="shared" si="111"/>
        <v/>
      </c>
      <c r="AO437" s="54" t="str">
        <f t="shared" si="112"/>
        <v/>
      </c>
      <c r="AP437" s="53"/>
      <c r="AQ437" s="53"/>
      <c r="AR437" s="1"/>
      <c r="AS437" s="1"/>
    </row>
    <row r="438" spans="1:45" ht="18.75" customHeight="1" x14ac:dyDescent="0.35">
      <c r="A438" s="1"/>
      <c r="B438" s="49">
        <f>IF(R438="",0,COUNTIF($R$7:R438,R438))</f>
        <v>0</v>
      </c>
      <c r="C438" s="49" t="str">
        <f t="shared" si="114"/>
        <v>0</v>
      </c>
      <c r="D438" s="49">
        <f>IF(X438="",0,COUNTIF($X$7:X438,X438))</f>
        <v>0</v>
      </c>
      <c r="E438" s="49" t="str">
        <f t="shared" si="101"/>
        <v>0</v>
      </c>
      <c r="F438" s="49">
        <f>IF(AD438="",0,COUNTIF($AD$7:AD438,AD438))</f>
        <v>0</v>
      </c>
      <c r="G438" s="49" t="str">
        <f t="shared" si="102"/>
        <v>0</v>
      </c>
      <c r="H438" s="49">
        <f>IF(AJ438="",0,COUNTIF($AJ$7:AJ438,AJ438))</f>
        <v>0</v>
      </c>
      <c r="I438" s="49" t="str">
        <f t="shared" si="103"/>
        <v>0</v>
      </c>
      <c r="J438" s="120">
        <f t="shared" si="104"/>
        <v>0</v>
      </c>
      <c r="K438" s="50" t="str">
        <f t="shared" si="115"/>
        <v>-</v>
      </c>
      <c r="L438" s="49">
        <f>IF(N438="",0,COUNTIF($N$7:N438,N438))</f>
        <v>0</v>
      </c>
      <c r="M438" s="50" t="str">
        <f t="shared" si="105"/>
        <v>0</v>
      </c>
      <c r="N438" s="49" t="str">
        <f t="shared" si="113"/>
        <v/>
      </c>
      <c r="O438" s="1"/>
      <c r="P438" s="112"/>
      <c r="Q438" s="4"/>
      <c r="R438" s="4"/>
      <c r="S438" s="54" t="str">
        <f t="shared" si="100"/>
        <v/>
      </c>
      <c r="T438" s="51"/>
      <c r="U438" s="53"/>
      <c r="V438" s="233"/>
      <c r="W438" s="234" t="str">
        <f t="shared" si="106"/>
        <v/>
      </c>
      <c r="X438" s="52"/>
      <c r="Y438" s="53"/>
      <c r="Z438" s="53"/>
      <c r="AA438" s="53"/>
      <c r="AB438" s="54" t="str">
        <f t="shared" si="107"/>
        <v/>
      </c>
      <c r="AC438" s="54" t="str">
        <f t="shared" si="108"/>
        <v/>
      </c>
      <c r="AD438" s="52"/>
      <c r="AE438" s="53"/>
      <c r="AF438" s="53"/>
      <c r="AG438" s="53"/>
      <c r="AH438" s="54" t="str">
        <f t="shared" si="109"/>
        <v/>
      </c>
      <c r="AI438" s="54" t="str">
        <f t="shared" si="110"/>
        <v/>
      </c>
      <c r="AJ438" s="52"/>
      <c r="AK438" s="55"/>
      <c r="AL438" s="55"/>
      <c r="AM438" s="55"/>
      <c r="AN438" s="54" t="str">
        <f t="shared" si="111"/>
        <v/>
      </c>
      <c r="AO438" s="54" t="str">
        <f t="shared" si="112"/>
        <v/>
      </c>
      <c r="AP438" s="53"/>
      <c r="AQ438" s="53"/>
      <c r="AR438" s="1"/>
      <c r="AS438" s="1"/>
    </row>
    <row r="439" spans="1:45" ht="18.75" customHeight="1" x14ac:dyDescent="0.35">
      <c r="A439" s="1"/>
      <c r="B439" s="49">
        <f>IF(R439="",0,COUNTIF($R$7:R439,R439))</f>
        <v>0</v>
      </c>
      <c r="C439" s="49" t="str">
        <f t="shared" si="114"/>
        <v>0</v>
      </c>
      <c r="D439" s="49">
        <f>IF(X439="",0,COUNTIF($X$7:X439,X439))</f>
        <v>0</v>
      </c>
      <c r="E439" s="49" t="str">
        <f t="shared" si="101"/>
        <v>0</v>
      </c>
      <c r="F439" s="49">
        <f>IF(AD439="",0,COUNTIF($AD$7:AD439,AD439))</f>
        <v>0</v>
      </c>
      <c r="G439" s="49" t="str">
        <f t="shared" si="102"/>
        <v>0</v>
      </c>
      <c r="H439" s="49">
        <f>IF(AJ439="",0,COUNTIF($AJ$7:AJ439,AJ439))</f>
        <v>0</v>
      </c>
      <c r="I439" s="49" t="str">
        <f t="shared" si="103"/>
        <v>0</v>
      </c>
      <c r="J439" s="120">
        <f t="shared" si="104"/>
        <v>0</v>
      </c>
      <c r="K439" s="50" t="str">
        <f t="shared" si="115"/>
        <v>-</v>
      </c>
      <c r="L439" s="49">
        <f>IF(N439="",0,COUNTIF($N$7:N439,N439))</f>
        <v>0</v>
      </c>
      <c r="M439" s="50" t="str">
        <f t="shared" si="105"/>
        <v>0</v>
      </c>
      <c r="N439" s="49" t="str">
        <f t="shared" si="113"/>
        <v/>
      </c>
      <c r="O439" s="1"/>
      <c r="P439" s="112"/>
      <c r="Q439" s="4"/>
      <c r="R439" s="4"/>
      <c r="S439" s="54" t="str">
        <f t="shared" si="100"/>
        <v/>
      </c>
      <c r="T439" s="51"/>
      <c r="U439" s="53"/>
      <c r="V439" s="233"/>
      <c r="W439" s="234" t="str">
        <f t="shared" si="106"/>
        <v/>
      </c>
      <c r="X439" s="52"/>
      <c r="Y439" s="53"/>
      <c r="Z439" s="53"/>
      <c r="AA439" s="53"/>
      <c r="AB439" s="54" t="str">
        <f t="shared" si="107"/>
        <v/>
      </c>
      <c r="AC439" s="54" t="str">
        <f t="shared" si="108"/>
        <v/>
      </c>
      <c r="AD439" s="52"/>
      <c r="AE439" s="53"/>
      <c r="AF439" s="53"/>
      <c r="AG439" s="53"/>
      <c r="AH439" s="54" t="str">
        <f t="shared" si="109"/>
        <v/>
      </c>
      <c r="AI439" s="54" t="str">
        <f t="shared" si="110"/>
        <v/>
      </c>
      <c r="AJ439" s="52"/>
      <c r="AK439" s="55"/>
      <c r="AL439" s="55"/>
      <c r="AM439" s="55"/>
      <c r="AN439" s="54" t="str">
        <f t="shared" si="111"/>
        <v/>
      </c>
      <c r="AO439" s="54" t="str">
        <f t="shared" si="112"/>
        <v/>
      </c>
      <c r="AP439" s="53"/>
      <c r="AQ439" s="53"/>
      <c r="AR439" s="1"/>
      <c r="AS439" s="1"/>
    </row>
    <row r="440" spans="1:45" ht="18.75" customHeight="1" x14ac:dyDescent="0.35">
      <c r="A440" s="1"/>
      <c r="B440" s="49">
        <f>IF(R440="",0,COUNTIF($R$7:R440,R440))</f>
        <v>0</v>
      </c>
      <c r="C440" s="49" t="str">
        <f t="shared" si="114"/>
        <v>0</v>
      </c>
      <c r="D440" s="49">
        <f>IF(X440="",0,COUNTIF($X$7:X440,X440))</f>
        <v>0</v>
      </c>
      <c r="E440" s="49" t="str">
        <f t="shared" si="101"/>
        <v>0</v>
      </c>
      <c r="F440" s="49">
        <f>IF(AD440="",0,COUNTIF($AD$7:AD440,AD440))</f>
        <v>0</v>
      </c>
      <c r="G440" s="49" t="str">
        <f t="shared" si="102"/>
        <v>0</v>
      </c>
      <c r="H440" s="49">
        <f>IF(AJ440="",0,COUNTIF($AJ$7:AJ440,AJ440))</f>
        <v>0</v>
      </c>
      <c r="I440" s="49" t="str">
        <f t="shared" si="103"/>
        <v>0</v>
      </c>
      <c r="J440" s="120">
        <f t="shared" si="104"/>
        <v>0</v>
      </c>
      <c r="K440" s="50" t="str">
        <f t="shared" si="115"/>
        <v>-</v>
      </c>
      <c r="L440" s="49">
        <f>IF(N440="",0,COUNTIF($N$7:N440,N440))</f>
        <v>0</v>
      </c>
      <c r="M440" s="50" t="str">
        <f t="shared" si="105"/>
        <v>0</v>
      </c>
      <c r="N440" s="49" t="str">
        <f t="shared" si="113"/>
        <v/>
      </c>
      <c r="O440" s="1"/>
      <c r="P440" s="112"/>
      <c r="Q440" s="4"/>
      <c r="R440" s="4"/>
      <c r="S440" s="54" t="str">
        <f t="shared" si="100"/>
        <v/>
      </c>
      <c r="T440" s="51"/>
      <c r="U440" s="53"/>
      <c r="V440" s="233"/>
      <c r="W440" s="234" t="str">
        <f t="shared" si="106"/>
        <v/>
      </c>
      <c r="X440" s="52"/>
      <c r="Y440" s="53"/>
      <c r="Z440" s="53"/>
      <c r="AA440" s="53"/>
      <c r="AB440" s="54" t="str">
        <f t="shared" si="107"/>
        <v/>
      </c>
      <c r="AC440" s="54" t="str">
        <f t="shared" si="108"/>
        <v/>
      </c>
      <c r="AD440" s="52"/>
      <c r="AE440" s="53"/>
      <c r="AF440" s="53"/>
      <c r="AG440" s="53"/>
      <c r="AH440" s="54" t="str">
        <f t="shared" si="109"/>
        <v/>
      </c>
      <c r="AI440" s="54" t="str">
        <f t="shared" si="110"/>
        <v/>
      </c>
      <c r="AJ440" s="52"/>
      <c r="AK440" s="55"/>
      <c r="AL440" s="55"/>
      <c r="AM440" s="55"/>
      <c r="AN440" s="54" t="str">
        <f t="shared" si="111"/>
        <v/>
      </c>
      <c r="AO440" s="54" t="str">
        <f t="shared" si="112"/>
        <v/>
      </c>
      <c r="AP440" s="53"/>
      <c r="AQ440" s="53"/>
      <c r="AR440" s="1"/>
      <c r="AS440" s="1"/>
    </row>
    <row r="441" spans="1:45" ht="18.75" customHeight="1" x14ac:dyDescent="0.35">
      <c r="A441" s="1"/>
      <c r="B441" s="49">
        <f>IF(R441="",0,COUNTIF($R$7:R441,R441))</f>
        <v>0</v>
      </c>
      <c r="C441" s="49" t="str">
        <f t="shared" si="114"/>
        <v>0</v>
      </c>
      <c r="D441" s="49">
        <f>IF(X441="",0,COUNTIF($X$7:X441,X441))</f>
        <v>0</v>
      </c>
      <c r="E441" s="49" t="str">
        <f t="shared" si="101"/>
        <v>0</v>
      </c>
      <c r="F441" s="49">
        <f>IF(AD441="",0,COUNTIF($AD$7:AD441,AD441))</f>
        <v>0</v>
      </c>
      <c r="G441" s="49" t="str">
        <f t="shared" si="102"/>
        <v>0</v>
      </c>
      <c r="H441" s="49">
        <f>IF(AJ441="",0,COUNTIF($AJ$7:AJ441,AJ441))</f>
        <v>0</v>
      </c>
      <c r="I441" s="49" t="str">
        <f t="shared" si="103"/>
        <v>0</v>
      </c>
      <c r="J441" s="120">
        <f t="shared" si="104"/>
        <v>0</v>
      </c>
      <c r="K441" s="50" t="str">
        <f t="shared" si="115"/>
        <v>-</v>
      </c>
      <c r="L441" s="49">
        <f>IF(N441="",0,COUNTIF($N$7:N441,N441))</f>
        <v>0</v>
      </c>
      <c r="M441" s="50" t="str">
        <f t="shared" si="105"/>
        <v>0</v>
      </c>
      <c r="N441" s="49" t="str">
        <f t="shared" si="113"/>
        <v/>
      </c>
      <c r="O441" s="1"/>
      <c r="P441" s="112"/>
      <c r="Q441" s="4"/>
      <c r="R441" s="4"/>
      <c r="S441" s="54" t="str">
        <f t="shared" si="100"/>
        <v/>
      </c>
      <c r="T441" s="51"/>
      <c r="U441" s="53"/>
      <c r="V441" s="233"/>
      <c r="W441" s="234" t="str">
        <f t="shared" si="106"/>
        <v/>
      </c>
      <c r="X441" s="52"/>
      <c r="Y441" s="53"/>
      <c r="Z441" s="53"/>
      <c r="AA441" s="53"/>
      <c r="AB441" s="54" t="str">
        <f t="shared" si="107"/>
        <v/>
      </c>
      <c r="AC441" s="54" t="str">
        <f t="shared" si="108"/>
        <v/>
      </c>
      <c r="AD441" s="52"/>
      <c r="AE441" s="53"/>
      <c r="AF441" s="53"/>
      <c r="AG441" s="53"/>
      <c r="AH441" s="54" t="str">
        <f t="shared" si="109"/>
        <v/>
      </c>
      <c r="AI441" s="54" t="str">
        <f t="shared" si="110"/>
        <v/>
      </c>
      <c r="AJ441" s="52"/>
      <c r="AK441" s="55"/>
      <c r="AL441" s="55"/>
      <c r="AM441" s="55"/>
      <c r="AN441" s="54" t="str">
        <f t="shared" si="111"/>
        <v/>
      </c>
      <c r="AO441" s="54" t="str">
        <f t="shared" si="112"/>
        <v/>
      </c>
      <c r="AP441" s="53"/>
      <c r="AQ441" s="53"/>
      <c r="AR441" s="1"/>
      <c r="AS441" s="1"/>
    </row>
    <row r="442" spans="1:45" ht="18.75" customHeight="1" x14ac:dyDescent="0.35">
      <c r="A442" s="1"/>
      <c r="B442" s="49">
        <f>IF(R442="",0,COUNTIF($R$7:R442,R442))</f>
        <v>0</v>
      </c>
      <c r="C442" s="49" t="str">
        <f t="shared" si="114"/>
        <v>0</v>
      </c>
      <c r="D442" s="49">
        <f>IF(X442="",0,COUNTIF($X$7:X442,X442))</f>
        <v>0</v>
      </c>
      <c r="E442" s="49" t="str">
        <f t="shared" si="101"/>
        <v>0</v>
      </c>
      <c r="F442" s="49">
        <f>IF(AD442="",0,COUNTIF($AD$7:AD442,AD442))</f>
        <v>0</v>
      </c>
      <c r="G442" s="49" t="str">
        <f t="shared" si="102"/>
        <v>0</v>
      </c>
      <c r="H442" s="49">
        <f>IF(AJ442="",0,COUNTIF($AJ$7:AJ442,AJ442))</f>
        <v>0</v>
      </c>
      <c r="I442" s="49" t="str">
        <f t="shared" si="103"/>
        <v>0</v>
      </c>
      <c r="J442" s="120">
        <f t="shared" si="104"/>
        <v>0</v>
      </c>
      <c r="K442" s="50" t="str">
        <f t="shared" si="115"/>
        <v>-</v>
      </c>
      <c r="L442" s="49">
        <f>IF(N442="",0,COUNTIF($N$7:N442,N442))</f>
        <v>0</v>
      </c>
      <c r="M442" s="50" t="str">
        <f t="shared" si="105"/>
        <v>0</v>
      </c>
      <c r="N442" s="49" t="str">
        <f t="shared" si="113"/>
        <v/>
      </c>
      <c r="O442" s="1"/>
      <c r="P442" s="112"/>
      <c r="Q442" s="4"/>
      <c r="R442" s="4"/>
      <c r="S442" s="54" t="str">
        <f t="shared" si="100"/>
        <v/>
      </c>
      <c r="T442" s="51"/>
      <c r="U442" s="53"/>
      <c r="V442" s="233"/>
      <c r="W442" s="234" t="str">
        <f t="shared" si="106"/>
        <v/>
      </c>
      <c r="X442" s="52"/>
      <c r="Y442" s="53"/>
      <c r="Z442" s="53"/>
      <c r="AA442" s="53"/>
      <c r="AB442" s="54" t="str">
        <f t="shared" si="107"/>
        <v/>
      </c>
      <c r="AC442" s="54" t="str">
        <f t="shared" si="108"/>
        <v/>
      </c>
      <c r="AD442" s="52"/>
      <c r="AE442" s="53"/>
      <c r="AF442" s="53"/>
      <c r="AG442" s="53"/>
      <c r="AH442" s="54" t="str">
        <f t="shared" si="109"/>
        <v/>
      </c>
      <c r="AI442" s="54" t="str">
        <f t="shared" si="110"/>
        <v/>
      </c>
      <c r="AJ442" s="52"/>
      <c r="AK442" s="55"/>
      <c r="AL442" s="55"/>
      <c r="AM442" s="55"/>
      <c r="AN442" s="54" t="str">
        <f t="shared" si="111"/>
        <v/>
      </c>
      <c r="AO442" s="54" t="str">
        <f t="shared" si="112"/>
        <v/>
      </c>
      <c r="AP442" s="53"/>
      <c r="AQ442" s="53"/>
      <c r="AR442" s="1"/>
      <c r="AS442" s="1"/>
    </row>
    <row r="443" spans="1:45" ht="18.75" customHeight="1" x14ac:dyDescent="0.35">
      <c r="A443" s="1"/>
      <c r="B443" s="49">
        <f>IF(R443="",0,COUNTIF($R$7:R443,R443))</f>
        <v>0</v>
      </c>
      <c r="C443" s="49" t="str">
        <f t="shared" si="114"/>
        <v>0</v>
      </c>
      <c r="D443" s="49">
        <f>IF(X443="",0,COUNTIF($X$7:X443,X443))</f>
        <v>0</v>
      </c>
      <c r="E443" s="49" t="str">
        <f t="shared" si="101"/>
        <v>0</v>
      </c>
      <c r="F443" s="49">
        <f>IF(AD443="",0,COUNTIF($AD$7:AD443,AD443))</f>
        <v>0</v>
      </c>
      <c r="G443" s="49" t="str">
        <f t="shared" si="102"/>
        <v>0</v>
      </c>
      <c r="H443" s="49">
        <f>IF(AJ443="",0,COUNTIF($AJ$7:AJ443,AJ443))</f>
        <v>0</v>
      </c>
      <c r="I443" s="49" t="str">
        <f t="shared" si="103"/>
        <v>0</v>
      </c>
      <c r="J443" s="120">
        <f t="shared" si="104"/>
        <v>0</v>
      </c>
      <c r="K443" s="50" t="str">
        <f t="shared" si="115"/>
        <v>-</v>
      </c>
      <c r="L443" s="49">
        <f>IF(N443="",0,COUNTIF($N$7:N443,N443))</f>
        <v>0</v>
      </c>
      <c r="M443" s="50" t="str">
        <f t="shared" si="105"/>
        <v>0</v>
      </c>
      <c r="N443" s="49" t="str">
        <f t="shared" si="113"/>
        <v/>
      </c>
      <c r="O443" s="1"/>
      <c r="P443" s="112"/>
      <c r="Q443" s="4"/>
      <c r="R443" s="4"/>
      <c r="S443" s="54" t="str">
        <f t="shared" si="100"/>
        <v/>
      </c>
      <c r="T443" s="51"/>
      <c r="U443" s="53"/>
      <c r="V443" s="233"/>
      <c r="W443" s="234" t="str">
        <f t="shared" si="106"/>
        <v/>
      </c>
      <c r="X443" s="52"/>
      <c r="Y443" s="53"/>
      <c r="Z443" s="53"/>
      <c r="AA443" s="53"/>
      <c r="AB443" s="54" t="str">
        <f t="shared" si="107"/>
        <v/>
      </c>
      <c r="AC443" s="54" t="str">
        <f t="shared" si="108"/>
        <v/>
      </c>
      <c r="AD443" s="52"/>
      <c r="AE443" s="53"/>
      <c r="AF443" s="53"/>
      <c r="AG443" s="53"/>
      <c r="AH443" s="54" t="str">
        <f t="shared" si="109"/>
        <v/>
      </c>
      <c r="AI443" s="54" t="str">
        <f t="shared" si="110"/>
        <v/>
      </c>
      <c r="AJ443" s="52"/>
      <c r="AK443" s="55"/>
      <c r="AL443" s="55"/>
      <c r="AM443" s="55"/>
      <c r="AN443" s="54" t="str">
        <f t="shared" si="111"/>
        <v/>
      </c>
      <c r="AO443" s="54" t="str">
        <f t="shared" si="112"/>
        <v/>
      </c>
      <c r="AP443" s="53"/>
      <c r="AQ443" s="53"/>
      <c r="AR443" s="1"/>
      <c r="AS443" s="1"/>
    </row>
    <row r="444" spans="1:45" ht="18.75" customHeight="1" x14ac:dyDescent="0.35">
      <c r="A444" s="1"/>
      <c r="B444" s="49">
        <f>IF(R444="",0,COUNTIF($R$7:R444,R444))</f>
        <v>0</v>
      </c>
      <c r="C444" s="49" t="str">
        <f t="shared" si="114"/>
        <v>0</v>
      </c>
      <c r="D444" s="49">
        <f>IF(X444="",0,COUNTIF($X$7:X444,X444))</f>
        <v>0</v>
      </c>
      <c r="E444" s="49" t="str">
        <f t="shared" si="101"/>
        <v>0</v>
      </c>
      <c r="F444" s="49">
        <f>IF(AD444="",0,COUNTIF($AD$7:AD444,AD444))</f>
        <v>0</v>
      </c>
      <c r="G444" s="49" t="str">
        <f t="shared" si="102"/>
        <v>0</v>
      </c>
      <c r="H444" s="49">
        <f>IF(AJ444="",0,COUNTIF($AJ$7:AJ444,AJ444))</f>
        <v>0</v>
      </c>
      <c r="I444" s="49" t="str">
        <f t="shared" si="103"/>
        <v>0</v>
      </c>
      <c r="J444" s="120">
        <f t="shared" si="104"/>
        <v>0</v>
      </c>
      <c r="K444" s="50" t="str">
        <f t="shared" si="115"/>
        <v>-</v>
      </c>
      <c r="L444" s="49">
        <f>IF(N444="",0,COUNTIF($N$7:N444,N444))</f>
        <v>0</v>
      </c>
      <c r="M444" s="50" t="str">
        <f t="shared" si="105"/>
        <v>0</v>
      </c>
      <c r="N444" s="49" t="str">
        <f t="shared" si="113"/>
        <v/>
      </c>
      <c r="O444" s="1"/>
      <c r="P444" s="112"/>
      <c r="Q444" s="4"/>
      <c r="R444" s="4"/>
      <c r="S444" s="54" t="str">
        <f t="shared" si="100"/>
        <v/>
      </c>
      <c r="T444" s="51"/>
      <c r="U444" s="53"/>
      <c r="V444" s="233"/>
      <c r="W444" s="234" t="str">
        <f t="shared" si="106"/>
        <v/>
      </c>
      <c r="X444" s="52"/>
      <c r="Y444" s="53"/>
      <c r="Z444" s="53"/>
      <c r="AA444" s="53"/>
      <c r="AB444" s="54" t="str">
        <f t="shared" si="107"/>
        <v/>
      </c>
      <c r="AC444" s="54" t="str">
        <f t="shared" si="108"/>
        <v/>
      </c>
      <c r="AD444" s="52"/>
      <c r="AE444" s="53"/>
      <c r="AF444" s="53"/>
      <c r="AG444" s="53"/>
      <c r="AH444" s="54" t="str">
        <f t="shared" si="109"/>
        <v/>
      </c>
      <c r="AI444" s="54" t="str">
        <f t="shared" si="110"/>
        <v/>
      </c>
      <c r="AJ444" s="52"/>
      <c r="AK444" s="55"/>
      <c r="AL444" s="55"/>
      <c r="AM444" s="55"/>
      <c r="AN444" s="54" t="str">
        <f t="shared" si="111"/>
        <v/>
      </c>
      <c r="AO444" s="54" t="str">
        <f t="shared" si="112"/>
        <v/>
      </c>
      <c r="AP444" s="53"/>
      <c r="AQ444" s="53"/>
      <c r="AR444" s="1"/>
      <c r="AS444" s="1"/>
    </row>
    <row r="445" spans="1:45" ht="18.75" customHeight="1" x14ac:dyDescent="0.35">
      <c r="A445" s="1"/>
      <c r="B445" s="49">
        <f>IF(R445="",0,COUNTIF($R$7:R445,R445))</f>
        <v>0</v>
      </c>
      <c r="C445" s="49" t="str">
        <f t="shared" si="114"/>
        <v>0</v>
      </c>
      <c r="D445" s="49">
        <f>IF(X445="",0,COUNTIF($X$7:X445,X445))</f>
        <v>0</v>
      </c>
      <c r="E445" s="49" t="str">
        <f t="shared" si="101"/>
        <v>0</v>
      </c>
      <c r="F445" s="49">
        <f>IF(AD445="",0,COUNTIF($AD$7:AD445,AD445))</f>
        <v>0</v>
      </c>
      <c r="G445" s="49" t="str">
        <f t="shared" si="102"/>
        <v>0</v>
      </c>
      <c r="H445" s="49">
        <f>IF(AJ445="",0,COUNTIF($AJ$7:AJ445,AJ445))</f>
        <v>0</v>
      </c>
      <c r="I445" s="49" t="str">
        <f t="shared" si="103"/>
        <v>0</v>
      </c>
      <c r="J445" s="120">
        <f t="shared" si="104"/>
        <v>0</v>
      </c>
      <c r="K445" s="50" t="str">
        <f t="shared" si="115"/>
        <v>-</v>
      </c>
      <c r="L445" s="49">
        <f>IF(N445="",0,COUNTIF($N$7:N445,N445))</f>
        <v>0</v>
      </c>
      <c r="M445" s="50" t="str">
        <f t="shared" si="105"/>
        <v>0</v>
      </c>
      <c r="N445" s="49" t="str">
        <f t="shared" si="113"/>
        <v/>
      </c>
      <c r="O445" s="1"/>
      <c r="P445" s="112"/>
      <c r="Q445" s="4"/>
      <c r="R445" s="4"/>
      <c r="S445" s="54" t="str">
        <f t="shared" si="100"/>
        <v/>
      </c>
      <c r="T445" s="51"/>
      <c r="U445" s="53"/>
      <c r="V445" s="233"/>
      <c r="W445" s="234" t="str">
        <f t="shared" si="106"/>
        <v/>
      </c>
      <c r="X445" s="52"/>
      <c r="Y445" s="53"/>
      <c r="Z445" s="53"/>
      <c r="AA445" s="53"/>
      <c r="AB445" s="54" t="str">
        <f t="shared" si="107"/>
        <v/>
      </c>
      <c r="AC445" s="54" t="str">
        <f t="shared" si="108"/>
        <v/>
      </c>
      <c r="AD445" s="52"/>
      <c r="AE445" s="53"/>
      <c r="AF445" s="53"/>
      <c r="AG445" s="53"/>
      <c r="AH445" s="54" t="str">
        <f t="shared" si="109"/>
        <v/>
      </c>
      <c r="AI445" s="54" t="str">
        <f t="shared" si="110"/>
        <v/>
      </c>
      <c r="AJ445" s="52"/>
      <c r="AK445" s="55"/>
      <c r="AL445" s="55"/>
      <c r="AM445" s="55"/>
      <c r="AN445" s="54" t="str">
        <f t="shared" si="111"/>
        <v/>
      </c>
      <c r="AO445" s="54" t="str">
        <f t="shared" si="112"/>
        <v/>
      </c>
      <c r="AP445" s="53"/>
      <c r="AQ445" s="53"/>
      <c r="AR445" s="1"/>
      <c r="AS445" s="1"/>
    </row>
    <row r="446" spans="1:45" ht="18.75" customHeight="1" x14ac:dyDescent="0.35">
      <c r="A446" s="1"/>
      <c r="B446" s="49">
        <f>IF(R446="",0,COUNTIF($R$7:R446,R446))</f>
        <v>0</v>
      </c>
      <c r="C446" s="49" t="str">
        <f t="shared" si="114"/>
        <v>0</v>
      </c>
      <c r="D446" s="49">
        <f>IF(X446="",0,COUNTIF($X$7:X446,X446))</f>
        <v>0</v>
      </c>
      <c r="E446" s="49" t="str">
        <f t="shared" si="101"/>
        <v>0</v>
      </c>
      <c r="F446" s="49">
        <f>IF(AD446="",0,COUNTIF($AD$7:AD446,AD446))</f>
        <v>0</v>
      </c>
      <c r="G446" s="49" t="str">
        <f t="shared" si="102"/>
        <v>0</v>
      </c>
      <c r="H446" s="49">
        <f>IF(AJ446="",0,COUNTIF($AJ$7:AJ446,AJ446))</f>
        <v>0</v>
      </c>
      <c r="I446" s="49" t="str">
        <f t="shared" si="103"/>
        <v>0</v>
      </c>
      <c r="J446" s="120">
        <f t="shared" si="104"/>
        <v>0</v>
      </c>
      <c r="K446" s="50" t="str">
        <f t="shared" si="115"/>
        <v>-</v>
      </c>
      <c r="L446" s="49">
        <f>IF(N446="",0,COUNTIF($N$7:N446,N446))</f>
        <v>0</v>
      </c>
      <c r="M446" s="50" t="str">
        <f t="shared" si="105"/>
        <v>0</v>
      </c>
      <c r="N446" s="49" t="str">
        <f t="shared" si="113"/>
        <v/>
      </c>
      <c r="O446" s="1"/>
      <c r="P446" s="112"/>
      <c r="Q446" s="4"/>
      <c r="R446" s="4"/>
      <c r="S446" s="54" t="str">
        <f t="shared" si="100"/>
        <v/>
      </c>
      <c r="T446" s="51"/>
      <c r="U446" s="53"/>
      <c r="V446" s="233"/>
      <c r="W446" s="234" t="str">
        <f t="shared" si="106"/>
        <v/>
      </c>
      <c r="X446" s="52"/>
      <c r="Y446" s="53"/>
      <c r="Z446" s="53"/>
      <c r="AA446" s="53"/>
      <c r="AB446" s="54" t="str">
        <f t="shared" si="107"/>
        <v/>
      </c>
      <c r="AC446" s="54" t="str">
        <f t="shared" si="108"/>
        <v/>
      </c>
      <c r="AD446" s="52"/>
      <c r="AE446" s="53"/>
      <c r="AF446" s="53"/>
      <c r="AG446" s="53"/>
      <c r="AH446" s="54" t="str">
        <f t="shared" si="109"/>
        <v/>
      </c>
      <c r="AI446" s="54" t="str">
        <f t="shared" si="110"/>
        <v/>
      </c>
      <c r="AJ446" s="52"/>
      <c r="AK446" s="55"/>
      <c r="AL446" s="55"/>
      <c r="AM446" s="55"/>
      <c r="AN446" s="54" t="str">
        <f t="shared" si="111"/>
        <v/>
      </c>
      <c r="AO446" s="54" t="str">
        <f t="shared" si="112"/>
        <v/>
      </c>
      <c r="AP446" s="53"/>
      <c r="AQ446" s="53"/>
      <c r="AR446" s="1"/>
      <c r="AS446" s="1"/>
    </row>
    <row r="447" spans="1:45" ht="18.75" customHeight="1" x14ac:dyDescent="0.35">
      <c r="A447" s="1"/>
      <c r="B447" s="49">
        <f>IF(R447="",0,COUNTIF($R$7:R447,R447))</f>
        <v>0</v>
      </c>
      <c r="C447" s="49" t="str">
        <f t="shared" si="114"/>
        <v>0</v>
      </c>
      <c r="D447" s="49">
        <f>IF(X447="",0,COUNTIF($X$7:X447,X447))</f>
        <v>0</v>
      </c>
      <c r="E447" s="49" t="str">
        <f t="shared" si="101"/>
        <v>0</v>
      </c>
      <c r="F447" s="49">
        <f>IF(AD447="",0,COUNTIF($AD$7:AD447,AD447))</f>
        <v>0</v>
      </c>
      <c r="G447" s="49" t="str">
        <f t="shared" si="102"/>
        <v>0</v>
      </c>
      <c r="H447" s="49">
        <f>IF(AJ447="",0,COUNTIF($AJ$7:AJ447,AJ447))</f>
        <v>0</v>
      </c>
      <c r="I447" s="49" t="str">
        <f t="shared" si="103"/>
        <v>0</v>
      </c>
      <c r="J447" s="120">
        <f t="shared" si="104"/>
        <v>0</v>
      </c>
      <c r="K447" s="50" t="str">
        <f t="shared" si="115"/>
        <v>-</v>
      </c>
      <c r="L447" s="49">
        <f>IF(N447="",0,COUNTIF($N$7:N447,N447))</f>
        <v>0</v>
      </c>
      <c r="M447" s="50" t="str">
        <f t="shared" si="105"/>
        <v>0</v>
      </c>
      <c r="N447" s="49" t="str">
        <f t="shared" si="113"/>
        <v/>
      </c>
      <c r="O447" s="1"/>
      <c r="P447" s="112"/>
      <c r="Q447" s="4"/>
      <c r="R447" s="4"/>
      <c r="S447" s="54" t="str">
        <f t="shared" si="100"/>
        <v/>
      </c>
      <c r="T447" s="51"/>
      <c r="U447" s="53"/>
      <c r="V447" s="233"/>
      <c r="W447" s="234" t="str">
        <f t="shared" si="106"/>
        <v/>
      </c>
      <c r="X447" s="52"/>
      <c r="Y447" s="53"/>
      <c r="Z447" s="53"/>
      <c r="AA447" s="53"/>
      <c r="AB447" s="54" t="str">
        <f t="shared" si="107"/>
        <v/>
      </c>
      <c r="AC447" s="54" t="str">
        <f t="shared" si="108"/>
        <v/>
      </c>
      <c r="AD447" s="52"/>
      <c r="AE447" s="53"/>
      <c r="AF447" s="53"/>
      <c r="AG447" s="53"/>
      <c r="AH447" s="54" t="str">
        <f t="shared" si="109"/>
        <v/>
      </c>
      <c r="AI447" s="54" t="str">
        <f t="shared" si="110"/>
        <v/>
      </c>
      <c r="AJ447" s="52"/>
      <c r="AK447" s="55"/>
      <c r="AL447" s="55"/>
      <c r="AM447" s="55"/>
      <c r="AN447" s="54" t="str">
        <f t="shared" si="111"/>
        <v/>
      </c>
      <c r="AO447" s="54" t="str">
        <f t="shared" si="112"/>
        <v/>
      </c>
      <c r="AP447" s="53"/>
      <c r="AQ447" s="53"/>
      <c r="AR447" s="1"/>
      <c r="AS447" s="1"/>
    </row>
    <row r="448" spans="1:45" ht="18.75" customHeight="1" x14ac:dyDescent="0.35">
      <c r="A448" s="1"/>
      <c r="B448" s="49">
        <f>IF(R448="",0,COUNTIF($R$7:R448,R448))</f>
        <v>0</v>
      </c>
      <c r="C448" s="49" t="str">
        <f t="shared" si="114"/>
        <v>0</v>
      </c>
      <c r="D448" s="49">
        <f>IF(X448="",0,COUNTIF($X$7:X448,X448))</f>
        <v>0</v>
      </c>
      <c r="E448" s="49" t="str">
        <f t="shared" si="101"/>
        <v>0</v>
      </c>
      <c r="F448" s="49">
        <f>IF(AD448="",0,COUNTIF($AD$7:AD448,AD448))</f>
        <v>0</v>
      </c>
      <c r="G448" s="49" t="str">
        <f t="shared" si="102"/>
        <v>0</v>
      </c>
      <c r="H448" s="49">
        <f>IF(AJ448="",0,COUNTIF($AJ$7:AJ448,AJ448))</f>
        <v>0</v>
      </c>
      <c r="I448" s="49" t="str">
        <f t="shared" si="103"/>
        <v>0</v>
      </c>
      <c r="J448" s="120">
        <f t="shared" si="104"/>
        <v>0</v>
      </c>
      <c r="K448" s="50" t="str">
        <f t="shared" si="115"/>
        <v>-</v>
      </c>
      <c r="L448" s="49">
        <f>IF(N448="",0,COUNTIF($N$7:N448,N448))</f>
        <v>0</v>
      </c>
      <c r="M448" s="50" t="str">
        <f t="shared" si="105"/>
        <v>0</v>
      </c>
      <c r="N448" s="49" t="str">
        <f t="shared" si="113"/>
        <v/>
      </c>
      <c r="O448" s="1"/>
      <c r="P448" s="112"/>
      <c r="Q448" s="4"/>
      <c r="R448" s="4"/>
      <c r="S448" s="54" t="str">
        <f t="shared" si="100"/>
        <v/>
      </c>
      <c r="T448" s="51"/>
      <c r="U448" s="53"/>
      <c r="V448" s="233"/>
      <c r="W448" s="234" t="str">
        <f t="shared" si="106"/>
        <v/>
      </c>
      <c r="X448" s="52"/>
      <c r="Y448" s="53"/>
      <c r="Z448" s="53"/>
      <c r="AA448" s="53"/>
      <c r="AB448" s="54" t="str">
        <f t="shared" si="107"/>
        <v/>
      </c>
      <c r="AC448" s="54" t="str">
        <f t="shared" si="108"/>
        <v/>
      </c>
      <c r="AD448" s="52"/>
      <c r="AE448" s="53"/>
      <c r="AF448" s="53"/>
      <c r="AG448" s="53"/>
      <c r="AH448" s="54" t="str">
        <f t="shared" si="109"/>
        <v/>
      </c>
      <c r="AI448" s="54" t="str">
        <f t="shared" si="110"/>
        <v/>
      </c>
      <c r="AJ448" s="52"/>
      <c r="AK448" s="55"/>
      <c r="AL448" s="55"/>
      <c r="AM448" s="55"/>
      <c r="AN448" s="54" t="str">
        <f t="shared" si="111"/>
        <v/>
      </c>
      <c r="AO448" s="54" t="str">
        <f t="shared" si="112"/>
        <v/>
      </c>
      <c r="AP448" s="53"/>
      <c r="AQ448" s="53"/>
      <c r="AR448" s="1"/>
      <c r="AS448" s="1"/>
    </row>
    <row r="449" spans="1:45" ht="18.75" customHeight="1" x14ac:dyDescent="0.35">
      <c r="A449" s="1"/>
      <c r="B449" s="49">
        <f>IF(R449="",0,COUNTIF($R$7:R449,R449))</f>
        <v>0</v>
      </c>
      <c r="C449" s="49" t="str">
        <f t="shared" si="114"/>
        <v>0</v>
      </c>
      <c r="D449" s="49">
        <f>IF(X449="",0,COUNTIF($X$7:X449,X449))</f>
        <v>0</v>
      </c>
      <c r="E449" s="49" t="str">
        <f t="shared" si="101"/>
        <v>0</v>
      </c>
      <c r="F449" s="49">
        <f>IF(AD449="",0,COUNTIF($AD$7:AD449,AD449))</f>
        <v>0</v>
      </c>
      <c r="G449" s="49" t="str">
        <f t="shared" si="102"/>
        <v>0</v>
      </c>
      <c r="H449" s="49">
        <f>IF(AJ449="",0,COUNTIF($AJ$7:AJ449,AJ449))</f>
        <v>0</v>
      </c>
      <c r="I449" s="49" t="str">
        <f t="shared" si="103"/>
        <v>0</v>
      </c>
      <c r="J449" s="120">
        <f t="shared" si="104"/>
        <v>0</v>
      </c>
      <c r="K449" s="50" t="str">
        <f t="shared" si="115"/>
        <v>-</v>
      </c>
      <c r="L449" s="49">
        <f>IF(N449="",0,COUNTIF($N$7:N449,N449))</f>
        <v>0</v>
      </c>
      <c r="M449" s="50" t="str">
        <f t="shared" si="105"/>
        <v>0</v>
      </c>
      <c r="N449" s="49" t="str">
        <f t="shared" si="113"/>
        <v/>
      </c>
      <c r="O449" s="1"/>
      <c r="P449" s="112"/>
      <c r="Q449" s="4"/>
      <c r="R449" s="4"/>
      <c r="S449" s="54" t="str">
        <f t="shared" si="100"/>
        <v/>
      </c>
      <c r="T449" s="51"/>
      <c r="U449" s="53"/>
      <c r="V449" s="233"/>
      <c r="W449" s="234" t="str">
        <f t="shared" si="106"/>
        <v/>
      </c>
      <c r="X449" s="52"/>
      <c r="Y449" s="53"/>
      <c r="Z449" s="53"/>
      <c r="AA449" s="53"/>
      <c r="AB449" s="54" t="str">
        <f t="shared" si="107"/>
        <v/>
      </c>
      <c r="AC449" s="54" t="str">
        <f t="shared" si="108"/>
        <v/>
      </c>
      <c r="AD449" s="52"/>
      <c r="AE449" s="53"/>
      <c r="AF449" s="53"/>
      <c r="AG449" s="53"/>
      <c r="AH449" s="54" t="str">
        <f t="shared" si="109"/>
        <v/>
      </c>
      <c r="AI449" s="54" t="str">
        <f t="shared" si="110"/>
        <v/>
      </c>
      <c r="AJ449" s="52"/>
      <c r="AK449" s="55"/>
      <c r="AL449" s="55"/>
      <c r="AM449" s="55"/>
      <c r="AN449" s="54" t="str">
        <f t="shared" si="111"/>
        <v/>
      </c>
      <c r="AO449" s="54" t="str">
        <f t="shared" si="112"/>
        <v/>
      </c>
      <c r="AP449" s="53"/>
      <c r="AQ449" s="53"/>
      <c r="AR449" s="1"/>
      <c r="AS449" s="1"/>
    </row>
    <row r="450" spans="1:45" ht="18.75" customHeight="1" x14ac:dyDescent="0.35">
      <c r="A450" s="1"/>
      <c r="B450" s="49">
        <f>IF(R450="",0,COUNTIF($R$7:R450,R450))</f>
        <v>0</v>
      </c>
      <c r="C450" s="49" t="str">
        <f t="shared" si="114"/>
        <v>0</v>
      </c>
      <c r="D450" s="49">
        <f>IF(X450="",0,COUNTIF($X$7:X450,X450))</f>
        <v>0</v>
      </c>
      <c r="E450" s="49" t="str">
        <f t="shared" si="101"/>
        <v>0</v>
      </c>
      <c r="F450" s="49">
        <f>IF(AD450="",0,COUNTIF($AD$7:AD450,AD450))</f>
        <v>0</v>
      </c>
      <c r="G450" s="49" t="str">
        <f t="shared" si="102"/>
        <v>0</v>
      </c>
      <c r="H450" s="49">
        <f>IF(AJ450="",0,COUNTIF($AJ$7:AJ450,AJ450))</f>
        <v>0</v>
      </c>
      <c r="I450" s="49" t="str">
        <f t="shared" si="103"/>
        <v>0</v>
      </c>
      <c r="J450" s="120">
        <f t="shared" si="104"/>
        <v>0</v>
      </c>
      <c r="K450" s="50" t="str">
        <f t="shared" si="115"/>
        <v>-</v>
      </c>
      <c r="L450" s="49">
        <f>IF(N450="",0,COUNTIF($N$7:N450,N450))</f>
        <v>0</v>
      </c>
      <c r="M450" s="50" t="str">
        <f t="shared" si="105"/>
        <v>0</v>
      </c>
      <c r="N450" s="49" t="str">
        <f t="shared" si="113"/>
        <v/>
      </c>
      <c r="O450" s="1"/>
      <c r="P450" s="112"/>
      <c r="Q450" s="4"/>
      <c r="R450" s="4"/>
      <c r="S450" s="54" t="str">
        <f t="shared" si="100"/>
        <v/>
      </c>
      <c r="T450" s="51"/>
      <c r="U450" s="53"/>
      <c r="V450" s="233"/>
      <c r="W450" s="234" t="str">
        <f t="shared" si="106"/>
        <v/>
      </c>
      <c r="X450" s="52"/>
      <c r="Y450" s="53"/>
      <c r="Z450" s="53"/>
      <c r="AA450" s="53"/>
      <c r="AB450" s="54" t="str">
        <f t="shared" si="107"/>
        <v/>
      </c>
      <c r="AC450" s="54" t="str">
        <f t="shared" si="108"/>
        <v/>
      </c>
      <c r="AD450" s="52"/>
      <c r="AE450" s="53"/>
      <c r="AF450" s="53"/>
      <c r="AG450" s="53"/>
      <c r="AH450" s="54" t="str">
        <f t="shared" si="109"/>
        <v/>
      </c>
      <c r="AI450" s="54" t="str">
        <f t="shared" si="110"/>
        <v/>
      </c>
      <c r="AJ450" s="52"/>
      <c r="AK450" s="55"/>
      <c r="AL450" s="55"/>
      <c r="AM450" s="55"/>
      <c r="AN450" s="54" t="str">
        <f t="shared" si="111"/>
        <v/>
      </c>
      <c r="AO450" s="54" t="str">
        <f t="shared" si="112"/>
        <v/>
      </c>
      <c r="AP450" s="53"/>
      <c r="AQ450" s="53"/>
      <c r="AR450" s="1"/>
      <c r="AS450" s="1"/>
    </row>
    <row r="451" spans="1:45" ht="18.75" customHeight="1" x14ac:dyDescent="0.35">
      <c r="A451" s="1"/>
      <c r="B451" s="49">
        <f>IF(R451="",0,COUNTIF($R$7:R451,R451))</f>
        <v>0</v>
      </c>
      <c r="C451" s="49" t="str">
        <f t="shared" si="114"/>
        <v>0</v>
      </c>
      <c r="D451" s="49">
        <f>IF(X451="",0,COUNTIF($X$7:X451,X451))</f>
        <v>0</v>
      </c>
      <c r="E451" s="49" t="str">
        <f t="shared" si="101"/>
        <v>0</v>
      </c>
      <c r="F451" s="49">
        <f>IF(AD451="",0,COUNTIF($AD$7:AD451,AD451))</f>
        <v>0</v>
      </c>
      <c r="G451" s="49" t="str">
        <f t="shared" si="102"/>
        <v>0</v>
      </c>
      <c r="H451" s="49">
        <f>IF(AJ451="",0,COUNTIF($AJ$7:AJ451,AJ451))</f>
        <v>0</v>
      </c>
      <c r="I451" s="49" t="str">
        <f t="shared" si="103"/>
        <v>0</v>
      </c>
      <c r="J451" s="120">
        <f t="shared" si="104"/>
        <v>0</v>
      </c>
      <c r="K451" s="50" t="str">
        <f t="shared" si="115"/>
        <v>-</v>
      </c>
      <c r="L451" s="49">
        <f>IF(N451="",0,COUNTIF($N$7:N451,N451))</f>
        <v>0</v>
      </c>
      <c r="M451" s="50" t="str">
        <f t="shared" si="105"/>
        <v>0</v>
      </c>
      <c r="N451" s="49" t="str">
        <f t="shared" si="113"/>
        <v/>
      </c>
      <c r="O451" s="1"/>
      <c r="P451" s="112"/>
      <c r="Q451" s="4"/>
      <c r="R451" s="4"/>
      <c r="S451" s="54" t="str">
        <f t="shared" si="100"/>
        <v/>
      </c>
      <c r="T451" s="51"/>
      <c r="U451" s="53"/>
      <c r="V451" s="233"/>
      <c r="W451" s="234" t="str">
        <f t="shared" si="106"/>
        <v/>
      </c>
      <c r="X451" s="52"/>
      <c r="Y451" s="53"/>
      <c r="Z451" s="53"/>
      <c r="AA451" s="53"/>
      <c r="AB451" s="54" t="str">
        <f t="shared" si="107"/>
        <v/>
      </c>
      <c r="AC451" s="54" t="str">
        <f t="shared" si="108"/>
        <v/>
      </c>
      <c r="AD451" s="52"/>
      <c r="AE451" s="53"/>
      <c r="AF451" s="53"/>
      <c r="AG451" s="53"/>
      <c r="AH451" s="54" t="str">
        <f t="shared" si="109"/>
        <v/>
      </c>
      <c r="AI451" s="54" t="str">
        <f t="shared" si="110"/>
        <v/>
      </c>
      <c r="AJ451" s="52"/>
      <c r="AK451" s="55"/>
      <c r="AL451" s="55"/>
      <c r="AM451" s="55"/>
      <c r="AN451" s="54" t="str">
        <f t="shared" si="111"/>
        <v/>
      </c>
      <c r="AO451" s="54" t="str">
        <f t="shared" si="112"/>
        <v/>
      </c>
      <c r="AP451" s="53"/>
      <c r="AQ451" s="53"/>
      <c r="AR451" s="1"/>
      <c r="AS451" s="1"/>
    </row>
    <row r="452" spans="1:45" ht="18.75" customHeight="1" x14ac:dyDescent="0.35">
      <c r="A452" s="1"/>
      <c r="B452" s="49">
        <f>IF(R452="",0,COUNTIF($R$7:R452,R452))</f>
        <v>0</v>
      </c>
      <c r="C452" s="49" t="str">
        <f t="shared" si="114"/>
        <v>0</v>
      </c>
      <c r="D452" s="49">
        <f>IF(X452="",0,COUNTIF($X$7:X452,X452))</f>
        <v>0</v>
      </c>
      <c r="E452" s="49" t="str">
        <f t="shared" si="101"/>
        <v>0</v>
      </c>
      <c r="F452" s="49">
        <f>IF(AD452="",0,COUNTIF($AD$7:AD452,AD452))</f>
        <v>0</v>
      </c>
      <c r="G452" s="49" t="str">
        <f t="shared" si="102"/>
        <v>0</v>
      </c>
      <c r="H452" s="49">
        <f>IF(AJ452="",0,COUNTIF($AJ$7:AJ452,AJ452))</f>
        <v>0</v>
      </c>
      <c r="I452" s="49" t="str">
        <f t="shared" si="103"/>
        <v>0</v>
      </c>
      <c r="J452" s="120">
        <f t="shared" si="104"/>
        <v>0</v>
      </c>
      <c r="K452" s="50" t="str">
        <f t="shared" si="115"/>
        <v>-</v>
      </c>
      <c r="L452" s="49">
        <f>IF(N452="",0,COUNTIF($N$7:N452,N452))</f>
        <v>0</v>
      </c>
      <c r="M452" s="50" t="str">
        <f t="shared" si="105"/>
        <v>0</v>
      </c>
      <c r="N452" s="49" t="str">
        <f t="shared" si="113"/>
        <v/>
      </c>
      <c r="O452" s="1"/>
      <c r="P452" s="112"/>
      <c r="Q452" s="4"/>
      <c r="R452" s="4"/>
      <c r="S452" s="54" t="str">
        <f t="shared" si="100"/>
        <v/>
      </c>
      <c r="T452" s="51"/>
      <c r="U452" s="53"/>
      <c r="V452" s="233"/>
      <c r="W452" s="234" t="str">
        <f t="shared" si="106"/>
        <v/>
      </c>
      <c r="X452" s="52"/>
      <c r="Y452" s="53"/>
      <c r="Z452" s="53"/>
      <c r="AA452" s="53"/>
      <c r="AB452" s="54" t="str">
        <f t="shared" si="107"/>
        <v/>
      </c>
      <c r="AC452" s="54" t="str">
        <f t="shared" si="108"/>
        <v/>
      </c>
      <c r="AD452" s="52"/>
      <c r="AE452" s="53"/>
      <c r="AF452" s="53"/>
      <c r="AG452" s="53"/>
      <c r="AH452" s="54" t="str">
        <f t="shared" si="109"/>
        <v/>
      </c>
      <c r="AI452" s="54" t="str">
        <f t="shared" si="110"/>
        <v/>
      </c>
      <c r="AJ452" s="52"/>
      <c r="AK452" s="55"/>
      <c r="AL452" s="55"/>
      <c r="AM452" s="55"/>
      <c r="AN452" s="54" t="str">
        <f t="shared" si="111"/>
        <v/>
      </c>
      <c r="AO452" s="54" t="str">
        <f t="shared" si="112"/>
        <v/>
      </c>
      <c r="AP452" s="53"/>
      <c r="AQ452" s="53"/>
      <c r="AR452" s="1"/>
      <c r="AS452" s="1"/>
    </row>
    <row r="453" spans="1:45" ht="18.75" customHeight="1" x14ac:dyDescent="0.35">
      <c r="A453" s="1"/>
      <c r="B453" s="49">
        <f>IF(R453="",0,COUNTIF($R$7:R453,R453))</f>
        <v>0</v>
      </c>
      <c r="C453" s="49" t="str">
        <f t="shared" si="114"/>
        <v>0</v>
      </c>
      <c r="D453" s="49">
        <f>IF(X453="",0,COUNTIF($X$7:X453,X453))</f>
        <v>0</v>
      </c>
      <c r="E453" s="49" t="str">
        <f t="shared" si="101"/>
        <v>0</v>
      </c>
      <c r="F453" s="49">
        <f>IF(AD453="",0,COUNTIF($AD$7:AD453,AD453))</f>
        <v>0</v>
      </c>
      <c r="G453" s="49" t="str">
        <f t="shared" si="102"/>
        <v>0</v>
      </c>
      <c r="H453" s="49">
        <f>IF(AJ453="",0,COUNTIF($AJ$7:AJ453,AJ453))</f>
        <v>0</v>
      </c>
      <c r="I453" s="49" t="str">
        <f t="shared" si="103"/>
        <v>0</v>
      </c>
      <c r="J453" s="120">
        <f t="shared" si="104"/>
        <v>0</v>
      </c>
      <c r="K453" s="50" t="str">
        <f t="shared" si="115"/>
        <v>-</v>
      </c>
      <c r="L453" s="49">
        <f>IF(N453="",0,COUNTIF($N$7:N453,N453))</f>
        <v>0</v>
      </c>
      <c r="M453" s="50" t="str">
        <f t="shared" si="105"/>
        <v>0</v>
      </c>
      <c r="N453" s="49" t="str">
        <f t="shared" si="113"/>
        <v/>
      </c>
      <c r="O453" s="1"/>
      <c r="P453" s="112"/>
      <c r="Q453" s="4"/>
      <c r="R453" s="4"/>
      <c r="S453" s="54" t="str">
        <f t="shared" si="100"/>
        <v/>
      </c>
      <c r="T453" s="51"/>
      <c r="U453" s="53"/>
      <c r="V453" s="233"/>
      <c r="W453" s="234" t="str">
        <f t="shared" si="106"/>
        <v/>
      </c>
      <c r="X453" s="52"/>
      <c r="Y453" s="53"/>
      <c r="Z453" s="53"/>
      <c r="AA453" s="53"/>
      <c r="AB453" s="54" t="str">
        <f t="shared" si="107"/>
        <v/>
      </c>
      <c r="AC453" s="54" t="str">
        <f t="shared" si="108"/>
        <v/>
      </c>
      <c r="AD453" s="52"/>
      <c r="AE453" s="53"/>
      <c r="AF453" s="53"/>
      <c r="AG453" s="53"/>
      <c r="AH453" s="54" t="str">
        <f t="shared" si="109"/>
        <v/>
      </c>
      <c r="AI453" s="54" t="str">
        <f t="shared" si="110"/>
        <v/>
      </c>
      <c r="AJ453" s="52"/>
      <c r="AK453" s="55"/>
      <c r="AL453" s="55"/>
      <c r="AM453" s="55"/>
      <c r="AN453" s="54" t="str">
        <f t="shared" si="111"/>
        <v/>
      </c>
      <c r="AO453" s="54" t="str">
        <f t="shared" si="112"/>
        <v/>
      </c>
      <c r="AP453" s="53"/>
      <c r="AQ453" s="53"/>
      <c r="AR453" s="1"/>
      <c r="AS453" s="1"/>
    </row>
    <row r="454" spans="1:45" ht="18.75" customHeight="1" x14ac:dyDescent="0.35">
      <c r="A454" s="1"/>
      <c r="B454" s="49">
        <f>IF(R454="",0,COUNTIF($R$7:R454,R454))</f>
        <v>0</v>
      </c>
      <c r="C454" s="49" t="str">
        <f t="shared" si="114"/>
        <v>0</v>
      </c>
      <c r="D454" s="49">
        <f>IF(X454="",0,COUNTIF($X$7:X454,X454))</f>
        <v>0</v>
      </c>
      <c r="E454" s="49" t="str">
        <f t="shared" si="101"/>
        <v>0</v>
      </c>
      <c r="F454" s="49">
        <f>IF(AD454="",0,COUNTIF($AD$7:AD454,AD454))</f>
        <v>0</v>
      </c>
      <c r="G454" s="49" t="str">
        <f t="shared" si="102"/>
        <v>0</v>
      </c>
      <c r="H454" s="49">
        <f>IF(AJ454="",0,COUNTIF($AJ$7:AJ454,AJ454))</f>
        <v>0</v>
      </c>
      <c r="I454" s="49" t="str">
        <f t="shared" si="103"/>
        <v>0</v>
      </c>
      <c r="J454" s="120">
        <f t="shared" si="104"/>
        <v>0</v>
      </c>
      <c r="K454" s="50" t="str">
        <f t="shared" si="115"/>
        <v>-</v>
      </c>
      <c r="L454" s="49">
        <f>IF(N454="",0,COUNTIF($N$7:N454,N454))</f>
        <v>0</v>
      </c>
      <c r="M454" s="50" t="str">
        <f t="shared" si="105"/>
        <v>0</v>
      </c>
      <c r="N454" s="49" t="str">
        <f t="shared" si="113"/>
        <v/>
      </c>
      <c r="O454" s="1"/>
      <c r="P454" s="112"/>
      <c r="Q454" s="4"/>
      <c r="R454" s="4"/>
      <c r="S454" s="54" t="str">
        <f t="shared" si="100"/>
        <v/>
      </c>
      <c r="T454" s="51"/>
      <c r="U454" s="53"/>
      <c r="V454" s="233"/>
      <c r="W454" s="234" t="str">
        <f t="shared" si="106"/>
        <v/>
      </c>
      <c r="X454" s="52"/>
      <c r="Y454" s="53"/>
      <c r="Z454" s="53"/>
      <c r="AA454" s="53"/>
      <c r="AB454" s="54" t="str">
        <f t="shared" si="107"/>
        <v/>
      </c>
      <c r="AC454" s="54" t="str">
        <f t="shared" si="108"/>
        <v/>
      </c>
      <c r="AD454" s="52"/>
      <c r="AE454" s="53"/>
      <c r="AF454" s="53"/>
      <c r="AG454" s="53"/>
      <c r="AH454" s="54" t="str">
        <f t="shared" si="109"/>
        <v/>
      </c>
      <c r="AI454" s="54" t="str">
        <f t="shared" si="110"/>
        <v/>
      </c>
      <c r="AJ454" s="52"/>
      <c r="AK454" s="55"/>
      <c r="AL454" s="55"/>
      <c r="AM454" s="55"/>
      <c r="AN454" s="54" t="str">
        <f t="shared" si="111"/>
        <v/>
      </c>
      <c r="AO454" s="54" t="str">
        <f t="shared" si="112"/>
        <v/>
      </c>
      <c r="AP454" s="53"/>
      <c r="AQ454" s="53"/>
      <c r="AR454" s="1"/>
      <c r="AS454" s="1"/>
    </row>
    <row r="455" spans="1:45" ht="18.75" customHeight="1" x14ac:dyDescent="0.35">
      <c r="A455" s="1"/>
      <c r="B455" s="49">
        <f>IF(R455="",0,COUNTIF($R$7:R455,R455))</f>
        <v>0</v>
      </c>
      <c r="C455" s="49" t="str">
        <f t="shared" si="114"/>
        <v>0</v>
      </c>
      <c r="D455" s="49">
        <f>IF(X455="",0,COUNTIF($X$7:X455,X455))</f>
        <v>0</v>
      </c>
      <c r="E455" s="49" t="str">
        <f t="shared" si="101"/>
        <v>0</v>
      </c>
      <c r="F455" s="49">
        <f>IF(AD455="",0,COUNTIF($AD$7:AD455,AD455))</f>
        <v>0</v>
      </c>
      <c r="G455" s="49" t="str">
        <f t="shared" si="102"/>
        <v>0</v>
      </c>
      <c r="H455" s="49">
        <f>IF(AJ455="",0,COUNTIF($AJ$7:AJ455,AJ455))</f>
        <v>0</v>
      </c>
      <c r="I455" s="49" t="str">
        <f t="shared" si="103"/>
        <v>0</v>
      </c>
      <c r="J455" s="120">
        <f t="shared" si="104"/>
        <v>0</v>
      </c>
      <c r="K455" s="50" t="str">
        <f t="shared" si="115"/>
        <v>-</v>
      </c>
      <c r="L455" s="49">
        <f>IF(N455="",0,COUNTIF($N$7:N455,N455))</f>
        <v>0</v>
      </c>
      <c r="M455" s="50" t="str">
        <f t="shared" si="105"/>
        <v>0</v>
      </c>
      <c r="N455" s="49" t="str">
        <f t="shared" si="113"/>
        <v/>
      </c>
      <c r="O455" s="1"/>
      <c r="P455" s="112"/>
      <c r="Q455" s="4"/>
      <c r="R455" s="4"/>
      <c r="S455" s="54" t="str">
        <f t="shared" ref="S455:S3006" si="116">IF(R455&lt;&gt;"",VLOOKUP(R455,DP,2,FALSE),"")</f>
        <v/>
      </c>
      <c r="T455" s="51"/>
      <c r="U455" s="53"/>
      <c r="V455" s="233"/>
      <c r="W455" s="234" t="str">
        <f t="shared" si="106"/>
        <v/>
      </c>
      <c r="X455" s="52"/>
      <c r="Y455" s="53"/>
      <c r="Z455" s="53"/>
      <c r="AA455" s="53"/>
      <c r="AB455" s="54" t="str">
        <f t="shared" si="107"/>
        <v/>
      </c>
      <c r="AC455" s="54" t="str">
        <f t="shared" si="108"/>
        <v/>
      </c>
      <c r="AD455" s="52"/>
      <c r="AE455" s="53"/>
      <c r="AF455" s="53"/>
      <c r="AG455" s="53"/>
      <c r="AH455" s="54" t="str">
        <f t="shared" si="109"/>
        <v/>
      </c>
      <c r="AI455" s="54" t="str">
        <f t="shared" si="110"/>
        <v/>
      </c>
      <c r="AJ455" s="52"/>
      <c r="AK455" s="55"/>
      <c r="AL455" s="55"/>
      <c r="AM455" s="55"/>
      <c r="AN455" s="54" t="str">
        <f t="shared" si="111"/>
        <v/>
      </c>
      <c r="AO455" s="54" t="str">
        <f t="shared" si="112"/>
        <v/>
      </c>
      <c r="AP455" s="53"/>
      <c r="AQ455" s="53"/>
      <c r="AR455" s="1"/>
      <c r="AS455" s="1"/>
    </row>
    <row r="456" spans="1:45" ht="18.75" customHeight="1" x14ac:dyDescent="0.35">
      <c r="A456" s="1"/>
      <c r="B456" s="49">
        <f>IF(R456="",0,COUNTIF($R$7:R456,R456))</f>
        <v>0</v>
      </c>
      <c r="C456" s="49" t="str">
        <f t="shared" si="114"/>
        <v>0</v>
      </c>
      <c r="D456" s="49">
        <f>IF(X456="",0,COUNTIF($X$7:X456,X456))</f>
        <v>0</v>
      </c>
      <c r="E456" s="49" t="str">
        <f t="shared" ref="E456:E3006" si="117">D456&amp;X456</f>
        <v>0</v>
      </c>
      <c r="F456" s="49">
        <f>IF(AD456="",0,COUNTIF($AD$7:AD456,AD456))</f>
        <v>0</v>
      </c>
      <c r="G456" s="49" t="str">
        <f t="shared" ref="G456:G3006" si="118">F456&amp;AD456</f>
        <v>0</v>
      </c>
      <c r="H456" s="49">
        <f>IF(AJ456="",0,COUNTIF($AJ$7:AJ456,AJ456))</f>
        <v>0</v>
      </c>
      <c r="I456" s="49" t="str">
        <f t="shared" ref="I456:I3006" si="119">H456&amp;AJ456</f>
        <v>0</v>
      </c>
      <c r="J456" s="120">
        <f t="shared" ref="J456:J3006" si="120">Y456+AE456+AK456</f>
        <v>0</v>
      </c>
      <c r="K456" s="50" t="str">
        <f t="shared" si="115"/>
        <v>-</v>
      </c>
      <c r="L456" s="49">
        <f>IF(N456="",0,COUNTIF($N$7:N456,N456))</f>
        <v>0</v>
      </c>
      <c r="M456" s="50" t="str">
        <f t="shared" ref="M456:M3006" si="121">L456&amp;N456</f>
        <v>0</v>
      </c>
      <c r="N456" s="49" t="str">
        <f t="shared" si="113"/>
        <v/>
      </c>
      <c r="O456" s="1"/>
      <c r="P456" s="112"/>
      <c r="Q456" s="4"/>
      <c r="R456" s="4"/>
      <c r="S456" s="54" t="str">
        <f t="shared" si="116"/>
        <v/>
      </c>
      <c r="T456" s="51"/>
      <c r="U456" s="53"/>
      <c r="V456" s="233"/>
      <c r="W456" s="234" t="str">
        <f t="shared" ref="W456:W3006" si="122">IF(AND(R456&lt;&gt;"",U456&lt;&gt;""),$U456*$V456,"")</f>
        <v/>
      </c>
      <c r="X456" s="52"/>
      <c r="Y456" s="53"/>
      <c r="Z456" s="53"/>
      <c r="AA456" s="53"/>
      <c r="AB456" s="54" t="str">
        <f t="shared" ref="AB456:AB3006" si="123">IF(AND(R456&lt;&gt;"",X456&lt;&gt;""),$Y456*$Z456,"")</f>
        <v/>
      </c>
      <c r="AC456" s="54" t="str">
        <f t="shared" ref="AC456:AC3006" si="124">IF(AND(R456&lt;&gt;"",X456&lt;&gt;""),$Y456*$AA456,"")</f>
        <v/>
      </c>
      <c r="AD456" s="52"/>
      <c r="AE456" s="53"/>
      <c r="AF456" s="53"/>
      <c r="AG456" s="53"/>
      <c r="AH456" s="54" t="str">
        <f t="shared" ref="AH456:AH3006" si="125">IF(AND(R456&lt;&gt;"",AD456&lt;&gt;""),$AE456*$AF456,"")</f>
        <v/>
      </c>
      <c r="AI456" s="54" t="str">
        <f t="shared" ref="AI456:AI3006" si="126">IF(AND(R456&lt;&gt;"",AD456&lt;&gt;""),$AE456*$AG456,"")</f>
        <v/>
      </c>
      <c r="AJ456" s="52"/>
      <c r="AK456" s="55"/>
      <c r="AL456" s="55"/>
      <c r="AM456" s="55"/>
      <c r="AN456" s="54" t="str">
        <f t="shared" ref="AN456:AN3006" si="127">IF(AND(R456&lt;&gt;"",AJ456&lt;&gt;""),$AK456*$AL456,"")</f>
        <v/>
      </c>
      <c r="AO456" s="54" t="str">
        <f t="shared" ref="AO456:AO3006" si="128">IF(AND(R456&lt;&gt;"",AJ456&lt;&gt;""),$AK456*$AM456,"")</f>
        <v/>
      </c>
      <c r="AP456" s="53"/>
      <c r="AQ456" s="53"/>
      <c r="AR456" s="1"/>
      <c r="AS456" s="1"/>
    </row>
    <row r="457" spans="1:45" ht="18.75" customHeight="1" x14ac:dyDescent="0.35">
      <c r="A457" s="1"/>
      <c r="B457" s="49">
        <f>IF(R457="",0,COUNTIF($R$7:R457,R457))</f>
        <v>0</v>
      </c>
      <c r="C457" s="49" t="str">
        <f t="shared" si="114"/>
        <v>0</v>
      </c>
      <c r="D457" s="49">
        <f>IF(X457="",0,COUNTIF($X$7:X457,X457))</f>
        <v>0</v>
      </c>
      <c r="E457" s="49" t="str">
        <f t="shared" si="117"/>
        <v>0</v>
      </c>
      <c r="F457" s="49">
        <f>IF(AD457="",0,COUNTIF($AD$7:AD457,AD457))</f>
        <v>0</v>
      </c>
      <c r="G457" s="49" t="str">
        <f t="shared" si="118"/>
        <v>0</v>
      </c>
      <c r="H457" s="49">
        <f>IF(AJ457="",0,COUNTIF($AJ$7:AJ457,AJ457))</f>
        <v>0</v>
      </c>
      <c r="I457" s="49" t="str">
        <f t="shared" si="119"/>
        <v>0</v>
      </c>
      <c r="J457" s="120">
        <f t="shared" si="120"/>
        <v>0</v>
      </c>
      <c r="K457" s="50" t="str">
        <f t="shared" si="115"/>
        <v>-</v>
      </c>
      <c r="L457" s="49">
        <f>IF(N457="",0,COUNTIF($N$7:N457,N457))</f>
        <v>0</v>
      </c>
      <c r="M457" s="50" t="str">
        <f t="shared" si="121"/>
        <v>0</v>
      </c>
      <c r="N457" s="49" t="str">
        <f t="shared" ref="N457:N3006" si="129">IF(R457="","",IF(Q457&lt;&gt;"",Q457,N456))</f>
        <v/>
      </c>
      <c r="O457" s="1"/>
      <c r="P457" s="112"/>
      <c r="Q457" s="4"/>
      <c r="R457" s="4"/>
      <c r="S457" s="54" t="str">
        <f t="shared" si="116"/>
        <v/>
      </c>
      <c r="T457" s="51"/>
      <c r="U457" s="53"/>
      <c r="V457" s="233"/>
      <c r="W457" s="234" t="str">
        <f t="shared" si="122"/>
        <v/>
      </c>
      <c r="X457" s="52"/>
      <c r="Y457" s="53"/>
      <c r="Z457" s="53"/>
      <c r="AA457" s="53"/>
      <c r="AB457" s="54" t="str">
        <f t="shared" si="123"/>
        <v/>
      </c>
      <c r="AC457" s="54" t="str">
        <f t="shared" si="124"/>
        <v/>
      </c>
      <c r="AD457" s="52"/>
      <c r="AE457" s="53"/>
      <c r="AF457" s="53"/>
      <c r="AG457" s="53"/>
      <c r="AH457" s="54" t="str">
        <f t="shared" si="125"/>
        <v/>
      </c>
      <c r="AI457" s="54" t="str">
        <f t="shared" si="126"/>
        <v/>
      </c>
      <c r="AJ457" s="52"/>
      <c r="AK457" s="55"/>
      <c r="AL457" s="55"/>
      <c r="AM457" s="55"/>
      <c r="AN457" s="54" t="str">
        <f t="shared" si="127"/>
        <v/>
      </c>
      <c r="AO457" s="54" t="str">
        <f t="shared" si="128"/>
        <v/>
      </c>
      <c r="AP457" s="53"/>
      <c r="AQ457" s="53"/>
      <c r="AR457" s="1"/>
      <c r="AS457" s="1"/>
    </row>
    <row r="458" spans="1:45" ht="18.75" customHeight="1" x14ac:dyDescent="0.35">
      <c r="A458" s="1"/>
      <c r="B458" s="49">
        <f>IF(R458="",0,COUNTIF($R$7:R458,R458))</f>
        <v>0</v>
      </c>
      <c r="C458" s="49" t="str">
        <f t="shared" si="114"/>
        <v>0</v>
      </c>
      <c r="D458" s="49">
        <f>IF(X458="",0,COUNTIF($X$7:X458,X458))</f>
        <v>0</v>
      </c>
      <c r="E458" s="49" t="str">
        <f t="shared" si="117"/>
        <v>0</v>
      </c>
      <c r="F458" s="49">
        <f>IF(AD458="",0,COUNTIF($AD$7:AD458,AD458))</f>
        <v>0</v>
      </c>
      <c r="G458" s="49" t="str">
        <f t="shared" si="118"/>
        <v>0</v>
      </c>
      <c r="H458" s="49">
        <f>IF(AJ458="",0,COUNTIF($AJ$7:AJ458,AJ458))</f>
        <v>0</v>
      </c>
      <c r="I458" s="49" t="str">
        <f t="shared" si="119"/>
        <v>0</v>
      </c>
      <c r="J458" s="120">
        <f t="shared" si="120"/>
        <v>0</v>
      </c>
      <c r="K458" s="50" t="str">
        <f t="shared" si="115"/>
        <v>-</v>
      </c>
      <c r="L458" s="49">
        <f>IF(N458="",0,COUNTIF($N$7:N458,N458))</f>
        <v>0</v>
      </c>
      <c r="M458" s="50" t="str">
        <f t="shared" si="121"/>
        <v>0</v>
      </c>
      <c r="N458" s="49" t="str">
        <f t="shared" si="129"/>
        <v/>
      </c>
      <c r="O458" s="1"/>
      <c r="P458" s="112"/>
      <c r="Q458" s="4"/>
      <c r="R458" s="4"/>
      <c r="S458" s="54" t="str">
        <f t="shared" si="116"/>
        <v/>
      </c>
      <c r="T458" s="51"/>
      <c r="U458" s="53"/>
      <c r="V458" s="233"/>
      <c r="W458" s="234" t="str">
        <f t="shared" si="122"/>
        <v/>
      </c>
      <c r="X458" s="52"/>
      <c r="Y458" s="53"/>
      <c r="Z458" s="53"/>
      <c r="AA458" s="53"/>
      <c r="AB458" s="54" t="str">
        <f t="shared" si="123"/>
        <v/>
      </c>
      <c r="AC458" s="54" t="str">
        <f t="shared" si="124"/>
        <v/>
      </c>
      <c r="AD458" s="52"/>
      <c r="AE458" s="53"/>
      <c r="AF458" s="53"/>
      <c r="AG458" s="53"/>
      <c r="AH458" s="54" t="str">
        <f t="shared" si="125"/>
        <v/>
      </c>
      <c r="AI458" s="54" t="str">
        <f t="shared" si="126"/>
        <v/>
      </c>
      <c r="AJ458" s="52"/>
      <c r="AK458" s="55"/>
      <c r="AL458" s="55"/>
      <c r="AM458" s="55"/>
      <c r="AN458" s="54" t="str">
        <f t="shared" si="127"/>
        <v/>
      </c>
      <c r="AO458" s="54" t="str">
        <f t="shared" si="128"/>
        <v/>
      </c>
      <c r="AP458" s="53"/>
      <c r="AQ458" s="53"/>
      <c r="AR458" s="1"/>
      <c r="AS458" s="1"/>
    </row>
    <row r="459" spans="1:45" ht="18.75" customHeight="1" x14ac:dyDescent="0.35">
      <c r="A459" s="1"/>
      <c r="B459" s="49">
        <f>IF(R459="",0,COUNTIF($R$7:R459,R459))</f>
        <v>0</v>
      </c>
      <c r="C459" s="49" t="str">
        <f t="shared" si="114"/>
        <v>0</v>
      </c>
      <c r="D459" s="49">
        <f>IF(X459="",0,COUNTIF($X$7:X459,X459))</f>
        <v>0</v>
      </c>
      <c r="E459" s="49" t="str">
        <f t="shared" si="117"/>
        <v>0</v>
      </c>
      <c r="F459" s="49">
        <f>IF(AD459="",0,COUNTIF($AD$7:AD459,AD459))</f>
        <v>0</v>
      </c>
      <c r="G459" s="49" t="str">
        <f t="shared" si="118"/>
        <v>0</v>
      </c>
      <c r="H459" s="49">
        <f>IF(AJ459="",0,COUNTIF($AJ$7:AJ459,AJ459))</f>
        <v>0</v>
      </c>
      <c r="I459" s="49" t="str">
        <f t="shared" si="119"/>
        <v>0</v>
      </c>
      <c r="J459" s="120">
        <f t="shared" si="120"/>
        <v>0</v>
      </c>
      <c r="K459" s="50" t="str">
        <f t="shared" si="115"/>
        <v>-</v>
      </c>
      <c r="L459" s="49">
        <f>IF(N459="",0,COUNTIF($N$7:N459,N459))</f>
        <v>0</v>
      </c>
      <c r="M459" s="50" t="str">
        <f t="shared" si="121"/>
        <v>0</v>
      </c>
      <c r="N459" s="49" t="str">
        <f t="shared" si="129"/>
        <v/>
      </c>
      <c r="O459" s="1"/>
      <c r="P459" s="112"/>
      <c r="Q459" s="4"/>
      <c r="R459" s="4"/>
      <c r="S459" s="54" t="str">
        <f t="shared" si="116"/>
        <v/>
      </c>
      <c r="T459" s="51"/>
      <c r="U459" s="53"/>
      <c r="V459" s="233"/>
      <c r="W459" s="234" t="str">
        <f t="shared" si="122"/>
        <v/>
      </c>
      <c r="X459" s="52"/>
      <c r="Y459" s="53"/>
      <c r="Z459" s="53"/>
      <c r="AA459" s="53"/>
      <c r="AB459" s="54" t="str">
        <f t="shared" si="123"/>
        <v/>
      </c>
      <c r="AC459" s="54" t="str">
        <f t="shared" si="124"/>
        <v/>
      </c>
      <c r="AD459" s="52"/>
      <c r="AE459" s="53"/>
      <c r="AF459" s="53"/>
      <c r="AG459" s="53"/>
      <c r="AH459" s="54" t="str">
        <f t="shared" si="125"/>
        <v/>
      </c>
      <c r="AI459" s="54" t="str">
        <f t="shared" si="126"/>
        <v/>
      </c>
      <c r="AJ459" s="52"/>
      <c r="AK459" s="55"/>
      <c r="AL459" s="55"/>
      <c r="AM459" s="55"/>
      <c r="AN459" s="54" t="str">
        <f t="shared" si="127"/>
        <v/>
      </c>
      <c r="AO459" s="54" t="str">
        <f t="shared" si="128"/>
        <v/>
      </c>
      <c r="AP459" s="53"/>
      <c r="AQ459" s="53"/>
      <c r="AR459" s="1"/>
      <c r="AS459" s="1"/>
    </row>
    <row r="460" spans="1:45" ht="18.75" customHeight="1" x14ac:dyDescent="0.35">
      <c r="A460" s="1"/>
      <c r="B460" s="49">
        <f>IF(R460="",0,COUNTIF($R$7:R460,R460))</f>
        <v>0</v>
      </c>
      <c r="C460" s="49" t="str">
        <f t="shared" si="114"/>
        <v>0</v>
      </c>
      <c r="D460" s="49">
        <f>IF(X460="",0,COUNTIF($X$7:X460,X460))</f>
        <v>0</v>
      </c>
      <c r="E460" s="49" t="str">
        <f t="shared" si="117"/>
        <v>0</v>
      </c>
      <c r="F460" s="49">
        <f>IF(AD460="",0,COUNTIF($AD$7:AD460,AD460))</f>
        <v>0</v>
      </c>
      <c r="G460" s="49" t="str">
        <f t="shared" si="118"/>
        <v>0</v>
      </c>
      <c r="H460" s="49">
        <f>IF(AJ460="",0,COUNTIF($AJ$7:AJ460,AJ460))</f>
        <v>0</v>
      </c>
      <c r="I460" s="49" t="str">
        <f t="shared" si="119"/>
        <v>0</v>
      </c>
      <c r="J460" s="120">
        <f t="shared" si="120"/>
        <v>0</v>
      </c>
      <c r="K460" s="50" t="str">
        <f t="shared" si="115"/>
        <v>-</v>
      </c>
      <c r="L460" s="49">
        <f>IF(N460="",0,COUNTIF($N$7:N460,N460))</f>
        <v>0</v>
      </c>
      <c r="M460" s="50" t="str">
        <f t="shared" si="121"/>
        <v>0</v>
      </c>
      <c r="N460" s="49" t="str">
        <f t="shared" si="129"/>
        <v/>
      </c>
      <c r="O460" s="1"/>
      <c r="P460" s="112"/>
      <c r="Q460" s="4"/>
      <c r="R460" s="4"/>
      <c r="S460" s="54" t="str">
        <f t="shared" si="116"/>
        <v/>
      </c>
      <c r="T460" s="51"/>
      <c r="U460" s="53"/>
      <c r="V460" s="233"/>
      <c r="W460" s="234" t="str">
        <f t="shared" si="122"/>
        <v/>
      </c>
      <c r="X460" s="52"/>
      <c r="Y460" s="53"/>
      <c r="Z460" s="53"/>
      <c r="AA460" s="53"/>
      <c r="AB460" s="54" t="str">
        <f t="shared" si="123"/>
        <v/>
      </c>
      <c r="AC460" s="54" t="str">
        <f t="shared" si="124"/>
        <v/>
      </c>
      <c r="AD460" s="52"/>
      <c r="AE460" s="53"/>
      <c r="AF460" s="53"/>
      <c r="AG460" s="53"/>
      <c r="AH460" s="54" t="str">
        <f t="shared" si="125"/>
        <v/>
      </c>
      <c r="AI460" s="54" t="str">
        <f t="shared" si="126"/>
        <v/>
      </c>
      <c r="AJ460" s="52"/>
      <c r="AK460" s="55"/>
      <c r="AL460" s="55"/>
      <c r="AM460" s="55"/>
      <c r="AN460" s="54" t="str">
        <f t="shared" si="127"/>
        <v/>
      </c>
      <c r="AO460" s="54" t="str">
        <f t="shared" si="128"/>
        <v/>
      </c>
      <c r="AP460" s="53"/>
      <c r="AQ460" s="53"/>
      <c r="AR460" s="1"/>
      <c r="AS460" s="1"/>
    </row>
    <row r="461" spans="1:45" ht="18.75" customHeight="1" x14ac:dyDescent="0.35">
      <c r="A461" s="1"/>
      <c r="B461" s="49">
        <f>IF(R461="",0,COUNTIF($R$7:R461,R461))</f>
        <v>0</v>
      </c>
      <c r="C461" s="49" t="str">
        <f t="shared" si="114"/>
        <v>0</v>
      </c>
      <c r="D461" s="49">
        <f>IF(X461="",0,COUNTIF($X$7:X461,X461))</f>
        <v>0</v>
      </c>
      <c r="E461" s="49" t="str">
        <f t="shared" si="117"/>
        <v>0</v>
      </c>
      <c r="F461" s="49">
        <f>IF(AD461="",0,COUNTIF($AD$7:AD461,AD461))</f>
        <v>0</v>
      </c>
      <c r="G461" s="49" t="str">
        <f t="shared" si="118"/>
        <v>0</v>
      </c>
      <c r="H461" s="49">
        <f>IF(AJ461="",0,COUNTIF($AJ$7:AJ461,AJ461))</f>
        <v>0</v>
      </c>
      <c r="I461" s="49" t="str">
        <f t="shared" si="119"/>
        <v>0</v>
      </c>
      <c r="J461" s="120">
        <f t="shared" si="120"/>
        <v>0</v>
      </c>
      <c r="K461" s="50" t="str">
        <f t="shared" si="115"/>
        <v>-</v>
      </c>
      <c r="L461" s="49">
        <f>IF(N461="",0,COUNTIF($N$7:N461,N461))</f>
        <v>0</v>
      </c>
      <c r="M461" s="50" t="str">
        <f t="shared" si="121"/>
        <v>0</v>
      </c>
      <c r="N461" s="49" t="str">
        <f t="shared" si="129"/>
        <v/>
      </c>
      <c r="O461" s="1"/>
      <c r="P461" s="112"/>
      <c r="Q461" s="4"/>
      <c r="R461" s="4"/>
      <c r="S461" s="54" t="str">
        <f t="shared" si="116"/>
        <v/>
      </c>
      <c r="T461" s="51"/>
      <c r="U461" s="53"/>
      <c r="V461" s="233"/>
      <c r="W461" s="234" t="str">
        <f t="shared" si="122"/>
        <v/>
      </c>
      <c r="X461" s="52"/>
      <c r="Y461" s="53"/>
      <c r="Z461" s="53"/>
      <c r="AA461" s="53"/>
      <c r="AB461" s="54" t="str">
        <f t="shared" si="123"/>
        <v/>
      </c>
      <c r="AC461" s="54" t="str">
        <f t="shared" si="124"/>
        <v/>
      </c>
      <c r="AD461" s="52"/>
      <c r="AE461" s="53"/>
      <c r="AF461" s="53"/>
      <c r="AG461" s="53"/>
      <c r="AH461" s="54" t="str">
        <f t="shared" si="125"/>
        <v/>
      </c>
      <c r="AI461" s="54" t="str">
        <f t="shared" si="126"/>
        <v/>
      </c>
      <c r="AJ461" s="52"/>
      <c r="AK461" s="55"/>
      <c r="AL461" s="55"/>
      <c r="AM461" s="55"/>
      <c r="AN461" s="54" t="str">
        <f t="shared" si="127"/>
        <v/>
      </c>
      <c r="AO461" s="54" t="str">
        <f t="shared" si="128"/>
        <v/>
      </c>
      <c r="AP461" s="53"/>
      <c r="AQ461" s="53"/>
      <c r="AR461" s="1"/>
      <c r="AS461" s="1"/>
    </row>
    <row r="462" spans="1:45" ht="18.75" customHeight="1" x14ac:dyDescent="0.35">
      <c r="A462" s="1"/>
      <c r="B462" s="49">
        <f>IF(R462="",0,COUNTIF($R$7:R462,R462))</f>
        <v>0</v>
      </c>
      <c r="C462" s="49" t="str">
        <f t="shared" si="114"/>
        <v>0</v>
      </c>
      <c r="D462" s="49">
        <f>IF(X462="",0,COUNTIF($X$7:X462,X462))</f>
        <v>0</v>
      </c>
      <c r="E462" s="49" t="str">
        <f t="shared" si="117"/>
        <v>0</v>
      </c>
      <c r="F462" s="49">
        <f>IF(AD462="",0,COUNTIF($AD$7:AD462,AD462))</f>
        <v>0</v>
      </c>
      <c r="G462" s="49" t="str">
        <f t="shared" si="118"/>
        <v>0</v>
      </c>
      <c r="H462" s="49">
        <f>IF(AJ462="",0,COUNTIF($AJ$7:AJ462,AJ462))</f>
        <v>0</v>
      </c>
      <c r="I462" s="49" t="str">
        <f t="shared" si="119"/>
        <v>0</v>
      </c>
      <c r="J462" s="120">
        <f t="shared" si="120"/>
        <v>0</v>
      </c>
      <c r="K462" s="50" t="str">
        <f t="shared" si="115"/>
        <v>-</v>
      </c>
      <c r="L462" s="49">
        <f>IF(N462="",0,COUNTIF($N$7:N462,N462))</f>
        <v>0</v>
      </c>
      <c r="M462" s="50" t="str">
        <f t="shared" si="121"/>
        <v>0</v>
      </c>
      <c r="N462" s="49" t="str">
        <f t="shared" si="129"/>
        <v/>
      </c>
      <c r="O462" s="1"/>
      <c r="P462" s="112"/>
      <c r="Q462" s="4"/>
      <c r="R462" s="4"/>
      <c r="S462" s="54" t="str">
        <f t="shared" si="116"/>
        <v/>
      </c>
      <c r="T462" s="51"/>
      <c r="U462" s="53"/>
      <c r="V462" s="233"/>
      <c r="W462" s="234" t="str">
        <f t="shared" si="122"/>
        <v/>
      </c>
      <c r="X462" s="52"/>
      <c r="Y462" s="53"/>
      <c r="Z462" s="53"/>
      <c r="AA462" s="53"/>
      <c r="AB462" s="54" t="str">
        <f t="shared" si="123"/>
        <v/>
      </c>
      <c r="AC462" s="54" t="str">
        <f t="shared" si="124"/>
        <v/>
      </c>
      <c r="AD462" s="52"/>
      <c r="AE462" s="53"/>
      <c r="AF462" s="53"/>
      <c r="AG462" s="53"/>
      <c r="AH462" s="54" t="str">
        <f t="shared" si="125"/>
        <v/>
      </c>
      <c r="AI462" s="54" t="str">
        <f t="shared" si="126"/>
        <v/>
      </c>
      <c r="AJ462" s="52"/>
      <c r="AK462" s="55"/>
      <c r="AL462" s="55"/>
      <c r="AM462" s="55"/>
      <c r="AN462" s="54" t="str">
        <f t="shared" si="127"/>
        <v/>
      </c>
      <c r="AO462" s="54" t="str">
        <f t="shared" si="128"/>
        <v/>
      </c>
      <c r="AP462" s="53"/>
      <c r="AQ462" s="53"/>
      <c r="AR462" s="1"/>
      <c r="AS462" s="1"/>
    </row>
    <row r="463" spans="1:45" ht="18.75" customHeight="1" x14ac:dyDescent="0.35">
      <c r="A463" s="1"/>
      <c r="B463" s="49">
        <f>IF(R463="",0,COUNTIF($R$7:R463,R463))</f>
        <v>0</v>
      </c>
      <c r="C463" s="49" t="str">
        <f t="shared" ref="C463:C3006" si="130">B463&amp;R463</f>
        <v>0</v>
      </c>
      <c r="D463" s="49">
        <f>IF(X463="",0,COUNTIF($X$7:X463,X463))</f>
        <v>0</v>
      </c>
      <c r="E463" s="49" t="str">
        <f t="shared" si="117"/>
        <v>0</v>
      </c>
      <c r="F463" s="49">
        <f>IF(AD463="",0,COUNTIF($AD$7:AD463,AD463))</f>
        <v>0</v>
      </c>
      <c r="G463" s="49" t="str">
        <f t="shared" si="118"/>
        <v>0</v>
      </c>
      <c r="H463" s="49">
        <f>IF(AJ463="",0,COUNTIF($AJ$7:AJ463,AJ463))</f>
        <v>0</v>
      </c>
      <c r="I463" s="49" t="str">
        <f t="shared" si="119"/>
        <v>0</v>
      </c>
      <c r="J463" s="120">
        <f t="shared" si="120"/>
        <v>0</v>
      </c>
      <c r="K463" s="50" t="str">
        <f t="shared" ref="K463:K3006" si="131">IF(R463="","-",IF(P463&lt;&gt;"",P463,K462))</f>
        <v>-</v>
      </c>
      <c r="L463" s="49">
        <f>IF(N463="",0,COUNTIF($N$7:N463,N463))</f>
        <v>0</v>
      </c>
      <c r="M463" s="50" t="str">
        <f t="shared" si="121"/>
        <v>0</v>
      </c>
      <c r="N463" s="49" t="str">
        <f t="shared" si="129"/>
        <v/>
      </c>
      <c r="O463" s="1"/>
      <c r="P463" s="112"/>
      <c r="Q463" s="4"/>
      <c r="R463" s="4"/>
      <c r="S463" s="54" t="str">
        <f t="shared" si="116"/>
        <v/>
      </c>
      <c r="T463" s="51"/>
      <c r="U463" s="53"/>
      <c r="V463" s="233"/>
      <c r="W463" s="234" t="str">
        <f t="shared" si="122"/>
        <v/>
      </c>
      <c r="X463" s="52"/>
      <c r="Y463" s="53"/>
      <c r="Z463" s="53"/>
      <c r="AA463" s="53"/>
      <c r="AB463" s="54" t="str">
        <f t="shared" si="123"/>
        <v/>
      </c>
      <c r="AC463" s="54" t="str">
        <f t="shared" si="124"/>
        <v/>
      </c>
      <c r="AD463" s="52"/>
      <c r="AE463" s="53"/>
      <c r="AF463" s="53"/>
      <c r="AG463" s="53"/>
      <c r="AH463" s="54" t="str">
        <f t="shared" si="125"/>
        <v/>
      </c>
      <c r="AI463" s="54" t="str">
        <f t="shared" si="126"/>
        <v/>
      </c>
      <c r="AJ463" s="52"/>
      <c r="AK463" s="55"/>
      <c r="AL463" s="55"/>
      <c r="AM463" s="55"/>
      <c r="AN463" s="54" t="str">
        <f t="shared" si="127"/>
        <v/>
      </c>
      <c r="AO463" s="54" t="str">
        <f t="shared" si="128"/>
        <v/>
      </c>
      <c r="AP463" s="53"/>
      <c r="AQ463" s="53"/>
      <c r="AR463" s="1"/>
      <c r="AS463" s="1"/>
    </row>
    <row r="464" spans="1:45" ht="18.75" customHeight="1" x14ac:dyDescent="0.35">
      <c r="A464" s="1"/>
      <c r="B464" s="49">
        <f>IF(R464="",0,COUNTIF($R$7:R464,R464))</f>
        <v>0</v>
      </c>
      <c r="C464" s="49" t="str">
        <f t="shared" si="130"/>
        <v>0</v>
      </c>
      <c r="D464" s="49">
        <f>IF(X464="",0,COUNTIF($X$7:X464,X464))</f>
        <v>0</v>
      </c>
      <c r="E464" s="49" t="str">
        <f t="shared" si="117"/>
        <v>0</v>
      </c>
      <c r="F464" s="49">
        <f>IF(AD464="",0,COUNTIF($AD$7:AD464,AD464))</f>
        <v>0</v>
      </c>
      <c r="G464" s="49" t="str">
        <f t="shared" si="118"/>
        <v>0</v>
      </c>
      <c r="H464" s="49">
        <f>IF(AJ464="",0,COUNTIF($AJ$7:AJ464,AJ464))</f>
        <v>0</v>
      </c>
      <c r="I464" s="49" t="str">
        <f t="shared" si="119"/>
        <v>0</v>
      </c>
      <c r="J464" s="120">
        <f t="shared" si="120"/>
        <v>0</v>
      </c>
      <c r="K464" s="50" t="str">
        <f t="shared" si="131"/>
        <v>-</v>
      </c>
      <c r="L464" s="49">
        <f>IF(N464="",0,COUNTIF($N$7:N464,N464))</f>
        <v>0</v>
      </c>
      <c r="M464" s="50" t="str">
        <f t="shared" si="121"/>
        <v>0</v>
      </c>
      <c r="N464" s="49" t="str">
        <f t="shared" si="129"/>
        <v/>
      </c>
      <c r="O464" s="1"/>
      <c r="P464" s="112"/>
      <c r="Q464" s="4"/>
      <c r="R464" s="4"/>
      <c r="S464" s="54" t="str">
        <f t="shared" si="116"/>
        <v/>
      </c>
      <c r="T464" s="51"/>
      <c r="U464" s="53"/>
      <c r="V464" s="233"/>
      <c r="W464" s="234" t="str">
        <f t="shared" si="122"/>
        <v/>
      </c>
      <c r="X464" s="52"/>
      <c r="Y464" s="53"/>
      <c r="Z464" s="53"/>
      <c r="AA464" s="53"/>
      <c r="AB464" s="54" t="str">
        <f t="shared" si="123"/>
        <v/>
      </c>
      <c r="AC464" s="54" t="str">
        <f t="shared" si="124"/>
        <v/>
      </c>
      <c r="AD464" s="52"/>
      <c r="AE464" s="53"/>
      <c r="AF464" s="53"/>
      <c r="AG464" s="53"/>
      <c r="AH464" s="54" t="str">
        <f t="shared" si="125"/>
        <v/>
      </c>
      <c r="AI464" s="54" t="str">
        <f t="shared" si="126"/>
        <v/>
      </c>
      <c r="AJ464" s="52"/>
      <c r="AK464" s="55"/>
      <c r="AL464" s="55"/>
      <c r="AM464" s="55"/>
      <c r="AN464" s="54" t="str">
        <f t="shared" si="127"/>
        <v/>
      </c>
      <c r="AO464" s="54" t="str">
        <f t="shared" si="128"/>
        <v/>
      </c>
      <c r="AP464" s="53"/>
      <c r="AQ464" s="53"/>
      <c r="AR464" s="1"/>
      <c r="AS464" s="1"/>
    </row>
    <row r="465" spans="1:45" ht="18.75" customHeight="1" x14ac:dyDescent="0.35">
      <c r="A465" s="1"/>
      <c r="B465" s="49">
        <f>IF(R465="",0,COUNTIF($R$7:R465,R465))</f>
        <v>0</v>
      </c>
      <c r="C465" s="49" t="str">
        <f t="shared" si="130"/>
        <v>0</v>
      </c>
      <c r="D465" s="49">
        <f>IF(X465="",0,COUNTIF($X$7:X465,X465))</f>
        <v>0</v>
      </c>
      <c r="E465" s="49" t="str">
        <f t="shared" si="117"/>
        <v>0</v>
      </c>
      <c r="F465" s="49">
        <f>IF(AD465="",0,COUNTIF($AD$7:AD465,AD465))</f>
        <v>0</v>
      </c>
      <c r="G465" s="49" t="str">
        <f t="shared" si="118"/>
        <v>0</v>
      </c>
      <c r="H465" s="49">
        <f>IF(AJ465="",0,COUNTIF($AJ$7:AJ465,AJ465))</f>
        <v>0</v>
      </c>
      <c r="I465" s="49" t="str">
        <f t="shared" si="119"/>
        <v>0</v>
      </c>
      <c r="J465" s="120">
        <f t="shared" si="120"/>
        <v>0</v>
      </c>
      <c r="K465" s="50" t="str">
        <f t="shared" si="131"/>
        <v>-</v>
      </c>
      <c r="L465" s="49">
        <f>IF(N465="",0,COUNTIF($N$7:N465,N465))</f>
        <v>0</v>
      </c>
      <c r="M465" s="50" t="str">
        <f t="shared" si="121"/>
        <v>0</v>
      </c>
      <c r="N465" s="49" t="str">
        <f t="shared" si="129"/>
        <v/>
      </c>
      <c r="O465" s="1"/>
      <c r="P465" s="112"/>
      <c r="Q465" s="4"/>
      <c r="R465" s="4"/>
      <c r="S465" s="54" t="str">
        <f t="shared" si="116"/>
        <v/>
      </c>
      <c r="T465" s="51"/>
      <c r="U465" s="53"/>
      <c r="V465" s="233"/>
      <c r="W465" s="234" t="str">
        <f t="shared" si="122"/>
        <v/>
      </c>
      <c r="X465" s="52"/>
      <c r="Y465" s="53"/>
      <c r="Z465" s="53"/>
      <c r="AA465" s="53"/>
      <c r="AB465" s="54" t="str">
        <f t="shared" si="123"/>
        <v/>
      </c>
      <c r="AC465" s="54" t="str">
        <f t="shared" si="124"/>
        <v/>
      </c>
      <c r="AD465" s="52"/>
      <c r="AE465" s="53"/>
      <c r="AF465" s="53"/>
      <c r="AG465" s="53"/>
      <c r="AH465" s="54" t="str">
        <f t="shared" si="125"/>
        <v/>
      </c>
      <c r="AI465" s="54" t="str">
        <f t="shared" si="126"/>
        <v/>
      </c>
      <c r="AJ465" s="52"/>
      <c r="AK465" s="55"/>
      <c r="AL465" s="55"/>
      <c r="AM465" s="55"/>
      <c r="AN465" s="54" t="str">
        <f t="shared" si="127"/>
        <v/>
      </c>
      <c r="AO465" s="54" t="str">
        <f t="shared" si="128"/>
        <v/>
      </c>
      <c r="AP465" s="53"/>
      <c r="AQ465" s="53"/>
      <c r="AR465" s="1"/>
      <c r="AS465" s="1"/>
    </row>
    <row r="466" spans="1:45" ht="18.75" customHeight="1" x14ac:dyDescent="0.35">
      <c r="A466" s="1"/>
      <c r="B466" s="49">
        <f>IF(R466="",0,COUNTIF($R$7:R466,R466))</f>
        <v>0</v>
      </c>
      <c r="C466" s="49" t="str">
        <f t="shared" si="130"/>
        <v>0</v>
      </c>
      <c r="D466" s="49">
        <f>IF(X466="",0,COUNTIF($X$7:X466,X466))</f>
        <v>0</v>
      </c>
      <c r="E466" s="49" t="str">
        <f t="shared" si="117"/>
        <v>0</v>
      </c>
      <c r="F466" s="49">
        <f>IF(AD466="",0,COUNTIF($AD$7:AD466,AD466))</f>
        <v>0</v>
      </c>
      <c r="G466" s="49" t="str">
        <f t="shared" si="118"/>
        <v>0</v>
      </c>
      <c r="H466" s="49">
        <f>IF(AJ466="",0,COUNTIF($AJ$7:AJ466,AJ466))</f>
        <v>0</v>
      </c>
      <c r="I466" s="49" t="str">
        <f t="shared" si="119"/>
        <v>0</v>
      </c>
      <c r="J466" s="120">
        <f t="shared" si="120"/>
        <v>0</v>
      </c>
      <c r="K466" s="50" t="str">
        <f t="shared" si="131"/>
        <v>-</v>
      </c>
      <c r="L466" s="49">
        <f>IF(N466="",0,COUNTIF($N$7:N466,N466))</f>
        <v>0</v>
      </c>
      <c r="M466" s="50" t="str">
        <f t="shared" si="121"/>
        <v>0</v>
      </c>
      <c r="N466" s="49" t="str">
        <f t="shared" si="129"/>
        <v/>
      </c>
      <c r="O466" s="1"/>
      <c r="P466" s="112"/>
      <c r="Q466" s="4"/>
      <c r="R466" s="4"/>
      <c r="S466" s="54" t="str">
        <f t="shared" si="116"/>
        <v/>
      </c>
      <c r="T466" s="51"/>
      <c r="U466" s="53"/>
      <c r="V466" s="233"/>
      <c r="W466" s="234" t="str">
        <f t="shared" si="122"/>
        <v/>
      </c>
      <c r="X466" s="52"/>
      <c r="Y466" s="53"/>
      <c r="Z466" s="53"/>
      <c r="AA466" s="53"/>
      <c r="AB466" s="54" t="str">
        <f t="shared" si="123"/>
        <v/>
      </c>
      <c r="AC466" s="54" t="str">
        <f t="shared" si="124"/>
        <v/>
      </c>
      <c r="AD466" s="52"/>
      <c r="AE466" s="53"/>
      <c r="AF466" s="53"/>
      <c r="AG466" s="53"/>
      <c r="AH466" s="54" t="str">
        <f t="shared" si="125"/>
        <v/>
      </c>
      <c r="AI466" s="54" t="str">
        <f t="shared" si="126"/>
        <v/>
      </c>
      <c r="AJ466" s="52"/>
      <c r="AK466" s="55"/>
      <c r="AL466" s="55"/>
      <c r="AM466" s="55"/>
      <c r="AN466" s="54" t="str">
        <f t="shared" si="127"/>
        <v/>
      </c>
      <c r="AO466" s="54" t="str">
        <f t="shared" si="128"/>
        <v/>
      </c>
      <c r="AP466" s="53"/>
      <c r="AQ466" s="53"/>
      <c r="AR466" s="1"/>
      <c r="AS466" s="1"/>
    </row>
    <row r="467" spans="1:45" ht="18.75" customHeight="1" x14ac:dyDescent="0.35">
      <c r="A467" s="1"/>
      <c r="B467" s="49">
        <f>IF(R467="",0,COUNTIF($R$7:R467,R467))</f>
        <v>0</v>
      </c>
      <c r="C467" s="49" t="str">
        <f t="shared" si="130"/>
        <v>0</v>
      </c>
      <c r="D467" s="49">
        <f>IF(X467="",0,COUNTIF($X$7:X467,X467))</f>
        <v>0</v>
      </c>
      <c r="E467" s="49" t="str">
        <f t="shared" si="117"/>
        <v>0</v>
      </c>
      <c r="F467" s="49">
        <f>IF(AD467="",0,COUNTIF($AD$7:AD467,AD467))</f>
        <v>0</v>
      </c>
      <c r="G467" s="49" t="str">
        <f t="shared" si="118"/>
        <v>0</v>
      </c>
      <c r="H467" s="49">
        <f>IF(AJ467="",0,COUNTIF($AJ$7:AJ467,AJ467))</f>
        <v>0</v>
      </c>
      <c r="I467" s="49" t="str">
        <f t="shared" si="119"/>
        <v>0</v>
      </c>
      <c r="J467" s="120">
        <f t="shared" si="120"/>
        <v>0</v>
      </c>
      <c r="K467" s="50" t="str">
        <f t="shared" si="131"/>
        <v>-</v>
      </c>
      <c r="L467" s="49">
        <f>IF(N467="",0,COUNTIF($N$7:N467,N467))</f>
        <v>0</v>
      </c>
      <c r="M467" s="50" t="str">
        <f t="shared" si="121"/>
        <v>0</v>
      </c>
      <c r="N467" s="49" t="str">
        <f t="shared" si="129"/>
        <v/>
      </c>
      <c r="O467" s="1"/>
      <c r="P467" s="112"/>
      <c r="Q467" s="4"/>
      <c r="R467" s="4"/>
      <c r="S467" s="54" t="str">
        <f t="shared" si="116"/>
        <v/>
      </c>
      <c r="T467" s="51"/>
      <c r="U467" s="53"/>
      <c r="V467" s="233"/>
      <c r="W467" s="234" t="str">
        <f t="shared" si="122"/>
        <v/>
      </c>
      <c r="X467" s="52"/>
      <c r="Y467" s="53"/>
      <c r="Z467" s="53"/>
      <c r="AA467" s="53"/>
      <c r="AB467" s="54" t="str">
        <f t="shared" si="123"/>
        <v/>
      </c>
      <c r="AC467" s="54" t="str">
        <f t="shared" si="124"/>
        <v/>
      </c>
      <c r="AD467" s="52"/>
      <c r="AE467" s="53"/>
      <c r="AF467" s="53"/>
      <c r="AG467" s="53"/>
      <c r="AH467" s="54" t="str">
        <f t="shared" si="125"/>
        <v/>
      </c>
      <c r="AI467" s="54" t="str">
        <f t="shared" si="126"/>
        <v/>
      </c>
      <c r="AJ467" s="52"/>
      <c r="AK467" s="55"/>
      <c r="AL467" s="55"/>
      <c r="AM467" s="55"/>
      <c r="AN467" s="54" t="str">
        <f t="shared" si="127"/>
        <v/>
      </c>
      <c r="AO467" s="54" t="str">
        <f t="shared" si="128"/>
        <v/>
      </c>
      <c r="AP467" s="53"/>
      <c r="AQ467" s="53"/>
      <c r="AR467" s="1"/>
      <c r="AS467" s="1"/>
    </row>
    <row r="468" spans="1:45" ht="18.75" customHeight="1" x14ac:dyDescent="0.35">
      <c r="A468" s="1"/>
      <c r="B468" s="49">
        <f>IF(R468="",0,COUNTIF($R$7:R468,R468))</f>
        <v>0</v>
      </c>
      <c r="C468" s="49" t="str">
        <f t="shared" si="130"/>
        <v>0</v>
      </c>
      <c r="D468" s="49">
        <f>IF(X468="",0,COUNTIF($X$7:X468,X468))</f>
        <v>0</v>
      </c>
      <c r="E468" s="49" t="str">
        <f t="shared" si="117"/>
        <v>0</v>
      </c>
      <c r="F468" s="49">
        <f>IF(AD468="",0,COUNTIF($AD$7:AD468,AD468))</f>
        <v>0</v>
      </c>
      <c r="G468" s="49" t="str">
        <f t="shared" si="118"/>
        <v>0</v>
      </c>
      <c r="H468" s="49">
        <f>IF(AJ468="",0,COUNTIF($AJ$7:AJ468,AJ468))</f>
        <v>0</v>
      </c>
      <c r="I468" s="49" t="str">
        <f t="shared" si="119"/>
        <v>0</v>
      </c>
      <c r="J468" s="120">
        <f t="shared" si="120"/>
        <v>0</v>
      </c>
      <c r="K468" s="50" t="str">
        <f t="shared" si="131"/>
        <v>-</v>
      </c>
      <c r="L468" s="49">
        <f>IF(N468="",0,COUNTIF($N$7:N468,N468))</f>
        <v>0</v>
      </c>
      <c r="M468" s="50" t="str">
        <f t="shared" si="121"/>
        <v>0</v>
      </c>
      <c r="N468" s="49" t="str">
        <f t="shared" si="129"/>
        <v/>
      </c>
      <c r="O468" s="1"/>
      <c r="P468" s="112"/>
      <c r="Q468" s="4"/>
      <c r="R468" s="4"/>
      <c r="S468" s="54" t="str">
        <f t="shared" si="116"/>
        <v/>
      </c>
      <c r="T468" s="51"/>
      <c r="U468" s="53"/>
      <c r="V468" s="233"/>
      <c r="W468" s="234" t="str">
        <f t="shared" si="122"/>
        <v/>
      </c>
      <c r="X468" s="52"/>
      <c r="Y468" s="53"/>
      <c r="Z468" s="53"/>
      <c r="AA468" s="53"/>
      <c r="AB468" s="54" t="str">
        <f t="shared" si="123"/>
        <v/>
      </c>
      <c r="AC468" s="54" t="str">
        <f t="shared" si="124"/>
        <v/>
      </c>
      <c r="AD468" s="52"/>
      <c r="AE468" s="53"/>
      <c r="AF468" s="53"/>
      <c r="AG468" s="53"/>
      <c r="AH468" s="54" t="str">
        <f t="shared" si="125"/>
        <v/>
      </c>
      <c r="AI468" s="54" t="str">
        <f t="shared" si="126"/>
        <v/>
      </c>
      <c r="AJ468" s="52"/>
      <c r="AK468" s="55"/>
      <c r="AL468" s="55"/>
      <c r="AM468" s="55"/>
      <c r="AN468" s="54" t="str">
        <f t="shared" si="127"/>
        <v/>
      </c>
      <c r="AO468" s="54" t="str">
        <f t="shared" si="128"/>
        <v/>
      </c>
      <c r="AP468" s="53"/>
      <c r="AQ468" s="53"/>
      <c r="AR468" s="1"/>
      <c r="AS468" s="1"/>
    </row>
    <row r="469" spans="1:45" ht="18.75" customHeight="1" x14ac:dyDescent="0.35">
      <c r="A469" s="1"/>
      <c r="B469" s="49">
        <f>IF(R469="",0,COUNTIF($R$7:R469,R469))</f>
        <v>0</v>
      </c>
      <c r="C469" s="49" t="str">
        <f t="shared" si="130"/>
        <v>0</v>
      </c>
      <c r="D469" s="49">
        <f>IF(X469="",0,COUNTIF($X$7:X469,X469))</f>
        <v>0</v>
      </c>
      <c r="E469" s="49" t="str">
        <f t="shared" si="117"/>
        <v>0</v>
      </c>
      <c r="F469" s="49">
        <f>IF(AD469="",0,COUNTIF($AD$7:AD469,AD469))</f>
        <v>0</v>
      </c>
      <c r="G469" s="49" t="str">
        <f t="shared" si="118"/>
        <v>0</v>
      </c>
      <c r="H469" s="49">
        <f>IF(AJ469="",0,COUNTIF($AJ$7:AJ469,AJ469))</f>
        <v>0</v>
      </c>
      <c r="I469" s="49" t="str">
        <f t="shared" si="119"/>
        <v>0</v>
      </c>
      <c r="J469" s="120">
        <f t="shared" si="120"/>
        <v>0</v>
      </c>
      <c r="K469" s="50" t="str">
        <f t="shared" si="131"/>
        <v>-</v>
      </c>
      <c r="L469" s="49">
        <f>IF(N469="",0,COUNTIF($N$7:N469,N469))</f>
        <v>0</v>
      </c>
      <c r="M469" s="50" t="str">
        <f t="shared" si="121"/>
        <v>0</v>
      </c>
      <c r="N469" s="49" t="str">
        <f t="shared" si="129"/>
        <v/>
      </c>
      <c r="O469" s="1"/>
      <c r="P469" s="112"/>
      <c r="Q469" s="4"/>
      <c r="R469" s="4"/>
      <c r="S469" s="54" t="str">
        <f t="shared" si="116"/>
        <v/>
      </c>
      <c r="T469" s="51"/>
      <c r="U469" s="53"/>
      <c r="V469" s="233"/>
      <c r="W469" s="234" t="str">
        <f t="shared" si="122"/>
        <v/>
      </c>
      <c r="X469" s="52"/>
      <c r="Y469" s="53"/>
      <c r="Z469" s="53"/>
      <c r="AA469" s="53"/>
      <c r="AB469" s="54" t="str">
        <f t="shared" si="123"/>
        <v/>
      </c>
      <c r="AC469" s="54" t="str">
        <f t="shared" si="124"/>
        <v/>
      </c>
      <c r="AD469" s="52"/>
      <c r="AE469" s="53"/>
      <c r="AF469" s="53"/>
      <c r="AG469" s="53"/>
      <c r="AH469" s="54" t="str">
        <f t="shared" si="125"/>
        <v/>
      </c>
      <c r="AI469" s="54" t="str">
        <f t="shared" si="126"/>
        <v/>
      </c>
      <c r="AJ469" s="52"/>
      <c r="AK469" s="55"/>
      <c r="AL469" s="55"/>
      <c r="AM469" s="55"/>
      <c r="AN469" s="54" t="str">
        <f t="shared" si="127"/>
        <v/>
      </c>
      <c r="AO469" s="54" t="str">
        <f t="shared" si="128"/>
        <v/>
      </c>
      <c r="AP469" s="53"/>
      <c r="AQ469" s="53"/>
      <c r="AR469" s="1"/>
      <c r="AS469" s="1"/>
    </row>
    <row r="470" spans="1:45" ht="18.75" customHeight="1" x14ac:dyDescent="0.35">
      <c r="A470" s="1"/>
      <c r="B470" s="49">
        <f>IF(R470="",0,COUNTIF($R$7:R470,R470))</f>
        <v>0</v>
      </c>
      <c r="C470" s="49" t="str">
        <f t="shared" si="130"/>
        <v>0</v>
      </c>
      <c r="D470" s="49">
        <f>IF(X470="",0,COUNTIF($X$7:X470,X470))</f>
        <v>0</v>
      </c>
      <c r="E470" s="49" t="str">
        <f t="shared" si="117"/>
        <v>0</v>
      </c>
      <c r="F470" s="49">
        <f>IF(AD470="",0,COUNTIF($AD$7:AD470,AD470))</f>
        <v>0</v>
      </c>
      <c r="G470" s="49" t="str">
        <f t="shared" si="118"/>
        <v>0</v>
      </c>
      <c r="H470" s="49">
        <f>IF(AJ470="",0,COUNTIF($AJ$7:AJ470,AJ470))</f>
        <v>0</v>
      </c>
      <c r="I470" s="49" t="str">
        <f t="shared" si="119"/>
        <v>0</v>
      </c>
      <c r="J470" s="120">
        <f t="shared" si="120"/>
        <v>0</v>
      </c>
      <c r="K470" s="50" t="str">
        <f t="shared" si="131"/>
        <v>-</v>
      </c>
      <c r="L470" s="49">
        <f>IF(N470="",0,COUNTIF($N$7:N470,N470))</f>
        <v>0</v>
      </c>
      <c r="M470" s="50" t="str">
        <f t="shared" si="121"/>
        <v>0</v>
      </c>
      <c r="N470" s="49" t="str">
        <f t="shared" si="129"/>
        <v/>
      </c>
      <c r="O470" s="1"/>
      <c r="P470" s="112"/>
      <c r="Q470" s="4"/>
      <c r="R470" s="4"/>
      <c r="S470" s="54" t="str">
        <f t="shared" si="116"/>
        <v/>
      </c>
      <c r="T470" s="51"/>
      <c r="U470" s="53"/>
      <c r="V470" s="233"/>
      <c r="W470" s="234" t="str">
        <f t="shared" si="122"/>
        <v/>
      </c>
      <c r="X470" s="52"/>
      <c r="Y470" s="53"/>
      <c r="Z470" s="53"/>
      <c r="AA470" s="53"/>
      <c r="AB470" s="54" t="str">
        <f t="shared" si="123"/>
        <v/>
      </c>
      <c r="AC470" s="54" t="str">
        <f t="shared" si="124"/>
        <v/>
      </c>
      <c r="AD470" s="52"/>
      <c r="AE470" s="53"/>
      <c r="AF470" s="53"/>
      <c r="AG470" s="53"/>
      <c r="AH470" s="54" t="str">
        <f t="shared" si="125"/>
        <v/>
      </c>
      <c r="AI470" s="54" t="str">
        <f t="shared" si="126"/>
        <v/>
      </c>
      <c r="AJ470" s="52"/>
      <c r="AK470" s="55"/>
      <c r="AL470" s="55"/>
      <c r="AM470" s="55"/>
      <c r="AN470" s="54" t="str">
        <f t="shared" si="127"/>
        <v/>
      </c>
      <c r="AO470" s="54" t="str">
        <f t="shared" si="128"/>
        <v/>
      </c>
      <c r="AP470" s="53"/>
      <c r="AQ470" s="53"/>
      <c r="AR470" s="1"/>
      <c r="AS470" s="1"/>
    </row>
    <row r="471" spans="1:45" ht="18.75" customHeight="1" x14ac:dyDescent="0.35">
      <c r="A471" s="1"/>
      <c r="B471" s="49">
        <f>IF(R471="",0,COUNTIF($R$7:R471,R471))</f>
        <v>0</v>
      </c>
      <c r="C471" s="49" t="str">
        <f t="shared" si="130"/>
        <v>0</v>
      </c>
      <c r="D471" s="49">
        <f>IF(X471="",0,COUNTIF($X$7:X471,X471))</f>
        <v>0</v>
      </c>
      <c r="E471" s="49" t="str">
        <f t="shared" si="117"/>
        <v>0</v>
      </c>
      <c r="F471" s="49">
        <f>IF(AD471="",0,COUNTIF($AD$7:AD471,AD471))</f>
        <v>0</v>
      </c>
      <c r="G471" s="49" t="str">
        <f t="shared" si="118"/>
        <v>0</v>
      </c>
      <c r="H471" s="49">
        <f>IF(AJ471="",0,COUNTIF($AJ$7:AJ471,AJ471))</f>
        <v>0</v>
      </c>
      <c r="I471" s="49" t="str">
        <f t="shared" si="119"/>
        <v>0</v>
      </c>
      <c r="J471" s="120">
        <f t="shared" si="120"/>
        <v>0</v>
      </c>
      <c r="K471" s="50" t="str">
        <f t="shared" si="131"/>
        <v>-</v>
      </c>
      <c r="L471" s="49">
        <f>IF(N471="",0,COUNTIF($N$7:N471,N471))</f>
        <v>0</v>
      </c>
      <c r="M471" s="50" t="str">
        <f t="shared" si="121"/>
        <v>0</v>
      </c>
      <c r="N471" s="49" t="str">
        <f t="shared" si="129"/>
        <v/>
      </c>
      <c r="O471" s="1"/>
      <c r="P471" s="112"/>
      <c r="Q471" s="4"/>
      <c r="R471" s="4"/>
      <c r="S471" s="54" t="str">
        <f t="shared" si="116"/>
        <v/>
      </c>
      <c r="T471" s="51"/>
      <c r="U471" s="53"/>
      <c r="V471" s="233"/>
      <c r="W471" s="234" t="str">
        <f t="shared" si="122"/>
        <v/>
      </c>
      <c r="X471" s="52"/>
      <c r="Y471" s="53"/>
      <c r="Z471" s="53"/>
      <c r="AA471" s="53"/>
      <c r="AB471" s="54" t="str">
        <f t="shared" si="123"/>
        <v/>
      </c>
      <c r="AC471" s="54" t="str">
        <f t="shared" si="124"/>
        <v/>
      </c>
      <c r="AD471" s="52"/>
      <c r="AE471" s="53"/>
      <c r="AF471" s="53"/>
      <c r="AG471" s="53"/>
      <c r="AH471" s="54" t="str">
        <f t="shared" si="125"/>
        <v/>
      </c>
      <c r="AI471" s="54" t="str">
        <f t="shared" si="126"/>
        <v/>
      </c>
      <c r="AJ471" s="52"/>
      <c r="AK471" s="55"/>
      <c r="AL471" s="55"/>
      <c r="AM471" s="55"/>
      <c r="AN471" s="54" t="str">
        <f t="shared" si="127"/>
        <v/>
      </c>
      <c r="AO471" s="54" t="str">
        <f t="shared" si="128"/>
        <v/>
      </c>
      <c r="AP471" s="53"/>
      <c r="AQ471" s="53"/>
      <c r="AR471" s="1"/>
      <c r="AS471" s="1"/>
    </row>
    <row r="472" spans="1:45" ht="18.75" customHeight="1" x14ac:dyDescent="0.35">
      <c r="A472" s="1"/>
      <c r="B472" s="49">
        <f>IF(R472="",0,COUNTIF($R$7:R472,R472))</f>
        <v>0</v>
      </c>
      <c r="C472" s="49" t="str">
        <f t="shared" si="130"/>
        <v>0</v>
      </c>
      <c r="D472" s="49">
        <f>IF(X472="",0,COUNTIF($X$7:X472,X472))</f>
        <v>0</v>
      </c>
      <c r="E472" s="49" t="str">
        <f t="shared" si="117"/>
        <v>0</v>
      </c>
      <c r="F472" s="49">
        <f>IF(AD472="",0,COUNTIF($AD$7:AD472,AD472))</f>
        <v>0</v>
      </c>
      <c r="G472" s="49" t="str">
        <f t="shared" si="118"/>
        <v>0</v>
      </c>
      <c r="H472" s="49">
        <f>IF(AJ472="",0,COUNTIF($AJ$7:AJ472,AJ472))</f>
        <v>0</v>
      </c>
      <c r="I472" s="49" t="str">
        <f t="shared" si="119"/>
        <v>0</v>
      </c>
      <c r="J472" s="120">
        <f t="shared" si="120"/>
        <v>0</v>
      </c>
      <c r="K472" s="50" t="str">
        <f t="shared" si="131"/>
        <v>-</v>
      </c>
      <c r="L472" s="49">
        <f>IF(N472="",0,COUNTIF($N$7:N472,N472))</f>
        <v>0</v>
      </c>
      <c r="M472" s="50" t="str">
        <f t="shared" si="121"/>
        <v>0</v>
      </c>
      <c r="N472" s="49" t="str">
        <f t="shared" si="129"/>
        <v/>
      </c>
      <c r="O472" s="1"/>
      <c r="P472" s="112"/>
      <c r="Q472" s="4"/>
      <c r="R472" s="4"/>
      <c r="S472" s="54" t="str">
        <f t="shared" si="116"/>
        <v/>
      </c>
      <c r="T472" s="51"/>
      <c r="U472" s="53"/>
      <c r="V472" s="233"/>
      <c r="W472" s="234" t="str">
        <f t="shared" si="122"/>
        <v/>
      </c>
      <c r="X472" s="52"/>
      <c r="Y472" s="53"/>
      <c r="Z472" s="53"/>
      <c r="AA472" s="53"/>
      <c r="AB472" s="54" t="str">
        <f t="shared" si="123"/>
        <v/>
      </c>
      <c r="AC472" s="54" t="str">
        <f t="shared" si="124"/>
        <v/>
      </c>
      <c r="AD472" s="52"/>
      <c r="AE472" s="53"/>
      <c r="AF472" s="53"/>
      <c r="AG472" s="53"/>
      <c r="AH472" s="54" t="str">
        <f t="shared" si="125"/>
        <v/>
      </c>
      <c r="AI472" s="54" t="str">
        <f t="shared" si="126"/>
        <v/>
      </c>
      <c r="AJ472" s="52"/>
      <c r="AK472" s="55"/>
      <c r="AL472" s="55"/>
      <c r="AM472" s="55"/>
      <c r="AN472" s="54" t="str">
        <f t="shared" si="127"/>
        <v/>
      </c>
      <c r="AO472" s="54" t="str">
        <f t="shared" si="128"/>
        <v/>
      </c>
      <c r="AP472" s="53"/>
      <c r="AQ472" s="53"/>
      <c r="AR472" s="1"/>
      <c r="AS472" s="1"/>
    </row>
    <row r="473" spans="1:45" ht="18.75" customHeight="1" x14ac:dyDescent="0.35">
      <c r="A473" s="1"/>
      <c r="B473" s="49">
        <f>IF(R473="",0,COUNTIF($R$7:R473,R473))</f>
        <v>0</v>
      </c>
      <c r="C473" s="49" t="str">
        <f t="shared" si="130"/>
        <v>0</v>
      </c>
      <c r="D473" s="49">
        <f>IF(X473="",0,COUNTIF($X$7:X473,X473))</f>
        <v>0</v>
      </c>
      <c r="E473" s="49" t="str">
        <f t="shared" si="117"/>
        <v>0</v>
      </c>
      <c r="F473" s="49">
        <f>IF(AD473="",0,COUNTIF($AD$7:AD473,AD473))</f>
        <v>0</v>
      </c>
      <c r="G473" s="49" t="str">
        <f t="shared" si="118"/>
        <v>0</v>
      </c>
      <c r="H473" s="49">
        <f>IF(AJ473="",0,COUNTIF($AJ$7:AJ473,AJ473))</f>
        <v>0</v>
      </c>
      <c r="I473" s="49" t="str">
        <f t="shared" si="119"/>
        <v>0</v>
      </c>
      <c r="J473" s="120">
        <f t="shared" si="120"/>
        <v>0</v>
      </c>
      <c r="K473" s="50" t="str">
        <f t="shared" si="131"/>
        <v>-</v>
      </c>
      <c r="L473" s="49">
        <f>IF(N473="",0,COUNTIF($N$7:N473,N473))</f>
        <v>0</v>
      </c>
      <c r="M473" s="50" t="str">
        <f t="shared" si="121"/>
        <v>0</v>
      </c>
      <c r="N473" s="49" t="str">
        <f t="shared" si="129"/>
        <v/>
      </c>
      <c r="O473" s="1"/>
      <c r="P473" s="112"/>
      <c r="Q473" s="4"/>
      <c r="R473" s="4"/>
      <c r="S473" s="54" t="str">
        <f t="shared" si="116"/>
        <v/>
      </c>
      <c r="T473" s="51"/>
      <c r="U473" s="53"/>
      <c r="V473" s="233"/>
      <c r="W473" s="234" t="str">
        <f t="shared" si="122"/>
        <v/>
      </c>
      <c r="X473" s="52"/>
      <c r="Y473" s="53"/>
      <c r="Z473" s="53"/>
      <c r="AA473" s="53"/>
      <c r="AB473" s="54" t="str">
        <f t="shared" si="123"/>
        <v/>
      </c>
      <c r="AC473" s="54" t="str">
        <f t="shared" si="124"/>
        <v/>
      </c>
      <c r="AD473" s="52"/>
      <c r="AE473" s="53"/>
      <c r="AF473" s="53"/>
      <c r="AG473" s="53"/>
      <c r="AH473" s="54" t="str">
        <f t="shared" si="125"/>
        <v/>
      </c>
      <c r="AI473" s="54" t="str">
        <f t="shared" si="126"/>
        <v/>
      </c>
      <c r="AJ473" s="52"/>
      <c r="AK473" s="55"/>
      <c r="AL473" s="55"/>
      <c r="AM473" s="55"/>
      <c r="AN473" s="54" t="str">
        <f t="shared" si="127"/>
        <v/>
      </c>
      <c r="AO473" s="54" t="str">
        <f t="shared" si="128"/>
        <v/>
      </c>
      <c r="AP473" s="53"/>
      <c r="AQ473" s="53"/>
      <c r="AR473" s="1"/>
      <c r="AS473" s="1"/>
    </row>
    <row r="474" spans="1:45" ht="18.75" customHeight="1" x14ac:dyDescent="0.35">
      <c r="A474" s="1"/>
      <c r="B474" s="49">
        <f>IF(R474="",0,COUNTIF($R$7:R474,R474))</f>
        <v>0</v>
      </c>
      <c r="C474" s="49" t="str">
        <f t="shared" si="130"/>
        <v>0</v>
      </c>
      <c r="D474" s="49">
        <f>IF(X474="",0,COUNTIF($X$7:X474,X474))</f>
        <v>0</v>
      </c>
      <c r="E474" s="49" t="str">
        <f t="shared" si="117"/>
        <v>0</v>
      </c>
      <c r="F474" s="49">
        <f>IF(AD474="",0,COUNTIF($AD$7:AD474,AD474))</f>
        <v>0</v>
      </c>
      <c r="G474" s="49" t="str">
        <f t="shared" si="118"/>
        <v>0</v>
      </c>
      <c r="H474" s="49">
        <f>IF(AJ474="",0,COUNTIF($AJ$7:AJ474,AJ474))</f>
        <v>0</v>
      </c>
      <c r="I474" s="49" t="str">
        <f t="shared" si="119"/>
        <v>0</v>
      </c>
      <c r="J474" s="120">
        <f t="shared" si="120"/>
        <v>0</v>
      </c>
      <c r="K474" s="50" t="str">
        <f t="shared" si="131"/>
        <v>-</v>
      </c>
      <c r="L474" s="49">
        <f>IF(N474="",0,COUNTIF($N$7:N474,N474))</f>
        <v>0</v>
      </c>
      <c r="M474" s="50" t="str">
        <f t="shared" si="121"/>
        <v>0</v>
      </c>
      <c r="N474" s="49" t="str">
        <f t="shared" si="129"/>
        <v/>
      </c>
      <c r="O474" s="1"/>
      <c r="P474" s="112"/>
      <c r="Q474" s="4"/>
      <c r="R474" s="4"/>
      <c r="S474" s="54" t="str">
        <f t="shared" si="116"/>
        <v/>
      </c>
      <c r="T474" s="51"/>
      <c r="U474" s="53"/>
      <c r="V474" s="233"/>
      <c r="W474" s="234" t="str">
        <f t="shared" si="122"/>
        <v/>
      </c>
      <c r="X474" s="52"/>
      <c r="Y474" s="53"/>
      <c r="Z474" s="53"/>
      <c r="AA474" s="53"/>
      <c r="AB474" s="54" t="str">
        <f t="shared" si="123"/>
        <v/>
      </c>
      <c r="AC474" s="54" t="str">
        <f t="shared" si="124"/>
        <v/>
      </c>
      <c r="AD474" s="52"/>
      <c r="AE474" s="53"/>
      <c r="AF474" s="53"/>
      <c r="AG474" s="53"/>
      <c r="AH474" s="54" t="str">
        <f t="shared" si="125"/>
        <v/>
      </c>
      <c r="AI474" s="54" t="str">
        <f t="shared" si="126"/>
        <v/>
      </c>
      <c r="AJ474" s="52"/>
      <c r="AK474" s="55"/>
      <c r="AL474" s="55"/>
      <c r="AM474" s="55"/>
      <c r="AN474" s="54" t="str">
        <f t="shared" si="127"/>
        <v/>
      </c>
      <c r="AO474" s="54" t="str">
        <f t="shared" si="128"/>
        <v/>
      </c>
      <c r="AP474" s="53"/>
      <c r="AQ474" s="53"/>
      <c r="AR474" s="1"/>
      <c r="AS474" s="1"/>
    </row>
    <row r="475" spans="1:45" ht="18.75" customHeight="1" x14ac:dyDescent="0.35">
      <c r="A475" s="1"/>
      <c r="B475" s="49">
        <f>IF(R475="",0,COUNTIF($R$7:R475,R475))</f>
        <v>0</v>
      </c>
      <c r="C475" s="49" t="str">
        <f t="shared" si="130"/>
        <v>0</v>
      </c>
      <c r="D475" s="49">
        <f>IF(X475="",0,COUNTIF($X$7:X475,X475))</f>
        <v>0</v>
      </c>
      <c r="E475" s="49" t="str">
        <f t="shared" si="117"/>
        <v>0</v>
      </c>
      <c r="F475" s="49">
        <f>IF(AD475="",0,COUNTIF($AD$7:AD475,AD475))</f>
        <v>0</v>
      </c>
      <c r="G475" s="49" t="str">
        <f t="shared" si="118"/>
        <v>0</v>
      </c>
      <c r="H475" s="49">
        <f>IF(AJ475="",0,COUNTIF($AJ$7:AJ475,AJ475))</f>
        <v>0</v>
      </c>
      <c r="I475" s="49" t="str">
        <f t="shared" si="119"/>
        <v>0</v>
      </c>
      <c r="J475" s="120">
        <f t="shared" si="120"/>
        <v>0</v>
      </c>
      <c r="K475" s="50" t="str">
        <f t="shared" si="131"/>
        <v>-</v>
      </c>
      <c r="L475" s="49">
        <f>IF(N475="",0,COUNTIF($N$7:N475,N475))</f>
        <v>0</v>
      </c>
      <c r="M475" s="50" t="str">
        <f t="shared" si="121"/>
        <v>0</v>
      </c>
      <c r="N475" s="49" t="str">
        <f t="shared" si="129"/>
        <v/>
      </c>
      <c r="O475" s="1"/>
      <c r="P475" s="112"/>
      <c r="Q475" s="4"/>
      <c r="R475" s="4"/>
      <c r="S475" s="54" t="str">
        <f t="shared" si="116"/>
        <v/>
      </c>
      <c r="T475" s="51"/>
      <c r="U475" s="53"/>
      <c r="V475" s="233"/>
      <c r="W475" s="234" t="str">
        <f t="shared" si="122"/>
        <v/>
      </c>
      <c r="X475" s="52"/>
      <c r="Y475" s="53"/>
      <c r="Z475" s="53"/>
      <c r="AA475" s="53"/>
      <c r="AB475" s="54" t="str">
        <f t="shared" si="123"/>
        <v/>
      </c>
      <c r="AC475" s="54" t="str">
        <f t="shared" si="124"/>
        <v/>
      </c>
      <c r="AD475" s="52"/>
      <c r="AE475" s="53"/>
      <c r="AF475" s="53"/>
      <c r="AG475" s="53"/>
      <c r="AH475" s="54" t="str">
        <f t="shared" si="125"/>
        <v/>
      </c>
      <c r="AI475" s="54" t="str">
        <f t="shared" si="126"/>
        <v/>
      </c>
      <c r="AJ475" s="52"/>
      <c r="AK475" s="55"/>
      <c r="AL475" s="55"/>
      <c r="AM475" s="55"/>
      <c r="AN475" s="54" t="str">
        <f t="shared" si="127"/>
        <v/>
      </c>
      <c r="AO475" s="54" t="str">
        <f t="shared" si="128"/>
        <v/>
      </c>
      <c r="AP475" s="53"/>
      <c r="AQ475" s="53"/>
      <c r="AR475" s="1"/>
      <c r="AS475" s="1"/>
    </row>
    <row r="476" spans="1:45" ht="18.75" customHeight="1" x14ac:dyDescent="0.35">
      <c r="A476" s="1"/>
      <c r="B476" s="49">
        <f>IF(R476="",0,COUNTIF($R$7:R476,R476))</f>
        <v>0</v>
      </c>
      <c r="C476" s="49" t="str">
        <f t="shared" si="130"/>
        <v>0</v>
      </c>
      <c r="D476" s="49">
        <f>IF(X476="",0,COUNTIF($X$7:X476,X476))</f>
        <v>0</v>
      </c>
      <c r="E476" s="49" t="str">
        <f t="shared" si="117"/>
        <v>0</v>
      </c>
      <c r="F476" s="49">
        <f>IF(AD476="",0,COUNTIF($AD$7:AD476,AD476))</f>
        <v>0</v>
      </c>
      <c r="G476" s="49" t="str">
        <f t="shared" si="118"/>
        <v>0</v>
      </c>
      <c r="H476" s="49">
        <f>IF(AJ476="",0,COUNTIF($AJ$7:AJ476,AJ476))</f>
        <v>0</v>
      </c>
      <c r="I476" s="49" t="str">
        <f t="shared" si="119"/>
        <v>0</v>
      </c>
      <c r="J476" s="120">
        <f t="shared" si="120"/>
        <v>0</v>
      </c>
      <c r="K476" s="50" t="str">
        <f t="shared" si="131"/>
        <v>-</v>
      </c>
      <c r="L476" s="49">
        <f>IF(N476="",0,COUNTIF($N$7:N476,N476))</f>
        <v>0</v>
      </c>
      <c r="M476" s="50" t="str">
        <f t="shared" si="121"/>
        <v>0</v>
      </c>
      <c r="N476" s="49" t="str">
        <f t="shared" si="129"/>
        <v/>
      </c>
      <c r="O476" s="1"/>
      <c r="P476" s="112"/>
      <c r="Q476" s="4"/>
      <c r="R476" s="4"/>
      <c r="S476" s="54" t="str">
        <f t="shared" si="116"/>
        <v/>
      </c>
      <c r="T476" s="51"/>
      <c r="U476" s="53"/>
      <c r="V476" s="233"/>
      <c r="W476" s="234" t="str">
        <f t="shared" si="122"/>
        <v/>
      </c>
      <c r="X476" s="52"/>
      <c r="Y476" s="53"/>
      <c r="Z476" s="53"/>
      <c r="AA476" s="53"/>
      <c r="AB476" s="54" t="str">
        <f t="shared" si="123"/>
        <v/>
      </c>
      <c r="AC476" s="54" t="str">
        <f t="shared" si="124"/>
        <v/>
      </c>
      <c r="AD476" s="52"/>
      <c r="AE476" s="53"/>
      <c r="AF476" s="53"/>
      <c r="AG476" s="53"/>
      <c r="AH476" s="54" t="str">
        <f t="shared" si="125"/>
        <v/>
      </c>
      <c r="AI476" s="54" t="str">
        <f t="shared" si="126"/>
        <v/>
      </c>
      <c r="AJ476" s="52"/>
      <c r="AK476" s="55"/>
      <c r="AL476" s="55"/>
      <c r="AM476" s="55"/>
      <c r="AN476" s="54" t="str">
        <f t="shared" si="127"/>
        <v/>
      </c>
      <c r="AO476" s="54" t="str">
        <f t="shared" si="128"/>
        <v/>
      </c>
      <c r="AP476" s="53"/>
      <c r="AQ476" s="53"/>
      <c r="AR476" s="1"/>
      <c r="AS476" s="1"/>
    </row>
    <row r="477" spans="1:45" ht="18.75" customHeight="1" x14ac:dyDescent="0.35">
      <c r="A477" s="1"/>
      <c r="B477" s="49">
        <f>IF(R477="",0,COUNTIF($R$7:R477,R477))</f>
        <v>0</v>
      </c>
      <c r="C477" s="49" t="str">
        <f t="shared" si="130"/>
        <v>0</v>
      </c>
      <c r="D477" s="49">
        <f>IF(X477="",0,COUNTIF($X$7:X477,X477))</f>
        <v>0</v>
      </c>
      <c r="E477" s="49" t="str">
        <f t="shared" si="117"/>
        <v>0</v>
      </c>
      <c r="F477" s="49">
        <f>IF(AD477="",0,COUNTIF($AD$7:AD477,AD477))</f>
        <v>0</v>
      </c>
      <c r="G477" s="49" t="str">
        <f t="shared" si="118"/>
        <v>0</v>
      </c>
      <c r="H477" s="49">
        <f>IF(AJ477="",0,COUNTIF($AJ$7:AJ477,AJ477))</f>
        <v>0</v>
      </c>
      <c r="I477" s="49" t="str">
        <f t="shared" si="119"/>
        <v>0</v>
      </c>
      <c r="J477" s="120">
        <f t="shared" si="120"/>
        <v>0</v>
      </c>
      <c r="K477" s="50" t="str">
        <f t="shared" si="131"/>
        <v>-</v>
      </c>
      <c r="L477" s="49">
        <f>IF(N477="",0,COUNTIF($N$7:N477,N477))</f>
        <v>0</v>
      </c>
      <c r="M477" s="50" t="str">
        <f t="shared" si="121"/>
        <v>0</v>
      </c>
      <c r="N477" s="49" t="str">
        <f t="shared" si="129"/>
        <v/>
      </c>
      <c r="O477" s="1"/>
      <c r="P477" s="112"/>
      <c r="Q477" s="4"/>
      <c r="R477" s="4"/>
      <c r="S477" s="54" t="str">
        <f t="shared" si="116"/>
        <v/>
      </c>
      <c r="T477" s="51"/>
      <c r="U477" s="53"/>
      <c r="V477" s="233"/>
      <c r="W477" s="234" t="str">
        <f t="shared" si="122"/>
        <v/>
      </c>
      <c r="X477" s="52"/>
      <c r="Y477" s="53"/>
      <c r="Z477" s="53"/>
      <c r="AA477" s="53"/>
      <c r="AB477" s="54" t="str">
        <f t="shared" si="123"/>
        <v/>
      </c>
      <c r="AC477" s="54" t="str">
        <f t="shared" si="124"/>
        <v/>
      </c>
      <c r="AD477" s="52"/>
      <c r="AE477" s="53"/>
      <c r="AF477" s="53"/>
      <c r="AG477" s="53"/>
      <c r="AH477" s="54" t="str">
        <f t="shared" si="125"/>
        <v/>
      </c>
      <c r="AI477" s="54" t="str">
        <f t="shared" si="126"/>
        <v/>
      </c>
      <c r="AJ477" s="52"/>
      <c r="AK477" s="55"/>
      <c r="AL477" s="55"/>
      <c r="AM477" s="55"/>
      <c r="AN477" s="54" t="str">
        <f t="shared" si="127"/>
        <v/>
      </c>
      <c r="AO477" s="54" t="str">
        <f t="shared" si="128"/>
        <v/>
      </c>
      <c r="AP477" s="53"/>
      <c r="AQ477" s="53"/>
      <c r="AR477" s="1"/>
      <c r="AS477" s="1"/>
    </row>
    <row r="478" spans="1:45" ht="18.75" customHeight="1" x14ac:dyDescent="0.35">
      <c r="A478" s="1"/>
      <c r="B478" s="49">
        <f>IF(R478="",0,COUNTIF($R$7:R478,R478))</f>
        <v>0</v>
      </c>
      <c r="C478" s="49" t="str">
        <f t="shared" si="130"/>
        <v>0</v>
      </c>
      <c r="D478" s="49">
        <f>IF(X478="",0,COUNTIF($X$7:X478,X478))</f>
        <v>0</v>
      </c>
      <c r="E478" s="49" t="str">
        <f t="shared" si="117"/>
        <v>0</v>
      </c>
      <c r="F478" s="49">
        <f>IF(AD478="",0,COUNTIF($AD$7:AD478,AD478))</f>
        <v>0</v>
      </c>
      <c r="G478" s="49" t="str">
        <f t="shared" si="118"/>
        <v>0</v>
      </c>
      <c r="H478" s="49">
        <f>IF(AJ478="",0,COUNTIF($AJ$7:AJ478,AJ478))</f>
        <v>0</v>
      </c>
      <c r="I478" s="49" t="str">
        <f t="shared" si="119"/>
        <v>0</v>
      </c>
      <c r="J478" s="120">
        <f t="shared" si="120"/>
        <v>0</v>
      </c>
      <c r="K478" s="50" t="str">
        <f t="shared" si="131"/>
        <v>-</v>
      </c>
      <c r="L478" s="49">
        <f>IF(N478="",0,COUNTIF($N$7:N478,N478))</f>
        <v>0</v>
      </c>
      <c r="M478" s="50" t="str">
        <f t="shared" si="121"/>
        <v>0</v>
      </c>
      <c r="N478" s="49" t="str">
        <f t="shared" si="129"/>
        <v/>
      </c>
      <c r="O478" s="1"/>
      <c r="P478" s="112"/>
      <c r="Q478" s="4"/>
      <c r="R478" s="4"/>
      <c r="S478" s="54" t="str">
        <f t="shared" si="116"/>
        <v/>
      </c>
      <c r="T478" s="51"/>
      <c r="U478" s="53"/>
      <c r="V478" s="233"/>
      <c r="W478" s="234" t="str">
        <f t="shared" si="122"/>
        <v/>
      </c>
      <c r="X478" s="52"/>
      <c r="Y478" s="53"/>
      <c r="Z478" s="53"/>
      <c r="AA478" s="53"/>
      <c r="AB478" s="54" t="str">
        <f t="shared" si="123"/>
        <v/>
      </c>
      <c r="AC478" s="54" t="str">
        <f t="shared" si="124"/>
        <v/>
      </c>
      <c r="AD478" s="52"/>
      <c r="AE478" s="53"/>
      <c r="AF478" s="53"/>
      <c r="AG478" s="53"/>
      <c r="AH478" s="54" t="str">
        <f t="shared" si="125"/>
        <v/>
      </c>
      <c r="AI478" s="54" t="str">
        <f t="shared" si="126"/>
        <v/>
      </c>
      <c r="AJ478" s="52"/>
      <c r="AK478" s="55"/>
      <c r="AL478" s="55"/>
      <c r="AM478" s="55"/>
      <c r="AN478" s="54" t="str">
        <f t="shared" si="127"/>
        <v/>
      </c>
      <c r="AO478" s="54" t="str">
        <f t="shared" si="128"/>
        <v/>
      </c>
      <c r="AP478" s="53"/>
      <c r="AQ478" s="53"/>
      <c r="AR478" s="1"/>
      <c r="AS478" s="1"/>
    </row>
    <row r="479" spans="1:45" ht="18.75" customHeight="1" x14ac:dyDescent="0.35">
      <c r="A479" s="1"/>
      <c r="B479" s="49">
        <f>IF(R479="",0,COUNTIF($R$7:R479,R479))</f>
        <v>0</v>
      </c>
      <c r="C479" s="49" t="str">
        <f t="shared" si="130"/>
        <v>0</v>
      </c>
      <c r="D479" s="49">
        <f>IF(X479="",0,COUNTIF($X$7:X479,X479))</f>
        <v>0</v>
      </c>
      <c r="E479" s="49" t="str">
        <f t="shared" si="117"/>
        <v>0</v>
      </c>
      <c r="F479" s="49">
        <f>IF(AD479="",0,COUNTIF($AD$7:AD479,AD479))</f>
        <v>0</v>
      </c>
      <c r="G479" s="49" t="str">
        <f t="shared" si="118"/>
        <v>0</v>
      </c>
      <c r="H479" s="49">
        <f>IF(AJ479="",0,COUNTIF($AJ$7:AJ479,AJ479))</f>
        <v>0</v>
      </c>
      <c r="I479" s="49" t="str">
        <f t="shared" si="119"/>
        <v>0</v>
      </c>
      <c r="J479" s="120">
        <f t="shared" si="120"/>
        <v>0</v>
      </c>
      <c r="K479" s="50" t="str">
        <f t="shared" si="131"/>
        <v>-</v>
      </c>
      <c r="L479" s="49">
        <f>IF(N479="",0,COUNTIF($N$7:N479,N479))</f>
        <v>0</v>
      </c>
      <c r="M479" s="50" t="str">
        <f t="shared" si="121"/>
        <v>0</v>
      </c>
      <c r="N479" s="49" t="str">
        <f t="shared" si="129"/>
        <v/>
      </c>
      <c r="O479" s="1"/>
      <c r="P479" s="112"/>
      <c r="Q479" s="4"/>
      <c r="R479" s="4"/>
      <c r="S479" s="54" t="str">
        <f t="shared" si="116"/>
        <v/>
      </c>
      <c r="T479" s="51"/>
      <c r="U479" s="53"/>
      <c r="V479" s="233"/>
      <c r="W479" s="234" t="str">
        <f t="shared" si="122"/>
        <v/>
      </c>
      <c r="X479" s="52"/>
      <c r="Y479" s="53"/>
      <c r="Z479" s="53"/>
      <c r="AA479" s="53"/>
      <c r="AB479" s="54" t="str">
        <f t="shared" si="123"/>
        <v/>
      </c>
      <c r="AC479" s="54" t="str">
        <f t="shared" si="124"/>
        <v/>
      </c>
      <c r="AD479" s="52"/>
      <c r="AE479" s="53"/>
      <c r="AF479" s="53"/>
      <c r="AG479" s="53"/>
      <c r="AH479" s="54" t="str">
        <f t="shared" si="125"/>
        <v/>
      </c>
      <c r="AI479" s="54" t="str">
        <f t="shared" si="126"/>
        <v/>
      </c>
      <c r="AJ479" s="52"/>
      <c r="AK479" s="55"/>
      <c r="AL479" s="55"/>
      <c r="AM479" s="55"/>
      <c r="AN479" s="54" t="str">
        <f t="shared" si="127"/>
        <v/>
      </c>
      <c r="AO479" s="54" t="str">
        <f t="shared" si="128"/>
        <v/>
      </c>
      <c r="AP479" s="53"/>
      <c r="AQ479" s="53"/>
      <c r="AR479" s="1"/>
      <c r="AS479" s="1"/>
    </row>
    <row r="480" spans="1:45" ht="18.75" customHeight="1" x14ac:dyDescent="0.35">
      <c r="A480" s="1"/>
      <c r="B480" s="49">
        <f>IF(R480="",0,COUNTIF($R$7:R480,R480))</f>
        <v>0</v>
      </c>
      <c r="C480" s="49" t="str">
        <f t="shared" si="130"/>
        <v>0</v>
      </c>
      <c r="D480" s="49">
        <f>IF(X480="",0,COUNTIF($X$7:X480,X480))</f>
        <v>0</v>
      </c>
      <c r="E480" s="49" t="str">
        <f t="shared" si="117"/>
        <v>0</v>
      </c>
      <c r="F480" s="49">
        <f>IF(AD480="",0,COUNTIF($AD$7:AD480,AD480))</f>
        <v>0</v>
      </c>
      <c r="G480" s="49" t="str">
        <f t="shared" si="118"/>
        <v>0</v>
      </c>
      <c r="H480" s="49">
        <f>IF(AJ480="",0,COUNTIF($AJ$7:AJ480,AJ480))</f>
        <v>0</v>
      </c>
      <c r="I480" s="49" t="str">
        <f t="shared" si="119"/>
        <v>0</v>
      </c>
      <c r="J480" s="120">
        <f t="shared" si="120"/>
        <v>0</v>
      </c>
      <c r="K480" s="50" t="str">
        <f t="shared" si="131"/>
        <v>-</v>
      </c>
      <c r="L480" s="49">
        <f>IF(N480="",0,COUNTIF($N$7:N480,N480))</f>
        <v>0</v>
      </c>
      <c r="M480" s="50" t="str">
        <f t="shared" si="121"/>
        <v>0</v>
      </c>
      <c r="N480" s="49" t="str">
        <f t="shared" si="129"/>
        <v/>
      </c>
      <c r="O480" s="1"/>
      <c r="P480" s="112"/>
      <c r="Q480" s="4"/>
      <c r="R480" s="4"/>
      <c r="S480" s="54" t="str">
        <f t="shared" si="116"/>
        <v/>
      </c>
      <c r="T480" s="51"/>
      <c r="U480" s="53"/>
      <c r="V480" s="233"/>
      <c r="W480" s="234" t="str">
        <f t="shared" si="122"/>
        <v/>
      </c>
      <c r="X480" s="52"/>
      <c r="Y480" s="53"/>
      <c r="Z480" s="53"/>
      <c r="AA480" s="53"/>
      <c r="AB480" s="54" t="str">
        <f t="shared" si="123"/>
        <v/>
      </c>
      <c r="AC480" s="54" t="str">
        <f t="shared" si="124"/>
        <v/>
      </c>
      <c r="AD480" s="52"/>
      <c r="AE480" s="53"/>
      <c r="AF480" s="53"/>
      <c r="AG480" s="53"/>
      <c r="AH480" s="54" t="str">
        <f t="shared" si="125"/>
        <v/>
      </c>
      <c r="AI480" s="54" t="str">
        <f t="shared" si="126"/>
        <v/>
      </c>
      <c r="AJ480" s="52"/>
      <c r="AK480" s="55"/>
      <c r="AL480" s="55"/>
      <c r="AM480" s="55"/>
      <c r="AN480" s="54" t="str">
        <f t="shared" si="127"/>
        <v/>
      </c>
      <c r="AO480" s="54" t="str">
        <f t="shared" si="128"/>
        <v/>
      </c>
      <c r="AP480" s="53"/>
      <c r="AQ480" s="53"/>
      <c r="AR480" s="1"/>
      <c r="AS480" s="1"/>
    </row>
    <row r="481" spans="1:45" ht="18.75" customHeight="1" x14ac:dyDescent="0.35">
      <c r="A481" s="1"/>
      <c r="B481" s="49">
        <f>IF(R481="",0,COUNTIF($R$7:R481,R481))</f>
        <v>0</v>
      </c>
      <c r="C481" s="49" t="str">
        <f t="shared" si="130"/>
        <v>0</v>
      </c>
      <c r="D481" s="49">
        <f>IF(X481="",0,COUNTIF($X$7:X481,X481))</f>
        <v>0</v>
      </c>
      <c r="E481" s="49" t="str">
        <f t="shared" si="117"/>
        <v>0</v>
      </c>
      <c r="F481" s="49">
        <f>IF(AD481="",0,COUNTIF($AD$7:AD481,AD481))</f>
        <v>0</v>
      </c>
      <c r="G481" s="49" t="str">
        <f t="shared" si="118"/>
        <v>0</v>
      </c>
      <c r="H481" s="49">
        <f>IF(AJ481="",0,COUNTIF($AJ$7:AJ481,AJ481))</f>
        <v>0</v>
      </c>
      <c r="I481" s="49" t="str">
        <f t="shared" si="119"/>
        <v>0</v>
      </c>
      <c r="J481" s="120">
        <f t="shared" si="120"/>
        <v>0</v>
      </c>
      <c r="K481" s="50" t="str">
        <f t="shared" si="131"/>
        <v>-</v>
      </c>
      <c r="L481" s="49">
        <f>IF(N481="",0,COUNTIF($N$7:N481,N481))</f>
        <v>0</v>
      </c>
      <c r="M481" s="50" t="str">
        <f t="shared" si="121"/>
        <v>0</v>
      </c>
      <c r="N481" s="49" t="str">
        <f t="shared" si="129"/>
        <v/>
      </c>
      <c r="O481" s="1"/>
      <c r="P481" s="112"/>
      <c r="Q481" s="4"/>
      <c r="R481" s="4"/>
      <c r="S481" s="54" t="str">
        <f t="shared" si="116"/>
        <v/>
      </c>
      <c r="T481" s="51"/>
      <c r="U481" s="53"/>
      <c r="V481" s="233"/>
      <c r="W481" s="234" t="str">
        <f t="shared" si="122"/>
        <v/>
      </c>
      <c r="X481" s="52"/>
      <c r="Y481" s="53"/>
      <c r="Z481" s="53"/>
      <c r="AA481" s="53"/>
      <c r="AB481" s="54" t="str">
        <f t="shared" si="123"/>
        <v/>
      </c>
      <c r="AC481" s="54" t="str">
        <f t="shared" si="124"/>
        <v/>
      </c>
      <c r="AD481" s="52"/>
      <c r="AE481" s="53"/>
      <c r="AF481" s="53"/>
      <c r="AG481" s="53"/>
      <c r="AH481" s="54" t="str">
        <f t="shared" si="125"/>
        <v/>
      </c>
      <c r="AI481" s="54" t="str">
        <f t="shared" si="126"/>
        <v/>
      </c>
      <c r="AJ481" s="52"/>
      <c r="AK481" s="55"/>
      <c r="AL481" s="55"/>
      <c r="AM481" s="55"/>
      <c r="AN481" s="54" t="str">
        <f t="shared" si="127"/>
        <v/>
      </c>
      <c r="AO481" s="54" t="str">
        <f t="shared" si="128"/>
        <v/>
      </c>
      <c r="AP481" s="53"/>
      <c r="AQ481" s="53"/>
      <c r="AR481" s="1"/>
      <c r="AS481" s="1"/>
    </row>
    <row r="482" spans="1:45" ht="18.75" customHeight="1" x14ac:dyDescent="0.35">
      <c r="A482" s="1"/>
      <c r="B482" s="49">
        <f>IF(R482="",0,COUNTIF($R$7:R482,R482))</f>
        <v>0</v>
      </c>
      <c r="C482" s="49" t="str">
        <f t="shared" si="130"/>
        <v>0</v>
      </c>
      <c r="D482" s="49">
        <f>IF(X482="",0,COUNTIF($X$7:X482,X482))</f>
        <v>0</v>
      </c>
      <c r="E482" s="49" t="str">
        <f t="shared" si="117"/>
        <v>0</v>
      </c>
      <c r="F482" s="49">
        <f>IF(AD482="",0,COUNTIF($AD$7:AD482,AD482))</f>
        <v>0</v>
      </c>
      <c r="G482" s="49" t="str">
        <f t="shared" si="118"/>
        <v>0</v>
      </c>
      <c r="H482" s="49">
        <f>IF(AJ482="",0,COUNTIF($AJ$7:AJ482,AJ482))</f>
        <v>0</v>
      </c>
      <c r="I482" s="49" t="str">
        <f t="shared" si="119"/>
        <v>0</v>
      </c>
      <c r="J482" s="120">
        <f t="shared" si="120"/>
        <v>0</v>
      </c>
      <c r="K482" s="50" t="str">
        <f t="shared" si="131"/>
        <v>-</v>
      </c>
      <c r="L482" s="49">
        <f>IF(N482="",0,COUNTIF($N$7:N482,N482))</f>
        <v>0</v>
      </c>
      <c r="M482" s="50" t="str">
        <f t="shared" si="121"/>
        <v>0</v>
      </c>
      <c r="N482" s="49" t="str">
        <f t="shared" si="129"/>
        <v/>
      </c>
      <c r="O482" s="1"/>
      <c r="P482" s="112"/>
      <c r="Q482" s="4"/>
      <c r="R482" s="4"/>
      <c r="S482" s="54" t="str">
        <f t="shared" si="116"/>
        <v/>
      </c>
      <c r="T482" s="51"/>
      <c r="U482" s="53"/>
      <c r="V482" s="233"/>
      <c r="W482" s="234" t="str">
        <f t="shared" si="122"/>
        <v/>
      </c>
      <c r="X482" s="52"/>
      <c r="Y482" s="53"/>
      <c r="Z482" s="53"/>
      <c r="AA482" s="53"/>
      <c r="AB482" s="54" t="str">
        <f t="shared" si="123"/>
        <v/>
      </c>
      <c r="AC482" s="54" t="str">
        <f t="shared" si="124"/>
        <v/>
      </c>
      <c r="AD482" s="52"/>
      <c r="AE482" s="53"/>
      <c r="AF482" s="53"/>
      <c r="AG482" s="53"/>
      <c r="AH482" s="54" t="str">
        <f t="shared" si="125"/>
        <v/>
      </c>
      <c r="AI482" s="54" t="str">
        <f t="shared" si="126"/>
        <v/>
      </c>
      <c r="AJ482" s="52"/>
      <c r="AK482" s="55"/>
      <c r="AL482" s="55"/>
      <c r="AM482" s="55"/>
      <c r="AN482" s="54" t="str">
        <f t="shared" si="127"/>
        <v/>
      </c>
      <c r="AO482" s="54" t="str">
        <f t="shared" si="128"/>
        <v/>
      </c>
      <c r="AP482" s="53"/>
      <c r="AQ482" s="53"/>
      <c r="AR482" s="1"/>
      <c r="AS482" s="1"/>
    </row>
    <row r="483" spans="1:45" ht="18.75" customHeight="1" x14ac:dyDescent="0.35">
      <c r="A483" s="1"/>
      <c r="B483" s="49">
        <f>IF(R483="",0,COUNTIF($R$7:R483,R483))</f>
        <v>0</v>
      </c>
      <c r="C483" s="49" t="str">
        <f t="shared" si="130"/>
        <v>0</v>
      </c>
      <c r="D483" s="49">
        <f>IF(X483="",0,COUNTIF($X$7:X483,X483))</f>
        <v>0</v>
      </c>
      <c r="E483" s="49" t="str">
        <f t="shared" si="117"/>
        <v>0</v>
      </c>
      <c r="F483" s="49">
        <f>IF(AD483="",0,COUNTIF($AD$7:AD483,AD483))</f>
        <v>0</v>
      </c>
      <c r="G483" s="49" t="str">
        <f t="shared" si="118"/>
        <v>0</v>
      </c>
      <c r="H483" s="49">
        <f>IF(AJ483="",0,COUNTIF($AJ$7:AJ483,AJ483))</f>
        <v>0</v>
      </c>
      <c r="I483" s="49" t="str">
        <f t="shared" si="119"/>
        <v>0</v>
      </c>
      <c r="J483" s="120">
        <f t="shared" si="120"/>
        <v>0</v>
      </c>
      <c r="K483" s="50" t="str">
        <f t="shared" si="131"/>
        <v>-</v>
      </c>
      <c r="L483" s="49">
        <f>IF(N483="",0,COUNTIF($N$7:N483,N483))</f>
        <v>0</v>
      </c>
      <c r="M483" s="50" t="str">
        <f t="shared" si="121"/>
        <v>0</v>
      </c>
      <c r="N483" s="49" t="str">
        <f t="shared" si="129"/>
        <v/>
      </c>
      <c r="O483" s="1"/>
      <c r="P483" s="112"/>
      <c r="Q483" s="4"/>
      <c r="R483" s="4"/>
      <c r="S483" s="54" t="str">
        <f t="shared" si="116"/>
        <v/>
      </c>
      <c r="T483" s="51"/>
      <c r="U483" s="53"/>
      <c r="V483" s="233"/>
      <c r="W483" s="234" t="str">
        <f t="shared" si="122"/>
        <v/>
      </c>
      <c r="X483" s="52"/>
      <c r="Y483" s="53"/>
      <c r="Z483" s="53"/>
      <c r="AA483" s="53"/>
      <c r="AB483" s="54" t="str">
        <f t="shared" si="123"/>
        <v/>
      </c>
      <c r="AC483" s="54" t="str">
        <f t="shared" si="124"/>
        <v/>
      </c>
      <c r="AD483" s="52"/>
      <c r="AE483" s="53"/>
      <c r="AF483" s="53"/>
      <c r="AG483" s="53"/>
      <c r="AH483" s="54" t="str">
        <f t="shared" si="125"/>
        <v/>
      </c>
      <c r="AI483" s="54" t="str">
        <f t="shared" si="126"/>
        <v/>
      </c>
      <c r="AJ483" s="52"/>
      <c r="AK483" s="55"/>
      <c r="AL483" s="55"/>
      <c r="AM483" s="55"/>
      <c r="AN483" s="54" t="str">
        <f t="shared" si="127"/>
        <v/>
      </c>
      <c r="AO483" s="54" t="str">
        <f t="shared" si="128"/>
        <v/>
      </c>
      <c r="AP483" s="53"/>
      <c r="AQ483" s="53"/>
      <c r="AR483" s="1"/>
      <c r="AS483" s="1"/>
    </row>
    <row r="484" spans="1:45" ht="18.75" customHeight="1" x14ac:dyDescent="0.35">
      <c r="A484" s="1"/>
      <c r="B484" s="49">
        <f>IF(R484="",0,COUNTIF($R$7:R484,R484))</f>
        <v>0</v>
      </c>
      <c r="C484" s="49" t="str">
        <f t="shared" si="130"/>
        <v>0</v>
      </c>
      <c r="D484" s="49">
        <f>IF(X484="",0,COUNTIF($X$7:X484,X484))</f>
        <v>0</v>
      </c>
      <c r="E484" s="49" t="str">
        <f t="shared" si="117"/>
        <v>0</v>
      </c>
      <c r="F484" s="49">
        <f>IF(AD484="",0,COUNTIF($AD$7:AD484,AD484))</f>
        <v>0</v>
      </c>
      <c r="G484" s="49" t="str">
        <f t="shared" si="118"/>
        <v>0</v>
      </c>
      <c r="H484" s="49">
        <f>IF(AJ484="",0,COUNTIF($AJ$7:AJ484,AJ484))</f>
        <v>0</v>
      </c>
      <c r="I484" s="49" t="str">
        <f t="shared" si="119"/>
        <v>0</v>
      </c>
      <c r="J484" s="120">
        <f t="shared" si="120"/>
        <v>0</v>
      </c>
      <c r="K484" s="50" t="str">
        <f t="shared" si="131"/>
        <v>-</v>
      </c>
      <c r="L484" s="49">
        <f>IF(N484="",0,COUNTIF($N$7:N484,N484))</f>
        <v>0</v>
      </c>
      <c r="M484" s="50" t="str">
        <f t="shared" si="121"/>
        <v>0</v>
      </c>
      <c r="N484" s="49" t="str">
        <f t="shared" si="129"/>
        <v/>
      </c>
      <c r="O484" s="1"/>
      <c r="P484" s="112"/>
      <c r="Q484" s="4"/>
      <c r="R484" s="4"/>
      <c r="S484" s="54" t="str">
        <f t="shared" si="116"/>
        <v/>
      </c>
      <c r="T484" s="51"/>
      <c r="U484" s="53"/>
      <c r="V484" s="233"/>
      <c r="W484" s="234" t="str">
        <f t="shared" si="122"/>
        <v/>
      </c>
      <c r="X484" s="52"/>
      <c r="Y484" s="53"/>
      <c r="Z484" s="53"/>
      <c r="AA484" s="53"/>
      <c r="AB484" s="54" t="str">
        <f t="shared" si="123"/>
        <v/>
      </c>
      <c r="AC484" s="54" t="str">
        <f t="shared" si="124"/>
        <v/>
      </c>
      <c r="AD484" s="52"/>
      <c r="AE484" s="53"/>
      <c r="AF484" s="53"/>
      <c r="AG484" s="53"/>
      <c r="AH484" s="54" t="str">
        <f t="shared" si="125"/>
        <v/>
      </c>
      <c r="AI484" s="54" t="str">
        <f t="shared" si="126"/>
        <v/>
      </c>
      <c r="AJ484" s="52"/>
      <c r="AK484" s="55"/>
      <c r="AL484" s="55"/>
      <c r="AM484" s="55"/>
      <c r="AN484" s="54" t="str">
        <f t="shared" si="127"/>
        <v/>
      </c>
      <c r="AO484" s="54" t="str">
        <f t="shared" si="128"/>
        <v/>
      </c>
      <c r="AP484" s="53"/>
      <c r="AQ484" s="53"/>
      <c r="AR484" s="1"/>
      <c r="AS484" s="1"/>
    </row>
    <row r="485" spans="1:45" ht="18.75" customHeight="1" x14ac:dyDescent="0.35">
      <c r="A485" s="1"/>
      <c r="B485" s="49">
        <f>IF(R485="",0,COUNTIF($R$7:R485,R485))</f>
        <v>0</v>
      </c>
      <c r="C485" s="49" t="str">
        <f t="shared" si="130"/>
        <v>0</v>
      </c>
      <c r="D485" s="49">
        <f>IF(X485="",0,COUNTIF($X$7:X485,X485))</f>
        <v>0</v>
      </c>
      <c r="E485" s="49" t="str">
        <f t="shared" si="117"/>
        <v>0</v>
      </c>
      <c r="F485" s="49">
        <f>IF(AD485="",0,COUNTIF($AD$7:AD485,AD485))</f>
        <v>0</v>
      </c>
      <c r="G485" s="49" t="str">
        <f t="shared" si="118"/>
        <v>0</v>
      </c>
      <c r="H485" s="49">
        <f>IF(AJ485="",0,COUNTIF($AJ$7:AJ485,AJ485))</f>
        <v>0</v>
      </c>
      <c r="I485" s="49" t="str">
        <f t="shared" si="119"/>
        <v>0</v>
      </c>
      <c r="J485" s="120">
        <f t="shared" si="120"/>
        <v>0</v>
      </c>
      <c r="K485" s="50" t="str">
        <f t="shared" si="131"/>
        <v>-</v>
      </c>
      <c r="L485" s="49">
        <f>IF(N485="",0,COUNTIF($N$7:N485,N485))</f>
        <v>0</v>
      </c>
      <c r="M485" s="50" t="str">
        <f t="shared" si="121"/>
        <v>0</v>
      </c>
      <c r="N485" s="49" t="str">
        <f t="shared" si="129"/>
        <v/>
      </c>
      <c r="O485" s="1"/>
      <c r="P485" s="112"/>
      <c r="Q485" s="4"/>
      <c r="R485" s="4"/>
      <c r="S485" s="54" t="str">
        <f t="shared" si="116"/>
        <v/>
      </c>
      <c r="T485" s="51"/>
      <c r="U485" s="53"/>
      <c r="V485" s="233"/>
      <c r="W485" s="234" t="str">
        <f t="shared" si="122"/>
        <v/>
      </c>
      <c r="X485" s="52"/>
      <c r="Y485" s="53"/>
      <c r="Z485" s="53"/>
      <c r="AA485" s="53"/>
      <c r="AB485" s="54" t="str">
        <f t="shared" si="123"/>
        <v/>
      </c>
      <c r="AC485" s="54" t="str">
        <f t="shared" si="124"/>
        <v/>
      </c>
      <c r="AD485" s="52"/>
      <c r="AE485" s="53"/>
      <c r="AF485" s="53"/>
      <c r="AG485" s="53"/>
      <c r="AH485" s="54" t="str">
        <f t="shared" si="125"/>
        <v/>
      </c>
      <c r="AI485" s="54" t="str">
        <f t="shared" si="126"/>
        <v/>
      </c>
      <c r="AJ485" s="52"/>
      <c r="AK485" s="55"/>
      <c r="AL485" s="55"/>
      <c r="AM485" s="55"/>
      <c r="AN485" s="54" t="str">
        <f t="shared" si="127"/>
        <v/>
      </c>
      <c r="AO485" s="54" t="str">
        <f t="shared" si="128"/>
        <v/>
      </c>
      <c r="AP485" s="53"/>
      <c r="AQ485" s="53"/>
      <c r="AR485" s="1"/>
      <c r="AS485" s="1"/>
    </row>
    <row r="486" spans="1:45" ht="18.75" customHeight="1" x14ac:dyDescent="0.35">
      <c r="A486" s="1"/>
      <c r="B486" s="49">
        <f>IF(R486="",0,COUNTIF($R$7:R486,R486))</f>
        <v>0</v>
      </c>
      <c r="C486" s="49" t="str">
        <f t="shared" si="130"/>
        <v>0</v>
      </c>
      <c r="D486" s="49">
        <f>IF(X486="",0,COUNTIF($X$7:X486,X486))</f>
        <v>0</v>
      </c>
      <c r="E486" s="49" t="str">
        <f t="shared" si="117"/>
        <v>0</v>
      </c>
      <c r="F486" s="49">
        <f>IF(AD486="",0,COUNTIF($AD$7:AD486,AD486))</f>
        <v>0</v>
      </c>
      <c r="G486" s="49" t="str">
        <f t="shared" si="118"/>
        <v>0</v>
      </c>
      <c r="H486" s="49">
        <f>IF(AJ486="",0,COUNTIF($AJ$7:AJ486,AJ486))</f>
        <v>0</v>
      </c>
      <c r="I486" s="49" t="str">
        <f t="shared" si="119"/>
        <v>0</v>
      </c>
      <c r="J486" s="120">
        <f t="shared" si="120"/>
        <v>0</v>
      </c>
      <c r="K486" s="50" t="str">
        <f t="shared" si="131"/>
        <v>-</v>
      </c>
      <c r="L486" s="49">
        <f>IF(N486="",0,COUNTIF($N$7:N486,N486))</f>
        <v>0</v>
      </c>
      <c r="M486" s="50" t="str">
        <f t="shared" si="121"/>
        <v>0</v>
      </c>
      <c r="N486" s="49" t="str">
        <f t="shared" si="129"/>
        <v/>
      </c>
      <c r="O486" s="1"/>
      <c r="P486" s="112"/>
      <c r="Q486" s="4"/>
      <c r="R486" s="4"/>
      <c r="S486" s="54" t="str">
        <f t="shared" si="116"/>
        <v/>
      </c>
      <c r="T486" s="51"/>
      <c r="U486" s="53"/>
      <c r="V486" s="233"/>
      <c r="W486" s="234" t="str">
        <f t="shared" si="122"/>
        <v/>
      </c>
      <c r="X486" s="52"/>
      <c r="Y486" s="53"/>
      <c r="Z486" s="53"/>
      <c r="AA486" s="53"/>
      <c r="AB486" s="54" t="str">
        <f t="shared" si="123"/>
        <v/>
      </c>
      <c r="AC486" s="54" t="str">
        <f t="shared" si="124"/>
        <v/>
      </c>
      <c r="AD486" s="52"/>
      <c r="AE486" s="53"/>
      <c r="AF486" s="53"/>
      <c r="AG486" s="53"/>
      <c r="AH486" s="54" t="str">
        <f t="shared" si="125"/>
        <v/>
      </c>
      <c r="AI486" s="54" t="str">
        <f t="shared" si="126"/>
        <v/>
      </c>
      <c r="AJ486" s="52"/>
      <c r="AK486" s="55"/>
      <c r="AL486" s="55"/>
      <c r="AM486" s="55"/>
      <c r="AN486" s="54" t="str">
        <f t="shared" si="127"/>
        <v/>
      </c>
      <c r="AO486" s="54" t="str">
        <f t="shared" si="128"/>
        <v/>
      </c>
      <c r="AP486" s="53"/>
      <c r="AQ486" s="53"/>
      <c r="AR486" s="1"/>
      <c r="AS486" s="1"/>
    </row>
    <row r="487" spans="1:45" ht="18.75" customHeight="1" x14ac:dyDescent="0.35">
      <c r="A487" s="1"/>
      <c r="B487" s="49">
        <f>IF(R487="",0,COUNTIF($R$7:R487,R487))</f>
        <v>0</v>
      </c>
      <c r="C487" s="49" t="str">
        <f t="shared" si="130"/>
        <v>0</v>
      </c>
      <c r="D487" s="49">
        <f>IF(X487="",0,COUNTIF($X$7:X487,X487))</f>
        <v>0</v>
      </c>
      <c r="E487" s="49" t="str">
        <f t="shared" si="117"/>
        <v>0</v>
      </c>
      <c r="F487" s="49">
        <f>IF(AD487="",0,COUNTIF($AD$7:AD487,AD487))</f>
        <v>0</v>
      </c>
      <c r="G487" s="49" t="str">
        <f t="shared" si="118"/>
        <v>0</v>
      </c>
      <c r="H487" s="49">
        <f>IF(AJ487="",0,COUNTIF($AJ$7:AJ487,AJ487))</f>
        <v>0</v>
      </c>
      <c r="I487" s="49" t="str">
        <f t="shared" si="119"/>
        <v>0</v>
      </c>
      <c r="J487" s="120">
        <f t="shared" si="120"/>
        <v>0</v>
      </c>
      <c r="K487" s="50" t="str">
        <f t="shared" si="131"/>
        <v>-</v>
      </c>
      <c r="L487" s="49">
        <f>IF(N487="",0,COUNTIF($N$7:N487,N487))</f>
        <v>0</v>
      </c>
      <c r="M487" s="50" t="str">
        <f t="shared" si="121"/>
        <v>0</v>
      </c>
      <c r="N487" s="49" t="str">
        <f t="shared" si="129"/>
        <v/>
      </c>
      <c r="O487" s="1"/>
      <c r="P487" s="112"/>
      <c r="Q487" s="4"/>
      <c r="R487" s="4"/>
      <c r="S487" s="54" t="str">
        <f t="shared" si="116"/>
        <v/>
      </c>
      <c r="T487" s="51"/>
      <c r="U487" s="53"/>
      <c r="V487" s="233"/>
      <c r="W487" s="234" t="str">
        <f t="shared" si="122"/>
        <v/>
      </c>
      <c r="X487" s="52"/>
      <c r="Y487" s="53"/>
      <c r="Z487" s="53"/>
      <c r="AA487" s="53"/>
      <c r="AB487" s="54" t="str">
        <f t="shared" si="123"/>
        <v/>
      </c>
      <c r="AC487" s="54" t="str">
        <f t="shared" si="124"/>
        <v/>
      </c>
      <c r="AD487" s="52"/>
      <c r="AE487" s="53"/>
      <c r="AF487" s="53"/>
      <c r="AG487" s="53"/>
      <c r="AH487" s="54" t="str">
        <f t="shared" si="125"/>
        <v/>
      </c>
      <c r="AI487" s="54" t="str">
        <f t="shared" si="126"/>
        <v/>
      </c>
      <c r="AJ487" s="52"/>
      <c r="AK487" s="55"/>
      <c r="AL487" s="55"/>
      <c r="AM487" s="55"/>
      <c r="AN487" s="54" t="str">
        <f t="shared" si="127"/>
        <v/>
      </c>
      <c r="AO487" s="54" t="str">
        <f t="shared" si="128"/>
        <v/>
      </c>
      <c r="AP487" s="53"/>
      <c r="AQ487" s="53"/>
      <c r="AR487" s="1"/>
      <c r="AS487" s="1"/>
    </row>
    <row r="488" spans="1:45" ht="18.75" customHeight="1" x14ac:dyDescent="0.35">
      <c r="A488" s="1"/>
      <c r="B488" s="49">
        <f>IF(R488="",0,COUNTIF($R$7:R488,R488))</f>
        <v>0</v>
      </c>
      <c r="C488" s="49" t="str">
        <f t="shared" si="130"/>
        <v>0</v>
      </c>
      <c r="D488" s="49">
        <f>IF(X488="",0,COUNTIF($X$7:X488,X488))</f>
        <v>0</v>
      </c>
      <c r="E488" s="49" t="str">
        <f t="shared" si="117"/>
        <v>0</v>
      </c>
      <c r="F488" s="49">
        <f>IF(AD488="",0,COUNTIF($AD$7:AD488,AD488))</f>
        <v>0</v>
      </c>
      <c r="G488" s="49" t="str">
        <f t="shared" si="118"/>
        <v>0</v>
      </c>
      <c r="H488" s="49">
        <f>IF(AJ488="",0,COUNTIF($AJ$7:AJ488,AJ488))</f>
        <v>0</v>
      </c>
      <c r="I488" s="49" t="str">
        <f t="shared" si="119"/>
        <v>0</v>
      </c>
      <c r="J488" s="120">
        <f t="shared" si="120"/>
        <v>0</v>
      </c>
      <c r="K488" s="50" t="str">
        <f t="shared" si="131"/>
        <v>-</v>
      </c>
      <c r="L488" s="49">
        <f>IF(N488="",0,COUNTIF($N$7:N488,N488))</f>
        <v>0</v>
      </c>
      <c r="M488" s="50" t="str">
        <f t="shared" si="121"/>
        <v>0</v>
      </c>
      <c r="N488" s="49" t="str">
        <f t="shared" si="129"/>
        <v/>
      </c>
      <c r="O488" s="1"/>
      <c r="P488" s="112"/>
      <c r="Q488" s="4"/>
      <c r="R488" s="4"/>
      <c r="S488" s="54" t="str">
        <f t="shared" si="116"/>
        <v/>
      </c>
      <c r="T488" s="51"/>
      <c r="U488" s="53"/>
      <c r="V488" s="233"/>
      <c r="W488" s="234" t="str">
        <f t="shared" si="122"/>
        <v/>
      </c>
      <c r="X488" s="52"/>
      <c r="Y488" s="53"/>
      <c r="Z488" s="53"/>
      <c r="AA488" s="53"/>
      <c r="AB488" s="54" t="str">
        <f t="shared" si="123"/>
        <v/>
      </c>
      <c r="AC488" s="54" t="str">
        <f t="shared" si="124"/>
        <v/>
      </c>
      <c r="AD488" s="52"/>
      <c r="AE488" s="53"/>
      <c r="AF488" s="53"/>
      <c r="AG488" s="53"/>
      <c r="AH488" s="54" t="str">
        <f t="shared" si="125"/>
        <v/>
      </c>
      <c r="AI488" s="54" t="str">
        <f t="shared" si="126"/>
        <v/>
      </c>
      <c r="AJ488" s="52"/>
      <c r="AK488" s="55"/>
      <c r="AL488" s="55"/>
      <c r="AM488" s="55"/>
      <c r="AN488" s="54" t="str">
        <f t="shared" si="127"/>
        <v/>
      </c>
      <c r="AO488" s="54" t="str">
        <f t="shared" si="128"/>
        <v/>
      </c>
      <c r="AP488" s="53"/>
      <c r="AQ488" s="53"/>
      <c r="AR488" s="1"/>
      <c r="AS488" s="1"/>
    </row>
    <row r="489" spans="1:45" ht="18.75" customHeight="1" x14ac:dyDescent="0.35">
      <c r="A489" s="1"/>
      <c r="B489" s="49">
        <f>IF(R489="",0,COUNTIF($R$7:R489,R489))</f>
        <v>0</v>
      </c>
      <c r="C489" s="49" t="str">
        <f t="shared" si="130"/>
        <v>0</v>
      </c>
      <c r="D489" s="49">
        <f>IF(X489="",0,COUNTIF($X$7:X489,X489))</f>
        <v>0</v>
      </c>
      <c r="E489" s="49" t="str">
        <f t="shared" si="117"/>
        <v>0</v>
      </c>
      <c r="F489" s="49">
        <f>IF(AD489="",0,COUNTIF($AD$7:AD489,AD489))</f>
        <v>0</v>
      </c>
      <c r="G489" s="49" t="str">
        <f t="shared" si="118"/>
        <v>0</v>
      </c>
      <c r="H489" s="49">
        <f>IF(AJ489="",0,COUNTIF($AJ$7:AJ489,AJ489))</f>
        <v>0</v>
      </c>
      <c r="I489" s="49" t="str">
        <f t="shared" si="119"/>
        <v>0</v>
      </c>
      <c r="J489" s="120">
        <f t="shared" si="120"/>
        <v>0</v>
      </c>
      <c r="K489" s="50" t="str">
        <f t="shared" si="131"/>
        <v>-</v>
      </c>
      <c r="L489" s="49">
        <f>IF(N489="",0,COUNTIF($N$7:N489,N489))</f>
        <v>0</v>
      </c>
      <c r="M489" s="50" t="str">
        <f t="shared" si="121"/>
        <v>0</v>
      </c>
      <c r="N489" s="49" t="str">
        <f t="shared" si="129"/>
        <v/>
      </c>
      <c r="O489" s="1"/>
      <c r="P489" s="112"/>
      <c r="Q489" s="4"/>
      <c r="R489" s="4"/>
      <c r="S489" s="54" t="str">
        <f t="shared" si="116"/>
        <v/>
      </c>
      <c r="T489" s="51"/>
      <c r="U489" s="53"/>
      <c r="V489" s="233"/>
      <c r="W489" s="234" t="str">
        <f t="shared" si="122"/>
        <v/>
      </c>
      <c r="X489" s="52"/>
      <c r="Y489" s="53"/>
      <c r="Z489" s="53"/>
      <c r="AA489" s="53"/>
      <c r="AB489" s="54" t="str">
        <f t="shared" si="123"/>
        <v/>
      </c>
      <c r="AC489" s="54" t="str">
        <f t="shared" si="124"/>
        <v/>
      </c>
      <c r="AD489" s="52"/>
      <c r="AE489" s="53"/>
      <c r="AF489" s="53"/>
      <c r="AG489" s="53"/>
      <c r="AH489" s="54" t="str">
        <f t="shared" si="125"/>
        <v/>
      </c>
      <c r="AI489" s="54" t="str">
        <f t="shared" si="126"/>
        <v/>
      </c>
      <c r="AJ489" s="52"/>
      <c r="AK489" s="55"/>
      <c r="AL489" s="55"/>
      <c r="AM489" s="55"/>
      <c r="AN489" s="54" t="str">
        <f t="shared" si="127"/>
        <v/>
      </c>
      <c r="AO489" s="54" t="str">
        <f t="shared" si="128"/>
        <v/>
      </c>
      <c r="AP489" s="53"/>
      <c r="AQ489" s="53"/>
      <c r="AR489" s="1"/>
      <c r="AS489" s="1"/>
    </row>
    <row r="490" spans="1:45" ht="18.75" customHeight="1" x14ac:dyDescent="0.35">
      <c r="A490" s="1"/>
      <c r="B490" s="49">
        <f>IF(R490="",0,COUNTIF($R$7:R490,R490))</f>
        <v>0</v>
      </c>
      <c r="C490" s="49" t="str">
        <f t="shared" si="130"/>
        <v>0</v>
      </c>
      <c r="D490" s="49">
        <f>IF(X490="",0,COUNTIF($X$7:X490,X490))</f>
        <v>0</v>
      </c>
      <c r="E490" s="49" t="str">
        <f t="shared" si="117"/>
        <v>0</v>
      </c>
      <c r="F490" s="49">
        <f>IF(AD490="",0,COUNTIF($AD$7:AD490,AD490))</f>
        <v>0</v>
      </c>
      <c r="G490" s="49" t="str">
        <f t="shared" si="118"/>
        <v>0</v>
      </c>
      <c r="H490" s="49">
        <f>IF(AJ490="",0,COUNTIF($AJ$7:AJ490,AJ490))</f>
        <v>0</v>
      </c>
      <c r="I490" s="49" t="str">
        <f t="shared" si="119"/>
        <v>0</v>
      </c>
      <c r="J490" s="120">
        <f t="shared" si="120"/>
        <v>0</v>
      </c>
      <c r="K490" s="50" t="str">
        <f t="shared" si="131"/>
        <v>-</v>
      </c>
      <c r="L490" s="49">
        <f>IF(N490="",0,COUNTIF($N$7:N490,N490))</f>
        <v>0</v>
      </c>
      <c r="M490" s="50" t="str">
        <f t="shared" si="121"/>
        <v>0</v>
      </c>
      <c r="N490" s="49" t="str">
        <f t="shared" si="129"/>
        <v/>
      </c>
      <c r="O490" s="1"/>
      <c r="P490" s="112"/>
      <c r="Q490" s="4"/>
      <c r="R490" s="4"/>
      <c r="S490" s="54" t="str">
        <f t="shared" si="116"/>
        <v/>
      </c>
      <c r="T490" s="51"/>
      <c r="U490" s="53"/>
      <c r="V490" s="233"/>
      <c r="W490" s="234" t="str">
        <f t="shared" si="122"/>
        <v/>
      </c>
      <c r="X490" s="52"/>
      <c r="Y490" s="53"/>
      <c r="Z490" s="53"/>
      <c r="AA490" s="53"/>
      <c r="AB490" s="54" t="str">
        <f t="shared" si="123"/>
        <v/>
      </c>
      <c r="AC490" s="54" t="str">
        <f t="shared" si="124"/>
        <v/>
      </c>
      <c r="AD490" s="52"/>
      <c r="AE490" s="53"/>
      <c r="AF490" s="53"/>
      <c r="AG490" s="53"/>
      <c r="AH490" s="54" t="str">
        <f t="shared" si="125"/>
        <v/>
      </c>
      <c r="AI490" s="54" t="str">
        <f t="shared" si="126"/>
        <v/>
      </c>
      <c r="AJ490" s="52"/>
      <c r="AK490" s="55"/>
      <c r="AL490" s="55"/>
      <c r="AM490" s="55"/>
      <c r="AN490" s="54" t="str">
        <f t="shared" si="127"/>
        <v/>
      </c>
      <c r="AO490" s="54" t="str">
        <f t="shared" si="128"/>
        <v/>
      </c>
      <c r="AP490" s="53"/>
      <c r="AQ490" s="53"/>
      <c r="AR490" s="1"/>
      <c r="AS490" s="1"/>
    </row>
    <row r="491" spans="1:45" ht="18.75" customHeight="1" x14ac:dyDescent="0.35">
      <c r="A491" s="1"/>
      <c r="B491" s="49">
        <f>IF(R491="",0,COUNTIF($R$7:R491,R491))</f>
        <v>0</v>
      </c>
      <c r="C491" s="49" t="str">
        <f t="shared" si="130"/>
        <v>0</v>
      </c>
      <c r="D491" s="49">
        <f>IF(X491="",0,COUNTIF($X$7:X491,X491))</f>
        <v>0</v>
      </c>
      <c r="E491" s="49" t="str">
        <f t="shared" si="117"/>
        <v>0</v>
      </c>
      <c r="F491" s="49">
        <f>IF(AD491="",0,COUNTIF($AD$7:AD491,AD491))</f>
        <v>0</v>
      </c>
      <c r="G491" s="49" t="str">
        <f t="shared" si="118"/>
        <v>0</v>
      </c>
      <c r="H491" s="49">
        <f>IF(AJ491="",0,COUNTIF($AJ$7:AJ491,AJ491))</f>
        <v>0</v>
      </c>
      <c r="I491" s="49" t="str">
        <f t="shared" si="119"/>
        <v>0</v>
      </c>
      <c r="J491" s="120">
        <f t="shared" si="120"/>
        <v>0</v>
      </c>
      <c r="K491" s="50" t="str">
        <f t="shared" si="131"/>
        <v>-</v>
      </c>
      <c r="L491" s="49">
        <f>IF(N491="",0,COUNTIF($N$7:N491,N491))</f>
        <v>0</v>
      </c>
      <c r="M491" s="50" t="str">
        <f t="shared" si="121"/>
        <v>0</v>
      </c>
      <c r="N491" s="49" t="str">
        <f t="shared" si="129"/>
        <v/>
      </c>
      <c r="O491" s="1"/>
      <c r="P491" s="112"/>
      <c r="Q491" s="4"/>
      <c r="R491" s="4"/>
      <c r="S491" s="54" t="str">
        <f t="shared" si="116"/>
        <v/>
      </c>
      <c r="T491" s="51"/>
      <c r="U491" s="53"/>
      <c r="V491" s="233"/>
      <c r="W491" s="234" t="str">
        <f t="shared" si="122"/>
        <v/>
      </c>
      <c r="X491" s="52"/>
      <c r="Y491" s="53"/>
      <c r="Z491" s="53"/>
      <c r="AA491" s="53"/>
      <c r="AB491" s="54" t="str">
        <f t="shared" si="123"/>
        <v/>
      </c>
      <c r="AC491" s="54" t="str">
        <f t="shared" si="124"/>
        <v/>
      </c>
      <c r="AD491" s="52"/>
      <c r="AE491" s="53"/>
      <c r="AF491" s="53"/>
      <c r="AG491" s="53"/>
      <c r="AH491" s="54" t="str">
        <f t="shared" si="125"/>
        <v/>
      </c>
      <c r="AI491" s="54" t="str">
        <f t="shared" si="126"/>
        <v/>
      </c>
      <c r="AJ491" s="52"/>
      <c r="AK491" s="55"/>
      <c r="AL491" s="55"/>
      <c r="AM491" s="55"/>
      <c r="AN491" s="54" t="str">
        <f t="shared" si="127"/>
        <v/>
      </c>
      <c r="AO491" s="54" t="str">
        <f t="shared" si="128"/>
        <v/>
      </c>
      <c r="AP491" s="53"/>
      <c r="AQ491" s="53"/>
      <c r="AR491" s="1"/>
      <c r="AS491" s="1"/>
    </row>
    <row r="492" spans="1:45" ht="18.75" customHeight="1" x14ac:dyDescent="0.35">
      <c r="A492" s="1"/>
      <c r="B492" s="49">
        <f>IF(R492="",0,COUNTIF($R$7:R492,R492))</f>
        <v>0</v>
      </c>
      <c r="C492" s="49" t="str">
        <f t="shared" si="130"/>
        <v>0</v>
      </c>
      <c r="D492" s="49">
        <f>IF(X492="",0,COUNTIF($X$7:X492,X492))</f>
        <v>0</v>
      </c>
      <c r="E492" s="49" t="str">
        <f t="shared" si="117"/>
        <v>0</v>
      </c>
      <c r="F492" s="49">
        <f>IF(AD492="",0,COUNTIF($AD$7:AD492,AD492))</f>
        <v>0</v>
      </c>
      <c r="G492" s="49" t="str">
        <f t="shared" si="118"/>
        <v>0</v>
      </c>
      <c r="H492" s="49">
        <f>IF(AJ492="",0,COUNTIF($AJ$7:AJ492,AJ492))</f>
        <v>0</v>
      </c>
      <c r="I492" s="49" t="str">
        <f t="shared" si="119"/>
        <v>0</v>
      </c>
      <c r="J492" s="120">
        <f t="shared" si="120"/>
        <v>0</v>
      </c>
      <c r="K492" s="50" t="str">
        <f t="shared" si="131"/>
        <v>-</v>
      </c>
      <c r="L492" s="49">
        <f>IF(N492="",0,COUNTIF($N$7:N492,N492))</f>
        <v>0</v>
      </c>
      <c r="M492" s="50" t="str">
        <f t="shared" si="121"/>
        <v>0</v>
      </c>
      <c r="N492" s="49" t="str">
        <f t="shared" si="129"/>
        <v/>
      </c>
      <c r="O492" s="1"/>
      <c r="P492" s="112"/>
      <c r="Q492" s="4"/>
      <c r="R492" s="4"/>
      <c r="S492" s="54" t="str">
        <f t="shared" si="116"/>
        <v/>
      </c>
      <c r="T492" s="51"/>
      <c r="U492" s="53"/>
      <c r="V492" s="233"/>
      <c r="W492" s="234" t="str">
        <f t="shared" si="122"/>
        <v/>
      </c>
      <c r="X492" s="52"/>
      <c r="Y492" s="53"/>
      <c r="Z492" s="53"/>
      <c r="AA492" s="53"/>
      <c r="AB492" s="54" t="str">
        <f t="shared" si="123"/>
        <v/>
      </c>
      <c r="AC492" s="54" t="str">
        <f t="shared" si="124"/>
        <v/>
      </c>
      <c r="AD492" s="52"/>
      <c r="AE492" s="53"/>
      <c r="AF492" s="53"/>
      <c r="AG492" s="53"/>
      <c r="AH492" s="54" t="str">
        <f t="shared" si="125"/>
        <v/>
      </c>
      <c r="AI492" s="54" t="str">
        <f t="shared" si="126"/>
        <v/>
      </c>
      <c r="AJ492" s="52"/>
      <c r="AK492" s="55"/>
      <c r="AL492" s="55"/>
      <c r="AM492" s="55"/>
      <c r="AN492" s="54" t="str">
        <f t="shared" si="127"/>
        <v/>
      </c>
      <c r="AO492" s="54" t="str">
        <f t="shared" si="128"/>
        <v/>
      </c>
      <c r="AP492" s="53"/>
      <c r="AQ492" s="53"/>
      <c r="AR492" s="1"/>
      <c r="AS492" s="1"/>
    </row>
    <row r="493" spans="1:45" ht="18.75" customHeight="1" x14ac:dyDescent="0.35">
      <c r="A493" s="1"/>
      <c r="B493" s="49">
        <f>IF(R493="",0,COUNTIF($R$7:R493,R493))</f>
        <v>0</v>
      </c>
      <c r="C493" s="49" t="str">
        <f t="shared" si="130"/>
        <v>0</v>
      </c>
      <c r="D493" s="49">
        <f>IF(X493="",0,COUNTIF($X$7:X493,X493))</f>
        <v>0</v>
      </c>
      <c r="E493" s="49" t="str">
        <f t="shared" si="117"/>
        <v>0</v>
      </c>
      <c r="F493" s="49">
        <f>IF(AD493="",0,COUNTIF($AD$7:AD493,AD493))</f>
        <v>0</v>
      </c>
      <c r="G493" s="49" t="str">
        <f t="shared" si="118"/>
        <v>0</v>
      </c>
      <c r="H493" s="49">
        <f>IF(AJ493="",0,COUNTIF($AJ$7:AJ493,AJ493))</f>
        <v>0</v>
      </c>
      <c r="I493" s="49" t="str">
        <f t="shared" si="119"/>
        <v>0</v>
      </c>
      <c r="J493" s="120">
        <f t="shared" si="120"/>
        <v>0</v>
      </c>
      <c r="K493" s="50" t="str">
        <f t="shared" si="131"/>
        <v>-</v>
      </c>
      <c r="L493" s="49">
        <f>IF(N493="",0,COUNTIF($N$7:N493,N493))</f>
        <v>0</v>
      </c>
      <c r="M493" s="50" t="str">
        <f t="shared" si="121"/>
        <v>0</v>
      </c>
      <c r="N493" s="49" t="str">
        <f t="shared" si="129"/>
        <v/>
      </c>
      <c r="O493" s="1"/>
      <c r="P493" s="112"/>
      <c r="Q493" s="4"/>
      <c r="R493" s="4"/>
      <c r="S493" s="54" t="str">
        <f t="shared" si="116"/>
        <v/>
      </c>
      <c r="T493" s="51"/>
      <c r="U493" s="53"/>
      <c r="V493" s="233"/>
      <c r="W493" s="234" t="str">
        <f t="shared" si="122"/>
        <v/>
      </c>
      <c r="X493" s="52"/>
      <c r="Y493" s="53"/>
      <c r="Z493" s="53"/>
      <c r="AA493" s="53"/>
      <c r="AB493" s="54" t="str">
        <f t="shared" si="123"/>
        <v/>
      </c>
      <c r="AC493" s="54" t="str">
        <f t="shared" si="124"/>
        <v/>
      </c>
      <c r="AD493" s="52"/>
      <c r="AE493" s="53"/>
      <c r="AF493" s="53"/>
      <c r="AG493" s="53"/>
      <c r="AH493" s="54" t="str">
        <f t="shared" si="125"/>
        <v/>
      </c>
      <c r="AI493" s="54" t="str">
        <f t="shared" si="126"/>
        <v/>
      </c>
      <c r="AJ493" s="52"/>
      <c r="AK493" s="55"/>
      <c r="AL493" s="55"/>
      <c r="AM493" s="55"/>
      <c r="AN493" s="54" t="str">
        <f t="shared" si="127"/>
        <v/>
      </c>
      <c r="AO493" s="54" t="str">
        <f t="shared" si="128"/>
        <v/>
      </c>
      <c r="AP493" s="53"/>
      <c r="AQ493" s="53"/>
      <c r="AR493" s="1"/>
      <c r="AS493" s="1"/>
    </row>
    <row r="494" spans="1:45" ht="18.75" customHeight="1" x14ac:dyDescent="0.35">
      <c r="A494" s="1"/>
      <c r="B494" s="49">
        <f>IF(R494="",0,COUNTIF($R$7:R494,R494))</f>
        <v>0</v>
      </c>
      <c r="C494" s="49" t="str">
        <f t="shared" si="130"/>
        <v>0</v>
      </c>
      <c r="D494" s="49">
        <f>IF(X494="",0,COUNTIF($X$7:X494,X494))</f>
        <v>0</v>
      </c>
      <c r="E494" s="49" t="str">
        <f t="shared" si="117"/>
        <v>0</v>
      </c>
      <c r="F494" s="49">
        <f>IF(AD494="",0,COUNTIF($AD$7:AD494,AD494))</f>
        <v>0</v>
      </c>
      <c r="G494" s="49" t="str">
        <f t="shared" si="118"/>
        <v>0</v>
      </c>
      <c r="H494" s="49">
        <f>IF(AJ494="",0,COUNTIF($AJ$7:AJ494,AJ494))</f>
        <v>0</v>
      </c>
      <c r="I494" s="49" t="str">
        <f t="shared" si="119"/>
        <v>0</v>
      </c>
      <c r="J494" s="120">
        <f t="shared" si="120"/>
        <v>0</v>
      </c>
      <c r="K494" s="50" t="str">
        <f t="shared" si="131"/>
        <v>-</v>
      </c>
      <c r="L494" s="49">
        <f>IF(N494="",0,COUNTIF($N$7:N494,N494))</f>
        <v>0</v>
      </c>
      <c r="M494" s="50" t="str">
        <f t="shared" si="121"/>
        <v>0</v>
      </c>
      <c r="N494" s="49" t="str">
        <f t="shared" si="129"/>
        <v/>
      </c>
      <c r="O494" s="1"/>
      <c r="P494" s="112"/>
      <c r="Q494" s="4"/>
      <c r="R494" s="4"/>
      <c r="S494" s="54" t="str">
        <f t="shared" si="116"/>
        <v/>
      </c>
      <c r="T494" s="51"/>
      <c r="U494" s="53"/>
      <c r="V494" s="233"/>
      <c r="W494" s="234" t="str">
        <f t="shared" si="122"/>
        <v/>
      </c>
      <c r="X494" s="52"/>
      <c r="Y494" s="53"/>
      <c r="Z494" s="53"/>
      <c r="AA494" s="53"/>
      <c r="AB494" s="54" t="str">
        <f t="shared" si="123"/>
        <v/>
      </c>
      <c r="AC494" s="54" t="str">
        <f t="shared" si="124"/>
        <v/>
      </c>
      <c r="AD494" s="52"/>
      <c r="AE494" s="53"/>
      <c r="AF494" s="53"/>
      <c r="AG494" s="53"/>
      <c r="AH494" s="54" t="str">
        <f t="shared" si="125"/>
        <v/>
      </c>
      <c r="AI494" s="54" t="str">
        <f t="shared" si="126"/>
        <v/>
      </c>
      <c r="AJ494" s="52"/>
      <c r="AK494" s="55"/>
      <c r="AL494" s="55"/>
      <c r="AM494" s="55"/>
      <c r="AN494" s="54" t="str">
        <f t="shared" si="127"/>
        <v/>
      </c>
      <c r="AO494" s="54" t="str">
        <f t="shared" si="128"/>
        <v/>
      </c>
      <c r="AP494" s="53"/>
      <c r="AQ494" s="53"/>
      <c r="AR494" s="1"/>
      <c r="AS494" s="1"/>
    </row>
    <row r="495" spans="1:45" ht="18.75" customHeight="1" x14ac:dyDescent="0.35">
      <c r="A495" s="1"/>
      <c r="B495" s="49">
        <f>IF(R495="",0,COUNTIF($R$7:R495,R495))</f>
        <v>0</v>
      </c>
      <c r="C495" s="49" t="str">
        <f t="shared" si="130"/>
        <v>0</v>
      </c>
      <c r="D495" s="49">
        <f>IF(X495="",0,COUNTIF($X$7:X495,X495))</f>
        <v>0</v>
      </c>
      <c r="E495" s="49" t="str">
        <f t="shared" si="117"/>
        <v>0</v>
      </c>
      <c r="F495" s="49">
        <f>IF(AD495="",0,COUNTIF($AD$7:AD495,AD495))</f>
        <v>0</v>
      </c>
      <c r="G495" s="49" t="str">
        <f t="shared" si="118"/>
        <v>0</v>
      </c>
      <c r="H495" s="49">
        <f>IF(AJ495="",0,COUNTIF($AJ$7:AJ495,AJ495))</f>
        <v>0</v>
      </c>
      <c r="I495" s="49" t="str">
        <f t="shared" si="119"/>
        <v>0</v>
      </c>
      <c r="J495" s="120">
        <f t="shared" si="120"/>
        <v>0</v>
      </c>
      <c r="K495" s="50" t="str">
        <f t="shared" si="131"/>
        <v>-</v>
      </c>
      <c r="L495" s="49">
        <f>IF(N495="",0,COUNTIF($N$7:N495,N495))</f>
        <v>0</v>
      </c>
      <c r="M495" s="50" t="str">
        <f t="shared" si="121"/>
        <v>0</v>
      </c>
      <c r="N495" s="49" t="str">
        <f t="shared" si="129"/>
        <v/>
      </c>
      <c r="O495" s="1"/>
      <c r="P495" s="112"/>
      <c r="Q495" s="4"/>
      <c r="R495" s="4"/>
      <c r="S495" s="54" t="str">
        <f t="shared" si="116"/>
        <v/>
      </c>
      <c r="T495" s="51"/>
      <c r="U495" s="53"/>
      <c r="V495" s="233"/>
      <c r="W495" s="234" t="str">
        <f t="shared" si="122"/>
        <v/>
      </c>
      <c r="X495" s="52"/>
      <c r="Y495" s="53"/>
      <c r="Z495" s="53"/>
      <c r="AA495" s="53"/>
      <c r="AB495" s="54" t="str">
        <f t="shared" si="123"/>
        <v/>
      </c>
      <c r="AC495" s="54" t="str">
        <f t="shared" si="124"/>
        <v/>
      </c>
      <c r="AD495" s="52"/>
      <c r="AE495" s="53"/>
      <c r="AF495" s="53"/>
      <c r="AG495" s="53"/>
      <c r="AH495" s="54" t="str">
        <f t="shared" si="125"/>
        <v/>
      </c>
      <c r="AI495" s="54" t="str">
        <f t="shared" si="126"/>
        <v/>
      </c>
      <c r="AJ495" s="52"/>
      <c r="AK495" s="55"/>
      <c r="AL495" s="55"/>
      <c r="AM495" s="55"/>
      <c r="AN495" s="54" t="str">
        <f t="shared" si="127"/>
        <v/>
      </c>
      <c r="AO495" s="54" t="str">
        <f t="shared" si="128"/>
        <v/>
      </c>
      <c r="AP495" s="53"/>
      <c r="AQ495" s="53"/>
      <c r="AR495" s="1"/>
      <c r="AS495" s="1"/>
    </row>
    <row r="496" spans="1:45" ht="18.75" customHeight="1" x14ac:dyDescent="0.35">
      <c r="A496" s="1"/>
      <c r="B496" s="49">
        <f>IF(R496="",0,COUNTIF($R$7:R496,R496))</f>
        <v>0</v>
      </c>
      <c r="C496" s="49" t="str">
        <f t="shared" si="130"/>
        <v>0</v>
      </c>
      <c r="D496" s="49">
        <f>IF(X496="",0,COUNTIF($X$7:X496,X496))</f>
        <v>0</v>
      </c>
      <c r="E496" s="49" t="str">
        <f t="shared" si="117"/>
        <v>0</v>
      </c>
      <c r="F496" s="49">
        <f>IF(AD496="",0,COUNTIF($AD$7:AD496,AD496))</f>
        <v>0</v>
      </c>
      <c r="G496" s="49" t="str">
        <f t="shared" si="118"/>
        <v>0</v>
      </c>
      <c r="H496" s="49">
        <f>IF(AJ496="",0,COUNTIF($AJ$7:AJ496,AJ496))</f>
        <v>0</v>
      </c>
      <c r="I496" s="49" t="str">
        <f t="shared" si="119"/>
        <v>0</v>
      </c>
      <c r="J496" s="120">
        <f t="shared" si="120"/>
        <v>0</v>
      </c>
      <c r="K496" s="50" t="str">
        <f t="shared" si="131"/>
        <v>-</v>
      </c>
      <c r="L496" s="49">
        <f>IF(N496="",0,COUNTIF($N$7:N496,N496))</f>
        <v>0</v>
      </c>
      <c r="M496" s="50" t="str">
        <f t="shared" si="121"/>
        <v>0</v>
      </c>
      <c r="N496" s="49" t="str">
        <f t="shared" si="129"/>
        <v/>
      </c>
      <c r="O496" s="1"/>
      <c r="P496" s="112"/>
      <c r="Q496" s="4"/>
      <c r="R496" s="4"/>
      <c r="S496" s="54" t="str">
        <f t="shared" si="116"/>
        <v/>
      </c>
      <c r="T496" s="51"/>
      <c r="U496" s="53"/>
      <c r="V496" s="233"/>
      <c r="W496" s="234" t="str">
        <f t="shared" si="122"/>
        <v/>
      </c>
      <c r="X496" s="52"/>
      <c r="Y496" s="53"/>
      <c r="Z496" s="53"/>
      <c r="AA496" s="53"/>
      <c r="AB496" s="54" t="str">
        <f t="shared" si="123"/>
        <v/>
      </c>
      <c r="AC496" s="54" t="str">
        <f t="shared" si="124"/>
        <v/>
      </c>
      <c r="AD496" s="52"/>
      <c r="AE496" s="53"/>
      <c r="AF496" s="53"/>
      <c r="AG496" s="53"/>
      <c r="AH496" s="54" t="str">
        <f t="shared" si="125"/>
        <v/>
      </c>
      <c r="AI496" s="54" t="str">
        <f t="shared" si="126"/>
        <v/>
      </c>
      <c r="AJ496" s="52"/>
      <c r="AK496" s="55"/>
      <c r="AL496" s="55"/>
      <c r="AM496" s="55"/>
      <c r="AN496" s="54" t="str">
        <f t="shared" si="127"/>
        <v/>
      </c>
      <c r="AO496" s="54" t="str">
        <f t="shared" si="128"/>
        <v/>
      </c>
      <c r="AP496" s="53"/>
      <c r="AQ496" s="53"/>
      <c r="AR496" s="1"/>
      <c r="AS496" s="1"/>
    </row>
    <row r="497" spans="1:45" ht="18.75" customHeight="1" x14ac:dyDescent="0.35">
      <c r="A497" s="1"/>
      <c r="B497" s="49">
        <f>IF(R497="",0,COUNTIF($R$7:R497,R497))</f>
        <v>0</v>
      </c>
      <c r="C497" s="49" t="str">
        <f t="shared" si="130"/>
        <v>0</v>
      </c>
      <c r="D497" s="49">
        <f>IF(X497="",0,COUNTIF($X$7:X497,X497))</f>
        <v>0</v>
      </c>
      <c r="E497" s="49" t="str">
        <f t="shared" si="117"/>
        <v>0</v>
      </c>
      <c r="F497" s="49">
        <f>IF(AD497="",0,COUNTIF($AD$7:AD497,AD497))</f>
        <v>0</v>
      </c>
      <c r="G497" s="49" t="str">
        <f t="shared" si="118"/>
        <v>0</v>
      </c>
      <c r="H497" s="49">
        <f>IF(AJ497="",0,COUNTIF($AJ$7:AJ497,AJ497))</f>
        <v>0</v>
      </c>
      <c r="I497" s="49" t="str">
        <f t="shared" si="119"/>
        <v>0</v>
      </c>
      <c r="J497" s="120">
        <f t="shared" si="120"/>
        <v>0</v>
      </c>
      <c r="K497" s="50" t="str">
        <f t="shared" si="131"/>
        <v>-</v>
      </c>
      <c r="L497" s="49">
        <f>IF(N497="",0,COUNTIF($N$7:N497,N497))</f>
        <v>0</v>
      </c>
      <c r="M497" s="50" t="str">
        <f t="shared" si="121"/>
        <v>0</v>
      </c>
      <c r="N497" s="49" t="str">
        <f t="shared" si="129"/>
        <v/>
      </c>
      <c r="O497" s="1"/>
      <c r="P497" s="112"/>
      <c r="Q497" s="4"/>
      <c r="R497" s="4"/>
      <c r="S497" s="54" t="str">
        <f t="shared" si="116"/>
        <v/>
      </c>
      <c r="T497" s="51"/>
      <c r="U497" s="53"/>
      <c r="V497" s="233"/>
      <c r="W497" s="234" t="str">
        <f t="shared" si="122"/>
        <v/>
      </c>
      <c r="X497" s="52"/>
      <c r="Y497" s="53"/>
      <c r="Z497" s="53"/>
      <c r="AA497" s="53"/>
      <c r="AB497" s="54" t="str">
        <f t="shared" si="123"/>
        <v/>
      </c>
      <c r="AC497" s="54" t="str">
        <f t="shared" si="124"/>
        <v/>
      </c>
      <c r="AD497" s="52"/>
      <c r="AE497" s="53"/>
      <c r="AF497" s="53"/>
      <c r="AG497" s="53"/>
      <c r="AH497" s="54" t="str">
        <f t="shared" si="125"/>
        <v/>
      </c>
      <c r="AI497" s="54" t="str">
        <f t="shared" si="126"/>
        <v/>
      </c>
      <c r="AJ497" s="52"/>
      <c r="AK497" s="55"/>
      <c r="AL497" s="55"/>
      <c r="AM497" s="55"/>
      <c r="AN497" s="54" t="str">
        <f t="shared" si="127"/>
        <v/>
      </c>
      <c r="AO497" s="54" t="str">
        <f t="shared" si="128"/>
        <v/>
      </c>
      <c r="AP497" s="53"/>
      <c r="AQ497" s="53"/>
      <c r="AR497" s="1"/>
      <c r="AS497" s="1"/>
    </row>
    <row r="498" spans="1:45" ht="18.75" customHeight="1" x14ac:dyDescent="0.35">
      <c r="A498" s="1"/>
      <c r="B498" s="49">
        <f>IF(R498="",0,COUNTIF($R$7:R498,R498))</f>
        <v>0</v>
      </c>
      <c r="C498" s="49" t="str">
        <f t="shared" si="130"/>
        <v>0</v>
      </c>
      <c r="D498" s="49">
        <f>IF(X498="",0,COUNTIF($X$7:X498,X498))</f>
        <v>0</v>
      </c>
      <c r="E498" s="49" t="str">
        <f t="shared" si="117"/>
        <v>0</v>
      </c>
      <c r="F498" s="49">
        <f>IF(AD498="",0,COUNTIF($AD$7:AD498,AD498))</f>
        <v>0</v>
      </c>
      <c r="G498" s="49" t="str">
        <f t="shared" si="118"/>
        <v>0</v>
      </c>
      <c r="H498" s="49">
        <f>IF(AJ498="",0,COUNTIF($AJ$7:AJ498,AJ498))</f>
        <v>0</v>
      </c>
      <c r="I498" s="49" t="str">
        <f t="shared" si="119"/>
        <v>0</v>
      </c>
      <c r="J498" s="120">
        <f t="shared" si="120"/>
        <v>0</v>
      </c>
      <c r="K498" s="50" t="str">
        <f t="shared" si="131"/>
        <v>-</v>
      </c>
      <c r="L498" s="49">
        <f>IF(N498="",0,COUNTIF($N$7:N498,N498))</f>
        <v>0</v>
      </c>
      <c r="M498" s="50" t="str">
        <f t="shared" si="121"/>
        <v>0</v>
      </c>
      <c r="N498" s="49" t="str">
        <f t="shared" si="129"/>
        <v/>
      </c>
      <c r="O498" s="1"/>
      <c r="P498" s="112"/>
      <c r="Q498" s="4"/>
      <c r="R498" s="4"/>
      <c r="S498" s="54" t="str">
        <f t="shared" si="116"/>
        <v/>
      </c>
      <c r="T498" s="51"/>
      <c r="U498" s="53"/>
      <c r="V498" s="233"/>
      <c r="W498" s="234" t="str">
        <f t="shared" si="122"/>
        <v/>
      </c>
      <c r="X498" s="52"/>
      <c r="Y498" s="53"/>
      <c r="Z498" s="53"/>
      <c r="AA498" s="53"/>
      <c r="AB498" s="54" t="str">
        <f t="shared" si="123"/>
        <v/>
      </c>
      <c r="AC498" s="54" t="str">
        <f t="shared" si="124"/>
        <v/>
      </c>
      <c r="AD498" s="52"/>
      <c r="AE498" s="53"/>
      <c r="AF498" s="53"/>
      <c r="AG498" s="53"/>
      <c r="AH498" s="54" t="str">
        <f t="shared" si="125"/>
        <v/>
      </c>
      <c r="AI498" s="54" t="str">
        <f t="shared" si="126"/>
        <v/>
      </c>
      <c r="AJ498" s="52"/>
      <c r="AK498" s="55"/>
      <c r="AL498" s="55"/>
      <c r="AM498" s="55"/>
      <c r="AN498" s="54" t="str">
        <f t="shared" si="127"/>
        <v/>
      </c>
      <c r="AO498" s="54" t="str">
        <f t="shared" si="128"/>
        <v/>
      </c>
      <c r="AP498" s="53"/>
      <c r="AQ498" s="53"/>
      <c r="AR498" s="1"/>
      <c r="AS498" s="1"/>
    </row>
    <row r="499" spans="1:45" ht="18.75" customHeight="1" x14ac:dyDescent="0.35">
      <c r="A499" s="1"/>
      <c r="B499" s="49">
        <f>IF(R499="",0,COUNTIF($R$7:R499,R499))</f>
        <v>0</v>
      </c>
      <c r="C499" s="49" t="str">
        <f t="shared" ref="C499:C562" si="132">B499&amp;R499</f>
        <v>0</v>
      </c>
      <c r="D499" s="49">
        <f>IF(X499="",0,COUNTIF($X$7:X499,X499))</f>
        <v>0</v>
      </c>
      <c r="E499" s="49" t="str">
        <f t="shared" ref="E499:E562" si="133">D499&amp;X499</f>
        <v>0</v>
      </c>
      <c r="F499" s="49">
        <f>IF(AD499="",0,COUNTIF($AD$7:AD499,AD499))</f>
        <v>0</v>
      </c>
      <c r="G499" s="49" t="str">
        <f t="shared" ref="G499:G562" si="134">F499&amp;AD499</f>
        <v>0</v>
      </c>
      <c r="H499" s="49">
        <f>IF(AJ499="",0,COUNTIF($AJ$7:AJ499,AJ499))</f>
        <v>0</v>
      </c>
      <c r="I499" s="49" t="str">
        <f t="shared" ref="I499:I562" si="135">H499&amp;AJ499</f>
        <v>0</v>
      </c>
      <c r="J499" s="120">
        <f t="shared" ref="J499:J562" si="136">Y499+AE499+AK499</f>
        <v>0</v>
      </c>
      <c r="K499" s="50" t="str">
        <f t="shared" ref="K499:K562" si="137">IF(R499="","-",IF(P499&lt;&gt;"",P499,K498))</f>
        <v>-</v>
      </c>
      <c r="L499" s="49">
        <f>IF(N499="",0,COUNTIF($N$7:N499,N499))</f>
        <v>0</v>
      </c>
      <c r="M499" s="50" t="str">
        <f t="shared" ref="M499:M562" si="138">L499&amp;N499</f>
        <v>0</v>
      </c>
      <c r="N499" s="49" t="str">
        <f t="shared" ref="N499:N562" si="139">IF(R499="","",IF(Q499&lt;&gt;"",Q499,N498))</f>
        <v/>
      </c>
      <c r="O499" s="1"/>
      <c r="P499" s="112"/>
      <c r="Q499" s="4"/>
      <c r="R499" s="4"/>
      <c r="S499" s="54" t="str">
        <f t="shared" ref="S499:S562" si="140">IF(R499&lt;&gt;"",VLOOKUP(R499,DP,2,FALSE),"")</f>
        <v/>
      </c>
      <c r="T499" s="51"/>
      <c r="U499" s="53"/>
      <c r="V499" s="233"/>
      <c r="W499" s="234" t="str">
        <f t="shared" ref="W499:W562" si="141">IF(AND(R499&lt;&gt;"",U499&lt;&gt;""),$U499*$V499,"")</f>
        <v/>
      </c>
      <c r="X499" s="52"/>
      <c r="Y499" s="53"/>
      <c r="Z499" s="53"/>
      <c r="AA499" s="53"/>
      <c r="AB499" s="54" t="str">
        <f t="shared" ref="AB499:AB562" si="142">IF(AND(R499&lt;&gt;"",X499&lt;&gt;""),$Y499*$Z499,"")</f>
        <v/>
      </c>
      <c r="AC499" s="54" t="str">
        <f t="shared" ref="AC499:AC562" si="143">IF(AND(R499&lt;&gt;"",X499&lt;&gt;""),$Y499*$AA499,"")</f>
        <v/>
      </c>
      <c r="AD499" s="52"/>
      <c r="AE499" s="53"/>
      <c r="AF499" s="53"/>
      <c r="AG499" s="53"/>
      <c r="AH499" s="54" t="str">
        <f t="shared" ref="AH499:AH562" si="144">IF(AND(R499&lt;&gt;"",AD499&lt;&gt;""),$AE499*$AF499,"")</f>
        <v/>
      </c>
      <c r="AI499" s="54" t="str">
        <f t="shared" ref="AI499:AI562" si="145">IF(AND(R499&lt;&gt;"",AD499&lt;&gt;""),$AE499*$AG499,"")</f>
        <v/>
      </c>
      <c r="AJ499" s="52"/>
      <c r="AK499" s="55"/>
      <c r="AL499" s="55"/>
      <c r="AM499" s="55"/>
      <c r="AN499" s="54" t="str">
        <f t="shared" ref="AN499:AN562" si="146">IF(AND(R499&lt;&gt;"",AJ499&lt;&gt;""),$AK499*$AL499,"")</f>
        <v/>
      </c>
      <c r="AO499" s="54" t="str">
        <f t="shared" ref="AO499:AO562" si="147">IF(AND(R499&lt;&gt;"",AJ499&lt;&gt;""),$AK499*$AM499,"")</f>
        <v/>
      </c>
      <c r="AP499" s="53"/>
      <c r="AQ499" s="53"/>
      <c r="AR499" s="1"/>
      <c r="AS499" s="1"/>
    </row>
    <row r="500" spans="1:45" ht="18.75" customHeight="1" x14ac:dyDescent="0.35">
      <c r="A500" s="1"/>
      <c r="B500" s="49">
        <f>IF(R500="",0,COUNTIF($R$7:R500,R500))</f>
        <v>0</v>
      </c>
      <c r="C500" s="49" t="str">
        <f t="shared" si="132"/>
        <v>0</v>
      </c>
      <c r="D500" s="49">
        <f>IF(X500="",0,COUNTIF($X$7:X500,X500))</f>
        <v>0</v>
      </c>
      <c r="E500" s="49" t="str">
        <f t="shared" si="133"/>
        <v>0</v>
      </c>
      <c r="F500" s="49">
        <f>IF(AD500="",0,COUNTIF($AD$7:AD500,AD500))</f>
        <v>0</v>
      </c>
      <c r="G500" s="49" t="str">
        <f t="shared" si="134"/>
        <v>0</v>
      </c>
      <c r="H500" s="49">
        <f>IF(AJ500="",0,COUNTIF($AJ$7:AJ500,AJ500))</f>
        <v>0</v>
      </c>
      <c r="I500" s="49" t="str">
        <f t="shared" si="135"/>
        <v>0</v>
      </c>
      <c r="J500" s="120">
        <f t="shared" si="136"/>
        <v>0</v>
      </c>
      <c r="K500" s="50" t="str">
        <f t="shared" si="137"/>
        <v>-</v>
      </c>
      <c r="L500" s="49">
        <f>IF(N500="",0,COUNTIF($N$7:N500,N500))</f>
        <v>0</v>
      </c>
      <c r="M500" s="50" t="str">
        <f t="shared" si="138"/>
        <v>0</v>
      </c>
      <c r="N500" s="49" t="str">
        <f t="shared" si="139"/>
        <v/>
      </c>
      <c r="O500" s="1"/>
      <c r="P500" s="112"/>
      <c r="Q500" s="4"/>
      <c r="R500" s="4"/>
      <c r="S500" s="54" t="str">
        <f t="shared" si="140"/>
        <v/>
      </c>
      <c r="T500" s="51"/>
      <c r="U500" s="53"/>
      <c r="V500" s="233"/>
      <c r="W500" s="234" t="str">
        <f t="shared" si="141"/>
        <v/>
      </c>
      <c r="X500" s="52"/>
      <c r="Y500" s="53"/>
      <c r="Z500" s="53"/>
      <c r="AA500" s="53"/>
      <c r="AB500" s="54" t="str">
        <f t="shared" si="142"/>
        <v/>
      </c>
      <c r="AC500" s="54" t="str">
        <f t="shared" si="143"/>
        <v/>
      </c>
      <c r="AD500" s="52"/>
      <c r="AE500" s="53"/>
      <c r="AF500" s="53"/>
      <c r="AG500" s="53"/>
      <c r="AH500" s="54" t="str">
        <f t="shared" si="144"/>
        <v/>
      </c>
      <c r="AI500" s="54" t="str">
        <f t="shared" si="145"/>
        <v/>
      </c>
      <c r="AJ500" s="52"/>
      <c r="AK500" s="55"/>
      <c r="AL500" s="55"/>
      <c r="AM500" s="55"/>
      <c r="AN500" s="54" t="str">
        <f t="shared" si="146"/>
        <v/>
      </c>
      <c r="AO500" s="54" t="str">
        <f t="shared" si="147"/>
        <v/>
      </c>
      <c r="AP500" s="53"/>
      <c r="AQ500" s="53"/>
      <c r="AR500" s="1"/>
      <c r="AS500" s="1"/>
    </row>
    <row r="501" spans="1:45" ht="18.75" customHeight="1" x14ac:dyDescent="0.35">
      <c r="A501" s="1"/>
      <c r="B501" s="49">
        <f>IF(R501="",0,COUNTIF($R$7:R501,R501))</f>
        <v>0</v>
      </c>
      <c r="C501" s="49" t="str">
        <f t="shared" si="132"/>
        <v>0</v>
      </c>
      <c r="D501" s="49">
        <f>IF(X501="",0,COUNTIF($X$7:X501,X501))</f>
        <v>0</v>
      </c>
      <c r="E501" s="49" t="str">
        <f t="shared" si="133"/>
        <v>0</v>
      </c>
      <c r="F501" s="49">
        <f>IF(AD501="",0,COUNTIF($AD$7:AD501,AD501))</f>
        <v>0</v>
      </c>
      <c r="G501" s="49" t="str">
        <f t="shared" si="134"/>
        <v>0</v>
      </c>
      <c r="H501" s="49">
        <f>IF(AJ501="",0,COUNTIF($AJ$7:AJ501,AJ501))</f>
        <v>0</v>
      </c>
      <c r="I501" s="49" t="str">
        <f t="shared" si="135"/>
        <v>0</v>
      </c>
      <c r="J501" s="120">
        <f t="shared" si="136"/>
        <v>0</v>
      </c>
      <c r="K501" s="50" t="str">
        <f t="shared" si="137"/>
        <v>-</v>
      </c>
      <c r="L501" s="49">
        <f>IF(N501="",0,COUNTIF($N$7:N501,N501))</f>
        <v>0</v>
      </c>
      <c r="M501" s="50" t="str">
        <f t="shared" si="138"/>
        <v>0</v>
      </c>
      <c r="N501" s="49" t="str">
        <f t="shared" si="139"/>
        <v/>
      </c>
      <c r="O501" s="1"/>
      <c r="P501" s="112"/>
      <c r="Q501" s="4"/>
      <c r="R501" s="4"/>
      <c r="S501" s="54" t="str">
        <f t="shared" si="140"/>
        <v/>
      </c>
      <c r="T501" s="51"/>
      <c r="U501" s="53"/>
      <c r="V501" s="233"/>
      <c r="W501" s="234" t="str">
        <f t="shared" si="141"/>
        <v/>
      </c>
      <c r="X501" s="52"/>
      <c r="Y501" s="53"/>
      <c r="Z501" s="53"/>
      <c r="AA501" s="53"/>
      <c r="AB501" s="54" t="str">
        <f t="shared" si="142"/>
        <v/>
      </c>
      <c r="AC501" s="54" t="str">
        <f t="shared" si="143"/>
        <v/>
      </c>
      <c r="AD501" s="52"/>
      <c r="AE501" s="53"/>
      <c r="AF501" s="53"/>
      <c r="AG501" s="53"/>
      <c r="AH501" s="54" t="str">
        <f t="shared" si="144"/>
        <v/>
      </c>
      <c r="AI501" s="54" t="str">
        <f t="shared" si="145"/>
        <v/>
      </c>
      <c r="AJ501" s="52"/>
      <c r="AK501" s="55"/>
      <c r="AL501" s="55"/>
      <c r="AM501" s="55"/>
      <c r="AN501" s="54" t="str">
        <f t="shared" si="146"/>
        <v/>
      </c>
      <c r="AO501" s="54" t="str">
        <f t="shared" si="147"/>
        <v/>
      </c>
      <c r="AP501" s="53"/>
      <c r="AQ501" s="53"/>
      <c r="AR501" s="1"/>
      <c r="AS501" s="1"/>
    </row>
    <row r="502" spans="1:45" ht="18.75" customHeight="1" x14ac:dyDescent="0.35">
      <c r="A502" s="1"/>
      <c r="B502" s="49">
        <f>IF(R502="",0,COUNTIF($R$7:R502,R502))</f>
        <v>0</v>
      </c>
      <c r="C502" s="49" t="str">
        <f t="shared" si="132"/>
        <v>0</v>
      </c>
      <c r="D502" s="49">
        <f>IF(X502="",0,COUNTIF($X$7:X502,X502))</f>
        <v>0</v>
      </c>
      <c r="E502" s="49" t="str">
        <f t="shared" si="133"/>
        <v>0</v>
      </c>
      <c r="F502" s="49">
        <f>IF(AD502="",0,COUNTIF($AD$7:AD502,AD502))</f>
        <v>0</v>
      </c>
      <c r="G502" s="49" t="str">
        <f t="shared" si="134"/>
        <v>0</v>
      </c>
      <c r="H502" s="49">
        <f>IF(AJ502="",0,COUNTIF($AJ$7:AJ502,AJ502))</f>
        <v>0</v>
      </c>
      <c r="I502" s="49" t="str">
        <f t="shared" si="135"/>
        <v>0</v>
      </c>
      <c r="J502" s="120">
        <f t="shared" si="136"/>
        <v>0</v>
      </c>
      <c r="K502" s="50" t="str">
        <f t="shared" si="137"/>
        <v>-</v>
      </c>
      <c r="L502" s="49">
        <f>IF(N502="",0,COUNTIF($N$7:N502,N502))</f>
        <v>0</v>
      </c>
      <c r="M502" s="50" t="str">
        <f t="shared" si="138"/>
        <v>0</v>
      </c>
      <c r="N502" s="49" t="str">
        <f t="shared" si="139"/>
        <v/>
      </c>
      <c r="O502" s="1"/>
      <c r="P502" s="112"/>
      <c r="Q502" s="4"/>
      <c r="R502" s="4"/>
      <c r="S502" s="54" t="str">
        <f t="shared" si="140"/>
        <v/>
      </c>
      <c r="T502" s="51"/>
      <c r="U502" s="53"/>
      <c r="V502" s="233"/>
      <c r="W502" s="234" t="str">
        <f t="shared" si="141"/>
        <v/>
      </c>
      <c r="X502" s="52"/>
      <c r="Y502" s="53"/>
      <c r="Z502" s="53"/>
      <c r="AA502" s="53"/>
      <c r="AB502" s="54" t="str">
        <f t="shared" si="142"/>
        <v/>
      </c>
      <c r="AC502" s="54" t="str">
        <f t="shared" si="143"/>
        <v/>
      </c>
      <c r="AD502" s="52"/>
      <c r="AE502" s="53"/>
      <c r="AF502" s="53"/>
      <c r="AG502" s="53"/>
      <c r="AH502" s="54" t="str">
        <f t="shared" si="144"/>
        <v/>
      </c>
      <c r="AI502" s="54" t="str">
        <f t="shared" si="145"/>
        <v/>
      </c>
      <c r="AJ502" s="52"/>
      <c r="AK502" s="55"/>
      <c r="AL502" s="55"/>
      <c r="AM502" s="55"/>
      <c r="AN502" s="54" t="str">
        <f t="shared" si="146"/>
        <v/>
      </c>
      <c r="AO502" s="54" t="str">
        <f t="shared" si="147"/>
        <v/>
      </c>
      <c r="AP502" s="53"/>
      <c r="AQ502" s="53"/>
      <c r="AR502" s="1"/>
      <c r="AS502" s="1"/>
    </row>
    <row r="503" spans="1:45" ht="18.75" customHeight="1" x14ac:dyDescent="0.35">
      <c r="A503" s="1"/>
      <c r="B503" s="49">
        <f>IF(R503="",0,COUNTIF($R$7:R503,R503))</f>
        <v>0</v>
      </c>
      <c r="C503" s="49" t="str">
        <f t="shared" si="132"/>
        <v>0</v>
      </c>
      <c r="D503" s="49">
        <f>IF(X503="",0,COUNTIF($X$7:X503,X503))</f>
        <v>0</v>
      </c>
      <c r="E503" s="49" t="str">
        <f t="shared" si="133"/>
        <v>0</v>
      </c>
      <c r="F503" s="49">
        <f>IF(AD503="",0,COUNTIF($AD$7:AD503,AD503))</f>
        <v>0</v>
      </c>
      <c r="G503" s="49" t="str">
        <f t="shared" si="134"/>
        <v>0</v>
      </c>
      <c r="H503" s="49">
        <f>IF(AJ503="",0,COUNTIF($AJ$7:AJ503,AJ503))</f>
        <v>0</v>
      </c>
      <c r="I503" s="49" t="str">
        <f t="shared" si="135"/>
        <v>0</v>
      </c>
      <c r="J503" s="120">
        <f t="shared" si="136"/>
        <v>0</v>
      </c>
      <c r="K503" s="50" t="str">
        <f t="shared" si="137"/>
        <v>-</v>
      </c>
      <c r="L503" s="49">
        <f>IF(N503="",0,COUNTIF($N$7:N503,N503))</f>
        <v>0</v>
      </c>
      <c r="M503" s="50" t="str">
        <f t="shared" si="138"/>
        <v>0</v>
      </c>
      <c r="N503" s="49" t="str">
        <f t="shared" si="139"/>
        <v/>
      </c>
      <c r="O503" s="1"/>
      <c r="P503" s="112"/>
      <c r="Q503" s="4"/>
      <c r="R503" s="4"/>
      <c r="S503" s="54" t="str">
        <f t="shared" si="140"/>
        <v/>
      </c>
      <c r="T503" s="51"/>
      <c r="U503" s="53"/>
      <c r="V503" s="233"/>
      <c r="W503" s="234" t="str">
        <f t="shared" si="141"/>
        <v/>
      </c>
      <c r="X503" s="52"/>
      <c r="Y503" s="53"/>
      <c r="Z503" s="53"/>
      <c r="AA503" s="53"/>
      <c r="AB503" s="54" t="str">
        <f t="shared" si="142"/>
        <v/>
      </c>
      <c r="AC503" s="54" t="str">
        <f t="shared" si="143"/>
        <v/>
      </c>
      <c r="AD503" s="52"/>
      <c r="AE503" s="53"/>
      <c r="AF503" s="53"/>
      <c r="AG503" s="53"/>
      <c r="AH503" s="54" t="str">
        <f t="shared" si="144"/>
        <v/>
      </c>
      <c r="AI503" s="54" t="str">
        <f t="shared" si="145"/>
        <v/>
      </c>
      <c r="AJ503" s="52"/>
      <c r="AK503" s="55"/>
      <c r="AL503" s="55"/>
      <c r="AM503" s="55"/>
      <c r="AN503" s="54" t="str">
        <f t="shared" si="146"/>
        <v/>
      </c>
      <c r="AO503" s="54" t="str">
        <f t="shared" si="147"/>
        <v/>
      </c>
      <c r="AP503" s="53"/>
      <c r="AQ503" s="53"/>
      <c r="AR503" s="1"/>
      <c r="AS503" s="1"/>
    </row>
    <row r="504" spans="1:45" ht="18.75" customHeight="1" x14ac:dyDescent="0.35">
      <c r="A504" s="1"/>
      <c r="B504" s="49">
        <f>IF(R504="",0,COUNTIF($R$7:R504,R504))</f>
        <v>0</v>
      </c>
      <c r="C504" s="49" t="str">
        <f t="shared" si="132"/>
        <v>0</v>
      </c>
      <c r="D504" s="49">
        <f>IF(X504="",0,COUNTIF($X$7:X504,X504))</f>
        <v>0</v>
      </c>
      <c r="E504" s="49" t="str">
        <f t="shared" si="133"/>
        <v>0</v>
      </c>
      <c r="F504" s="49">
        <f>IF(AD504="",0,COUNTIF($AD$7:AD504,AD504))</f>
        <v>0</v>
      </c>
      <c r="G504" s="49" t="str">
        <f t="shared" si="134"/>
        <v>0</v>
      </c>
      <c r="H504" s="49">
        <f>IF(AJ504="",0,COUNTIF($AJ$7:AJ504,AJ504))</f>
        <v>0</v>
      </c>
      <c r="I504" s="49" t="str">
        <f t="shared" si="135"/>
        <v>0</v>
      </c>
      <c r="J504" s="120">
        <f t="shared" si="136"/>
        <v>0</v>
      </c>
      <c r="K504" s="50" t="str">
        <f t="shared" si="137"/>
        <v>-</v>
      </c>
      <c r="L504" s="49">
        <f>IF(N504="",0,COUNTIF($N$7:N504,N504))</f>
        <v>0</v>
      </c>
      <c r="M504" s="50" t="str">
        <f t="shared" si="138"/>
        <v>0</v>
      </c>
      <c r="N504" s="49" t="str">
        <f t="shared" si="139"/>
        <v/>
      </c>
      <c r="O504" s="1"/>
      <c r="P504" s="112"/>
      <c r="Q504" s="4"/>
      <c r="R504" s="4"/>
      <c r="S504" s="54" t="str">
        <f t="shared" si="140"/>
        <v/>
      </c>
      <c r="T504" s="51"/>
      <c r="U504" s="53"/>
      <c r="V504" s="233"/>
      <c r="W504" s="234" t="str">
        <f t="shared" si="141"/>
        <v/>
      </c>
      <c r="X504" s="52"/>
      <c r="Y504" s="53"/>
      <c r="Z504" s="53"/>
      <c r="AA504" s="53"/>
      <c r="AB504" s="54" t="str">
        <f t="shared" si="142"/>
        <v/>
      </c>
      <c r="AC504" s="54" t="str">
        <f t="shared" si="143"/>
        <v/>
      </c>
      <c r="AD504" s="52"/>
      <c r="AE504" s="53"/>
      <c r="AF504" s="53"/>
      <c r="AG504" s="53"/>
      <c r="AH504" s="54" t="str">
        <f t="shared" si="144"/>
        <v/>
      </c>
      <c r="AI504" s="54" t="str">
        <f t="shared" si="145"/>
        <v/>
      </c>
      <c r="AJ504" s="52"/>
      <c r="AK504" s="55"/>
      <c r="AL504" s="55"/>
      <c r="AM504" s="55"/>
      <c r="AN504" s="54" t="str">
        <f t="shared" si="146"/>
        <v/>
      </c>
      <c r="AO504" s="54" t="str">
        <f t="shared" si="147"/>
        <v/>
      </c>
      <c r="AP504" s="53"/>
      <c r="AQ504" s="53"/>
      <c r="AR504" s="1"/>
      <c r="AS504" s="1"/>
    </row>
    <row r="505" spans="1:45" ht="18.75" customHeight="1" x14ac:dyDescent="0.35">
      <c r="A505" s="1"/>
      <c r="B505" s="49">
        <f>IF(R505="",0,COUNTIF($R$7:R505,R505))</f>
        <v>0</v>
      </c>
      <c r="C505" s="49" t="str">
        <f t="shared" si="132"/>
        <v>0</v>
      </c>
      <c r="D505" s="49">
        <f>IF(X505="",0,COUNTIF($X$7:X505,X505))</f>
        <v>0</v>
      </c>
      <c r="E505" s="49" t="str">
        <f t="shared" si="133"/>
        <v>0</v>
      </c>
      <c r="F505" s="49">
        <f>IF(AD505="",0,COUNTIF($AD$7:AD505,AD505))</f>
        <v>0</v>
      </c>
      <c r="G505" s="49" t="str">
        <f t="shared" si="134"/>
        <v>0</v>
      </c>
      <c r="H505" s="49">
        <f>IF(AJ505="",0,COUNTIF($AJ$7:AJ505,AJ505))</f>
        <v>0</v>
      </c>
      <c r="I505" s="49" t="str">
        <f t="shared" si="135"/>
        <v>0</v>
      </c>
      <c r="J505" s="120">
        <f t="shared" si="136"/>
        <v>0</v>
      </c>
      <c r="K505" s="50" t="str">
        <f t="shared" si="137"/>
        <v>-</v>
      </c>
      <c r="L505" s="49">
        <f>IF(N505="",0,COUNTIF($N$7:N505,N505))</f>
        <v>0</v>
      </c>
      <c r="M505" s="50" t="str">
        <f t="shared" si="138"/>
        <v>0</v>
      </c>
      <c r="N505" s="49" t="str">
        <f t="shared" si="139"/>
        <v/>
      </c>
      <c r="O505" s="1"/>
      <c r="P505" s="112"/>
      <c r="Q505" s="4"/>
      <c r="R505" s="4"/>
      <c r="S505" s="54" t="str">
        <f t="shared" si="140"/>
        <v/>
      </c>
      <c r="T505" s="51"/>
      <c r="U505" s="53"/>
      <c r="V505" s="233"/>
      <c r="W505" s="234" t="str">
        <f t="shared" si="141"/>
        <v/>
      </c>
      <c r="X505" s="52"/>
      <c r="Y505" s="53"/>
      <c r="Z505" s="53"/>
      <c r="AA505" s="53"/>
      <c r="AB505" s="54" t="str">
        <f t="shared" si="142"/>
        <v/>
      </c>
      <c r="AC505" s="54" t="str">
        <f t="shared" si="143"/>
        <v/>
      </c>
      <c r="AD505" s="52"/>
      <c r="AE505" s="53"/>
      <c r="AF505" s="53"/>
      <c r="AG505" s="53"/>
      <c r="AH505" s="54" t="str">
        <f t="shared" si="144"/>
        <v/>
      </c>
      <c r="AI505" s="54" t="str">
        <f t="shared" si="145"/>
        <v/>
      </c>
      <c r="AJ505" s="52"/>
      <c r="AK505" s="55"/>
      <c r="AL505" s="55"/>
      <c r="AM505" s="55"/>
      <c r="AN505" s="54" t="str">
        <f t="shared" si="146"/>
        <v/>
      </c>
      <c r="AO505" s="54" t="str">
        <f t="shared" si="147"/>
        <v/>
      </c>
      <c r="AP505" s="53"/>
      <c r="AQ505" s="53"/>
      <c r="AR505" s="1"/>
      <c r="AS505" s="1"/>
    </row>
    <row r="506" spans="1:45" ht="18.75" customHeight="1" x14ac:dyDescent="0.35">
      <c r="A506" s="1"/>
      <c r="B506" s="49">
        <f>IF(R506="",0,COUNTIF($R$7:R506,R506))</f>
        <v>0</v>
      </c>
      <c r="C506" s="49" t="str">
        <f t="shared" si="132"/>
        <v>0</v>
      </c>
      <c r="D506" s="49">
        <f>IF(X506="",0,COUNTIF($X$7:X506,X506))</f>
        <v>0</v>
      </c>
      <c r="E506" s="49" t="str">
        <f t="shared" si="133"/>
        <v>0</v>
      </c>
      <c r="F506" s="49">
        <f>IF(AD506="",0,COUNTIF($AD$7:AD506,AD506))</f>
        <v>0</v>
      </c>
      <c r="G506" s="49" t="str">
        <f t="shared" si="134"/>
        <v>0</v>
      </c>
      <c r="H506" s="49">
        <f>IF(AJ506="",0,COUNTIF($AJ$7:AJ506,AJ506))</f>
        <v>0</v>
      </c>
      <c r="I506" s="49" t="str">
        <f t="shared" si="135"/>
        <v>0</v>
      </c>
      <c r="J506" s="120">
        <f t="shared" si="136"/>
        <v>0</v>
      </c>
      <c r="K506" s="50" t="str">
        <f t="shared" si="137"/>
        <v>-</v>
      </c>
      <c r="L506" s="49">
        <f>IF(N506="",0,COUNTIF($N$7:N506,N506))</f>
        <v>0</v>
      </c>
      <c r="M506" s="50" t="str">
        <f t="shared" si="138"/>
        <v>0</v>
      </c>
      <c r="N506" s="49" t="str">
        <f t="shared" si="139"/>
        <v/>
      </c>
      <c r="O506" s="1"/>
      <c r="P506" s="112"/>
      <c r="Q506" s="4"/>
      <c r="R506" s="4"/>
      <c r="S506" s="54" t="str">
        <f t="shared" si="140"/>
        <v/>
      </c>
      <c r="T506" s="51"/>
      <c r="U506" s="53"/>
      <c r="V506" s="233"/>
      <c r="W506" s="234" t="str">
        <f t="shared" si="141"/>
        <v/>
      </c>
      <c r="X506" s="52"/>
      <c r="Y506" s="53"/>
      <c r="Z506" s="53"/>
      <c r="AA506" s="53"/>
      <c r="AB506" s="54" t="str">
        <f t="shared" si="142"/>
        <v/>
      </c>
      <c r="AC506" s="54" t="str">
        <f t="shared" si="143"/>
        <v/>
      </c>
      <c r="AD506" s="52"/>
      <c r="AE506" s="53"/>
      <c r="AF506" s="53"/>
      <c r="AG506" s="53"/>
      <c r="AH506" s="54" t="str">
        <f t="shared" si="144"/>
        <v/>
      </c>
      <c r="AI506" s="54" t="str">
        <f t="shared" si="145"/>
        <v/>
      </c>
      <c r="AJ506" s="52"/>
      <c r="AK506" s="55"/>
      <c r="AL506" s="55"/>
      <c r="AM506" s="55"/>
      <c r="AN506" s="54" t="str">
        <f t="shared" si="146"/>
        <v/>
      </c>
      <c r="AO506" s="54" t="str">
        <f t="shared" si="147"/>
        <v/>
      </c>
      <c r="AP506" s="53"/>
      <c r="AQ506" s="53"/>
      <c r="AR506" s="1"/>
      <c r="AS506" s="1"/>
    </row>
    <row r="507" spans="1:45" ht="18.75" customHeight="1" x14ac:dyDescent="0.35">
      <c r="A507" s="1"/>
      <c r="B507" s="49">
        <f>IF(R507="",0,COUNTIF($R$7:R507,R507))</f>
        <v>0</v>
      </c>
      <c r="C507" s="49" t="str">
        <f t="shared" si="132"/>
        <v>0</v>
      </c>
      <c r="D507" s="49">
        <f>IF(X507="",0,COUNTIF($X$7:X507,X507))</f>
        <v>0</v>
      </c>
      <c r="E507" s="49" t="str">
        <f t="shared" si="133"/>
        <v>0</v>
      </c>
      <c r="F507" s="49">
        <f>IF(AD507="",0,COUNTIF($AD$7:AD507,AD507))</f>
        <v>0</v>
      </c>
      <c r="G507" s="49" t="str">
        <f t="shared" si="134"/>
        <v>0</v>
      </c>
      <c r="H507" s="49">
        <f>IF(AJ507="",0,COUNTIF($AJ$7:AJ507,AJ507))</f>
        <v>0</v>
      </c>
      <c r="I507" s="49" t="str">
        <f t="shared" si="135"/>
        <v>0</v>
      </c>
      <c r="J507" s="120">
        <f t="shared" si="136"/>
        <v>0</v>
      </c>
      <c r="K507" s="50" t="str">
        <f t="shared" si="137"/>
        <v>-</v>
      </c>
      <c r="L507" s="49">
        <f>IF(N507="",0,COUNTIF($N$7:N507,N507))</f>
        <v>0</v>
      </c>
      <c r="M507" s="50" t="str">
        <f t="shared" si="138"/>
        <v>0</v>
      </c>
      <c r="N507" s="49" t="str">
        <f t="shared" si="139"/>
        <v/>
      </c>
      <c r="O507" s="1"/>
      <c r="P507" s="112"/>
      <c r="Q507" s="4"/>
      <c r="R507" s="4"/>
      <c r="S507" s="54" t="str">
        <f t="shared" si="140"/>
        <v/>
      </c>
      <c r="T507" s="51"/>
      <c r="U507" s="53"/>
      <c r="V507" s="233"/>
      <c r="W507" s="234" t="str">
        <f t="shared" si="141"/>
        <v/>
      </c>
      <c r="X507" s="52"/>
      <c r="Y507" s="53"/>
      <c r="Z507" s="53"/>
      <c r="AA507" s="53"/>
      <c r="AB507" s="54" t="str">
        <f t="shared" si="142"/>
        <v/>
      </c>
      <c r="AC507" s="54" t="str">
        <f t="shared" si="143"/>
        <v/>
      </c>
      <c r="AD507" s="52"/>
      <c r="AE507" s="53"/>
      <c r="AF507" s="53"/>
      <c r="AG507" s="53"/>
      <c r="AH507" s="54" t="str">
        <f t="shared" si="144"/>
        <v/>
      </c>
      <c r="AI507" s="54" t="str">
        <f t="shared" si="145"/>
        <v/>
      </c>
      <c r="AJ507" s="52"/>
      <c r="AK507" s="55"/>
      <c r="AL507" s="55"/>
      <c r="AM507" s="55"/>
      <c r="AN507" s="54" t="str">
        <f t="shared" si="146"/>
        <v/>
      </c>
      <c r="AO507" s="54" t="str">
        <f t="shared" si="147"/>
        <v/>
      </c>
      <c r="AP507" s="53"/>
      <c r="AQ507" s="53"/>
      <c r="AR507" s="1"/>
      <c r="AS507" s="1"/>
    </row>
    <row r="508" spans="1:45" ht="18.75" customHeight="1" x14ac:dyDescent="0.35">
      <c r="A508" s="1"/>
      <c r="B508" s="49">
        <f>IF(R508="",0,COUNTIF($R$7:R508,R508))</f>
        <v>0</v>
      </c>
      <c r="C508" s="49" t="str">
        <f t="shared" si="132"/>
        <v>0</v>
      </c>
      <c r="D508" s="49">
        <f>IF(X508="",0,COUNTIF($X$7:X508,X508))</f>
        <v>0</v>
      </c>
      <c r="E508" s="49" t="str">
        <f t="shared" si="133"/>
        <v>0</v>
      </c>
      <c r="F508" s="49">
        <f>IF(AD508="",0,COUNTIF($AD$7:AD508,AD508))</f>
        <v>0</v>
      </c>
      <c r="G508" s="49" t="str">
        <f t="shared" si="134"/>
        <v>0</v>
      </c>
      <c r="H508" s="49">
        <f>IF(AJ508="",0,COUNTIF($AJ$7:AJ508,AJ508))</f>
        <v>0</v>
      </c>
      <c r="I508" s="49" t="str">
        <f t="shared" si="135"/>
        <v>0</v>
      </c>
      <c r="J508" s="120">
        <f t="shared" si="136"/>
        <v>0</v>
      </c>
      <c r="K508" s="50" t="str">
        <f t="shared" si="137"/>
        <v>-</v>
      </c>
      <c r="L508" s="49">
        <f>IF(N508="",0,COUNTIF($N$7:N508,N508))</f>
        <v>0</v>
      </c>
      <c r="M508" s="50" t="str">
        <f t="shared" si="138"/>
        <v>0</v>
      </c>
      <c r="N508" s="49" t="str">
        <f t="shared" si="139"/>
        <v/>
      </c>
      <c r="O508" s="1"/>
      <c r="P508" s="112"/>
      <c r="Q508" s="4"/>
      <c r="R508" s="4"/>
      <c r="S508" s="54" t="str">
        <f t="shared" si="140"/>
        <v/>
      </c>
      <c r="T508" s="51"/>
      <c r="U508" s="53"/>
      <c r="V508" s="233"/>
      <c r="W508" s="234" t="str">
        <f t="shared" si="141"/>
        <v/>
      </c>
      <c r="X508" s="52"/>
      <c r="Y508" s="53"/>
      <c r="Z508" s="53"/>
      <c r="AA508" s="53"/>
      <c r="AB508" s="54" t="str">
        <f t="shared" si="142"/>
        <v/>
      </c>
      <c r="AC508" s="54" t="str">
        <f t="shared" si="143"/>
        <v/>
      </c>
      <c r="AD508" s="52"/>
      <c r="AE508" s="53"/>
      <c r="AF508" s="53"/>
      <c r="AG508" s="53"/>
      <c r="AH508" s="54" t="str">
        <f t="shared" si="144"/>
        <v/>
      </c>
      <c r="AI508" s="54" t="str">
        <f t="shared" si="145"/>
        <v/>
      </c>
      <c r="AJ508" s="52"/>
      <c r="AK508" s="55"/>
      <c r="AL508" s="55"/>
      <c r="AM508" s="55"/>
      <c r="AN508" s="54" t="str">
        <f t="shared" si="146"/>
        <v/>
      </c>
      <c r="AO508" s="54" t="str">
        <f t="shared" si="147"/>
        <v/>
      </c>
      <c r="AP508" s="53"/>
      <c r="AQ508" s="53"/>
      <c r="AR508" s="1"/>
      <c r="AS508" s="1"/>
    </row>
    <row r="509" spans="1:45" ht="18.75" customHeight="1" x14ac:dyDescent="0.35">
      <c r="A509" s="1"/>
      <c r="B509" s="49">
        <f>IF(R509="",0,COUNTIF($R$7:R509,R509))</f>
        <v>0</v>
      </c>
      <c r="C509" s="49" t="str">
        <f t="shared" si="132"/>
        <v>0</v>
      </c>
      <c r="D509" s="49">
        <f>IF(X509="",0,COUNTIF($X$7:X509,X509))</f>
        <v>0</v>
      </c>
      <c r="E509" s="49" t="str">
        <f t="shared" si="133"/>
        <v>0</v>
      </c>
      <c r="F509" s="49">
        <f>IF(AD509="",0,COUNTIF($AD$7:AD509,AD509))</f>
        <v>0</v>
      </c>
      <c r="G509" s="49" t="str">
        <f t="shared" si="134"/>
        <v>0</v>
      </c>
      <c r="H509" s="49">
        <f>IF(AJ509="",0,COUNTIF($AJ$7:AJ509,AJ509))</f>
        <v>0</v>
      </c>
      <c r="I509" s="49" t="str">
        <f t="shared" si="135"/>
        <v>0</v>
      </c>
      <c r="J509" s="120">
        <f t="shared" si="136"/>
        <v>0</v>
      </c>
      <c r="K509" s="50" t="str">
        <f t="shared" si="137"/>
        <v>-</v>
      </c>
      <c r="L509" s="49">
        <f>IF(N509="",0,COUNTIF($N$7:N509,N509))</f>
        <v>0</v>
      </c>
      <c r="M509" s="50" t="str">
        <f t="shared" si="138"/>
        <v>0</v>
      </c>
      <c r="N509" s="49" t="str">
        <f t="shared" si="139"/>
        <v/>
      </c>
      <c r="O509" s="1"/>
      <c r="P509" s="112"/>
      <c r="Q509" s="4"/>
      <c r="R509" s="4"/>
      <c r="S509" s="54" t="str">
        <f t="shared" si="140"/>
        <v/>
      </c>
      <c r="T509" s="51"/>
      <c r="U509" s="53"/>
      <c r="V509" s="233"/>
      <c r="W509" s="234" t="str">
        <f t="shared" si="141"/>
        <v/>
      </c>
      <c r="X509" s="52"/>
      <c r="Y509" s="53"/>
      <c r="Z509" s="53"/>
      <c r="AA509" s="53"/>
      <c r="AB509" s="54" t="str">
        <f t="shared" si="142"/>
        <v/>
      </c>
      <c r="AC509" s="54" t="str">
        <f t="shared" si="143"/>
        <v/>
      </c>
      <c r="AD509" s="52"/>
      <c r="AE509" s="53"/>
      <c r="AF509" s="53"/>
      <c r="AG509" s="53"/>
      <c r="AH509" s="54" t="str">
        <f t="shared" si="144"/>
        <v/>
      </c>
      <c r="AI509" s="54" t="str">
        <f t="shared" si="145"/>
        <v/>
      </c>
      <c r="AJ509" s="52"/>
      <c r="AK509" s="55"/>
      <c r="AL509" s="55"/>
      <c r="AM509" s="55"/>
      <c r="AN509" s="54" t="str">
        <f t="shared" si="146"/>
        <v/>
      </c>
      <c r="AO509" s="54" t="str">
        <f t="shared" si="147"/>
        <v/>
      </c>
      <c r="AP509" s="53"/>
      <c r="AQ509" s="53"/>
      <c r="AR509" s="1"/>
      <c r="AS509" s="1"/>
    </row>
    <row r="510" spans="1:45" ht="18.75" customHeight="1" x14ac:dyDescent="0.35">
      <c r="A510" s="1"/>
      <c r="B510" s="49">
        <f>IF(R510="",0,COUNTIF($R$7:R510,R510))</f>
        <v>0</v>
      </c>
      <c r="C510" s="49" t="str">
        <f t="shared" si="132"/>
        <v>0</v>
      </c>
      <c r="D510" s="49">
        <f>IF(X510="",0,COUNTIF($X$7:X510,X510))</f>
        <v>0</v>
      </c>
      <c r="E510" s="49" t="str">
        <f t="shared" si="133"/>
        <v>0</v>
      </c>
      <c r="F510" s="49">
        <f>IF(AD510="",0,COUNTIF($AD$7:AD510,AD510))</f>
        <v>0</v>
      </c>
      <c r="G510" s="49" t="str">
        <f t="shared" si="134"/>
        <v>0</v>
      </c>
      <c r="H510" s="49">
        <f>IF(AJ510="",0,COUNTIF($AJ$7:AJ510,AJ510))</f>
        <v>0</v>
      </c>
      <c r="I510" s="49" t="str">
        <f t="shared" si="135"/>
        <v>0</v>
      </c>
      <c r="J510" s="120">
        <f t="shared" si="136"/>
        <v>0</v>
      </c>
      <c r="K510" s="50" t="str">
        <f t="shared" si="137"/>
        <v>-</v>
      </c>
      <c r="L510" s="49">
        <f>IF(N510="",0,COUNTIF($N$7:N510,N510))</f>
        <v>0</v>
      </c>
      <c r="M510" s="50" t="str">
        <f t="shared" si="138"/>
        <v>0</v>
      </c>
      <c r="N510" s="49" t="str">
        <f t="shared" si="139"/>
        <v/>
      </c>
      <c r="O510" s="1"/>
      <c r="P510" s="112"/>
      <c r="Q510" s="4"/>
      <c r="R510" s="4"/>
      <c r="S510" s="54" t="str">
        <f t="shared" si="140"/>
        <v/>
      </c>
      <c r="T510" s="51"/>
      <c r="U510" s="53"/>
      <c r="V510" s="233"/>
      <c r="W510" s="234" t="str">
        <f t="shared" si="141"/>
        <v/>
      </c>
      <c r="X510" s="52"/>
      <c r="Y510" s="53"/>
      <c r="Z510" s="53"/>
      <c r="AA510" s="53"/>
      <c r="AB510" s="54" t="str">
        <f t="shared" si="142"/>
        <v/>
      </c>
      <c r="AC510" s="54" t="str">
        <f t="shared" si="143"/>
        <v/>
      </c>
      <c r="AD510" s="52"/>
      <c r="AE510" s="53"/>
      <c r="AF510" s="53"/>
      <c r="AG510" s="53"/>
      <c r="AH510" s="54" t="str">
        <f t="shared" si="144"/>
        <v/>
      </c>
      <c r="AI510" s="54" t="str">
        <f t="shared" si="145"/>
        <v/>
      </c>
      <c r="AJ510" s="52"/>
      <c r="AK510" s="55"/>
      <c r="AL510" s="55"/>
      <c r="AM510" s="55"/>
      <c r="AN510" s="54" t="str">
        <f t="shared" si="146"/>
        <v/>
      </c>
      <c r="AO510" s="54" t="str">
        <f t="shared" si="147"/>
        <v/>
      </c>
      <c r="AP510" s="53"/>
      <c r="AQ510" s="53"/>
      <c r="AR510" s="1"/>
      <c r="AS510" s="1"/>
    </row>
    <row r="511" spans="1:45" ht="18.75" customHeight="1" x14ac:dyDescent="0.35">
      <c r="A511" s="1"/>
      <c r="B511" s="49">
        <f>IF(R511="",0,COUNTIF($R$7:R511,R511))</f>
        <v>0</v>
      </c>
      <c r="C511" s="49" t="str">
        <f t="shared" si="132"/>
        <v>0</v>
      </c>
      <c r="D511" s="49">
        <f>IF(X511="",0,COUNTIF($X$7:X511,X511))</f>
        <v>0</v>
      </c>
      <c r="E511" s="49" t="str">
        <f t="shared" si="133"/>
        <v>0</v>
      </c>
      <c r="F511" s="49">
        <f>IF(AD511="",0,COUNTIF($AD$7:AD511,AD511))</f>
        <v>0</v>
      </c>
      <c r="G511" s="49" t="str">
        <f t="shared" si="134"/>
        <v>0</v>
      </c>
      <c r="H511" s="49">
        <f>IF(AJ511="",0,COUNTIF($AJ$7:AJ511,AJ511))</f>
        <v>0</v>
      </c>
      <c r="I511" s="49" t="str">
        <f t="shared" si="135"/>
        <v>0</v>
      </c>
      <c r="J511" s="120">
        <f t="shared" si="136"/>
        <v>0</v>
      </c>
      <c r="K511" s="50" t="str">
        <f t="shared" si="137"/>
        <v>-</v>
      </c>
      <c r="L511" s="49">
        <f>IF(N511="",0,COUNTIF($N$7:N511,N511))</f>
        <v>0</v>
      </c>
      <c r="M511" s="50" t="str">
        <f t="shared" si="138"/>
        <v>0</v>
      </c>
      <c r="N511" s="49" t="str">
        <f t="shared" si="139"/>
        <v/>
      </c>
      <c r="O511" s="1"/>
      <c r="P511" s="112"/>
      <c r="Q511" s="4"/>
      <c r="R511" s="4"/>
      <c r="S511" s="54" t="str">
        <f t="shared" si="140"/>
        <v/>
      </c>
      <c r="T511" s="51"/>
      <c r="U511" s="53"/>
      <c r="V511" s="233"/>
      <c r="W511" s="234" t="str">
        <f t="shared" si="141"/>
        <v/>
      </c>
      <c r="X511" s="52"/>
      <c r="Y511" s="53"/>
      <c r="Z511" s="53"/>
      <c r="AA511" s="53"/>
      <c r="AB511" s="54" t="str">
        <f t="shared" si="142"/>
        <v/>
      </c>
      <c r="AC511" s="54" t="str">
        <f t="shared" si="143"/>
        <v/>
      </c>
      <c r="AD511" s="52"/>
      <c r="AE511" s="53"/>
      <c r="AF511" s="53"/>
      <c r="AG511" s="53"/>
      <c r="AH511" s="54" t="str">
        <f t="shared" si="144"/>
        <v/>
      </c>
      <c r="AI511" s="54" t="str">
        <f t="shared" si="145"/>
        <v/>
      </c>
      <c r="AJ511" s="52"/>
      <c r="AK511" s="55"/>
      <c r="AL511" s="55"/>
      <c r="AM511" s="55"/>
      <c r="AN511" s="54" t="str">
        <f t="shared" si="146"/>
        <v/>
      </c>
      <c r="AO511" s="54" t="str">
        <f t="shared" si="147"/>
        <v/>
      </c>
      <c r="AP511" s="53"/>
      <c r="AQ511" s="53"/>
      <c r="AR511" s="1"/>
      <c r="AS511" s="1"/>
    </row>
    <row r="512" spans="1:45" ht="18.75" customHeight="1" x14ac:dyDescent="0.35">
      <c r="A512" s="1"/>
      <c r="B512" s="49">
        <f>IF(R512="",0,COUNTIF($R$7:R512,R512))</f>
        <v>0</v>
      </c>
      <c r="C512" s="49" t="str">
        <f t="shared" si="132"/>
        <v>0</v>
      </c>
      <c r="D512" s="49">
        <f>IF(X512="",0,COUNTIF($X$7:X512,X512))</f>
        <v>0</v>
      </c>
      <c r="E512" s="49" t="str">
        <f t="shared" si="133"/>
        <v>0</v>
      </c>
      <c r="F512" s="49">
        <f>IF(AD512="",0,COUNTIF($AD$7:AD512,AD512))</f>
        <v>0</v>
      </c>
      <c r="G512" s="49" t="str">
        <f t="shared" si="134"/>
        <v>0</v>
      </c>
      <c r="H512" s="49">
        <f>IF(AJ512="",0,COUNTIF($AJ$7:AJ512,AJ512))</f>
        <v>0</v>
      </c>
      <c r="I512" s="49" t="str">
        <f t="shared" si="135"/>
        <v>0</v>
      </c>
      <c r="J512" s="120">
        <f t="shared" si="136"/>
        <v>0</v>
      </c>
      <c r="K512" s="50" t="str">
        <f t="shared" si="137"/>
        <v>-</v>
      </c>
      <c r="L512" s="49">
        <f>IF(N512="",0,COUNTIF($N$7:N512,N512))</f>
        <v>0</v>
      </c>
      <c r="M512" s="50" t="str">
        <f t="shared" si="138"/>
        <v>0</v>
      </c>
      <c r="N512" s="49" t="str">
        <f t="shared" si="139"/>
        <v/>
      </c>
      <c r="O512" s="1"/>
      <c r="P512" s="112"/>
      <c r="Q512" s="4"/>
      <c r="R512" s="4"/>
      <c r="S512" s="54" t="str">
        <f t="shared" si="140"/>
        <v/>
      </c>
      <c r="T512" s="51"/>
      <c r="U512" s="53"/>
      <c r="V512" s="233"/>
      <c r="W512" s="234" t="str">
        <f t="shared" si="141"/>
        <v/>
      </c>
      <c r="X512" s="52"/>
      <c r="Y512" s="53"/>
      <c r="Z512" s="53"/>
      <c r="AA512" s="53"/>
      <c r="AB512" s="54" t="str">
        <f t="shared" si="142"/>
        <v/>
      </c>
      <c r="AC512" s="54" t="str">
        <f t="shared" si="143"/>
        <v/>
      </c>
      <c r="AD512" s="52"/>
      <c r="AE512" s="53"/>
      <c r="AF512" s="53"/>
      <c r="AG512" s="53"/>
      <c r="AH512" s="54" t="str">
        <f t="shared" si="144"/>
        <v/>
      </c>
      <c r="AI512" s="54" t="str">
        <f t="shared" si="145"/>
        <v/>
      </c>
      <c r="AJ512" s="52"/>
      <c r="AK512" s="55"/>
      <c r="AL512" s="55"/>
      <c r="AM512" s="55"/>
      <c r="AN512" s="54" t="str">
        <f t="shared" si="146"/>
        <v/>
      </c>
      <c r="AO512" s="54" t="str">
        <f t="shared" si="147"/>
        <v/>
      </c>
      <c r="AP512" s="53"/>
      <c r="AQ512" s="53"/>
      <c r="AR512" s="1"/>
      <c r="AS512" s="1"/>
    </row>
    <row r="513" spans="1:45" ht="18.75" customHeight="1" x14ac:dyDescent="0.35">
      <c r="A513" s="1"/>
      <c r="B513" s="49">
        <f>IF(R513="",0,COUNTIF($R$7:R513,R513))</f>
        <v>0</v>
      </c>
      <c r="C513" s="49" t="str">
        <f t="shared" si="132"/>
        <v>0</v>
      </c>
      <c r="D513" s="49">
        <f>IF(X513="",0,COUNTIF($X$7:X513,X513))</f>
        <v>0</v>
      </c>
      <c r="E513" s="49" t="str">
        <f t="shared" si="133"/>
        <v>0</v>
      </c>
      <c r="F513" s="49">
        <f>IF(AD513="",0,COUNTIF($AD$7:AD513,AD513))</f>
        <v>0</v>
      </c>
      <c r="G513" s="49" t="str">
        <f t="shared" si="134"/>
        <v>0</v>
      </c>
      <c r="H513" s="49">
        <f>IF(AJ513="",0,COUNTIF($AJ$7:AJ513,AJ513))</f>
        <v>0</v>
      </c>
      <c r="I513" s="49" t="str">
        <f t="shared" si="135"/>
        <v>0</v>
      </c>
      <c r="J513" s="120">
        <f t="shared" si="136"/>
        <v>0</v>
      </c>
      <c r="K513" s="50" t="str">
        <f t="shared" si="137"/>
        <v>-</v>
      </c>
      <c r="L513" s="49">
        <f>IF(N513="",0,COUNTIF($N$7:N513,N513))</f>
        <v>0</v>
      </c>
      <c r="M513" s="50" t="str">
        <f t="shared" si="138"/>
        <v>0</v>
      </c>
      <c r="N513" s="49" t="str">
        <f t="shared" si="139"/>
        <v/>
      </c>
      <c r="O513" s="1"/>
      <c r="P513" s="112"/>
      <c r="Q513" s="4"/>
      <c r="R513" s="4"/>
      <c r="S513" s="54" t="str">
        <f t="shared" si="140"/>
        <v/>
      </c>
      <c r="T513" s="51"/>
      <c r="U513" s="53"/>
      <c r="V513" s="233"/>
      <c r="W513" s="234" t="str">
        <f t="shared" si="141"/>
        <v/>
      </c>
      <c r="X513" s="52"/>
      <c r="Y513" s="53"/>
      <c r="Z513" s="53"/>
      <c r="AA513" s="53"/>
      <c r="AB513" s="54" t="str">
        <f t="shared" si="142"/>
        <v/>
      </c>
      <c r="AC513" s="54" t="str">
        <f t="shared" si="143"/>
        <v/>
      </c>
      <c r="AD513" s="52"/>
      <c r="AE513" s="53"/>
      <c r="AF513" s="53"/>
      <c r="AG513" s="53"/>
      <c r="AH513" s="54" t="str">
        <f t="shared" si="144"/>
        <v/>
      </c>
      <c r="AI513" s="54" t="str">
        <f t="shared" si="145"/>
        <v/>
      </c>
      <c r="AJ513" s="52"/>
      <c r="AK513" s="55"/>
      <c r="AL513" s="55"/>
      <c r="AM513" s="55"/>
      <c r="AN513" s="54" t="str">
        <f t="shared" si="146"/>
        <v/>
      </c>
      <c r="AO513" s="54" t="str">
        <f t="shared" si="147"/>
        <v/>
      </c>
      <c r="AP513" s="53"/>
      <c r="AQ513" s="53"/>
      <c r="AR513" s="1"/>
      <c r="AS513" s="1"/>
    </row>
    <row r="514" spans="1:45" ht="18.75" customHeight="1" x14ac:dyDescent="0.35">
      <c r="A514" s="1"/>
      <c r="B514" s="49">
        <f>IF(R514="",0,COUNTIF($R$7:R514,R514))</f>
        <v>0</v>
      </c>
      <c r="C514" s="49" t="str">
        <f t="shared" si="132"/>
        <v>0</v>
      </c>
      <c r="D514" s="49">
        <f>IF(X514="",0,COUNTIF($X$7:X514,X514))</f>
        <v>0</v>
      </c>
      <c r="E514" s="49" t="str">
        <f t="shared" si="133"/>
        <v>0</v>
      </c>
      <c r="F514" s="49">
        <f>IF(AD514="",0,COUNTIF($AD$7:AD514,AD514))</f>
        <v>0</v>
      </c>
      <c r="G514" s="49" t="str">
        <f t="shared" si="134"/>
        <v>0</v>
      </c>
      <c r="H514" s="49">
        <f>IF(AJ514="",0,COUNTIF($AJ$7:AJ514,AJ514))</f>
        <v>0</v>
      </c>
      <c r="I514" s="49" t="str">
        <f t="shared" si="135"/>
        <v>0</v>
      </c>
      <c r="J514" s="120">
        <f t="shared" si="136"/>
        <v>0</v>
      </c>
      <c r="K514" s="50" t="str">
        <f t="shared" si="137"/>
        <v>-</v>
      </c>
      <c r="L514" s="49">
        <f>IF(N514="",0,COUNTIF($N$7:N514,N514))</f>
        <v>0</v>
      </c>
      <c r="M514" s="50" t="str">
        <f t="shared" si="138"/>
        <v>0</v>
      </c>
      <c r="N514" s="49" t="str">
        <f t="shared" si="139"/>
        <v/>
      </c>
      <c r="O514" s="1"/>
      <c r="P514" s="112"/>
      <c r="Q514" s="4"/>
      <c r="R514" s="4"/>
      <c r="S514" s="54" t="str">
        <f t="shared" si="140"/>
        <v/>
      </c>
      <c r="T514" s="51"/>
      <c r="U514" s="53"/>
      <c r="V514" s="233"/>
      <c r="W514" s="234" t="str">
        <f t="shared" si="141"/>
        <v/>
      </c>
      <c r="X514" s="52"/>
      <c r="Y514" s="53"/>
      <c r="Z514" s="53"/>
      <c r="AA514" s="53"/>
      <c r="AB514" s="54" t="str">
        <f t="shared" si="142"/>
        <v/>
      </c>
      <c r="AC514" s="54" t="str">
        <f t="shared" si="143"/>
        <v/>
      </c>
      <c r="AD514" s="52"/>
      <c r="AE514" s="53"/>
      <c r="AF514" s="53"/>
      <c r="AG514" s="53"/>
      <c r="AH514" s="54" t="str">
        <f t="shared" si="144"/>
        <v/>
      </c>
      <c r="AI514" s="54" t="str">
        <f t="shared" si="145"/>
        <v/>
      </c>
      <c r="AJ514" s="52"/>
      <c r="AK514" s="55"/>
      <c r="AL514" s="55"/>
      <c r="AM514" s="55"/>
      <c r="AN514" s="54" t="str">
        <f t="shared" si="146"/>
        <v/>
      </c>
      <c r="AO514" s="54" t="str">
        <f t="shared" si="147"/>
        <v/>
      </c>
      <c r="AP514" s="53"/>
      <c r="AQ514" s="53"/>
      <c r="AR514" s="1"/>
      <c r="AS514" s="1"/>
    </row>
    <row r="515" spans="1:45" ht="18.75" customHeight="1" x14ac:dyDescent="0.35">
      <c r="A515" s="1"/>
      <c r="B515" s="49">
        <f>IF(R515="",0,COUNTIF($R$7:R515,R515))</f>
        <v>0</v>
      </c>
      <c r="C515" s="49" t="str">
        <f t="shared" si="132"/>
        <v>0</v>
      </c>
      <c r="D515" s="49">
        <f>IF(X515="",0,COUNTIF($X$7:X515,X515))</f>
        <v>0</v>
      </c>
      <c r="E515" s="49" t="str">
        <f t="shared" si="133"/>
        <v>0</v>
      </c>
      <c r="F515" s="49">
        <f>IF(AD515="",0,COUNTIF($AD$7:AD515,AD515))</f>
        <v>0</v>
      </c>
      <c r="G515" s="49" t="str">
        <f t="shared" si="134"/>
        <v>0</v>
      </c>
      <c r="H515" s="49">
        <f>IF(AJ515="",0,COUNTIF($AJ$7:AJ515,AJ515))</f>
        <v>0</v>
      </c>
      <c r="I515" s="49" t="str">
        <f t="shared" si="135"/>
        <v>0</v>
      </c>
      <c r="J515" s="120">
        <f t="shared" si="136"/>
        <v>0</v>
      </c>
      <c r="K515" s="50" t="str">
        <f t="shared" si="137"/>
        <v>-</v>
      </c>
      <c r="L515" s="49">
        <f>IF(N515="",0,COUNTIF($N$7:N515,N515))</f>
        <v>0</v>
      </c>
      <c r="M515" s="50" t="str">
        <f t="shared" si="138"/>
        <v>0</v>
      </c>
      <c r="N515" s="49" t="str">
        <f t="shared" si="139"/>
        <v/>
      </c>
      <c r="O515" s="1"/>
      <c r="P515" s="112"/>
      <c r="Q515" s="4"/>
      <c r="R515" s="4"/>
      <c r="S515" s="54" t="str">
        <f t="shared" si="140"/>
        <v/>
      </c>
      <c r="T515" s="51"/>
      <c r="U515" s="53"/>
      <c r="V515" s="233"/>
      <c r="W515" s="234" t="str">
        <f t="shared" si="141"/>
        <v/>
      </c>
      <c r="X515" s="52"/>
      <c r="Y515" s="53"/>
      <c r="Z515" s="53"/>
      <c r="AA515" s="53"/>
      <c r="AB515" s="54" t="str">
        <f t="shared" si="142"/>
        <v/>
      </c>
      <c r="AC515" s="54" t="str">
        <f t="shared" si="143"/>
        <v/>
      </c>
      <c r="AD515" s="52"/>
      <c r="AE515" s="53"/>
      <c r="AF515" s="53"/>
      <c r="AG515" s="53"/>
      <c r="AH515" s="54" t="str">
        <f t="shared" si="144"/>
        <v/>
      </c>
      <c r="AI515" s="54" t="str">
        <f t="shared" si="145"/>
        <v/>
      </c>
      <c r="AJ515" s="52"/>
      <c r="AK515" s="55"/>
      <c r="AL515" s="55"/>
      <c r="AM515" s="55"/>
      <c r="AN515" s="54" t="str">
        <f t="shared" si="146"/>
        <v/>
      </c>
      <c r="AO515" s="54" t="str">
        <f t="shared" si="147"/>
        <v/>
      </c>
      <c r="AP515" s="53"/>
      <c r="AQ515" s="53"/>
      <c r="AR515" s="1"/>
      <c r="AS515" s="1"/>
    </row>
    <row r="516" spans="1:45" ht="18.75" customHeight="1" x14ac:dyDescent="0.35">
      <c r="A516" s="1"/>
      <c r="B516" s="49">
        <f>IF(R516="",0,COUNTIF($R$7:R516,R516))</f>
        <v>0</v>
      </c>
      <c r="C516" s="49" t="str">
        <f t="shared" si="132"/>
        <v>0</v>
      </c>
      <c r="D516" s="49">
        <f>IF(X516="",0,COUNTIF($X$7:X516,X516))</f>
        <v>0</v>
      </c>
      <c r="E516" s="49" t="str">
        <f t="shared" si="133"/>
        <v>0</v>
      </c>
      <c r="F516" s="49">
        <f>IF(AD516="",0,COUNTIF($AD$7:AD516,AD516))</f>
        <v>0</v>
      </c>
      <c r="G516" s="49" t="str">
        <f t="shared" si="134"/>
        <v>0</v>
      </c>
      <c r="H516" s="49">
        <f>IF(AJ516="",0,COUNTIF($AJ$7:AJ516,AJ516))</f>
        <v>0</v>
      </c>
      <c r="I516" s="49" t="str">
        <f t="shared" si="135"/>
        <v>0</v>
      </c>
      <c r="J516" s="120">
        <f t="shared" si="136"/>
        <v>0</v>
      </c>
      <c r="K516" s="50" t="str">
        <f t="shared" si="137"/>
        <v>-</v>
      </c>
      <c r="L516" s="49">
        <f>IF(N516="",0,COUNTIF($N$7:N516,N516))</f>
        <v>0</v>
      </c>
      <c r="M516" s="50" t="str">
        <f t="shared" si="138"/>
        <v>0</v>
      </c>
      <c r="N516" s="49" t="str">
        <f t="shared" si="139"/>
        <v/>
      </c>
      <c r="O516" s="1"/>
      <c r="P516" s="112"/>
      <c r="Q516" s="4"/>
      <c r="R516" s="4"/>
      <c r="S516" s="54" t="str">
        <f t="shared" si="140"/>
        <v/>
      </c>
      <c r="T516" s="51"/>
      <c r="U516" s="53"/>
      <c r="V516" s="233"/>
      <c r="W516" s="234" t="str">
        <f t="shared" si="141"/>
        <v/>
      </c>
      <c r="X516" s="52"/>
      <c r="Y516" s="53"/>
      <c r="Z516" s="53"/>
      <c r="AA516" s="53"/>
      <c r="AB516" s="54" t="str">
        <f t="shared" si="142"/>
        <v/>
      </c>
      <c r="AC516" s="54" t="str">
        <f t="shared" si="143"/>
        <v/>
      </c>
      <c r="AD516" s="52"/>
      <c r="AE516" s="53"/>
      <c r="AF516" s="53"/>
      <c r="AG516" s="53"/>
      <c r="AH516" s="54" t="str">
        <f t="shared" si="144"/>
        <v/>
      </c>
      <c r="AI516" s="54" t="str">
        <f t="shared" si="145"/>
        <v/>
      </c>
      <c r="AJ516" s="52"/>
      <c r="AK516" s="55"/>
      <c r="AL516" s="55"/>
      <c r="AM516" s="55"/>
      <c r="AN516" s="54" t="str">
        <f t="shared" si="146"/>
        <v/>
      </c>
      <c r="AO516" s="54" t="str">
        <f t="shared" si="147"/>
        <v/>
      </c>
      <c r="AP516" s="53"/>
      <c r="AQ516" s="53"/>
      <c r="AR516" s="1"/>
      <c r="AS516" s="1"/>
    </row>
    <row r="517" spans="1:45" ht="18.75" customHeight="1" x14ac:dyDescent="0.35">
      <c r="A517" s="1"/>
      <c r="B517" s="49">
        <f>IF(R517="",0,COUNTIF($R$7:R517,R517))</f>
        <v>0</v>
      </c>
      <c r="C517" s="49" t="str">
        <f t="shared" si="132"/>
        <v>0</v>
      </c>
      <c r="D517" s="49">
        <f>IF(X517="",0,COUNTIF($X$7:X517,X517))</f>
        <v>0</v>
      </c>
      <c r="E517" s="49" t="str">
        <f t="shared" si="133"/>
        <v>0</v>
      </c>
      <c r="F517" s="49">
        <f>IF(AD517="",0,COUNTIF($AD$7:AD517,AD517))</f>
        <v>0</v>
      </c>
      <c r="G517" s="49" t="str">
        <f t="shared" si="134"/>
        <v>0</v>
      </c>
      <c r="H517" s="49">
        <f>IF(AJ517="",0,COUNTIF($AJ$7:AJ517,AJ517))</f>
        <v>0</v>
      </c>
      <c r="I517" s="49" t="str">
        <f t="shared" si="135"/>
        <v>0</v>
      </c>
      <c r="J517" s="120">
        <f t="shared" si="136"/>
        <v>0</v>
      </c>
      <c r="K517" s="50" t="str">
        <f t="shared" si="137"/>
        <v>-</v>
      </c>
      <c r="L517" s="49">
        <f>IF(N517="",0,COUNTIF($N$7:N517,N517))</f>
        <v>0</v>
      </c>
      <c r="M517" s="50" t="str">
        <f t="shared" si="138"/>
        <v>0</v>
      </c>
      <c r="N517" s="49" t="str">
        <f t="shared" si="139"/>
        <v/>
      </c>
      <c r="O517" s="1"/>
      <c r="P517" s="112"/>
      <c r="Q517" s="4"/>
      <c r="R517" s="4"/>
      <c r="S517" s="54" t="str">
        <f t="shared" si="140"/>
        <v/>
      </c>
      <c r="T517" s="51"/>
      <c r="U517" s="53"/>
      <c r="V517" s="233"/>
      <c r="W517" s="234" t="str">
        <f t="shared" si="141"/>
        <v/>
      </c>
      <c r="X517" s="52"/>
      <c r="Y517" s="53"/>
      <c r="Z517" s="53"/>
      <c r="AA517" s="53"/>
      <c r="AB517" s="54" t="str">
        <f t="shared" si="142"/>
        <v/>
      </c>
      <c r="AC517" s="54" t="str">
        <f t="shared" si="143"/>
        <v/>
      </c>
      <c r="AD517" s="52"/>
      <c r="AE517" s="53"/>
      <c r="AF517" s="53"/>
      <c r="AG517" s="53"/>
      <c r="AH517" s="54" t="str">
        <f t="shared" si="144"/>
        <v/>
      </c>
      <c r="AI517" s="54" t="str">
        <f t="shared" si="145"/>
        <v/>
      </c>
      <c r="AJ517" s="52"/>
      <c r="AK517" s="55"/>
      <c r="AL517" s="55"/>
      <c r="AM517" s="55"/>
      <c r="AN517" s="54" t="str">
        <f t="shared" si="146"/>
        <v/>
      </c>
      <c r="AO517" s="54" t="str">
        <f t="shared" si="147"/>
        <v/>
      </c>
      <c r="AP517" s="53"/>
      <c r="AQ517" s="53"/>
      <c r="AR517" s="1"/>
      <c r="AS517" s="1"/>
    </row>
    <row r="518" spans="1:45" ht="18.75" customHeight="1" x14ac:dyDescent="0.35">
      <c r="A518" s="1"/>
      <c r="B518" s="49">
        <f>IF(R518="",0,COUNTIF($R$7:R518,R518))</f>
        <v>0</v>
      </c>
      <c r="C518" s="49" t="str">
        <f t="shared" si="132"/>
        <v>0</v>
      </c>
      <c r="D518" s="49">
        <f>IF(X518="",0,COUNTIF($X$7:X518,X518))</f>
        <v>0</v>
      </c>
      <c r="E518" s="49" t="str">
        <f t="shared" si="133"/>
        <v>0</v>
      </c>
      <c r="F518" s="49">
        <f>IF(AD518="",0,COUNTIF($AD$7:AD518,AD518))</f>
        <v>0</v>
      </c>
      <c r="G518" s="49" t="str">
        <f t="shared" si="134"/>
        <v>0</v>
      </c>
      <c r="H518" s="49">
        <f>IF(AJ518="",0,COUNTIF($AJ$7:AJ518,AJ518))</f>
        <v>0</v>
      </c>
      <c r="I518" s="49" t="str">
        <f t="shared" si="135"/>
        <v>0</v>
      </c>
      <c r="J518" s="120">
        <f t="shared" si="136"/>
        <v>0</v>
      </c>
      <c r="K518" s="50" t="str">
        <f t="shared" si="137"/>
        <v>-</v>
      </c>
      <c r="L518" s="49">
        <f>IF(N518="",0,COUNTIF($N$7:N518,N518))</f>
        <v>0</v>
      </c>
      <c r="M518" s="50" t="str">
        <f t="shared" si="138"/>
        <v>0</v>
      </c>
      <c r="N518" s="49" t="str">
        <f t="shared" si="139"/>
        <v/>
      </c>
      <c r="O518" s="1"/>
      <c r="P518" s="112"/>
      <c r="Q518" s="4"/>
      <c r="R518" s="4"/>
      <c r="S518" s="54" t="str">
        <f t="shared" si="140"/>
        <v/>
      </c>
      <c r="T518" s="51"/>
      <c r="U518" s="53"/>
      <c r="V518" s="233"/>
      <c r="W518" s="234" t="str">
        <f t="shared" si="141"/>
        <v/>
      </c>
      <c r="X518" s="52"/>
      <c r="Y518" s="53"/>
      <c r="Z518" s="53"/>
      <c r="AA518" s="53"/>
      <c r="AB518" s="54" t="str">
        <f t="shared" si="142"/>
        <v/>
      </c>
      <c r="AC518" s="54" t="str">
        <f t="shared" si="143"/>
        <v/>
      </c>
      <c r="AD518" s="52"/>
      <c r="AE518" s="53"/>
      <c r="AF518" s="53"/>
      <c r="AG518" s="53"/>
      <c r="AH518" s="54" t="str">
        <f t="shared" si="144"/>
        <v/>
      </c>
      <c r="AI518" s="54" t="str">
        <f t="shared" si="145"/>
        <v/>
      </c>
      <c r="AJ518" s="52"/>
      <c r="AK518" s="55"/>
      <c r="AL518" s="55"/>
      <c r="AM518" s="55"/>
      <c r="AN518" s="54" t="str">
        <f t="shared" si="146"/>
        <v/>
      </c>
      <c r="AO518" s="54" t="str">
        <f t="shared" si="147"/>
        <v/>
      </c>
      <c r="AP518" s="53"/>
      <c r="AQ518" s="53"/>
      <c r="AR518" s="1"/>
      <c r="AS518" s="1"/>
    </row>
    <row r="519" spans="1:45" ht="18.75" customHeight="1" x14ac:dyDescent="0.35">
      <c r="A519" s="1"/>
      <c r="B519" s="49">
        <f>IF(R519="",0,COUNTIF($R$7:R519,R519))</f>
        <v>0</v>
      </c>
      <c r="C519" s="49" t="str">
        <f t="shared" si="132"/>
        <v>0</v>
      </c>
      <c r="D519" s="49">
        <f>IF(X519="",0,COUNTIF($X$7:X519,X519))</f>
        <v>0</v>
      </c>
      <c r="E519" s="49" t="str">
        <f t="shared" si="133"/>
        <v>0</v>
      </c>
      <c r="F519" s="49">
        <f>IF(AD519="",0,COUNTIF($AD$7:AD519,AD519))</f>
        <v>0</v>
      </c>
      <c r="G519" s="49" t="str">
        <f t="shared" si="134"/>
        <v>0</v>
      </c>
      <c r="H519" s="49">
        <f>IF(AJ519="",0,COUNTIF($AJ$7:AJ519,AJ519))</f>
        <v>0</v>
      </c>
      <c r="I519" s="49" t="str">
        <f t="shared" si="135"/>
        <v>0</v>
      </c>
      <c r="J519" s="120">
        <f t="shared" si="136"/>
        <v>0</v>
      </c>
      <c r="K519" s="50" t="str">
        <f t="shared" si="137"/>
        <v>-</v>
      </c>
      <c r="L519" s="49">
        <f>IF(N519="",0,COUNTIF($N$7:N519,N519))</f>
        <v>0</v>
      </c>
      <c r="M519" s="50" t="str">
        <f t="shared" si="138"/>
        <v>0</v>
      </c>
      <c r="N519" s="49" t="str">
        <f t="shared" si="139"/>
        <v/>
      </c>
      <c r="O519" s="1"/>
      <c r="P519" s="112"/>
      <c r="Q519" s="4"/>
      <c r="R519" s="4"/>
      <c r="S519" s="54" t="str">
        <f t="shared" si="140"/>
        <v/>
      </c>
      <c r="T519" s="51"/>
      <c r="U519" s="53"/>
      <c r="V519" s="233"/>
      <c r="W519" s="234" t="str">
        <f t="shared" si="141"/>
        <v/>
      </c>
      <c r="X519" s="52"/>
      <c r="Y519" s="53"/>
      <c r="Z519" s="53"/>
      <c r="AA519" s="53"/>
      <c r="AB519" s="54" t="str">
        <f t="shared" si="142"/>
        <v/>
      </c>
      <c r="AC519" s="54" t="str">
        <f t="shared" si="143"/>
        <v/>
      </c>
      <c r="AD519" s="52"/>
      <c r="AE519" s="53"/>
      <c r="AF519" s="53"/>
      <c r="AG519" s="53"/>
      <c r="AH519" s="54" t="str">
        <f t="shared" si="144"/>
        <v/>
      </c>
      <c r="AI519" s="54" t="str">
        <f t="shared" si="145"/>
        <v/>
      </c>
      <c r="AJ519" s="52"/>
      <c r="AK519" s="55"/>
      <c r="AL519" s="55"/>
      <c r="AM519" s="55"/>
      <c r="AN519" s="54" t="str">
        <f t="shared" si="146"/>
        <v/>
      </c>
      <c r="AO519" s="54" t="str">
        <f t="shared" si="147"/>
        <v/>
      </c>
      <c r="AP519" s="53"/>
      <c r="AQ519" s="53"/>
      <c r="AR519" s="1"/>
      <c r="AS519" s="1"/>
    </row>
    <row r="520" spans="1:45" ht="18.75" customHeight="1" x14ac:dyDescent="0.35">
      <c r="A520" s="1"/>
      <c r="B520" s="49">
        <f>IF(R520="",0,COUNTIF($R$7:R520,R520))</f>
        <v>0</v>
      </c>
      <c r="C520" s="49" t="str">
        <f t="shared" si="132"/>
        <v>0</v>
      </c>
      <c r="D520" s="49">
        <f>IF(X520="",0,COUNTIF($X$7:X520,X520))</f>
        <v>0</v>
      </c>
      <c r="E520" s="49" t="str">
        <f t="shared" si="133"/>
        <v>0</v>
      </c>
      <c r="F520" s="49">
        <f>IF(AD520="",0,COUNTIF($AD$7:AD520,AD520))</f>
        <v>0</v>
      </c>
      <c r="G520" s="49" t="str">
        <f t="shared" si="134"/>
        <v>0</v>
      </c>
      <c r="H520" s="49">
        <f>IF(AJ520="",0,COUNTIF($AJ$7:AJ520,AJ520))</f>
        <v>0</v>
      </c>
      <c r="I520" s="49" t="str">
        <f t="shared" si="135"/>
        <v>0</v>
      </c>
      <c r="J520" s="120">
        <f t="shared" si="136"/>
        <v>0</v>
      </c>
      <c r="K520" s="50" t="str">
        <f t="shared" si="137"/>
        <v>-</v>
      </c>
      <c r="L520" s="49">
        <f>IF(N520="",0,COUNTIF($N$7:N520,N520))</f>
        <v>0</v>
      </c>
      <c r="M520" s="50" t="str">
        <f t="shared" si="138"/>
        <v>0</v>
      </c>
      <c r="N520" s="49" t="str">
        <f t="shared" si="139"/>
        <v/>
      </c>
      <c r="O520" s="1"/>
      <c r="P520" s="112"/>
      <c r="Q520" s="4"/>
      <c r="R520" s="4"/>
      <c r="S520" s="54" t="str">
        <f t="shared" si="140"/>
        <v/>
      </c>
      <c r="T520" s="51"/>
      <c r="U520" s="53"/>
      <c r="V520" s="233"/>
      <c r="W520" s="234" t="str">
        <f t="shared" si="141"/>
        <v/>
      </c>
      <c r="X520" s="52"/>
      <c r="Y520" s="53"/>
      <c r="Z520" s="53"/>
      <c r="AA520" s="53"/>
      <c r="AB520" s="54" t="str">
        <f t="shared" si="142"/>
        <v/>
      </c>
      <c r="AC520" s="54" t="str">
        <f t="shared" si="143"/>
        <v/>
      </c>
      <c r="AD520" s="52"/>
      <c r="AE520" s="53"/>
      <c r="AF520" s="53"/>
      <c r="AG520" s="53"/>
      <c r="AH520" s="54" t="str">
        <f t="shared" si="144"/>
        <v/>
      </c>
      <c r="AI520" s="54" t="str">
        <f t="shared" si="145"/>
        <v/>
      </c>
      <c r="AJ520" s="52"/>
      <c r="AK520" s="55"/>
      <c r="AL520" s="55"/>
      <c r="AM520" s="55"/>
      <c r="AN520" s="54" t="str">
        <f t="shared" si="146"/>
        <v/>
      </c>
      <c r="AO520" s="54" t="str">
        <f t="shared" si="147"/>
        <v/>
      </c>
      <c r="AP520" s="53"/>
      <c r="AQ520" s="53"/>
      <c r="AR520" s="1"/>
      <c r="AS520" s="1"/>
    </row>
    <row r="521" spans="1:45" ht="18.75" customHeight="1" x14ac:dyDescent="0.35">
      <c r="A521" s="1"/>
      <c r="B521" s="49">
        <f>IF(R521="",0,COUNTIF($R$7:R521,R521))</f>
        <v>0</v>
      </c>
      <c r="C521" s="49" t="str">
        <f t="shared" si="132"/>
        <v>0</v>
      </c>
      <c r="D521" s="49">
        <f>IF(X521="",0,COUNTIF($X$7:X521,X521))</f>
        <v>0</v>
      </c>
      <c r="E521" s="49" t="str">
        <f t="shared" si="133"/>
        <v>0</v>
      </c>
      <c r="F521" s="49">
        <f>IF(AD521="",0,COUNTIF($AD$7:AD521,AD521))</f>
        <v>0</v>
      </c>
      <c r="G521" s="49" t="str">
        <f t="shared" si="134"/>
        <v>0</v>
      </c>
      <c r="H521" s="49">
        <f>IF(AJ521="",0,COUNTIF($AJ$7:AJ521,AJ521))</f>
        <v>0</v>
      </c>
      <c r="I521" s="49" t="str">
        <f t="shared" si="135"/>
        <v>0</v>
      </c>
      <c r="J521" s="120">
        <f t="shared" si="136"/>
        <v>0</v>
      </c>
      <c r="K521" s="50" t="str">
        <f t="shared" si="137"/>
        <v>-</v>
      </c>
      <c r="L521" s="49">
        <f>IF(N521="",0,COUNTIF($N$7:N521,N521))</f>
        <v>0</v>
      </c>
      <c r="M521" s="50" t="str">
        <f t="shared" si="138"/>
        <v>0</v>
      </c>
      <c r="N521" s="49" t="str">
        <f t="shared" si="139"/>
        <v/>
      </c>
      <c r="O521" s="1"/>
      <c r="P521" s="112"/>
      <c r="Q521" s="4"/>
      <c r="R521" s="4"/>
      <c r="S521" s="54" t="str">
        <f t="shared" si="140"/>
        <v/>
      </c>
      <c r="T521" s="51"/>
      <c r="U521" s="53"/>
      <c r="V521" s="233"/>
      <c r="W521" s="234" t="str">
        <f t="shared" si="141"/>
        <v/>
      </c>
      <c r="X521" s="52"/>
      <c r="Y521" s="53"/>
      <c r="Z521" s="53"/>
      <c r="AA521" s="53"/>
      <c r="AB521" s="54" t="str">
        <f t="shared" si="142"/>
        <v/>
      </c>
      <c r="AC521" s="54" t="str">
        <f t="shared" si="143"/>
        <v/>
      </c>
      <c r="AD521" s="52"/>
      <c r="AE521" s="53"/>
      <c r="AF521" s="53"/>
      <c r="AG521" s="53"/>
      <c r="AH521" s="54" t="str">
        <f t="shared" si="144"/>
        <v/>
      </c>
      <c r="AI521" s="54" t="str">
        <f t="shared" si="145"/>
        <v/>
      </c>
      <c r="AJ521" s="52"/>
      <c r="AK521" s="55"/>
      <c r="AL521" s="55"/>
      <c r="AM521" s="55"/>
      <c r="AN521" s="54" t="str">
        <f t="shared" si="146"/>
        <v/>
      </c>
      <c r="AO521" s="54" t="str">
        <f t="shared" si="147"/>
        <v/>
      </c>
      <c r="AP521" s="53"/>
      <c r="AQ521" s="53"/>
      <c r="AR521" s="1"/>
      <c r="AS521" s="1"/>
    </row>
    <row r="522" spans="1:45" ht="18.75" customHeight="1" x14ac:dyDescent="0.35">
      <c r="A522" s="1"/>
      <c r="B522" s="49">
        <f>IF(R522="",0,COUNTIF($R$7:R522,R522))</f>
        <v>0</v>
      </c>
      <c r="C522" s="49" t="str">
        <f t="shared" si="132"/>
        <v>0</v>
      </c>
      <c r="D522" s="49">
        <f>IF(X522="",0,COUNTIF($X$7:X522,X522))</f>
        <v>0</v>
      </c>
      <c r="E522" s="49" t="str">
        <f t="shared" si="133"/>
        <v>0</v>
      </c>
      <c r="F522" s="49">
        <f>IF(AD522="",0,COUNTIF($AD$7:AD522,AD522))</f>
        <v>0</v>
      </c>
      <c r="G522" s="49" t="str">
        <f t="shared" si="134"/>
        <v>0</v>
      </c>
      <c r="H522" s="49">
        <f>IF(AJ522="",0,COUNTIF($AJ$7:AJ522,AJ522))</f>
        <v>0</v>
      </c>
      <c r="I522" s="49" t="str">
        <f t="shared" si="135"/>
        <v>0</v>
      </c>
      <c r="J522" s="120">
        <f t="shared" si="136"/>
        <v>0</v>
      </c>
      <c r="K522" s="50" t="str">
        <f t="shared" si="137"/>
        <v>-</v>
      </c>
      <c r="L522" s="49">
        <f>IF(N522="",0,COUNTIF($N$7:N522,N522))</f>
        <v>0</v>
      </c>
      <c r="M522" s="50" t="str">
        <f t="shared" si="138"/>
        <v>0</v>
      </c>
      <c r="N522" s="49" t="str">
        <f t="shared" si="139"/>
        <v/>
      </c>
      <c r="O522" s="1"/>
      <c r="P522" s="112"/>
      <c r="Q522" s="4"/>
      <c r="R522" s="4"/>
      <c r="S522" s="54" t="str">
        <f t="shared" si="140"/>
        <v/>
      </c>
      <c r="T522" s="51"/>
      <c r="U522" s="53"/>
      <c r="V522" s="233"/>
      <c r="W522" s="234" t="str">
        <f t="shared" si="141"/>
        <v/>
      </c>
      <c r="X522" s="52"/>
      <c r="Y522" s="53"/>
      <c r="Z522" s="53"/>
      <c r="AA522" s="53"/>
      <c r="AB522" s="54" t="str">
        <f t="shared" si="142"/>
        <v/>
      </c>
      <c r="AC522" s="54" t="str">
        <f t="shared" si="143"/>
        <v/>
      </c>
      <c r="AD522" s="52"/>
      <c r="AE522" s="53"/>
      <c r="AF522" s="53"/>
      <c r="AG522" s="53"/>
      <c r="AH522" s="54" t="str">
        <f t="shared" si="144"/>
        <v/>
      </c>
      <c r="AI522" s="54" t="str">
        <f t="shared" si="145"/>
        <v/>
      </c>
      <c r="AJ522" s="52"/>
      <c r="AK522" s="55"/>
      <c r="AL522" s="55"/>
      <c r="AM522" s="55"/>
      <c r="AN522" s="54" t="str">
        <f t="shared" si="146"/>
        <v/>
      </c>
      <c r="AO522" s="54" t="str">
        <f t="shared" si="147"/>
        <v/>
      </c>
      <c r="AP522" s="53"/>
      <c r="AQ522" s="53"/>
      <c r="AR522" s="1"/>
      <c r="AS522" s="1"/>
    </row>
    <row r="523" spans="1:45" ht="18.75" customHeight="1" x14ac:dyDescent="0.35">
      <c r="A523" s="1"/>
      <c r="B523" s="49">
        <f>IF(R523="",0,COUNTIF($R$7:R523,R523))</f>
        <v>0</v>
      </c>
      <c r="C523" s="49" t="str">
        <f t="shared" si="132"/>
        <v>0</v>
      </c>
      <c r="D523" s="49">
        <f>IF(X523="",0,COUNTIF($X$7:X523,X523))</f>
        <v>0</v>
      </c>
      <c r="E523" s="49" t="str">
        <f t="shared" si="133"/>
        <v>0</v>
      </c>
      <c r="F523" s="49">
        <f>IF(AD523="",0,COUNTIF($AD$7:AD523,AD523))</f>
        <v>0</v>
      </c>
      <c r="G523" s="49" t="str">
        <f t="shared" si="134"/>
        <v>0</v>
      </c>
      <c r="H523" s="49">
        <f>IF(AJ523="",0,COUNTIF($AJ$7:AJ523,AJ523))</f>
        <v>0</v>
      </c>
      <c r="I523" s="49" t="str">
        <f t="shared" si="135"/>
        <v>0</v>
      </c>
      <c r="J523" s="120">
        <f t="shared" si="136"/>
        <v>0</v>
      </c>
      <c r="K523" s="50" t="str">
        <f t="shared" si="137"/>
        <v>-</v>
      </c>
      <c r="L523" s="49">
        <f>IF(N523="",0,COUNTIF($N$7:N523,N523))</f>
        <v>0</v>
      </c>
      <c r="M523" s="50" t="str">
        <f t="shared" si="138"/>
        <v>0</v>
      </c>
      <c r="N523" s="49" t="str">
        <f t="shared" si="139"/>
        <v/>
      </c>
      <c r="O523" s="1"/>
      <c r="P523" s="112"/>
      <c r="Q523" s="4"/>
      <c r="R523" s="4"/>
      <c r="S523" s="54" t="str">
        <f t="shared" si="140"/>
        <v/>
      </c>
      <c r="T523" s="51"/>
      <c r="U523" s="53"/>
      <c r="V523" s="233"/>
      <c r="W523" s="234" t="str">
        <f t="shared" si="141"/>
        <v/>
      </c>
      <c r="X523" s="52"/>
      <c r="Y523" s="53"/>
      <c r="Z523" s="53"/>
      <c r="AA523" s="53"/>
      <c r="AB523" s="54" t="str">
        <f t="shared" si="142"/>
        <v/>
      </c>
      <c r="AC523" s="54" t="str">
        <f t="shared" si="143"/>
        <v/>
      </c>
      <c r="AD523" s="52"/>
      <c r="AE523" s="53"/>
      <c r="AF523" s="53"/>
      <c r="AG523" s="53"/>
      <c r="AH523" s="54" t="str">
        <f t="shared" si="144"/>
        <v/>
      </c>
      <c r="AI523" s="54" t="str">
        <f t="shared" si="145"/>
        <v/>
      </c>
      <c r="AJ523" s="52"/>
      <c r="AK523" s="55"/>
      <c r="AL523" s="55"/>
      <c r="AM523" s="55"/>
      <c r="AN523" s="54" t="str">
        <f t="shared" si="146"/>
        <v/>
      </c>
      <c r="AO523" s="54" t="str">
        <f t="shared" si="147"/>
        <v/>
      </c>
      <c r="AP523" s="53"/>
      <c r="AQ523" s="53"/>
      <c r="AR523" s="1"/>
      <c r="AS523" s="1"/>
    </row>
    <row r="524" spans="1:45" ht="18.75" customHeight="1" x14ac:dyDescent="0.35">
      <c r="A524" s="1"/>
      <c r="B524" s="49">
        <f>IF(R524="",0,COUNTIF($R$7:R524,R524))</f>
        <v>0</v>
      </c>
      <c r="C524" s="49" t="str">
        <f t="shared" si="132"/>
        <v>0</v>
      </c>
      <c r="D524" s="49">
        <f>IF(X524="",0,COUNTIF($X$7:X524,X524))</f>
        <v>0</v>
      </c>
      <c r="E524" s="49" t="str">
        <f t="shared" si="133"/>
        <v>0</v>
      </c>
      <c r="F524" s="49">
        <f>IF(AD524="",0,COUNTIF($AD$7:AD524,AD524))</f>
        <v>0</v>
      </c>
      <c r="G524" s="49" t="str">
        <f t="shared" si="134"/>
        <v>0</v>
      </c>
      <c r="H524" s="49">
        <f>IF(AJ524="",0,COUNTIF($AJ$7:AJ524,AJ524))</f>
        <v>0</v>
      </c>
      <c r="I524" s="49" t="str">
        <f t="shared" si="135"/>
        <v>0</v>
      </c>
      <c r="J524" s="120">
        <f t="shared" si="136"/>
        <v>0</v>
      </c>
      <c r="K524" s="50" t="str">
        <f t="shared" si="137"/>
        <v>-</v>
      </c>
      <c r="L524" s="49">
        <f>IF(N524="",0,COUNTIF($N$7:N524,N524))</f>
        <v>0</v>
      </c>
      <c r="M524" s="50" t="str">
        <f t="shared" si="138"/>
        <v>0</v>
      </c>
      <c r="N524" s="49" t="str">
        <f t="shared" si="139"/>
        <v/>
      </c>
      <c r="O524" s="1"/>
      <c r="P524" s="112"/>
      <c r="Q524" s="4"/>
      <c r="R524" s="4"/>
      <c r="S524" s="54" t="str">
        <f t="shared" si="140"/>
        <v/>
      </c>
      <c r="T524" s="51"/>
      <c r="U524" s="53"/>
      <c r="V524" s="233"/>
      <c r="W524" s="234" t="str">
        <f t="shared" si="141"/>
        <v/>
      </c>
      <c r="X524" s="52"/>
      <c r="Y524" s="53"/>
      <c r="Z524" s="53"/>
      <c r="AA524" s="53"/>
      <c r="AB524" s="54" t="str">
        <f t="shared" si="142"/>
        <v/>
      </c>
      <c r="AC524" s="54" t="str">
        <f t="shared" si="143"/>
        <v/>
      </c>
      <c r="AD524" s="52"/>
      <c r="AE524" s="53"/>
      <c r="AF524" s="53"/>
      <c r="AG524" s="53"/>
      <c r="AH524" s="54" t="str">
        <f t="shared" si="144"/>
        <v/>
      </c>
      <c r="AI524" s="54" t="str">
        <f t="shared" si="145"/>
        <v/>
      </c>
      <c r="AJ524" s="52"/>
      <c r="AK524" s="55"/>
      <c r="AL524" s="55"/>
      <c r="AM524" s="55"/>
      <c r="AN524" s="54" t="str">
        <f t="shared" si="146"/>
        <v/>
      </c>
      <c r="AO524" s="54" t="str">
        <f t="shared" si="147"/>
        <v/>
      </c>
      <c r="AP524" s="53"/>
      <c r="AQ524" s="53"/>
      <c r="AR524" s="1"/>
      <c r="AS524" s="1"/>
    </row>
    <row r="525" spans="1:45" ht="18.75" customHeight="1" x14ac:dyDescent="0.35">
      <c r="A525" s="1"/>
      <c r="B525" s="49">
        <f>IF(R525="",0,COUNTIF($R$7:R525,R525))</f>
        <v>0</v>
      </c>
      <c r="C525" s="49" t="str">
        <f t="shared" si="132"/>
        <v>0</v>
      </c>
      <c r="D525" s="49">
        <f>IF(X525="",0,COUNTIF($X$7:X525,X525))</f>
        <v>0</v>
      </c>
      <c r="E525" s="49" t="str">
        <f t="shared" si="133"/>
        <v>0</v>
      </c>
      <c r="F525" s="49">
        <f>IF(AD525="",0,COUNTIF($AD$7:AD525,AD525))</f>
        <v>0</v>
      </c>
      <c r="G525" s="49" t="str">
        <f t="shared" si="134"/>
        <v>0</v>
      </c>
      <c r="H525" s="49">
        <f>IF(AJ525="",0,COUNTIF($AJ$7:AJ525,AJ525))</f>
        <v>0</v>
      </c>
      <c r="I525" s="49" t="str">
        <f t="shared" si="135"/>
        <v>0</v>
      </c>
      <c r="J525" s="120">
        <f t="shared" si="136"/>
        <v>0</v>
      </c>
      <c r="K525" s="50" t="str">
        <f t="shared" si="137"/>
        <v>-</v>
      </c>
      <c r="L525" s="49">
        <f>IF(N525="",0,COUNTIF($N$7:N525,N525))</f>
        <v>0</v>
      </c>
      <c r="M525" s="50" t="str">
        <f t="shared" si="138"/>
        <v>0</v>
      </c>
      <c r="N525" s="49" t="str">
        <f t="shared" si="139"/>
        <v/>
      </c>
      <c r="O525" s="1"/>
      <c r="P525" s="112"/>
      <c r="Q525" s="4"/>
      <c r="R525" s="4"/>
      <c r="S525" s="54" t="str">
        <f t="shared" si="140"/>
        <v/>
      </c>
      <c r="T525" s="51"/>
      <c r="U525" s="53"/>
      <c r="V525" s="233"/>
      <c r="W525" s="234" t="str">
        <f t="shared" si="141"/>
        <v/>
      </c>
      <c r="X525" s="52"/>
      <c r="Y525" s="53"/>
      <c r="Z525" s="53"/>
      <c r="AA525" s="53"/>
      <c r="AB525" s="54" t="str">
        <f t="shared" si="142"/>
        <v/>
      </c>
      <c r="AC525" s="54" t="str">
        <f t="shared" si="143"/>
        <v/>
      </c>
      <c r="AD525" s="52"/>
      <c r="AE525" s="53"/>
      <c r="AF525" s="53"/>
      <c r="AG525" s="53"/>
      <c r="AH525" s="54" t="str">
        <f t="shared" si="144"/>
        <v/>
      </c>
      <c r="AI525" s="54" t="str">
        <f t="shared" si="145"/>
        <v/>
      </c>
      <c r="AJ525" s="52"/>
      <c r="AK525" s="55"/>
      <c r="AL525" s="55"/>
      <c r="AM525" s="55"/>
      <c r="AN525" s="54" t="str">
        <f t="shared" si="146"/>
        <v/>
      </c>
      <c r="AO525" s="54" t="str">
        <f t="shared" si="147"/>
        <v/>
      </c>
      <c r="AP525" s="53"/>
      <c r="AQ525" s="53"/>
      <c r="AR525" s="1"/>
      <c r="AS525" s="1"/>
    </row>
    <row r="526" spans="1:45" ht="18.75" customHeight="1" x14ac:dyDescent="0.35">
      <c r="A526" s="1"/>
      <c r="B526" s="49">
        <f>IF(R526="",0,COUNTIF($R$7:R526,R526))</f>
        <v>0</v>
      </c>
      <c r="C526" s="49" t="str">
        <f t="shared" si="132"/>
        <v>0</v>
      </c>
      <c r="D526" s="49">
        <f>IF(X526="",0,COUNTIF($X$7:X526,X526))</f>
        <v>0</v>
      </c>
      <c r="E526" s="49" t="str">
        <f t="shared" si="133"/>
        <v>0</v>
      </c>
      <c r="F526" s="49">
        <f>IF(AD526="",0,COUNTIF($AD$7:AD526,AD526))</f>
        <v>0</v>
      </c>
      <c r="G526" s="49" t="str">
        <f t="shared" si="134"/>
        <v>0</v>
      </c>
      <c r="H526" s="49">
        <f>IF(AJ526="",0,COUNTIF($AJ$7:AJ526,AJ526))</f>
        <v>0</v>
      </c>
      <c r="I526" s="49" t="str">
        <f t="shared" si="135"/>
        <v>0</v>
      </c>
      <c r="J526" s="120">
        <f t="shared" si="136"/>
        <v>0</v>
      </c>
      <c r="K526" s="50" t="str">
        <f t="shared" si="137"/>
        <v>-</v>
      </c>
      <c r="L526" s="49">
        <f>IF(N526="",0,COUNTIF($N$7:N526,N526))</f>
        <v>0</v>
      </c>
      <c r="M526" s="50" t="str">
        <f t="shared" si="138"/>
        <v>0</v>
      </c>
      <c r="N526" s="49" t="str">
        <f t="shared" si="139"/>
        <v/>
      </c>
      <c r="O526" s="1"/>
      <c r="P526" s="112"/>
      <c r="Q526" s="4"/>
      <c r="R526" s="4"/>
      <c r="S526" s="54" t="str">
        <f t="shared" si="140"/>
        <v/>
      </c>
      <c r="T526" s="51"/>
      <c r="U526" s="53"/>
      <c r="V526" s="233"/>
      <c r="W526" s="234" t="str">
        <f t="shared" si="141"/>
        <v/>
      </c>
      <c r="X526" s="52"/>
      <c r="Y526" s="53"/>
      <c r="Z526" s="53"/>
      <c r="AA526" s="53"/>
      <c r="AB526" s="54" t="str">
        <f t="shared" si="142"/>
        <v/>
      </c>
      <c r="AC526" s="54" t="str">
        <f t="shared" si="143"/>
        <v/>
      </c>
      <c r="AD526" s="52"/>
      <c r="AE526" s="53"/>
      <c r="AF526" s="53"/>
      <c r="AG526" s="53"/>
      <c r="AH526" s="54" t="str">
        <f t="shared" si="144"/>
        <v/>
      </c>
      <c r="AI526" s="54" t="str">
        <f t="shared" si="145"/>
        <v/>
      </c>
      <c r="AJ526" s="52"/>
      <c r="AK526" s="55"/>
      <c r="AL526" s="55"/>
      <c r="AM526" s="55"/>
      <c r="AN526" s="54" t="str">
        <f t="shared" si="146"/>
        <v/>
      </c>
      <c r="AO526" s="54" t="str">
        <f t="shared" si="147"/>
        <v/>
      </c>
      <c r="AP526" s="53"/>
      <c r="AQ526" s="53"/>
      <c r="AR526" s="1"/>
      <c r="AS526" s="1"/>
    </row>
    <row r="527" spans="1:45" ht="18.75" customHeight="1" x14ac:dyDescent="0.35">
      <c r="A527" s="1"/>
      <c r="B527" s="49">
        <f>IF(R527="",0,COUNTIF($R$7:R527,R527))</f>
        <v>0</v>
      </c>
      <c r="C527" s="49" t="str">
        <f t="shared" si="132"/>
        <v>0</v>
      </c>
      <c r="D527" s="49">
        <f>IF(X527="",0,COUNTIF($X$7:X527,X527))</f>
        <v>0</v>
      </c>
      <c r="E527" s="49" t="str">
        <f t="shared" si="133"/>
        <v>0</v>
      </c>
      <c r="F527" s="49">
        <f>IF(AD527="",0,COUNTIF($AD$7:AD527,AD527))</f>
        <v>0</v>
      </c>
      <c r="G527" s="49" t="str">
        <f t="shared" si="134"/>
        <v>0</v>
      </c>
      <c r="H527" s="49">
        <f>IF(AJ527="",0,COUNTIF($AJ$7:AJ527,AJ527))</f>
        <v>0</v>
      </c>
      <c r="I527" s="49" t="str">
        <f t="shared" si="135"/>
        <v>0</v>
      </c>
      <c r="J527" s="120">
        <f t="shared" si="136"/>
        <v>0</v>
      </c>
      <c r="K527" s="50" t="str">
        <f t="shared" si="137"/>
        <v>-</v>
      </c>
      <c r="L527" s="49">
        <f>IF(N527="",0,COUNTIF($N$7:N527,N527))</f>
        <v>0</v>
      </c>
      <c r="M527" s="50" t="str">
        <f t="shared" si="138"/>
        <v>0</v>
      </c>
      <c r="N527" s="49" t="str">
        <f t="shared" si="139"/>
        <v/>
      </c>
      <c r="O527" s="1"/>
      <c r="P527" s="112"/>
      <c r="Q527" s="4"/>
      <c r="R527" s="4"/>
      <c r="S527" s="54" t="str">
        <f t="shared" si="140"/>
        <v/>
      </c>
      <c r="T527" s="51"/>
      <c r="U527" s="53"/>
      <c r="V527" s="233"/>
      <c r="W527" s="234" t="str">
        <f t="shared" si="141"/>
        <v/>
      </c>
      <c r="X527" s="52"/>
      <c r="Y527" s="53"/>
      <c r="Z527" s="53"/>
      <c r="AA527" s="53"/>
      <c r="AB527" s="54" t="str">
        <f t="shared" si="142"/>
        <v/>
      </c>
      <c r="AC527" s="54" t="str">
        <f t="shared" si="143"/>
        <v/>
      </c>
      <c r="AD527" s="52"/>
      <c r="AE527" s="53"/>
      <c r="AF527" s="53"/>
      <c r="AG527" s="53"/>
      <c r="AH527" s="54" t="str">
        <f t="shared" si="144"/>
        <v/>
      </c>
      <c r="AI527" s="54" t="str">
        <f t="shared" si="145"/>
        <v/>
      </c>
      <c r="AJ527" s="52"/>
      <c r="AK527" s="55"/>
      <c r="AL527" s="55"/>
      <c r="AM527" s="55"/>
      <c r="AN527" s="54" t="str">
        <f t="shared" si="146"/>
        <v/>
      </c>
      <c r="AO527" s="54" t="str">
        <f t="shared" si="147"/>
        <v/>
      </c>
      <c r="AP527" s="53"/>
      <c r="AQ527" s="53"/>
      <c r="AR527" s="1"/>
      <c r="AS527" s="1"/>
    </row>
    <row r="528" spans="1:45" ht="18.75" customHeight="1" x14ac:dyDescent="0.35">
      <c r="A528" s="1"/>
      <c r="B528" s="49">
        <f>IF(R528="",0,COUNTIF($R$7:R528,R528))</f>
        <v>0</v>
      </c>
      <c r="C528" s="49" t="str">
        <f t="shared" si="132"/>
        <v>0</v>
      </c>
      <c r="D528" s="49">
        <f>IF(X528="",0,COUNTIF($X$7:X528,X528))</f>
        <v>0</v>
      </c>
      <c r="E528" s="49" t="str">
        <f t="shared" si="133"/>
        <v>0</v>
      </c>
      <c r="F528" s="49">
        <f>IF(AD528="",0,COUNTIF($AD$7:AD528,AD528))</f>
        <v>0</v>
      </c>
      <c r="G528" s="49" t="str">
        <f t="shared" si="134"/>
        <v>0</v>
      </c>
      <c r="H528" s="49">
        <f>IF(AJ528="",0,COUNTIF($AJ$7:AJ528,AJ528))</f>
        <v>0</v>
      </c>
      <c r="I528" s="49" t="str">
        <f t="shared" si="135"/>
        <v>0</v>
      </c>
      <c r="J528" s="120">
        <f t="shared" si="136"/>
        <v>0</v>
      </c>
      <c r="K528" s="50" t="str">
        <f t="shared" si="137"/>
        <v>-</v>
      </c>
      <c r="L528" s="49">
        <f>IF(N528="",0,COUNTIF($N$7:N528,N528))</f>
        <v>0</v>
      </c>
      <c r="M528" s="50" t="str">
        <f t="shared" si="138"/>
        <v>0</v>
      </c>
      <c r="N528" s="49" t="str">
        <f t="shared" si="139"/>
        <v/>
      </c>
      <c r="O528" s="1"/>
      <c r="P528" s="112"/>
      <c r="Q528" s="4"/>
      <c r="R528" s="4"/>
      <c r="S528" s="54" t="str">
        <f t="shared" si="140"/>
        <v/>
      </c>
      <c r="T528" s="51"/>
      <c r="U528" s="53"/>
      <c r="V528" s="233"/>
      <c r="W528" s="234" t="str">
        <f t="shared" si="141"/>
        <v/>
      </c>
      <c r="X528" s="52"/>
      <c r="Y528" s="53"/>
      <c r="Z528" s="53"/>
      <c r="AA528" s="53"/>
      <c r="AB528" s="54" t="str">
        <f t="shared" si="142"/>
        <v/>
      </c>
      <c r="AC528" s="54" t="str">
        <f t="shared" si="143"/>
        <v/>
      </c>
      <c r="AD528" s="52"/>
      <c r="AE528" s="53"/>
      <c r="AF528" s="53"/>
      <c r="AG528" s="53"/>
      <c r="AH528" s="54" t="str">
        <f t="shared" si="144"/>
        <v/>
      </c>
      <c r="AI528" s="54" t="str">
        <f t="shared" si="145"/>
        <v/>
      </c>
      <c r="AJ528" s="52"/>
      <c r="AK528" s="55"/>
      <c r="AL528" s="55"/>
      <c r="AM528" s="55"/>
      <c r="AN528" s="54" t="str">
        <f t="shared" si="146"/>
        <v/>
      </c>
      <c r="AO528" s="54" t="str">
        <f t="shared" si="147"/>
        <v/>
      </c>
      <c r="AP528" s="53"/>
      <c r="AQ528" s="53"/>
      <c r="AR528" s="1"/>
      <c r="AS528" s="1"/>
    </row>
    <row r="529" spans="1:45" ht="18.75" customHeight="1" x14ac:dyDescent="0.35">
      <c r="A529" s="1"/>
      <c r="B529" s="49">
        <f>IF(R529="",0,COUNTIF($R$7:R529,R529))</f>
        <v>0</v>
      </c>
      <c r="C529" s="49" t="str">
        <f t="shared" si="132"/>
        <v>0</v>
      </c>
      <c r="D529" s="49">
        <f>IF(X529="",0,COUNTIF($X$7:X529,X529))</f>
        <v>0</v>
      </c>
      <c r="E529" s="49" t="str">
        <f t="shared" si="133"/>
        <v>0</v>
      </c>
      <c r="F529" s="49">
        <f>IF(AD529="",0,COUNTIF($AD$7:AD529,AD529))</f>
        <v>0</v>
      </c>
      <c r="G529" s="49" t="str">
        <f t="shared" si="134"/>
        <v>0</v>
      </c>
      <c r="H529" s="49">
        <f>IF(AJ529="",0,COUNTIF($AJ$7:AJ529,AJ529))</f>
        <v>0</v>
      </c>
      <c r="I529" s="49" t="str">
        <f t="shared" si="135"/>
        <v>0</v>
      </c>
      <c r="J529" s="120">
        <f t="shared" si="136"/>
        <v>0</v>
      </c>
      <c r="K529" s="50" t="str">
        <f t="shared" si="137"/>
        <v>-</v>
      </c>
      <c r="L529" s="49">
        <f>IF(N529="",0,COUNTIF($N$7:N529,N529))</f>
        <v>0</v>
      </c>
      <c r="M529" s="50" t="str">
        <f t="shared" si="138"/>
        <v>0</v>
      </c>
      <c r="N529" s="49" t="str">
        <f t="shared" si="139"/>
        <v/>
      </c>
      <c r="O529" s="1"/>
      <c r="P529" s="112"/>
      <c r="Q529" s="4"/>
      <c r="R529" s="4"/>
      <c r="S529" s="54" t="str">
        <f t="shared" si="140"/>
        <v/>
      </c>
      <c r="T529" s="51"/>
      <c r="U529" s="53"/>
      <c r="V529" s="233"/>
      <c r="W529" s="234" t="str">
        <f t="shared" si="141"/>
        <v/>
      </c>
      <c r="X529" s="52"/>
      <c r="Y529" s="53"/>
      <c r="Z529" s="53"/>
      <c r="AA529" s="53"/>
      <c r="AB529" s="54" t="str">
        <f t="shared" si="142"/>
        <v/>
      </c>
      <c r="AC529" s="54" t="str">
        <f t="shared" si="143"/>
        <v/>
      </c>
      <c r="AD529" s="52"/>
      <c r="AE529" s="53"/>
      <c r="AF529" s="53"/>
      <c r="AG529" s="53"/>
      <c r="AH529" s="54" t="str">
        <f t="shared" si="144"/>
        <v/>
      </c>
      <c r="AI529" s="54" t="str">
        <f t="shared" si="145"/>
        <v/>
      </c>
      <c r="AJ529" s="52"/>
      <c r="AK529" s="55"/>
      <c r="AL529" s="55"/>
      <c r="AM529" s="55"/>
      <c r="AN529" s="54" t="str">
        <f t="shared" si="146"/>
        <v/>
      </c>
      <c r="AO529" s="54" t="str">
        <f t="shared" si="147"/>
        <v/>
      </c>
      <c r="AP529" s="53"/>
      <c r="AQ529" s="53"/>
      <c r="AR529" s="1"/>
      <c r="AS529" s="1"/>
    </row>
    <row r="530" spans="1:45" ht="18.75" customHeight="1" x14ac:dyDescent="0.35">
      <c r="A530" s="1"/>
      <c r="B530" s="49">
        <f>IF(R530="",0,COUNTIF($R$7:R530,R530))</f>
        <v>0</v>
      </c>
      <c r="C530" s="49" t="str">
        <f t="shared" si="132"/>
        <v>0</v>
      </c>
      <c r="D530" s="49">
        <f>IF(X530="",0,COUNTIF($X$7:X530,X530))</f>
        <v>0</v>
      </c>
      <c r="E530" s="49" t="str">
        <f t="shared" si="133"/>
        <v>0</v>
      </c>
      <c r="F530" s="49">
        <f>IF(AD530="",0,COUNTIF($AD$7:AD530,AD530))</f>
        <v>0</v>
      </c>
      <c r="G530" s="49" t="str">
        <f t="shared" si="134"/>
        <v>0</v>
      </c>
      <c r="H530" s="49">
        <f>IF(AJ530="",0,COUNTIF($AJ$7:AJ530,AJ530))</f>
        <v>0</v>
      </c>
      <c r="I530" s="49" t="str">
        <f t="shared" si="135"/>
        <v>0</v>
      </c>
      <c r="J530" s="120">
        <f t="shared" si="136"/>
        <v>0</v>
      </c>
      <c r="K530" s="50" t="str">
        <f t="shared" si="137"/>
        <v>-</v>
      </c>
      <c r="L530" s="49">
        <f>IF(N530="",0,COUNTIF($N$7:N530,N530))</f>
        <v>0</v>
      </c>
      <c r="M530" s="50" t="str">
        <f t="shared" si="138"/>
        <v>0</v>
      </c>
      <c r="N530" s="49" t="str">
        <f t="shared" si="139"/>
        <v/>
      </c>
      <c r="O530" s="1"/>
      <c r="P530" s="112"/>
      <c r="Q530" s="4"/>
      <c r="R530" s="4"/>
      <c r="S530" s="54" t="str">
        <f t="shared" si="140"/>
        <v/>
      </c>
      <c r="T530" s="51"/>
      <c r="U530" s="53"/>
      <c r="V530" s="233"/>
      <c r="W530" s="234" t="str">
        <f t="shared" si="141"/>
        <v/>
      </c>
      <c r="X530" s="52"/>
      <c r="Y530" s="53"/>
      <c r="Z530" s="53"/>
      <c r="AA530" s="53"/>
      <c r="AB530" s="54" t="str">
        <f t="shared" si="142"/>
        <v/>
      </c>
      <c r="AC530" s="54" t="str">
        <f t="shared" si="143"/>
        <v/>
      </c>
      <c r="AD530" s="52"/>
      <c r="AE530" s="53"/>
      <c r="AF530" s="53"/>
      <c r="AG530" s="53"/>
      <c r="AH530" s="54" t="str">
        <f t="shared" si="144"/>
        <v/>
      </c>
      <c r="AI530" s="54" t="str">
        <f t="shared" si="145"/>
        <v/>
      </c>
      <c r="AJ530" s="52"/>
      <c r="AK530" s="55"/>
      <c r="AL530" s="55"/>
      <c r="AM530" s="55"/>
      <c r="AN530" s="54" t="str">
        <f t="shared" si="146"/>
        <v/>
      </c>
      <c r="AO530" s="54" t="str">
        <f t="shared" si="147"/>
        <v/>
      </c>
      <c r="AP530" s="53"/>
      <c r="AQ530" s="53"/>
      <c r="AR530" s="1"/>
      <c r="AS530" s="1"/>
    </row>
    <row r="531" spans="1:45" ht="18.75" customHeight="1" x14ac:dyDescent="0.35">
      <c r="A531" s="1"/>
      <c r="B531" s="49">
        <f>IF(R531="",0,COUNTIF($R$7:R531,R531))</f>
        <v>0</v>
      </c>
      <c r="C531" s="49" t="str">
        <f t="shared" si="132"/>
        <v>0</v>
      </c>
      <c r="D531" s="49">
        <f>IF(X531="",0,COUNTIF($X$7:X531,X531))</f>
        <v>0</v>
      </c>
      <c r="E531" s="49" t="str">
        <f t="shared" si="133"/>
        <v>0</v>
      </c>
      <c r="F531" s="49">
        <f>IF(AD531="",0,COUNTIF($AD$7:AD531,AD531))</f>
        <v>0</v>
      </c>
      <c r="G531" s="49" t="str">
        <f t="shared" si="134"/>
        <v>0</v>
      </c>
      <c r="H531" s="49">
        <f>IF(AJ531="",0,COUNTIF($AJ$7:AJ531,AJ531))</f>
        <v>0</v>
      </c>
      <c r="I531" s="49" t="str">
        <f t="shared" si="135"/>
        <v>0</v>
      </c>
      <c r="J531" s="120">
        <f t="shared" si="136"/>
        <v>0</v>
      </c>
      <c r="K531" s="50" t="str">
        <f t="shared" si="137"/>
        <v>-</v>
      </c>
      <c r="L531" s="49">
        <f>IF(N531="",0,COUNTIF($N$7:N531,N531))</f>
        <v>0</v>
      </c>
      <c r="M531" s="50" t="str">
        <f t="shared" si="138"/>
        <v>0</v>
      </c>
      <c r="N531" s="49" t="str">
        <f t="shared" si="139"/>
        <v/>
      </c>
      <c r="O531" s="1"/>
      <c r="P531" s="112"/>
      <c r="Q531" s="4"/>
      <c r="R531" s="4"/>
      <c r="S531" s="54" t="str">
        <f t="shared" si="140"/>
        <v/>
      </c>
      <c r="T531" s="51"/>
      <c r="U531" s="53"/>
      <c r="V531" s="233"/>
      <c r="W531" s="234" t="str">
        <f t="shared" si="141"/>
        <v/>
      </c>
      <c r="X531" s="52"/>
      <c r="Y531" s="53"/>
      <c r="Z531" s="53"/>
      <c r="AA531" s="53"/>
      <c r="AB531" s="54" t="str">
        <f t="shared" si="142"/>
        <v/>
      </c>
      <c r="AC531" s="54" t="str">
        <f t="shared" si="143"/>
        <v/>
      </c>
      <c r="AD531" s="52"/>
      <c r="AE531" s="53"/>
      <c r="AF531" s="53"/>
      <c r="AG531" s="53"/>
      <c r="AH531" s="54" t="str">
        <f t="shared" si="144"/>
        <v/>
      </c>
      <c r="AI531" s="54" t="str">
        <f t="shared" si="145"/>
        <v/>
      </c>
      <c r="AJ531" s="52"/>
      <c r="AK531" s="55"/>
      <c r="AL531" s="55"/>
      <c r="AM531" s="55"/>
      <c r="AN531" s="54" t="str">
        <f t="shared" si="146"/>
        <v/>
      </c>
      <c r="AO531" s="54" t="str">
        <f t="shared" si="147"/>
        <v/>
      </c>
      <c r="AP531" s="53"/>
      <c r="AQ531" s="53"/>
      <c r="AR531" s="1"/>
      <c r="AS531" s="1"/>
    </row>
    <row r="532" spans="1:45" ht="18.75" customHeight="1" x14ac:dyDescent="0.35">
      <c r="A532" s="1"/>
      <c r="B532" s="49">
        <f>IF(R532="",0,COUNTIF($R$7:R532,R532))</f>
        <v>0</v>
      </c>
      <c r="C532" s="49" t="str">
        <f t="shared" si="132"/>
        <v>0</v>
      </c>
      <c r="D532" s="49">
        <f>IF(X532="",0,COUNTIF($X$7:X532,X532))</f>
        <v>0</v>
      </c>
      <c r="E532" s="49" t="str">
        <f t="shared" si="133"/>
        <v>0</v>
      </c>
      <c r="F532" s="49">
        <f>IF(AD532="",0,COUNTIF($AD$7:AD532,AD532))</f>
        <v>0</v>
      </c>
      <c r="G532" s="49" t="str">
        <f t="shared" si="134"/>
        <v>0</v>
      </c>
      <c r="H532" s="49">
        <f>IF(AJ532="",0,COUNTIF($AJ$7:AJ532,AJ532))</f>
        <v>0</v>
      </c>
      <c r="I532" s="49" t="str">
        <f t="shared" si="135"/>
        <v>0</v>
      </c>
      <c r="J532" s="120">
        <f t="shared" si="136"/>
        <v>0</v>
      </c>
      <c r="K532" s="50" t="str">
        <f t="shared" si="137"/>
        <v>-</v>
      </c>
      <c r="L532" s="49">
        <f>IF(N532="",0,COUNTIF($N$7:N532,N532))</f>
        <v>0</v>
      </c>
      <c r="M532" s="50" t="str">
        <f t="shared" si="138"/>
        <v>0</v>
      </c>
      <c r="N532" s="49" t="str">
        <f t="shared" si="139"/>
        <v/>
      </c>
      <c r="O532" s="1"/>
      <c r="P532" s="112"/>
      <c r="Q532" s="4"/>
      <c r="R532" s="4"/>
      <c r="S532" s="54" t="str">
        <f t="shared" si="140"/>
        <v/>
      </c>
      <c r="T532" s="51"/>
      <c r="U532" s="53"/>
      <c r="V532" s="233"/>
      <c r="W532" s="234" t="str">
        <f t="shared" si="141"/>
        <v/>
      </c>
      <c r="X532" s="52"/>
      <c r="Y532" s="53"/>
      <c r="Z532" s="53"/>
      <c r="AA532" s="53"/>
      <c r="AB532" s="54" t="str">
        <f t="shared" si="142"/>
        <v/>
      </c>
      <c r="AC532" s="54" t="str">
        <f t="shared" si="143"/>
        <v/>
      </c>
      <c r="AD532" s="52"/>
      <c r="AE532" s="53"/>
      <c r="AF532" s="53"/>
      <c r="AG532" s="53"/>
      <c r="AH532" s="54" t="str">
        <f t="shared" si="144"/>
        <v/>
      </c>
      <c r="AI532" s="54" t="str">
        <f t="shared" si="145"/>
        <v/>
      </c>
      <c r="AJ532" s="52"/>
      <c r="AK532" s="55"/>
      <c r="AL532" s="55"/>
      <c r="AM532" s="55"/>
      <c r="AN532" s="54" t="str">
        <f t="shared" si="146"/>
        <v/>
      </c>
      <c r="AO532" s="54" t="str">
        <f t="shared" si="147"/>
        <v/>
      </c>
      <c r="AP532" s="53"/>
      <c r="AQ532" s="53"/>
      <c r="AR532" s="1"/>
      <c r="AS532" s="1"/>
    </row>
    <row r="533" spans="1:45" ht="18.75" customHeight="1" x14ac:dyDescent="0.35">
      <c r="A533" s="1"/>
      <c r="B533" s="49">
        <f>IF(R533="",0,COUNTIF($R$7:R533,R533))</f>
        <v>0</v>
      </c>
      <c r="C533" s="49" t="str">
        <f t="shared" si="132"/>
        <v>0</v>
      </c>
      <c r="D533" s="49">
        <f>IF(X533="",0,COUNTIF($X$7:X533,X533))</f>
        <v>0</v>
      </c>
      <c r="E533" s="49" t="str">
        <f t="shared" si="133"/>
        <v>0</v>
      </c>
      <c r="F533" s="49">
        <f>IF(AD533="",0,COUNTIF($AD$7:AD533,AD533))</f>
        <v>0</v>
      </c>
      <c r="G533" s="49" t="str">
        <f t="shared" si="134"/>
        <v>0</v>
      </c>
      <c r="H533" s="49">
        <f>IF(AJ533="",0,COUNTIF($AJ$7:AJ533,AJ533))</f>
        <v>0</v>
      </c>
      <c r="I533" s="49" t="str">
        <f t="shared" si="135"/>
        <v>0</v>
      </c>
      <c r="J533" s="120">
        <f t="shared" si="136"/>
        <v>0</v>
      </c>
      <c r="K533" s="50" t="str">
        <f t="shared" si="137"/>
        <v>-</v>
      </c>
      <c r="L533" s="49">
        <f>IF(N533="",0,COUNTIF($N$7:N533,N533))</f>
        <v>0</v>
      </c>
      <c r="M533" s="50" t="str">
        <f t="shared" si="138"/>
        <v>0</v>
      </c>
      <c r="N533" s="49" t="str">
        <f t="shared" si="139"/>
        <v/>
      </c>
      <c r="O533" s="1"/>
      <c r="P533" s="112"/>
      <c r="Q533" s="4"/>
      <c r="R533" s="4"/>
      <c r="S533" s="54" t="str">
        <f t="shared" si="140"/>
        <v/>
      </c>
      <c r="T533" s="51"/>
      <c r="U533" s="53"/>
      <c r="V533" s="233"/>
      <c r="W533" s="234" t="str">
        <f t="shared" si="141"/>
        <v/>
      </c>
      <c r="X533" s="52"/>
      <c r="Y533" s="53"/>
      <c r="Z533" s="53"/>
      <c r="AA533" s="53"/>
      <c r="AB533" s="54" t="str">
        <f t="shared" si="142"/>
        <v/>
      </c>
      <c r="AC533" s="54" t="str">
        <f t="shared" si="143"/>
        <v/>
      </c>
      <c r="AD533" s="52"/>
      <c r="AE533" s="53"/>
      <c r="AF533" s="53"/>
      <c r="AG533" s="53"/>
      <c r="AH533" s="54" t="str">
        <f t="shared" si="144"/>
        <v/>
      </c>
      <c r="AI533" s="54" t="str">
        <f t="shared" si="145"/>
        <v/>
      </c>
      <c r="AJ533" s="52"/>
      <c r="AK533" s="55"/>
      <c r="AL533" s="55"/>
      <c r="AM533" s="55"/>
      <c r="AN533" s="54" t="str">
        <f t="shared" si="146"/>
        <v/>
      </c>
      <c r="AO533" s="54" t="str">
        <f t="shared" si="147"/>
        <v/>
      </c>
      <c r="AP533" s="53"/>
      <c r="AQ533" s="53"/>
      <c r="AR533" s="1"/>
      <c r="AS533" s="1"/>
    </row>
    <row r="534" spans="1:45" ht="18.75" customHeight="1" x14ac:dyDescent="0.35">
      <c r="A534" s="1"/>
      <c r="B534" s="49">
        <f>IF(R534="",0,COUNTIF($R$7:R534,R534))</f>
        <v>0</v>
      </c>
      <c r="C534" s="49" t="str">
        <f t="shared" si="132"/>
        <v>0</v>
      </c>
      <c r="D534" s="49">
        <f>IF(X534="",0,COUNTIF($X$7:X534,X534))</f>
        <v>0</v>
      </c>
      <c r="E534" s="49" t="str">
        <f t="shared" si="133"/>
        <v>0</v>
      </c>
      <c r="F534" s="49">
        <f>IF(AD534="",0,COUNTIF($AD$7:AD534,AD534))</f>
        <v>0</v>
      </c>
      <c r="G534" s="49" t="str">
        <f t="shared" si="134"/>
        <v>0</v>
      </c>
      <c r="H534" s="49">
        <f>IF(AJ534="",0,COUNTIF($AJ$7:AJ534,AJ534))</f>
        <v>0</v>
      </c>
      <c r="I534" s="49" t="str">
        <f t="shared" si="135"/>
        <v>0</v>
      </c>
      <c r="J534" s="120">
        <f t="shared" si="136"/>
        <v>0</v>
      </c>
      <c r="K534" s="50" t="str">
        <f t="shared" si="137"/>
        <v>-</v>
      </c>
      <c r="L534" s="49">
        <f>IF(N534="",0,COUNTIF($N$7:N534,N534))</f>
        <v>0</v>
      </c>
      <c r="M534" s="50" t="str">
        <f t="shared" si="138"/>
        <v>0</v>
      </c>
      <c r="N534" s="49" t="str">
        <f t="shared" si="139"/>
        <v/>
      </c>
      <c r="O534" s="1"/>
      <c r="P534" s="112"/>
      <c r="Q534" s="4"/>
      <c r="R534" s="4"/>
      <c r="S534" s="54" t="str">
        <f t="shared" si="140"/>
        <v/>
      </c>
      <c r="T534" s="51"/>
      <c r="U534" s="53"/>
      <c r="V534" s="233"/>
      <c r="W534" s="234" t="str">
        <f t="shared" si="141"/>
        <v/>
      </c>
      <c r="X534" s="52"/>
      <c r="Y534" s="53"/>
      <c r="Z534" s="53"/>
      <c r="AA534" s="53"/>
      <c r="AB534" s="54" t="str">
        <f t="shared" si="142"/>
        <v/>
      </c>
      <c r="AC534" s="54" t="str">
        <f t="shared" si="143"/>
        <v/>
      </c>
      <c r="AD534" s="52"/>
      <c r="AE534" s="53"/>
      <c r="AF534" s="53"/>
      <c r="AG534" s="53"/>
      <c r="AH534" s="54" t="str">
        <f t="shared" si="144"/>
        <v/>
      </c>
      <c r="AI534" s="54" t="str">
        <f t="shared" si="145"/>
        <v/>
      </c>
      <c r="AJ534" s="52"/>
      <c r="AK534" s="55"/>
      <c r="AL534" s="55"/>
      <c r="AM534" s="55"/>
      <c r="AN534" s="54" t="str">
        <f t="shared" si="146"/>
        <v/>
      </c>
      <c r="AO534" s="54" t="str">
        <f t="shared" si="147"/>
        <v/>
      </c>
      <c r="AP534" s="53"/>
      <c r="AQ534" s="53"/>
      <c r="AR534" s="1"/>
      <c r="AS534" s="1"/>
    </row>
    <row r="535" spans="1:45" ht="18.75" customHeight="1" x14ac:dyDescent="0.35">
      <c r="A535" s="1"/>
      <c r="B535" s="49">
        <f>IF(R535="",0,COUNTIF($R$7:R535,R535))</f>
        <v>0</v>
      </c>
      <c r="C535" s="49" t="str">
        <f t="shared" si="132"/>
        <v>0</v>
      </c>
      <c r="D535" s="49">
        <f>IF(X535="",0,COUNTIF($X$7:X535,X535))</f>
        <v>0</v>
      </c>
      <c r="E535" s="49" t="str">
        <f t="shared" si="133"/>
        <v>0</v>
      </c>
      <c r="F535" s="49">
        <f>IF(AD535="",0,COUNTIF($AD$7:AD535,AD535))</f>
        <v>0</v>
      </c>
      <c r="G535" s="49" t="str">
        <f t="shared" si="134"/>
        <v>0</v>
      </c>
      <c r="H535" s="49">
        <f>IF(AJ535="",0,COUNTIF($AJ$7:AJ535,AJ535))</f>
        <v>0</v>
      </c>
      <c r="I535" s="49" t="str">
        <f t="shared" si="135"/>
        <v>0</v>
      </c>
      <c r="J535" s="120">
        <f t="shared" si="136"/>
        <v>0</v>
      </c>
      <c r="K535" s="50" t="str">
        <f t="shared" si="137"/>
        <v>-</v>
      </c>
      <c r="L535" s="49">
        <f>IF(N535="",0,COUNTIF($N$7:N535,N535))</f>
        <v>0</v>
      </c>
      <c r="M535" s="50" t="str">
        <f t="shared" si="138"/>
        <v>0</v>
      </c>
      <c r="N535" s="49" t="str">
        <f t="shared" si="139"/>
        <v/>
      </c>
      <c r="O535" s="1"/>
      <c r="P535" s="112"/>
      <c r="Q535" s="4"/>
      <c r="R535" s="4"/>
      <c r="S535" s="54" t="str">
        <f t="shared" si="140"/>
        <v/>
      </c>
      <c r="T535" s="51"/>
      <c r="U535" s="53"/>
      <c r="V535" s="233"/>
      <c r="W535" s="234" t="str">
        <f t="shared" si="141"/>
        <v/>
      </c>
      <c r="X535" s="52"/>
      <c r="Y535" s="53"/>
      <c r="Z535" s="53"/>
      <c r="AA535" s="53"/>
      <c r="AB535" s="54" t="str">
        <f t="shared" si="142"/>
        <v/>
      </c>
      <c r="AC535" s="54" t="str">
        <f t="shared" si="143"/>
        <v/>
      </c>
      <c r="AD535" s="52"/>
      <c r="AE535" s="53"/>
      <c r="AF535" s="53"/>
      <c r="AG535" s="53"/>
      <c r="AH535" s="54" t="str">
        <f t="shared" si="144"/>
        <v/>
      </c>
      <c r="AI535" s="54" t="str">
        <f t="shared" si="145"/>
        <v/>
      </c>
      <c r="AJ535" s="52"/>
      <c r="AK535" s="55"/>
      <c r="AL535" s="55"/>
      <c r="AM535" s="55"/>
      <c r="AN535" s="54" t="str">
        <f t="shared" si="146"/>
        <v/>
      </c>
      <c r="AO535" s="54" t="str">
        <f t="shared" si="147"/>
        <v/>
      </c>
      <c r="AP535" s="53"/>
      <c r="AQ535" s="53"/>
      <c r="AR535" s="1"/>
      <c r="AS535" s="1"/>
    </row>
    <row r="536" spans="1:45" ht="18.75" customHeight="1" x14ac:dyDescent="0.35">
      <c r="A536" s="1"/>
      <c r="B536" s="49">
        <f>IF(R536="",0,COUNTIF($R$7:R536,R536))</f>
        <v>0</v>
      </c>
      <c r="C536" s="49" t="str">
        <f t="shared" si="132"/>
        <v>0</v>
      </c>
      <c r="D536" s="49">
        <f>IF(X536="",0,COUNTIF($X$7:X536,X536))</f>
        <v>0</v>
      </c>
      <c r="E536" s="49" t="str">
        <f t="shared" si="133"/>
        <v>0</v>
      </c>
      <c r="F536" s="49">
        <f>IF(AD536="",0,COUNTIF($AD$7:AD536,AD536))</f>
        <v>0</v>
      </c>
      <c r="G536" s="49" t="str">
        <f t="shared" si="134"/>
        <v>0</v>
      </c>
      <c r="H536" s="49">
        <f>IF(AJ536="",0,COUNTIF($AJ$7:AJ536,AJ536))</f>
        <v>0</v>
      </c>
      <c r="I536" s="49" t="str">
        <f t="shared" si="135"/>
        <v>0</v>
      </c>
      <c r="J536" s="120">
        <f t="shared" si="136"/>
        <v>0</v>
      </c>
      <c r="K536" s="50" t="str">
        <f t="shared" si="137"/>
        <v>-</v>
      </c>
      <c r="L536" s="49">
        <f>IF(N536="",0,COUNTIF($N$7:N536,N536))</f>
        <v>0</v>
      </c>
      <c r="M536" s="50" t="str">
        <f t="shared" si="138"/>
        <v>0</v>
      </c>
      <c r="N536" s="49" t="str">
        <f t="shared" si="139"/>
        <v/>
      </c>
      <c r="O536" s="1"/>
      <c r="P536" s="112"/>
      <c r="Q536" s="4"/>
      <c r="R536" s="4"/>
      <c r="S536" s="54" t="str">
        <f t="shared" si="140"/>
        <v/>
      </c>
      <c r="T536" s="51"/>
      <c r="U536" s="53"/>
      <c r="V536" s="233"/>
      <c r="W536" s="234" t="str">
        <f t="shared" si="141"/>
        <v/>
      </c>
      <c r="X536" s="52"/>
      <c r="Y536" s="53"/>
      <c r="Z536" s="53"/>
      <c r="AA536" s="53"/>
      <c r="AB536" s="54" t="str">
        <f t="shared" si="142"/>
        <v/>
      </c>
      <c r="AC536" s="54" t="str">
        <f t="shared" si="143"/>
        <v/>
      </c>
      <c r="AD536" s="52"/>
      <c r="AE536" s="53"/>
      <c r="AF536" s="53"/>
      <c r="AG536" s="53"/>
      <c r="AH536" s="54" t="str">
        <f t="shared" si="144"/>
        <v/>
      </c>
      <c r="AI536" s="54" t="str">
        <f t="shared" si="145"/>
        <v/>
      </c>
      <c r="AJ536" s="52"/>
      <c r="AK536" s="55"/>
      <c r="AL536" s="55"/>
      <c r="AM536" s="55"/>
      <c r="AN536" s="54" t="str">
        <f t="shared" si="146"/>
        <v/>
      </c>
      <c r="AO536" s="54" t="str">
        <f t="shared" si="147"/>
        <v/>
      </c>
      <c r="AP536" s="53"/>
      <c r="AQ536" s="53"/>
      <c r="AR536" s="1"/>
      <c r="AS536" s="1"/>
    </row>
    <row r="537" spans="1:45" ht="18.75" customHeight="1" x14ac:dyDescent="0.35">
      <c r="A537" s="1"/>
      <c r="B537" s="49">
        <f>IF(R537="",0,COUNTIF($R$7:R537,R537))</f>
        <v>0</v>
      </c>
      <c r="C537" s="49" t="str">
        <f t="shared" si="132"/>
        <v>0</v>
      </c>
      <c r="D537" s="49">
        <f>IF(X537="",0,COUNTIF($X$7:X537,X537))</f>
        <v>0</v>
      </c>
      <c r="E537" s="49" t="str">
        <f t="shared" si="133"/>
        <v>0</v>
      </c>
      <c r="F537" s="49">
        <f>IF(AD537="",0,COUNTIF($AD$7:AD537,AD537))</f>
        <v>0</v>
      </c>
      <c r="G537" s="49" t="str">
        <f t="shared" si="134"/>
        <v>0</v>
      </c>
      <c r="H537" s="49">
        <f>IF(AJ537="",0,COUNTIF($AJ$7:AJ537,AJ537))</f>
        <v>0</v>
      </c>
      <c r="I537" s="49" t="str">
        <f t="shared" si="135"/>
        <v>0</v>
      </c>
      <c r="J537" s="120">
        <f t="shared" si="136"/>
        <v>0</v>
      </c>
      <c r="K537" s="50" t="str">
        <f t="shared" si="137"/>
        <v>-</v>
      </c>
      <c r="L537" s="49">
        <f>IF(N537="",0,COUNTIF($N$7:N537,N537))</f>
        <v>0</v>
      </c>
      <c r="M537" s="50" t="str">
        <f t="shared" si="138"/>
        <v>0</v>
      </c>
      <c r="N537" s="49" t="str">
        <f t="shared" si="139"/>
        <v/>
      </c>
      <c r="O537" s="1"/>
      <c r="P537" s="112"/>
      <c r="Q537" s="4"/>
      <c r="R537" s="4"/>
      <c r="S537" s="54" t="str">
        <f t="shared" si="140"/>
        <v/>
      </c>
      <c r="T537" s="51"/>
      <c r="U537" s="53"/>
      <c r="V537" s="233"/>
      <c r="W537" s="234" t="str">
        <f t="shared" si="141"/>
        <v/>
      </c>
      <c r="X537" s="52"/>
      <c r="Y537" s="53"/>
      <c r="Z537" s="53"/>
      <c r="AA537" s="53"/>
      <c r="AB537" s="54" t="str">
        <f t="shared" si="142"/>
        <v/>
      </c>
      <c r="AC537" s="54" t="str">
        <f t="shared" si="143"/>
        <v/>
      </c>
      <c r="AD537" s="52"/>
      <c r="AE537" s="53"/>
      <c r="AF537" s="53"/>
      <c r="AG537" s="53"/>
      <c r="AH537" s="54" t="str">
        <f t="shared" si="144"/>
        <v/>
      </c>
      <c r="AI537" s="54" t="str">
        <f t="shared" si="145"/>
        <v/>
      </c>
      <c r="AJ537" s="52"/>
      <c r="AK537" s="55"/>
      <c r="AL537" s="55"/>
      <c r="AM537" s="55"/>
      <c r="AN537" s="54" t="str">
        <f t="shared" si="146"/>
        <v/>
      </c>
      <c r="AO537" s="54" t="str">
        <f t="shared" si="147"/>
        <v/>
      </c>
      <c r="AP537" s="53"/>
      <c r="AQ537" s="53"/>
      <c r="AR537" s="1"/>
      <c r="AS537" s="1"/>
    </row>
    <row r="538" spans="1:45" ht="18.75" customHeight="1" x14ac:dyDescent="0.35">
      <c r="A538" s="1"/>
      <c r="B538" s="49">
        <f>IF(R538="",0,COUNTIF($R$7:R538,R538))</f>
        <v>0</v>
      </c>
      <c r="C538" s="49" t="str">
        <f t="shared" si="132"/>
        <v>0</v>
      </c>
      <c r="D538" s="49">
        <f>IF(X538="",0,COUNTIF($X$7:X538,X538))</f>
        <v>0</v>
      </c>
      <c r="E538" s="49" t="str">
        <f t="shared" si="133"/>
        <v>0</v>
      </c>
      <c r="F538" s="49">
        <f>IF(AD538="",0,COUNTIF($AD$7:AD538,AD538))</f>
        <v>0</v>
      </c>
      <c r="G538" s="49" t="str">
        <f t="shared" si="134"/>
        <v>0</v>
      </c>
      <c r="H538" s="49">
        <f>IF(AJ538="",0,COUNTIF($AJ$7:AJ538,AJ538))</f>
        <v>0</v>
      </c>
      <c r="I538" s="49" t="str">
        <f t="shared" si="135"/>
        <v>0</v>
      </c>
      <c r="J538" s="120">
        <f t="shared" si="136"/>
        <v>0</v>
      </c>
      <c r="K538" s="50" t="str">
        <f t="shared" si="137"/>
        <v>-</v>
      </c>
      <c r="L538" s="49">
        <f>IF(N538="",0,COUNTIF($N$7:N538,N538))</f>
        <v>0</v>
      </c>
      <c r="M538" s="50" t="str">
        <f t="shared" si="138"/>
        <v>0</v>
      </c>
      <c r="N538" s="49" t="str">
        <f t="shared" si="139"/>
        <v/>
      </c>
      <c r="O538" s="1"/>
      <c r="P538" s="112"/>
      <c r="Q538" s="4"/>
      <c r="R538" s="4"/>
      <c r="S538" s="54" t="str">
        <f t="shared" si="140"/>
        <v/>
      </c>
      <c r="T538" s="51"/>
      <c r="U538" s="53"/>
      <c r="V538" s="233"/>
      <c r="W538" s="234" t="str">
        <f t="shared" si="141"/>
        <v/>
      </c>
      <c r="X538" s="52"/>
      <c r="Y538" s="53"/>
      <c r="Z538" s="53"/>
      <c r="AA538" s="53"/>
      <c r="AB538" s="54" t="str">
        <f t="shared" si="142"/>
        <v/>
      </c>
      <c r="AC538" s="54" t="str">
        <f t="shared" si="143"/>
        <v/>
      </c>
      <c r="AD538" s="52"/>
      <c r="AE538" s="53"/>
      <c r="AF538" s="53"/>
      <c r="AG538" s="53"/>
      <c r="AH538" s="54" t="str">
        <f t="shared" si="144"/>
        <v/>
      </c>
      <c r="AI538" s="54" t="str">
        <f t="shared" si="145"/>
        <v/>
      </c>
      <c r="AJ538" s="52"/>
      <c r="AK538" s="55"/>
      <c r="AL538" s="55"/>
      <c r="AM538" s="55"/>
      <c r="AN538" s="54" t="str">
        <f t="shared" si="146"/>
        <v/>
      </c>
      <c r="AO538" s="54" t="str">
        <f t="shared" si="147"/>
        <v/>
      </c>
      <c r="AP538" s="53"/>
      <c r="AQ538" s="53"/>
      <c r="AR538" s="1"/>
      <c r="AS538" s="1"/>
    </row>
    <row r="539" spans="1:45" ht="18.75" customHeight="1" x14ac:dyDescent="0.35">
      <c r="A539" s="1"/>
      <c r="B539" s="49">
        <f>IF(R539="",0,COUNTIF($R$7:R539,R539))</f>
        <v>0</v>
      </c>
      <c r="C539" s="49" t="str">
        <f t="shared" si="132"/>
        <v>0</v>
      </c>
      <c r="D539" s="49">
        <f>IF(X539="",0,COUNTIF($X$7:X539,X539))</f>
        <v>0</v>
      </c>
      <c r="E539" s="49" t="str">
        <f t="shared" si="133"/>
        <v>0</v>
      </c>
      <c r="F539" s="49">
        <f>IF(AD539="",0,COUNTIF($AD$7:AD539,AD539))</f>
        <v>0</v>
      </c>
      <c r="G539" s="49" t="str">
        <f t="shared" si="134"/>
        <v>0</v>
      </c>
      <c r="H539" s="49">
        <f>IF(AJ539="",0,COUNTIF($AJ$7:AJ539,AJ539))</f>
        <v>0</v>
      </c>
      <c r="I539" s="49" t="str">
        <f t="shared" si="135"/>
        <v>0</v>
      </c>
      <c r="J539" s="120">
        <f t="shared" si="136"/>
        <v>0</v>
      </c>
      <c r="K539" s="50" t="str">
        <f t="shared" si="137"/>
        <v>-</v>
      </c>
      <c r="L539" s="49">
        <f>IF(N539="",0,COUNTIF($N$7:N539,N539))</f>
        <v>0</v>
      </c>
      <c r="M539" s="50" t="str">
        <f t="shared" si="138"/>
        <v>0</v>
      </c>
      <c r="N539" s="49" t="str">
        <f t="shared" si="139"/>
        <v/>
      </c>
      <c r="O539" s="1"/>
      <c r="P539" s="112"/>
      <c r="Q539" s="4"/>
      <c r="R539" s="4"/>
      <c r="S539" s="54" t="str">
        <f t="shared" si="140"/>
        <v/>
      </c>
      <c r="T539" s="51"/>
      <c r="U539" s="53"/>
      <c r="V539" s="233"/>
      <c r="W539" s="234" t="str">
        <f t="shared" si="141"/>
        <v/>
      </c>
      <c r="X539" s="52"/>
      <c r="Y539" s="53"/>
      <c r="Z539" s="53"/>
      <c r="AA539" s="53"/>
      <c r="AB539" s="54" t="str">
        <f t="shared" si="142"/>
        <v/>
      </c>
      <c r="AC539" s="54" t="str">
        <f t="shared" si="143"/>
        <v/>
      </c>
      <c r="AD539" s="52"/>
      <c r="AE539" s="53"/>
      <c r="AF539" s="53"/>
      <c r="AG539" s="53"/>
      <c r="AH539" s="54" t="str">
        <f t="shared" si="144"/>
        <v/>
      </c>
      <c r="AI539" s="54" t="str">
        <f t="shared" si="145"/>
        <v/>
      </c>
      <c r="AJ539" s="52"/>
      <c r="AK539" s="55"/>
      <c r="AL539" s="55"/>
      <c r="AM539" s="55"/>
      <c r="AN539" s="54" t="str">
        <f t="shared" si="146"/>
        <v/>
      </c>
      <c r="AO539" s="54" t="str">
        <f t="shared" si="147"/>
        <v/>
      </c>
      <c r="AP539" s="53"/>
      <c r="AQ539" s="53"/>
      <c r="AR539" s="1"/>
      <c r="AS539" s="1"/>
    </row>
    <row r="540" spans="1:45" ht="18.75" customHeight="1" x14ac:dyDescent="0.35">
      <c r="A540" s="1"/>
      <c r="B540" s="49">
        <f>IF(R540="",0,COUNTIF($R$7:R540,R540))</f>
        <v>0</v>
      </c>
      <c r="C540" s="49" t="str">
        <f t="shared" si="132"/>
        <v>0</v>
      </c>
      <c r="D540" s="49">
        <f>IF(X540="",0,COUNTIF($X$7:X540,X540))</f>
        <v>0</v>
      </c>
      <c r="E540" s="49" t="str">
        <f t="shared" si="133"/>
        <v>0</v>
      </c>
      <c r="F540" s="49">
        <f>IF(AD540="",0,COUNTIF($AD$7:AD540,AD540))</f>
        <v>0</v>
      </c>
      <c r="G540" s="49" t="str">
        <f t="shared" si="134"/>
        <v>0</v>
      </c>
      <c r="H540" s="49">
        <f>IF(AJ540="",0,COUNTIF($AJ$7:AJ540,AJ540))</f>
        <v>0</v>
      </c>
      <c r="I540" s="49" t="str">
        <f t="shared" si="135"/>
        <v>0</v>
      </c>
      <c r="J540" s="120">
        <f t="shared" si="136"/>
        <v>0</v>
      </c>
      <c r="K540" s="50" t="str">
        <f t="shared" si="137"/>
        <v>-</v>
      </c>
      <c r="L540" s="49">
        <f>IF(N540="",0,COUNTIF($N$7:N540,N540))</f>
        <v>0</v>
      </c>
      <c r="M540" s="50" t="str">
        <f t="shared" si="138"/>
        <v>0</v>
      </c>
      <c r="N540" s="49" t="str">
        <f t="shared" si="139"/>
        <v/>
      </c>
      <c r="O540" s="1"/>
      <c r="P540" s="112"/>
      <c r="Q540" s="4"/>
      <c r="R540" s="4"/>
      <c r="S540" s="54" t="str">
        <f t="shared" si="140"/>
        <v/>
      </c>
      <c r="T540" s="51"/>
      <c r="U540" s="53"/>
      <c r="V540" s="233"/>
      <c r="W540" s="234" t="str">
        <f t="shared" si="141"/>
        <v/>
      </c>
      <c r="X540" s="52"/>
      <c r="Y540" s="53"/>
      <c r="Z540" s="53"/>
      <c r="AA540" s="53"/>
      <c r="AB540" s="54" t="str">
        <f t="shared" si="142"/>
        <v/>
      </c>
      <c r="AC540" s="54" t="str">
        <f t="shared" si="143"/>
        <v/>
      </c>
      <c r="AD540" s="52"/>
      <c r="AE540" s="53"/>
      <c r="AF540" s="53"/>
      <c r="AG540" s="53"/>
      <c r="AH540" s="54" t="str">
        <f t="shared" si="144"/>
        <v/>
      </c>
      <c r="AI540" s="54" t="str">
        <f t="shared" si="145"/>
        <v/>
      </c>
      <c r="AJ540" s="52"/>
      <c r="AK540" s="55"/>
      <c r="AL540" s="55"/>
      <c r="AM540" s="55"/>
      <c r="AN540" s="54" t="str">
        <f t="shared" si="146"/>
        <v/>
      </c>
      <c r="AO540" s="54" t="str">
        <f t="shared" si="147"/>
        <v/>
      </c>
      <c r="AP540" s="53"/>
      <c r="AQ540" s="53"/>
      <c r="AR540" s="1"/>
      <c r="AS540" s="1"/>
    </row>
    <row r="541" spans="1:45" ht="18.75" customHeight="1" x14ac:dyDescent="0.35">
      <c r="A541" s="1"/>
      <c r="B541" s="49">
        <f>IF(R541="",0,COUNTIF($R$7:R541,R541))</f>
        <v>0</v>
      </c>
      <c r="C541" s="49" t="str">
        <f t="shared" si="132"/>
        <v>0</v>
      </c>
      <c r="D541" s="49">
        <f>IF(X541="",0,COUNTIF($X$7:X541,X541))</f>
        <v>0</v>
      </c>
      <c r="E541" s="49" t="str">
        <f t="shared" si="133"/>
        <v>0</v>
      </c>
      <c r="F541" s="49">
        <f>IF(AD541="",0,COUNTIF($AD$7:AD541,AD541))</f>
        <v>0</v>
      </c>
      <c r="G541" s="49" t="str">
        <f t="shared" si="134"/>
        <v>0</v>
      </c>
      <c r="H541" s="49">
        <f>IF(AJ541="",0,COUNTIF($AJ$7:AJ541,AJ541))</f>
        <v>0</v>
      </c>
      <c r="I541" s="49" t="str">
        <f t="shared" si="135"/>
        <v>0</v>
      </c>
      <c r="J541" s="120">
        <f t="shared" si="136"/>
        <v>0</v>
      </c>
      <c r="K541" s="50" t="str">
        <f t="shared" si="137"/>
        <v>-</v>
      </c>
      <c r="L541" s="49">
        <f>IF(N541="",0,COUNTIF($N$7:N541,N541))</f>
        <v>0</v>
      </c>
      <c r="M541" s="50" t="str">
        <f t="shared" si="138"/>
        <v>0</v>
      </c>
      <c r="N541" s="49" t="str">
        <f t="shared" si="139"/>
        <v/>
      </c>
      <c r="O541" s="1"/>
      <c r="P541" s="112"/>
      <c r="Q541" s="4"/>
      <c r="R541" s="4"/>
      <c r="S541" s="54" t="str">
        <f t="shared" si="140"/>
        <v/>
      </c>
      <c r="T541" s="51"/>
      <c r="U541" s="53"/>
      <c r="V541" s="233"/>
      <c r="W541" s="234" t="str">
        <f t="shared" si="141"/>
        <v/>
      </c>
      <c r="X541" s="52"/>
      <c r="Y541" s="53"/>
      <c r="Z541" s="53"/>
      <c r="AA541" s="53"/>
      <c r="AB541" s="54" t="str">
        <f t="shared" si="142"/>
        <v/>
      </c>
      <c r="AC541" s="54" t="str">
        <f t="shared" si="143"/>
        <v/>
      </c>
      <c r="AD541" s="52"/>
      <c r="AE541" s="53"/>
      <c r="AF541" s="53"/>
      <c r="AG541" s="53"/>
      <c r="AH541" s="54" t="str">
        <f t="shared" si="144"/>
        <v/>
      </c>
      <c r="AI541" s="54" t="str">
        <f t="shared" si="145"/>
        <v/>
      </c>
      <c r="AJ541" s="52"/>
      <c r="AK541" s="55"/>
      <c r="AL541" s="55"/>
      <c r="AM541" s="55"/>
      <c r="AN541" s="54" t="str">
        <f t="shared" si="146"/>
        <v/>
      </c>
      <c r="AO541" s="54" t="str">
        <f t="shared" si="147"/>
        <v/>
      </c>
      <c r="AP541" s="53"/>
      <c r="AQ541" s="53"/>
      <c r="AR541" s="1"/>
      <c r="AS541" s="1"/>
    </row>
    <row r="542" spans="1:45" ht="18.75" customHeight="1" x14ac:dyDescent="0.35">
      <c r="A542" s="1"/>
      <c r="B542" s="49">
        <f>IF(R542="",0,COUNTIF($R$7:R542,R542))</f>
        <v>0</v>
      </c>
      <c r="C542" s="49" t="str">
        <f t="shared" si="132"/>
        <v>0</v>
      </c>
      <c r="D542" s="49">
        <f>IF(X542="",0,COUNTIF($X$7:X542,X542))</f>
        <v>0</v>
      </c>
      <c r="E542" s="49" t="str">
        <f t="shared" si="133"/>
        <v>0</v>
      </c>
      <c r="F542" s="49">
        <f>IF(AD542="",0,COUNTIF($AD$7:AD542,AD542))</f>
        <v>0</v>
      </c>
      <c r="G542" s="49" t="str">
        <f t="shared" si="134"/>
        <v>0</v>
      </c>
      <c r="H542" s="49">
        <f>IF(AJ542="",0,COUNTIF($AJ$7:AJ542,AJ542))</f>
        <v>0</v>
      </c>
      <c r="I542" s="49" t="str">
        <f t="shared" si="135"/>
        <v>0</v>
      </c>
      <c r="J542" s="120">
        <f t="shared" si="136"/>
        <v>0</v>
      </c>
      <c r="K542" s="50" t="str">
        <f t="shared" si="137"/>
        <v>-</v>
      </c>
      <c r="L542" s="49">
        <f>IF(N542="",0,COUNTIF($N$7:N542,N542))</f>
        <v>0</v>
      </c>
      <c r="M542" s="50" t="str">
        <f t="shared" si="138"/>
        <v>0</v>
      </c>
      <c r="N542" s="49" t="str">
        <f t="shared" si="139"/>
        <v/>
      </c>
      <c r="O542" s="1"/>
      <c r="P542" s="112"/>
      <c r="Q542" s="4"/>
      <c r="R542" s="4"/>
      <c r="S542" s="54" t="str">
        <f t="shared" si="140"/>
        <v/>
      </c>
      <c r="T542" s="51"/>
      <c r="U542" s="53"/>
      <c r="V542" s="233"/>
      <c r="W542" s="234" t="str">
        <f t="shared" si="141"/>
        <v/>
      </c>
      <c r="X542" s="52"/>
      <c r="Y542" s="53"/>
      <c r="Z542" s="53"/>
      <c r="AA542" s="53"/>
      <c r="AB542" s="54" t="str">
        <f t="shared" si="142"/>
        <v/>
      </c>
      <c r="AC542" s="54" t="str">
        <f t="shared" si="143"/>
        <v/>
      </c>
      <c r="AD542" s="52"/>
      <c r="AE542" s="53"/>
      <c r="AF542" s="53"/>
      <c r="AG542" s="53"/>
      <c r="AH542" s="54" t="str">
        <f t="shared" si="144"/>
        <v/>
      </c>
      <c r="AI542" s="54" t="str">
        <f t="shared" si="145"/>
        <v/>
      </c>
      <c r="AJ542" s="52"/>
      <c r="AK542" s="55"/>
      <c r="AL542" s="55"/>
      <c r="AM542" s="55"/>
      <c r="AN542" s="54" t="str">
        <f t="shared" si="146"/>
        <v/>
      </c>
      <c r="AO542" s="54" t="str">
        <f t="shared" si="147"/>
        <v/>
      </c>
      <c r="AP542" s="53"/>
      <c r="AQ542" s="53"/>
      <c r="AR542" s="1"/>
      <c r="AS542" s="1"/>
    </row>
    <row r="543" spans="1:45" ht="18.75" customHeight="1" x14ac:dyDescent="0.35">
      <c r="A543" s="1"/>
      <c r="B543" s="49">
        <f>IF(R543="",0,COUNTIF($R$7:R543,R543))</f>
        <v>0</v>
      </c>
      <c r="C543" s="49" t="str">
        <f t="shared" si="132"/>
        <v>0</v>
      </c>
      <c r="D543" s="49">
        <f>IF(X543="",0,COUNTIF($X$7:X543,X543))</f>
        <v>0</v>
      </c>
      <c r="E543" s="49" t="str">
        <f t="shared" si="133"/>
        <v>0</v>
      </c>
      <c r="F543" s="49">
        <f>IF(AD543="",0,COUNTIF($AD$7:AD543,AD543))</f>
        <v>0</v>
      </c>
      <c r="G543" s="49" t="str">
        <f t="shared" si="134"/>
        <v>0</v>
      </c>
      <c r="H543" s="49">
        <f>IF(AJ543="",0,COUNTIF($AJ$7:AJ543,AJ543))</f>
        <v>0</v>
      </c>
      <c r="I543" s="49" t="str">
        <f t="shared" si="135"/>
        <v>0</v>
      </c>
      <c r="J543" s="120">
        <f t="shared" si="136"/>
        <v>0</v>
      </c>
      <c r="K543" s="50" t="str">
        <f t="shared" si="137"/>
        <v>-</v>
      </c>
      <c r="L543" s="49">
        <f>IF(N543="",0,COUNTIF($N$7:N543,N543))</f>
        <v>0</v>
      </c>
      <c r="M543" s="50" t="str">
        <f t="shared" si="138"/>
        <v>0</v>
      </c>
      <c r="N543" s="49" t="str">
        <f t="shared" si="139"/>
        <v/>
      </c>
      <c r="O543" s="1"/>
      <c r="P543" s="112"/>
      <c r="Q543" s="4"/>
      <c r="R543" s="4"/>
      <c r="S543" s="54" t="str">
        <f t="shared" si="140"/>
        <v/>
      </c>
      <c r="T543" s="51"/>
      <c r="U543" s="53"/>
      <c r="V543" s="233"/>
      <c r="W543" s="234" t="str">
        <f t="shared" si="141"/>
        <v/>
      </c>
      <c r="X543" s="52"/>
      <c r="Y543" s="53"/>
      <c r="Z543" s="53"/>
      <c r="AA543" s="53"/>
      <c r="AB543" s="54" t="str">
        <f t="shared" si="142"/>
        <v/>
      </c>
      <c r="AC543" s="54" t="str">
        <f t="shared" si="143"/>
        <v/>
      </c>
      <c r="AD543" s="52"/>
      <c r="AE543" s="53"/>
      <c r="AF543" s="53"/>
      <c r="AG543" s="53"/>
      <c r="AH543" s="54" t="str">
        <f t="shared" si="144"/>
        <v/>
      </c>
      <c r="AI543" s="54" t="str">
        <f t="shared" si="145"/>
        <v/>
      </c>
      <c r="AJ543" s="52"/>
      <c r="AK543" s="55"/>
      <c r="AL543" s="55"/>
      <c r="AM543" s="55"/>
      <c r="AN543" s="54" t="str">
        <f t="shared" si="146"/>
        <v/>
      </c>
      <c r="AO543" s="54" t="str">
        <f t="shared" si="147"/>
        <v/>
      </c>
      <c r="AP543" s="53"/>
      <c r="AQ543" s="53"/>
      <c r="AR543" s="1"/>
      <c r="AS543" s="1"/>
    </row>
    <row r="544" spans="1:45" ht="18.75" customHeight="1" x14ac:dyDescent="0.35">
      <c r="A544" s="1"/>
      <c r="B544" s="49">
        <f>IF(R544="",0,COUNTIF($R$7:R544,R544))</f>
        <v>0</v>
      </c>
      <c r="C544" s="49" t="str">
        <f t="shared" si="132"/>
        <v>0</v>
      </c>
      <c r="D544" s="49">
        <f>IF(X544="",0,COUNTIF($X$7:X544,X544))</f>
        <v>0</v>
      </c>
      <c r="E544" s="49" t="str">
        <f t="shared" si="133"/>
        <v>0</v>
      </c>
      <c r="F544" s="49">
        <f>IF(AD544="",0,COUNTIF($AD$7:AD544,AD544))</f>
        <v>0</v>
      </c>
      <c r="G544" s="49" t="str">
        <f t="shared" si="134"/>
        <v>0</v>
      </c>
      <c r="H544" s="49">
        <f>IF(AJ544="",0,COUNTIF($AJ$7:AJ544,AJ544))</f>
        <v>0</v>
      </c>
      <c r="I544" s="49" t="str">
        <f t="shared" si="135"/>
        <v>0</v>
      </c>
      <c r="J544" s="120">
        <f t="shared" si="136"/>
        <v>0</v>
      </c>
      <c r="K544" s="50" t="str">
        <f t="shared" si="137"/>
        <v>-</v>
      </c>
      <c r="L544" s="49">
        <f>IF(N544="",0,COUNTIF($N$7:N544,N544))</f>
        <v>0</v>
      </c>
      <c r="M544" s="50" t="str">
        <f t="shared" si="138"/>
        <v>0</v>
      </c>
      <c r="N544" s="49" t="str">
        <f t="shared" si="139"/>
        <v/>
      </c>
      <c r="O544" s="1"/>
      <c r="P544" s="112"/>
      <c r="Q544" s="4"/>
      <c r="R544" s="4"/>
      <c r="S544" s="54" t="str">
        <f t="shared" si="140"/>
        <v/>
      </c>
      <c r="T544" s="51"/>
      <c r="U544" s="53"/>
      <c r="V544" s="233"/>
      <c r="W544" s="234" t="str">
        <f t="shared" si="141"/>
        <v/>
      </c>
      <c r="X544" s="52"/>
      <c r="Y544" s="53"/>
      <c r="Z544" s="53"/>
      <c r="AA544" s="53"/>
      <c r="AB544" s="54" t="str">
        <f t="shared" si="142"/>
        <v/>
      </c>
      <c r="AC544" s="54" t="str">
        <f t="shared" si="143"/>
        <v/>
      </c>
      <c r="AD544" s="52"/>
      <c r="AE544" s="53"/>
      <c r="AF544" s="53"/>
      <c r="AG544" s="53"/>
      <c r="AH544" s="54" t="str">
        <f t="shared" si="144"/>
        <v/>
      </c>
      <c r="AI544" s="54" t="str">
        <f t="shared" si="145"/>
        <v/>
      </c>
      <c r="AJ544" s="52"/>
      <c r="AK544" s="55"/>
      <c r="AL544" s="55"/>
      <c r="AM544" s="55"/>
      <c r="AN544" s="54" t="str">
        <f t="shared" si="146"/>
        <v/>
      </c>
      <c r="AO544" s="54" t="str">
        <f t="shared" si="147"/>
        <v/>
      </c>
      <c r="AP544" s="53"/>
      <c r="AQ544" s="53"/>
      <c r="AR544" s="1"/>
      <c r="AS544" s="1"/>
    </row>
    <row r="545" spans="1:45" ht="18.75" customHeight="1" x14ac:dyDescent="0.35">
      <c r="A545" s="1"/>
      <c r="B545" s="49">
        <f>IF(R545="",0,COUNTIF($R$7:R545,R545))</f>
        <v>0</v>
      </c>
      <c r="C545" s="49" t="str">
        <f t="shared" si="132"/>
        <v>0</v>
      </c>
      <c r="D545" s="49">
        <f>IF(X545="",0,COUNTIF($X$7:X545,X545))</f>
        <v>0</v>
      </c>
      <c r="E545" s="49" t="str">
        <f t="shared" si="133"/>
        <v>0</v>
      </c>
      <c r="F545" s="49">
        <f>IF(AD545="",0,COUNTIF($AD$7:AD545,AD545))</f>
        <v>0</v>
      </c>
      <c r="G545" s="49" t="str">
        <f t="shared" si="134"/>
        <v>0</v>
      </c>
      <c r="H545" s="49">
        <f>IF(AJ545="",0,COUNTIF($AJ$7:AJ545,AJ545))</f>
        <v>0</v>
      </c>
      <c r="I545" s="49" t="str">
        <f t="shared" si="135"/>
        <v>0</v>
      </c>
      <c r="J545" s="120">
        <f t="shared" si="136"/>
        <v>0</v>
      </c>
      <c r="K545" s="50" t="str">
        <f t="shared" si="137"/>
        <v>-</v>
      </c>
      <c r="L545" s="49">
        <f>IF(N545="",0,COUNTIF($N$7:N545,N545))</f>
        <v>0</v>
      </c>
      <c r="M545" s="50" t="str">
        <f t="shared" si="138"/>
        <v>0</v>
      </c>
      <c r="N545" s="49" t="str">
        <f t="shared" si="139"/>
        <v/>
      </c>
      <c r="O545" s="1"/>
      <c r="P545" s="112"/>
      <c r="Q545" s="4"/>
      <c r="R545" s="4"/>
      <c r="S545" s="54" t="str">
        <f t="shared" si="140"/>
        <v/>
      </c>
      <c r="T545" s="51"/>
      <c r="U545" s="53"/>
      <c r="V545" s="233"/>
      <c r="W545" s="234" t="str">
        <f t="shared" si="141"/>
        <v/>
      </c>
      <c r="X545" s="52"/>
      <c r="Y545" s="53"/>
      <c r="Z545" s="53"/>
      <c r="AA545" s="53"/>
      <c r="AB545" s="54" t="str">
        <f t="shared" si="142"/>
        <v/>
      </c>
      <c r="AC545" s="54" t="str">
        <f t="shared" si="143"/>
        <v/>
      </c>
      <c r="AD545" s="52"/>
      <c r="AE545" s="53"/>
      <c r="AF545" s="53"/>
      <c r="AG545" s="53"/>
      <c r="AH545" s="54" t="str">
        <f t="shared" si="144"/>
        <v/>
      </c>
      <c r="AI545" s="54" t="str">
        <f t="shared" si="145"/>
        <v/>
      </c>
      <c r="AJ545" s="52"/>
      <c r="AK545" s="55"/>
      <c r="AL545" s="55"/>
      <c r="AM545" s="55"/>
      <c r="AN545" s="54" t="str">
        <f t="shared" si="146"/>
        <v/>
      </c>
      <c r="AO545" s="54" t="str">
        <f t="shared" si="147"/>
        <v/>
      </c>
      <c r="AP545" s="53"/>
      <c r="AQ545" s="53"/>
      <c r="AR545" s="1"/>
      <c r="AS545" s="1"/>
    </row>
    <row r="546" spans="1:45" ht="18.75" customHeight="1" x14ac:dyDescent="0.35">
      <c r="A546" s="1"/>
      <c r="B546" s="49">
        <f>IF(R546="",0,COUNTIF($R$7:R546,R546))</f>
        <v>0</v>
      </c>
      <c r="C546" s="49" t="str">
        <f t="shared" si="132"/>
        <v>0</v>
      </c>
      <c r="D546" s="49">
        <f>IF(X546="",0,COUNTIF($X$7:X546,X546))</f>
        <v>0</v>
      </c>
      <c r="E546" s="49" t="str">
        <f t="shared" si="133"/>
        <v>0</v>
      </c>
      <c r="F546" s="49">
        <f>IF(AD546="",0,COUNTIF($AD$7:AD546,AD546))</f>
        <v>0</v>
      </c>
      <c r="G546" s="49" t="str">
        <f t="shared" si="134"/>
        <v>0</v>
      </c>
      <c r="H546" s="49">
        <f>IF(AJ546="",0,COUNTIF($AJ$7:AJ546,AJ546))</f>
        <v>0</v>
      </c>
      <c r="I546" s="49" t="str">
        <f t="shared" si="135"/>
        <v>0</v>
      </c>
      <c r="J546" s="120">
        <f t="shared" si="136"/>
        <v>0</v>
      </c>
      <c r="K546" s="50" t="str">
        <f t="shared" si="137"/>
        <v>-</v>
      </c>
      <c r="L546" s="49">
        <f>IF(N546="",0,COUNTIF($N$7:N546,N546))</f>
        <v>0</v>
      </c>
      <c r="M546" s="50" t="str">
        <f t="shared" si="138"/>
        <v>0</v>
      </c>
      <c r="N546" s="49" t="str">
        <f t="shared" si="139"/>
        <v/>
      </c>
      <c r="O546" s="1"/>
      <c r="P546" s="112"/>
      <c r="Q546" s="4"/>
      <c r="R546" s="4"/>
      <c r="S546" s="54" t="str">
        <f t="shared" si="140"/>
        <v/>
      </c>
      <c r="T546" s="51"/>
      <c r="U546" s="53"/>
      <c r="V546" s="233"/>
      <c r="W546" s="234" t="str">
        <f t="shared" si="141"/>
        <v/>
      </c>
      <c r="X546" s="52"/>
      <c r="Y546" s="53"/>
      <c r="Z546" s="53"/>
      <c r="AA546" s="53"/>
      <c r="AB546" s="54" t="str">
        <f t="shared" si="142"/>
        <v/>
      </c>
      <c r="AC546" s="54" t="str">
        <f t="shared" si="143"/>
        <v/>
      </c>
      <c r="AD546" s="52"/>
      <c r="AE546" s="53"/>
      <c r="AF546" s="53"/>
      <c r="AG546" s="53"/>
      <c r="AH546" s="54" t="str">
        <f t="shared" si="144"/>
        <v/>
      </c>
      <c r="AI546" s="54" t="str">
        <f t="shared" si="145"/>
        <v/>
      </c>
      <c r="AJ546" s="52"/>
      <c r="AK546" s="55"/>
      <c r="AL546" s="55"/>
      <c r="AM546" s="55"/>
      <c r="AN546" s="54" t="str">
        <f t="shared" si="146"/>
        <v/>
      </c>
      <c r="AO546" s="54" t="str">
        <f t="shared" si="147"/>
        <v/>
      </c>
      <c r="AP546" s="53"/>
      <c r="AQ546" s="53"/>
      <c r="AR546" s="1"/>
      <c r="AS546" s="1"/>
    </row>
    <row r="547" spans="1:45" ht="18.75" customHeight="1" x14ac:dyDescent="0.35">
      <c r="A547" s="1"/>
      <c r="B547" s="49">
        <f>IF(R547="",0,COUNTIF($R$7:R547,R547))</f>
        <v>0</v>
      </c>
      <c r="C547" s="49" t="str">
        <f t="shared" si="132"/>
        <v>0</v>
      </c>
      <c r="D547" s="49">
        <f>IF(X547="",0,COUNTIF($X$7:X547,X547))</f>
        <v>0</v>
      </c>
      <c r="E547" s="49" t="str">
        <f t="shared" si="133"/>
        <v>0</v>
      </c>
      <c r="F547" s="49">
        <f>IF(AD547="",0,COUNTIF($AD$7:AD547,AD547))</f>
        <v>0</v>
      </c>
      <c r="G547" s="49" t="str">
        <f t="shared" si="134"/>
        <v>0</v>
      </c>
      <c r="H547" s="49">
        <f>IF(AJ547="",0,COUNTIF($AJ$7:AJ547,AJ547))</f>
        <v>0</v>
      </c>
      <c r="I547" s="49" t="str">
        <f t="shared" si="135"/>
        <v>0</v>
      </c>
      <c r="J547" s="120">
        <f t="shared" si="136"/>
        <v>0</v>
      </c>
      <c r="K547" s="50" t="str">
        <f t="shared" si="137"/>
        <v>-</v>
      </c>
      <c r="L547" s="49">
        <f>IF(N547="",0,COUNTIF($N$7:N547,N547))</f>
        <v>0</v>
      </c>
      <c r="M547" s="50" t="str">
        <f t="shared" si="138"/>
        <v>0</v>
      </c>
      <c r="N547" s="49" t="str">
        <f t="shared" si="139"/>
        <v/>
      </c>
      <c r="O547" s="1"/>
      <c r="P547" s="112"/>
      <c r="Q547" s="4"/>
      <c r="R547" s="4"/>
      <c r="S547" s="54" t="str">
        <f t="shared" si="140"/>
        <v/>
      </c>
      <c r="T547" s="51"/>
      <c r="U547" s="53"/>
      <c r="V547" s="233"/>
      <c r="W547" s="234" t="str">
        <f t="shared" si="141"/>
        <v/>
      </c>
      <c r="X547" s="52"/>
      <c r="Y547" s="53"/>
      <c r="Z547" s="53"/>
      <c r="AA547" s="53"/>
      <c r="AB547" s="54" t="str">
        <f t="shared" si="142"/>
        <v/>
      </c>
      <c r="AC547" s="54" t="str">
        <f t="shared" si="143"/>
        <v/>
      </c>
      <c r="AD547" s="52"/>
      <c r="AE547" s="53"/>
      <c r="AF547" s="53"/>
      <c r="AG547" s="53"/>
      <c r="AH547" s="54" t="str">
        <f t="shared" si="144"/>
        <v/>
      </c>
      <c r="AI547" s="54" t="str">
        <f t="shared" si="145"/>
        <v/>
      </c>
      <c r="AJ547" s="52"/>
      <c r="AK547" s="55"/>
      <c r="AL547" s="55"/>
      <c r="AM547" s="55"/>
      <c r="AN547" s="54" t="str">
        <f t="shared" si="146"/>
        <v/>
      </c>
      <c r="AO547" s="54" t="str">
        <f t="shared" si="147"/>
        <v/>
      </c>
      <c r="AP547" s="53"/>
      <c r="AQ547" s="53"/>
      <c r="AR547" s="1"/>
      <c r="AS547" s="1"/>
    </row>
    <row r="548" spans="1:45" ht="18.75" customHeight="1" x14ac:dyDescent="0.35">
      <c r="A548" s="1"/>
      <c r="B548" s="49">
        <f>IF(R548="",0,COUNTIF($R$7:R548,R548))</f>
        <v>0</v>
      </c>
      <c r="C548" s="49" t="str">
        <f t="shared" si="132"/>
        <v>0</v>
      </c>
      <c r="D548" s="49">
        <f>IF(X548="",0,COUNTIF($X$7:X548,X548))</f>
        <v>0</v>
      </c>
      <c r="E548" s="49" t="str">
        <f t="shared" si="133"/>
        <v>0</v>
      </c>
      <c r="F548" s="49">
        <f>IF(AD548="",0,COUNTIF($AD$7:AD548,AD548))</f>
        <v>0</v>
      </c>
      <c r="G548" s="49" t="str">
        <f t="shared" si="134"/>
        <v>0</v>
      </c>
      <c r="H548" s="49">
        <f>IF(AJ548="",0,COUNTIF($AJ$7:AJ548,AJ548))</f>
        <v>0</v>
      </c>
      <c r="I548" s="49" t="str">
        <f t="shared" si="135"/>
        <v>0</v>
      </c>
      <c r="J548" s="120">
        <f t="shared" si="136"/>
        <v>0</v>
      </c>
      <c r="K548" s="50" t="str">
        <f t="shared" si="137"/>
        <v>-</v>
      </c>
      <c r="L548" s="49">
        <f>IF(N548="",0,COUNTIF($N$7:N548,N548))</f>
        <v>0</v>
      </c>
      <c r="M548" s="50" t="str">
        <f t="shared" si="138"/>
        <v>0</v>
      </c>
      <c r="N548" s="49" t="str">
        <f t="shared" si="139"/>
        <v/>
      </c>
      <c r="O548" s="1"/>
      <c r="P548" s="112"/>
      <c r="Q548" s="4"/>
      <c r="R548" s="4"/>
      <c r="S548" s="54" t="str">
        <f t="shared" si="140"/>
        <v/>
      </c>
      <c r="T548" s="51"/>
      <c r="U548" s="53"/>
      <c r="V548" s="233"/>
      <c r="W548" s="234" t="str">
        <f t="shared" si="141"/>
        <v/>
      </c>
      <c r="X548" s="52"/>
      <c r="Y548" s="53"/>
      <c r="Z548" s="53"/>
      <c r="AA548" s="53"/>
      <c r="AB548" s="54" t="str">
        <f t="shared" si="142"/>
        <v/>
      </c>
      <c r="AC548" s="54" t="str">
        <f t="shared" si="143"/>
        <v/>
      </c>
      <c r="AD548" s="52"/>
      <c r="AE548" s="53"/>
      <c r="AF548" s="53"/>
      <c r="AG548" s="53"/>
      <c r="AH548" s="54" t="str">
        <f t="shared" si="144"/>
        <v/>
      </c>
      <c r="AI548" s="54" t="str">
        <f t="shared" si="145"/>
        <v/>
      </c>
      <c r="AJ548" s="52"/>
      <c r="AK548" s="55"/>
      <c r="AL548" s="55"/>
      <c r="AM548" s="55"/>
      <c r="AN548" s="54" t="str">
        <f t="shared" si="146"/>
        <v/>
      </c>
      <c r="AO548" s="54" t="str">
        <f t="shared" si="147"/>
        <v/>
      </c>
      <c r="AP548" s="53"/>
      <c r="AQ548" s="53"/>
      <c r="AR548" s="1"/>
      <c r="AS548" s="1"/>
    </row>
    <row r="549" spans="1:45" ht="18.75" customHeight="1" x14ac:dyDescent="0.35">
      <c r="A549" s="1"/>
      <c r="B549" s="49">
        <f>IF(R549="",0,COUNTIF($R$7:R549,R549))</f>
        <v>0</v>
      </c>
      <c r="C549" s="49" t="str">
        <f t="shared" si="132"/>
        <v>0</v>
      </c>
      <c r="D549" s="49">
        <f>IF(X549="",0,COUNTIF($X$7:X549,X549))</f>
        <v>0</v>
      </c>
      <c r="E549" s="49" t="str">
        <f t="shared" si="133"/>
        <v>0</v>
      </c>
      <c r="F549" s="49">
        <f>IF(AD549="",0,COUNTIF($AD$7:AD549,AD549))</f>
        <v>0</v>
      </c>
      <c r="G549" s="49" t="str">
        <f t="shared" si="134"/>
        <v>0</v>
      </c>
      <c r="H549" s="49">
        <f>IF(AJ549="",0,COUNTIF($AJ$7:AJ549,AJ549))</f>
        <v>0</v>
      </c>
      <c r="I549" s="49" t="str">
        <f t="shared" si="135"/>
        <v>0</v>
      </c>
      <c r="J549" s="120">
        <f t="shared" si="136"/>
        <v>0</v>
      </c>
      <c r="K549" s="50" t="str">
        <f t="shared" si="137"/>
        <v>-</v>
      </c>
      <c r="L549" s="49">
        <f>IF(N549="",0,COUNTIF($N$7:N549,N549))</f>
        <v>0</v>
      </c>
      <c r="M549" s="50" t="str">
        <f t="shared" si="138"/>
        <v>0</v>
      </c>
      <c r="N549" s="49" t="str">
        <f t="shared" si="139"/>
        <v/>
      </c>
      <c r="O549" s="1"/>
      <c r="P549" s="112"/>
      <c r="Q549" s="4"/>
      <c r="R549" s="4"/>
      <c r="S549" s="54" t="str">
        <f t="shared" si="140"/>
        <v/>
      </c>
      <c r="T549" s="51"/>
      <c r="U549" s="53"/>
      <c r="V549" s="233"/>
      <c r="W549" s="234" t="str">
        <f t="shared" si="141"/>
        <v/>
      </c>
      <c r="X549" s="52"/>
      <c r="Y549" s="53"/>
      <c r="Z549" s="53"/>
      <c r="AA549" s="53"/>
      <c r="AB549" s="54" t="str">
        <f t="shared" si="142"/>
        <v/>
      </c>
      <c r="AC549" s="54" t="str">
        <f t="shared" si="143"/>
        <v/>
      </c>
      <c r="AD549" s="52"/>
      <c r="AE549" s="53"/>
      <c r="AF549" s="53"/>
      <c r="AG549" s="53"/>
      <c r="AH549" s="54" t="str">
        <f t="shared" si="144"/>
        <v/>
      </c>
      <c r="AI549" s="54" t="str">
        <f t="shared" si="145"/>
        <v/>
      </c>
      <c r="AJ549" s="52"/>
      <c r="AK549" s="55"/>
      <c r="AL549" s="55"/>
      <c r="AM549" s="55"/>
      <c r="AN549" s="54" t="str">
        <f t="shared" si="146"/>
        <v/>
      </c>
      <c r="AO549" s="54" t="str">
        <f t="shared" si="147"/>
        <v/>
      </c>
      <c r="AP549" s="53"/>
      <c r="AQ549" s="53"/>
      <c r="AR549" s="1"/>
      <c r="AS549" s="1"/>
    </row>
    <row r="550" spans="1:45" ht="18.75" customHeight="1" x14ac:dyDescent="0.35">
      <c r="A550" s="1"/>
      <c r="B550" s="49">
        <f>IF(R550="",0,COUNTIF($R$7:R550,R550))</f>
        <v>0</v>
      </c>
      <c r="C550" s="49" t="str">
        <f t="shared" si="132"/>
        <v>0</v>
      </c>
      <c r="D550" s="49">
        <f>IF(X550="",0,COUNTIF($X$7:X550,X550))</f>
        <v>0</v>
      </c>
      <c r="E550" s="49" t="str">
        <f t="shared" si="133"/>
        <v>0</v>
      </c>
      <c r="F550" s="49">
        <f>IF(AD550="",0,COUNTIF($AD$7:AD550,AD550))</f>
        <v>0</v>
      </c>
      <c r="G550" s="49" t="str">
        <f t="shared" si="134"/>
        <v>0</v>
      </c>
      <c r="H550" s="49">
        <f>IF(AJ550="",0,COUNTIF($AJ$7:AJ550,AJ550))</f>
        <v>0</v>
      </c>
      <c r="I550" s="49" t="str">
        <f t="shared" si="135"/>
        <v>0</v>
      </c>
      <c r="J550" s="120">
        <f t="shared" si="136"/>
        <v>0</v>
      </c>
      <c r="K550" s="50" t="str">
        <f t="shared" si="137"/>
        <v>-</v>
      </c>
      <c r="L550" s="49">
        <f>IF(N550="",0,COUNTIF($N$7:N550,N550))</f>
        <v>0</v>
      </c>
      <c r="M550" s="50" t="str">
        <f t="shared" si="138"/>
        <v>0</v>
      </c>
      <c r="N550" s="49" t="str">
        <f t="shared" si="139"/>
        <v/>
      </c>
      <c r="O550" s="1"/>
      <c r="P550" s="112"/>
      <c r="Q550" s="4"/>
      <c r="R550" s="4"/>
      <c r="S550" s="54" t="str">
        <f t="shared" si="140"/>
        <v/>
      </c>
      <c r="T550" s="51"/>
      <c r="U550" s="53"/>
      <c r="V550" s="233"/>
      <c r="W550" s="234" t="str">
        <f t="shared" si="141"/>
        <v/>
      </c>
      <c r="X550" s="52"/>
      <c r="Y550" s="53"/>
      <c r="Z550" s="53"/>
      <c r="AA550" s="53"/>
      <c r="AB550" s="54" t="str">
        <f t="shared" si="142"/>
        <v/>
      </c>
      <c r="AC550" s="54" t="str">
        <f t="shared" si="143"/>
        <v/>
      </c>
      <c r="AD550" s="52"/>
      <c r="AE550" s="53"/>
      <c r="AF550" s="53"/>
      <c r="AG550" s="53"/>
      <c r="AH550" s="54" t="str">
        <f t="shared" si="144"/>
        <v/>
      </c>
      <c r="AI550" s="54" t="str">
        <f t="shared" si="145"/>
        <v/>
      </c>
      <c r="AJ550" s="52"/>
      <c r="AK550" s="55"/>
      <c r="AL550" s="55"/>
      <c r="AM550" s="55"/>
      <c r="AN550" s="54" t="str">
        <f t="shared" si="146"/>
        <v/>
      </c>
      <c r="AO550" s="54" t="str">
        <f t="shared" si="147"/>
        <v/>
      </c>
      <c r="AP550" s="53"/>
      <c r="AQ550" s="53"/>
      <c r="AR550" s="1"/>
      <c r="AS550" s="1"/>
    </row>
    <row r="551" spans="1:45" ht="18.75" customHeight="1" x14ac:dyDescent="0.35">
      <c r="A551" s="1"/>
      <c r="B551" s="49">
        <f>IF(R551="",0,COUNTIF($R$7:R551,R551))</f>
        <v>0</v>
      </c>
      <c r="C551" s="49" t="str">
        <f t="shared" si="132"/>
        <v>0</v>
      </c>
      <c r="D551" s="49">
        <f>IF(X551="",0,COUNTIF($X$7:X551,X551))</f>
        <v>0</v>
      </c>
      <c r="E551" s="49" t="str">
        <f t="shared" si="133"/>
        <v>0</v>
      </c>
      <c r="F551" s="49">
        <f>IF(AD551="",0,COUNTIF($AD$7:AD551,AD551))</f>
        <v>0</v>
      </c>
      <c r="G551" s="49" t="str">
        <f t="shared" si="134"/>
        <v>0</v>
      </c>
      <c r="H551" s="49">
        <f>IF(AJ551="",0,COUNTIF($AJ$7:AJ551,AJ551))</f>
        <v>0</v>
      </c>
      <c r="I551" s="49" t="str">
        <f t="shared" si="135"/>
        <v>0</v>
      </c>
      <c r="J551" s="120">
        <f t="shared" si="136"/>
        <v>0</v>
      </c>
      <c r="K551" s="50" t="str">
        <f t="shared" si="137"/>
        <v>-</v>
      </c>
      <c r="L551" s="49">
        <f>IF(N551="",0,COUNTIF($N$7:N551,N551))</f>
        <v>0</v>
      </c>
      <c r="M551" s="50" t="str">
        <f t="shared" si="138"/>
        <v>0</v>
      </c>
      <c r="N551" s="49" t="str">
        <f t="shared" si="139"/>
        <v/>
      </c>
      <c r="O551" s="1"/>
      <c r="P551" s="112"/>
      <c r="Q551" s="4"/>
      <c r="R551" s="4"/>
      <c r="S551" s="54" t="str">
        <f t="shared" si="140"/>
        <v/>
      </c>
      <c r="T551" s="51"/>
      <c r="U551" s="53"/>
      <c r="V551" s="233"/>
      <c r="W551" s="234" t="str">
        <f t="shared" si="141"/>
        <v/>
      </c>
      <c r="X551" s="52"/>
      <c r="Y551" s="53"/>
      <c r="Z551" s="53"/>
      <c r="AA551" s="53"/>
      <c r="AB551" s="54" t="str">
        <f t="shared" si="142"/>
        <v/>
      </c>
      <c r="AC551" s="54" t="str">
        <f t="shared" si="143"/>
        <v/>
      </c>
      <c r="AD551" s="52"/>
      <c r="AE551" s="53"/>
      <c r="AF551" s="53"/>
      <c r="AG551" s="53"/>
      <c r="AH551" s="54" t="str">
        <f t="shared" si="144"/>
        <v/>
      </c>
      <c r="AI551" s="54" t="str">
        <f t="shared" si="145"/>
        <v/>
      </c>
      <c r="AJ551" s="52"/>
      <c r="AK551" s="55"/>
      <c r="AL551" s="55"/>
      <c r="AM551" s="55"/>
      <c r="AN551" s="54" t="str">
        <f t="shared" si="146"/>
        <v/>
      </c>
      <c r="AO551" s="54" t="str">
        <f t="shared" si="147"/>
        <v/>
      </c>
      <c r="AP551" s="53"/>
      <c r="AQ551" s="53"/>
      <c r="AR551" s="1"/>
      <c r="AS551" s="1"/>
    </row>
    <row r="552" spans="1:45" ht="18.75" customHeight="1" x14ac:dyDescent="0.35">
      <c r="A552" s="1"/>
      <c r="B552" s="49">
        <f>IF(R552="",0,COUNTIF($R$7:R552,R552))</f>
        <v>0</v>
      </c>
      <c r="C552" s="49" t="str">
        <f t="shared" si="132"/>
        <v>0</v>
      </c>
      <c r="D552" s="49">
        <f>IF(X552="",0,COUNTIF($X$7:X552,X552))</f>
        <v>0</v>
      </c>
      <c r="E552" s="49" t="str">
        <f t="shared" si="133"/>
        <v>0</v>
      </c>
      <c r="F552" s="49">
        <f>IF(AD552="",0,COUNTIF($AD$7:AD552,AD552))</f>
        <v>0</v>
      </c>
      <c r="G552" s="49" t="str">
        <f t="shared" si="134"/>
        <v>0</v>
      </c>
      <c r="H552" s="49">
        <f>IF(AJ552="",0,COUNTIF($AJ$7:AJ552,AJ552))</f>
        <v>0</v>
      </c>
      <c r="I552" s="49" t="str">
        <f t="shared" si="135"/>
        <v>0</v>
      </c>
      <c r="J552" s="120">
        <f t="shared" si="136"/>
        <v>0</v>
      </c>
      <c r="K552" s="50" t="str">
        <f t="shared" si="137"/>
        <v>-</v>
      </c>
      <c r="L552" s="49">
        <f>IF(N552="",0,COUNTIF($N$7:N552,N552))</f>
        <v>0</v>
      </c>
      <c r="M552" s="50" t="str">
        <f t="shared" si="138"/>
        <v>0</v>
      </c>
      <c r="N552" s="49" t="str">
        <f t="shared" si="139"/>
        <v/>
      </c>
      <c r="O552" s="1"/>
      <c r="P552" s="112"/>
      <c r="Q552" s="4"/>
      <c r="R552" s="4"/>
      <c r="S552" s="54" t="str">
        <f t="shared" si="140"/>
        <v/>
      </c>
      <c r="T552" s="51"/>
      <c r="U552" s="53"/>
      <c r="V552" s="233"/>
      <c r="W552" s="234" t="str">
        <f t="shared" si="141"/>
        <v/>
      </c>
      <c r="X552" s="52"/>
      <c r="Y552" s="53"/>
      <c r="Z552" s="53"/>
      <c r="AA552" s="53"/>
      <c r="AB552" s="54" t="str">
        <f t="shared" si="142"/>
        <v/>
      </c>
      <c r="AC552" s="54" t="str">
        <f t="shared" si="143"/>
        <v/>
      </c>
      <c r="AD552" s="52"/>
      <c r="AE552" s="53"/>
      <c r="AF552" s="53"/>
      <c r="AG552" s="53"/>
      <c r="AH552" s="54" t="str">
        <f t="shared" si="144"/>
        <v/>
      </c>
      <c r="AI552" s="54" t="str">
        <f t="shared" si="145"/>
        <v/>
      </c>
      <c r="AJ552" s="52"/>
      <c r="AK552" s="55"/>
      <c r="AL552" s="55"/>
      <c r="AM552" s="55"/>
      <c r="AN552" s="54" t="str">
        <f t="shared" si="146"/>
        <v/>
      </c>
      <c r="AO552" s="54" t="str">
        <f t="shared" si="147"/>
        <v/>
      </c>
      <c r="AP552" s="53"/>
      <c r="AQ552" s="53"/>
      <c r="AR552" s="1"/>
      <c r="AS552" s="1"/>
    </row>
    <row r="553" spans="1:45" ht="18.75" customHeight="1" x14ac:dyDescent="0.35">
      <c r="A553" s="1"/>
      <c r="B553" s="49">
        <f>IF(R553="",0,COUNTIF($R$7:R553,R553))</f>
        <v>0</v>
      </c>
      <c r="C553" s="49" t="str">
        <f t="shared" si="132"/>
        <v>0</v>
      </c>
      <c r="D553" s="49">
        <f>IF(X553="",0,COUNTIF($X$7:X553,X553))</f>
        <v>0</v>
      </c>
      <c r="E553" s="49" t="str">
        <f t="shared" si="133"/>
        <v>0</v>
      </c>
      <c r="F553" s="49">
        <f>IF(AD553="",0,COUNTIF($AD$7:AD553,AD553))</f>
        <v>0</v>
      </c>
      <c r="G553" s="49" t="str">
        <f t="shared" si="134"/>
        <v>0</v>
      </c>
      <c r="H553" s="49">
        <f>IF(AJ553="",0,COUNTIF($AJ$7:AJ553,AJ553))</f>
        <v>0</v>
      </c>
      <c r="I553" s="49" t="str">
        <f t="shared" si="135"/>
        <v>0</v>
      </c>
      <c r="J553" s="120">
        <f t="shared" si="136"/>
        <v>0</v>
      </c>
      <c r="K553" s="50" t="str">
        <f t="shared" si="137"/>
        <v>-</v>
      </c>
      <c r="L553" s="49">
        <f>IF(N553="",0,COUNTIF($N$7:N553,N553))</f>
        <v>0</v>
      </c>
      <c r="M553" s="50" t="str">
        <f t="shared" si="138"/>
        <v>0</v>
      </c>
      <c r="N553" s="49" t="str">
        <f t="shared" si="139"/>
        <v/>
      </c>
      <c r="O553" s="1"/>
      <c r="P553" s="112"/>
      <c r="Q553" s="4"/>
      <c r="R553" s="4"/>
      <c r="S553" s="54" t="str">
        <f t="shared" si="140"/>
        <v/>
      </c>
      <c r="T553" s="51"/>
      <c r="U553" s="53"/>
      <c r="V553" s="233"/>
      <c r="W553" s="234" t="str">
        <f t="shared" si="141"/>
        <v/>
      </c>
      <c r="X553" s="52"/>
      <c r="Y553" s="53"/>
      <c r="Z553" s="53"/>
      <c r="AA553" s="53"/>
      <c r="AB553" s="54" t="str">
        <f t="shared" si="142"/>
        <v/>
      </c>
      <c r="AC553" s="54" t="str">
        <f t="shared" si="143"/>
        <v/>
      </c>
      <c r="AD553" s="52"/>
      <c r="AE553" s="53"/>
      <c r="AF553" s="53"/>
      <c r="AG553" s="53"/>
      <c r="AH553" s="54" t="str">
        <f t="shared" si="144"/>
        <v/>
      </c>
      <c r="AI553" s="54" t="str">
        <f t="shared" si="145"/>
        <v/>
      </c>
      <c r="AJ553" s="52"/>
      <c r="AK553" s="55"/>
      <c r="AL553" s="55"/>
      <c r="AM553" s="55"/>
      <c r="AN553" s="54" t="str">
        <f t="shared" si="146"/>
        <v/>
      </c>
      <c r="AO553" s="54" t="str">
        <f t="shared" si="147"/>
        <v/>
      </c>
      <c r="AP553" s="53"/>
      <c r="AQ553" s="53"/>
      <c r="AR553" s="1"/>
      <c r="AS553" s="1"/>
    </row>
    <row r="554" spans="1:45" ht="18.75" customHeight="1" x14ac:dyDescent="0.35">
      <c r="A554" s="1"/>
      <c r="B554" s="49">
        <f>IF(R554="",0,COUNTIF($R$7:R554,R554))</f>
        <v>0</v>
      </c>
      <c r="C554" s="49" t="str">
        <f t="shared" si="132"/>
        <v>0</v>
      </c>
      <c r="D554" s="49">
        <f>IF(X554="",0,COUNTIF($X$7:X554,X554))</f>
        <v>0</v>
      </c>
      <c r="E554" s="49" t="str">
        <f t="shared" si="133"/>
        <v>0</v>
      </c>
      <c r="F554" s="49">
        <f>IF(AD554="",0,COUNTIF($AD$7:AD554,AD554))</f>
        <v>0</v>
      </c>
      <c r="G554" s="49" t="str">
        <f t="shared" si="134"/>
        <v>0</v>
      </c>
      <c r="H554" s="49">
        <f>IF(AJ554="",0,COUNTIF($AJ$7:AJ554,AJ554))</f>
        <v>0</v>
      </c>
      <c r="I554" s="49" t="str">
        <f t="shared" si="135"/>
        <v>0</v>
      </c>
      <c r="J554" s="120">
        <f t="shared" si="136"/>
        <v>0</v>
      </c>
      <c r="K554" s="50" t="str">
        <f t="shared" si="137"/>
        <v>-</v>
      </c>
      <c r="L554" s="49">
        <f>IF(N554="",0,COUNTIF($N$7:N554,N554))</f>
        <v>0</v>
      </c>
      <c r="M554" s="50" t="str">
        <f t="shared" si="138"/>
        <v>0</v>
      </c>
      <c r="N554" s="49" t="str">
        <f t="shared" si="139"/>
        <v/>
      </c>
      <c r="O554" s="1"/>
      <c r="P554" s="112"/>
      <c r="Q554" s="4"/>
      <c r="R554" s="4"/>
      <c r="S554" s="54" t="str">
        <f t="shared" si="140"/>
        <v/>
      </c>
      <c r="T554" s="51"/>
      <c r="U554" s="53"/>
      <c r="V554" s="233"/>
      <c r="W554" s="234" t="str">
        <f t="shared" si="141"/>
        <v/>
      </c>
      <c r="X554" s="52"/>
      <c r="Y554" s="53"/>
      <c r="Z554" s="53"/>
      <c r="AA554" s="53"/>
      <c r="AB554" s="54" t="str">
        <f t="shared" si="142"/>
        <v/>
      </c>
      <c r="AC554" s="54" t="str">
        <f t="shared" si="143"/>
        <v/>
      </c>
      <c r="AD554" s="52"/>
      <c r="AE554" s="53"/>
      <c r="AF554" s="53"/>
      <c r="AG554" s="53"/>
      <c r="AH554" s="54" t="str">
        <f t="shared" si="144"/>
        <v/>
      </c>
      <c r="AI554" s="54" t="str">
        <f t="shared" si="145"/>
        <v/>
      </c>
      <c r="AJ554" s="52"/>
      <c r="AK554" s="55"/>
      <c r="AL554" s="55"/>
      <c r="AM554" s="55"/>
      <c r="AN554" s="54" t="str">
        <f t="shared" si="146"/>
        <v/>
      </c>
      <c r="AO554" s="54" t="str">
        <f t="shared" si="147"/>
        <v/>
      </c>
      <c r="AP554" s="53"/>
      <c r="AQ554" s="53"/>
      <c r="AR554" s="1"/>
      <c r="AS554" s="1"/>
    </row>
    <row r="555" spans="1:45" ht="18.75" customHeight="1" x14ac:dyDescent="0.35">
      <c r="A555" s="1"/>
      <c r="B555" s="49">
        <f>IF(R555="",0,COUNTIF($R$7:R555,R555))</f>
        <v>0</v>
      </c>
      <c r="C555" s="49" t="str">
        <f t="shared" si="132"/>
        <v>0</v>
      </c>
      <c r="D555" s="49">
        <f>IF(X555="",0,COUNTIF($X$7:X555,X555))</f>
        <v>0</v>
      </c>
      <c r="E555" s="49" t="str">
        <f t="shared" si="133"/>
        <v>0</v>
      </c>
      <c r="F555" s="49">
        <f>IF(AD555="",0,COUNTIF($AD$7:AD555,AD555))</f>
        <v>0</v>
      </c>
      <c r="G555" s="49" t="str">
        <f t="shared" si="134"/>
        <v>0</v>
      </c>
      <c r="H555" s="49">
        <f>IF(AJ555="",0,COUNTIF($AJ$7:AJ555,AJ555))</f>
        <v>0</v>
      </c>
      <c r="I555" s="49" t="str">
        <f t="shared" si="135"/>
        <v>0</v>
      </c>
      <c r="J555" s="120">
        <f t="shared" si="136"/>
        <v>0</v>
      </c>
      <c r="K555" s="50" t="str">
        <f t="shared" si="137"/>
        <v>-</v>
      </c>
      <c r="L555" s="49">
        <f>IF(N555="",0,COUNTIF($N$7:N555,N555))</f>
        <v>0</v>
      </c>
      <c r="M555" s="50" t="str">
        <f t="shared" si="138"/>
        <v>0</v>
      </c>
      <c r="N555" s="49" t="str">
        <f t="shared" si="139"/>
        <v/>
      </c>
      <c r="O555" s="1"/>
      <c r="P555" s="112"/>
      <c r="Q555" s="4"/>
      <c r="R555" s="4"/>
      <c r="S555" s="54" t="str">
        <f t="shared" si="140"/>
        <v/>
      </c>
      <c r="T555" s="51"/>
      <c r="U555" s="53"/>
      <c r="V555" s="233"/>
      <c r="W555" s="234" t="str">
        <f t="shared" si="141"/>
        <v/>
      </c>
      <c r="X555" s="52"/>
      <c r="Y555" s="53"/>
      <c r="Z555" s="53"/>
      <c r="AA555" s="53"/>
      <c r="AB555" s="54" t="str">
        <f t="shared" si="142"/>
        <v/>
      </c>
      <c r="AC555" s="54" t="str">
        <f t="shared" si="143"/>
        <v/>
      </c>
      <c r="AD555" s="52"/>
      <c r="AE555" s="53"/>
      <c r="AF555" s="53"/>
      <c r="AG555" s="53"/>
      <c r="AH555" s="54" t="str">
        <f t="shared" si="144"/>
        <v/>
      </c>
      <c r="AI555" s="54" t="str">
        <f t="shared" si="145"/>
        <v/>
      </c>
      <c r="AJ555" s="52"/>
      <c r="AK555" s="55"/>
      <c r="AL555" s="55"/>
      <c r="AM555" s="55"/>
      <c r="AN555" s="54" t="str">
        <f t="shared" si="146"/>
        <v/>
      </c>
      <c r="AO555" s="54" t="str">
        <f t="shared" si="147"/>
        <v/>
      </c>
      <c r="AP555" s="53"/>
      <c r="AQ555" s="53"/>
      <c r="AR555" s="1"/>
      <c r="AS555" s="1"/>
    </row>
    <row r="556" spans="1:45" ht="18.75" customHeight="1" x14ac:dyDescent="0.35">
      <c r="A556" s="1"/>
      <c r="B556" s="49">
        <f>IF(R556="",0,COUNTIF($R$7:R556,R556))</f>
        <v>0</v>
      </c>
      <c r="C556" s="49" t="str">
        <f t="shared" si="132"/>
        <v>0</v>
      </c>
      <c r="D556" s="49">
        <f>IF(X556="",0,COUNTIF($X$7:X556,X556))</f>
        <v>0</v>
      </c>
      <c r="E556" s="49" t="str">
        <f t="shared" si="133"/>
        <v>0</v>
      </c>
      <c r="F556" s="49">
        <f>IF(AD556="",0,COUNTIF($AD$7:AD556,AD556))</f>
        <v>0</v>
      </c>
      <c r="G556" s="49" t="str">
        <f t="shared" si="134"/>
        <v>0</v>
      </c>
      <c r="H556" s="49">
        <f>IF(AJ556="",0,COUNTIF($AJ$7:AJ556,AJ556))</f>
        <v>0</v>
      </c>
      <c r="I556" s="49" t="str">
        <f t="shared" si="135"/>
        <v>0</v>
      </c>
      <c r="J556" s="120">
        <f t="shared" si="136"/>
        <v>0</v>
      </c>
      <c r="K556" s="50" t="str">
        <f t="shared" si="137"/>
        <v>-</v>
      </c>
      <c r="L556" s="49">
        <f>IF(N556="",0,COUNTIF($N$7:N556,N556))</f>
        <v>0</v>
      </c>
      <c r="M556" s="50" t="str">
        <f t="shared" si="138"/>
        <v>0</v>
      </c>
      <c r="N556" s="49" t="str">
        <f t="shared" si="139"/>
        <v/>
      </c>
      <c r="O556" s="1"/>
      <c r="P556" s="112"/>
      <c r="Q556" s="4"/>
      <c r="R556" s="4"/>
      <c r="S556" s="54" t="str">
        <f t="shared" si="140"/>
        <v/>
      </c>
      <c r="T556" s="51"/>
      <c r="U556" s="53"/>
      <c r="V556" s="233"/>
      <c r="W556" s="234" t="str">
        <f t="shared" si="141"/>
        <v/>
      </c>
      <c r="X556" s="52"/>
      <c r="Y556" s="53"/>
      <c r="Z556" s="53"/>
      <c r="AA556" s="53"/>
      <c r="AB556" s="54" t="str">
        <f t="shared" si="142"/>
        <v/>
      </c>
      <c r="AC556" s="54" t="str">
        <f t="shared" si="143"/>
        <v/>
      </c>
      <c r="AD556" s="52"/>
      <c r="AE556" s="53"/>
      <c r="AF556" s="53"/>
      <c r="AG556" s="53"/>
      <c r="AH556" s="54" t="str">
        <f t="shared" si="144"/>
        <v/>
      </c>
      <c r="AI556" s="54" t="str">
        <f t="shared" si="145"/>
        <v/>
      </c>
      <c r="AJ556" s="52"/>
      <c r="AK556" s="55"/>
      <c r="AL556" s="55"/>
      <c r="AM556" s="55"/>
      <c r="AN556" s="54" t="str">
        <f t="shared" si="146"/>
        <v/>
      </c>
      <c r="AO556" s="54" t="str">
        <f t="shared" si="147"/>
        <v/>
      </c>
      <c r="AP556" s="53"/>
      <c r="AQ556" s="53"/>
      <c r="AR556" s="1"/>
      <c r="AS556" s="1"/>
    </row>
    <row r="557" spans="1:45" ht="18.75" customHeight="1" x14ac:dyDescent="0.35">
      <c r="A557" s="1"/>
      <c r="B557" s="49">
        <f>IF(R557="",0,COUNTIF($R$7:R557,R557))</f>
        <v>0</v>
      </c>
      <c r="C557" s="49" t="str">
        <f t="shared" si="132"/>
        <v>0</v>
      </c>
      <c r="D557" s="49">
        <f>IF(X557="",0,COUNTIF($X$7:X557,X557))</f>
        <v>0</v>
      </c>
      <c r="E557" s="49" t="str">
        <f t="shared" si="133"/>
        <v>0</v>
      </c>
      <c r="F557" s="49">
        <f>IF(AD557="",0,COUNTIF($AD$7:AD557,AD557))</f>
        <v>0</v>
      </c>
      <c r="G557" s="49" t="str">
        <f t="shared" si="134"/>
        <v>0</v>
      </c>
      <c r="H557" s="49">
        <f>IF(AJ557="",0,COUNTIF($AJ$7:AJ557,AJ557))</f>
        <v>0</v>
      </c>
      <c r="I557" s="49" t="str">
        <f t="shared" si="135"/>
        <v>0</v>
      </c>
      <c r="J557" s="120">
        <f t="shared" si="136"/>
        <v>0</v>
      </c>
      <c r="K557" s="50" t="str">
        <f t="shared" si="137"/>
        <v>-</v>
      </c>
      <c r="L557" s="49">
        <f>IF(N557="",0,COUNTIF($N$7:N557,N557))</f>
        <v>0</v>
      </c>
      <c r="M557" s="50" t="str">
        <f t="shared" si="138"/>
        <v>0</v>
      </c>
      <c r="N557" s="49" t="str">
        <f t="shared" si="139"/>
        <v/>
      </c>
      <c r="O557" s="1"/>
      <c r="P557" s="112"/>
      <c r="Q557" s="4"/>
      <c r="R557" s="4"/>
      <c r="S557" s="54" t="str">
        <f t="shared" si="140"/>
        <v/>
      </c>
      <c r="T557" s="51"/>
      <c r="U557" s="53"/>
      <c r="V557" s="233"/>
      <c r="W557" s="234" t="str">
        <f t="shared" si="141"/>
        <v/>
      </c>
      <c r="X557" s="52"/>
      <c r="Y557" s="53"/>
      <c r="Z557" s="53"/>
      <c r="AA557" s="53"/>
      <c r="AB557" s="54" t="str">
        <f t="shared" si="142"/>
        <v/>
      </c>
      <c r="AC557" s="54" t="str">
        <f t="shared" si="143"/>
        <v/>
      </c>
      <c r="AD557" s="52"/>
      <c r="AE557" s="53"/>
      <c r="AF557" s="53"/>
      <c r="AG557" s="53"/>
      <c r="AH557" s="54" t="str">
        <f t="shared" si="144"/>
        <v/>
      </c>
      <c r="AI557" s="54" t="str">
        <f t="shared" si="145"/>
        <v/>
      </c>
      <c r="AJ557" s="52"/>
      <c r="AK557" s="55"/>
      <c r="AL557" s="55"/>
      <c r="AM557" s="55"/>
      <c r="AN557" s="54" t="str">
        <f t="shared" si="146"/>
        <v/>
      </c>
      <c r="AO557" s="54" t="str">
        <f t="shared" si="147"/>
        <v/>
      </c>
      <c r="AP557" s="53"/>
      <c r="AQ557" s="53"/>
      <c r="AR557" s="1"/>
      <c r="AS557" s="1"/>
    </row>
    <row r="558" spans="1:45" ht="18.75" customHeight="1" x14ac:dyDescent="0.35">
      <c r="A558" s="1"/>
      <c r="B558" s="49">
        <f>IF(R558="",0,COUNTIF($R$7:R558,R558))</f>
        <v>0</v>
      </c>
      <c r="C558" s="49" t="str">
        <f t="shared" si="132"/>
        <v>0</v>
      </c>
      <c r="D558" s="49">
        <f>IF(X558="",0,COUNTIF($X$7:X558,X558))</f>
        <v>0</v>
      </c>
      <c r="E558" s="49" t="str">
        <f t="shared" si="133"/>
        <v>0</v>
      </c>
      <c r="F558" s="49">
        <f>IF(AD558="",0,COUNTIF($AD$7:AD558,AD558))</f>
        <v>0</v>
      </c>
      <c r="G558" s="49" t="str">
        <f t="shared" si="134"/>
        <v>0</v>
      </c>
      <c r="H558" s="49">
        <f>IF(AJ558="",0,COUNTIF($AJ$7:AJ558,AJ558))</f>
        <v>0</v>
      </c>
      <c r="I558" s="49" t="str">
        <f t="shared" si="135"/>
        <v>0</v>
      </c>
      <c r="J558" s="120">
        <f t="shared" si="136"/>
        <v>0</v>
      </c>
      <c r="K558" s="50" t="str">
        <f t="shared" si="137"/>
        <v>-</v>
      </c>
      <c r="L558" s="49">
        <f>IF(N558="",0,COUNTIF($N$7:N558,N558))</f>
        <v>0</v>
      </c>
      <c r="M558" s="50" t="str">
        <f t="shared" si="138"/>
        <v>0</v>
      </c>
      <c r="N558" s="49" t="str">
        <f t="shared" si="139"/>
        <v/>
      </c>
      <c r="O558" s="1"/>
      <c r="P558" s="112"/>
      <c r="Q558" s="4"/>
      <c r="R558" s="4"/>
      <c r="S558" s="54" t="str">
        <f t="shared" si="140"/>
        <v/>
      </c>
      <c r="T558" s="51"/>
      <c r="U558" s="53"/>
      <c r="V558" s="233"/>
      <c r="W558" s="234" t="str">
        <f t="shared" si="141"/>
        <v/>
      </c>
      <c r="X558" s="52"/>
      <c r="Y558" s="53"/>
      <c r="Z558" s="53"/>
      <c r="AA558" s="53"/>
      <c r="AB558" s="54" t="str">
        <f t="shared" si="142"/>
        <v/>
      </c>
      <c r="AC558" s="54" t="str">
        <f t="shared" si="143"/>
        <v/>
      </c>
      <c r="AD558" s="52"/>
      <c r="AE558" s="53"/>
      <c r="AF558" s="53"/>
      <c r="AG558" s="53"/>
      <c r="AH558" s="54" t="str">
        <f t="shared" si="144"/>
        <v/>
      </c>
      <c r="AI558" s="54" t="str">
        <f t="shared" si="145"/>
        <v/>
      </c>
      <c r="AJ558" s="52"/>
      <c r="AK558" s="55"/>
      <c r="AL558" s="55"/>
      <c r="AM558" s="55"/>
      <c r="AN558" s="54" t="str">
        <f t="shared" si="146"/>
        <v/>
      </c>
      <c r="AO558" s="54" t="str">
        <f t="shared" si="147"/>
        <v/>
      </c>
      <c r="AP558" s="53"/>
      <c r="AQ558" s="53"/>
      <c r="AR558" s="1"/>
      <c r="AS558" s="1"/>
    </row>
    <row r="559" spans="1:45" ht="18.75" customHeight="1" x14ac:dyDescent="0.35">
      <c r="A559" s="1"/>
      <c r="B559" s="49">
        <f>IF(R559="",0,COUNTIF($R$7:R559,R559))</f>
        <v>0</v>
      </c>
      <c r="C559" s="49" t="str">
        <f t="shared" si="132"/>
        <v>0</v>
      </c>
      <c r="D559" s="49">
        <f>IF(X559="",0,COUNTIF($X$7:X559,X559))</f>
        <v>0</v>
      </c>
      <c r="E559" s="49" t="str">
        <f t="shared" si="133"/>
        <v>0</v>
      </c>
      <c r="F559" s="49">
        <f>IF(AD559="",0,COUNTIF($AD$7:AD559,AD559))</f>
        <v>0</v>
      </c>
      <c r="G559" s="49" t="str">
        <f t="shared" si="134"/>
        <v>0</v>
      </c>
      <c r="H559" s="49">
        <f>IF(AJ559="",0,COUNTIF($AJ$7:AJ559,AJ559))</f>
        <v>0</v>
      </c>
      <c r="I559" s="49" t="str">
        <f t="shared" si="135"/>
        <v>0</v>
      </c>
      <c r="J559" s="120">
        <f t="shared" si="136"/>
        <v>0</v>
      </c>
      <c r="K559" s="50" t="str">
        <f t="shared" si="137"/>
        <v>-</v>
      </c>
      <c r="L559" s="49">
        <f>IF(N559="",0,COUNTIF($N$7:N559,N559))</f>
        <v>0</v>
      </c>
      <c r="M559" s="50" t="str">
        <f t="shared" si="138"/>
        <v>0</v>
      </c>
      <c r="N559" s="49" t="str">
        <f t="shared" si="139"/>
        <v/>
      </c>
      <c r="O559" s="1"/>
      <c r="P559" s="112"/>
      <c r="Q559" s="4"/>
      <c r="R559" s="4"/>
      <c r="S559" s="54" t="str">
        <f t="shared" si="140"/>
        <v/>
      </c>
      <c r="T559" s="51"/>
      <c r="U559" s="53"/>
      <c r="V559" s="233"/>
      <c r="W559" s="234" t="str">
        <f t="shared" si="141"/>
        <v/>
      </c>
      <c r="X559" s="52"/>
      <c r="Y559" s="53"/>
      <c r="Z559" s="53"/>
      <c r="AA559" s="53"/>
      <c r="AB559" s="54" t="str">
        <f t="shared" si="142"/>
        <v/>
      </c>
      <c r="AC559" s="54" t="str">
        <f t="shared" si="143"/>
        <v/>
      </c>
      <c r="AD559" s="52"/>
      <c r="AE559" s="53"/>
      <c r="AF559" s="53"/>
      <c r="AG559" s="53"/>
      <c r="AH559" s="54" t="str">
        <f t="shared" si="144"/>
        <v/>
      </c>
      <c r="AI559" s="54" t="str">
        <f t="shared" si="145"/>
        <v/>
      </c>
      <c r="AJ559" s="52"/>
      <c r="AK559" s="55"/>
      <c r="AL559" s="55"/>
      <c r="AM559" s="55"/>
      <c r="AN559" s="54" t="str">
        <f t="shared" si="146"/>
        <v/>
      </c>
      <c r="AO559" s="54" t="str">
        <f t="shared" si="147"/>
        <v/>
      </c>
      <c r="AP559" s="53"/>
      <c r="AQ559" s="53"/>
      <c r="AR559" s="1"/>
      <c r="AS559" s="1"/>
    </row>
    <row r="560" spans="1:45" ht="18.75" customHeight="1" x14ac:dyDescent="0.35">
      <c r="A560" s="1"/>
      <c r="B560" s="49">
        <f>IF(R560="",0,COUNTIF($R$7:R560,R560))</f>
        <v>0</v>
      </c>
      <c r="C560" s="49" t="str">
        <f t="shared" si="132"/>
        <v>0</v>
      </c>
      <c r="D560" s="49">
        <f>IF(X560="",0,COUNTIF($X$7:X560,X560))</f>
        <v>0</v>
      </c>
      <c r="E560" s="49" t="str">
        <f t="shared" si="133"/>
        <v>0</v>
      </c>
      <c r="F560" s="49">
        <f>IF(AD560="",0,COUNTIF($AD$7:AD560,AD560))</f>
        <v>0</v>
      </c>
      <c r="G560" s="49" t="str">
        <f t="shared" si="134"/>
        <v>0</v>
      </c>
      <c r="H560" s="49">
        <f>IF(AJ560="",0,COUNTIF($AJ$7:AJ560,AJ560))</f>
        <v>0</v>
      </c>
      <c r="I560" s="49" t="str">
        <f t="shared" si="135"/>
        <v>0</v>
      </c>
      <c r="J560" s="120">
        <f t="shared" si="136"/>
        <v>0</v>
      </c>
      <c r="K560" s="50" t="str">
        <f t="shared" si="137"/>
        <v>-</v>
      </c>
      <c r="L560" s="49">
        <f>IF(N560="",0,COUNTIF($N$7:N560,N560))</f>
        <v>0</v>
      </c>
      <c r="M560" s="50" t="str">
        <f t="shared" si="138"/>
        <v>0</v>
      </c>
      <c r="N560" s="49" t="str">
        <f t="shared" si="139"/>
        <v/>
      </c>
      <c r="O560" s="1"/>
      <c r="P560" s="112"/>
      <c r="Q560" s="4"/>
      <c r="R560" s="4"/>
      <c r="S560" s="54" t="str">
        <f t="shared" si="140"/>
        <v/>
      </c>
      <c r="T560" s="51"/>
      <c r="U560" s="53"/>
      <c r="V560" s="233"/>
      <c r="W560" s="234" t="str">
        <f t="shared" si="141"/>
        <v/>
      </c>
      <c r="X560" s="52"/>
      <c r="Y560" s="53"/>
      <c r="Z560" s="53"/>
      <c r="AA560" s="53"/>
      <c r="AB560" s="54" t="str">
        <f t="shared" si="142"/>
        <v/>
      </c>
      <c r="AC560" s="54" t="str">
        <f t="shared" si="143"/>
        <v/>
      </c>
      <c r="AD560" s="52"/>
      <c r="AE560" s="53"/>
      <c r="AF560" s="53"/>
      <c r="AG560" s="53"/>
      <c r="AH560" s="54" t="str">
        <f t="shared" si="144"/>
        <v/>
      </c>
      <c r="AI560" s="54" t="str">
        <f t="shared" si="145"/>
        <v/>
      </c>
      <c r="AJ560" s="52"/>
      <c r="AK560" s="55"/>
      <c r="AL560" s="55"/>
      <c r="AM560" s="55"/>
      <c r="AN560" s="54" t="str">
        <f t="shared" si="146"/>
        <v/>
      </c>
      <c r="AO560" s="54" t="str">
        <f t="shared" si="147"/>
        <v/>
      </c>
      <c r="AP560" s="53"/>
      <c r="AQ560" s="53"/>
      <c r="AR560" s="1"/>
      <c r="AS560" s="1"/>
    </row>
    <row r="561" spans="1:45" ht="18.75" customHeight="1" x14ac:dyDescent="0.35">
      <c r="A561" s="1"/>
      <c r="B561" s="49">
        <f>IF(R561="",0,COUNTIF($R$7:R561,R561))</f>
        <v>0</v>
      </c>
      <c r="C561" s="49" t="str">
        <f t="shared" si="132"/>
        <v>0</v>
      </c>
      <c r="D561" s="49">
        <f>IF(X561="",0,COUNTIF($X$7:X561,X561))</f>
        <v>0</v>
      </c>
      <c r="E561" s="49" t="str">
        <f t="shared" si="133"/>
        <v>0</v>
      </c>
      <c r="F561" s="49">
        <f>IF(AD561="",0,COUNTIF($AD$7:AD561,AD561))</f>
        <v>0</v>
      </c>
      <c r="G561" s="49" t="str">
        <f t="shared" si="134"/>
        <v>0</v>
      </c>
      <c r="H561" s="49">
        <f>IF(AJ561="",0,COUNTIF($AJ$7:AJ561,AJ561))</f>
        <v>0</v>
      </c>
      <c r="I561" s="49" t="str">
        <f t="shared" si="135"/>
        <v>0</v>
      </c>
      <c r="J561" s="120">
        <f t="shared" si="136"/>
        <v>0</v>
      </c>
      <c r="K561" s="50" t="str">
        <f t="shared" si="137"/>
        <v>-</v>
      </c>
      <c r="L561" s="49">
        <f>IF(N561="",0,COUNTIF($N$7:N561,N561))</f>
        <v>0</v>
      </c>
      <c r="M561" s="50" t="str">
        <f t="shared" si="138"/>
        <v>0</v>
      </c>
      <c r="N561" s="49" t="str">
        <f t="shared" si="139"/>
        <v/>
      </c>
      <c r="O561" s="1"/>
      <c r="P561" s="112"/>
      <c r="Q561" s="4"/>
      <c r="R561" s="4"/>
      <c r="S561" s="54" t="str">
        <f t="shared" si="140"/>
        <v/>
      </c>
      <c r="T561" s="51"/>
      <c r="U561" s="53"/>
      <c r="V561" s="233"/>
      <c r="W561" s="234" t="str">
        <f t="shared" si="141"/>
        <v/>
      </c>
      <c r="X561" s="52"/>
      <c r="Y561" s="53"/>
      <c r="Z561" s="53"/>
      <c r="AA561" s="53"/>
      <c r="AB561" s="54" t="str">
        <f t="shared" si="142"/>
        <v/>
      </c>
      <c r="AC561" s="54" t="str">
        <f t="shared" si="143"/>
        <v/>
      </c>
      <c r="AD561" s="52"/>
      <c r="AE561" s="53"/>
      <c r="AF561" s="53"/>
      <c r="AG561" s="53"/>
      <c r="AH561" s="54" t="str">
        <f t="shared" si="144"/>
        <v/>
      </c>
      <c r="AI561" s="54" t="str">
        <f t="shared" si="145"/>
        <v/>
      </c>
      <c r="AJ561" s="52"/>
      <c r="AK561" s="55"/>
      <c r="AL561" s="55"/>
      <c r="AM561" s="55"/>
      <c r="AN561" s="54" t="str">
        <f t="shared" si="146"/>
        <v/>
      </c>
      <c r="AO561" s="54" t="str">
        <f t="shared" si="147"/>
        <v/>
      </c>
      <c r="AP561" s="53"/>
      <c r="AQ561" s="53"/>
      <c r="AR561" s="1"/>
      <c r="AS561" s="1"/>
    </row>
    <row r="562" spans="1:45" ht="18.75" customHeight="1" x14ac:dyDescent="0.35">
      <c r="A562" s="1"/>
      <c r="B562" s="49">
        <f>IF(R562="",0,COUNTIF($R$7:R562,R562))</f>
        <v>0</v>
      </c>
      <c r="C562" s="49" t="str">
        <f t="shared" si="132"/>
        <v>0</v>
      </c>
      <c r="D562" s="49">
        <f>IF(X562="",0,COUNTIF($X$7:X562,X562))</f>
        <v>0</v>
      </c>
      <c r="E562" s="49" t="str">
        <f t="shared" si="133"/>
        <v>0</v>
      </c>
      <c r="F562" s="49">
        <f>IF(AD562="",0,COUNTIF($AD$7:AD562,AD562))</f>
        <v>0</v>
      </c>
      <c r="G562" s="49" t="str">
        <f t="shared" si="134"/>
        <v>0</v>
      </c>
      <c r="H562" s="49">
        <f>IF(AJ562="",0,COUNTIF($AJ$7:AJ562,AJ562))</f>
        <v>0</v>
      </c>
      <c r="I562" s="49" t="str">
        <f t="shared" si="135"/>
        <v>0</v>
      </c>
      <c r="J562" s="120">
        <f t="shared" si="136"/>
        <v>0</v>
      </c>
      <c r="K562" s="50" t="str">
        <f t="shared" si="137"/>
        <v>-</v>
      </c>
      <c r="L562" s="49">
        <f>IF(N562="",0,COUNTIF($N$7:N562,N562))</f>
        <v>0</v>
      </c>
      <c r="M562" s="50" t="str">
        <f t="shared" si="138"/>
        <v>0</v>
      </c>
      <c r="N562" s="49" t="str">
        <f t="shared" si="139"/>
        <v/>
      </c>
      <c r="O562" s="1"/>
      <c r="P562" s="112"/>
      <c r="Q562" s="4"/>
      <c r="R562" s="4"/>
      <c r="S562" s="54" t="str">
        <f t="shared" si="140"/>
        <v/>
      </c>
      <c r="T562" s="51"/>
      <c r="U562" s="53"/>
      <c r="V562" s="233"/>
      <c r="W562" s="234" t="str">
        <f t="shared" si="141"/>
        <v/>
      </c>
      <c r="X562" s="52"/>
      <c r="Y562" s="53"/>
      <c r="Z562" s="53"/>
      <c r="AA562" s="53"/>
      <c r="AB562" s="54" t="str">
        <f t="shared" si="142"/>
        <v/>
      </c>
      <c r="AC562" s="54" t="str">
        <f t="shared" si="143"/>
        <v/>
      </c>
      <c r="AD562" s="52"/>
      <c r="AE562" s="53"/>
      <c r="AF562" s="53"/>
      <c r="AG562" s="53"/>
      <c r="AH562" s="54" t="str">
        <f t="shared" si="144"/>
        <v/>
      </c>
      <c r="AI562" s="54" t="str">
        <f t="shared" si="145"/>
        <v/>
      </c>
      <c r="AJ562" s="52"/>
      <c r="AK562" s="55"/>
      <c r="AL562" s="55"/>
      <c r="AM562" s="55"/>
      <c r="AN562" s="54" t="str">
        <f t="shared" si="146"/>
        <v/>
      </c>
      <c r="AO562" s="54" t="str">
        <f t="shared" si="147"/>
        <v/>
      </c>
      <c r="AP562" s="53"/>
      <c r="AQ562" s="53"/>
      <c r="AR562" s="1"/>
      <c r="AS562" s="1"/>
    </row>
    <row r="563" spans="1:45" ht="18.75" customHeight="1" x14ac:dyDescent="0.35">
      <c r="A563" s="1"/>
      <c r="B563" s="49">
        <f>IF(R563="",0,COUNTIF($R$7:R563,R563))</f>
        <v>0</v>
      </c>
      <c r="C563" s="49" t="str">
        <f t="shared" ref="C563:C626" si="148">B563&amp;R563</f>
        <v>0</v>
      </c>
      <c r="D563" s="49">
        <f>IF(X563="",0,COUNTIF($X$7:X563,X563))</f>
        <v>0</v>
      </c>
      <c r="E563" s="49" t="str">
        <f t="shared" ref="E563:E626" si="149">D563&amp;X563</f>
        <v>0</v>
      </c>
      <c r="F563" s="49">
        <f>IF(AD563="",0,COUNTIF($AD$7:AD563,AD563))</f>
        <v>0</v>
      </c>
      <c r="G563" s="49" t="str">
        <f t="shared" ref="G563:G626" si="150">F563&amp;AD563</f>
        <v>0</v>
      </c>
      <c r="H563" s="49">
        <f>IF(AJ563="",0,COUNTIF($AJ$7:AJ563,AJ563))</f>
        <v>0</v>
      </c>
      <c r="I563" s="49" t="str">
        <f t="shared" ref="I563:I626" si="151">H563&amp;AJ563</f>
        <v>0</v>
      </c>
      <c r="J563" s="120">
        <f t="shared" ref="J563:J626" si="152">Y563+AE563+AK563</f>
        <v>0</v>
      </c>
      <c r="K563" s="50" t="str">
        <f t="shared" ref="K563:K626" si="153">IF(R563="","-",IF(P563&lt;&gt;"",P563,K562))</f>
        <v>-</v>
      </c>
      <c r="L563" s="49">
        <f>IF(N563="",0,COUNTIF($N$7:N563,N563))</f>
        <v>0</v>
      </c>
      <c r="M563" s="50" t="str">
        <f t="shared" ref="M563:M626" si="154">L563&amp;N563</f>
        <v>0</v>
      </c>
      <c r="N563" s="49" t="str">
        <f t="shared" ref="N563:N626" si="155">IF(R563="","",IF(Q563&lt;&gt;"",Q563,N562))</f>
        <v/>
      </c>
      <c r="O563" s="1"/>
      <c r="P563" s="112"/>
      <c r="Q563" s="4"/>
      <c r="R563" s="4"/>
      <c r="S563" s="54" t="str">
        <f t="shared" ref="S563:S626" si="156">IF(R563&lt;&gt;"",VLOOKUP(R563,DP,2,FALSE),"")</f>
        <v/>
      </c>
      <c r="T563" s="51"/>
      <c r="U563" s="53"/>
      <c r="V563" s="233"/>
      <c r="W563" s="234" t="str">
        <f t="shared" ref="W563:W626" si="157">IF(AND(R563&lt;&gt;"",U563&lt;&gt;""),$U563*$V563,"")</f>
        <v/>
      </c>
      <c r="X563" s="52"/>
      <c r="Y563" s="53"/>
      <c r="Z563" s="53"/>
      <c r="AA563" s="53"/>
      <c r="AB563" s="54" t="str">
        <f t="shared" ref="AB563:AB626" si="158">IF(AND(R563&lt;&gt;"",X563&lt;&gt;""),$Y563*$Z563,"")</f>
        <v/>
      </c>
      <c r="AC563" s="54" t="str">
        <f t="shared" ref="AC563:AC626" si="159">IF(AND(R563&lt;&gt;"",X563&lt;&gt;""),$Y563*$AA563,"")</f>
        <v/>
      </c>
      <c r="AD563" s="52"/>
      <c r="AE563" s="53"/>
      <c r="AF563" s="53"/>
      <c r="AG563" s="53"/>
      <c r="AH563" s="54" t="str">
        <f t="shared" ref="AH563:AH626" si="160">IF(AND(R563&lt;&gt;"",AD563&lt;&gt;""),$AE563*$AF563,"")</f>
        <v/>
      </c>
      <c r="AI563" s="54" t="str">
        <f t="shared" ref="AI563:AI626" si="161">IF(AND(R563&lt;&gt;"",AD563&lt;&gt;""),$AE563*$AG563,"")</f>
        <v/>
      </c>
      <c r="AJ563" s="52"/>
      <c r="AK563" s="55"/>
      <c r="AL563" s="55"/>
      <c r="AM563" s="55"/>
      <c r="AN563" s="54" t="str">
        <f t="shared" ref="AN563:AN626" si="162">IF(AND(R563&lt;&gt;"",AJ563&lt;&gt;""),$AK563*$AL563,"")</f>
        <v/>
      </c>
      <c r="AO563" s="54" t="str">
        <f t="shared" ref="AO563:AO626" si="163">IF(AND(R563&lt;&gt;"",AJ563&lt;&gt;""),$AK563*$AM563,"")</f>
        <v/>
      </c>
      <c r="AP563" s="53"/>
      <c r="AQ563" s="53"/>
      <c r="AR563" s="1"/>
      <c r="AS563" s="1"/>
    </row>
    <row r="564" spans="1:45" ht="18.75" customHeight="1" x14ac:dyDescent="0.35">
      <c r="A564" s="1"/>
      <c r="B564" s="49">
        <f>IF(R564="",0,COUNTIF($R$7:R564,R564))</f>
        <v>0</v>
      </c>
      <c r="C564" s="49" t="str">
        <f t="shared" si="148"/>
        <v>0</v>
      </c>
      <c r="D564" s="49">
        <f>IF(X564="",0,COUNTIF($X$7:X564,X564))</f>
        <v>0</v>
      </c>
      <c r="E564" s="49" t="str">
        <f t="shared" si="149"/>
        <v>0</v>
      </c>
      <c r="F564" s="49">
        <f>IF(AD564="",0,COUNTIF($AD$7:AD564,AD564))</f>
        <v>0</v>
      </c>
      <c r="G564" s="49" t="str">
        <f t="shared" si="150"/>
        <v>0</v>
      </c>
      <c r="H564" s="49">
        <f>IF(AJ564="",0,COUNTIF($AJ$7:AJ564,AJ564))</f>
        <v>0</v>
      </c>
      <c r="I564" s="49" t="str">
        <f t="shared" si="151"/>
        <v>0</v>
      </c>
      <c r="J564" s="120">
        <f t="shared" si="152"/>
        <v>0</v>
      </c>
      <c r="K564" s="50" t="str">
        <f t="shared" si="153"/>
        <v>-</v>
      </c>
      <c r="L564" s="49">
        <f>IF(N564="",0,COUNTIF($N$7:N564,N564))</f>
        <v>0</v>
      </c>
      <c r="M564" s="50" t="str">
        <f t="shared" si="154"/>
        <v>0</v>
      </c>
      <c r="N564" s="49" t="str">
        <f t="shared" si="155"/>
        <v/>
      </c>
      <c r="O564" s="1"/>
      <c r="P564" s="112"/>
      <c r="Q564" s="4"/>
      <c r="R564" s="4"/>
      <c r="S564" s="54" t="str">
        <f t="shared" si="156"/>
        <v/>
      </c>
      <c r="T564" s="51"/>
      <c r="U564" s="53"/>
      <c r="V564" s="233"/>
      <c r="W564" s="234" t="str">
        <f t="shared" si="157"/>
        <v/>
      </c>
      <c r="X564" s="52"/>
      <c r="Y564" s="53"/>
      <c r="Z564" s="53"/>
      <c r="AA564" s="53"/>
      <c r="AB564" s="54" t="str">
        <f t="shared" si="158"/>
        <v/>
      </c>
      <c r="AC564" s="54" t="str">
        <f t="shared" si="159"/>
        <v/>
      </c>
      <c r="AD564" s="52"/>
      <c r="AE564" s="53"/>
      <c r="AF564" s="53"/>
      <c r="AG564" s="53"/>
      <c r="AH564" s="54" t="str">
        <f t="shared" si="160"/>
        <v/>
      </c>
      <c r="AI564" s="54" t="str">
        <f t="shared" si="161"/>
        <v/>
      </c>
      <c r="AJ564" s="52"/>
      <c r="AK564" s="55"/>
      <c r="AL564" s="55"/>
      <c r="AM564" s="55"/>
      <c r="AN564" s="54" t="str">
        <f t="shared" si="162"/>
        <v/>
      </c>
      <c r="AO564" s="54" t="str">
        <f t="shared" si="163"/>
        <v/>
      </c>
      <c r="AP564" s="53"/>
      <c r="AQ564" s="53"/>
      <c r="AR564" s="1"/>
      <c r="AS564" s="1"/>
    </row>
    <row r="565" spans="1:45" ht="18.75" customHeight="1" x14ac:dyDescent="0.35">
      <c r="A565" s="1"/>
      <c r="B565" s="49">
        <f>IF(R565="",0,COUNTIF($R$7:R565,R565))</f>
        <v>0</v>
      </c>
      <c r="C565" s="49" t="str">
        <f t="shared" si="148"/>
        <v>0</v>
      </c>
      <c r="D565" s="49">
        <f>IF(X565="",0,COUNTIF($X$7:X565,X565))</f>
        <v>0</v>
      </c>
      <c r="E565" s="49" t="str">
        <f t="shared" si="149"/>
        <v>0</v>
      </c>
      <c r="F565" s="49">
        <f>IF(AD565="",0,COUNTIF($AD$7:AD565,AD565))</f>
        <v>0</v>
      </c>
      <c r="G565" s="49" t="str">
        <f t="shared" si="150"/>
        <v>0</v>
      </c>
      <c r="H565" s="49">
        <f>IF(AJ565="",0,COUNTIF($AJ$7:AJ565,AJ565))</f>
        <v>0</v>
      </c>
      <c r="I565" s="49" t="str">
        <f t="shared" si="151"/>
        <v>0</v>
      </c>
      <c r="J565" s="120">
        <f t="shared" si="152"/>
        <v>0</v>
      </c>
      <c r="K565" s="50" t="str">
        <f t="shared" si="153"/>
        <v>-</v>
      </c>
      <c r="L565" s="49">
        <f>IF(N565="",0,COUNTIF($N$7:N565,N565))</f>
        <v>0</v>
      </c>
      <c r="M565" s="50" t="str">
        <f t="shared" si="154"/>
        <v>0</v>
      </c>
      <c r="N565" s="49" t="str">
        <f t="shared" si="155"/>
        <v/>
      </c>
      <c r="O565" s="1"/>
      <c r="P565" s="112"/>
      <c r="Q565" s="4"/>
      <c r="R565" s="4"/>
      <c r="S565" s="54" t="str">
        <f t="shared" si="156"/>
        <v/>
      </c>
      <c r="T565" s="51"/>
      <c r="U565" s="53"/>
      <c r="V565" s="233"/>
      <c r="W565" s="234" t="str">
        <f t="shared" si="157"/>
        <v/>
      </c>
      <c r="X565" s="52"/>
      <c r="Y565" s="53"/>
      <c r="Z565" s="53"/>
      <c r="AA565" s="53"/>
      <c r="AB565" s="54" t="str">
        <f t="shared" si="158"/>
        <v/>
      </c>
      <c r="AC565" s="54" t="str">
        <f t="shared" si="159"/>
        <v/>
      </c>
      <c r="AD565" s="52"/>
      <c r="AE565" s="53"/>
      <c r="AF565" s="53"/>
      <c r="AG565" s="53"/>
      <c r="AH565" s="54" t="str">
        <f t="shared" si="160"/>
        <v/>
      </c>
      <c r="AI565" s="54" t="str">
        <f t="shared" si="161"/>
        <v/>
      </c>
      <c r="AJ565" s="52"/>
      <c r="AK565" s="55"/>
      <c r="AL565" s="55"/>
      <c r="AM565" s="55"/>
      <c r="AN565" s="54" t="str">
        <f t="shared" si="162"/>
        <v/>
      </c>
      <c r="AO565" s="54" t="str">
        <f t="shared" si="163"/>
        <v/>
      </c>
      <c r="AP565" s="53"/>
      <c r="AQ565" s="53"/>
      <c r="AR565" s="1"/>
      <c r="AS565" s="1"/>
    </row>
    <row r="566" spans="1:45" ht="18.75" customHeight="1" x14ac:dyDescent="0.35">
      <c r="A566" s="1"/>
      <c r="B566" s="49">
        <f>IF(R566="",0,COUNTIF($R$7:R566,R566))</f>
        <v>0</v>
      </c>
      <c r="C566" s="49" t="str">
        <f t="shared" si="148"/>
        <v>0</v>
      </c>
      <c r="D566" s="49">
        <f>IF(X566="",0,COUNTIF($X$7:X566,X566))</f>
        <v>0</v>
      </c>
      <c r="E566" s="49" t="str">
        <f t="shared" si="149"/>
        <v>0</v>
      </c>
      <c r="F566" s="49">
        <f>IF(AD566="",0,COUNTIF($AD$7:AD566,AD566))</f>
        <v>0</v>
      </c>
      <c r="G566" s="49" t="str">
        <f t="shared" si="150"/>
        <v>0</v>
      </c>
      <c r="H566" s="49">
        <f>IF(AJ566="",0,COUNTIF($AJ$7:AJ566,AJ566))</f>
        <v>0</v>
      </c>
      <c r="I566" s="49" t="str">
        <f t="shared" si="151"/>
        <v>0</v>
      </c>
      <c r="J566" s="120">
        <f t="shared" si="152"/>
        <v>0</v>
      </c>
      <c r="K566" s="50" t="str">
        <f t="shared" si="153"/>
        <v>-</v>
      </c>
      <c r="L566" s="49">
        <f>IF(N566="",0,COUNTIF($N$7:N566,N566))</f>
        <v>0</v>
      </c>
      <c r="M566" s="50" t="str">
        <f t="shared" si="154"/>
        <v>0</v>
      </c>
      <c r="N566" s="49" t="str">
        <f t="shared" si="155"/>
        <v/>
      </c>
      <c r="O566" s="1"/>
      <c r="P566" s="112"/>
      <c r="Q566" s="4"/>
      <c r="R566" s="4"/>
      <c r="S566" s="54" t="str">
        <f t="shared" si="156"/>
        <v/>
      </c>
      <c r="T566" s="51"/>
      <c r="U566" s="53"/>
      <c r="V566" s="233"/>
      <c r="W566" s="234" t="str">
        <f t="shared" si="157"/>
        <v/>
      </c>
      <c r="X566" s="52"/>
      <c r="Y566" s="53"/>
      <c r="Z566" s="53"/>
      <c r="AA566" s="53"/>
      <c r="AB566" s="54" t="str">
        <f t="shared" si="158"/>
        <v/>
      </c>
      <c r="AC566" s="54" t="str">
        <f t="shared" si="159"/>
        <v/>
      </c>
      <c r="AD566" s="52"/>
      <c r="AE566" s="53"/>
      <c r="AF566" s="53"/>
      <c r="AG566" s="53"/>
      <c r="AH566" s="54" t="str">
        <f t="shared" si="160"/>
        <v/>
      </c>
      <c r="AI566" s="54" t="str">
        <f t="shared" si="161"/>
        <v/>
      </c>
      <c r="AJ566" s="52"/>
      <c r="AK566" s="55"/>
      <c r="AL566" s="55"/>
      <c r="AM566" s="55"/>
      <c r="AN566" s="54" t="str">
        <f t="shared" si="162"/>
        <v/>
      </c>
      <c r="AO566" s="54" t="str">
        <f t="shared" si="163"/>
        <v/>
      </c>
      <c r="AP566" s="53"/>
      <c r="AQ566" s="53"/>
      <c r="AR566" s="1"/>
      <c r="AS566" s="1"/>
    </row>
    <row r="567" spans="1:45" ht="18.75" customHeight="1" x14ac:dyDescent="0.35">
      <c r="A567" s="1"/>
      <c r="B567" s="49">
        <f>IF(R567="",0,COUNTIF($R$7:R567,R567))</f>
        <v>0</v>
      </c>
      <c r="C567" s="49" t="str">
        <f t="shared" si="148"/>
        <v>0</v>
      </c>
      <c r="D567" s="49">
        <f>IF(X567="",0,COUNTIF($X$7:X567,X567))</f>
        <v>0</v>
      </c>
      <c r="E567" s="49" t="str">
        <f t="shared" si="149"/>
        <v>0</v>
      </c>
      <c r="F567" s="49">
        <f>IF(AD567="",0,COUNTIF($AD$7:AD567,AD567))</f>
        <v>0</v>
      </c>
      <c r="G567" s="49" t="str">
        <f t="shared" si="150"/>
        <v>0</v>
      </c>
      <c r="H567" s="49">
        <f>IF(AJ567="",0,COUNTIF($AJ$7:AJ567,AJ567))</f>
        <v>0</v>
      </c>
      <c r="I567" s="49" t="str">
        <f t="shared" si="151"/>
        <v>0</v>
      </c>
      <c r="J567" s="120">
        <f t="shared" si="152"/>
        <v>0</v>
      </c>
      <c r="K567" s="50" t="str">
        <f t="shared" si="153"/>
        <v>-</v>
      </c>
      <c r="L567" s="49">
        <f>IF(N567="",0,COUNTIF($N$7:N567,N567))</f>
        <v>0</v>
      </c>
      <c r="M567" s="50" t="str">
        <f t="shared" si="154"/>
        <v>0</v>
      </c>
      <c r="N567" s="49" t="str">
        <f t="shared" si="155"/>
        <v/>
      </c>
      <c r="O567" s="1"/>
      <c r="P567" s="112"/>
      <c r="Q567" s="4"/>
      <c r="R567" s="4"/>
      <c r="S567" s="54" t="str">
        <f t="shared" si="156"/>
        <v/>
      </c>
      <c r="T567" s="51"/>
      <c r="U567" s="53"/>
      <c r="V567" s="233"/>
      <c r="W567" s="234" t="str">
        <f t="shared" si="157"/>
        <v/>
      </c>
      <c r="X567" s="52"/>
      <c r="Y567" s="53"/>
      <c r="Z567" s="53"/>
      <c r="AA567" s="53"/>
      <c r="AB567" s="54" t="str">
        <f t="shared" si="158"/>
        <v/>
      </c>
      <c r="AC567" s="54" t="str">
        <f t="shared" si="159"/>
        <v/>
      </c>
      <c r="AD567" s="52"/>
      <c r="AE567" s="53"/>
      <c r="AF567" s="53"/>
      <c r="AG567" s="53"/>
      <c r="AH567" s="54" t="str">
        <f t="shared" si="160"/>
        <v/>
      </c>
      <c r="AI567" s="54" t="str">
        <f t="shared" si="161"/>
        <v/>
      </c>
      <c r="AJ567" s="52"/>
      <c r="AK567" s="55"/>
      <c r="AL567" s="55"/>
      <c r="AM567" s="55"/>
      <c r="AN567" s="54" t="str">
        <f t="shared" si="162"/>
        <v/>
      </c>
      <c r="AO567" s="54" t="str">
        <f t="shared" si="163"/>
        <v/>
      </c>
      <c r="AP567" s="53"/>
      <c r="AQ567" s="53"/>
      <c r="AR567" s="1"/>
      <c r="AS567" s="1"/>
    </row>
    <row r="568" spans="1:45" ht="18.75" customHeight="1" x14ac:dyDescent="0.35">
      <c r="A568" s="1"/>
      <c r="B568" s="49">
        <f>IF(R568="",0,COUNTIF($R$7:R568,R568))</f>
        <v>0</v>
      </c>
      <c r="C568" s="49" t="str">
        <f t="shared" si="148"/>
        <v>0</v>
      </c>
      <c r="D568" s="49">
        <f>IF(X568="",0,COUNTIF($X$7:X568,X568))</f>
        <v>0</v>
      </c>
      <c r="E568" s="49" t="str">
        <f t="shared" si="149"/>
        <v>0</v>
      </c>
      <c r="F568" s="49">
        <f>IF(AD568="",0,COUNTIF($AD$7:AD568,AD568))</f>
        <v>0</v>
      </c>
      <c r="G568" s="49" t="str">
        <f t="shared" si="150"/>
        <v>0</v>
      </c>
      <c r="H568" s="49">
        <f>IF(AJ568="",0,COUNTIF($AJ$7:AJ568,AJ568))</f>
        <v>0</v>
      </c>
      <c r="I568" s="49" t="str">
        <f t="shared" si="151"/>
        <v>0</v>
      </c>
      <c r="J568" s="120">
        <f t="shared" si="152"/>
        <v>0</v>
      </c>
      <c r="K568" s="50" t="str">
        <f t="shared" si="153"/>
        <v>-</v>
      </c>
      <c r="L568" s="49">
        <f>IF(N568="",0,COUNTIF($N$7:N568,N568))</f>
        <v>0</v>
      </c>
      <c r="M568" s="50" t="str">
        <f t="shared" si="154"/>
        <v>0</v>
      </c>
      <c r="N568" s="49" t="str">
        <f t="shared" si="155"/>
        <v/>
      </c>
      <c r="O568" s="1"/>
      <c r="P568" s="112"/>
      <c r="Q568" s="4"/>
      <c r="R568" s="4"/>
      <c r="S568" s="54" t="str">
        <f t="shared" si="156"/>
        <v/>
      </c>
      <c r="T568" s="51"/>
      <c r="U568" s="53"/>
      <c r="V568" s="233"/>
      <c r="W568" s="234" t="str">
        <f t="shared" si="157"/>
        <v/>
      </c>
      <c r="X568" s="52"/>
      <c r="Y568" s="53"/>
      <c r="Z568" s="53"/>
      <c r="AA568" s="53"/>
      <c r="AB568" s="54" t="str">
        <f t="shared" si="158"/>
        <v/>
      </c>
      <c r="AC568" s="54" t="str">
        <f t="shared" si="159"/>
        <v/>
      </c>
      <c r="AD568" s="52"/>
      <c r="AE568" s="53"/>
      <c r="AF568" s="53"/>
      <c r="AG568" s="53"/>
      <c r="AH568" s="54" t="str">
        <f t="shared" si="160"/>
        <v/>
      </c>
      <c r="AI568" s="54" t="str">
        <f t="shared" si="161"/>
        <v/>
      </c>
      <c r="AJ568" s="52"/>
      <c r="AK568" s="55"/>
      <c r="AL568" s="55"/>
      <c r="AM568" s="55"/>
      <c r="AN568" s="54" t="str">
        <f t="shared" si="162"/>
        <v/>
      </c>
      <c r="AO568" s="54" t="str">
        <f t="shared" si="163"/>
        <v/>
      </c>
      <c r="AP568" s="53"/>
      <c r="AQ568" s="53"/>
      <c r="AR568" s="1"/>
      <c r="AS568" s="1"/>
    </row>
    <row r="569" spans="1:45" ht="18.75" customHeight="1" x14ac:dyDescent="0.35">
      <c r="A569" s="1"/>
      <c r="B569" s="49">
        <f>IF(R569="",0,COUNTIF($R$7:R569,R569))</f>
        <v>0</v>
      </c>
      <c r="C569" s="49" t="str">
        <f t="shared" si="148"/>
        <v>0</v>
      </c>
      <c r="D569" s="49">
        <f>IF(X569="",0,COUNTIF($X$7:X569,X569))</f>
        <v>0</v>
      </c>
      <c r="E569" s="49" t="str">
        <f t="shared" si="149"/>
        <v>0</v>
      </c>
      <c r="F569" s="49">
        <f>IF(AD569="",0,COUNTIF($AD$7:AD569,AD569))</f>
        <v>0</v>
      </c>
      <c r="G569" s="49" t="str">
        <f t="shared" si="150"/>
        <v>0</v>
      </c>
      <c r="H569" s="49">
        <f>IF(AJ569="",0,COUNTIF($AJ$7:AJ569,AJ569))</f>
        <v>0</v>
      </c>
      <c r="I569" s="49" t="str">
        <f t="shared" si="151"/>
        <v>0</v>
      </c>
      <c r="J569" s="120">
        <f t="shared" si="152"/>
        <v>0</v>
      </c>
      <c r="K569" s="50" t="str">
        <f t="shared" si="153"/>
        <v>-</v>
      </c>
      <c r="L569" s="49">
        <f>IF(N569="",0,COUNTIF($N$7:N569,N569))</f>
        <v>0</v>
      </c>
      <c r="M569" s="50" t="str">
        <f t="shared" si="154"/>
        <v>0</v>
      </c>
      <c r="N569" s="49" t="str">
        <f t="shared" si="155"/>
        <v/>
      </c>
      <c r="O569" s="1"/>
      <c r="P569" s="112"/>
      <c r="Q569" s="4"/>
      <c r="R569" s="4"/>
      <c r="S569" s="54" t="str">
        <f t="shared" si="156"/>
        <v/>
      </c>
      <c r="T569" s="51"/>
      <c r="U569" s="53"/>
      <c r="V569" s="233"/>
      <c r="W569" s="234" t="str">
        <f t="shared" si="157"/>
        <v/>
      </c>
      <c r="X569" s="52"/>
      <c r="Y569" s="53"/>
      <c r="Z569" s="53"/>
      <c r="AA569" s="53"/>
      <c r="AB569" s="54" t="str">
        <f t="shared" si="158"/>
        <v/>
      </c>
      <c r="AC569" s="54" t="str">
        <f t="shared" si="159"/>
        <v/>
      </c>
      <c r="AD569" s="52"/>
      <c r="AE569" s="53"/>
      <c r="AF569" s="53"/>
      <c r="AG569" s="53"/>
      <c r="AH569" s="54" t="str">
        <f t="shared" si="160"/>
        <v/>
      </c>
      <c r="AI569" s="54" t="str">
        <f t="shared" si="161"/>
        <v/>
      </c>
      <c r="AJ569" s="52"/>
      <c r="AK569" s="55"/>
      <c r="AL569" s="55"/>
      <c r="AM569" s="55"/>
      <c r="AN569" s="54" t="str">
        <f t="shared" si="162"/>
        <v/>
      </c>
      <c r="AO569" s="54" t="str">
        <f t="shared" si="163"/>
        <v/>
      </c>
      <c r="AP569" s="53"/>
      <c r="AQ569" s="53"/>
      <c r="AR569" s="1"/>
      <c r="AS569" s="1"/>
    </row>
    <row r="570" spans="1:45" ht="18.75" customHeight="1" x14ac:dyDescent="0.35">
      <c r="A570" s="1"/>
      <c r="B570" s="49">
        <f>IF(R570="",0,COUNTIF($R$7:R570,R570))</f>
        <v>0</v>
      </c>
      <c r="C570" s="49" t="str">
        <f t="shared" si="148"/>
        <v>0</v>
      </c>
      <c r="D570" s="49">
        <f>IF(X570="",0,COUNTIF($X$7:X570,X570))</f>
        <v>0</v>
      </c>
      <c r="E570" s="49" t="str">
        <f t="shared" si="149"/>
        <v>0</v>
      </c>
      <c r="F570" s="49">
        <f>IF(AD570="",0,COUNTIF($AD$7:AD570,AD570))</f>
        <v>0</v>
      </c>
      <c r="G570" s="49" t="str">
        <f t="shared" si="150"/>
        <v>0</v>
      </c>
      <c r="H570" s="49">
        <f>IF(AJ570="",0,COUNTIF($AJ$7:AJ570,AJ570))</f>
        <v>0</v>
      </c>
      <c r="I570" s="49" t="str">
        <f t="shared" si="151"/>
        <v>0</v>
      </c>
      <c r="J570" s="120">
        <f t="shared" si="152"/>
        <v>0</v>
      </c>
      <c r="K570" s="50" t="str">
        <f t="shared" si="153"/>
        <v>-</v>
      </c>
      <c r="L570" s="49">
        <f>IF(N570="",0,COUNTIF($N$7:N570,N570))</f>
        <v>0</v>
      </c>
      <c r="M570" s="50" t="str">
        <f t="shared" si="154"/>
        <v>0</v>
      </c>
      <c r="N570" s="49" t="str">
        <f t="shared" si="155"/>
        <v/>
      </c>
      <c r="O570" s="1"/>
      <c r="P570" s="112"/>
      <c r="Q570" s="4"/>
      <c r="R570" s="4"/>
      <c r="S570" s="54" t="str">
        <f t="shared" si="156"/>
        <v/>
      </c>
      <c r="T570" s="51"/>
      <c r="U570" s="53"/>
      <c r="V570" s="233"/>
      <c r="W570" s="234" t="str">
        <f t="shared" si="157"/>
        <v/>
      </c>
      <c r="X570" s="52"/>
      <c r="Y570" s="53"/>
      <c r="Z570" s="53"/>
      <c r="AA570" s="53"/>
      <c r="AB570" s="54" t="str">
        <f t="shared" si="158"/>
        <v/>
      </c>
      <c r="AC570" s="54" t="str">
        <f t="shared" si="159"/>
        <v/>
      </c>
      <c r="AD570" s="52"/>
      <c r="AE570" s="53"/>
      <c r="AF570" s="53"/>
      <c r="AG570" s="53"/>
      <c r="AH570" s="54" t="str">
        <f t="shared" si="160"/>
        <v/>
      </c>
      <c r="AI570" s="54" t="str">
        <f t="shared" si="161"/>
        <v/>
      </c>
      <c r="AJ570" s="52"/>
      <c r="AK570" s="55"/>
      <c r="AL570" s="55"/>
      <c r="AM570" s="55"/>
      <c r="AN570" s="54" t="str">
        <f t="shared" si="162"/>
        <v/>
      </c>
      <c r="AO570" s="54" t="str">
        <f t="shared" si="163"/>
        <v/>
      </c>
      <c r="AP570" s="53"/>
      <c r="AQ570" s="53"/>
      <c r="AR570" s="1"/>
      <c r="AS570" s="1"/>
    </row>
    <row r="571" spans="1:45" ht="18.75" customHeight="1" x14ac:dyDescent="0.35">
      <c r="A571" s="1"/>
      <c r="B571" s="49">
        <f>IF(R571="",0,COUNTIF($R$7:R571,R571))</f>
        <v>0</v>
      </c>
      <c r="C571" s="49" t="str">
        <f t="shared" si="148"/>
        <v>0</v>
      </c>
      <c r="D571" s="49">
        <f>IF(X571="",0,COUNTIF($X$7:X571,X571))</f>
        <v>0</v>
      </c>
      <c r="E571" s="49" t="str">
        <f t="shared" si="149"/>
        <v>0</v>
      </c>
      <c r="F571" s="49">
        <f>IF(AD571="",0,COUNTIF($AD$7:AD571,AD571))</f>
        <v>0</v>
      </c>
      <c r="G571" s="49" t="str">
        <f t="shared" si="150"/>
        <v>0</v>
      </c>
      <c r="H571" s="49">
        <f>IF(AJ571="",0,COUNTIF($AJ$7:AJ571,AJ571))</f>
        <v>0</v>
      </c>
      <c r="I571" s="49" t="str">
        <f t="shared" si="151"/>
        <v>0</v>
      </c>
      <c r="J571" s="120">
        <f t="shared" si="152"/>
        <v>0</v>
      </c>
      <c r="K571" s="50" t="str">
        <f t="shared" si="153"/>
        <v>-</v>
      </c>
      <c r="L571" s="49">
        <f>IF(N571="",0,COUNTIF($N$7:N571,N571))</f>
        <v>0</v>
      </c>
      <c r="M571" s="50" t="str">
        <f t="shared" si="154"/>
        <v>0</v>
      </c>
      <c r="N571" s="49" t="str">
        <f t="shared" si="155"/>
        <v/>
      </c>
      <c r="O571" s="1"/>
      <c r="P571" s="112"/>
      <c r="Q571" s="4"/>
      <c r="R571" s="4"/>
      <c r="S571" s="54" t="str">
        <f t="shared" si="156"/>
        <v/>
      </c>
      <c r="T571" s="51"/>
      <c r="U571" s="53"/>
      <c r="V571" s="233"/>
      <c r="W571" s="234" t="str">
        <f t="shared" si="157"/>
        <v/>
      </c>
      <c r="X571" s="52"/>
      <c r="Y571" s="53"/>
      <c r="Z571" s="53"/>
      <c r="AA571" s="53"/>
      <c r="AB571" s="54" t="str">
        <f t="shared" si="158"/>
        <v/>
      </c>
      <c r="AC571" s="54" t="str">
        <f t="shared" si="159"/>
        <v/>
      </c>
      <c r="AD571" s="52"/>
      <c r="AE571" s="53"/>
      <c r="AF571" s="53"/>
      <c r="AG571" s="53"/>
      <c r="AH571" s="54" t="str">
        <f t="shared" si="160"/>
        <v/>
      </c>
      <c r="AI571" s="54" t="str">
        <f t="shared" si="161"/>
        <v/>
      </c>
      <c r="AJ571" s="52"/>
      <c r="AK571" s="55"/>
      <c r="AL571" s="55"/>
      <c r="AM571" s="55"/>
      <c r="AN571" s="54" t="str">
        <f t="shared" si="162"/>
        <v/>
      </c>
      <c r="AO571" s="54" t="str">
        <f t="shared" si="163"/>
        <v/>
      </c>
      <c r="AP571" s="53"/>
      <c r="AQ571" s="53"/>
      <c r="AR571" s="1"/>
      <c r="AS571" s="1"/>
    </row>
    <row r="572" spans="1:45" ht="18.75" customHeight="1" x14ac:dyDescent="0.35">
      <c r="A572" s="1"/>
      <c r="B572" s="49">
        <f>IF(R572="",0,COUNTIF($R$7:R572,R572))</f>
        <v>0</v>
      </c>
      <c r="C572" s="49" t="str">
        <f t="shared" si="148"/>
        <v>0</v>
      </c>
      <c r="D572" s="49">
        <f>IF(X572="",0,COUNTIF($X$7:X572,X572))</f>
        <v>0</v>
      </c>
      <c r="E572" s="49" t="str">
        <f t="shared" si="149"/>
        <v>0</v>
      </c>
      <c r="F572" s="49">
        <f>IF(AD572="",0,COUNTIF($AD$7:AD572,AD572))</f>
        <v>0</v>
      </c>
      <c r="G572" s="49" t="str">
        <f t="shared" si="150"/>
        <v>0</v>
      </c>
      <c r="H572" s="49">
        <f>IF(AJ572="",0,COUNTIF($AJ$7:AJ572,AJ572))</f>
        <v>0</v>
      </c>
      <c r="I572" s="49" t="str">
        <f t="shared" si="151"/>
        <v>0</v>
      </c>
      <c r="J572" s="120">
        <f t="shared" si="152"/>
        <v>0</v>
      </c>
      <c r="K572" s="50" t="str">
        <f t="shared" si="153"/>
        <v>-</v>
      </c>
      <c r="L572" s="49">
        <f>IF(N572="",0,COUNTIF($N$7:N572,N572))</f>
        <v>0</v>
      </c>
      <c r="M572" s="50" t="str">
        <f t="shared" si="154"/>
        <v>0</v>
      </c>
      <c r="N572" s="49" t="str">
        <f t="shared" si="155"/>
        <v/>
      </c>
      <c r="O572" s="1"/>
      <c r="P572" s="112"/>
      <c r="Q572" s="4"/>
      <c r="R572" s="4"/>
      <c r="S572" s="54" t="str">
        <f t="shared" si="156"/>
        <v/>
      </c>
      <c r="T572" s="51"/>
      <c r="U572" s="53"/>
      <c r="V572" s="233"/>
      <c r="W572" s="234" t="str">
        <f t="shared" si="157"/>
        <v/>
      </c>
      <c r="X572" s="52"/>
      <c r="Y572" s="53"/>
      <c r="Z572" s="53"/>
      <c r="AA572" s="53"/>
      <c r="AB572" s="54" t="str">
        <f t="shared" si="158"/>
        <v/>
      </c>
      <c r="AC572" s="54" t="str">
        <f t="shared" si="159"/>
        <v/>
      </c>
      <c r="AD572" s="52"/>
      <c r="AE572" s="53"/>
      <c r="AF572" s="53"/>
      <c r="AG572" s="53"/>
      <c r="AH572" s="54" t="str">
        <f t="shared" si="160"/>
        <v/>
      </c>
      <c r="AI572" s="54" t="str">
        <f t="shared" si="161"/>
        <v/>
      </c>
      <c r="AJ572" s="52"/>
      <c r="AK572" s="55"/>
      <c r="AL572" s="55"/>
      <c r="AM572" s="55"/>
      <c r="AN572" s="54" t="str">
        <f t="shared" si="162"/>
        <v/>
      </c>
      <c r="AO572" s="54" t="str">
        <f t="shared" si="163"/>
        <v/>
      </c>
      <c r="AP572" s="53"/>
      <c r="AQ572" s="53"/>
      <c r="AR572" s="1"/>
      <c r="AS572" s="1"/>
    </row>
    <row r="573" spans="1:45" ht="18.75" customHeight="1" x14ac:dyDescent="0.35">
      <c r="A573" s="1"/>
      <c r="B573" s="49">
        <f>IF(R573="",0,COUNTIF($R$7:R573,R573))</f>
        <v>0</v>
      </c>
      <c r="C573" s="49" t="str">
        <f t="shared" si="148"/>
        <v>0</v>
      </c>
      <c r="D573" s="49">
        <f>IF(X573="",0,COUNTIF($X$7:X573,X573))</f>
        <v>0</v>
      </c>
      <c r="E573" s="49" t="str">
        <f t="shared" si="149"/>
        <v>0</v>
      </c>
      <c r="F573" s="49">
        <f>IF(AD573="",0,COUNTIF($AD$7:AD573,AD573))</f>
        <v>0</v>
      </c>
      <c r="G573" s="49" t="str">
        <f t="shared" si="150"/>
        <v>0</v>
      </c>
      <c r="H573" s="49">
        <f>IF(AJ573="",0,COUNTIF($AJ$7:AJ573,AJ573))</f>
        <v>0</v>
      </c>
      <c r="I573" s="49" t="str">
        <f t="shared" si="151"/>
        <v>0</v>
      </c>
      <c r="J573" s="120">
        <f t="shared" si="152"/>
        <v>0</v>
      </c>
      <c r="K573" s="50" t="str">
        <f t="shared" si="153"/>
        <v>-</v>
      </c>
      <c r="L573" s="49">
        <f>IF(N573="",0,COUNTIF($N$7:N573,N573))</f>
        <v>0</v>
      </c>
      <c r="M573" s="50" t="str">
        <f t="shared" si="154"/>
        <v>0</v>
      </c>
      <c r="N573" s="49" t="str">
        <f t="shared" si="155"/>
        <v/>
      </c>
      <c r="O573" s="1"/>
      <c r="P573" s="112"/>
      <c r="Q573" s="4"/>
      <c r="R573" s="4"/>
      <c r="S573" s="54" t="str">
        <f t="shared" si="156"/>
        <v/>
      </c>
      <c r="T573" s="51"/>
      <c r="U573" s="53"/>
      <c r="V573" s="233"/>
      <c r="W573" s="234" t="str">
        <f t="shared" si="157"/>
        <v/>
      </c>
      <c r="X573" s="52"/>
      <c r="Y573" s="53"/>
      <c r="Z573" s="53"/>
      <c r="AA573" s="53"/>
      <c r="AB573" s="54" t="str">
        <f t="shared" si="158"/>
        <v/>
      </c>
      <c r="AC573" s="54" t="str">
        <f t="shared" si="159"/>
        <v/>
      </c>
      <c r="AD573" s="52"/>
      <c r="AE573" s="53"/>
      <c r="AF573" s="53"/>
      <c r="AG573" s="53"/>
      <c r="AH573" s="54" t="str">
        <f t="shared" si="160"/>
        <v/>
      </c>
      <c r="AI573" s="54" t="str">
        <f t="shared" si="161"/>
        <v/>
      </c>
      <c r="AJ573" s="52"/>
      <c r="AK573" s="55"/>
      <c r="AL573" s="55"/>
      <c r="AM573" s="55"/>
      <c r="AN573" s="54" t="str">
        <f t="shared" si="162"/>
        <v/>
      </c>
      <c r="AO573" s="54" t="str">
        <f t="shared" si="163"/>
        <v/>
      </c>
      <c r="AP573" s="53"/>
      <c r="AQ573" s="53"/>
      <c r="AR573" s="1"/>
      <c r="AS573" s="1"/>
    </row>
    <row r="574" spans="1:45" ht="18.75" customHeight="1" x14ac:dyDescent="0.35">
      <c r="A574" s="1"/>
      <c r="B574" s="49">
        <f>IF(R574="",0,COUNTIF($R$7:R574,R574))</f>
        <v>0</v>
      </c>
      <c r="C574" s="49" t="str">
        <f t="shared" si="148"/>
        <v>0</v>
      </c>
      <c r="D574" s="49">
        <f>IF(X574="",0,COUNTIF($X$7:X574,X574))</f>
        <v>0</v>
      </c>
      <c r="E574" s="49" t="str">
        <f t="shared" si="149"/>
        <v>0</v>
      </c>
      <c r="F574" s="49">
        <f>IF(AD574="",0,COUNTIF($AD$7:AD574,AD574))</f>
        <v>0</v>
      </c>
      <c r="G574" s="49" t="str">
        <f t="shared" si="150"/>
        <v>0</v>
      </c>
      <c r="H574" s="49">
        <f>IF(AJ574="",0,COUNTIF($AJ$7:AJ574,AJ574))</f>
        <v>0</v>
      </c>
      <c r="I574" s="49" t="str">
        <f t="shared" si="151"/>
        <v>0</v>
      </c>
      <c r="J574" s="120">
        <f t="shared" si="152"/>
        <v>0</v>
      </c>
      <c r="K574" s="50" t="str">
        <f t="shared" si="153"/>
        <v>-</v>
      </c>
      <c r="L574" s="49">
        <f>IF(N574="",0,COUNTIF($N$7:N574,N574))</f>
        <v>0</v>
      </c>
      <c r="M574" s="50" t="str">
        <f t="shared" si="154"/>
        <v>0</v>
      </c>
      <c r="N574" s="49" t="str">
        <f t="shared" si="155"/>
        <v/>
      </c>
      <c r="O574" s="1"/>
      <c r="P574" s="112"/>
      <c r="Q574" s="4"/>
      <c r="R574" s="4"/>
      <c r="S574" s="54" t="str">
        <f t="shared" si="156"/>
        <v/>
      </c>
      <c r="T574" s="51"/>
      <c r="U574" s="53"/>
      <c r="V574" s="233"/>
      <c r="W574" s="234" t="str">
        <f t="shared" si="157"/>
        <v/>
      </c>
      <c r="X574" s="52"/>
      <c r="Y574" s="53"/>
      <c r="Z574" s="53"/>
      <c r="AA574" s="53"/>
      <c r="AB574" s="54" t="str">
        <f t="shared" si="158"/>
        <v/>
      </c>
      <c r="AC574" s="54" t="str">
        <f t="shared" si="159"/>
        <v/>
      </c>
      <c r="AD574" s="52"/>
      <c r="AE574" s="53"/>
      <c r="AF574" s="53"/>
      <c r="AG574" s="53"/>
      <c r="AH574" s="54" t="str">
        <f t="shared" si="160"/>
        <v/>
      </c>
      <c r="AI574" s="54" t="str">
        <f t="shared" si="161"/>
        <v/>
      </c>
      <c r="AJ574" s="52"/>
      <c r="AK574" s="55"/>
      <c r="AL574" s="55"/>
      <c r="AM574" s="55"/>
      <c r="AN574" s="54" t="str">
        <f t="shared" si="162"/>
        <v/>
      </c>
      <c r="AO574" s="54" t="str">
        <f t="shared" si="163"/>
        <v/>
      </c>
      <c r="AP574" s="53"/>
      <c r="AQ574" s="53"/>
      <c r="AR574" s="1"/>
      <c r="AS574" s="1"/>
    </row>
    <row r="575" spans="1:45" ht="18.75" customHeight="1" x14ac:dyDescent="0.35">
      <c r="A575" s="1"/>
      <c r="B575" s="49">
        <f>IF(R575="",0,COUNTIF($R$7:R575,R575))</f>
        <v>0</v>
      </c>
      <c r="C575" s="49" t="str">
        <f t="shared" si="148"/>
        <v>0</v>
      </c>
      <c r="D575" s="49">
        <f>IF(X575="",0,COUNTIF($X$7:X575,X575))</f>
        <v>0</v>
      </c>
      <c r="E575" s="49" t="str">
        <f t="shared" si="149"/>
        <v>0</v>
      </c>
      <c r="F575" s="49">
        <f>IF(AD575="",0,COUNTIF($AD$7:AD575,AD575))</f>
        <v>0</v>
      </c>
      <c r="G575" s="49" t="str">
        <f t="shared" si="150"/>
        <v>0</v>
      </c>
      <c r="H575" s="49">
        <f>IF(AJ575="",0,COUNTIF($AJ$7:AJ575,AJ575))</f>
        <v>0</v>
      </c>
      <c r="I575" s="49" t="str">
        <f t="shared" si="151"/>
        <v>0</v>
      </c>
      <c r="J575" s="120">
        <f t="shared" si="152"/>
        <v>0</v>
      </c>
      <c r="K575" s="50" t="str">
        <f t="shared" si="153"/>
        <v>-</v>
      </c>
      <c r="L575" s="49">
        <f>IF(N575="",0,COUNTIF($N$7:N575,N575))</f>
        <v>0</v>
      </c>
      <c r="M575" s="50" t="str">
        <f t="shared" si="154"/>
        <v>0</v>
      </c>
      <c r="N575" s="49" t="str">
        <f t="shared" si="155"/>
        <v/>
      </c>
      <c r="O575" s="1"/>
      <c r="P575" s="112"/>
      <c r="Q575" s="4"/>
      <c r="R575" s="4"/>
      <c r="S575" s="54" t="str">
        <f t="shared" si="156"/>
        <v/>
      </c>
      <c r="T575" s="51"/>
      <c r="U575" s="53"/>
      <c r="V575" s="233"/>
      <c r="W575" s="234" t="str">
        <f t="shared" si="157"/>
        <v/>
      </c>
      <c r="X575" s="52"/>
      <c r="Y575" s="53"/>
      <c r="Z575" s="53"/>
      <c r="AA575" s="53"/>
      <c r="AB575" s="54" t="str">
        <f t="shared" si="158"/>
        <v/>
      </c>
      <c r="AC575" s="54" t="str">
        <f t="shared" si="159"/>
        <v/>
      </c>
      <c r="AD575" s="52"/>
      <c r="AE575" s="53"/>
      <c r="AF575" s="53"/>
      <c r="AG575" s="53"/>
      <c r="AH575" s="54" t="str">
        <f t="shared" si="160"/>
        <v/>
      </c>
      <c r="AI575" s="54" t="str">
        <f t="shared" si="161"/>
        <v/>
      </c>
      <c r="AJ575" s="52"/>
      <c r="AK575" s="55"/>
      <c r="AL575" s="55"/>
      <c r="AM575" s="55"/>
      <c r="AN575" s="54" t="str">
        <f t="shared" si="162"/>
        <v/>
      </c>
      <c r="AO575" s="54" t="str">
        <f t="shared" si="163"/>
        <v/>
      </c>
      <c r="AP575" s="53"/>
      <c r="AQ575" s="53"/>
      <c r="AR575" s="1"/>
      <c r="AS575" s="1"/>
    </row>
    <row r="576" spans="1:45" ht="18.75" customHeight="1" x14ac:dyDescent="0.35">
      <c r="A576" s="1"/>
      <c r="B576" s="49">
        <f>IF(R576="",0,COUNTIF($R$7:R576,R576))</f>
        <v>0</v>
      </c>
      <c r="C576" s="49" t="str">
        <f t="shared" si="148"/>
        <v>0</v>
      </c>
      <c r="D576" s="49">
        <f>IF(X576="",0,COUNTIF($X$7:X576,X576))</f>
        <v>0</v>
      </c>
      <c r="E576" s="49" t="str">
        <f t="shared" si="149"/>
        <v>0</v>
      </c>
      <c r="F576" s="49">
        <f>IF(AD576="",0,COUNTIF($AD$7:AD576,AD576))</f>
        <v>0</v>
      </c>
      <c r="G576" s="49" t="str">
        <f t="shared" si="150"/>
        <v>0</v>
      </c>
      <c r="H576" s="49">
        <f>IF(AJ576="",0,COUNTIF($AJ$7:AJ576,AJ576))</f>
        <v>0</v>
      </c>
      <c r="I576" s="49" t="str">
        <f t="shared" si="151"/>
        <v>0</v>
      </c>
      <c r="J576" s="120">
        <f t="shared" si="152"/>
        <v>0</v>
      </c>
      <c r="K576" s="50" t="str">
        <f t="shared" si="153"/>
        <v>-</v>
      </c>
      <c r="L576" s="49">
        <f>IF(N576="",0,COUNTIF($N$7:N576,N576))</f>
        <v>0</v>
      </c>
      <c r="M576" s="50" t="str">
        <f t="shared" si="154"/>
        <v>0</v>
      </c>
      <c r="N576" s="49" t="str">
        <f t="shared" si="155"/>
        <v/>
      </c>
      <c r="O576" s="1"/>
      <c r="P576" s="112"/>
      <c r="Q576" s="4"/>
      <c r="R576" s="4"/>
      <c r="S576" s="54" t="str">
        <f t="shared" si="156"/>
        <v/>
      </c>
      <c r="T576" s="51"/>
      <c r="U576" s="53"/>
      <c r="V576" s="233"/>
      <c r="W576" s="234" t="str">
        <f t="shared" si="157"/>
        <v/>
      </c>
      <c r="X576" s="52"/>
      <c r="Y576" s="53"/>
      <c r="Z576" s="53"/>
      <c r="AA576" s="53"/>
      <c r="AB576" s="54" t="str">
        <f t="shared" si="158"/>
        <v/>
      </c>
      <c r="AC576" s="54" t="str">
        <f t="shared" si="159"/>
        <v/>
      </c>
      <c r="AD576" s="52"/>
      <c r="AE576" s="53"/>
      <c r="AF576" s="53"/>
      <c r="AG576" s="53"/>
      <c r="AH576" s="54" t="str">
        <f t="shared" si="160"/>
        <v/>
      </c>
      <c r="AI576" s="54" t="str">
        <f t="shared" si="161"/>
        <v/>
      </c>
      <c r="AJ576" s="52"/>
      <c r="AK576" s="55"/>
      <c r="AL576" s="55"/>
      <c r="AM576" s="55"/>
      <c r="AN576" s="54" t="str">
        <f t="shared" si="162"/>
        <v/>
      </c>
      <c r="AO576" s="54" t="str">
        <f t="shared" si="163"/>
        <v/>
      </c>
      <c r="AP576" s="53"/>
      <c r="AQ576" s="53"/>
      <c r="AR576" s="1"/>
      <c r="AS576" s="1"/>
    </row>
    <row r="577" spans="1:45" ht="18.75" customHeight="1" x14ac:dyDescent="0.35">
      <c r="A577" s="1"/>
      <c r="B577" s="49">
        <f>IF(R577="",0,COUNTIF($R$7:R577,R577))</f>
        <v>0</v>
      </c>
      <c r="C577" s="49" t="str">
        <f t="shared" si="148"/>
        <v>0</v>
      </c>
      <c r="D577" s="49">
        <f>IF(X577="",0,COUNTIF($X$7:X577,X577))</f>
        <v>0</v>
      </c>
      <c r="E577" s="49" t="str">
        <f t="shared" si="149"/>
        <v>0</v>
      </c>
      <c r="F577" s="49">
        <f>IF(AD577="",0,COUNTIF($AD$7:AD577,AD577))</f>
        <v>0</v>
      </c>
      <c r="G577" s="49" t="str">
        <f t="shared" si="150"/>
        <v>0</v>
      </c>
      <c r="H577" s="49">
        <f>IF(AJ577="",0,COUNTIF($AJ$7:AJ577,AJ577))</f>
        <v>0</v>
      </c>
      <c r="I577" s="49" t="str">
        <f t="shared" si="151"/>
        <v>0</v>
      </c>
      <c r="J577" s="120">
        <f t="shared" si="152"/>
        <v>0</v>
      </c>
      <c r="K577" s="50" t="str">
        <f t="shared" si="153"/>
        <v>-</v>
      </c>
      <c r="L577" s="49">
        <f>IF(N577="",0,COUNTIF($N$7:N577,N577))</f>
        <v>0</v>
      </c>
      <c r="M577" s="50" t="str">
        <f t="shared" si="154"/>
        <v>0</v>
      </c>
      <c r="N577" s="49" t="str">
        <f t="shared" si="155"/>
        <v/>
      </c>
      <c r="O577" s="1"/>
      <c r="P577" s="112"/>
      <c r="Q577" s="4"/>
      <c r="R577" s="4"/>
      <c r="S577" s="54" t="str">
        <f t="shared" si="156"/>
        <v/>
      </c>
      <c r="T577" s="51"/>
      <c r="U577" s="53"/>
      <c r="V577" s="233"/>
      <c r="W577" s="234" t="str">
        <f t="shared" si="157"/>
        <v/>
      </c>
      <c r="X577" s="52"/>
      <c r="Y577" s="53"/>
      <c r="Z577" s="53"/>
      <c r="AA577" s="53"/>
      <c r="AB577" s="54" t="str">
        <f t="shared" si="158"/>
        <v/>
      </c>
      <c r="AC577" s="54" t="str">
        <f t="shared" si="159"/>
        <v/>
      </c>
      <c r="AD577" s="52"/>
      <c r="AE577" s="53"/>
      <c r="AF577" s="53"/>
      <c r="AG577" s="53"/>
      <c r="AH577" s="54" t="str">
        <f t="shared" si="160"/>
        <v/>
      </c>
      <c r="AI577" s="54" t="str">
        <f t="shared" si="161"/>
        <v/>
      </c>
      <c r="AJ577" s="52"/>
      <c r="AK577" s="55"/>
      <c r="AL577" s="55"/>
      <c r="AM577" s="55"/>
      <c r="AN577" s="54" t="str">
        <f t="shared" si="162"/>
        <v/>
      </c>
      <c r="AO577" s="54" t="str">
        <f t="shared" si="163"/>
        <v/>
      </c>
      <c r="AP577" s="53"/>
      <c r="AQ577" s="53"/>
      <c r="AR577" s="1"/>
      <c r="AS577" s="1"/>
    </row>
    <row r="578" spans="1:45" ht="18.75" customHeight="1" x14ac:dyDescent="0.35">
      <c r="A578" s="1"/>
      <c r="B578" s="49">
        <f>IF(R578="",0,COUNTIF($R$7:R578,R578))</f>
        <v>0</v>
      </c>
      <c r="C578" s="49" t="str">
        <f t="shared" si="148"/>
        <v>0</v>
      </c>
      <c r="D578" s="49">
        <f>IF(X578="",0,COUNTIF($X$7:X578,X578))</f>
        <v>0</v>
      </c>
      <c r="E578" s="49" t="str">
        <f t="shared" si="149"/>
        <v>0</v>
      </c>
      <c r="F578" s="49">
        <f>IF(AD578="",0,COUNTIF($AD$7:AD578,AD578))</f>
        <v>0</v>
      </c>
      <c r="G578" s="49" t="str">
        <f t="shared" si="150"/>
        <v>0</v>
      </c>
      <c r="H578" s="49">
        <f>IF(AJ578="",0,COUNTIF($AJ$7:AJ578,AJ578))</f>
        <v>0</v>
      </c>
      <c r="I578" s="49" t="str">
        <f t="shared" si="151"/>
        <v>0</v>
      </c>
      <c r="J578" s="120">
        <f t="shared" si="152"/>
        <v>0</v>
      </c>
      <c r="K578" s="50" t="str">
        <f t="shared" si="153"/>
        <v>-</v>
      </c>
      <c r="L578" s="49">
        <f>IF(N578="",0,COUNTIF($N$7:N578,N578))</f>
        <v>0</v>
      </c>
      <c r="M578" s="50" t="str">
        <f t="shared" si="154"/>
        <v>0</v>
      </c>
      <c r="N578" s="49" t="str">
        <f t="shared" si="155"/>
        <v/>
      </c>
      <c r="O578" s="1"/>
      <c r="P578" s="112"/>
      <c r="Q578" s="4"/>
      <c r="R578" s="4"/>
      <c r="S578" s="54" t="str">
        <f t="shared" si="156"/>
        <v/>
      </c>
      <c r="T578" s="51"/>
      <c r="U578" s="53"/>
      <c r="V578" s="233"/>
      <c r="W578" s="234" t="str">
        <f t="shared" si="157"/>
        <v/>
      </c>
      <c r="X578" s="52"/>
      <c r="Y578" s="53"/>
      <c r="Z578" s="53"/>
      <c r="AA578" s="53"/>
      <c r="AB578" s="54" t="str">
        <f t="shared" si="158"/>
        <v/>
      </c>
      <c r="AC578" s="54" t="str">
        <f t="shared" si="159"/>
        <v/>
      </c>
      <c r="AD578" s="52"/>
      <c r="AE578" s="53"/>
      <c r="AF578" s="53"/>
      <c r="AG578" s="53"/>
      <c r="AH578" s="54" t="str">
        <f t="shared" si="160"/>
        <v/>
      </c>
      <c r="AI578" s="54" t="str">
        <f t="shared" si="161"/>
        <v/>
      </c>
      <c r="AJ578" s="52"/>
      <c r="AK578" s="55"/>
      <c r="AL578" s="55"/>
      <c r="AM578" s="55"/>
      <c r="AN578" s="54" t="str">
        <f t="shared" si="162"/>
        <v/>
      </c>
      <c r="AO578" s="54" t="str">
        <f t="shared" si="163"/>
        <v/>
      </c>
      <c r="AP578" s="53"/>
      <c r="AQ578" s="53"/>
      <c r="AR578" s="1"/>
      <c r="AS578" s="1"/>
    </row>
    <row r="579" spans="1:45" ht="18.75" customHeight="1" x14ac:dyDescent="0.35">
      <c r="A579" s="1"/>
      <c r="B579" s="49">
        <f>IF(R579="",0,COUNTIF($R$7:R579,R579))</f>
        <v>0</v>
      </c>
      <c r="C579" s="49" t="str">
        <f t="shared" si="148"/>
        <v>0</v>
      </c>
      <c r="D579" s="49">
        <f>IF(X579="",0,COUNTIF($X$7:X579,X579))</f>
        <v>0</v>
      </c>
      <c r="E579" s="49" t="str">
        <f t="shared" si="149"/>
        <v>0</v>
      </c>
      <c r="F579" s="49">
        <f>IF(AD579="",0,COUNTIF($AD$7:AD579,AD579))</f>
        <v>0</v>
      </c>
      <c r="G579" s="49" t="str">
        <f t="shared" si="150"/>
        <v>0</v>
      </c>
      <c r="H579" s="49">
        <f>IF(AJ579="",0,COUNTIF($AJ$7:AJ579,AJ579))</f>
        <v>0</v>
      </c>
      <c r="I579" s="49" t="str">
        <f t="shared" si="151"/>
        <v>0</v>
      </c>
      <c r="J579" s="120">
        <f t="shared" si="152"/>
        <v>0</v>
      </c>
      <c r="K579" s="50" t="str">
        <f t="shared" si="153"/>
        <v>-</v>
      </c>
      <c r="L579" s="49">
        <f>IF(N579="",0,COUNTIF($N$7:N579,N579))</f>
        <v>0</v>
      </c>
      <c r="M579" s="50" t="str">
        <f t="shared" si="154"/>
        <v>0</v>
      </c>
      <c r="N579" s="49" t="str">
        <f t="shared" si="155"/>
        <v/>
      </c>
      <c r="O579" s="1"/>
      <c r="P579" s="112"/>
      <c r="Q579" s="4"/>
      <c r="R579" s="4"/>
      <c r="S579" s="54" t="str">
        <f t="shared" si="156"/>
        <v/>
      </c>
      <c r="T579" s="51"/>
      <c r="U579" s="53"/>
      <c r="V579" s="233"/>
      <c r="W579" s="234" t="str">
        <f t="shared" si="157"/>
        <v/>
      </c>
      <c r="X579" s="52"/>
      <c r="Y579" s="53"/>
      <c r="Z579" s="53"/>
      <c r="AA579" s="53"/>
      <c r="AB579" s="54" t="str">
        <f t="shared" si="158"/>
        <v/>
      </c>
      <c r="AC579" s="54" t="str">
        <f t="shared" si="159"/>
        <v/>
      </c>
      <c r="AD579" s="52"/>
      <c r="AE579" s="53"/>
      <c r="AF579" s="53"/>
      <c r="AG579" s="53"/>
      <c r="AH579" s="54" t="str">
        <f t="shared" si="160"/>
        <v/>
      </c>
      <c r="AI579" s="54" t="str">
        <f t="shared" si="161"/>
        <v/>
      </c>
      <c r="AJ579" s="52"/>
      <c r="AK579" s="55"/>
      <c r="AL579" s="55"/>
      <c r="AM579" s="55"/>
      <c r="AN579" s="54" t="str">
        <f t="shared" si="162"/>
        <v/>
      </c>
      <c r="AO579" s="54" t="str">
        <f t="shared" si="163"/>
        <v/>
      </c>
      <c r="AP579" s="53"/>
      <c r="AQ579" s="53"/>
      <c r="AR579" s="1"/>
      <c r="AS579" s="1"/>
    </row>
    <row r="580" spans="1:45" ht="18.75" customHeight="1" x14ac:dyDescent="0.35">
      <c r="A580" s="1"/>
      <c r="B580" s="49">
        <f>IF(R580="",0,COUNTIF($R$7:R580,R580))</f>
        <v>0</v>
      </c>
      <c r="C580" s="49" t="str">
        <f t="shared" si="148"/>
        <v>0</v>
      </c>
      <c r="D580" s="49">
        <f>IF(X580="",0,COUNTIF($X$7:X580,X580))</f>
        <v>0</v>
      </c>
      <c r="E580" s="49" t="str">
        <f t="shared" si="149"/>
        <v>0</v>
      </c>
      <c r="F580" s="49">
        <f>IF(AD580="",0,COUNTIF($AD$7:AD580,AD580))</f>
        <v>0</v>
      </c>
      <c r="G580" s="49" t="str">
        <f t="shared" si="150"/>
        <v>0</v>
      </c>
      <c r="H580" s="49">
        <f>IF(AJ580="",0,COUNTIF($AJ$7:AJ580,AJ580))</f>
        <v>0</v>
      </c>
      <c r="I580" s="49" t="str">
        <f t="shared" si="151"/>
        <v>0</v>
      </c>
      <c r="J580" s="120">
        <f t="shared" si="152"/>
        <v>0</v>
      </c>
      <c r="K580" s="50" t="str">
        <f t="shared" si="153"/>
        <v>-</v>
      </c>
      <c r="L580" s="49">
        <f>IF(N580="",0,COUNTIF($N$7:N580,N580))</f>
        <v>0</v>
      </c>
      <c r="M580" s="50" t="str">
        <f t="shared" si="154"/>
        <v>0</v>
      </c>
      <c r="N580" s="49" t="str">
        <f t="shared" si="155"/>
        <v/>
      </c>
      <c r="O580" s="1"/>
      <c r="P580" s="112"/>
      <c r="Q580" s="4"/>
      <c r="R580" s="4"/>
      <c r="S580" s="54" t="str">
        <f t="shared" si="156"/>
        <v/>
      </c>
      <c r="T580" s="51"/>
      <c r="U580" s="53"/>
      <c r="V580" s="233"/>
      <c r="W580" s="234" t="str">
        <f t="shared" si="157"/>
        <v/>
      </c>
      <c r="X580" s="52"/>
      <c r="Y580" s="53"/>
      <c r="Z580" s="53"/>
      <c r="AA580" s="53"/>
      <c r="AB580" s="54" t="str">
        <f t="shared" si="158"/>
        <v/>
      </c>
      <c r="AC580" s="54" t="str">
        <f t="shared" si="159"/>
        <v/>
      </c>
      <c r="AD580" s="52"/>
      <c r="AE580" s="53"/>
      <c r="AF580" s="53"/>
      <c r="AG580" s="53"/>
      <c r="AH580" s="54" t="str">
        <f t="shared" si="160"/>
        <v/>
      </c>
      <c r="AI580" s="54" t="str">
        <f t="shared" si="161"/>
        <v/>
      </c>
      <c r="AJ580" s="52"/>
      <c r="AK580" s="55"/>
      <c r="AL580" s="55"/>
      <c r="AM580" s="55"/>
      <c r="AN580" s="54" t="str">
        <f t="shared" si="162"/>
        <v/>
      </c>
      <c r="AO580" s="54" t="str">
        <f t="shared" si="163"/>
        <v/>
      </c>
      <c r="AP580" s="53"/>
      <c r="AQ580" s="53"/>
      <c r="AR580" s="1"/>
      <c r="AS580" s="1"/>
    </row>
    <row r="581" spans="1:45" ht="18.75" customHeight="1" x14ac:dyDescent="0.35">
      <c r="A581" s="1"/>
      <c r="B581" s="49">
        <f>IF(R581="",0,COUNTIF($R$7:R581,R581))</f>
        <v>0</v>
      </c>
      <c r="C581" s="49" t="str">
        <f t="shared" si="148"/>
        <v>0</v>
      </c>
      <c r="D581" s="49">
        <f>IF(X581="",0,COUNTIF($X$7:X581,X581))</f>
        <v>0</v>
      </c>
      <c r="E581" s="49" t="str">
        <f t="shared" si="149"/>
        <v>0</v>
      </c>
      <c r="F581" s="49">
        <f>IF(AD581="",0,COUNTIF($AD$7:AD581,AD581))</f>
        <v>0</v>
      </c>
      <c r="G581" s="49" t="str">
        <f t="shared" si="150"/>
        <v>0</v>
      </c>
      <c r="H581" s="49">
        <f>IF(AJ581="",0,COUNTIF($AJ$7:AJ581,AJ581))</f>
        <v>0</v>
      </c>
      <c r="I581" s="49" t="str">
        <f t="shared" si="151"/>
        <v>0</v>
      </c>
      <c r="J581" s="120">
        <f t="shared" si="152"/>
        <v>0</v>
      </c>
      <c r="K581" s="50" t="str">
        <f t="shared" si="153"/>
        <v>-</v>
      </c>
      <c r="L581" s="49">
        <f>IF(N581="",0,COUNTIF($N$7:N581,N581))</f>
        <v>0</v>
      </c>
      <c r="M581" s="50" t="str">
        <f t="shared" si="154"/>
        <v>0</v>
      </c>
      <c r="N581" s="49" t="str">
        <f t="shared" si="155"/>
        <v/>
      </c>
      <c r="O581" s="1"/>
      <c r="P581" s="112"/>
      <c r="Q581" s="4"/>
      <c r="R581" s="4"/>
      <c r="S581" s="54" t="str">
        <f t="shared" si="156"/>
        <v/>
      </c>
      <c r="T581" s="51"/>
      <c r="U581" s="53"/>
      <c r="V581" s="233"/>
      <c r="W581" s="234" t="str">
        <f t="shared" si="157"/>
        <v/>
      </c>
      <c r="X581" s="52"/>
      <c r="Y581" s="53"/>
      <c r="Z581" s="53"/>
      <c r="AA581" s="53"/>
      <c r="AB581" s="54" t="str">
        <f t="shared" si="158"/>
        <v/>
      </c>
      <c r="AC581" s="54" t="str">
        <f t="shared" si="159"/>
        <v/>
      </c>
      <c r="AD581" s="52"/>
      <c r="AE581" s="53"/>
      <c r="AF581" s="53"/>
      <c r="AG581" s="53"/>
      <c r="AH581" s="54" t="str">
        <f t="shared" si="160"/>
        <v/>
      </c>
      <c r="AI581" s="54" t="str">
        <f t="shared" si="161"/>
        <v/>
      </c>
      <c r="AJ581" s="52"/>
      <c r="AK581" s="55"/>
      <c r="AL581" s="55"/>
      <c r="AM581" s="55"/>
      <c r="AN581" s="54" t="str">
        <f t="shared" si="162"/>
        <v/>
      </c>
      <c r="AO581" s="54" t="str">
        <f t="shared" si="163"/>
        <v/>
      </c>
      <c r="AP581" s="53"/>
      <c r="AQ581" s="53"/>
      <c r="AR581" s="1"/>
      <c r="AS581" s="1"/>
    </row>
    <row r="582" spans="1:45" ht="18.75" customHeight="1" x14ac:dyDescent="0.35">
      <c r="A582" s="1"/>
      <c r="B582" s="49">
        <f>IF(R582="",0,COUNTIF($R$7:R582,R582))</f>
        <v>0</v>
      </c>
      <c r="C582" s="49" t="str">
        <f t="shared" si="148"/>
        <v>0</v>
      </c>
      <c r="D582" s="49">
        <f>IF(X582="",0,COUNTIF($X$7:X582,X582))</f>
        <v>0</v>
      </c>
      <c r="E582" s="49" t="str">
        <f t="shared" si="149"/>
        <v>0</v>
      </c>
      <c r="F582" s="49">
        <f>IF(AD582="",0,COUNTIF($AD$7:AD582,AD582))</f>
        <v>0</v>
      </c>
      <c r="G582" s="49" t="str">
        <f t="shared" si="150"/>
        <v>0</v>
      </c>
      <c r="H582" s="49">
        <f>IF(AJ582="",0,COUNTIF($AJ$7:AJ582,AJ582))</f>
        <v>0</v>
      </c>
      <c r="I582" s="49" t="str">
        <f t="shared" si="151"/>
        <v>0</v>
      </c>
      <c r="J582" s="120">
        <f t="shared" si="152"/>
        <v>0</v>
      </c>
      <c r="K582" s="50" t="str">
        <f t="shared" si="153"/>
        <v>-</v>
      </c>
      <c r="L582" s="49">
        <f>IF(N582="",0,COUNTIF($N$7:N582,N582))</f>
        <v>0</v>
      </c>
      <c r="M582" s="50" t="str">
        <f t="shared" si="154"/>
        <v>0</v>
      </c>
      <c r="N582" s="49" t="str">
        <f t="shared" si="155"/>
        <v/>
      </c>
      <c r="O582" s="1"/>
      <c r="P582" s="112"/>
      <c r="Q582" s="4"/>
      <c r="R582" s="4"/>
      <c r="S582" s="54" t="str">
        <f t="shared" si="156"/>
        <v/>
      </c>
      <c r="T582" s="51"/>
      <c r="U582" s="53"/>
      <c r="V582" s="233"/>
      <c r="W582" s="234" t="str">
        <f t="shared" si="157"/>
        <v/>
      </c>
      <c r="X582" s="52"/>
      <c r="Y582" s="53"/>
      <c r="Z582" s="53"/>
      <c r="AA582" s="53"/>
      <c r="AB582" s="54" t="str">
        <f t="shared" si="158"/>
        <v/>
      </c>
      <c r="AC582" s="54" t="str">
        <f t="shared" si="159"/>
        <v/>
      </c>
      <c r="AD582" s="52"/>
      <c r="AE582" s="53"/>
      <c r="AF582" s="53"/>
      <c r="AG582" s="53"/>
      <c r="AH582" s="54" t="str">
        <f t="shared" si="160"/>
        <v/>
      </c>
      <c r="AI582" s="54" t="str">
        <f t="shared" si="161"/>
        <v/>
      </c>
      <c r="AJ582" s="52"/>
      <c r="AK582" s="55"/>
      <c r="AL582" s="55"/>
      <c r="AM582" s="55"/>
      <c r="AN582" s="54" t="str">
        <f t="shared" si="162"/>
        <v/>
      </c>
      <c r="AO582" s="54" t="str">
        <f t="shared" si="163"/>
        <v/>
      </c>
      <c r="AP582" s="53"/>
      <c r="AQ582" s="53"/>
      <c r="AR582" s="1"/>
      <c r="AS582" s="1"/>
    </row>
    <row r="583" spans="1:45" ht="18.75" customHeight="1" x14ac:dyDescent="0.35">
      <c r="A583" s="1"/>
      <c r="B583" s="49">
        <f>IF(R583="",0,COUNTIF($R$7:R583,R583))</f>
        <v>0</v>
      </c>
      <c r="C583" s="49" t="str">
        <f t="shared" si="148"/>
        <v>0</v>
      </c>
      <c r="D583" s="49">
        <f>IF(X583="",0,COUNTIF($X$7:X583,X583))</f>
        <v>0</v>
      </c>
      <c r="E583" s="49" t="str">
        <f t="shared" si="149"/>
        <v>0</v>
      </c>
      <c r="F583" s="49">
        <f>IF(AD583="",0,COUNTIF($AD$7:AD583,AD583))</f>
        <v>0</v>
      </c>
      <c r="G583" s="49" t="str">
        <f t="shared" si="150"/>
        <v>0</v>
      </c>
      <c r="H583" s="49">
        <f>IF(AJ583="",0,COUNTIF($AJ$7:AJ583,AJ583))</f>
        <v>0</v>
      </c>
      <c r="I583" s="49" t="str">
        <f t="shared" si="151"/>
        <v>0</v>
      </c>
      <c r="J583" s="120">
        <f t="shared" si="152"/>
        <v>0</v>
      </c>
      <c r="K583" s="50" t="str">
        <f t="shared" si="153"/>
        <v>-</v>
      </c>
      <c r="L583" s="49">
        <f>IF(N583="",0,COUNTIF($N$7:N583,N583))</f>
        <v>0</v>
      </c>
      <c r="M583" s="50" t="str">
        <f t="shared" si="154"/>
        <v>0</v>
      </c>
      <c r="N583" s="49" t="str">
        <f t="shared" si="155"/>
        <v/>
      </c>
      <c r="O583" s="1"/>
      <c r="P583" s="112"/>
      <c r="Q583" s="4"/>
      <c r="R583" s="4"/>
      <c r="S583" s="54" t="str">
        <f t="shared" si="156"/>
        <v/>
      </c>
      <c r="T583" s="51"/>
      <c r="U583" s="53"/>
      <c r="V583" s="233"/>
      <c r="W583" s="234" t="str">
        <f t="shared" si="157"/>
        <v/>
      </c>
      <c r="X583" s="52"/>
      <c r="Y583" s="53"/>
      <c r="Z583" s="53"/>
      <c r="AA583" s="53"/>
      <c r="AB583" s="54" t="str">
        <f t="shared" si="158"/>
        <v/>
      </c>
      <c r="AC583" s="54" t="str">
        <f t="shared" si="159"/>
        <v/>
      </c>
      <c r="AD583" s="52"/>
      <c r="AE583" s="53"/>
      <c r="AF583" s="53"/>
      <c r="AG583" s="53"/>
      <c r="AH583" s="54" t="str">
        <f t="shared" si="160"/>
        <v/>
      </c>
      <c r="AI583" s="54" t="str">
        <f t="shared" si="161"/>
        <v/>
      </c>
      <c r="AJ583" s="52"/>
      <c r="AK583" s="55"/>
      <c r="AL583" s="55"/>
      <c r="AM583" s="55"/>
      <c r="AN583" s="54" t="str">
        <f t="shared" si="162"/>
        <v/>
      </c>
      <c r="AO583" s="54" t="str">
        <f t="shared" si="163"/>
        <v/>
      </c>
      <c r="AP583" s="53"/>
      <c r="AQ583" s="53"/>
      <c r="AR583" s="1"/>
      <c r="AS583" s="1"/>
    </row>
    <row r="584" spans="1:45" ht="18.75" customHeight="1" x14ac:dyDescent="0.35">
      <c r="A584" s="1"/>
      <c r="B584" s="49">
        <f>IF(R584="",0,COUNTIF($R$7:R584,R584))</f>
        <v>0</v>
      </c>
      <c r="C584" s="49" t="str">
        <f t="shared" si="148"/>
        <v>0</v>
      </c>
      <c r="D584" s="49">
        <f>IF(X584="",0,COUNTIF($X$7:X584,X584))</f>
        <v>0</v>
      </c>
      <c r="E584" s="49" t="str">
        <f t="shared" si="149"/>
        <v>0</v>
      </c>
      <c r="F584" s="49">
        <f>IF(AD584="",0,COUNTIF($AD$7:AD584,AD584))</f>
        <v>0</v>
      </c>
      <c r="G584" s="49" t="str">
        <f t="shared" si="150"/>
        <v>0</v>
      </c>
      <c r="H584" s="49">
        <f>IF(AJ584="",0,COUNTIF($AJ$7:AJ584,AJ584))</f>
        <v>0</v>
      </c>
      <c r="I584" s="49" t="str">
        <f t="shared" si="151"/>
        <v>0</v>
      </c>
      <c r="J584" s="120">
        <f t="shared" si="152"/>
        <v>0</v>
      </c>
      <c r="K584" s="50" t="str">
        <f t="shared" si="153"/>
        <v>-</v>
      </c>
      <c r="L584" s="49">
        <f>IF(N584="",0,COUNTIF($N$7:N584,N584))</f>
        <v>0</v>
      </c>
      <c r="M584" s="50" t="str">
        <f t="shared" si="154"/>
        <v>0</v>
      </c>
      <c r="N584" s="49" t="str">
        <f t="shared" si="155"/>
        <v/>
      </c>
      <c r="O584" s="1"/>
      <c r="P584" s="112"/>
      <c r="Q584" s="4"/>
      <c r="R584" s="4"/>
      <c r="S584" s="54" t="str">
        <f t="shared" si="156"/>
        <v/>
      </c>
      <c r="T584" s="51"/>
      <c r="U584" s="53"/>
      <c r="V584" s="233"/>
      <c r="W584" s="234" t="str">
        <f t="shared" si="157"/>
        <v/>
      </c>
      <c r="X584" s="52"/>
      <c r="Y584" s="53"/>
      <c r="Z584" s="53"/>
      <c r="AA584" s="53"/>
      <c r="AB584" s="54" t="str">
        <f t="shared" si="158"/>
        <v/>
      </c>
      <c r="AC584" s="54" t="str">
        <f t="shared" si="159"/>
        <v/>
      </c>
      <c r="AD584" s="52"/>
      <c r="AE584" s="53"/>
      <c r="AF584" s="53"/>
      <c r="AG584" s="53"/>
      <c r="AH584" s="54" t="str">
        <f t="shared" si="160"/>
        <v/>
      </c>
      <c r="AI584" s="54" t="str">
        <f t="shared" si="161"/>
        <v/>
      </c>
      <c r="AJ584" s="52"/>
      <c r="AK584" s="55"/>
      <c r="AL584" s="55"/>
      <c r="AM584" s="55"/>
      <c r="AN584" s="54" t="str">
        <f t="shared" si="162"/>
        <v/>
      </c>
      <c r="AO584" s="54" t="str">
        <f t="shared" si="163"/>
        <v/>
      </c>
      <c r="AP584" s="53"/>
      <c r="AQ584" s="53"/>
      <c r="AR584" s="1"/>
      <c r="AS584" s="1"/>
    </row>
    <row r="585" spans="1:45" ht="18.75" customHeight="1" x14ac:dyDescent="0.35">
      <c r="A585" s="1"/>
      <c r="B585" s="49">
        <f>IF(R585="",0,COUNTIF($R$7:R585,R585))</f>
        <v>0</v>
      </c>
      <c r="C585" s="49" t="str">
        <f t="shared" si="148"/>
        <v>0</v>
      </c>
      <c r="D585" s="49">
        <f>IF(X585="",0,COUNTIF($X$7:X585,X585))</f>
        <v>0</v>
      </c>
      <c r="E585" s="49" t="str">
        <f t="shared" si="149"/>
        <v>0</v>
      </c>
      <c r="F585" s="49">
        <f>IF(AD585="",0,COUNTIF($AD$7:AD585,AD585))</f>
        <v>0</v>
      </c>
      <c r="G585" s="49" t="str">
        <f t="shared" si="150"/>
        <v>0</v>
      </c>
      <c r="H585" s="49">
        <f>IF(AJ585="",0,COUNTIF($AJ$7:AJ585,AJ585))</f>
        <v>0</v>
      </c>
      <c r="I585" s="49" t="str">
        <f t="shared" si="151"/>
        <v>0</v>
      </c>
      <c r="J585" s="120">
        <f t="shared" si="152"/>
        <v>0</v>
      </c>
      <c r="K585" s="50" t="str">
        <f t="shared" si="153"/>
        <v>-</v>
      </c>
      <c r="L585" s="49">
        <f>IF(N585="",0,COUNTIF($N$7:N585,N585))</f>
        <v>0</v>
      </c>
      <c r="M585" s="50" t="str">
        <f t="shared" si="154"/>
        <v>0</v>
      </c>
      <c r="N585" s="49" t="str">
        <f t="shared" si="155"/>
        <v/>
      </c>
      <c r="O585" s="1"/>
      <c r="P585" s="112"/>
      <c r="Q585" s="4"/>
      <c r="R585" s="4"/>
      <c r="S585" s="54" t="str">
        <f t="shared" si="156"/>
        <v/>
      </c>
      <c r="T585" s="51"/>
      <c r="U585" s="53"/>
      <c r="V585" s="233"/>
      <c r="W585" s="234" t="str">
        <f t="shared" si="157"/>
        <v/>
      </c>
      <c r="X585" s="52"/>
      <c r="Y585" s="53"/>
      <c r="Z585" s="53"/>
      <c r="AA585" s="53"/>
      <c r="AB585" s="54" t="str">
        <f t="shared" si="158"/>
        <v/>
      </c>
      <c r="AC585" s="54" t="str">
        <f t="shared" si="159"/>
        <v/>
      </c>
      <c r="AD585" s="52"/>
      <c r="AE585" s="53"/>
      <c r="AF585" s="53"/>
      <c r="AG585" s="53"/>
      <c r="AH585" s="54" t="str">
        <f t="shared" si="160"/>
        <v/>
      </c>
      <c r="AI585" s="54" t="str">
        <f t="shared" si="161"/>
        <v/>
      </c>
      <c r="AJ585" s="52"/>
      <c r="AK585" s="55"/>
      <c r="AL585" s="55"/>
      <c r="AM585" s="55"/>
      <c r="AN585" s="54" t="str">
        <f t="shared" si="162"/>
        <v/>
      </c>
      <c r="AO585" s="54" t="str">
        <f t="shared" si="163"/>
        <v/>
      </c>
      <c r="AP585" s="53"/>
      <c r="AQ585" s="53"/>
      <c r="AR585" s="1"/>
      <c r="AS585" s="1"/>
    </row>
    <row r="586" spans="1:45" ht="18.75" customHeight="1" x14ac:dyDescent="0.35">
      <c r="A586" s="1"/>
      <c r="B586" s="49">
        <f>IF(R586="",0,COUNTIF($R$7:R586,R586))</f>
        <v>0</v>
      </c>
      <c r="C586" s="49" t="str">
        <f t="shared" si="148"/>
        <v>0</v>
      </c>
      <c r="D586" s="49">
        <f>IF(X586="",0,COUNTIF($X$7:X586,X586))</f>
        <v>0</v>
      </c>
      <c r="E586" s="49" t="str">
        <f t="shared" si="149"/>
        <v>0</v>
      </c>
      <c r="F586" s="49">
        <f>IF(AD586="",0,COUNTIF($AD$7:AD586,AD586))</f>
        <v>0</v>
      </c>
      <c r="G586" s="49" t="str">
        <f t="shared" si="150"/>
        <v>0</v>
      </c>
      <c r="H586" s="49">
        <f>IF(AJ586="",0,COUNTIF($AJ$7:AJ586,AJ586))</f>
        <v>0</v>
      </c>
      <c r="I586" s="49" t="str">
        <f t="shared" si="151"/>
        <v>0</v>
      </c>
      <c r="J586" s="120">
        <f t="shared" si="152"/>
        <v>0</v>
      </c>
      <c r="K586" s="50" t="str">
        <f t="shared" si="153"/>
        <v>-</v>
      </c>
      <c r="L586" s="49">
        <f>IF(N586="",0,COUNTIF($N$7:N586,N586))</f>
        <v>0</v>
      </c>
      <c r="M586" s="50" t="str">
        <f t="shared" si="154"/>
        <v>0</v>
      </c>
      <c r="N586" s="49" t="str">
        <f t="shared" si="155"/>
        <v/>
      </c>
      <c r="O586" s="1"/>
      <c r="P586" s="112"/>
      <c r="Q586" s="4"/>
      <c r="R586" s="4"/>
      <c r="S586" s="54" t="str">
        <f t="shared" si="156"/>
        <v/>
      </c>
      <c r="T586" s="51"/>
      <c r="U586" s="53"/>
      <c r="V586" s="233"/>
      <c r="W586" s="234" t="str">
        <f t="shared" si="157"/>
        <v/>
      </c>
      <c r="X586" s="52"/>
      <c r="Y586" s="53"/>
      <c r="Z586" s="53"/>
      <c r="AA586" s="53"/>
      <c r="AB586" s="54" t="str">
        <f t="shared" si="158"/>
        <v/>
      </c>
      <c r="AC586" s="54" t="str">
        <f t="shared" si="159"/>
        <v/>
      </c>
      <c r="AD586" s="52"/>
      <c r="AE586" s="53"/>
      <c r="AF586" s="53"/>
      <c r="AG586" s="53"/>
      <c r="AH586" s="54" t="str">
        <f t="shared" si="160"/>
        <v/>
      </c>
      <c r="AI586" s="54" t="str">
        <f t="shared" si="161"/>
        <v/>
      </c>
      <c r="AJ586" s="52"/>
      <c r="AK586" s="55"/>
      <c r="AL586" s="55"/>
      <c r="AM586" s="55"/>
      <c r="AN586" s="54" t="str">
        <f t="shared" si="162"/>
        <v/>
      </c>
      <c r="AO586" s="54" t="str">
        <f t="shared" si="163"/>
        <v/>
      </c>
      <c r="AP586" s="53"/>
      <c r="AQ586" s="53"/>
      <c r="AR586" s="1"/>
      <c r="AS586" s="1"/>
    </row>
    <row r="587" spans="1:45" ht="18.75" customHeight="1" x14ac:dyDescent="0.35">
      <c r="A587" s="1"/>
      <c r="B587" s="49">
        <f>IF(R587="",0,COUNTIF($R$7:R587,R587))</f>
        <v>0</v>
      </c>
      <c r="C587" s="49" t="str">
        <f t="shared" si="148"/>
        <v>0</v>
      </c>
      <c r="D587" s="49">
        <f>IF(X587="",0,COUNTIF($X$7:X587,X587))</f>
        <v>0</v>
      </c>
      <c r="E587" s="49" t="str">
        <f t="shared" si="149"/>
        <v>0</v>
      </c>
      <c r="F587" s="49">
        <f>IF(AD587="",0,COUNTIF($AD$7:AD587,AD587))</f>
        <v>0</v>
      </c>
      <c r="G587" s="49" t="str">
        <f t="shared" si="150"/>
        <v>0</v>
      </c>
      <c r="H587" s="49">
        <f>IF(AJ587="",0,COUNTIF($AJ$7:AJ587,AJ587))</f>
        <v>0</v>
      </c>
      <c r="I587" s="49" t="str">
        <f t="shared" si="151"/>
        <v>0</v>
      </c>
      <c r="J587" s="120">
        <f t="shared" si="152"/>
        <v>0</v>
      </c>
      <c r="K587" s="50" t="str">
        <f t="shared" si="153"/>
        <v>-</v>
      </c>
      <c r="L587" s="49">
        <f>IF(N587="",0,COUNTIF($N$7:N587,N587))</f>
        <v>0</v>
      </c>
      <c r="M587" s="50" t="str">
        <f t="shared" si="154"/>
        <v>0</v>
      </c>
      <c r="N587" s="49" t="str">
        <f t="shared" si="155"/>
        <v/>
      </c>
      <c r="O587" s="1"/>
      <c r="P587" s="112"/>
      <c r="Q587" s="4"/>
      <c r="R587" s="4"/>
      <c r="S587" s="54" t="str">
        <f t="shared" si="156"/>
        <v/>
      </c>
      <c r="T587" s="51"/>
      <c r="U587" s="53"/>
      <c r="V587" s="233"/>
      <c r="W587" s="234" t="str">
        <f t="shared" si="157"/>
        <v/>
      </c>
      <c r="X587" s="52"/>
      <c r="Y587" s="53"/>
      <c r="Z587" s="53"/>
      <c r="AA587" s="53"/>
      <c r="AB587" s="54" t="str">
        <f t="shared" si="158"/>
        <v/>
      </c>
      <c r="AC587" s="54" t="str">
        <f t="shared" si="159"/>
        <v/>
      </c>
      <c r="AD587" s="52"/>
      <c r="AE587" s="53"/>
      <c r="AF587" s="53"/>
      <c r="AG587" s="53"/>
      <c r="AH587" s="54" t="str">
        <f t="shared" si="160"/>
        <v/>
      </c>
      <c r="AI587" s="54" t="str">
        <f t="shared" si="161"/>
        <v/>
      </c>
      <c r="AJ587" s="52"/>
      <c r="AK587" s="55"/>
      <c r="AL587" s="55"/>
      <c r="AM587" s="55"/>
      <c r="AN587" s="54" t="str">
        <f t="shared" si="162"/>
        <v/>
      </c>
      <c r="AO587" s="54" t="str">
        <f t="shared" si="163"/>
        <v/>
      </c>
      <c r="AP587" s="53"/>
      <c r="AQ587" s="53"/>
      <c r="AR587" s="1"/>
      <c r="AS587" s="1"/>
    </row>
    <row r="588" spans="1:45" ht="18.75" customHeight="1" x14ac:dyDescent="0.35">
      <c r="A588" s="1"/>
      <c r="B588" s="49">
        <f>IF(R588="",0,COUNTIF($R$7:R588,R588))</f>
        <v>0</v>
      </c>
      <c r="C588" s="49" t="str">
        <f t="shared" si="148"/>
        <v>0</v>
      </c>
      <c r="D588" s="49">
        <f>IF(X588="",0,COUNTIF($X$7:X588,X588))</f>
        <v>0</v>
      </c>
      <c r="E588" s="49" t="str">
        <f t="shared" si="149"/>
        <v>0</v>
      </c>
      <c r="F588" s="49">
        <f>IF(AD588="",0,COUNTIF($AD$7:AD588,AD588))</f>
        <v>0</v>
      </c>
      <c r="G588" s="49" t="str">
        <f t="shared" si="150"/>
        <v>0</v>
      </c>
      <c r="H588" s="49">
        <f>IF(AJ588="",0,COUNTIF($AJ$7:AJ588,AJ588))</f>
        <v>0</v>
      </c>
      <c r="I588" s="49" t="str">
        <f t="shared" si="151"/>
        <v>0</v>
      </c>
      <c r="J588" s="120">
        <f t="shared" si="152"/>
        <v>0</v>
      </c>
      <c r="K588" s="50" t="str">
        <f t="shared" si="153"/>
        <v>-</v>
      </c>
      <c r="L588" s="49">
        <f>IF(N588="",0,COUNTIF($N$7:N588,N588))</f>
        <v>0</v>
      </c>
      <c r="M588" s="50" t="str">
        <f t="shared" si="154"/>
        <v>0</v>
      </c>
      <c r="N588" s="49" t="str">
        <f t="shared" si="155"/>
        <v/>
      </c>
      <c r="O588" s="1"/>
      <c r="P588" s="112"/>
      <c r="Q588" s="4"/>
      <c r="R588" s="4"/>
      <c r="S588" s="54" t="str">
        <f t="shared" si="156"/>
        <v/>
      </c>
      <c r="T588" s="51"/>
      <c r="U588" s="53"/>
      <c r="V588" s="233"/>
      <c r="W588" s="234" t="str">
        <f t="shared" si="157"/>
        <v/>
      </c>
      <c r="X588" s="52"/>
      <c r="Y588" s="53"/>
      <c r="Z588" s="53"/>
      <c r="AA588" s="53"/>
      <c r="AB588" s="54" t="str">
        <f t="shared" si="158"/>
        <v/>
      </c>
      <c r="AC588" s="54" t="str">
        <f t="shared" si="159"/>
        <v/>
      </c>
      <c r="AD588" s="52"/>
      <c r="AE588" s="53"/>
      <c r="AF588" s="53"/>
      <c r="AG588" s="53"/>
      <c r="AH588" s="54" t="str">
        <f t="shared" si="160"/>
        <v/>
      </c>
      <c r="AI588" s="54" t="str">
        <f t="shared" si="161"/>
        <v/>
      </c>
      <c r="AJ588" s="52"/>
      <c r="AK588" s="55"/>
      <c r="AL588" s="55"/>
      <c r="AM588" s="55"/>
      <c r="AN588" s="54" t="str">
        <f t="shared" si="162"/>
        <v/>
      </c>
      <c r="AO588" s="54" t="str">
        <f t="shared" si="163"/>
        <v/>
      </c>
      <c r="AP588" s="53"/>
      <c r="AQ588" s="53"/>
      <c r="AR588" s="1"/>
      <c r="AS588" s="1"/>
    </row>
    <row r="589" spans="1:45" ht="18.75" customHeight="1" x14ac:dyDescent="0.35">
      <c r="A589" s="1"/>
      <c r="B589" s="49">
        <f>IF(R589="",0,COUNTIF($R$7:R589,R589))</f>
        <v>0</v>
      </c>
      <c r="C589" s="49" t="str">
        <f t="shared" si="148"/>
        <v>0</v>
      </c>
      <c r="D589" s="49">
        <f>IF(X589="",0,COUNTIF($X$7:X589,X589))</f>
        <v>0</v>
      </c>
      <c r="E589" s="49" t="str">
        <f t="shared" si="149"/>
        <v>0</v>
      </c>
      <c r="F589" s="49">
        <f>IF(AD589="",0,COUNTIF($AD$7:AD589,AD589))</f>
        <v>0</v>
      </c>
      <c r="G589" s="49" t="str">
        <f t="shared" si="150"/>
        <v>0</v>
      </c>
      <c r="H589" s="49">
        <f>IF(AJ589="",0,COUNTIF($AJ$7:AJ589,AJ589))</f>
        <v>0</v>
      </c>
      <c r="I589" s="49" t="str">
        <f t="shared" si="151"/>
        <v>0</v>
      </c>
      <c r="J589" s="120">
        <f t="shared" si="152"/>
        <v>0</v>
      </c>
      <c r="K589" s="50" t="str">
        <f t="shared" si="153"/>
        <v>-</v>
      </c>
      <c r="L589" s="49">
        <f>IF(N589="",0,COUNTIF($N$7:N589,N589))</f>
        <v>0</v>
      </c>
      <c r="M589" s="50" t="str">
        <f t="shared" si="154"/>
        <v>0</v>
      </c>
      <c r="N589" s="49" t="str">
        <f t="shared" si="155"/>
        <v/>
      </c>
      <c r="O589" s="1"/>
      <c r="P589" s="112"/>
      <c r="Q589" s="4"/>
      <c r="R589" s="4"/>
      <c r="S589" s="54" t="str">
        <f t="shared" si="156"/>
        <v/>
      </c>
      <c r="T589" s="51"/>
      <c r="U589" s="53"/>
      <c r="V589" s="233"/>
      <c r="W589" s="234" t="str">
        <f t="shared" si="157"/>
        <v/>
      </c>
      <c r="X589" s="52"/>
      <c r="Y589" s="53"/>
      <c r="Z589" s="53"/>
      <c r="AA589" s="53"/>
      <c r="AB589" s="54" t="str">
        <f t="shared" si="158"/>
        <v/>
      </c>
      <c r="AC589" s="54" t="str">
        <f t="shared" si="159"/>
        <v/>
      </c>
      <c r="AD589" s="52"/>
      <c r="AE589" s="53"/>
      <c r="AF589" s="53"/>
      <c r="AG589" s="53"/>
      <c r="AH589" s="54" t="str">
        <f t="shared" si="160"/>
        <v/>
      </c>
      <c r="AI589" s="54" t="str">
        <f t="shared" si="161"/>
        <v/>
      </c>
      <c r="AJ589" s="52"/>
      <c r="AK589" s="55"/>
      <c r="AL589" s="55"/>
      <c r="AM589" s="55"/>
      <c r="AN589" s="54" t="str">
        <f t="shared" si="162"/>
        <v/>
      </c>
      <c r="AO589" s="54" t="str">
        <f t="shared" si="163"/>
        <v/>
      </c>
      <c r="AP589" s="53"/>
      <c r="AQ589" s="53"/>
      <c r="AR589" s="1"/>
      <c r="AS589" s="1"/>
    </row>
    <row r="590" spans="1:45" ht="18.75" customHeight="1" x14ac:dyDescent="0.35">
      <c r="A590" s="1"/>
      <c r="B590" s="49">
        <f>IF(R590="",0,COUNTIF($R$7:R590,R590))</f>
        <v>0</v>
      </c>
      <c r="C590" s="49" t="str">
        <f t="shared" si="148"/>
        <v>0</v>
      </c>
      <c r="D590" s="49">
        <f>IF(X590="",0,COUNTIF($X$7:X590,X590))</f>
        <v>0</v>
      </c>
      <c r="E590" s="49" t="str">
        <f t="shared" si="149"/>
        <v>0</v>
      </c>
      <c r="F590" s="49">
        <f>IF(AD590="",0,COUNTIF($AD$7:AD590,AD590))</f>
        <v>0</v>
      </c>
      <c r="G590" s="49" t="str">
        <f t="shared" si="150"/>
        <v>0</v>
      </c>
      <c r="H590" s="49">
        <f>IF(AJ590="",0,COUNTIF($AJ$7:AJ590,AJ590))</f>
        <v>0</v>
      </c>
      <c r="I590" s="49" t="str">
        <f t="shared" si="151"/>
        <v>0</v>
      </c>
      <c r="J590" s="120">
        <f t="shared" si="152"/>
        <v>0</v>
      </c>
      <c r="K590" s="50" t="str">
        <f t="shared" si="153"/>
        <v>-</v>
      </c>
      <c r="L590" s="49">
        <f>IF(N590="",0,COUNTIF($N$7:N590,N590))</f>
        <v>0</v>
      </c>
      <c r="M590" s="50" t="str">
        <f t="shared" si="154"/>
        <v>0</v>
      </c>
      <c r="N590" s="49" t="str">
        <f t="shared" si="155"/>
        <v/>
      </c>
      <c r="O590" s="1"/>
      <c r="P590" s="112"/>
      <c r="Q590" s="4"/>
      <c r="R590" s="4"/>
      <c r="S590" s="54" t="str">
        <f t="shared" si="156"/>
        <v/>
      </c>
      <c r="T590" s="51"/>
      <c r="U590" s="53"/>
      <c r="V590" s="233"/>
      <c r="W590" s="234" t="str">
        <f t="shared" si="157"/>
        <v/>
      </c>
      <c r="X590" s="52"/>
      <c r="Y590" s="53"/>
      <c r="Z590" s="53"/>
      <c r="AA590" s="53"/>
      <c r="AB590" s="54" t="str">
        <f t="shared" si="158"/>
        <v/>
      </c>
      <c r="AC590" s="54" t="str">
        <f t="shared" si="159"/>
        <v/>
      </c>
      <c r="AD590" s="52"/>
      <c r="AE590" s="53"/>
      <c r="AF590" s="53"/>
      <c r="AG590" s="53"/>
      <c r="AH590" s="54" t="str">
        <f t="shared" si="160"/>
        <v/>
      </c>
      <c r="AI590" s="54" t="str">
        <f t="shared" si="161"/>
        <v/>
      </c>
      <c r="AJ590" s="52"/>
      <c r="AK590" s="55"/>
      <c r="AL590" s="55"/>
      <c r="AM590" s="55"/>
      <c r="AN590" s="54" t="str">
        <f t="shared" si="162"/>
        <v/>
      </c>
      <c r="AO590" s="54" t="str">
        <f t="shared" si="163"/>
        <v/>
      </c>
      <c r="AP590" s="53"/>
      <c r="AQ590" s="53"/>
      <c r="AR590" s="1"/>
      <c r="AS590" s="1"/>
    </row>
    <row r="591" spans="1:45" ht="18.75" customHeight="1" x14ac:dyDescent="0.35">
      <c r="A591" s="1"/>
      <c r="B591" s="49">
        <f>IF(R591="",0,COUNTIF($R$7:R591,R591))</f>
        <v>0</v>
      </c>
      <c r="C591" s="49" t="str">
        <f t="shared" si="148"/>
        <v>0</v>
      </c>
      <c r="D591" s="49">
        <f>IF(X591="",0,COUNTIF($X$7:X591,X591))</f>
        <v>0</v>
      </c>
      <c r="E591" s="49" t="str">
        <f t="shared" si="149"/>
        <v>0</v>
      </c>
      <c r="F591" s="49">
        <f>IF(AD591="",0,COUNTIF($AD$7:AD591,AD591))</f>
        <v>0</v>
      </c>
      <c r="G591" s="49" t="str">
        <f t="shared" si="150"/>
        <v>0</v>
      </c>
      <c r="H591" s="49">
        <f>IF(AJ591="",0,COUNTIF($AJ$7:AJ591,AJ591))</f>
        <v>0</v>
      </c>
      <c r="I591" s="49" t="str">
        <f t="shared" si="151"/>
        <v>0</v>
      </c>
      <c r="J591" s="120">
        <f t="shared" si="152"/>
        <v>0</v>
      </c>
      <c r="K591" s="50" t="str">
        <f t="shared" si="153"/>
        <v>-</v>
      </c>
      <c r="L591" s="49">
        <f>IF(N591="",0,COUNTIF($N$7:N591,N591))</f>
        <v>0</v>
      </c>
      <c r="M591" s="50" t="str">
        <f t="shared" si="154"/>
        <v>0</v>
      </c>
      <c r="N591" s="49" t="str">
        <f t="shared" si="155"/>
        <v/>
      </c>
      <c r="O591" s="1"/>
      <c r="P591" s="112"/>
      <c r="Q591" s="4"/>
      <c r="R591" s="4"/>
      <c r="S591" s="54" t="str">
        <f t="shared" si="156"/>
        <v/>
      </c>
      <c r="T591" s="51"/>
      <c r="U591" s="53"/>
      <c r="V591" s="233"/>
      <c r="W591" s="234" t="str">
        <f t="shared" si="157"/>
        <v/>
      </c>
      <c r="X591" s="52"/>
      <c r="Y591" s="53"/>
      <c r="Z591" s="53"/>
      <c r="AA591" s="53"/>
      <c r="AB591" s="54" t="str">
        <f t="shared" si="158"/>
        <v/>
      </c>
      <c r="AC591" s="54" t="str">
        <f t="shared" si="159"/>
        <v/>
      </c>
      <c r="AD591" s="52"/>
      <c r="AE591" s="53"/>
      <c r="AF591" s="53"/>
      <c r="AG591" s="53"/>
      <c r="AH591" s="54" t="str">
        <f t="shared" si="160"/>
        <v/>
      </c>
      <c r="AI591" s="54" t="str">
        <f t="shared" si="161"/>
        <v/>
      </c>
      <c r="AJ591" s="52"/>
      <c r="AK591" s="55"/>
      <c r="AL591" s="55"/>
      <c r="AM591" s="55"/>
      <c r="AN591" s="54" t="str">
        <f t="shared" si="162"/>
        <v/>
      </c>
      <c r="AO591" s="54" t="str">
        <f t="shared" si="163"/>
        <v/>
      </c>
      <c r="AP591" s="53"/>
      <c r="AQ591" s="53"/>
      <c r="AR591" s="1"/>
      <c r="AS591" s="1"/>
    </row>
    <row r="592" spans="1:45" ht="18.75" customHeight="1" x14ac:dyDescent="0.35">
      <c r="A592" s="1"/>
      <c r="B592" s="49">
        <f>IF(R592="",0,COUNTIF($R$7:R592,R592))</f>
        <v>0</v>
      </c>
      <c r="C592" s="49" t="str">
        <f t="shared" si="148"/>
        <v>0</v>
      </c>
      <c r="D592" s="49">
        <f>IF(X592="",0,COUNTIF($X$7:X592,X592))</f>
        <v>0</v>
      </c>
      <c r="E592" s="49" t="str">
        <f t="shared" si="149"/>
        <v>0</v>
      </c>
      <c r="F592" s="49">
        <f>IF(AD592="",0,COUNTIF($AD$7:AD592,AD592))</f>
        <v>0</v>
      </c>
      <c r="G592" s="49" t="str">
        <f t="shared" si="150"/>
        <v>0</v>
      </c>
      <c r="H592" s="49">
        <f>IF(AJ592="",0,COUNTIF($AJ$7:AJ592,AJ592))</f>
        <v>0</v>
      </c>
      <c r="I592" s="49" t="str">
        <f t="shared" si="151"/>
        <v>0</v>
      </c>
      <c r="J592" s="120">
        <f t="shared" si="152"/>
        <v>0</v>
      </c>
      <c r="K592" s="50" t="str">
        <f t="shared" si="153"/>
        <v>-</v>
      </c>
      <c r="L592" s="49">
        <f>IF(N592="",0,COUNTIF($N$7:N592,N592))</f>
        <v>0</v>
      </c>
      <c r="M592" s="50" t="str">
        <f t="shared" si="154"/>
        <v>0</v>
      </c>
      <c r="N592" s="49" t="str">
        <f t="shared" si="155"/>
        <v/>
      </c>
      <c r="O592" s="1"/>
      <c r="P592" s="112"/>
      <c r="Q592" s="4"/>
      <c r="R592" s="4"/>
      <c r="S592" s="54" t="str">
        <f t="shared" si="156"/>
        <v/>
      </c>
      <c r="T592" s="51"/>
      <c r="U592" s="53"/>
      <c r="V592" s="233"/>
      <c r="W592" s="234" t="str">
        <f t="shared" si="157"/>
        <v/>
      </c>
      <c r="X592" s="52"/>
      <c r="Y592" s="53"/>
      <c r="Z592" s="53"/>
      <c r="AA592" s="53"/>
      <c r="AB592" s="54" t="str">
        <f t="shared" si="158"/>
        <v/>
      </c>
      <c r="AC592" s="54" t="str">
        <f t="shared" si="159"/>
        <v/>
      </c>
      <c r="AD592" s="52"/>
      <c r="AE592" s="53"/>
      <c r="AF592" s="53"/>
      <c r="AG592" s="53"/>
      <c r="AH592" s="54" t="str">
        <f t="shared" si="160"/>
        <v/>
      </c>
      <c r="AI592" s="54" t="str">
        <f t="shared" si="161"/>
        <v/>
      </c>
      <c r="AJ592" s="52"/>
      <c r="AK592" s="55"/>
      <c r="AL592" s="55"/>
      <c r="AM592" s="55"/>
      <c r="AN592" s="54" t="str">
        <f t="shared" si="162"/>
        <v/>
      </c>
      <c r="AO592" s="54" t="str">
        <f t="shared" si="163"/>
        <v/>
      </c>
      <c r="AP592" s="53"/>
      <c r="AQ592" s="53"/>
      <c r="AR592" s="1"/>
      <c r="AS592" s="1"/>
    </row>
    <row r="593" spans="1:45" ht="18.75" customHeight="1" x14ac:dyDescent="0.35">
      <c r="A593" s="1"/>
      <c r="B593" s="49">
        <f>IF(R593="",0,COUNTIF($R$7:R593,R593))</f>
        <v>0</v>
      </c>
      <c r="C593" s="49" t="str">
        <f t="shared" si="148"/>
        <v>0</v>
      </c>
      <c r="D593" s="49">
        <f>IF(X593="",0,COUNTIF($X$7:X593,X593))</f>
        <v>0</v>
      </c>
      <c r="E593" s="49" t="str">
        <f t="shared" si="149"/>
        <v>0</v>
      </c>
      <c r="F593" s="49">
        <f>IF(AD593="",0,COUNTIF($AD$7:AD593,AD593))</f>
        <v>0</v>
      </c>
      <c r="G593" s="49" t="str">
        <f t="shared" si="150"/>
        <v>0</v>
      </c>
      <c r="H593" s="49">
        <f>IF(AJ593="",0,COUNTIF($AJ$7:AJ593,AJ593))</f>
        <v>0</v>
      </c>
      <c r="I593" s="49" t="str">
        <f t="shared" si="151"/>
        <v>0</v>
      </c>
      <c r="J593" s="120">
        <f t="shared" si="152"/>
        <v>0</v>
      </c>
      <c r="K593" s="50" t="str">
        <f t="shared" si="153"/>
        <v>-</v>
      </c>
      <c r="L593" s="49">
        <f>IF(N593="",0,COUNTIF($N$7:N593,N593))</f>
        <v>0</v>
      </c>
      <c r="M593" s="50" t="str">
        <f t="shared" si="154"/>
        <v>0</v>
      </c>
      <c r="N593" s="49" t="str">
        <f t="shared" si="155"/>
        <v/>
      </c>
      <c r="O593" s="1"/>
      <c r="P593" s="112"/>
      <c r="Q593" s="4"/>
      <c r="R593" s="4"/>
      <c r="S593" s="54" t="str">
        <f t="shared" si="156"/>
        <v/>
      </c>
      <c r="T593" s="51"/>
      <c r="U593" s="53"/>
      <c r="V593" s="233"/>
      <c r="W593" s="234" t="str">
        <f t="shared" si="157"/>
        <v/>
      </c>
      <c r="X593" s="52"/>
      <c r="Y593" s="53"/>
      <c r="Z593" s="53"/>
      <c r="AA593" s="53"/>
      <c r="AB593" s="54" t="str">
        <f t="shared" si="158"/>
        <v/>
      </c>
      <c r="AC593" s="54" t="str">
        <f t="shared" si="159"/>
        <v/>
      </c>
      <c r="AD593" s="52"/>
      <c r="AE593" s="53"/>
      <c r="AF593" s="53"/>
      <c r="AG593" s="53"/>
      <c r="AH593" s="54" t="str">
        <f t="shared" si="160"/>
        <v/>
      </c>
      <c r="AI593" s="54" t="str">
        <f t="shared" si="161"/>
        <v/>
      </c>
      <c r="AJ593" s="52"/>
      <c r="AK593" s="55"/>
      <c r="AL593" s="55"/>
      <c r="AM593" s="55"/>
      <c r="AN593" s="54" t="str">
        <f t="shared" si="162"/>
        <v/>
      </c>
      <c r="AO593" s="54" t="str">
        <f t="shared" si="163"/>
        <v/>
      </c>
      <c r="AP593" s="53"/>
      <c r="AQ593" s="53"/>
      <c r="AR593" s="1"/>
      <c r="AS593" s="1"/>
    </row>
    <row r="594" spans="1:45" ht="18.75" customHeight="1" x14ac:dyDescent="0.35">
      <c r="A594" s="1"/>
      <c r="B594" s="49">
        <f>IF(R594="",0,COUNTIF($R$7:R594,R594))</f>
        <v>0</v>
      </c>
      <c r="C594" s="49" t="str">
        <f t="shared" si="148"/>
        <v>0</v>
      </c>
      <c r="D594" s="49">
        <f>IF(X594="",0,COUNTIF($X$7:X594,X594))</f>
        <v>0</v>
      </c>
      <c r="E594" s="49" t="str">
        <f t="shared" si="149"/>
        <v>0</v>
      </c>
      <c r="F594" s="49">
        <f>IF(AD594="",0,COUNTIF($AD$7:AD594,AD594))</f>
        <v>0</v>
      </c>
      <c r="G594" s="49" t="str">
        <f t="shared" si="150"/>
        <v>0</v>
      </c>
      <c r="H594" s="49">
        <f>IF(AJ594="",0,COUNTIF($AJ$7:AJ594,AJ594))</f>
        <v>0</v>
      </c>
      <c r="I594" s="49" t="str">
        <f t="shared" si="151"/>
        <v>0</v>
      </c>
      <c r="J594" s="120">
        <f t="shared" si="152"/>
        <v>0</v>
      </c>
      <c r="K594" s="50" t="str">
        <f t="shared" si="153"/>
        <v>-</v>
      </c>
      <c r="L594" s="49">
        <f>IF(N594="",0,COUNTIF($N$7:N594,N594))</f>
        <v>0</v>
      </c>
      <c r="M594" s="50" t="str">
        <f t="shared" si="154"/>
        <v>0</v>
      </c>
      <c r="N594" s="49" t="str">
        <f t="shared" si="155"/>
        <v/>
      </c>
      <c r="O594" s="1"/>
      <c r="P594" s="112"/>
      <c r="Q594" s="4"/>
      <c r="R594" s="4"/>
      <c r="S594" s="54" t="str">
        <f t="shared" si="156"/>
        <v/>
      </c>
      <c r="T594" s="51"/>
      <c r="U594" s="53"/>
      <c r="V594" s="233"/>
      <c r="W594" s="234" t="str">
        <f t="shared" si="157"/>
        <v/>
      </c>
      <c r="X594" s="52"/>
      <c r="Y594" s="53"/>
      <c r="Z594" s="53"/>
      <c r="AA594" s="53"/>
      <c r="AB594" s="54" t="str">
        <f t="shared" si="158"/>
        <v/>
      </c>
      <c r="AC594" s="54" t="str">
        <f t="shared" si="159"/>
        <v/>
      </c>
      <c r="AD594" s="52"/>
      <c r="AE594" s="53"/>
      <c r="AF594" s="53"/>
      <c r="AG594" s="53"/>
      <c r="AH594" s="54" t="str">
        <f t="shared" si="160"/>
        <v/>
      </c>
      <c r="AI594" s="54" t="str">
        <f t="shared" si="161"/>
        <v/>
      </c>
      <c r="AJ594" s="52"/>
      <c r="AK594" s="55"/>
      <c r="AL594" s="55"/>
      <c r="AM594" s="55"/>
      <c r="AN594" s="54" t="str">
        <f t="shared" si="162"/>
        <v/>
      </c>
      <c r="AO594" s="54" t="str">
        <f t="shared" si="163"/>
        <v/>
      </c>
      <c r="AP594" s="53"/>
      <c r="AQ594" s="53"/>
      <c r="AR594" s="1"/>
      <c r="AS594" s="1"/>
    </row>
    <row r="595" spans="1:45" ht="18.75" customHeight="1" x14ac:dyDescent="0.35">
      <c r="A595" s="1"/>
      <c r="B595" s="49">
        <f>IF(R595="",0,COUNTIF($R$7:R595,R595))</f>
        <v>0</v>
      </c>
      <c r="C595" s="49" t="str">
        <f t="shared" si="148"/>
        <v>0</v>
      </c>
      <c r="D595" s="49">
        <f>IF(X595="",0,COUNTIF($X$7:X595,X595))</f>
        <v>0</v>
      </c>
      <c r="E595" s="49" t="str">
        <f t="shared" si="149"/>
        <v>0</v>
      </c>
      <c r="F595" s="49">
        <f>IF(AD595="",0,COUNTIF($AD$7:AD595,AD595))</f>
        <v>0</v>
      </c>
      <c r="G595" s="49" t="str">
        <f t="shared" si="150"/>
        <v>0</v>
      </c>
      <c r="H595" s="49">
        <f>IF(AJ595="",0,COUNTIF($AJ$7:AJ595,AJ595))</f>
        <v>0</v>
      </c>
      <c r="I595" s="49" t="str">
        <f t="shared" si="151"/>
        <v>0</v>
      </c>
      <c r="J595" s="120">
        <f t="shared" si="152"/>
        <v>0</v>
      </c>
      <c r="K595" s="50" t="str">
        <f t="shared" si="153"/>
        <v>-</v>
      </c>
      <c r="L595" s="49">
        <f>IF(N595="",0,COUNTIF($N$7:N595,N595))</f>
        <v>0</v>
      </c>
      <c r="M595" s="50" t="str">
        <f t="shared" si="154"/>
        <v>0</v>
      </c>
      <c r="N595" s="49" t="str">
        <f t="shared" si="155"/>
        <v/>
      </c>
      <c r="O595" s="1"/>
      <c r="P595" s="112"/>
      <c r="Q595" s="4"/>
      <c r="R595" s="4"/>
      <c r="S595" s="54" t="str">
        <f t="shared" si="156"/>
        <v/>
      </c>
      <c r="T595" s="51"/>
      <c r="U595" s="53"/>
      <c r="V595" s="233"/>
      <c r="W595" s="234" t="str">
        <f t="shared" si="157"/>
        <v/>
      </c>
      <c r="X595" s="52"/>
      <c r="Y595" s="53"/>
      <c r="Z595" s="53"/>
      <c r="AA595" s="53"/>
      <c r="AB595" s="54" t="str">
        <f t="shared" si="158"/>
        <v/>
      </c>
      <c r="AC595" s="54" t="str">
        <f t="shared" si="159"/>
        <v/>
      </c>
      <c r="AD595" s="52"/>
      <c r="AE595" s="53"/>
      <c r="AF595" s="53"/>
      <c r="AG595" s="53"/>
      <c r="AH595" s="54" t="str">
        <f t="shared" si="160"/>
        <v/>
      </c>
      <c r="AI595" s="54" t="str">
        <f t="shared" si="161"/>
        <v/>
      </c>
      <c r="AJ595" s="52"/>
      <c r="AK595" s="55"/>
      <c r="AL595" s="55"/>
      <c r="AM595" s="55"/>
      <c r="AN595" s="54" t="str">
        <f t="shared" si="162"/>
        <v/>
      </c>
      <c r="AO595" s="54" t="str">
        <f t="shared" si="163"/>
        <v/>
      </c>
      <c r="AP595" s="53"/>
      <c r="AQ595" s="53"/>
      <c r="AR595" s="1"/>
      <c r="AS595" s="1"/>
    </row>
    <row r="596" spans="1:45" ht="18.75" customHeight="1" x14ac:dyDescent="0.35">
      <c r="A596" s="1"/>
      <c r="B596" s="49">
        <f>IF(R596="",0,COUNTIF($R$7:R596,R596))</f>
        <v>0</v>
      </c>
      <c r="C596" s="49" t="str">
        <f t="shared" si="148"/>
        <v>0</v>
      </c>
      <c r="D596" s="49">
        <f>IF(X596="",0,COUNTIF($X$7:X596,X596))</f>
        <v>0</v>
      </c>
      <c r="E596" s="49" t="str">
        <f t="shared" si="149"/>
        <v>0</v>
      </c>
      <c r="F596" s="49">
        <f>IF(AD596="",0,COUNTIF($AD$7:AD596,AD596))</f>
        <v>0</v>
      </c>
      <c r="G596" s="49" t="str">
        <f t="shared" si="150"/>
        <v>0</v>
      </c>
      <c r="H596" s="49">
        <f>IF(AJ596="",0,COUNTIF($AJ$7:AJ596,AJ596))</f>
        <v>0</v>
      </c>
      <c r="I596" s="49" t="str">
        <f t="shared" si="151"/>
        <v>0</v>
      </c>
      <c r="J596" s="120">
        <f t="shared" si="152"/>
        <v>0</v>
      </c>
      <c r="K596" s="50" t="str">
        <f t="shared" si="153"/>
        <v>-</v>
      </c>
      <c r="L596" s="49">
        <f>IF(N596="",0,COUNTIF($N$7:N596,N596))</f>
        <v>0</v>
      </c>
      <c r="M596" s="50" t="str">
        <f t="shared" si="154"/>
        <v>0</v>
      </c>
      <c r="N596" s="49" t="str">
        <f t="shared" si="155"/>
        <v/>
      </c>
      <c r="O596" s="1"/>
      <c r="P596" s="112"/>
      <c r="Q596" s="4"/>
      <c r="R596" s="4"/>
      <c r="S596" s="54" t="str">
        <f t="shared" si="156"/>
        <v/>
      </c>
      <c r="T596" s="51"/>
      <c r="U596" s="53"/>
      <c r="V596" s="233"/>
      <c r="W596" s="234" t="str">
        <f t="shared" si="157"/>
        <v/>
      </c>
      <c r="X596" s="52"/>
      <c r="Y596" s="53"/>
      <c r="Z596" s="53"/>
      <c r="AA596" s="53"/>
      <c r="AB596" s="54" t="str">
        <f t="shared" si="158"/>
        <v/>
      </c>
      <c r="AC596" s="54" t="str">
        <f t="shared" si="159"/>
        <v/>
      </c>
      <c r="AD596" s="52"/>
      <c r="AE596" s="53"/>
      <c r="AF596" s="53"/>
      <c r="AG596" s="53"/>
      <c r="AH596" s="54" t="str">
        <f t="shared" si="160"/>
        <v/>
      </c>
      <c r="AI596" s="54" t="str">
        <f t="shared" si="161"/>
        <v/>
      </c>
      <c r="AJ596" s="52"/>
      <c r="AK596" s="55"/>
      <c r="AL596" s="55"/>
      <c r="AM596" s="55"/>
      <c r="AN596" s="54" t="str">
        <f t="shared" si="162"/>
        <v/>
      </c>
      <c r="AO596" s="54" t="str">
        <f t="shared" si="163"/>
        <v/>
      </c>
      <c r="AP596" s="53"/>
      <c r="AQ596" s="53"/>
      <c r="AR596" s="1"/>
      <c r="AS596" s="1"/>
    </row>
    <row r="597" spans="1:45" ht="18.75" customHeight="1" x14ac:dyDescent="0.35">
      <c r="A597" s="1"/>
      <c r="B597" s="49">
        <f>IF(R597="",0,COUNTIF($R$7:R597,R597))</f>
        <v>0</v>
      </c>
      <c r="C597" s="49" t="str">
        <f t="shared" si="148"/>
        <v>0</v>
      </c>
      <c r="D597" s="49">
        <f>IF(X597="",0,COUNTIF($X$7:X597,X597))</f>
        <v>0</v>
      </c>
      <c r="E597" s="49" t="str">
        <f t="shared" si="149"/>
        <v>0</v>
      </c>
      <c r="F597" s="49">
        <f>IF(AD597="",0,COUNTIF($AD$7:AD597,AD597))</f>
        <v>0</v>
      </c>
      <c r="G597" s="49" t="str">
        <f t="shared" si="150"/>
        <v>0</v>
      </c>
      <c r="H597" s="49">
        <f>IF(AJ597="",0,COUNTIF($AJ$7:AJ597,AJ597))</f>
        <v>0</v>
      </c>
      <c r="I597" s="49" t="str">
        <f t="shared" si="151"/>
        <v>0</v>
      </c>
      <c r="J597" s="120">
        <f t="shared" si="152"/>
        <v>0</v>
      </c>
      <c r="K597" s="50" t="str">
        <f t="shared" si="153"/>
        <v>-</v>
      </c>
      <c r="L597" s="49">
        <f>IF(N597="",0,COUNTIF($N$7:N597,N597))</f>
        <v>0</v>
      </c>
      <c r="M597" s="50" t="str">
        <f t="shared" si="154"/>
        <v>0</v>
      </c>
      <c r="N597" s="49" t="str">
        <f t="shared" si="155"/>
        <v/>
      </c>
      <c r="O597" s="1"/>
      <c r="P597" s="112"/>
      <c r="Q597" s="4"/>
      <c r="R597" s="4"/>
      <c r="S597" s="54" t="str">
        <f t="shared" si="156"/>
        <v/>
      </c>
      <c r="T597" s="51"/>
      <c r="U597" s="53"/>
      <c r="V597" s="233"/>
      <c r="W597" s="234" t="str">
        <f t="shared" si="157"/>
        <v/>
      </c>
      <c r="X597" s="52"/>
      <c r="Y597" s="53"/>
      <c r="Z597" s="53"/>
      <c r="AA597" s="53"/>
      <c r="AB597" s="54" t="str">
        <f t="shared" si="158"/>
        <v/>
      </c>
      <c r="AC597" s="54" t="str">
        <f t="shared" si="159"/>
        <v/>
      </c>
      <c r="AD597" s="52"/>
      <c r="AE597" s="53"/>
      <c r="AF597" s="53"/>
      <c r="AG597" s="53"/>
      <c r="AH597" s="54" t="str">
        <f t="shared" si="160"/>
        <v/>
      </c>
      <c r="AI597" s="54" t="str">
        <f t="shared" si="161"/>
        <v/>
      </c>
      <c r="AJ597" s="52"/>
      <c r="AK597" s="55"/>
      <c r="AL597" s="55"/>
      <c r="AM597" s="55"/>
      <c r="AN597" s="54" t="str">
        <f t="shared" si="162"/>
        <v/>
      </c>
      <c r="AO597" s="54" t="str">
        <f t="shared" si="163"/>
        <v/>
      </c>
      <c r="AP597" s="53"/>
      <c r="AQ597" s="53"/>
      <c r="AR597" s="1"/>
      <c r="AS597" s="1"/>
    </row>
    <row r="598" spans="1:45" ht="18.75" customHeight="1" x14ac:dyDescent="0.35">
      <c r="A598" s="1"/>
      <c r="B598" s="49">
        <f>IF(R598="",0,COUNTIF($R$7:R598,R598))</f>
        <v>0</v>
      </c>
      <c r="C598" s="49" t="str">
        <f t="shared" si="148"/>
        <v>0</v>
      </c>
      <c r="D598" s="49">
        <f>IF(X598="",0,COUNTIF($X$7:X598,X598))</f>
        <v>0</v>
      </c>
      <c r="E598" s="49" t="str">
        <f t="shared" si="149"/>
        <v>0</v>
      </c>
      <c r="F598" s="49">
        <f>IF(AD598="",0,COUNTIF($AD$7:AD598,AD598))</f>
        <v>0</v>
      </c>
      <c r="G598" s="49" t="str">
        <f t="shared" si="150"/>
        <v>0</v>
      </c>
      <c r="H598" s="49">
        <f>IF(AJ598="",0,COUNTIF($AJ$7:AJ598,AJ598))</f>
        <v>0</v>
      </c>
      <c r="I598" s="49" t="str">
        <f t="shared" si="151"/>
        <v>0</v>
      </c>
      <c r="J598" s="120">
        <f t="shared" si="152"/>
        <v>0</v>
      </c>
      <c r="K598" s="50" t="str">
        <f t="shared" si="153"/>
        <v>-</v>
      </c>
      <c r="L598" s="49">
        <f>IF(N598="",0,COUNTIF($N$7:N598,N598))</f>
        <v>0</v>
      </c>
      <c r="M598" s="50" t="str">
        <f t="shared" si="154"/>
        <v>0</v>
      </c>
      <c r="N598" s="49" t="str">
        <f t="shared" si="155"/>
        <v/>
      </c>
      <c r="O598" s="1"/>
      <c r="P598" s="112"/>
      <c r="Q598" s="4"/>
      <c r="R598" s="4"/>
      <c r="S598" s="54" t="str">
        <f t="shared" si="156"/>
        <v/>
      </c>
      <c r="T598" s="51"/>
      <c r="U598" s="53"/>
      <c r="V598" s="233"/>
      <c r="W598" s="234" t="str">
        <f t="shared" si="157"/>
        <v/>
      </c>
      <c r="X598" s="52"/>
      <c r="Y598" s="53"/>
      <c r="Z598" s="53"/>
      <c r="AA598" s="53"/>
      <c r="AB598" s="54" t="str">
        <f t="shared" si="158"/>
        <v/>
      </c>
      <c r="AC598" s="54" t="str">
        <f t="shared" si="159"/>
        <v/>
      </c>
      <c r="AD598" s="52"/>
      <c r="AE598" s="53"/>
      <c r="AF598" s="53"/>
      <c r="AG598" s="53"/>
      <c r="AH598" s="54" t="str">
        <f t="shared" si="160"/>
        <v/>
      </c>
      <c r="AI598" s="54" t="str">
        <f t="shared" si="161"/>
        <v/>
      </c>
      <c r="AJ598" s="52"/>
      <c r="AK598" s="55"/>
      <c r="AL598" s="55"/>
      <c r="AM598" s="55"/>
      <c r="AN598" s="54" t="str">
        <f t="shared" si="162"/>
        <v/>
      </c>
      <c r="AO598" s="54" t="str">
        <f t="shared" si="163"/>
        <v/>
      </c>
      <c r="AP598" s="53"/>
      <c r="AQ598" s="53"/>
      <c r="AR598" s="1"/>
      <c r="AS598" s="1"/>
    </row>
    <row r="599" spans="1:45" ht="18.75" customHeight="1" x14ac:dyDescent="0.35">
      <c r="A599" s="1"/>
      <c r="B599" s="49">
        <f>IF(R599="",0,COUNTIF($R$7:R599,R599))</f>
        <v>0</v>
      </c>
      <c r="C599" s="49" t="str">
        <f t="shared" si="148"/>
        <v>0</v>
      </c>
      <c r="D599" s="49">
        <f>IF(X599="",0,COUNTIF($X$7:X599,X599))</f>
        <v>0</v>
      </c>
      <c r="E599" s="49" t="str">
        <f t="shared" si="149"/>
        <v>0</v>
      </c>
      <c r="F599" s="49">
        <f>IF(AD599="",0,COUNTIF($AD$7:AD599,AD599))</f>
        <v>0</v>
      </c>
      <c r="G599" s="49" t="str">
        <f t="shared" si="150"/>
        <v>0</v>
      </c>
      <c r="H599" s="49">
        <f>IF(AJ599="",0,COUNTIF($AJ$7:AJ599,AJ599))</f>
        <v>0</v>
      </c>
      <c r="I599" s="49" t="str">
        <f t="shared" si="151"/>
        <v>0</v>
      </c>
      <c r="J599" s="120">
        <f t="shared" si="152"/>
        <v>0</v>
      </c>
      <c r="K599" s="50" t="str">
        <f t="shared" si="153"/>
        <v>-</v>
      </c>
      <c r="L599" s="49">
        <f>IF(N599="",0,COUNTIF($N$7:N599,N599))</f>
        <v>0</v>
      </c>
      <c r="M599" s="50" t="str">
        <f t="shared" si="154"/>
        <v>0</v>
      </c>
      <c r="N599" s="49" t="str">
        <f t="shared" si="155"/>
        <v/>
      </c>
      <c r="O599" s="1"/>
      <c r="P599" s="112"/>
      <c r="Q599" s="4"/>
      <c r="R599" s="4"/>
      <c r="S599" s="54" t="str">
        <f t="shared" si="156"/>
        <v/>
      </c>
      <c r="T599" s="51"/>
      <c r="U599" s="53"/>
      <c r="V599" s="233"/>
      <c r="W599" s="234" t="str">
        <f t="shared" si="157"/>
        <v/>
      </c>
      <c r="X599" s="52"/>
      <c r="Y599" s="53"/>
      <c r="Z599" s="53"/>
      <c r="AA599" s="53"/>
      <c r="AB599" s="54" t="str">
        <f t="shared" si="158"/>
        <v/>
      </c>
      <c r="AC599" s="54" t="str">
        <f t="shared" si="159"/>
        <v/>
      </c>
      <c r="AD599" s="52"/>
      <c r="AE599" s="53"/>
      <c r="AF599" s="53"/>
      <c r="AG599" s="53"/>
      <c r="AH599" s="54" t="str">
        <f t="shared" si="160"/>
        <v/>
      </c>
      <c r="AI599" s="54" t="str">
        <f t="shared" si="161"/>
        <v/>
      </c>
      <c r="AJ599" s="52"/>
      <c r="AK599" s="55"/>
      <c r="AL599" s="55"/>
      <c r="AM599" s="55"/>
      <c r="AN599" s="54" t="str">
        <f t="shared" si="162"/>
        <v/>
      </c>
      <c r="AO599" s="54" t="str">
        <f t="shared" si="163"/>
        <v/>
      </c>
      <c r="AP599" s="53"/>
      <c r="AQ599" s="53"/>
      <c r="AR599" s="1"/>
      <c r="AS599" s="1"/>
    </row>
    <row r="600" spans="1:45" ht="18.75" customHeight="1" x14ac:dyDescent="0.35">
      <c r="A600" s="1"/>
      <c r="B600" s="49">
        <f>IF(R600="",0,COUNTIF($R$7:R600,R600))</f>
        <v>0</v>
      </c>
      <c r="C600" s="49" t="str">
        <f t="shared" si="148"/>
        <v>0</v>
      </c>
      <c r="D600" s="49">
        <f>IF(X600="",0,COUNTIF($X$7:X600,X600))</f>
        <v>0</v>
      </c>
      <c r="E600" s="49" t="str">
        <f t="shared" si="149"/>
        <v>0</v>
      </c>
      <c r="F600" s="49">
        <f>IF(AD600="",0,COUNTIF($AD$7:AD600,AD600))</f>
        <v>0</v>
      </c>
      <c r="G600" s="49" t="str">
        <f t="shared" si="150"/>
        <v>0</v>
      </c>
      <c r="H600" s="49">
        <f>IF(AJ600="",0,COUNTIF($AJ$7:AJ600,AJ600))</f>
        <v>0</v>
      </c>
      <c r="I600" s="49" t="str">
        <f t="shared" si="151"/>
        <v>0</v>
      </c>
      <c r="J600" s="120">
        <f t="shared" si="152"/>
        <v>0</v>
      </c>
      <c r="K600" s="50" t="str">
        <f t="shared" si="153"/>
        <v>-</v>
      </c>
      <c r="L600" s="49">
        <f>IF(N600="",0,COUNTIF($N$7:N600,N600))</f>
        <v>0</v>
      </c>
      <c r="M600" s="50" t="str">
        <f t="shared" si="154"/>
        <v>0</v>
      </c>
      <c r="N600" s="49" t="str">
        <f t="shared" si="155"/>
        <v/>
      </c>
      <c r="O600" s="1"/>
      <c r="P600" s="112"/>
      <c r="Q600" s="4"/>
      <c r="R600" s="4"/>
      <c r="S600" s="54" t="str">
        <f t="shared" si="156"/>
        <v/>
      </c>
      <c r="T600" s="51"/>
      <c r="U600" s="53"/>
      <c r="V600" s="233"/>
      <c r="W600" s="234" t="str">
        <f t="shared" si="157"/>
        <v/>
      </c>
      <c r="X600" s="52"/>
      <c r="Y600" s="53"/>
      <c r="Z600" s="53"/>
      <c r="AA600" s="53"/>
      <c r="AB600" s="54" t="str">
        <f t="shared" si="158"/>
        <v/>
      </c>
      <c r="AC600" s="54" t="str">
        <f t="shared" si="159"/>
        <v/>
      </c>
      <c r="AD600" s="52"/>
      <c r="AE600" s="53"/>
      <c r="AF600" s="53"/>
      <c r="AG600" s="53"/>
      <c r="AH600" s="54" t="str">
        <f t="shared" si="160"/>
        <v/>
      </c>
      <c r="AI600" s="54" t="str">
        <f t="shared" si="161"/>
        <v/>
      </c>
      <c r="AJ600" s="52"/>
      <c r="AK600" s="55"/>
      <c r="AL600" s="55"/>
      <c r="AM600" s="55"/>
      <c r="AN600" s="54" t="str">
        <f t="shared" si="162"/>
        <v/>
      </c>
      <c r="AO600" s="54" t="str">
        <f t="shared" si="163"/>
        <v/>
      </c>
      <c r="AP600" s="53"/>
      <c r="AQ600" s="53"/>
      <c r="AR600" s="1"/>
      <c r="AS600" s="1"/>
    </row>
    <row r="601" spans="1:45" ht="18.75" customHeight="1" x14ac:dyDescent="0.35">
      <c r="A601" s="1"/>
      <c r="B601" s="49">
        <f>IF(R601="",0,COUNTIF($R$7:R601,R601))</f>
        <v>0</v>
      </c>
      <c r="C601" s="49" t="str">
        <f t="shared" si="148"/>
        <v>0</v>
      </c>
      <c r="D601" s="49">
        <f>IF(X601="",0,COUNTIF($X$7:X601,X601))</f>
        <v>0</v>
      </c>
      <c r="E601" s="49" t="str">
        <f t="shared" si="149"/>
        <v>0</v>
      </c>
      <c r="F601" s="49">
        <f>IF(AD601="",0,COUNTIF($AD$7:AD601,AD601))</f>
        <v>0</v>
      </c>
      <c r="G601" s="49" t="str">
        <f t="shared" si="150"/>
        <v>0</v>
      </c>
      <c r="H601" s="49">
        <f>IF(AJ601="",0,COUNTIF($AJ$7:AJ601,AJ601))</f>
        <v>0</v>
      </c>
      <c r="I601" s="49" t="str">
        <f t="shared" si="151"/>
        <v>0</v>
      </c>
      <c r="J601" s="120">
        <f t="shared" si="152"/>
        <v>0</v>
      </c>
      <c r="K601" s="50" t="str">
        <f t="shared" si="153"/>
        <v>-</v>
      </c>
      <c r="L601" s="49">
        <f>IF(N601="",0,COUNTIF($N$7:N601,N601))</f>
        <v>0</v>
      </c>
      <c r="M601" s="50" t="str">
        <f t="shared" si="154"/>
        <v>0</v>
      </c>
      <c r="N601" s="49" t="str">
        <f t="shared" si="155"/>
        <v/>
      </c>
      <c r="O601" s="1"/>
      <c r="P601" s="112"/>
      <c r="Q601" s="4"/>
      <c r="R601" s="4"/>
      <c r="S601" s="54" t="str">
        <f t="shared" si="156"/>
        <v/>
      </c>
      <c r="T601" s="51"/>
      <c r="U601" s="53"/>
      <c r="V601" s="233"/>
      <c r="W601" s="234" t="str">
        <f t="shared" si="157"/>
        <v/>
      </c>
      <c r="X601" s="52"/>
      <c r="Y601" s="53"/>
      <c r="Z601" s="53"/>
      <c r="AA601" s="53"/>
      <c r="AB601" s="54" t="str">
        <f t="shared" si="158"/>
        <v/>
      </c>
      <c r="AC601" s="54" t="str">
        <f t="shared" si="159"/>
        <v/>
      </c>
      <c r="AD601" s="52"/>
      <c r="AE601" s="53"/>
      <c r="AF601" s="53"/>
      <c r="AG601" s="53"/>
      <c r="AH601" s="54" t="str">
        <f t="shared" si="160"/>
        <v/>
      </c>
      <c r="AI601" s="54" t="str">
        <f t="shared" si="161"/>
        <v/>
      </c>
      <c r="AJ601" s="52"/>
      <c r="AK601" s="55"/>
      <c r="AL601" s="55"/>
      <c r="AM601" s="55"/>
      <c r="AN601" s="54" t="str">
        <f t="shared" si="162"/>
        <v/>
      </c>
      <c r="AO601" s="54" t="str">
        <f t="shared" si="163"/>
        <v/>
      </c>
      <c r="AP601" s="53"/>
      <c r="AQ601" s="53"/>
      <c r="AR601" s="1"/>
      <c r="AS601" s="1"/>
    </row>
    <row r="602" spans="1:45" ht="18.75" customHeight="1" x14ac:dyDescent="0.35">
      <c r="A602" s="1"/>
      <c r="B602" s="49">
        <f>IF(R602="",0,COUNTIF($R$7:R602,R602))</f>
        <v>0</v>
      </c>
      <c r="C602" s="49" t="str">
        <f t="shared" si="148"/>
        <v>0</v>
      </c>
      <c r="D602" s="49">
        <f>IF(X602="",0,COUNTIF($X$7:X602,X602))</f>
        <v>0</v>
      </c>
      <c r="E602" s="49" t="str">
        <f t="shared" si="149"/>
        <v>0</v>
      </c>
      <c r="F602" s="49">
        <f>IF(AD602="",0,COUNTIF($AD$7:AD602,AD602))</f>
        <v>0</v>
      </c>
      <c r="G602" s="49" t="str">
        <f t="shared" si="150"/>
        <v>0</v>
      </c>
      <c r="H602" s="49">
        <f>IF(AJ602="",0,COUNTIF($AJ$7:AJ602,AJ602))</f>
        <v>0</v>
      </c>
      <c r="I602" s="49" t="str">
        <f t="shared" si="151"/>
        <v>0</v>
      </c>
      <c r="J602" s="120">
        <f t="shared" si="152"/>
        <v>0</v>
      </c>
      <c r="K602" s="50" t="str">
        <f t="shared" si="153"/>
        <v>-</v>
      </c>
      <c r="L602" s="49">
        <f>IF(N602="",0,COUNTIF($N$7:N602,N602))</f>
        <v>0</v>
      </c>
      <c r="M602" s="50" t="str">
        <f t="shared" si="154"/>
        <v>0</v>
      </c>
      <c r="N602" s="49" t="str">
        <f t="shared" si="155"/>
        <v/>
      </c>
      <c r="O602" s="1"/>
      <c r="P602" s="112"/>
      <c r="Q602" s="4"/>
      <c r="R602" s="4"/>
      <c r="S602" s="54" t="str">
        <f t="shared" si="156"/>
        <v/>
      </c>
      <c r="T602" s="51"/>
      <c r="U602" s="53"/>
      <c r="V602" s="233"/>
      <c r="W602" s="234" t="str">
        <f t="shared" si="157"/>
        <v/>
      </c>
      <c r="X602" s="52"/>
      <c r="Y602" s="53"/>
      <c r="Z602" s="53"/>
      <c r="AA602" s="53"/>
      <c r="AB602" s="54" t="str">
        <f t="shared" si="158"/>
        <v/>
      </c>
      <c r="AC602" s="54" t="str">
        <f t="shared" si="159"/>
        <v/>
      </c>
      <c r="AD602" s="52"/>
      <c r="AE602" s="53"/>
      <c r="AF602" s="53"/>
      <c r="AG602" s="53"/>
      <c r="AH602" s="54" t="str">
        <f t="shared" si="160"/>
        <v/>
      </c>
      <c r="AI602" s="54" t="str">
        <f t="shared" si="161"/>
        <v/>
      </c>
      <c r="AJ602" s="52"/>
      <c r="AK602" s="55"/>
      <c r="AL602" s="55"/>
      <c r="AM602" s="55"/>
      <c r="AN602" s="54" t="str">
        <f t="shared" si="162"/>
        <v/>
      </c>
      <c r="AO602" s="54" t="str">
        <f t="shared" si="163"/>
        <v/>
      </c>
      <c r="AP602" s="53"/>
      <c r="AQ602" s="53"/>
      <c r="AR602" s="1"/>
      <c r="AS602" s="1"/>
    </row>
    <row r="603" spans="1:45" ht="18.75" customHeight="1" x14ac:dyDescent="0.35">
      <c r="A603" s="1"/>
      <c r="B603" s="49">
        <f>IF(R603="",0,COUNTIF($R$7:R603,R603))</f>
        <v>0</v>
      </c>
      <c r="C603" s="49" t="str">
        <f t="shared" si="148"/>
        <v>0</v>
      </c>
      <c r="D603" s="49">
        <f>IF(X603="",0,COUNTIF($X$7:X603,X603))</f>
        <v>0</v>
      </c>
      <c r="E603" s="49" t="str">
        <f t="shared" si="149"/>
        <v>0</v>
      </c>
      <c r="F603" s="49">
        <f>IF(AD603="",0,COUNTIF($AD$7:AD603,AD603))</f>
        <v>0</v>
      </c>
      <c r="G603" s="49" t="str">
        <f t="shared" si="150"/>
        <v>0</v>
      </c>
      <c r="H603" s="49">
        <f>IF(AJ603="",0,COUNTIF($AJ$7:AJ603,AJ603))</f>
        <v>0</v>
      </c>
      <c r="I603" s="49" t="str">
        <f t="shared" si="151"/>
        <v>0</v>
      </c>
      <c r="J603" s="120">
        <f t="shared" si="152"/>
        <v>0</v>
      </c>
      <c r="K603" s="50" t="str">
        <f t="shared" si="153"/>
        <v>-</v>
      </c>
      <c r="L603" s="49">
        <f>IF(N603="",0,COUNTIF($N$7:N603,N603))</f>
        <v>0</v>
      </c>
      <c r="M603" s="50" t="str">
        <f t="shared" si="154"/>
        <v>0</v>
      </c>
      <c r="N603" s="49" t="str">
        <f t="shared" si="155"/>
        <v/>
      </c>
      <c r="O603" s="1"/>
      <c r="P603" s="112"/>
      <c r="Q603" s="4"/>
      <c r="R603" s="4"/>
      <c r="S603" s="54" t="str">
        <f t="shared" si="156"/>
        <v/>
      </c>
      <c r="T603" s="51"/>
      <c r="U603" s="53"/>
      <c r="V603" s="233"/>
      <c r="W603" s="234" t="str">
        <f t="shared" si="157"/>
        <v/>
      </c>
      <c r="X603" s="52"/>
      <c r="Y603" s="53"/>
      <c r="Z603" s="53"/>
      <c r="AA603" s="53"/>
      <c r="AB603" s="54" t="str">
        <f t="shared" si="158"/>
        <v/>
      </c>
      <c r="AC603" s="54" t="str">
        <f t="shared" si="159"/>
        <v/>
      </c>
      <c r="AD603" s="52"/>
      <c r="AE603" s="53"/>
      <c r="AF603" s="53"/>
      <c r="AG603" s="53"/>
      <c r="AH603" s="54" t="str">
        <f t="shared" si="160"/>
        <v/>
      </c>
      <c r="AI603" s="54" t="str">
        <f t="shared" si="161"/>
        <v/>
      </c>
      <c r="AJ603" s="52"/>
      <c r="AK603" s="55"/>
      <c r="AL603" s="55"/>
      <c r="AM603" s="55"/>
      <c r="AN603" s="54" t="str">
        <f t="shared" si="162"/>
        <v/>
      </c>
      <c r="AO603" s="54" t="str">
        <f t="shared" si="163"/>
        <v/>
      </c>
      <c r="AP603" s="53"/>
      <c r="AQ603" s="53"/>
      <c r="AR603" s="1"/>
      <c r="AS603" s="1"/>
    </row>
    <row r="604" spans="1:45" ht="18.75" customHeight="1" x14ac:dyDescent="0.35">
      <c r="A604" s="1"/>
      <c r="B604" s="49">
        <f>IF(R604="",0,COUNTIF($R$7:R604,R604))</f>
        <v>0</v>
      </c>
      <c r="C604" s="49" t="str">
        <f t="shared" si="148"/>
        <v>0</v>
      </c>
      <c r="D604" s="49">
        <f>IF(X604="",0,COUNTIF($X$7:X604,X604))</f>
        <v>0</v>
      </c>
      <c r="E604" s="49" t="str">
        <f t="shared" si="149"/>
        <v>0</v>
      </c>
      <c r="F604" s="49">
        <f>IF(AD604="",0,COUNTIF($AD$7:AD604,AD604))</f>
        <v>0</v>
      </c>
      <c r="G604" s="49" t="str">
        <f t="shared" si="150"/>
        <v>0</v>
      </c>
      <c r="H604" s="49">
        <f>IF(AJ604="",0,COUNTIF($AJ$7:AJ604,AJ604))</f>
        <v>0</v>
      </c>
      <c r="I604" s="49" t="str">
        <f t="shared" si="151"/>
        <v>0</v>
      </c>
      <c r="J604" s="120">
        <f t="shared" si="152"/>
        <v>0</v>
      </c>
      <c r="K604" s="50" t="str">
        <f t="shared" si="153"/>
        <v>-</v>
      </c>
      <c r="L604" s="49">
        <f>IF(N604="",0,COUNTIF($N$7:N604,N604))</f>
        <v>0</v>
      </c>
      <c r="M604" s="50" t="str">
        <f t="shared" si="154"/>
        <v>0</v>
      </c>
      <c r="N604" s="49" t="str">
        <f t="shared" si="155"/>
        <v/>
      </c>
      <c r="O604" s="1"/>
      <c r="P604" s="112"/>
      <c r="Q604" s="4"/>
      <c r="R604" s="4"/>
      <c r="S604" s="54" t="str">
        <f t="shared" si="156"/>
        <v/>
      </c>
      <c r="T604" s="51"/>
      <c r="U604" s="53"/>
      <c r="V604" s="233"/>
      <c r="W604" s="234" t="str">
        <f t="shared" si="157"/>
        <v/>
      </c>
      <c r="X604" s="52"/>
      <c r="Y604" s="53"/>
      <c r="Z604" s="53"/>
      <c r="AA604" s="53"/>
      <c r="AB604" s="54" t="str">
        <f t="shared" si="158"/>
        <v/>
      </c>
      <c r="AC604" s="54" t="str">
        <f t="shared" si="159"/>
        <v/>
      </c>
      <c r="AD604" s="52"/>
      <c r="AE604" s="53"/>
      <c r="AF604" s="53"/>
      <c r="AG604" s="53"/>
      <c r="AH604" s="54" t="str">
        <f t="shared" si="160"/>
        <v/>
      </c>
      <c r="AI604" s="54" t="str">
        <f t="shared" si="161"/>
        <v/>
      </c>
      <c r="AJ604" s="52"/>
      <c r="AK604" s="55"/>
      <c r="AL604" s="55"/>
      <c r="AM604" s="55"/>
      <c r="AN604" s="54" t="str">
        <f t="shared" si="162"/>
        <v/>
      </c>
      <c r="AO604" s="54" t="str">
        <f t="shared" si="163"/>
        <v/>
      </c>
      <c r="AP604" s="53"/>
      <c r="AQ604" s="53"/>
      <c r="AR604" s="1"/>
      <c r="AS604" s="1"/>
    </row>
    <row r="605" spans="1:45" ht="18.75" customHeight="1" x14ac:dyDescent="0.35">
      <c r="A605" s="1"/>
      <c r="B605" s="49">
        <f>IF(R605="",0,COUNTIF($R$7:R605,R605))</f>
        <v>0</v>
      </c>
      <c r="C605" s="49" t="str">
        <f t="shared" si="148"/>
        <v>0</v>
      </c>
      <c r="D605" s="49">
        <f>IF(X605="",0,COUNTIF($X$7:X605,X605))</f>
        <v>0</v>
      </c>
      <c r="E605" s="49" t="str">
        <f t="shared" si="149"/>
        <v>0</v>
      </c>
      <c r="F605" s="49">
        <f>IF(AD605="",0,COUNTIF($AD$7:AD605,AD605))</f>
        <v>0</v>
      </c>
      <c r="G605" s="49" t="str">
        <f t="shared" si="150"/>
        <v>0</v>
      </c>
      <c r="H605" s="49">
        <f>IF(AJ605="",0,COUNTIF($AJ$7:AJ605,AJ605))</f>
        <v>0</v>
      </c>
      <c r="I605" s="49" t="str">
        <f t="shared" si="151"/>
        <v>0</v>
      </c>
      <c r="J605" s="120">
        <f t="shared" si="152"/>
        <v>0</v>
      </c>
      <c r="K605" s="50" t="str">
        <f t="shared" si="153"/>
        <v>-</v>
      </c>
      <c r="L605" s="49">
        <f>IF(N605="",0,COUNTIF($N$7:N605,N605))</f>
        <v>0</v>
      </c>
      <c r="M605" s="50" t="str">
        <f t="shared" si="154"/>
        <v>0</v>
      </c>
      <c r="N605" s="49" t="str">
        <f t="shared" si="155"/>
        <v/>
      </c>
      <c r="O605" s="1"/>
      <c r="P605" s="112"/>
      <c r="Q605" s="4"/>
      <c r="R605" s="4"/>
      <c r="S605" s="54" t="str">
        <f t="shared" si="156"/>
        <v/>
      </c>
      <c r="T605" s="51"/>
      <c r="U605" s="53"/>
      <c r="V605" s="233"/>
      <c r="W605" s="234" t="str">
        <f t="shared" si="157"/>
        <v/>
      </c>
      <c r="X605" s="52"/>
      <c r="Y605" s="53"/>
      <c r="Z605" s="53"/>
      <c r="AA605" s="53"/>
      <c r="AB605" s="54" t="str">
        <f t="shared" si="158"/>
        <v/>
      </c>
      <c r="AC605" s="54" t="str">
        <f t="shared" si="159"/>
        <v/>
      </c>
      <c r="AD605" s="52"/>
      <c r="AE605" s="53"/>
      <c r="AF605" s="53"/>
      <c r="AG605" s="53"/>
      <c r="AH605" s="54" t="str">
        <f t="shared" si="160"/>
        <v/>
      </c>
      <c r="AI605" s="54" t="str">
        <f t="shared" si="161"/>
        <v/>
      </c>
      <c r="AJ605" s="52"/>
      <c r="AK605" s="55"/>
      <c r="AL605" s="55"/>
      <c r="AM605" s="55"/>
      <c r="AN605" s="54" t="str">
        <f t="shared" si="162"/>
        <v/>
      </c>
      <c r="AO605" s="54" t="str">
        <f t="shared" si="163"/>
        <v/>
      </c>
      <c r="AP605" s="53"/>
      <c r="AQ605" s="53"/>
      <c r="AR605" s="1"/>
      <c r="AS605" s="1"/>
    </row>
    <row r="606" spans="1:45" ht="18.75" customHeight="1" x14ac:dyDescent="0.35">
      <c r="A606" s="1"/>
      <c r="B606" s="49">
        <f>IF(R606="",0,COUNTIF($R$7:R606,R606))</f>
        <v>0</v>
      </c>
      <c r="C606" s="49" t="str">
        <f t="shared" si="148"/>
        <v>0</v>
      </c>
      <c r="D606" s="49">
        <f>IF(X606="",0,COUNTIF($X$7:X606,X606))</f>
        <v>0</v>
      </c>
      <c r="E606" s="49" t="str">
        <f t="shared" si="149"/>
        <v>0</v>
      </c>
      <c r="F606" s="49">
        <f>IF(AD606="",0,COUNTIF($AD$7:AD606,AD606))</f>
        <v>0</v>
      </c>
      <c r="G606" s="49" t="str">
        <f t="shared" si="150"/>
        <v>0</v>
      </c>
      <c r="H606" s="49">
        <f>IF(AJ606="",0,COUNTIF($AJ$7:AJ606,AJ606))</f>
        <v>0</v>
      </c>
      <c r="I606" s="49" t="str">
        <f t="shared" si="151"/>
        <v>0</v>
      </c>
      <c r="J606" s="120">
        <f t="shared" si="152"/>
        <v>0</v>
      </c>
      <c r="K606" s="50" t="str">
        <f t="shared" si="153"/>
        <v>-</v>
      </c>
      <c r="L606" s="49">
        <f>IF(N606="",0,COUNTIF($N$7:N606,N606))</f>
        <v>0</v>
      </c>
      <c r="M606" s="50" t="str">
        <f t="shared" si="154"/>
        <v>0</v>
      </c>
      <c r="N606" s="49" t="str">
        <f t="shared" si="155"/>
        <v/>
      </c>
      <c r="O606" s="1"/>
      <c r="P606" s="112"/>
      <c r="Q606" s="4"/>
      <c r="R606" s="4"/>
      <c r="S606" s="54" t="str">
        <f t="shared" si="156"/>
        <v/>
      </c>
      <c r="T606" s="51"/>
      <c r="U606" s="53"/>
      <c r="V606" s="233"/>
      <c r="W606" s="234" t="str">
        <f t="shared" si="157"/>
        <v/>
      </c>
      <c r="X606" s="52"/>
      <c r="Y606" s="53"/>
      <c r="Z606" s="53"/>
      <c r="AA606" s="53"/>
      <c r="AB606" s="54" t="str">
        <f t="shared" si="158"/>
        <v/>
      </c>
      <c r="AC606" s="54" t="str">
        <f t="shared" si="159"/>
        <v/>
      </c>
      <c r="AD606" s="52"/>
      <c r="AE606" s="53"/>
      <c r="AF606" s="53"/>
      <c r="AG606" s="53"/>
      <c r="AH606" s="54" t="str">
        <f t="shared" si="160"/>
        <v/>
      </c>
      <c r="AI606" s="54" t="str">
        <f t="shared" si="161"/>
        <v/>
      </c>
      <c r="AJ606" s="52"/>
      <c r="AK606" s="55"/>
      <c r="AL606" s="55"/>
      <c r="AM606" s="55"/>
      <c r="AN606" s="54" t="str">
        <f t="shared" si="162"/>
        <v/>
      </c>
      <c r="AO606" s="54" t="str">
        <f t="shared" si="163"/>
        <v/>
      </c>
      <c r="AP606" s="53"/>
      <c r="AQ606" s="53"/>
      <c r="AR606" s="1"/>
      <c r="AS606" s="1"/>
    </row>
    <row r="607" spans="1:45" ht="18.75" customHeight="1" x14ac:dyDescent="0.35">
      <c r="A607" s="1"/>
      <c r="B607" s="49">
        <f>IF(R607="",0,COUNTIF($R$7:R607,R607))</f>
        <v>0</v>
      </c>
      <c r="C607" s="49" t="str">
        <f t="shared" si="148"/>
        <v>0</v>
      </c>
      <c r="D607" s="49">
        <f>IF(X607="",0,COUNTIF($X$7:X607,X607))</f>
        <v>0</v>
      </c>
      <c r="E607" s="49" t="str">
        <f t="shared" si="149"/>
        <v>0</v>
      </c>
      <c r="F607" s="49">
        <f>IF(AD607="",0,COUNTIF($AD$7:AD607,AD607))</f>
        <v>0</v>
      </c>
      <c r="G607" s="49" t="str">
        <f t="shared" si="150"/>
        <v>0</v>
      </c>
      <c r="H607" s="49">
        <f>IF(AJ607="",0,COUNTIF($AJ$7:AJ607,AJ607))</f>
        <v>0</v>
      </c>
      <c r="I607" s="49" t="str">
        <f t="shared" si="151"/>
        <v>0</v>
      </c>
      <c r="J607" s="120">
        <f t="shared" si="152"/>
        <v>0</v>
      </c>
      <c r="K607" s="50" t="str">
        <f t="shared" si="153"/>
        <v>-</v>
      </c>
      <c r="L607" s="49">
        <f>IF(N607="",0,COUNTIF($N$7:N607,N607))</f>
        <v>0</v>
      </c>
      <c r="M607" s="50" t="str">
        <f t="shared" si="154"/>
        <v>0</v>
      </c>
      <c r="N607" s="49" t="str">
        <f t="shared" si="155"/>
        <v/>
      </c>
      <c r="O607" s="1"/>
      <c r="P607" s="112"/>
      <c r="Q607" s="4"/>
      <c r="R607" s="4"/>
      <c r="S607" s="54" t="str">
        <f t="shared" si="156"/>
        <v/>
      </c>
      <c r="T607" s="51"/>
      <c r="U607" s="53"/>
      <c r="V607" s="233"/>
      <c r="W607" s="234" t="str">
        <f t="shared" si="157"/>
        <v/>
      </c>
      <c r="X607" s="52"/>
      <c r="Y607" s="53"/>
      <c r="Z607" s="53"/>
      <c r="AA607" s="53"/>
      <c r="AB607" s="54" t="str">
        <f t="shared" si="158"/>
        <v/>
      </c>
      <c r="AC607" s="54" t="str">
        <f t="shared" si="159"/>
        <v/>
      </c>
      <c r="AD607" s="52"/>
      <c r="AE607" s="53"/>
      <c r="AF607" s="53"/>
      <c r="AG607" s="53"/>
      <c r="AH607" s="54" t="str">
        <f t="shared" si="160"/>
        <v/>
      </c>
      <c r="AI607" s="54" t="str">
        <f t="shared" si="161"/>
        <v/>
      </c>
      <c r="AJ607" s="52"/>
      <c r="AK607" s="55"/>
      <c r="AL607" s="55"/>
      <c r="AM607" s="55"/>
      <c r="AN607" s="54" t="str">
        <f t="shared" si="162"/>
        <v/>
      </c>
      <c r="AO607" s="54" t="str">
        <f t="shared" si="163"/>
        <v/>
      </c>
      <c r="AP607" s="53"/>
      <c r="AQ607" s="53"/>
      <c r="AR607" s="1"/>
      <c r="AS607" s="1"/>
    </row>
    <row r="608" spans="1:45" ht="18.75" customHeight="1" x14ac:dyDescent="0.35">
      <c r="A608" s="1"/>
      <c r="B608" s="49">
        <f>IF(R608="",0,COUNTIF($R$7:R608,R608))</f>
        <v>0</v>
      </c>
      <c r="C608" s="49" t="str">
        <f t="shared" si="148"/>
        <v>0</v>
      </c>
      <c r="D608" s="49">
        <f>IF(X608="",0,COUNTIF($X$7:X608,X608))</f>
        <v>0</v>
      </c>
      <c r="E608" s="49" t="str">
        <f t="shared" si="149"/>
        <v>0</v>
      </c>
      <c r="F608" s="49">
        <f>IF(AD608="",0,COUNTIF($AD$7:AD608,AD608))</f>
        <v>0</v>
      </c>
      <c r="G608" s="49" t="str">
        <f t="shared" si="150"/>
        <v>0</v>
      </c>
      <c r="H608" s="49">
        <f>IF(AJ608="",0,COUNTIF($AJ$7:AJ608,AJ608))</f>
        <v>0</v>
      </c>
      <c r="I608" s="49" t="str">
        <f t="shared" si="151"/>
        <v>0</v>
      </c>
      <c r="J608" s="120">
        <f t="shared" si="152"/>
        <v>0</v>
      </c>
      <c r="K608" s="50" t="str">
        <f t="shared" si="153"/>
        <v>-</v>
      </c>
      <c r="L608" s="49">
        <f>IF(N608="",0,COUNTIF($N$7:N608,N608))</f>
        <v>0</v>
      </c>
      <c r="M608" s="50" t="str">
        <f t="shared" si="154"/>
        <v>0</v>
      </c>
      <c r="N608" s="49" t="str">
        <f t="shared" si="155"/>
        <v/>
      </c>
      <c r="O608" s="1"/>
      <c r="P608" s="112"/>
      <c r="Q608" s="4"/>
      <c r="R608" s="4"/>
      <c r="S608" s="54" t="str">
        <f t="shared" si="156"/>
        <v/>
      </c>
      <c r="T608" s="51"/>
      <c r="U608" s="53"/>
      <c r="V608" s="233"/>
      <c r="W608" s="234" t="str">
        <f t="shared" si="157"/>
        <v/>
      </c>
      <c r="X608" s="52"/>
      <c r="Y608" s="53"/>
      <c r="Z608" s="53"/>
      <c r="AA608" s="53"/>
      <c r="AB608" s="54" t="str">
        <f t="shared" si="158"/>
        <v/>
      </c>
      <c r="AC608" s="54" t="str">
        <f t="shared" si="159"/>
        <v/>
      </c>
      <c r="AD608" s="52"/>
      <c r="AE608" s="53"/>
      <c r="AF608" s="53"/>
      <c r="AG608" s="53"/>
      <c r="AH608" s="54" t="str">
        <f t="shared" si="160"/>
        <v/>
      </c>
      <c r="AI608" s="54" t="str">
        <f t="shared" si="161"/>
        <v/>
      </c>
      <c r="AJ608" s="52"/>
      <c r="AK608" s="55"/>
      <c r="AL608" s="55"/>
      <c r="AM608" s="55"/>
      <c r="AN608" s="54" t="str">
        <f t="shared" si="162"/>
        <v/>
      </c>
      <c r="AO608" s="54" t="str">
        <f t="shared" si="163"/>
        <v/>
      </c>
      <c r="AP608" s="53"/>
      <c r="AQ608" s="53"/>
      <c r="AR608" s="1"/>
      <c r="AS608" s="1"/>
    </row>
    <row r="609" spans="1:45" ht="18.75" customHeight="1" x14ac:dyDescent="0.35">
      <c r="A609" s="1"/>
      <c r="B609" s="49">
        <f>IF(R609="",0,COUNTIF($R$7:R609,R609))</f>
        <v>0</v>
      </c>
      <c r="C609" s="49" t="str">
        <f t="shared" si="148"/>
        <v>0</v>
      </c>
      <c r="D609" s="49">
        <f>IF(X609="",0,COUNTIF($X$7:X609,X609))</f>
        <v>0</v>
      </c>
      <c r="E609" s="49" t="str">
        <f t="shared" si="149"/>
        <v>0</v>
      </c>
      <c r="F609" s="49">
        <f>IF(AD609="",0,COUNTIF($AD$7:AD609,AD609))</f>
        <v>0</v>
      </c>
      <c r="G609" s="49" t="str">
        <f t="shared" si="150"/>
        <v>0</v>
      </c>
      <c r="H609" s="49">
        <f>IF(AJ609="",0,COUNTIF($AJ$7:AJ609,AJ609))</f>
        <v>0</v>
      </c>
      <c r="I609" s="49" t="str">
        <f t="shared" si="151"/>
        <v>0</v>
      </c>
      <c r="J609" s="120">
        <f t="shared" si="152"/>
        <v>0</v>
      </c>
      <c r="K609" s="50" t="str">
        <f t="shared" si="153"/>
        <v>-</v>
      </c>
      <c r="L609" s="49">
        <f>IF(N609="",0,COUNTIF($N$7:N609,N609))</f>
        <v>0</v>
      </c>
      <c r="M609" s="50" t="str">
        <f t="shared" si="154"/>
        <v>0</v>
      </c>
      <c r="N609" s="49" t="str">
        <f t="shared" si="155"/>
        <v/>
      </c>
      <c r="O609" s="1"/>
      <c r="P609" s="112"/>
      <c r="Q609" s="4"/>
      <c r="R609" s="4"/>
      <c r="S609" s="54" t="str">
        <f t="shared" si="156"/>
        <v/>
      </c>
      <c r="T609" s="51"/>
      <c r="U609" s="53"/>
      <c r="V609" s="233"/>
      <c r="W609" s="234" t="str">
        <f t="shared" si="157"/>
        <v/>
      </c>
      <c r="X609" s="52"/>
      <c r="Y609" s="53"/>
      <c r="Z609" s="53"/>
      <c r="AA609" s="53"/>
      <c r="AB609" s="54" t="str">
        <f t="shared" si="158"/>
        <v/>
      </c>
      <c r="AC609" s="54" t="str">
        <f t="shared" si="159"/>
        <v/>
      </c>
      <c r="AD609" s="52"/>
      <c r="AE609" s="53"/>
      <c r="AF609" s="53"/>
      <c r="AG609" s="53"/>
      <c r="AH609" s="54" t="str">
        <f t="shared" si="160"/>
        <v/>
      </c>
      <c r="AI609" s="54" t="str">
        <f t="shared" si="161"/>
        <v/>
      </c>
      <c r="AJ609" s="52"/>
      <c r="AK609" s="55"/>
      <c r="AL609" s="55"/>
      <c r="AM609" s="55"/>
      <c r="AN609" s="54" t="str">
        <f t="shared" si="162"/>
        <v/>
      </c>
      <c r="AO609" s="54" t="str">
        <f t="shared" si="163"/>
        <v/>
      </c>
      <c r="AP609" s="53"/>
      <c r="AQ609" s="53"/>
      <c r="AR609" s="1"/>
      <c r="AS609" s="1"/>
    </row>
    <row r="610" spans="1:45" ht="18.75" customHeight="1" x14ac:dyDescent="0.35">
      <c r="A610" s="1"/>
      <c r="B610" s="49">
        <f>IF(R610="",0,COUNTIF($R$7:R610,R610))</f>
        <v>0</v>
      </c>
      <c r="C610" s="49" t="str">
        <f t="shared" si="148"/>
        <v>0</v>
      </c>
      <c r="D610" s="49">
        <f>IF(X610="",0,COUNTIF($X$7:X610,X610))</f>
        <v>0</v>
      </c>
      <c r="E610" s="49" t="str">
        <f t="shared" si="149"/>
        <v>0</v>
      </c>
      <c r="F610" s="49">
        <f>IF(AD610="",0,COUNTIF($AD$7:AD610,AD610))</f>
        <v>0</v>
      </c>
      <c r="G610" s="49" t="str">
        <f t="shared" si="150"/>
        <v>0</v>
      </c>
      <c r="H610" s="49">
        <f>IF(AJ610="",0,COUNTIF($AJ$7:AJ610,AJ610))</f>
        <v>0</v>
      </c>
      <c r="I610" s="49" t="str">
        <f t="shared" si="151"/>
        <v>0</v>
      </c>
      <c r="J610" s="120">
        <f t="shared" si="152"/>
        <v>0</v>
      </c>
      <c r="K610" s="50" t="str">
        <f t="shared" si="153"/>
        <v>-</v>
      </c>
      <c r="L610" s="49">
        <f>IF(N610="",0,COUNTIF($N$7:N610,N610))</f>
        <v>0</v>
      </c>
      <c r="M610" s="50" t="str">
        <f t="shared" si="154"/>
        <v>0</v>
      </c>
      <c r="N610" s="49" t="str">
        <f t="shared" si="155"/>
        <v/>
      </c>
      <c r="O610" s="1"/>
      <c r="P610" s="112"/>
      <c r="Q610" s="4"/>
      <c r="R610" s="4"/>
      <c r="S610" s="54" t="str">
        <f t="shared" si="156"/>
        <v/>
      </c>
      <c r="T610" s="51"/>
      <c r="U610" s="53"/>
      <c r="V610" s="233"/>
      <c r="W610" s="234" t="str">
        <f t="shared" si="157"/>
        <v/>
      </c>
      <c r="X610" s="52"/>
      <c r="Y610" s="53"/>
      <c r="Z610" s="53"/>
      <c r="AA610" s="53"/>
      <c r="AB610" s="54" t="str">
        <f t="shared" si="158"/>
        <v/>
      </c>
      <c r="AC610" s="54" t="str">
        <f t="shared" si="159"/>
        <v/>
      </c>
      <c r="AD610" s="52"/>
      <c r="AE610" s="53"/>
      <c r="AF610" s="53"/>
      <c r="AG610" s="53"/>
      <c r="AH610" s="54" t="str">
        <f t="shared" si="160"/>
        <v/>
      </c>
      <c r="AI610" s="54" t="str">
        <f t="shared" si="161"/>
        <v/>
      </c>
      <c r="AJ610" s="52"/>
      <c r="AK610" s="55"/>
      <c r="AL610" s="55"/>
      <c r="AM610" s="55"/>
      <c r="AN610" s="54" t="str">
        <f t="shared" si="162"/>
        <v/>
      </c>
      <c r="AO610" s="54" t="str">
        <f t="shared" si="163"/>
        <v/>
      </c>
      <c r="AP610" s="53"/>
      <c r="AQ610" s="53"/>
      <c r="AR610" s="1"/>
      <c r="AS610" s="1"/>
    </row>
    <row r="611" spans="1:45" ht="18.75" customHeight="1" x14ac:dyDescent="0.35">
      <c r="A611" s="1"/>
      <c r="B611" s="49">
        <f>IF(R611="",0,COUNTIF($R$7:R611,R611))</f>
        <v>0</v>
      </c>
      <c r="C611" s="49" t="str">
        <f t="shared" si="148"/>
        <v>0</v>
      </c>
      <c r="D611" s="49">
        <f>IF(X611="",0,COUNTIF($X$7:X611,X611))</f>
        <v>0</v>
      </c>
      <c r="E611" s="49" t="str">
        <f t="shared" si="149"/>
        <v>0</v>
      </c>
      <c r="F611" s="49">
        <f>IF(AD611="",0,COUNTIF($AD$7:AD611,AD611))</f>
        <v>0</v>
      </c>
      <c r="G611" s="49" t="str">
        <f t="shared" si="150"/>
        <v>0</v>
      </c>
      <c r="H611" s="49">
        <f>IF(AJ611="",0,COUNTIF($AJ$7:AJ611,AJ611))</f>
        <v>0</v>
      </c>
      <c r="I611" s="49" t="str">
        <f t="shared" si="151"/>
        <v>0</v>
      </c>
      <c r="J611" s="120">
        <f t="shared" si="152"/>
        <v>0</v>
      </c>
      <c r="K611" s="50" t="str">
        <f t="shared" si="153"/>
        <v>-</v>
      </c>
      <c r="L611" s="49">
        <f>IF(N611="",0,COUNTIF($N$7:N611,N611))</f>
        <v>0</v>
      </c>
      <c r="M611" s="50" t="str">
        <f t="shared" si="154"/>
        <v>0</v>
      </c>
      <c r="N611" s="49" t="str">
        <f t="shared" si="155"/>
        <v/>
      </c>
      <c r="O611" s="1"/>
      <c r="P611" s="112"/>
      <c r="Q611" s="4"/>
      <c r="R611" s="4"/>
      <c r="S611" s="54" t="str">
        <f t="shared" si="156"/>
        <v/>
      </c>
      <c r="T611" s="51"/>
      <c r="U611" s="53"/>
      <c r="V611" s="233"/>
      <c r="W611" s="234" t="str">
        <f t="shared" si="157"/>
        <v/>
      </c>
      <c r="X611" s="52"/>
      <c r="Y611" s="53"/>
      <c r="Z611" s="53"/>
      <c r="AA611" s="53"/>
      <c r="AB611" s="54" t="str">
        <f t="shared" si="158"/>
        <v/>
      </c>
      <c r="AC611" s="54" t="str">
        <f t="shared" si="159"/>
        <v/>
      </c>
      <c r="AD611" s="52"/>
      <c r="AE611" s="53"/>
      <c r="AF611" s="53"/>
      <c r="AG611" s="53"/>
      <c r="AH611" s="54" t="str">
        <f t="shared" si="160"/>
        <v/>
      </c>
      <c r="AI611" s="54" t="str">
        <f t="shared" si="161"/>
        <v/>
      </c>
      <c r="AJ611" s="52"/>
      <c r="AK611" s="55"/>
      <c r="AL611" s="55"/>
      <c r="AM611" s="55"/>
      <c r="AN611" s="54" t="str">
        <f t="shared" si="162"/>
        <v/>
      </c>
      <c r="AO611" s="54" t="str">
        <f t="shared" si="163"/>
        <v/>
      </c>
      <c r="AP611" s="53"/>
      <c r="AQ611" s="53"/>
      <c r="AR611" s="1"/>
      <c r="AS611" s="1"/>
    </row>
    <row r="612" spans="1:45" ht="18.75" customHeight="1" x14ac:dyDescent="0.35">
      <c r="A612" s="1"/>
      <c r="B612" s="49">
        <f>IF(R612="",0,COUNTIF($R$7:R612,R612))</f>
        <v>0</v>
      </c>
      <c r="C612" s="49" t="str">
        <f t="shared" si="148"/>
        <v>0</v>
      </c>
      <c r="D612" s="49">
        <f>IF(X612="",0,COUNTIF($X$7:X612,X612))</f>
        <v>0</v>
      </c>
      <c r="E612" s="49" t="str">
        <f t="shared" si="149"/>
        <v>0</v>
      </c>
      <c r="F612" s="49">
        <f>IF(AD612="",0,COUNTIF($AD$7:AD612,AD612))</f>
        <v>0</v>
      </c>
      <c r="G612" s="49" t="str">
        <f t="shared" si="150"/>
        <v>0</v>
      </c>
      <c r="H612" s="49">
        <f>IF(AJ612="",0,COUNTIF($AJ$7:AJ612,AJ612))</f>
        <v>0</v>
      </c>
      <c r="I612" s="49" t="str">
        <f t="shared" si="151"/>
        <v>0</v>
      </c>
      <c r="J612" s="120">
        <f t="shared" si="152"/>
        <v>0</v>
      </c>
      <c r="K612" s="50" t="str">
        <f t="shared" si="153"/>
        <v>-</v>
      </c>
      <c r="L612" s="49">
        <f>IF(N612="",0,COUNTIF($N$7:N612,N612))</f>
        <v>0</v>
      </c>
      <c r="M612" s="50" t="str">
        <f t="shared" si="154"/>
        <v>0</v>
      </c>
      <c r="N612" s="49" t="str">
        <f t="shared" si="155"/>
        <v/>
      </c>
      <c r="O612" s="1"/>
      <c r="P612" s="112"/>
      <c r="Q612" s="4"/>
      <c r="R612" s="4"/>
      <c r="S612" s="54" t="str">
        <f t="shared" si="156"/>
        <v/>
      </c>
      <c r="T612" s="51"/>
      <c r="U612" s="53"/>
      <c r="V612" s="233"/>
      <c r="W612" s="234" t="str">
        <f t="shared" si="157"/>
        <v/>
      </c>
      <c r="X612" s="52"/>
      <c r="Y612" s="53"/>
      <c r="Z612" s="53"/>
      <c r="AA612" s="53"/>
      <c r="AB612" s="54" t="str">
        <f t="shared" si="158"/>
        <v/>
      </c>
      <c r="AC612" s="54" t="str">
        <f t="shared" si="159"/>
        <v/>
      </c>
      <c r="AD612" s="52"/>
      <c r="AE612" s="53"/>
      <c r="AF612" s="53"/>
      <c r="AG612" s="53"/>
      <c r="AH612" s="54" t="str">
        <f t="shared" si="160"/>
        <v/>
      </c>
      <c r="AI612" s="54" t="str">
        <f t="shared" si="161"/>
        <v/>
      </c>
      <c r="AJ612" s="52"/>
      <c r="AK612" s="55"/>
      <c r="AL612" s="55"/>
      <c r="AM612" s="55"/>
      <c r="AN612" s="54" t="str">
        <f t="shared" si="162"/>
        <v/>
      </c>
      <c r="AO612" s="54" t="str">
        <f t="shared" si="163"/>
        <v/>
      </c>
      <c r="AP612" s="53"/>
      <c r="AQ612" s="53"/>
      <c r="AR612" s="1"/>
      <c r="AS612" s="1"/>
    </row>
    <row r="613" spans="1:45" ht="18.75" customHeight="1" x14ac:dyDescent="0.35">
      <c r="A613" s="1"/>
      <c r="B613" s="49">
        <f>IF(R613="",0,COUNTIF($R$7:R613,R613))</f>
        <v>0</v>
      </c>
      <c r="C613" s="49" t="str">
        <f t="shared" si="148"/>
        <v>0</v>
      </c>
      <c r="D613" s="49">
        <f>IF(X613="",0,COUNTIF($X$7:X613,X613))</f>
        <v>0</v>
      </c>
      <c r="E613" s="49" t="str">
        <f t="shared" si="149"/>
        <v>0</v>
      </c>
      <c r="F613" s="49">
        <f>IF(AD613="",0,COUNTIF($AD$7:AD613,AD613))</f>
        <v>0</v>
      </c>
      <c r="G613" s="49" t="str">
        <f t="shared" si="150"/>
        <v>0</v>
      </c>
      <c r="H613" s="49">
        <f>IF(AJ613="",0,COUNTIF($AJ$7:AJ613,AJ613))</f>
        <v>0</v>
      </c>
      <c r="I613" s="49" t="str">
        <f t="shared" si="151"/>
        <v>0</v>
      </c>
      <c r="J613" s="120">
        <f t="shared" si="152"/>
        <v>0</v>
      </c>
      <c r="K613" s="50" t="str">
        <f t="shared" si="153"/>
        <v>-</v>
      </c>
      <c r="L613" s="49">
        <f>IF(N613="",0,COUNTIF($N$7:N613,N613))</f>
        <v>0</v>
      </c>
      <c r="M613" s="50" t="str">
        <f t="shared" si="154"/>
        <v>0</v>
      </c>
      <c r="N613" s="49" t="str">
        <f t="shared" si="155"/>
        <v/>
      </c>
      <c r="O613" s="1"/>
      <c r="P613" s="112"/>
      <c r="Q613" s="4"/>
      <c r="R613" s="4"/>
      <c r="S613" s="54" t="str">
        <f t="shared" si="156"/>
        <v/>
      </c>
      <c r="T613" s="51"/>
      <c r="U613" s="53"/>
      <c r="V613" s="233"/>
      <c r="W613" s="234" t="str">
        <f t="shared" si="157"/>
        <v/>
      </c>
      <c r="X613" s="52"/>
      <c r="Y613" s="53"/>
      <c r="Z613" s="53"/>
      <c r="AA613" s="53"/>
      <c r="AB613" s="54" t="str">
        <f t="shared" si="158"/>
        <v/>
      </c>
      <c r="AC613" s="54" t="str">
        <f t="shared" si="159"/>
        <v/>
      </c>
      <c r="AD613" s="52"/>
      <c r="AE613" s="53"/>
      <c r="AF613" s="53"/>
      <c r="AG613" s="53"/>
      <c r="AH613" s="54" t="str">
        <f t="shared" si="160"/>
        <v/>
      </c>
      <c r="AI613" s="54" t="str">
        <f t="shared" si="161"/>
        <v/>
      </c>
      <c r="AJ613" s="52"/>
      <c r="AK613" s="55"/>
      <c r="AL613" s="55"/>
      <c r="AM613" s="55"/>
      <c r="AN613" s="54" t="str">
        <f t="shared" si="162"/>
        <v/>
      </c>
      <c r="AO613" s="54" t="str">
        <f t="shared" si="163"/>
        <v/>
      </c>
      <c r="AP613" s="53"/>
      <c r="AQ613" s="53"/>
      <c r="AR613" s="1"/>
      <c r="AS613" s="1"/>
    </row>
    <row r="614" spans="1:45" ht="18.75" customHeight="1" x14ac:dyDescent="0.35">
      <c r="A614" s="1"/>
      <c r="B614" s="49">
        <f>IF(R614="",0,COUNTIF($R$7:R614,R614))</f>
        <v>0</v>
      </c>
      <c r="C614" s="49" t="str">
        <f t="shared" si="148"/>
        <v>0</v>
      </c>
      <c r="D614" s="49">
        <f>IF(X614="",0,COUNTIF($X$7:X614,X614))</f>
        <v>0</v>
      </c>
      <c r="E614" s="49" t="str">
        <f t="shared" si="149"/>
        <v>0</v>
      </c>
      <c r="F614" s="49">
        <f>IF(AD614="",0,COUNTIF($AD$7:AD614,AD614))</f>
        <v>0</v>
      </c>
      <c r="G614" s="49" t="str">
        <f t="shared" si="150"/>
        <v>0</v>
      </c>
      <c r="H614" s="49">
        <f>IF(AJ614="",0,COUNTIF($AJ$7:AJ614,AJ614))</f>
        <v>0</v>
      </c>
      <c r="I614" s="49" t="str">
        <f t="shared" si="151"/>
        <v>0</v>
      </c>
      <c r="J614" s="120">
        <f t="shared" si="152"/>
        <v>0</v>
      </c>
      <c r="K614" s="50" t="str">
        <f t="shared" si="153"/>
        <v>-</v>
      </c>
      <c r="L614" s="49">
        <f>IF(N614="",0,COUNTIF($N$7:N614,N614))</f>
        <v>0</v>
      </c>
      <c r="M614" s="50" t="str">
        <f t="shared" si="154"/>
        <v>0</v>
      </c>
      <c r="N614" s="49" t="str">
        <f t="shared" si="155"/>
        <v/>
      </c>
      <c r="O614" s="1"/>
      <c r="P614" s="112"/>
      <c r="Q614" s="4"/>
      <c r="R614" s="4"/>
      <c r="S614" s="54" t="str">
        <f t="shared" si="156"/>
        <v/>
      </c>
      <c r="T614" s="51"/>
      <c r="U614" s="53"/>
      <c r="V614" s="233"/>
      <c r="W614" s="234" t="str">
        <f t="shared" si="157"/>
        <v/>
      </c>
      <c r="X614" s="52"/>
      <c r="Y614" s="53"/>
      <c r="Z614" s="53"/>
      <c r="AA614" s="53"/>
      <c r="AB614" s="54" t="str">
        <f t="shared" si="158"/>
        <v/>
      </c>
      <c r="AC614" s="54" t="str">
        <f t="shared" si="159"/>
        <v/>
      </c>
      <c r="AD614" s="52"/>
      <c r="AE614" s="53"/>
      <c r="AF614" s="53"/>
      <c r="AG614" s="53"/>
      <c r="AH614" s="54" t="str">
        <f t="shared" si="160"/>
        <v/>
      </c>
      <c r="AI614" s="54" t="str">
        <f t="shared" si="161"/>
        <v/>
      </c>
      <c r="AJ614" s="52"/>
      <c r="AK614" s="55"/>
      <c r="AL614" s="55"/>
      <c r="AM614" s="55"/>
      <c r="AN614" s="54" t="str">
        <f t="shared" si="162"/>
        <v/>
      </c>
      <c r="AO614" s="54" t="str">
        <f t="shared" si="163"/>
        <v/>
      </c>
      <c r="AP614" s="53"/>
      <c r="AQ614" s="53"/>
      <c r="AR614" s="1"/>
      <c r="AS614" s="1"/>
    </row>
    <row r="615" spans="1:45" ht="18.75" customHeight="1" x14ac:dyDescent="0.35">
      <c r="A615" s="1"/>
      <c r="B615" s="49">
        <f>IF(R615="",0,COUNTIF($R$7:R615,R615))</f>
        <v>0</v>
      </c>
      <c r="C615" s="49" t="str">
        <f t="shared" si="148"/>
        <v>0</v>
      </c>
      <c r="D615" s="49">
        <f>IF(X615="",0,COUNTIF($X$7:X615,X615))</f>
        <v>0</v>
      </c>
      <c r="E615" s="49" t="str">
        <f t="shared" si="149"/>
        <v>0</v>
      </c>
      <c r="F615" s="49">
        <f>IF(AD615="",0,COUNTIF($AD$7:AD615,AD615))</f>
        <v>0</v>
      </c>
      <c r="G615" s="49" t="str">
        <f t="shared" si="150"/>
        <v>0</v>
      </c>
      <c r="H615" s="49">
        <f>IF(AJ615="",0,COUNTIF($AJ$7:AJ615,AJ615))</f>
        <v>0</v>
      </c>
      <c r="I615" s="49" t="str">
        <f t="shared" si="151"/>
        <v>0</v>
      </c>
      <c r="J615" s="120">
        <f t="shared" si="152"/>
        <v>0</v>
      </c>
      <c r="K615" s="50" t="str">
        <f t="shared" si="153"/>
        <v>-</v>
      </c>
      <c r="L615" s="49">
        <f>IF(N615="",0,COUNTIF($N$7:N615,N615))</f>
        <v>0</v>
      </c>
      <c r="M615" s="50" t="str">
        <f t="shared" si="154"/>
        <v>0</v>
      </c>
      <c r="N615" s="49" t="str">
        <f t="shared" si="155"/>
        <v/>
      </c>
      <c r="O615" s="1"/>
      <c r="P615" s="112"/>
      <c r="Q615" s="4"/>
      <c r="R615" s="4"/>
      <c r="S615" s="54" t="str">
        <f t="shared" si="156"/>
        <v/>
      </c>
      <c r="T615" s="51"/>
      <c r="U615" s="53"/>
      <c r="V615" s="233"/>
      <c r="W615" s="234" t="str">
        <f t="shared" si="157"/>
        <v/>
      </c>
      <c r="X615" s="52"/>
      <c r="Y615" s="53"/>
      <c r="Z615" s="53"/>
      <c r="AA615" s="53"/>
      <c r="AB615" s="54" t="str">
        <f t="shared" si="158"/>
        <v/>
      </c>
      <c r="AC615" s="54" t="str">
        <f t="shared" si="159"/>
        <v/>
      </c>
      <c r="AD615" s="52"/>
      <c r="AE615" s="53"/>
      <c r="AF615" s="53"/>
      <c r="AG615" s="53"/>
      <c r="AH615" s="54" t="str">
        <f t="shared" si="160"/>
        <v/>
      </c>
      <c r="AI615" s="54" t="str">
        <f t="shared" si="161"/>
        <v/>
      </c>
      <c r="AJ615" s="52"/>
      <c r="AK615" s="55"/>
      <c r="AL615" s="55"/>
      <c r="AM615" s="55"/>
      <c r="AN615" s="54" t="str">
        <f t="shared" si="162"/>
        <v/>
      </c>
      <c r="AO615" s="54" t="str">
        <f t="shared" si="163"/>
        <v/>
      </c>
      <c r="AP615" s="53"/>
      <c r="AQ615" s="53"/>
      <c r="AR615" s="1"/>
      <c r="AS615" s="1"/>
    </row>
    <row r="616" spans="1:45" ht="18.75" customHeight="1" x14ac:dyDescent="0.35">
      <c r="A616" s="1"/>
      <c r="B616" s="49">
        <f>IF(R616="",0,COUNTIF($R$7:R616,R616))</f>
        <v>0</v>
      </c>
      <c r="C616" s="49" t="str">
        <f t="shared" si="148"/>
        <v>0</v>
      </c>
      <c r="D616" s="49">
        <f>IF(X616="",0,COUNTIF($X$7:X616,X616))</f>
        <v>0</v>
      </c>
      <c r="E616" s="49" t="str">
        <f t="shared" si="149"/>
        <v>0</v>
      </c>
      <c r="F616" s="49">
        <f>IF(AD616="",0,COUNTIF($AD$7:AD616,AD616))</f>
        <v>0</v>
      </c>
      <c r="G616" s="49" t="str">
        <f t="shared" si="150"/>
        <v>0</v>
      </c>
      <c r="H616" s="49">
        <f>IF(AJ616="",0,COUNTIF($AJ$7:AJ616,AJ616))</f>
        <v>0</v>
      </c>
      <c r="I616" s="49" t="str">
        <f t="shared" si="151"/>
        <v>0</v>
      </c>
      <c r="J616" s="120">
        <f t="shared" si="152"/>
        <v>0</v>
      </c>
      <c r="K616" s="50" t="str">
        <f t="shared" si="153"/>
        <v>-</v>
      </c>
      <c r="L616" s="49">
        <f>IF(N616="",0,COUNTIF($N$7:N616,N616))</f>
        <v>0</v>
      </c>
      <c r="M616" s="50" t="str">
        <f t="shared" si="154"/>
        <v>0</v>
      </c>
      <c r="N616" s="49" t="str">
        <f t="shared" si="155"/>
        <v/>
      </c>
      <c r="O616" s="1"/>
      <c r="P616" s="112"/>
      <c r="Q616" s="4"/>
      <c r="R616" s="4"/>
      <c r="S616" s="54" t="str">
        <f t="shared" si="156"/>
        <v/>
      </c>
      <c r="T616" s="51"/>
      <c r="U616" s="53"/>
      <c r="V616" s="233"/>
      <c r="W616" s="234" t="str">
        <f t="shared" si="157"/>
        <v/>
      </c>
      <c r="X616" s="52"/>
      <c r="Y616" s="53"/>
      <c r="Z616" s="53"/>
      <c r="AA616" s="53"/>
      <c r="AB616" s="54" t="str">
        <f t="shared" si="158"/>
        <v/>
      </c>
      <c r="AC616" s="54" t="str">
        <f t="shared" si="159"/>
        <v/>
      </c>
      <c r="AD616" s="52"/>
      <c r="AE616" s="53"/>
      <c r="AF616" s="53"/>
      <c r="AG616" s="53"/>
      <c r="AH616" s="54" t="str">
        <f t="shared" si="160"/>
        <v/>
      </c>
      <c r="AI616" s="54" t="str">
        <f t="shared" si="161"/>
        <v/>
      </c>
      <c r="AJ616" s="52"/>
      <c r="AK616" s="55"/>
      <c r="AL616" s="55"/>
      <c r="AM616" s="55"/>
      <c r="AN616" s="54" t="str">
        <f t="shared" si="162"/>
        <v/>
      </c>
      <c r="AO616" s="54" t="str">
        <f t="shared" si="163"/>
        <v/>
      </c>
      <c r="AP616" s="53"/>
      <c r="AQ616" s="53"/>
      <c r="AR616" s="1"/>
      <c r="AS616" s="1"/>
    </row>
    <row r="617" spans="1:45" ht="18.75" customHeight="1" x14ac:dyDescent="0.35">
      <c r="A617" s="1"/>
      <c r="B617" s="49">
        <f>IF(R617="",0,COUNTIF($R$7:R617,R617))</f>
        <v>0</v>
      </c>
      <c r="C617" s="49" t="str">
        <f t="shared" si="148"/>
        <v>0</v>
      </c>
      <c r="D617" s="49">
        <f>IF(X617="",0,COUNTIF($X$7:X617,X617))</f>
        <v>0</v>
      </c>
      <c r="E617" s="49" t="str">
        <f t="shared" si="149"/>
        <v>0</v>
      </c>
      <c r="F617" s="49">
        <f>IF(AD617="",0,COUNTIF($AD$7:AD617,AD617))</f>
        <v>0</v>
      </c>
      <c r="G617" s="49" t="str">
        <f t="shared" si="150"/>
        <v>0</v>
      </c>
      <c r="H617" s="49">
        <f>IF(AJ617="",0,COUNTIF($AJ$7:AJ617,AJ617))</f>
        <v>0</v>
      </c>
      <c r="I617" s="49" t="str">
        <f t="shared" si="151"/>
        <v>0</v>
      </c>
      <c r="J617" s="120">
        <f t="shared" si="152"/>
        <v>0</v>
      </c>
      <c r="K617" s="50" t="str">
        <f t="shared" si="153"/>
        <v>-</v>
      </c>
      <c r="L617" s="49">
        <f>IF(N617="",0,COUNTIF($N$7:N617,N617))</f>
        <v>0</v>
      </c>
      <c r="M617" s="50" t="str">
        <f t="shared" si="154"/>
        <v>0</v>
      </c>
      <c r="N617" s="49" t="str">
        <f t="shared" si="155"/>
        <v/>
      </c>
      <c r="O617" s="1"/>
      <c r="P617" s="112"/>
      <c r="Q617" s="4"/>
      <c r="R617" s="4"/>
      <c r="S617" s="54" t="str">
        <f t="shared" si="156"/>
        <v/>
      </c>
      <c r="T617" s="51"/>
      <c r="U617" s="53"/>
      <c r="V617" s="233"/>
      <c r="W617" s="234" t="str">
        <f t="shared" si="157"/>
        <v/>
      </c>
      <c r="X617" s="52"/>
      <c r="Y617" s="53"/>
      <c r="Z617" s="53"/>
      <c r="AA617" s="53"/>
      <c r="AB617" s="54" t="str">
        <f t="shared" si="158"/>
        <v/>
      </c>
      <c r="AC617" s="54" t="str">
        <f t="shared" si="159"/>
        <v/>
      </c>
      <c r="AD617" s="52"/>
      <c r="AE617" s="53"/>
      <c r="AF617" s="53"/>
      <c r="AG617" s="53"/>
      <c r="AH617" s="54" t="str">
        <f t="shared" si="160"/>
        <v/>
      </c>
      <c r="AI617" s="54" t="str">
        <f t="shared" si="161"/>
        <v/>
      </c>
      <c r="AJ617" s="52"/>
      <c r="AK617" s="55"/>
      <c r="AL617" s="55"/>
      <c r="AM617" s="55"/>
      <c r="AN617" s="54" t="str">
        <f t="shared" si="162"/>
        <v/>
      </c>
      <c r="AO617" s="54" t="str">
        <f t="shared" si="163"/>
        <v/>
      </c>
      <c r="AP617" s="53"/>
      <c r="AQ617" s="53"/>
      <c r="AR617" s="1"/>
      <c r="AS617" s="1"/>
    </row>
    <row r="618" spans="1:45" ht="18.75" customHeight="1" x14ac:dyDescent="0.35">
      <c r="A618" s="1"/>
      <c r="B618" s="49">
        <f>IF(R618="",0,COUNTIF($R$7:R618,R618))</f>
        <v>0</v>
      </c>
      <c r="C618" s="49" t="str">
        <f t="shared" si="148"/>
        <v>0</v>
      </c>
      <c r="D618" s="49">
        <f>IF(X618="",0,COUNTIF($X$7:X618,X618))</f>
        <v>0</v>
      </c>
      <c r="E618" s="49" t="str">
        <f t="shared" si="149"/>
        <v>0</v>
      </c>
      <c r="F618" s="49">
        <f>IF(AD618="",0,COUNTIF($AD$7:AD618,AD618))</f>
        <v>0</v>
      </c>
      <c r="G618" s="49" t="str">
        <f t="shared" si="150"/>
        <v>0</v>
      </c>
      <c r="H618" s="49">
        <f>IF(AJ618="",0,COUNTIF($AJ$7:AJ618,AJ618))</f>
        <v>0</v>
      </c>
      <c r="I618" s="49" t="str">
        <f t="shared" si="151"/>
        <v>0</v>
      </c>
      <c r="J618" s="120">
        <f t="shared" si="152"/>
        <v>0</v>
      </c>
      <c r="K618" s="50" t="str">
        <f t="shared" si="153"/>
        <v>-</v>
      </c>
      <c r="L618" s="49">
        <f>IF(N618="",0,COUNTIF($N$7:N618,N618))</f>
        <v>0</v>
      </c>
      <c r="M618" s="50" t="str">
        <f t="shared" si="154"/>
        <v>0</v>
      </c>
      <c r="N618" s="49" t="str">
        <f t="shared" si="155"/>
        <v/>
      </c>
      <c r="O618" s="1"/>
      <c r="P618" s="112"/>
      <c r="Q618" s="4"/>
      <c r="R618" s="4"/>
      <c r="S618" s="54" t="str">
        <f t="shared" si="156"/>
        <v/>
      </c>
      <c r="T618" s="51"/>
      <c r="U618" s="53"/>
      <c r="V618" s="233"/>
      <c r="W618" s="234" t="str">
        <f t="shared" si="157"/>
        <v/>
      </c>
      <c r="X618" s="52"/>
      <c r="Y618" s="53"/>
      <c r="Z618" s="53"/>
      <c r="AA618" s="53"/>
      <c r="AB618" s="54" t="str">
        <f t="shared" si="158"/>
        <v/>
      </c>
      <c r="AC618" s="54" t="str">
        <f t="shared" si="159"/>
        <v/>
      </c>
      <c r="AD618" s="52"/>
      <c r="AE618" s="53"/>
      <c r="AF618" s="53"/>
      <c r="AG618" s="53"/>
      <c r="AH618" s="54" t="str">
        <f t="shared" si="160"/>
        <v/>
      </c>
      <c r="AI618" s="54" t="str">
        <f t="shared" si="161"/>
        <v/>
      </c>
      <c r="AJ618" s="52"/>
      <c r="AK618" s="55"/>
      <c r="AL618" s="55"/>
      <c r="AM618" s="55"/>
      <c r="AN618" s="54" t="str">
        <f t="shared" si="162"/>
        <v/>
      </c>
      <c r="AO618" s="54" t="str">
        <f t="shared" si="163"/>
        <v/>
      </c>
      <c r="AP618" s="53"/>
      <c r="AQ618" s="53"/>
      <c r="AR618" s="1"/>
      <c r="AS618" s="1"/>
    </row>
    <row r="619" spans="1:45" ht="18.75" customHeight="1" x14ac:dyDescent="0.35">
      <c r="A619" s="1"/>
      <c r="B619" s="49">
        <f>IF(R619="",0,COUNTIF($R$7:R619,R619))</f>
        <v>0</v>
      </c>
      <c r="C619" s="49" t="str">
        <f t="shared" si="148"/>
        <v>0</v>
      </c>
      <c r="D619" s="49">
        <f>IF(X619="",0,COUNTIF($X$7:X619,X619))</f>
        <v>0</v>
      </c>
      <c r="E619" s="49" t="str">
        <f t="shared" si="149"/>
        <v>0</v>
      </c>
      <c r="F619" s="49">
        <f>IF(AD619="",0,COUNTIF($AD$7:AD619,AD619))</f>
        <v>0</v>
      </c>
      <c r="G619" s="49" t="str">
        <f t="shared" si="150"/>
        <v>0</v>
      </c>
      <c r="H619" s="49">
        <f>IF(AJ619="",0,COUNTIF($AJ$7:AJ619,AJ619))</f>
        <v>0</v>
      </c>
      <c r="I619" s="49" t="str">
        <f t="shared" si="151"/>
        <v>0</v>
      </c>
      <c r="J619" s="120">
        <f t="shared" si="152"/>
        <v>0</v>
      </c>
      <c r="K619" s="50" t="str">
        <f t="shared" si="153"/>
        <v>-</v>
      </c>
      <c r="L619" s="49">
        <f>IF(N619="",0,COUNTIF($N$7:N619,N619))</f>
        <v>0</v>
      </c>
      <c r="M619" s="50" t="str">
        <f t="shared" si="154"/>
        <v>0</v>
      </c>
      <c r="N619" s="49" t="str">
        <f t="shared" si="155"/>
        <v/>
      </c>
      <c r="O619" s="1"/>
      <c r="P619" s="112"/>
      <c r="Q619" s="4"/>
      <c r="R619" s="4"/>
      <c r="S619" s="54" t="str">
        <f t="shared" si="156"/>
        <v/>
      </c>
      <c r="T619" s="51"/>
      <c r="U619" s="53"/>
      <c r="V619" s="233"/>
      <c r="W619" s="234" t="str">
        <f t="shared" si="157"/>
        <v/>
      </c>
      <c r="X619" s="52"/>
      <c r="Y619" s="53"/>
      <c r="Z619" s="53"/>
      <c r="AA619" s="53"/>
      <c r="AB619" s="54" t="str">
        <f t="shared" si="158"/>
        <v/>
      </c>
      <c r="AC619" s="54" t="str">
        <f t="shared" si="159"/>
        <v/>
      </c>
      <c r="AD619" s="52"/>
      <c r="AE619" s="53"/>
      <c r="AF619" s="53"/>
      <c r="AG619" s="53"/>
      <c r="AH619" s="54" t="str">
        <f t="shared" si="160"/>
        <v/>
      </c>
      <c r="AI619" s="54" t="str">
        <f t="shared" si="161"/>
        <v/>
      </c>
      <c r="AJ619" s="52"/>
      <c r="AK619" s="55"/>
      <c r="AL619" s="55"/>
      <c r="AM619" s="55"/>
      <c r="AN619" s="54" t="str">
        <f t="shared" si="162"/>
        <v/>
      </c>
      <c r="AO619" s="54" t="str">
        <f t="shared" si="163"/>
        <v/>
      </c>
      <c r="AP619" s="53"/>
      <c r="AQ619" s="53"/>
      <c r="AR619" s="1"/>
      <c r="AS619" s="1"/>
    </row>
    <row r="620" spans="1:45" ht="18.75" customHeight="1" x14ac:dyDescent="0.35">
      <c r="A620" s="1"/>
      <c r="B620" s="49">
        <f>IF(R620="",0,COUNTIF($R$7:R620,R620))</f>
        <v>0</v>
      </c>
      <c r="C620" s="49" t="str">
        <f t="shared" si="148"/>
        <v>0</v>
      </c>
      <c r="D620" s="49">
        <f>IF(X620="",0,COUNTIF($X$7:X620,X620))</f>
        <v>0</v>
      </c>
      <c r="E620" s="49" t="str">
        <f t="shared" si="149"/>
        <v>0</v>
      </c>
      <c r="F620" s="49">
        <f>IF(AD620="",0,COUNTIF($AD$7:AD620,AD620))</f>
        <v>0</v>
      </c>
      <c r="G620" s="49" t="str">
        <f t="shared" si="150"/>
        <v>0</v>
      </c>
      <c r="H620" s="49">
        <f>IF(AJ620="",0,COUNTIF($AJ$7:AJ620,AJ620))</f>
        <v>0</v>
      </c>
      <c r="I620" s="49" t="str">
        <f t="shared" si="151"/>
        <v>0</v>
      </c>
      <c r="J620" s="120">
        <f t="shared" si="152"/>
        <v>0</v>
      </c>
      <c r="K620" s="50" t="str">
        <f t="shared" si="153"/>
        <v>-</v>
      </c>
      <c r="L620" s="49">
        <f>IF(N620="",0,COUNTIF($N$7:N620,N620))</f>
        <v>0</v>
      </c>
      <c r="M620" s="50" t="str">
        <f t="shared" si="154"/>
        <v>0</v>
      </c>
      <c r="N620" s="49" t="str">
        <f t="shared" si="155"/>
        <v/>
      </c>
      <c r="O620" s="1"/>
      <c r="P620" s="112"/>
      <c r="Q620" s="4"/>
      <c r="R620" s="4"/>
      <c r="S620" s="54" t="str">
        <f t="shared" si="156"/>
        <v/>
      </c>
      <c r="T620" s="51"/>
      <c r="U620" s="53"/>
      <c r="V620" s="233"/>
      <c r="W620" s="234" t="str">
        <f t="shared" si="157"/>
        <v/>
      </c>
      <c r="X620" s="52"/>
      <c r="Y620" s="53"/>
      <c r="Z620" s="53"/>
      <c r="AA620" s="53"/>
      <c r="AB620" s="54" t="str">
        <f t="shared" si="158"/>
        <v/>
      </c>
      <c r="AC620" s="54" t="str">
        <f t="shared" si="159"/>
        <v/>
      </c>
      <c r="AD620" s="52"/>
      <c r="AE620" s="53"/>
      <c r="AF620" s="53"/>
      <c r="AG620" s="53"/>
      <c r="AH620" s="54" t="str">
        <f t="shared" si="160"/>
        <v/>
      </c>
      <c r="AI620" s="54" t="str">
        <f t="shared" si="161"/>
        <v/>
      </c>
      <c r="AJ620" s="52"/>
      <c r="AK620" s="55"/>
      <c r="AL620" s="55"/>
      <c r="AM620" s="55"/>
      <c r="AN620" s="54" t="str">
        <f t="shared" si="162"/>
        <v/>
      </c>
      <c r="AO620" s="54" t="str">
        <f t="shared" si="163"/>
        <v/>
      </c>
      <c r="AP620" s="53"/>
      <c r="AQ620" s="53"/>
      <c r="AR620" s="1"/>
      <c r="AS620" s="1"/>
    </row>
    <row r="621" spans="1:45" ht="18.75" customHeight="1" x14ac:dyDescent="0.35">
      <c r="A621" s="1"/>
      <c r="B621" s="49">
        <f>IF(R621="",0,COUNTIF($R$7:R621,R621))</f>
        <v>0</v>
      </c>
      <c r="C621" s="49" t="str">
        <f t="shared" si="148"/>
        <v>0</v>
      </c>
      <c r="D621" s="49">
        <f>IF(X621="",0,COUNTIF($X$7:X621,X621))</f>
        <v>0</v>
      </c>
      <c r="E621" s="49" t="str">
        <f t="shared" si="149"/>
        <v>0</v>
      </c>
      <c r="F621" s="49">
        <f>IF(AD621="",0,COUNTIF($AD$7:AD621,AD621))</f>
        <v>0</v>
      </c>
      <c r="G621" s="49" t="str">
        <f t="shared" si="150"/>
        <v>0</v>
      </c>
      <c r="H621" s="49">
        <f>IF(AJ621="",0,COUNTIF($AJ$7:AJ621,AJ621))</f>
        <v>0</v>
      </c>
      <c r="I621" s="49" t="str">
        <f t="shared" si="151"/>
        <v>0</v>
      </c>
      <c r="J621" s="120">
        <f t="shared" si="152"/>
        <v>0</v>
      </c>
      <c r="K621" s="50" t="str">
        <f t="shared" si="153"/>
        <v>-</v>
      </c>
      <c r="L621" s="49">
        <f>IF(N621="",0,COUNTIF($N$7:N621,N621))</f>
        <v>0</v>
      </c>
      <c r="M621" s="50" t="str">
        <f t="shared" si="154"/>
        <v>0</v>
      </c>
      <c r="N621" s="49" t="str">
        <f t="shared" si="155"/>
        <v/>
      </c>
      <c r="O621" s="1"/>
      <c r="P621" s="112"/>
      <c r="Q621" s="4"/>
      <c r="R621" s="4"/>
      <c r="S621" s="54" t="str">
        <f t="shared" si="156"/>
        <v/>
      </c>
      <c r="T621" s="51"/>
      <c r="U621" s="53"/>
      <c r="V621" s="233"/>
      <c r="W621" s="234" t="str">
        <f t="shared" si="157"/>
        <v/>
      </c>
      <c r="X621" s="52"/>
      <c r="Y621" s="53"/>
      <c r="Z621" s="53"/>
      <c r="AA621" s="53"/>
      <c r="AB621" s="54" t="str">
        <f t="shared" si="158"/>
        <v/>
      </c>
      <c r="AC621" s="54" t="str">
        <f t="shared" si="159"/>
        <v/>
      </c>
      <c r="AD621" s="52"/>
      <c r="AE621" s="53"/>
      <c r="AF621" s="53"/>
      <c r="AG621" s="53"/>
      <c r="AH621" s="54" t="str">
        <f t="shared" si="160"/>
        <v/>
      </c>
      <c r="AI621" s="54" t="str">
        <f t="shared" si="161"/>
        <v/>
      </c>
      <c r="AJ621" s="52"/>
      <c r="AK621" s="55"/>
      <c r="AL621" s="55"/>
      <c r="AM621" s="55"/>
      <c r="AN621" s="54" t="str">
        <f t="shared" si="162"/>
        <v/>
      </c>
      <c r="AO621" s="54" t="str">
        <f t="shared" si="163"/>
        <v/>
      </c>
      <c r="AP621" s="53"/>
      <c r="AQ621" s="53"/>
      <c r="AR621" s="1"/>
      <c r="AS621" s="1"/>
    </row>
    <row r="622" spans="1:45" ht="18.75" customHeight="1" x14ac:dyDescent="0.35">
      <c r="A622" s="1"/>
      <c r="B622" s="49">
        <f>IF(R622="",0,COUNTIF($R$7:R622,R622))</f>
        <v>0</v>
      </c>
      <c r="C622" s="49" t="str">
        <f t="shared" si="148"/>
        <v>0</v>
      </c>
      <c r="D622" s="49">
        <f>IF(X622="",0,COUNTIF($X$7:X622,X622))</f>
        <v>0</v>
      </c>
      <c r="E622" s="49" t="str">
        <f t="shared" si="149"/>
        <v>0</v>
      </c>
      <c r="F622" s="49">
        <f>IF(AD622="",0,COUNTIF($AD$7:AD622,AD622))</f>
        <v>0</v>
      </c>
      <c r="G622" s="49" t="str">
        <f t="shared" si="150"/>
        <v>0</v>
      </c>
      <c r="H622" s="49">
        <f>IF(AJ622="",0,COUNTIF($AJ$7:AJ622,AJ622))</f>
        <v>0</v>
      </c>
      <c r="I622" s="49" t="str">
        <f t="shared" si="151"/>
        <v>0</v>
      </c>
      <c r="J622" s="120">
        <f t="shared" si="152"/>
        <v>0</v>
      </c>
      <c r="K622" s="50" t="str">
        <f t="shared" si="153"/>
        <v>-</v>
      </c>
      <c r="L622" s="49">
        <f>IF(N622="",0,COUNTIF($N$7:N622,N622))</f>
        <v>0</v>
      </c>
      <c r="M622" s="50" t="str">
        <f t="shared" si="154"/>
        <v>0</v>
      </c>
      <c r="N622" s="49" t="str">
        <f t="shared" si="155"/>
        <v/>
      </c>
      <c r="O622" s="1"/>
      <c r="P622" s="112"/>
      <c r="Q622" s="4"/>
      <c r="R622" s="4"/>
      <c r="S622" s="54" t="str">
        <f t="shared" si="156"/>
        <v/>
      </c>
      <c r="T622" s="51"/>
      <c r="U622" s="53"/>
      <c r="V622" s="233"/>
      <c r="W622" s="234" t="str">
        <f t="shared" si="157"/>
        <v/>
      </c>
      <c r="X622" s="52"/>
      <c r="Y622" s="53"/>
      <c r="Z622" s="53"/>
      <c r="AA622" s="53"/>
      <c r="AB622" s="54" t="str">
        <f t="shared" si="158"/>
        <v/>
      </c>
      <c r="AC622" s="54" t="str">
        <f t="shared" si="159"/>
        <v/>
      </c>
      <c r="AD622" s="52"/>
      <c r="AE622" s="53"/>
      <c r="AF622" s="53"/>
      <c r="AG622" s="53"/>
      <c r="AH622" s="54" t="str">
        <f t="shared" si="160"/>
        <v/>
      </c>
      <c r="AI622" s="54" t="str">
        <f t="shared" si="161"/>
        <v/>
      </c>
      <c r="AJ622" s="52"/>
      <c r="AK622" s="55"/>
      <c r="AL622" s="55"/>
      <c r="AM622" s="55"/>
      <c r="AN622" s="54" t="str">
        <f t="shared" si="162"/>
        <v/>
      </c>
      <c r="AO622" s="54" t="str">
        <f t="shared" si="163"/>
        <v/>
      </c>
      <c r="AP622" s="53"/>
      <c r="AQ622" s="53"/>
      <c r="AR622" s="1"/>
      <c r="AS622" s="1"/>
    </row>
    <row r="623" spans="1:45" ht="18.75" customHeight="1" x14ac:dyDescent="0.35">
      <c r="A623" s="1"/>
      <c r="B623" s="49">
        <f>IF(R623="",0,COUNTIF($R$7:R623,R623))</f>
        <v>0</v>
      </c>
      <c r="C623" s="49" t="str">
        <f t="shared" si="148"/>
        <v>0</v>
      </c>
      <c r="D623" s="49">
        <f>IF(X623="",0,COUNTIF($X$7:X623,X623))</f>
        <v>0</v>
      </c>
      <c r="E623" s="49" t="str">
        <f t="shared" si="149"/>
        <v>0</v>
      </c>
      <c r="F623" s="49">
        <f>IF(AD623="",0,COUNTIF($AD$7:AD623,AD623))</f>
        <v>0</v>
      </c>
      <c r="G623" s="49" t="str">
        <f t="shared" si="150"/>
        <v>0</v>
      </c>
      <c r="H623" s="49">
        <f>IF(AJ623="",0,COUNTIF($AJ$7:AJ623,AJ623))</f>
        <v>0</v>
      </c>
      <c r="I623" s="49" t="str">
        <f t="shared" si="151"/>
        <v>0</v>
      </c>
      <c r="J623" s="120">
        <f t="shared" si="152"/>
        <v>0</v>
      </c>
      <c r="K623" s="50" t="str">
        <f t="shared" si="153"/>
        <v>-</v>
      </c>
      <c r="L623" s="49">
        <f>IF(N623="",0,COUNTIF($N$7:N623,N623))</f>
        <v>0</v>
      </c>
      <c r="M623" s="50" t="str">
        <f t="shared" si="154"/>
        <v>0</v>
      </c>
      <c r="N623" s="49" t="str">
        <f t="shared" si="155"/>
        <v/>
      </c>
      <c r="O623" s="1"/>
      <c r="P623" s="112"/>
      <c r="Q623" s="4"/>
      <c r="R623" s="4"/>
      <c r="S623" s="54" t="str">
        <f t="shared" si="156"/>
        <v/>
      </c>
      <c r="T623" s="51"/>
      <c r="U623" s="53"/>
      <c r="V623" s="233"/>
      <c r="W623" s="234" t="str">
        <f t="shared" si="157"/>
        <v/>
      </c>
      <c r="X623" s="52"/>
      <c r="Y623" s="53"/>
      <c r="Z623" s="53"/>
      <c r="AA623" s="53"/>
      <c r="AB623" s="54" t="str">
        <f t="shared" si="158"/>
        <v/>
      </c>
      <c r="AC623" s="54" t="str">
        <f t="shared" si="159"/>
        <v/>
      </c>
      <c r="AD623" s="52"/>
      <c r="AE623" s="53"/>
      <c r="AF623" s="53"/>
      <c r="AG623" s="53"/>
      <c r="AH623" s="54" t="str">
        <f t="shared" si="160"/>
        <v/>
      </c>
      <c r="AI623" s="54" t="str">
        <f t="shared" si="161"/>
        <v/>
      </c>
      <c r="AJ623" s="52"/>
      <c r="AK623" s="55"/>
      <c r="AL623" s="55"/>
      <c r="AM623" s="55"/>
      <c r="AN623" s="54" t="str">
        <f t="shared" si="162"/>
        <v/>
      </c>
      <c r="AO623" s="54" t="str">
        <f t="shared" si="163"/>
        <v/>
      </c>
      <c r="AP623" s="53"/>
      <c r="AQ623" s="53"/>
      <c r="AR623" s="1"/>
      <c r="AS623" s="1"/>
    </row>
    <row r="624" spans="1:45" ht="18.75" customHeight="1" x14ac:dyDescent="0.35">
      <c r="A624" s="1"/>
      <c r="B624" s="49">
        <f>IF(R624="",0,COUNTIF($R$7:R624,R624))</f>
        <v>0</v>
      </c>
      <c r="C624" s="49" t="str">
        <f t="shared" si="148"/>
        <v>0</v>
      </c>
      <c r="D624" s="49">
        <f>IF(X624="",0,COUNTIF($X$7:X624,X624))</f>
        <v>0</v>
      </c>
      <c r="E624" s="49" t="str">
        <f t="shared" si="149"/>
        <v>0</v>
      </c>
      <c r="F624" s="49">
        <f>IF(AD624="",0,COUNTIF($AD$7:AD624,AD624))</f>
        <v>0</v>
      </c>
      <c r="G624" s="49" t="str">
        <f t="shared" si="150"/>
        <v>0</v>
      </c>
      <c r="H624" s="49">
        <f>IF(AJ624="",0,COUNTIF($AJ$7:AJ624,AJ624))</f>
        <v>0</v>
      </c>
      <c r="I624" s="49" t="str">
        <f t="shared" si="151"/>
        <v>0</v>
      </c>
      <c r="J624" s="120">
        <f t="shared" si="152"/>
        <v>0</v>
      </c>
      <c r="K624" s="50" t="str">
        <f t="shared" si="153"/>
        <v>-</v>
      </c>
      <c r="L624" s="49">
        <f>IF(N624="",0,COUNTIF($N$7:N624,N624))</f>
        <v>0</v>
      </c>
      <c r="M624" s="50" t="str">
        <f t="shared" si="154"/>
        <v>0</v>
      </c>
      <c r="N624" s="49" t="str">
        <f t="shared" si="155"/>
        <v/>
      </c>
      <c r="O624" s="1"/>
      <c r="P624" s="112"/>
      <c r="Q624" s="4"/>
      <c r="R624" s="4"/>
      <c r="S624" s="54" t="str">
        <f t="shared" si="156"/>
        <v/>
      </c>
      <c r="T624" s="51"/>
      <c r="U624" s="53"/>
      <c r="V624" s="233"/>
      <c r="W624" s="234" t="str">
        <f t="shared" si="157"/>
        <v/>
      </c>
      <c r="X624" s="52"/>
      <c r="Y624" s="53"/>
      <c r="Z624" s="53"/>
      <c r="AA624" s="53"/>
      <c r="AB624" s="54" t="str">
        <f t="shared" si="158"/>
        <v/>
      </c>
      <c r="AC624" s="54" t="str">
        <f t="shared" si="159"/>
        <v/>
      </c>
      <c r="AD624" s="52"/>
      <c r="AE624" s="53"/>
      <c r="AF624" s="53"/>
      <c r="AG624" s="53"/>
      <c r="AH624" s="54" t="str">
        <f t="shared" si="160"/>
        <v/>
      </c>
      <c r="AI624" s="54" t="str">
        <f t="shared" si="161"/>
        <v/>
      </c>
      <c r="AJ624" s="52"/>
      <c r="AK624" s="55"/>
      <c r="AL624" s="55"/>
      <c r="AM624" s="55"/>
      <c r="AN624" s="54" t="str">
        <f t="shared" si="162"/>
        <v/>
      </c>
      <c r="AO624" s="54" t="str">
        <f t="shared" si="163"/>
        <v/>
      </c>
      <c r="AP624" s="53"/>
      <c r="AQ624" s="53"/>
      <c r="AR624" s="1"/>
      <c r="AS624" s="1"/>
    </row>
    <row r="625" spans="1:45" ht="18.75" customHeight="1" x14ac:dyDescent="0.35">
      <c r="A625" s="1"/>
      <c r="B625" s="49">
        <f>IF(R625="",0,COUNTIF($R$7:R625,R625))</f>
        <v>0</v>
      </c>
      <c r="C625" s="49" t="str">
        <f t="shared" si="148"/>
        <v>0</v>
      </c>
      <c r="D625" s="49">
        <f>IF(X625="",0,COUNTIF($X$7:X625,X625))</f>
        <v>0</v>
      </c>
      <c r="E625" s="49" t="str">
        <f t="shared" si="149"/>
        <v>0</v>
      </c>
      <c r="F625" s="49">
        <f>IF(AD625="",0,COUNTIF($AD$7:AD625,AD625))</f>
        <v>0</v>
      </c>
      <c r="G625" s="49" t="str">
        <f t="shared" si="150"/>
        <v>0</v>
      </c>
      <c r="H625" s="49">
        <f>IF(AJ625="",0,COUNTIF($AJ$7:AJ625,AJ625))</f>
        <v>0</v>
      </c>
      <c r="I625" s="49" t="str">
        <f t="shared" si="151"/>
        <v>0</v>
      </c>
      <c r="J625" s="120">
        <f t="shared" si="152"/>
        <v>0</v>
      </c>
      <c r="K625" s="50" t="str">
        <f t="shared" si="153"/>
        <v>-</v>
      </c>
      <c r="L625" s="49">
        <f>IF(N625="",0,COUNTIF($N$7:N625,N625))</f>
        <v>0</v>
      </c>
      <c r="M625" s="50" t="str">
        <f t="shared" si="154"/>
        <v>0</v>
      </c>
      <c r="N625" s="49" t="str">
        <f t="shared" si="155"/>
        <v/>
      </c>
      <c r="O625" s="1"/>
      <c r="P625" s="112"/>
      <c r="Q625" s="4"/>
      <c r="R625" s="4"/>
      <c r="S625" s="54" t="str">
        <f t="shared" si="156"/>
        <v/>
      </c>
      <c r="T625" s="51"/>
      <c r="U625" s="53"/>
      <c r="V625" s="233"/>
      <c r="W625" s="234" t="str">
        <f t="shared" si="157"/>
        <v/>
      </c>
      <c r="X625" s="52"/>
      <c r="Y625" s="53"/>
      <c r="Z625" s="53"/>
      <c r="AA625" s="53"/>
      <c r="AB625" s="54" t="str">
        <f t="shared" si="158"/>
        <v/>
      </c>
      <c r="AC625" s="54" t="str">
        <f t="shared" si="159"/>
        <v/>
      </c>
      <c r="AD625" s="52"/>
      <c r="AE625" s="53"/>
      <c r="AF625" s="53"/>
      <c r="AG625" s="53"/>
      <c r="AH625" s="54" t="str">
        <f t="shared" si="160"/>
        <v/>
      </c>
      <c r="AI625" s="54" t="str">
        <f t="shared" si="161"/>
        <v/>
      </c>
      <c r="AJ625" s="52"/>
      <c r="AK625" s="55"/>
      <c r="AL625" s="55"/>
      <c r="AM625" s="55"/>
      <c r="AN625" s="54" t="str">
        <f t="shared" si="162"/>
        <v/>
      </c>
      <c r="AO625" s="54" t="str">
        <f t="shared" si="163"/>
        <v/>
      </c>
      <c r="AP625" s="53"/>
      <c r="AQ625" s="53"/>
      <c r="AR625" s="1"/>
      <c r="AS625" s="1"/>
    </row>
    <row r="626" spans="1:45" ht="18.75" customHeight="1" x14ac:dyDescent="0.35">
      <c r="A626" s="1"/>
      <c r="B626" s="49">
        <f>IF(R626="",0,COUNTIF($R$7:R626,R626))</f>
        <v>0</v>
      </c>
      <c r="C626" s="49" t="str">
        <f t="shared" si="148"/>
        <v>0</v>
      </c>
      <c r="D626" s="49">
        <f>IF(X626="",0,COUNTIF($X$7:X626,X626))</f>
        <v>0</v>
      </c>
      <c r="E626" s="49" t="str">
        <f t="shared" si="149"/>
        <v>0</v>
      </c>
      <c r="F626" s="49">
        <f>IF(AD626="",0,COUNTIF($AD$7:AD626,AD626))</f>
        <v>0</v>
      </c>
      <c r="G626" s="49" t="str">
        <f t="shared" si="150"/>
        <v>0</v>
      </c>
      <c r="H626" s="49">
        <f>IF(AJ626="",0,COUNTIF($AJ$7:AJ626,AJ626))</f>
        <v>0</v>
      </c>
      <c r="I626" s="49" t="str">
        <f t="shared" si="151"/>
        <v>0</v>
      </c>
      <c r="J626" s="120">
        <f t="shared" si="152"/>
        <v>0</v>
      </c>
      <c r="K626" s="50" t="str">
        <f t="shared" si="153"/>
        <v>-</v>
      </c>
      <c r="L626" s="49">
        <f>IF(N626="",0,COUNTIF($N$7:N626,N626))</f>
        <v>0</v>
      </c>
      <c r="M626" s="50" t="str">
        <f t="shared" si="154"/>
        <v>0</v>
      </c>
      <c r="N626" s="49" t="str">
        <f t="shared" si="155"/>
        <v/>
      </c>
      <c r="O626" s="1"/>
      <c r="P626" s="112"/>
      <c r="Q626" s="4"/>
      <c r="R626" s="4"/>
      <c r="S626" s="54" t="str">
        <f t="shared" si="156"/>
        <v/>
      </c>
      <c r="T626" s="51"/>
      <c r="U626" s="53"/>
      <c r="V626" s="233"/>
      <c r="W626" s="234" t="str">
        <f t="shared" si="157"/>
        <v/>
      </c>
      <c r="X626" s="52"/>
      <c r="Y626" s="53"/>
      <c r="Z626" s="53"/>
      <c r="AA626" s="53"/>
      <c r="AB626" s="54" t="str">
        <f t="shared" si="158"/>
        <v/>
      </c>
      <c r="AC626" s="54" t="str">
        <f t="shared" si="159"/>
        <v/>
      </c>
      <c r="AD626" s="52"/>
      <c r="AE626" s="53"/>
      <c r="AF626" s="53"/>
      <c r="AG626" s="53"/>
      <c r="AH626" s="54" t="str">
        <f t="shared" si="160"/>
        <v/>
      </c>
      <c r="AI626" s="54" t="str">
        <f t="shared" si="161"/>
        <v/>
      </c>
      <c r="AJ626" s="52"/>
      <c r="AK626" s="55"/>
      <c r="AL626" s="55"/>
      <c r="AM626" s="55"/>
      <c r="AN626" s="54" t="str">
        <f t="shared" si="162"/>
        <v/>
      </c>
      <c r="AO626" s="54" t="str">
        <f t="shared" si="163"/>
        <v/>
      </c>
      <c r="AP626" s="53"/>
      <c r="AQ626" s="53"/>
      <c r="AR626" s="1"/>
      <c r="AS626" s="1"/>
    </row>
    <row r="627" spans="1:45" ht="18.75" customHeight="1" x14ac:dyDescent="0.35">
      <c r="A627" s="1"/>
      <c r="B627" s="49">
        <f>IF(R627="",0,COUNTIF($R$7:R627,R627))</f>
        <v>0</v>
      </c>
      <c r="C627" s="49" t="str">
        <f t="shared" ref="C627:C690" si="164">B627&amp;R627</f>
        <v>0</v>
      </c>
      <c r="D627" s="49">
        <f>IF(X627="",0,COUNTIF($X$7:X627,X627))</f>
        <v>0</v>
      </c>
      <c r="E627" s="49" t="str">
        <f t="shared" ref="E627:E690" si="165">D627&amp;X627</f>
        <v>0</v>
      </c>
      <c r="F627" s="49">
        <f>IF(AD627="",0,COUNTIF($AD$7:AD627,AD627))</f>
        <v>0</v>
      </c>
      <c r="G627" s="49" t="str">
        <f t="shared" ref="G627:G690" si="166">F627&amp;AD627</f>
        <v>0</v>
      </c>
      <c r="H627" s="49">
        <f>IF(AJ627="",0,COUNTIF($AJ$7:AJ627,AJ627))</f>
        <v>0</v>
      </c>
      <c r="I627" s="49" t="str">
        <f t="shared" ref="I627:I690" si="167">H627&amp;AJ627</f>
        <v>0</v>
      </c>
      <c r="J627" s="120">
        <f t="shared" ref="J627:J690" si="168">Y627+AE627+AK627</f>
        <v>0</v>
      </c>
      <c r="K627" s="50" t="str">
        <f t="shared" ref="K627:K690" si="169">IF(R627="","-",IF(P627&lt;&gt;"",P627,K626))</f>
        <v>-</v>
      </c>
      <c r="L627" s="49">
        <f>IF(N627="",0,COUNTIF($N$7:N627,N627))</f>
        <v>0</v>
      </c>
      <c r="M627" s="50" t="str">
        <f t="shared" ref="M627:M690" si="170">L627&amp;N627</f>
        <v>0</v>
      </c>
      <c r="N627" s="49" t="str">
        <f t="shared" ref="N627:N690" si="171">IF(R627="","",IF(Q627&lt;&gt;"",Q627,N626))</f>
        <v/>
      </c>
      <c r="O627" s="1"/>
      <c r="P627" s="112"/>
      <c r="Q627" s="4"/>
      <c r="R627" s="4"/>
      <c r="S627" s="54" t="str">
        <f t="shared" ref="S627:S690" si="172">IF(R627&lt;&gt;"",VLOOKUP(R627,DP,2,FALSE),"")</f>
        <v/>
      </c>
      <c r="T627" s="51"/>
      <c r="U627" s="53"/>
      <c r="V627" s="233"/>
      <c r="W627" s="234" t="str">
        <f t="shared" ref="W627:W690" si="173">IF(AND(R627&lt;&gt;"",U627&lt;&gt;""),$U627*$V627,"")</f>
        <v/>
      </c>
      <c r="X627" s="52"/>
      <c r="Y627" s="53"/>
      <c r="Z627" s="53"/>
      <c r="AA627" s="53"/>
      <c r="AB627" s="54" t="str">
        <f t="shared" ref="AB627:AB690" si="174">IF(AND(R627&lt;&gt;"",X627&lt;&gt;""),$Y627*$Z627,"")</f>
        <v/>
      </c>
      <c r="AC627" s="54" t="str">
        <f t="shared" ref="AC627:AC690" si="175">IF(AND(R627&lt;&gt;"",X627&lt;&gt;""),$Y627*$AA627,"")</f>
        <v/>
      </c>
      <c r="AD627" s="52"/>
      <c r="AE627" s="53"/>
      <c r="AF627" s="53"/>
      <c r="AG627" s="53"/>
      <c r="AH627" s="54" t="str">
        <f t="shared" ref="AH627:AH690" si="176">IF(AND(R627&lt;&gt;"",AD627&lt;&gt;""),$AE627*$AF627,"")</f>
        <v/>
      </c>
      <c r="AI627" s="54" t="str">
        <f t="shared" ref="AI627:AI690" si="177">IF(AND(R627&lt;&gt;"",AD627&lt;&gt;""),$AE627*$AG627,"")</f>
        <v/>
      </c>
      <c r="AJ627" s="52"/>
      <c r="AK627" s="55"/>
      <c r="AL627" s="55"/>
      <c r="AM627" s="55"/>
      <c r="AN627" s="54" t="str">
        <f t="shared" ref="AN627:AN690" si="178">IF(AND(R627&lt;&gt;"",AJ627&lt;&gt;""),$AK627*$AL627,"")</f>
        <v/>
      </c>
      <c r="AO627" s="54" t="str">
        <f t="shared" ref="AO627:AO690" si="179">IF(AND(R627&lt;&gt;"",AJ627&lt;&gt;""),$AK627*$AM627,"")</f>
        <v/>
      </c>
      <c r="AP627" s="53"/>
      <c r="AQ627" s="53"/>
      <c r="AR627" s="1"/>
      <c r="AS627" s="1"/>
    </row>
    <row r="628" spans="1:45" ht="18.75" customHeight="1" x14ac:dyDescent="0.35">
      <c r="A628" s="1"/>
      <c r="B628" s="49">
        <f>IF(R628="",0,COUNTIF($R$7:R628,R628))</f>
        <v>0</v>
      </c>
      <c r="C628" s="49" t="str">
        <f t="shared" si="164"/>
        <v>0</v>
      </c>
      <c r="D628" s="49">
        <f>IF(X628="",0,COUNTIF($X$7:X628,X628))</f>
        <v>0</v>
      </c>
      <c r="E628" s="49" t="str">
        <f t="shared" si="165"/>
        <v>0</v>
      </c>
      <c r="F628" s="49">
        <f>IF(AD628="",0,COUNTIF($AD$7:AD628,AD628))</f>
        <v>0</v>
      </c>
      <c r="G628" s="49" t="str">
        <f t="shared" si="166"/>
        <v>0</v>
      </c>
      <c r="H628" s="49">
        <f>IF(AJ628="",0,COUNTIF($AJ$7:AJ628,AJ628))</f>
        <v>0</v>
      </c>
      <c r="I628" s="49" t="str">
        <f t="shared" si="167"/>
        <v>0</v>
      </c>
      <c r="J628" s="120">
        <f t="shared" si="168"/>
        <v>0</v>
      </c>
      <c r="K628" s="50" t="str">
        <f t="shared" si="169"/>
        <v>-</v>
      </c>
      <c r="L628" s="49">
        <f>IF(N628="",0,COUNTIF($N$7:N628,N628))</f>
        <v>0</v>
      </c>
      <c r="M628" s="50" t="str">
        <f t="shared" si="170"/>
        <v>0</v>
      </c>
      <c r="N628" s="49" t="str">
        <f t="shared" si="171"/>
        <v/>
      </c>
      <c r="O628" s="1"/>
      <c r="P628" s="112"/>
      <c r="Q628" s="4"/>
      <c r="R628" s="4"/>
      <c r="S628" s="54" t="str">
        <f t="shared" si="172"/>
        <v/>
      </c>
      <c r="T628" s="51"/>
      <c r="U628" s="53"/>
      <c r="V628" s="233"/>
      <c r="W628" s="234" t="str">
        <f t="shared" si="173"/>
        <v/>
      </c>
      <c r="X628" s="52"/>
      <c r="Y628" s="53"/>
      <c r="Z628" s="53"/>
      <c r="AA628" s="53"/>
      <c r="AB628" s="54" t="str">
        <f t="shared" si="174"/>
        <v/>
      </c>
      <c r="AC628" s="54" t="str">
        <f t="shared" si="175"/>
        <v/>
      </c>
      <c r="AD628" s="52"/>
      <c r="AE628" s="53"/>
      <c r="AF628" s="53"/>
      <c r="AG628" s="53"/>
      <c r="AH628" s="54" t="str">
        <f t="shared" si="176"/>
        <v/>
      </c>
      <c r="AI628" s="54" t="str">
        <f t="shared" si="177"/>
        <v/>
      </c>
      <c r="AJ628" s="52"/>
      <c r="AK628" s="55"/>
      <c r="AL628" s="55"/>
      <c r="AM628" s="55"/>
      <c r="AN628" s="54" t="str">
        <f t="shared" si="178"/>
        <v/>
      </c>
      <c r="AO628" s="54" t="str">
        <f t="shared" si="179"/>
        <v/>
      </c>
      <c r="AP628" s="53"/>
      <c r="AQ628" s="53"/>
      <c r="AR628" s="1"/>
      <c r="AS628" s="1"/>
    </row>
    <row r="629" spans="1:45" ht="18.75" customHeight="1" x14ac:dyDescent="0.35">
      <c r="A629" s="1"/>
      <c r="B629" s="49">
        <f>IF(R629="",0,COUNTIF($R$7:R629,R629))</f>
        <v>0</v>
      </c>
      <c r="C629" s="49" t="str">
        <f t="shared" si="164"/>
        <v>0</v>
      </c>
      <c r="D629" s="49">
        <f>IF(X629="",0,COUNTIF($X$7:X629,X629))</f>
        <v>0</v>
      </c>
      <c r="E629" s="49" t="str">
        <f t="shared" si="165"/>
        <v>0</v>
      </c>
      <c r="F629" s="49">
        <f>IF(AD629="",0,COUNTIF($AD$7:AD629,AD629))</f>
        <v>0</v>
      </c>
      <c r="G629" s="49" t="str">
        <f t="shared" si="166"/>
        <v>0</v>
      </c>
      <c r="H629" s="49">
        <f>IF(AJ629="",0,COUNTIF($AJ$7:AJ629,AJ629))</f>
        <v>0</v>
      </c>
      <c r="I629" s="49" t="str">
        <f t="shared" si="167"/>
        <v>0</v>
      </c>
      <c r="J629" s="120">
        <f t="shared" si="168"/>
        <v>0</v>
      </c>
      <c r="K629" s="50" t="str">
        <f t="shared" si="169"/>
        <v>-</v>
      </c>
      <c r="L629" s="49">
        <f>IF(N629="",0,COUNTIF($N$7:N629,N629))</f>
        <v>0</v>
      </c>
      <c r="M629" s="50" t="str">
        <f t="shared" si="170"/>
        <v>0</v>
      </c>
      <c r="N629" s="49" t="str">
        <f t="shared" si="171"/>
        <v/>
      </c>
      <c r="O629" s="1"/>
      <c r="P629" s="112"/>
      <c r="Q629" s="4"/>
      <c r="R629" s="4"/>
      <c r="S629" s="54" t="str">
        <f t="shared" si="172"/>
        <v/>
      </c>
      <c r="T629" s="51"/>
      <c r="U629" s="53"/>
      <c r="V629" s="233"/>
      <c r="W629" s="234" t="str">
        <f t="shared" si="173"/>
        <v/>
      </c>
      <c r="X629" s="52"/>
      <c r="Y629" s="53"/>
      <c r="Z629" s="53"/>
      <c r="AA629" s="53"/>
      <c r="AB629" s="54" t="str">
        <f t="shared" si="174"/>
        <v/>
      </c>
      <c r="AC629" s="54" t="str">
        <f t="shared" si="175"/>
        <v/>
      </c>
      <c r="AD629" s="52"/>
      <c r="AE629" s="53"/>
      <c r="AF629" s="53"/>
      <c r="AG629" s="53"/>
      <c r="AH629" s="54" t="str">
        <f t="shared" si="176"/>
        <v/>
      </c>
      <c r="AI629" s="54" t="str">
        <f t="shared" si="177"/>
        <v/>
      </c>
      <c r="AJ629" s="52"/>
      <c r="AK629" s="55"/>
      <c r="AL629" s="55"/>
      <c r="AM629" s="55"/>
      <c r="AN629" s="54" t="str">
        <f t="shared" si="178"/>
        <v/>
      </c>
      <c r="AO629" s="54" t="str">
        <f t="shared" si="179"/>
        <v/>
      </c>
      <c r="AP629" s="53"/>
      <c r="AQ629" s="53"/>
      <c r="AR629" s="1"/>
      <c r="AS629" s="1"/>
    </row>
    <row r="630" spans="1:45" ht="18.75" customHeight="1" x14ac:dyDescent="0.35">
      <c r="A630" s="1"/>
      <c r="B630" s="49">
        <f>IF(R630="",0,COUNTIF($R$7:R630,R630))</f>
        <v>0</v>
      </c>
      <c r="C630" s="49" t="str">
        <f t="shared" si="164"/>
        <v>0</v>
      </c>
      <c r="D630" s="49">
        <f>IF(X630="",0,COUNTIF($X$7:X630,X630))</f>
        <v>0</v>
      </c>
      <c r="E630" s="49" t="str">
        <f t="shared" si="165"/>
        <v>0</v>
      </c>
      <c r="F630" s="49">
        <f>IF(AD630="",0,COUNTIF($AD$7:AD630,AD630))</f>
        <v>0</v>
      </c>
      <c r="G630" s="49" t="str">
        <f t="shared" si="166"/>
        <v>0</v>
      </c>
      <c r="H630" s="49">
        <f>IF(AJ630="",0,COUNTIF($AJ$7:AJ630,AJ630))</f>
        <v>0</v>
      </c>
      <c r="I630" s="49" t="str">
        <f t="shared" si="167"/>
        <v>0</v>
      </c>
      <c r="J630" s="120">
        <f t="shared" si="168"/>
        <v>0</v>
      </c>
      <c r="K630" s="50" t="str">
        <f t="shared" si="169"/>
        <v>-</v>
      </c>
      <c r="L630" s="49">
        <f>IF(N630="",0,COUNTIF($N$7:N630,N630))</f>
        <v>0</v>
      </c>
      <c r="M630" s="50" t="str">
        <f t="shared" si="170"/>
        <v>0</v>
      </c>
      <c r="N630" s="49" t="str">
        <f t="shared" si="171"/>
        <v/>
      </c>
      <c r="O630" s="1"/>
      <c r="P630" s="112"/>
      <c r="Q630" s="4"/>
      <c r="R630" s="4"/>
      <c r="S630" s="54" t="str">
        <f t="shared" si="172"/>
        <v/>
      </c>
      <c r="T630" s="51"/>
      <c r="U630" s="53"/>
      <c r="V630" s="233"/>
      <c r="W630" s="234" t="str">
        <f t="shared" si="173"/>
        <v/>
      </c>
      <c r="X630" s="52"/>
      <c r="Y630" s="53"/>
      <c r="Z630" s="53"/>
      <c r="AA630" s="53"/>
      <c r="AB630" s="54" t="str">
        <f t="shared" si="174"/>
        <v/>
      </c>
      <c r="AC630" s="54" t="str">
        <f t="shared" si="175"/>
        <v/>
      </c>
      <c r="AD630" s="52"/>
      <c r="AE630" s="53"/>
      <c r="AF630" s="53"/>
      <c r="AG630" s="53"/>
      <c r="AH630" s="54" t="str">
        <f t="shared" si="176"/>
        <v/>
      </c>
      <c r="AI630" s="54" t="str">
        <f t="shared" si="177"/>
        <v/>
      </c>
      <c r="AJ630" s="52"/>
      <c r="AK630" s="55"/>
      <c r="AL630" s="55"/>
      <c r="AM630" s="55"/>
      <c r="AN630" s="54" t="str">
        <f t="shared" si="178"/>
        <v/>
      </c>
      <c r="AO630" s="54" t="str">
        <f t="shared" si="179"/>
        <v/>
      </c>
      <c r="AP630" s="53"/>
      <c r="AQ630" s="53"/>
      <c r="AR630" s="1"/>
      <c r="AS630" s="1"/>
    </row>
    <row r="631" spans="1:45" ht="18.75" customHeight="1" x14ac:dyDescent="0.35">
      <c r="A631" s="1"/>
      <c r="B631" s="49">
        <f>IF(R631="",0,COUNTIF($R$7:R631,R631))</f>
        <v>0</v>
      </c>
      <c r="C631" s="49" t="str">
        <f t="shared" si="164"/>
        <v>0</v>
      </c>
      <c r="D631" s="49">
        <f>IF(X631="",0,COUNTIF($X$7:X631,X631))</f>
        <v>0</v>
      </c>
      <c r="E631" s="49" t="str">
        <f t="shared" si="165"/>
        <v>0</v>
      </c>
      <c r="F631" s="49">
        <f>IF(AD631="",0,COUNTIF($AD$7:AD631,AD631))</f>
        <v>0</v>
      </c>
      <c r="G631" s="49" t="str">
        <f t="shared" si="166"/>
        <v>0</v>
      </c>
      <c r="H631" s="49">
        <f>IF(AJ631="",0,COUNTIF($AJ$7:AJ631,AJ631))</f>
        <v>0</v>
      </c>
      <c r="I631" s="49" t="str">
        <f t="shared" si="167"/>
        <v>0</v>
      </c>
      <c r="J631" s="120">
        <f t="shared" si="168"/>
        <v>0</v>
      </c>
      <c r="K631" s="50" t="str">
        <f t="shared" si="169"/>
        <v>-</v>
      </c>
      <c r="L631" s="49">
        <f>IF(N631="",0,COUNTIF($N$7:N631,N631))</f>
        <v>0</v>
      </c>
      <c r="M631" s="50" t="str">
        <f t="shared" si="170"/>
        <v>0</v>
      </c>
      <c r="N631" s="49" t="str">
        <f t="shared" si="171"/>
        <v/>
      </c>
      <c r="O631" s="1"/>
      <c r="P631" s="112"/>
      <c r="Q631" s="4"/>
      <c r="R631" s="4"/>
      <c r="S631" s="54" t="str">
        <f t="shared" si="172"/>
        <v/>
      </c>
      <c r="T631" s="51"/>
      <c r="U631" s="53"/>
      <c r="V631" s="233"/>
      <c r="W631" s="234" t="str">
        <f t="shared" si="173"/>
        <v/>
      </c>
      <c r="X631" s="52"/>
      <c r="Y631" s="53"/>
      <c r="Z631" s="53"/>
      <c r="AA631" s="53"/>
      <c r="AB631" s="54" t="str">
        <f t="shared" si="174"/>
        <v/>
      </c>
      <c r="AC631" s="54" t="str">
        <f t="shared" si="175"/>
        <v/>
      </c>
      <c r="AD631" s="52"/>
      <c r="AE631" s="53"/>
      <c r="AF631" s="53"/>
      <c r="AG631" s="53"/>
      <c r="AH631" s="54" t="str">
        <f t="shared" si="176"/>
        <v/>
      </c>
      <c r="AI631" s="54" t="str">
        <f t="shared" si="177"/>
        <v/>
      </c>
      <c r="AJ631" s="52"/>
      <c r="AK631" s="55"/>
      <c r="AL631" s="55"/>
      <c r="AM631" s="55"/>
      <c r="AN631" s="54" t="str">
        <f t="shared" si="178"/>
        <v/>
      </c>
      <c r="AO631" s="54" t="str">
        <f t="shared" si="179"/>
        <v/>
      </c>
      <c r="AP631" s="53"/>
      <c r="AQ631" s="53"/>
      <c r="AR631" s="1"/>
      <c r="AS631" s="1"/>
    </row>
    <row r="632" spans="1:45" ht="18.75" customHeight="1" x14ac:dyDescent="0.35">
      <c r="A632" s="1"/>
      <c r="B632" s="49">
        <f>IF(R632="",0,COUNTIF($R$7:R632,R632))</f>
        <v>0</v>
      </c>
      <c r="C632" s="49" t="str">
        <f t="shared" si="164"/>
        <v>0</v>
      </c>
      <c r="D632" s="49">
        <f>IF(X632="",0,COUNTIF($X$7:X632,X632))</f>
        <v>0</v>
      </c>
      <c r="E632" s="49" t="str">
        <f t="shared" si="165"/>
        <v>0</v>
      </c>
      <c r="F632" s="49">
        <f>IF(AD632="",0,COUNTIF($AD$7:AD632,AD632))</f>
        <v>0</v>
      </c>
      <c r="G632" s="49" t="str">
        <f t="shared" si="166"/>
        <v>0</v>
      </c>
      <c r="H632" s="49">
        <f>IF(AJ632="",0,COUNTIF($AJ$7:AJ632,AJ632))</f>
        <v>0</v>
      </c>
      <c r="I632" s="49" t="str">
        <f t="shared" si="167"/>
        <v>0</v>
      </c>
      <c r="J632" s="120">
        <f t="shared" si="168"/>
        <v>0</v>
      </c>
      <c r="K632" s="50" t="str">
        <f t="shared" si="169"/>
        <v>-</v>
      </c>
      <c r="L632" s="49">
        <f>IF(N632="",0,COUNTIF($N$7:N632,N632))</f>
        <v>0</v>
      </c>
      <c r="M632" s="50" t="str">
        <f t="shared" si="170"/>
        <v>0</v>
      </c>
      <c r="N632" s="49" t="str">
        <f t="shared" si="171"/>
        <v/>
      </c>
      <c r="O632" s="1"/>
      <c r="P632" s="112"/>
      <c r="Q632" s="4"/>
      <c r="R632" s="4"/>
      <c r="S632" s="54" t="str">
        <f t="shared" si="172"/>
        <v/>
      </c>
      <c r="T632" s="51"/>
      <c r="U632" s="53"/>
      <c r="V632" s="233"/>
      <c r="W632" s="234" t="str">
        <f t="shared" si="173"/>
        <v/>
      </c>
      <c r="X632" s="52"/>
      <c r="Y632" s="53"/>
      <c r="Z632" s="53"/>
      <c r="AA632" s="53"/>
      <c r="AB632" s="54" t="str">
        <f t="shared" si="174"/>
        <v/>
      </c>
      <c r="AC632" s="54" t="str">
        <f t="shared" si="175"/>
        <v/>
      </c>
      <c r="AD632" s="52"/>
      <c r="AE632" s="53"/>
      <c r="AF632" s="53"/>
      <c r="AG632" s="53"/>
      <c r="AH632" s="54" t="str">
        <f t="shared" si="176"/>
        <v/>
      </c>
      <c r="AI632" s="54" t="str">
        <f t="shared" si="177"/>
        <v/>
      </c>
      <c r="AJ632" s="52"/>
      <c r="AK632" s="55"/>
      <c r="AL632" s="55"/>
      <c r="AM632" s="55"/>
      <c r="AN632" s="54" t="str">
        <f t="shared" si="178"/>
        <v/>
      </c>
      <c r="AO632" s="54" t="str">
        <f t="shared" si="179"/>
        <v/>
      </c>
      <c r="AP632" s="53"/>
      <c r="AQ632" s="53"/>
      <c r="AR632" s="1"/>
      <c r="AS632" s="1"/>
    </row>
    <row r="633" spans="1:45" ht="18.75" customHeight="1" x14ac:dyDescent="0.35">
      <c r="A633" s="1"/>
      <c r="B633" s="49">
        <f>IF(R633="",0,COUNTIF($R$7:R633,R633))</f>
        <v>0</v>
      </c>
      <c r="C633" s="49" t="str">
        <f t="shared" si="164"/>
        <v>0</v>
      </c>
      <c r="D633" s="49">
        <f>IF(X633="",0,COUNTIF($X$7:X633,X633))</f>
        <v>0</v>
      </c>
      <c r="E633" s="49" t="str">
        <f t="shared" si="165"/>
        <v>0</v>
      </c>
      <c r="F633" s="49">
        <f>IF(AD633="",0,COUNTIF($AD$7:AD633,AD633))</f>
        <v>0</v>
      </c>
      <c r="G633" s="49" t="str">
        <f t="shared" si="166"/>
        <v>0</v>
      </c>
      <c r="H633" s="49">
        <f>IF(AJ633="",0,COUNTIF($AJ$7:AJ633,AJ633))</f>
        <v>0</v>
      </c>
      <c r="I633" s="49" t="str">
        <f t="shared" si="167"/>
        <v>0</v>
      </c>
      <c r="J633" s="120">
        <f t="shared" si="168"/>
        <v>0</v>
      </c>
      <c r="K633" s="50" t="str">
        <f t="shared" si="169"/>
        <v>-</v>
      </c>
      <c r="L633" s="49">
        <f>IF(N633="",0,COUNTIF($N$7:N633,N633))</f>
        <v>0</v>
      </c>
      <c r="M633" s="50" t="str">
        <f t="shared" si="170"/>
        <v>0</v>
      </c>
      <c r="N633" s="49" t="str">
        <f t="shared" si="171"/>
        <v/>
      </c>
      <c r="O633" s="1"/>
      <c r="P633" s="112"/>
      <c r="Q633" s="4"/>
      <c r="R633" s="4"/>
      <c r="S633" s="54" t="str">
        <f t="shared" si="172"/>
        <v/>
      </c>
      <c r="T633" s="51"/>
      <c r="U633" s="53"/>
      <c r="V633" s="233"/>
      <c r="W633" s="234" t="str">
        <f t="shared" si="173"/>
        <v/>
      </c>
      <c r="X633" s="52"/>
      <c r="Y633" s="53"/>
      <c r="Z633" s="53"/>
      <c r="AA633" s="53"/>
      <c r="AB633" s="54" t="str">
        <f t="shared" si="174"/>
        <v/>
      </c>
      <c r="AC633" s="54" t="str">
        <f t="shared" si="175"/>
        <v/>
      </c>
      <c r="AD633" s="52"/>
      <c r="AE633" s="53"/>
      <c r="AF633" s="53"/>
      <c r="AG633" s="53"/>
      <c r="AH633" s="54" t="str">
        <f t="shared" si="176"/>
        <v/>
      </c>
      <c r="AI633" s="54" t="str">
        <f t="shared" si="177"/>
        <v/>
      </c>
      <c r="AJ633" s="52"/>
      <c r="AK633" s="55"/>
      <c r="AL633" s="55"/>
      <c r="AM633" s="55"/>
      <c r="AN633" s="54" t="str">
        <f t="shared" si="178"/>
        <v/>
      </c>
      <c r="AO633" s="54" t="str">
        <f t="shared" si="179"/>
        <v/>
      </c>
      <c r="AP633" s="53"/>
      <c r="AQ633" s="53"/>
      <c r="AR633" s="1"/>
      <c r="AS633" s="1"/>
    </row>
    <row r="634" spans="1:45" ht="18.75" customHeight="1" x14ac:dyDescent="0.35">
      <c r="A634" s="1"/>
      <c r="B634" s="49">
        <f>IF(R634="",0,COUNTIF($R$7:R634,R634))</f>
        <v>0</v>
      </c>
      <c r="C634" s="49" t="str">
        <f t="shared" si="164"/>
        <v>0</v>
      </c>
      <c r="D634" s="49">
        <f>IF(X634="",0,COUNTIF($X$7:X634,X634))</f>
        <v>0</v>
      </c>
      <c r="E634" s="49" t="str">
        <f t="shared" si="165"/>
        <v>0</v>
      </c>
      <c r="F634" s="49">
        <f>IF(AD634="",0,COUNTIF($AD$7:AD634,AD634))</f>
        <v>0</v>
      </c>
      <c r="G634" s="49" t="str">
        <f t="shared" si="166"/>
        <v>0</v>
      </c>
      <c r="H634" s="49">
        <f>IF(AJ634="",0,COUNTIF($AJ$7:AJ634,AJ634))</f>
        <v>0</v>
      </c>
      <c r="I634" s="49" t="str">
        <f t="shared" si="167"/>
        <v>0</v>
      </c>
      <c r="J634" s="120">
        <f t="shared" si="168"/>
        <v>0</v>
      </c>
      <c r="K634" s="50" t="str">
        <f t="shared" si="169"/>
        <v>-</v>
      </c>
      <c r="L634" s="49">
        <f>IF(N634="",0,COUNTIF($N$7:N634,N634))</f>
        <v>0</v>
      </c>
      <c r="M634" s="50" t="str">
        <f t="shared" si="170"/>
        <v>0</v>
      </c>
      <c r="N634" s="49" t="str">
        <f t="shared" si="171"/>
        <v/>
      </c>
      <c r="O634" s="1"/>
      <c r="P634" s="112"/>
      <c r="Q634" s="4"/>
      <c r="R634" s="4"/>
      <c r="S634" s="54" t="str">
        <f t="shared" si="172"/>
        <v/>
      </c>
      <c r="T634" s="51"/>
      <c r="U634" s="53"/>
      <c r="V634" s="233"/>
      <c r="W634" s="234" t="str">
        <f t="shared" si="173"/>
        <v/>
      </c>
      <c r="X634" s="52"/>
      <c r="Y634" s="53"/>
      <c r="Z634" s="53"/>
      <c r="AA634" s="53"/>
      <c r="AB634" s="54" t="str">
        <f t="shared" si="174"/>
        <v/>
      </c>
      <c r="AC634" s="54" t="str">
        <f t="shared" si="175"/>
        <v/>
      </c>
      <c r="AD634" s="52"/>
      <c r="AE634" s="53"/>
      <c r="AF634" s="53"/>
      <c r="AG634" s="53"/>
      <c r="AH634" s="54" t="str">
        <f t="shared" si="176"/>
        <v/>
      </c>
      <c r="AI634" s="54" t="str">
        <f t="shared" si="177"/>
        <v/>
      </c>
      <c r="AJ634" s="52"/>
      <c r="AK634" s="55"/>
      <c r="AL634" s="55"/>
      <c r="AM634" s="55"/>
      <c r="AN634" s="54" t="str">
        <f t="shared" si="178"/>
        <v/>
      </c>
      <c r="AO634" s="54" t="str">
        <f t="shared" si="179"/>
        <v/>
      </c>
      <c r="AP634" s="53"/>
      <c r="AQ634" s="53"/>
      <c r="AR634" s="1"/>
      <c r="AS634" s="1"/>
    </row>
    <row r="635" spans="1:45" ht="18.75" customHeight="1" x14ac:dyDescent="0.35">
      <c r="A635" s="1"/>
      <c r="B635" s="49">
        <f>IF(R635="",0,COUNTIF($R$7:R635,R635))</f>
        <v>0</v>
      </c>
      <c r="C635" s="49" t="str">
        <f t="shared" si="164"/>
        <v>0</v>
      </c>
      <c r="D635" s="49">
        <f>IF(X635="",0,COUNTIF($X$7:X635,X635))</f>
        <v>0</v>
      </c>
      <c r="E635" s="49" t="str">
        <f t="shared" si="165"/>
        <v>0</v>
      </c>
      <c r="F635" s="49">
        <f>IF(AD635="",0,COUNTIF($AD$7:AD635,AD635))</f>
        <v>0</v>
      </c>
      <c r="G635" s="49" t="str">
        <f t="shared" si="166"/>
        <v>0</v>
      </c>
      <c r="H635" s="49">
        <f>IF(AJ635="",0,COUNTIF($AJ$7:AJ635,AJ635))</f>
        <v>0</v>
      </c>
      <c r="I635" s="49" t="str">
        <f t="shared" si="167"/>
        <v>0</v>
      </c>
      <c r="J635" s="120">
        <f t="shared" si="168"/>
        <v>0</v>
      </c>
      <c r="K635" s="50" t="str">
        <f t="shared" si="169"/>
        <v>-</v>
      </c>
      <c r="L635" s="49">
        <f>IF(N635="",0,COUNTIF($N$7:N635,N635))</f>
        <v>0</v>
      </c>
      <c r="M635" s="50" t="str">
        <f t="shared" si="170"/>
        <v>0</v>
      </c>
      <c r="N635" s="49" t="str">
        <f t="shared" si="171"/>
        <v/>
      </c>
      <c r="O635" s="1"/>
      <c r="P635" s="112"/>
      <c r="Q635" s="4"/>
      <c r="R635" s="4"/>
      <c r="S635" s="54" t="str">
        <f t="shared" si="172"/>
        <v/>
      </c>
      <c r="T635" s="51"/>
      <c r="U635" s="53"/>
      <c r="V635" s="233"/>
      <c r="W635" s="234" t="str">
        <f t="shared" si="173"/>
        <v/>
      </c>
      <c r="X635" s="52"/>
      <c r="Y635" s="53"/>
      <c r="Z635" s="53"/>
      <c r="AA635" s="53"/>
      <c r="AB635" s="54" t="str">
        <f t="shared" si="174"/>
        <v/>
      </c>
      <c r="AC635" s="54" t="str">
        <f t="shared" si="175"/>
        <v/>
      </c>
      <c r="AD635" s="52"/>
      <c r="AE635" s="53"/>
      <c r="AF635" s="53"/>
      <c r="AG635" s="53"/>
      <c r="AH635" s="54" t="str">
        <f t="shared" si="176"/>
        <v/>
      </c>
      <c r="AI635" s="54" t="str">
        <f t="shared" si="177"/>
        <v/>
      </c>
      <c r="AJ635" s="52"/>
      <c r="AK635" s="55"/>
      <c r="AL635" s="55"/>
      <c r="AM635" s="55"/>
      <c r="AN635" s="54" t="str">
        <f t="shared" si="178"/>
        <v/>
      </c>
      <c r="AO635" s="54" t="str">
        <f t="shared" si="179"/>
        <v/>
      </c>
      <c r="AP635" s="53"/>
      <c r="AQ635" s="53"/>
      <c r="AR635" s="1"/>
      <c r="AS635" s="1"/>
    </row>
    <row r="636" spans="1:45" ht="18.75" customHeight="1" x14ac:dyDescent="0.35">
      <c r="A636" s="1"/>
      <c r="B636" s="49">
        <f>IF(R636="",0,COUNTIF($R$7:R636,R636))</f>
        <v>0</v>
      </c>
      <c r="C636" s="49" t="str">
        <f t="shared" si="164"/>
        <v>0</v>
      </c>
      <c r="D636" s="49">
        <f>IF(X636="",0,COUNTIF($X$7:X636,X636))</f>
        <v>0</v>
      </c>
      <c r="E636" s="49" t="str">
        <f t="shared" si="165"/>
        <v>0</v>
      </c>
      <c r="F636" s="49">
        <f>IF(AD636="",0,COUNTIF($AD$7:AD636,AD636))</f>
        <v>0</v>
      </c>
      <c r="G636" s="49" t="str">
        <f t="shared" si="166"/>
        <v>0</v>
      </c>
      <c r="H636" s="49">
        <f>IF(AJ636="",0,COUNTIF($AJ$7:AJ636,AJ636))</f>
        <v>0</v>
      </c>
      <c r="I636" s="49" t="str">
        <f t="shared" si="167"/>
        <v>0</v>
      </c>
      <c r="J636" s="120">
        <f t="shared" si="168"/>
        <v>0</v>
      </c>
      <c r="K636" s="50" t="str">
        <f t="shared" si="169"/>
        <v>-</v>
      </c>
      <c r="L636" s="49">
        <f>IF(N636="",0,COUNTIF($N$7:N636,N636))</f>
        <v>0</v>
      </c>
      <c r="M636" s="50" t="str">
        <f t="shared" si="170"/>
        <v>0</v>
      </c>
      <c r="N636" s="49" t="str">
        <f t="shared" si="171"/>
        <v/>
      </c>
      <c r="O636" s="1"/>
      <c r="P636" s="112"/>
      <c r="Q636" s="4"/>
      <c r="R636" s="4"/>
      <c r="S636" s="54" t="str">
        <f t="shared" si="172"/>
        <v/>
      </c>
      <c r="T636" s="51"/>
      <c r="U636" s="53"/>
      <c r="V636" s="233"/>
      <c r="W636" s="234" t="str">
        <f t="shared" si="173"/>
        <v/>
      </c>
      <c r="X636" s="52"/>
      <c r="Y636" s="53"/>
      <c r="Z636" s="53"/>
      <c r="AA636" s="53"/>
      <c r="AB636" s="54" t="str">
        <f t="shared" si="174"/>
        <v/>
      </c>
      <c r="AC636" s="54" t="str">
        <f t="shared" si="175"/>
        <v/>
      </c>
      <c r="AD636" s="52"/>
      <c r="AE636" s="53"/>
      <c r="AF636" s="53"/>
      <c r="AG636" s="53"/>
      <c r="AH636" s="54" t="str">
        <f t="shared" si="176"/>
        <v/>
      </c>
      <c r="AI636" s="54" t="str">
        <f t="shared" si="177"/>
        <v/>
      </c>
      <c r="AJ636" s="52"/>
      <c r="AK636" s="55"/>
      <c r="AL636" s="55"/>
      <c r="AM636" s="55"/>
      <c r="AN636" s="54" t="str">
        <f t="shared" si="178"/>
        <v/>
      </c>
      <c r="AO636" s="54" t="str">
        <f t="shared" si="179"/>
        <v/>
      </c>
      <c r="AP636" s="53"/>
      <c r="AQ636" s="53"/>
      <c r="AR636" s="1"/>
      <c r="AS636" s="1"/>
    </row>
    <row r="637" spans="1:45" ht="18.75" customHeight="1" x14ac:dyDescent="0.35">
      <c r="A637" s="1"/>
      <c r="B637" s="49">
        <f>IF(R637="",0,COUNTIF($R$7:R637,R637))</f>
        <v>0</v>
      </c>
      <c r="C637" s="49" t="str">
        <f t="shared" si="164"/>
        <v>0</v>
      </c>
      <c r="D637" s="49">
        <f>IF(X637="",0,COUNTIF($X$7:X637,X637))</f>
        <v>0</v>
      </c>
      <c r="E637" s="49" t="str">
        <f t="shared" si="165"/>
        <v>0</v>
      </c>
      <c r="F637" s="49">
        <f>IF(AD637="",0,COUNTIF($AD$7:AD637,AD637))</f>
        <v>0</v>
      </c>
      <c r="G637" s="49" t="str">
        <f t="shared" si="166"/>
        <v>0</v>
      </c>
      <c r="H637" s="49">
        <f>IF(AJ637="",0,COUNTIF($AJ$7:AJ637,AJ637))</f>
        <v>0</v>
      </c>
      <c r="I637" s="49" t="str">
        <f t="shared" si="167"/>
        <v>0</v>
      </c>
      <c r="J637" s="120">
        <f t="shared" si="168"/>
        <v>0</v>
      </c>
      <c r="K637" s="50" t="str">
        <f t="shared" si="169"/>
        <v>-</v>
      </c>
      <c r="L637" s="49">
        <f>IF(N637="",0,COUNTIF($N$7:N637,N637))</f>
        <v>0</v>
      </c>
      <c r="M637" s="50" t="str">
        <f t="shared" si="170"/>
        <v>0</v>
      </c>
      <c r="N637" s="49" t="str">
        <f t="shared" si="171"/>
        <v/>
      </c>
      <c r="O637" s="1"/>
      <c r="P637" s="112"/>
      <c r="Q637" s="4"/>
      <c r="R637" s="4"/>
      <c r="S637" s="54" t="str">
        <f t="shared" si="172"/>
        <v/>
      </c>
      <c r="T637" s="51"/>
      <c r="U637" s="53"/>
      <c r="V637" s="233"/>
      <c r="W637" s="234" t="str">
        <f t="shared" si="173"/>
        <v/>
      </c>
      <c r="X637" s="52"/>
      <c r="Y637" s="53"/>
      <c r="Z637" s="53"/>
      <c r="AA637" s="53"/>
      <c r="AB637" s="54" t="str">
        <f t="shared" si="174"/>
        <v/>
      </c>
      <c r="AC637" s="54" t="str">
        <f t="shared" si="175"/>
        <v/>
      </c>
      <c r="AD637" s="52"/>
      <c r="AE637" s="53"/>
      <c r="AF637" s="53"/>
      <c r="AG637" s="53"/>
      <c r="AH637" s="54" t="str">
        <f t="shared" si="176"/>
        <v/>
      </c>
      <c r="AI637" s="54" t="str">
        <f t="shared" si="177"/>
        <v/>
      </c>
      <c r="AJ637" s="52"/>
      <c r="AK637" s="55"/>
      <c r="AL637" s="55"/>
      <c r="AM637" s="55"/>
      <c r="AN637" s="54" t="str">
        <f t="shared" si="178"/>
        <v/>
      </c>
      <c r="AO637" s="54" t="str">
        <f t="shared" si="179"/>
        <v/>
      </c>
      <c r="AP637" s="53"/>
      <c r="AQ637" s="53"/>
      <c r="AR637" s="1"/>
      <c r="AS637" s="1"/>
    </row>
    <row r="638" spans="1:45" ht="18.75" customHeight="1" x14ac:dyDescent="0.35">
      <c r="A638" s="1"/>
      <c r="B638" s="49">
        <f>IF(R638="",0,COUNTIF($R$7:R638,R638))</f>
        <v>0</v>
      </c>
      <c r="C638" s="49" t="str">
        <f t="shared" si="164"/>
        <v>0</v>
      </c>
      <c r="D638" s="49">
        <f>IF(X638="",0,COUNTIF($X$7:X638,X638))</f>
        <v>0</v>
      </c>
      <c r="E638" s="49" t="str">
        <f t="shared" si="165"/>
        <v>0</v>
      </c>
      <c r="F638" s="49">
        <f>IF(AD638="",0,COUNTIF($AD$7:AD638,AD638))</f>
        <v>0</v>
      </c>
      <c r="G638" s="49" t="str">
        <f t="shared" si="166"/>
        <v>0</v>
      </c>
      <c r="H638" s="49">
        <f>IF(AJ638="",0,COUNTIF($AJ$7:AJ638,AJ638))</f>
        <v>0</v>
      </c>
      <c r="I638" s="49" t="str">
        <f t="shared" si="167"/>
        <v>0</v>
      </c>
      <c r="J638" s="120">
        <f t="shared" si="168"/>
        <v>0</v>
      </c>
      <c r="K638" s="50" t="str">
        <f t="shared" si="169"/>
        <v>-</v>
      </c>
      <c r="L638" s="49">
        <f>IF(N638="",0,COUNTIF($N$7:N638,N638))</f>
        <v>0</v>
      </c>
      <c r="M638" s="50" t="str">
        <f t="shared" si="170"/>
        <v>0</v>
      </c>
      <c r="N638" s="49" t="str">
        <f t="shared" si="171"/>
        <v/>
      </c>
      <c r="O638" s="1"/>
      <c r="P638" s="112"/>
      <c r="Q638" s="4"/>
      <c r="R638" s="4"/>
      <c r="S638" s="54" t="str">
        <f t="shared" si="172"/>
        <v/>
      </c>
      <c r="T638" s="51"/>
      <c r="U638" s="53"/>
      <c r="V638" s="233"/>
      <c r="W638" s="234" t="str">
        <f t="shared" si="173"/>
        <v/>
      </c>
      <c r="X638" s="52"/>
      <c r="Y638" s="53"/>
      <c r="Z638" s="53"/>
      <c r="AA638" s="53"/>
      <c r="AB638" s="54" t="str">
        <f t="shared" si="174"/>
        <v/>
      </c>
      <c r="AC638" s="54" t="str">
        <f t="shared" si="175"/>
        <v/>
      </c>
      <c r="AD638" s="52"/>
      <c r="AE638" s="53"/>
      <c r="AF638" s="53"/>
      <c r="AG638" s="53"/>
      <c r="AH638" s="54" t="str">
        <f t="shared" si="176"/>
        <v/>
      </c>
      <c r="AI638" s="54" t="str">
        <f t="shared" si="177"/>
        <v/>
      </c>
      <c r="AJ638" s="52"/>
      <c r="AK638" s="55"/>
      <c r="AL638" s="55"/>
      <c r="AM638" s="55"/>
      <c r="AN638" s="54" t="str">
        <f t="shared" si="178"/>
        <v/>
      </c>
      <c r="AO638" s="54" t="str">
        <f t="shared" si="179"/>
        <v/>
      </c>
      <c r="AP638" s="53"/>
      <c r="AQ638" s="53"/>
      <c r="AR638" s="1"/>
      <c r="AS638" s="1"/>
    </row>
    <row r="639" spans="1:45" ht="18.75" customHeight="1" x14ac:dyDescent="0.35">
      <c r="A639" s="1"/>
      <c r="B639" s="49">
        <f>IF(R639="",0,COUNTIF($R$7:R639,R639))</f>
        <v>0</v>
      </c>
      <c r="C639" s="49" t="str">
        <f t="shared" si="164"/>
        <v>0</v>
      </c>
      <c r="D639" s="49">
        <f>IF(X639="",0,COUNTIF($X$7:X639,X639))</f>
        <v>0</v>
      </c>
      <c r="E639" s="49" t="str">
        <f t="shared" si="165"/>
        <v>0</v>
      </c>
      <c r="F639" s="49">
        <f>IF(AD639="",0,COUNTIF($AD$7:AD639,AD639))</f>
        <v>0</v>
      </c>
      <c r="G639" s="49" t="str">
        <f t="shared" si="166"/>
        <v>0</v>
      </c>
      <c r="H639" s="49">
        <f>IF(AJ639="",0,COUNTIF($AJ$7:AJ639,AJ639))</f>
        <v>0</v>
      </c>
      <c r="I639" s="49" t="str">
        <f t="shared" si="167"/>
        <v>0</v>
      </c>
      <c r="J639" s="120">
        <f t="shared" si="168"/>
        <v>0</v>
      </c>
      <c r="K639" s="50" t="str">
        <f t="shared" si="169"/>
        <v>-</v>
      </c>
      <c r="L639" s="49">
        <f>IF(N639="",0,COUNTIF($N$7:N639,N639))</f>
        <v>0</v>
      </c>
      <c r="M639" s="50" t="str">
        <f t="shared" si="170"/>
        <v>0</v>
      </c>
      <c r="N639" s="49" t="str">
        <f t="shared" si="171"/>
        <v/>
      </c>
      <c r="O639" s="1"/>
      <c r="P639" s="112"/>
      <c r="Q639" s="4"/>
      <c r="R639" s="4"/>
      <c r="S639" s="54" t="str">
        <f t="shared" si="172"/>
        <v/>
      </c>
      <c r="T639" s="51"/>
      <c r="U639" s="53"/>
      <c r="V639" s="233"/>
      <c r="W639" s="234" t="str">
        <f t="shared" si="173"/>
        <v/>
      </c>
      <c r="X639" s="52"/>
      <c r="Y639" s="53"/>
      <c r="Z639" s="53"/>
      <c r="AA639" s="53"/>
      <c r="AB639" s="54" t="str">
        <f t="shared" si="174"/>
        <v/>
      </c>
      <c r="AC639" s="54" t="str">
        <f t="shared" si="175"/>
        <v/>
      </c>
      <c r="AD639" s="52"/>
      <c r="AE639" s="53"/>
      <c r="AF639" s="53"/>
      <c r="AG639" s="53"/>
      <c r="AH639" s="54" t="str">
        <f t="shared" si="176"/>
        <v/>
      </c>
      <c r="AI639" s="54" t="str">
        <f t="shared" si="177"/>
        <v/>
      </c>
      <c r="AJ639" s="52"/>
      <c r="AK639" s="55"/>
      <c r="AL639" s="55"/>
      <c r="AM639" s="55"/>
      <c r="AN639" s="54" t="str">
        <f t="shared" si="178"/>
        <v/>
      </c>
      <c r="AO639" s="54" t="str">
        <f t="shared" si="179"/>
        <v/>
      </c>
      <c r="AP639" s="53"/>
      <c r="AQ639" s="53"/>
      <c r="AR639" s="1"/>
      <c r="AS639" s="1"/>
    </row>
    <row r="640" spans="1:45" ht="18.75" customHeight="1" x14ac:dyDescent="0.35">
      <c r="A640" s="1"/>
      <c r="B640" s="49">
        <f>IF(R640="",0,COUNTIF($R$7:R640,R640))</f>
        <v>0</v>
      </c>
      <c r="C640" s="49" t="str">
        <f t="shared" si="164"/>
        <v>0</v>
      </c>
      <c r="D640" s="49">
        <f>IF(X640="",0,COUNTIF($X$7:X640,X640))</f>
        <v>0</v>
      </c>
      <c r="E640" s="49" t="str">
        <f t="shared" si="165"/>
        <v>0</v>
      </c>
      <c r="F640" s="49">
        <f>IF(AD640="",0,COUNTIF($AD$7:AD640,AD640))</f>
        <v>0</v>
      </c>
      <c r="G640" s="49" t="str">
        <f t="shared" si="166"/>
        <v>0</v>
      </c>
      <c r="H640" s="49">
        <f>IF(AJ640="",0,COUNTIF($AJ$7:AJ640,AJ640))</f>
        <v>0</v>
      </c>
      <c r="I640" s="49" t="str">
        <f t="shared" si="167"/>
        <v>0</v>
      </c>
      <c r="J640" s="120">
        <f t="shared" si="168"/>
        <v>0</v>
      </c>
      <c r="K640" s="50" t="str">
        <f t="shared" si="169"/>
        <v>-</v>
      </c>
      <c r="L640" s="49">
        <f>IF(N640="",0,COUNTIF($N$7:N640,N640))</f>
        <v>0</v>
      </c>
      <c r="M640" s="50" t="str">
        <f t="shared" si="170"/>
        <v>0</v>
      </c>
      <c r="N640" s="49" t="str">
        <f t="shared" si="171"/>
        <v/>
      </c>
      <c r="O640" s="1"/>
      <c r="P640" s="112"/>
      <c r="Q640" s="4"/>
      <c r="R640" s="4"/>
      <c r="S640" s="54" t="str">
        <f t="shared" si="172"/>
        <v/>
      </c>
      <c r="T640" s="51"/>
      <c r="U640" s="53"/>
      <c r="V640" s="233"/>
      <c r="W640" s="234" t="str">
        <f t="shared" si="173"/>
        <v/>
      </c>
      <c r="X640" s="52"/>
      <c r="Y640" s="53"/>
      <c r="Z640" s="53"/>
      <c r="AA640" s="53"/>
      <c r="AB640" s="54" t="str">
        <f t="shared" si="174"/>
        <v/>
      </c>
      <c r="AC640" s="54" t="str">
        <f t="shared" si="175"/>
        <v/>
      </c>
      <c r="AD640" s="52"/>
      <c r="AE640" s="53"/>
      <c r="AF640" s="53"/>
      <c r="AG640" s="53"/>
      <c r="AH640" s="54" t="str">
        <f t="shared" si="176"/>
        <v/>
      </c>
      <c r="AI640" s="54" t="str">
        <f t="shared" si="177"/>
        <v/>
      </c>
      <c r="AJ640" s="52"/>
      <c r="AK640" s="55"/>
      <c r="AL640" s="55"/>
      <c r="AM640" s="55"/>
      <c r="AN640" s="54" t="str">
        <f t="shared" si="178"/>
        <v/>
      </c>
      <c r="AO640" s="54" t="str">
        <f t="shared" si="179"/>
        <v/>
      </c>
      <c r="AP640" s="53"/>
      <c r="AQ640" s="53"/>
      <c r="AR640" s="1"/>
      <c r="AS640" s="1"/>
    </row>
    <row r="641" spans="1:45" ht="18.75" customHeight="1" x14ac:dyDescent="0.35">
      <c r="A641" s="1"/>
      <c r="B641" s="49">
        <f>IF(R641="",0,COUNTIF($R$7:R641,R641))</f>
        <v>0</v>
      </c>
      <c r="C641" s="49" t="str">
        <f t="shared" si="164"/>
        <v>0</v>
      </c>
      <c r="D641" s="49">
        <f>IF(X641="",0,COUNTIF($X$7:X641,X641))</f>
        <v>0</v>
      </c>
      <c r="E641" s="49" t="str">
        <f t="shared" si="165"/>
        <v>0</v>
      </c>
      <c r="F641" s="49">
        <f>IF(AD641="",0,COUNTIF($AD$7:AD641,AD641))</f>
        <v>0</v>
      </c>
      <c r="G641" s="49" t="str">
        <f t="shared" si="166"/>
        <v>0</v>
      </c>
      <c r="H641" s="49">
        <f>IF(AJ641="",0,COUNTIF($AJ$7:AJ641,AJ641))</f>
        <v>0</v>
      </c>
      <c r="I641" s="49" t="str">
        <f t="shared" si="167"/>
        <v>0</v>
      </c>
      <c r="J641" s="120">
        <f t="shared" si="168"/>
        <v>0</v>
      </c>
      <c r="K641" s="50" t="str">
        <f t="shared" si="169"/>
        <v>-</v>
      </c>
      <c r="L641" s="49">
        <f>IF(N641="",0,COUNTIF($N$7:N641,N641))</f>
        <v>0</v>
      </c>
      <c r="M641" s="50" t="str">
        <f t="shared" si="170"/>
        <v>0</v>
      </c>
      <c r="N641" s="49" t="str">
        <f t="shared" si="171"/>
        <v/>
      </c>
      <c r="O641" s="1"/>
      <c r="P641" s="112"/>
      <c r="Q641" s="4"/>
      <c r="R641" s="4"/>
      <c r="S641" s="54" t="str">
        <f t="shared" si="172"/>
        <v/>
      </c>
      <c r="T641" s="51"/>
      <c r="U641" s="53"/>
      <c r="V641" s="233"/>
      <c r="W641" s="234" t="str">
        <f t="shared" si="173"/>
        <v/>
      </c>
      <c r="X641" s="52"/>
      <c r="Y641" s="53"/>
      <c r="Z641" s="53"/>
      <c r="AA641" s="53"/>
      <c r="AB641" s="54" t="str">
        <f t="shared" si="174"/>
        <v/>
      </c>
      <c r="AC641" s="54" t="str">
        <f t="shared" si="175"/>
        <v/>
      </c>
      <c r="AD641" s="52"/>
      <c r="AE641" s="53"/>
      <c r="AF641" s="53"/>
      <c r="AG641" s="53"/>
      <c r="AH641" s="54" t="str">
        <f t="shared" si="176"/>
        <v/>
      </c>
      <c r="AI641" s="54" t="str">
        <f t="shared" si="177"/>
        <v/>
      </c>
      <c r="AJ641" s="52"/>
      <c r="AK641" s="55"/>
      <c r="AL641" s="55"/>
      <c r="AM641" s="55"/>
      <c r="AN641" s="54" t="str">
        <f t="shared" si="178"/>
        <v/>
      </c>
      <c r="AO641" s="54" t="str">
        <f t="shared" si="179"/>
        <v/>
      </c>
      <c r="AP641" s="53"/>
      <c r="AQ641" s="53"/>
      <c r="AR641" s="1"/>
      <c r="AS641" s="1"/>
    </row>
    <row r="642" spans="1:45" ht="18.75" customHeight="1" x14ac:dyDescent="0.35">
      <c r="A642" s="1"/>
      <c r="B642" s="49">
        <f>IF(R642="",0,COUNTIF($R$7:R642,R642))</f>
        <v>0</v>
      </c>
      <c r="C642" s="49" t="str">
        <f t="shared" si="164"/>
        <v>0</v>
      </c>
      <c r="D642" s="49">
        <f>IF(X642="",0,COUNTIF($X$7:X642,X642))</f>
        <v>0</v>
      </c>
      <c r="E642" s="49" t="str">
        <f t="shared" si="165"/>
        <v>0</v>
      </c>
      <c r="F642" s="49">
        <f>IF(AD642="",0,COUNTIF($AD$7:AD642,AD642))</f>
        <v>0</v>
      </c>
      <c r="G642" s="49" t="str">
        <f t="shared" si="166"/>
        <v>0</v>
      </c>
      <c r="H642" s="49">
        <f>IF(AJ642="",0,COUNTIF($AJ$7:AJ642,AJ642))</f>
        <v>0</v>
      </c>
      <c r="I642" s="49" t="str">
        <f t="shared" si="167"/>
        <v>0</v>
      </c>
      <c r="J642" s="120">
        <f t="shared" si="168"/>
        <v>0</v>
      </c>
      <c r="K642" s="50" t="str">
        <f t="shared" si="169"/>
        <v>-</v>
      </c>
      <c r="L642" s="49">
        <f>IF(N642="",0,COUNTIF($N$7:N642,N642))</f>
        <v>0</v>
      </c>
      <c r="M642" s="50" t="str">
        <f t="shared" si="170"/>
        <v>0</v>
      </c>
      <c r="N642" s="49" t="str">
        <f t="shared" si="171"/>
        <v/>
      </c>
      <c r="O642" s="1"/>
      <c r="P642" s="112"/>
      <c r="Q642" s="4"/>
      <c r="R642" s="4"/>
      <c r="S642" s="54" t="str">
        <f t="shared" si="172"/>
        <v/>
      </c>
      <c r="T642" s="51"/>
      <c r="U642" s="53"/>
      <c r="V642" s="233"/>
      <c r="W642" s="234" t="str">
        <f t="shared" si="173"/>
        <v/>
      </c>
      <c r="X642" s="52"/>
      <c r="Y642" s="53"/>
      <c r="Z642" s="53"/>
      <c r="AA642" s="53"/>
      <c r="AB642" s="54" t="str">
        <f t="shared" si="174"/>
        <v/>
      </c>
      <c r="AC642" s="54" t="str">
        <f t="shared" si="175"/>
        <v/>
      </c>
      <c r="AD642" s="52"/>
      <c r="AE642" s="53"/>
      <c r="AF642" s="53"/>
      <c r="AG642" s="53"/>
      <c r="AH642" s="54" t="str">
        <f t="shared" si="176"/>
        <v/>
      </c>
      <c r="AI642" s="54" t="str">
        <f t="shared" si="177"/>
        <v/>
      </c>
      <c r="AJ642" s="52"/>
      <c r="AK642" s="55"/>
      <c r="AL642" s="55"/>
      <c r="AM642" s="55"/>
      <c r="AN642" s="54" t="str">
        <f t="shared" si="178"/>
        <v/>
      </c>
      <c r="AO642" s="54" t="str">
        <f t="shared" si="179"/>
        <v/>
      </c>
      <c r="AP642" s="53"/>
      <c r="AQ642" s="53"/>
      <c r="AR642" s="1"/>
      <c r="AS642" s="1"/>
    </row>
    <row r="643" spans="1:45" ht="18.75" customHeight="1" x14ac:dyDescent="0.35">
      <c r="A643" s="1"/>
      <c r="B643" s="49">
        <f>IF(R643="",0,COUNTIF($R$7:R643,R643))</f>
        <v>0</v>
      </c>
      <c r="C643" s="49" t="str">
        <f t="shared" si="164"/>
        <v>0</v>
      </c>
      <c r="D643" s="49">
        <f>IF(X643="",0,COUNTIF($X$7:X643,X643))</f>
        <v>0</v>
      </c>
      <c r="E643" s="49" t="str">
        <f t="shared" si="165"/>
        <v>0</v>
      </c>
      <c r="F643" s="49">
        <f>IF(AD643="",0,COUNTIF($AD$7:AD643,AD643))</f>
        <v>0</v>
      </c>
      <c r="G643" s="49" t="str">
        <f t="shared" si="166"/>
        <v>0</v>
      </c>
      <c r="H643" s="49">
        <f>IF(AJ643="",0,COUNTIF($AJ$7:AJ643,AJ643))</f>
        <v>0</v>
      </c>
      <c r="I643" s="49" t="str">
        <f t="shared" si="167"/>
        <v>0</v>
      </c>
      <c r="J643" s="120">
        <f t="shared" si="168"/>
        <v>0</v>
      </c>
      <c r="K643" s="50" t="str">
        <f t="shared" si="169"/>
        <v>-</v>
      </c>
      <c r="L643" s="49">
        <f>IF(N643="",0,COUNTIF($N$7:N643,N643))</f>
        <v>0</v>
      </c>
      <c r="M643" s="50" t="str">
        <f t="shared" si="170"/>
        <v>0</v>
      </c>
      <c r="N643" s="49" t="str">
        <f t="shared" si="171"/>
        <v/>
      </c>
      <c r="O643" s="1"/>
      <c r="P643" s="112"/>
      <c r="Q643" s="4"/>
      <c r="R643" s="4"/>
      <c r="S643" s="54" t="str">
        <f t="shared" si="172"/>
        <v/>
      </c>
      <c r="T643" s="51"/>
      <c r="U643" s="53"/>
      <c r="V643" s="233"/>
      <c r="W643" s="234" t="str">
        <f t="shared" si="173"/>
        <v/>
      </c>
      <c r="X643" s="52"/>
      <c r="Y643" s="53"/>
      <c r="Z643" s="53"/>
      <c r="AA643" s="53"/>
      <c r="AB643" s="54" t="str">
        <f t="shared" si="174"/>
        <v/>
      </c>
      <c r="AC643" s="54" t="str">
        <f t="shared" si="175"/>
        <v/>
      </c>
      <c r="AD643" s="52"/>
      <c r="AE643" s="53"/>
      <c r="AF643" s="53"/>
      <c r="AG643" s="53"/>
      <c r="AH643" s="54" t="str">
        <f t="shared" si="176"/>
        <v/>
      </c>
      <c r="AI643" s="54" t="str">
        <f t="shared" si="177"/>
        <v/>
      </c>
      <c r="AJ643" s="52"/>
      <c r="AK643" s="55"/>
      <c r="AL643" s="55"/>
      <c r="AM643" s="55"/>
      <c r="AN643" s="54" t="str">
        <f t="shared" si="178"/>
        <v/>
      </c>
      <c r="AO643" s="54" t="str">
        <f t="shared" si="179"/>
        <v/>
      </c>
      <c r="AP643" s="53"/>
      <c r="AQ643" s="53"/>
      <c r="AR643" s="1"/>
      <c r="AS643" s="1"/>
    </row>
    <row r="644" spans="1:45" ht="18.75" customHeight="1" x14ac:dyDescent="0.35">
      <c r="A644" s="1"/>
      <c r="B644" s="49">
        <f>IF(R644="",0,COUNTIF($R$7:R644,R644))</f>
        <v>0</v>
      </c>
      <c r="C644" s="49" t="str">
        <f t="shared" si="164"/>
        <v>0</v>
      </c>
      <c r="D644" s="49">
        <f>IF(X644="",0,COUNTIF($X$7:X644,X644))</f>
        <v>0</v>
      </c>
      <c r="E644" s="49" t="str">
        <f t="shared" si="165"/>
        <v>0</v>
      </c>
      <c r="F644" s="49">
        <f>IF(AD644="",0,COUNTIF($AD$7:AD644,AD644))</f>
        <v>0</v>
      </c>
      <c r="G644" s="49" t="str">
        <f t="shared" si="166"/>
        <v>0</v>
      </c>
      <c r="H644" s="49">
        <f>IF(AJ644="",0,COUNTIF($AJ$7:AJ644,AJ644))</f>
        <v>0</v>
      </c>
      <c r="I644" s="49" t="str">
        <f t="shared" si="167"/>
        <v>0</v>
      </c>
      <c r="J644" s="120">
        <f t="shared" si="168"/>
        <v>0</v>
      </c>
      <c r="K644" s="50" t="str">
        <f t="shared" si="169"/>
        <v>-</v>
      </c>
      <c r="L644" s="49">
        <f>IF(N644="",0,COUNTIF($N$7:N644,N644))</f>
        <v>0</v>
      </c>
      <c r="M644" s="50" t="str">
        <f t="shared" si="170"/>
        <v>0</v>
      </c>
      <c r="N644" s="49" t="str">
        <f t="shared" si="171"/>
        <v/>
      </c>
      <c r="O644" s="1"/>
      <c r="P644" s="112"/>
      <c r="Q644" s="4"/>
      <c r="R644" s="4"/>
      <c r="S644" s="54" t="str">
        <f t="shared" si="172"/>
        <v/>
      </c>
      <c r="T644" s="51"/>
      <c r="U644" s="53"/>
      <c r="V644" s="233"/>
      <c r="W644" s="234" t="str">
        <f t="shared" si="173"/>
        <v/>
      </c>
      <c r="X644" s="52"/>
      <c r="Y644" s="53"/>
      <c r="Z644" s="53"/>
      <c r="AA644" s="53"/>
      <c r="AB644" s="54" t="str">
        <f t="shared" si="174"/>
        <v/>
      </c>
      <c r="AC644" s="54" t="str">
        <f t="shared" si="175"/>
        <v/>
      </c>
      <c r="AD644" s="52"/>
      <c r="AE644" s="53"/>
      <c r="AF644" s="53"/>
      <c r="AG644" s="53"/>
      <c r="AH644" s="54" t="str">
        <f t="shared" si="176"/>
        <v/>
      </c>
      <c r="AI644" s="54" t="str">
        <f t="shared" si="177"/>
        <v/>
      </c>
      <c r="AJ644" s="52"/>
      <c r="AK644" s="55"/>
      <c r="AL644" s="55"/>
      <c r="AM644" s="55"/>
      <c r="AN644" s="54" t="str">
        <f t="shared" si="178"/>
        <v/>
      </c>
      <c r="AO644" s="54" t="str">
        <f t="shared" si="179"/>
        <v/>
      </c>
      <c r="AP644" s="53"/>
      <c r="AQ644" s="53"/>
      <c r="AR644" s="1"/>
      <c r="AS644" s="1"/>
    </row>
    <row r="645" spans="1:45" ht="18.75" customHeight="1" x14ac:dyDescent="0.35">
      <c r="A645" s="1"/>
      <c r="B645" s="49">
        <f>IF(R645="",0,COUNTIF($R$7:R645,R645))</f>
        <v>0</v>
      </c>
      <c r="C645" s="49" t="str">
        <f t="shared" si="164"/>
        <v>0</v>
      </c>
      <c r="D645" s="49">
        <f>IF(X645="",0,COUNTIF($X$7:X645,X645))</f>
        <v>0</v>
      </c>
      <c r="E645" s="49" t="str">
        <f t="shared" si="165"/>
        <v>0</v>
      </c>
      <c r="F645" s="49">
        <f>IF(AD645="",0,COUNTIF($AD$7:AD645,AD645))</f>
        <v>0</v>
      </c>
      <c r="G645" s="49" t="str">
        <f t="shared" si="166"/>
        <v>0</v>
      </c>
      <c r="H645" s="49">
        <f>IF(AJ645="",0,COUNTIF($AJ$7:AJ645,AJ645))</f>
        <v>0</v>
      </c>
      <c r="I645" s="49" t="str">
        <f t="shared" si="167"/>
        <v>0</v>
      </c>
      <c r="J645" s="120">
        <f t="shared" si="168"/>
        <v>0</v>
      </c>
      <c r="K645" s="50" t="str">
        <f t="shared" si="169"/>
        <v>-</v>
      </c>
      <c r="L645" s="49">
        <f>IF(N645="",0,COUNTIF($N$7:N645,N645))</f>
        <v>0</v>
      </c>
      <c r="M645" s="50" t="str">
        <f t="shared" si="170"/>
        <v>0</v>
      </c>
      <c r="N645" s="49" t="str">
        <f t="shared" si="171"/>
        <v/>
      </c>
      <c r="O645" s="1"/>
      <c r="P645" s="112"/>
      <c r="Q645" s="4"/>
      <c r="R645" s="4"/>
      <c r="S645" s="54" t="str">
        <f t="shared" si="172"/>
        <v/>
      </c>
      <c r="T645" s="51"/>
      <c r="U645" s="53"/>
      <c r="V645" s="233"/>
      <c r="W645" s="234" t="str">
        <f t="shared" si="173"/>
        <v/>
      </c>
      <c r="X645" s="52"/>
      <c r="Y645" s="53"/>
      <c r="Z645" s="53"/>
      <c r="AA645" s="53"/>
      <c r="AB645" s="54" t="str">
        <f t="shared" si="174"/>
        <v/>
      </c>
      <c r="AC645" s="54" t="str">
        <f t="shared" si="175"/>
        <v/>
      </c>
      <c r="AD645" s="52"/>
      <c r="AE645" s="53"/>
      <c r="AF645" s="53"/>
      <c r="AG645" s="53"/>
      <c r="AH645" s="54" t="str">
        <f t="shared" si="176"/>
        <v/>
      </c>
      <c r="AI645" s="54" t="str">
        <f t="shared" si="177"/>
        <v/>
      </c>
      <c r="AJ645" s="52"/>
      <c r="AK645" s="55"/>
      <c r="AL645" s="55"/>
      <c r="AM645" s="55"/>
      <c r="AN645" s="54" t="str">
        <f t="shared" si="178"/>
        <v/>
      </c>
      <c r="AO645" s="54" t="str">
        <f t="shared" si="179"/>
        <v/>
      </c>
      <c r="AP645" s="53"/>
      <c r="AQ645" s="53"/>
      <c r="AR645" s="1"/>
      <c r="AS645" s="1"/>
    </row>
    <row r="646" spans="1:45" ht="18.75" customHeight="1" x14ac:dyDescent="0.35">
      <c r="A646" s="1"/>
      <c r="B646" s="49">
        <f>IF(R646="",0,COUNTIF($R$7:R646,R646))</f>
        <v>0</v>
      </c>
      <c r="C646" s="49" t="str">
        <f t="shared" si="164"/>
        <v>0</v>
      </c>
      <c r="D646" s="49">
        <f>IF(X646="",0,COUNTIF($X$7:X646,X646))</f>
        <v>0</v>
      </c>
      <c r="E646" s="49" t="str">
        <f t="shared" si="165"/>
        <v>0</v>
      </c>
      <c r="F646" s="49">
        <f>IF(AD646="",0,COUNTIF($AD$7:AD646,AD646))</f>
        <v>0</v>
      </c>
      <c r="G646" s="49" t="str">
        <f t="shared" si="166"/>
        <v>0</v>
      </c>
      <c r="H646" s="49">
        <f>IF(AJ646="",0,COUNTIF($AJ$7:AJ646,AJ646))</f>
        <v>0</v>
      </c>
      <c r="I646" s="49" t="str">
        <f t="shared" si="167"/>
        <v>0</v>
      </c>
      <c r="J646" s="120">
        <f t="shared" si="168"/>
        <v>0</v>
      </c>
      <c r="K646" s="50" t="str">
        <f t="shared" si="169"/>
        <v>-</v>
      </c>
      <c r="L646" s="49">
        <f>IF(N646="",0,COUNTIF($N$7:N646,N646))</f>
        <v>0</v>
      </c>
      <c r="M646" s="50" t="str">
        <f t="shared" si="170"/>
        <v>0</v>
      </c>
      <c r="N646" s="49" t="str">
        <f t="shared" si="171"/>
        <v/>
      </c>
      <c r="O646" s="1"/>
      <c r="P646" s="112"/>
      <c r="Q646" s="4"/>
      <c r="R646" s="4"/>
      <c r="S646" s="54" t="str">
        <f t="shared" si="172"/>
        <v/>
      </c>
      <c r="T646" s="51"/>
      <c r="U646" s="53"/>
      <c r="V646" s="233"/>
      <c r="W646" s="234" t="str">
        <f t="shared" si="173"/>
        <v/>
      </c>
      <c r="X646" s="52"/>
      <c r="Y646" s="53"/>
      <c r="Z646" s="53"/>
      <c r="AA646" s="53"/>
      <c r="AB646" s="54" t="str">
        <f t="shared" si="174"/>
        <v/>
      </c>
      <c r="AC646" s="54" t="str">
        <f t="shared" si="175"/>
        <v/>
      </c>
      <c r="AD646" s="52"/>
      <c r="AE646" s="53"/>
      <c r="AF646" s="53"/>
      <c r="AG646" s="53"/>
      <c r="AH646" s="54" t="str">
        <f t="shared" si="176"/>
        <v/>
      </c>
      <c r="AI646" s="54" t="str">
        <f t="shared" si="177"/>
        <v/>
      </c>
      <c r="AJ646" s="52"/>
      <c r="AK646" s="55"/>
      <c r="AL646" s="55"/>
      <c r="AM646" s="55"/>
      <c r="AN646" s="54" t="str">
        <f t="shared" si="178"/>
        <v/>
      </c>
      <c r="AO646" s="54" t="str">
        <f t="shared" si="179"/>
        <v/>
      </c>
      <c r="AP646" s="53"/>
      <c r="AQ646" s="53"/>
      <c r="AR646" s="1"/>
      <c r="AS646" s="1"/>
    </row>
    <row r="647" spans="1:45" ht="18.75" customHeight="1" x14ac:dyDescent="0.35">
      <c r="A647" s="1"/>
      <c r="B647" s="49">
        <f>IF(R647="",0,COUNTIF($R$7:R647,R647))</f>
        <v>0</v>
      </c>
      <c r="C647" s="49" t="str">
        <f t="shared" si="164"/>
        <v>0</v>
      </c>
      <c r="D647" s="49">
        <f>IF(X647="",0,COUNTIF($X$7:X647,X647))</f>
        <v>0</v>
      </c>
      <c r="E647" s="49" t="str">
        <f t="shared" si="165"/>
        <v>0</v>
      </c>
      <c r="F647" s="49">
        <f>IF(AD647="",0,COUNTIF($AD$7:AD647,AD647))</f>
        <v>0</v>
      </c>
      <c r="G647" s="49" t="str">
        <f t="shared" si="166"/>
        <v>0</v>
      </c>
      <c r="H647" s="49">
        <f>IF(AJ647="",0,COUNTIF($AJ$7:AJ647,AJ647))</f>
        <v>0</v>
      </c>
      <c r="I647" s="49" t="str">
        <f t="shared" si="167"/>
        <v>0</v>
      </c>
      <c r="J647" s="120">
        <f t="shared" si="168"/>
        <v>0</v>
      </c>
      <c r="K647" s="50" t="str">
        <f t="shared" si="169"/>
        <v>-</v>
      </c>
      <c r="L647" s="49">
        <f>IF(N647="",0,COUNTIF($N$7:N647,N647))</f>
        <v>0</v>
      </c>
      <c r="M647" s="50" t="str">
        <f t="shared" si="170"/>
        <v>0</v>
      </c>
      <c r="N647" s="49" t="str">
        <f t="shared" si="171"/>
        <v/>
      </c>
      <c r="O647" s="1"/>
      <c r="P647" s="112"/>
      <c r="Q647" s="4"/>
      <c r="R647" s="4"/>
      <c r="S647" s="54" t="str">
        <f t="shared" si="172"/>
        <v/>
      </c>
      <c r="T647" s="51"/>
      <c r="U647" s="53"/>
      <c r="V647" s="233"/>
      <c r="W647" s="234" t="str">
        <f t="shared" si="173"/>
        <v/>
      </c>
      <c r="X647" s="52"/>
      <c r="Y647" s="53"/>
      <c r="Z647" s="53"/>
      <c r="AA647" s="53"/>
      <c r="AB647" s="54" t="str">
        <f t="shared" si="174"/>
        <v/>
      </c>
      <c r="AC647" s="54" t="str">
        <f t="shared" si="175"/>
        <v/>
      </c>
      <c r="AD647" s="52"/>
      <c r="AE647" s="53"/>
      <c r="AF647" s="53"/>
      <c r="AG647" s="53"/>
      <c r="AH647" s="54" t="str">
        <f t="shared" si="176"/>
        <v/>
      </c>
      <c r="AI647" s="54" t="str">
        <f t="shared" si="177"/>
        <v/>
      </c>
      <c r="AJ647" s="52"/>
      <c r="AK647" s="55"/>
      <c r="AL647" s="55"/>
      <c r="AM647" s="55"/>
      <c r="AN647" s="54" t="str">
        <f t="shared" si="178"/>
        <v/>
      </c>
      <c r="AO647" s="54" t="str">
        <f t="shared" si="179"/>
        <v/>
      </c>
      <c r="AP647" s="53"/>
      <c r="AQ647" s="53"/>
      <c r="AR647" s="1"/>
      <c r="AS647" s="1"/>
    </row>
    <row r="648" spans="1:45" ht="18.75" customHeight="1" x14ac:dyDescent="0.35">
      <c r="A648" s="1"/>
      <c r="B648" s="49">
        <f>IF(R648="",0,COUNTIF($R$7:R648,R648))</f>
        <v>0</v>
      </c>
      <c r="C648" s="49" t="str">
        <f t="shared" si="164"/>
        <v>0</v>
      </c>
      <c r="D648" s="49">
        <f>IF(X648="",0,COUNTIF($X$7:X648,X648))</f>
        <v>0</v>
      </c>
      <c r="E648" s="49" t="str">
        <f t="shared" si="165"/>
        <v>0</v>
      </c>
      <c r="F648" s="49">
        <f>IF(AD648="",0,COUNTIF($AD$7:AD648,AD648))</f>
        <v>0</v>
      </c>
      <c r="G648" s="49" t="str">
        <f t="shared" si="166"/>
        <v>0</v>
      </c>
      <c r="H648" s="49">
        <f>IF(AJ648="",0,COUNTIF($AJ$7:AJ648,AJ648))</f>
        <v>0</v>
      </c>
      <c r="I648" s="49" t="str">
        <f t="shared" si="167"/>
        <v>0</v>
      </c>
      <c r="J648" s="120">
        <f t="shared" si="168"/>
        <v>0</v>
      </c>
      <c r="K648" s="50" t="str">
        <f t="shared" si="169"/>
        <v>-</v>
      </c>
      <c r="L648" s="49">
        <f>IF(N648="",0,COUNTIF($N$7:N648,N648))</f>
        <v>0</v>
      </c>
      <c r="M648" s="50" t="str">
        <f t="shared" si="170"/>
        <v>0</v>
      </c>
      <c r="N648" s="49" t="str">
        <f t="shared" si="171"/>
        <v/>
      </c>
      <c r="O648" s="1"/>
      <c r="P648" s="112"/>
      <c r="Q648" s="4"/>
      <c r="R648" s="4"/>
      <c r="S648" s="54" t="str">
        <f t="shared" si="172"/>
        <v/>
      </c>
      <c r="T648" s="51"/>
      <c r="U648" s="53"/>
      <c r="V648" s="233"/>
      <c r="W648" s="234" t="str">
        <f t="shared" si="173"/>
        <v/>
      </c>
      <c r="X648" s="52"/>
      <c r="Y648" s="53"/>
      <c r="Z648" s="53"/>
      <c r="AA648" s="53"/>
      <c r="AB648" s="54" t="str">
        <f t="shared" si="174"/>
        <v/>
      </c>
      <c r="AC648" s="54" t="str">
        <f t="shared" si="175"/>
        <v/>
      </c>
      <c r="AD648" s="52"/>
      <c r="AE648" s="53"/>
      <c r="AF648" s="53"/>
      <c r="AG648" s="53"/>
      <c r="AH648" s="54" t="str">
        <f t="shared" si="176"/>
        <v/>
      </c>
      <c r="AI648" s="54" t="str">
        <f t="shared" si="177"/>
        <v/>
      </c>
      <c r="AJ648" s="52"/>
      <c r="AK648" s="55"/>
      <c r="AL648" s="55"/>
      <c r="AM648" s="55"/>
      <c r="AN648" s="54" t="str">
        <f t="shared" si="178"/>
        <v/>
      </c>
      <c r="AO648" s="54" t="str">
        <f t="shared" si="179"/>
        <v/>
      </c>
      <c r="AP648" s="53"/>
      <c r="AQ648" s="53"/>
      <c r="AR648" s="1"/>
      <c r="AS648" s="1"/>
    </row>
    <row r="649" spans="1:45" ht="18.75" customHeight="1" x14ac:dyDescent="0.35">
      <c r="A649" s="1"/>
      <c r="B649" s="49">
        <f>IF(R649="",0,COUNTIF($R$7:R649,R649))</f>
        <v>0</v>
      </c>
      <c r="C649" s="49" t="str">
        <f t="shared" si="164"/>
        <v>0</v>
      </c>
      <c r="D649" s="49">
        <f>IF(X649="",0,COUNTIF($X$7:X649,X649))</f>
        <v>0</v>
      </c>
      <c r="E649" s="49" t="str">
        <f t="shared" si="165"/>
        <v>0</v>
      </c>
      <c r="F649" s="49">
        <f>IF(AD649="",0,COUNTIF($AD$7:AD649,AD649))</f>
        <v>0</v>
      </c>
      <c r="G649" s="49" t="str">
        <f t="shared" si="166"/>
        <v>0</v>
      </c>
      <c r="H649" s="49">
        <f>IF(AJ649="",0,COUNTIF($AJ$7:AJ649,AJ649))</f>
        <v>0</v>
      </c>
      <c r="I649" s="49" t="str">
        <f t="shared" si="167"/>
        <v>0</v>
      </c>
      <c r="J649" s="120">
        <f t="shared" si="168"/>
        <v>0</v>
      </c>
      <c r="K649" s="50" t="str">
        <f t="shared" si="169"/>
        <v>-</v>
      </c>
      <c r="L649" s="49">
        <f>IF(N649="",0,COUNTIF($N$7:N649,N649))</f>
        <v>0</v>
      </c>
      <c r="M649" s="50" t="str">
        <f t="shared" si="170"/>
        <v>0</v>
      </c>
      <c r="N649" s="49" t="str">
        <f t="shared" si="171"/>
        <v/>
      </c>
      <c r="O649" s="1"/>
      <c r="P649" s="112"/>
      <c r="Q649" s="4"/>
      <c r="R649" s="4"/>
      <c r="S649" s="54" t="str">
        <f t="shared" si="172"/>
        <v/>
      </c>
      <c r="T649" s="51"/>
      <c r="U649" s="53"/>
      <c r="V649" s="233"/>
      <c r="W649" s="234" t="str">
        <f t="shared" si="173"/>
        <v/>
      </c>
      <c r="X649" s="52"/>
      <c r="Y649" s="53"/>
      <c r="Z649" s="53"/>
      <c r="AA649" s="53"/>
      <c r="AB649" s="54" t="str">
        <f t="shared" si="174"/>
        <v/>
      </c>
      <c r="AC649" s="54" t="str">
        <f t="shared" si="175"/>
        <v/>
      </c>
      <c r="AD649" s="52"/>
      <c r="AE649" s="53"/>
      <c r="AF649" s="53"/>
      <c r="AG649" s="53"/>
      <c r="AH649" s="54" t="str">
        <f t="shared" si="176"/>
        <v/>
      </c>
      <c r="AI649" s="54" t="str">
        <f t="shared" si="177"/>
        <v/>
      </c>
      <c r="AJ649" s="52"/>
      <c r="AK649" s="55"/>
      <c r="AL649" s="55"/>
      <c r="AM649" s="55"/>
      <c r="AN649" s="54" t="str">
        <f t="shared" si="178"/>
        <v/>
      </c>
      <c r="AO649" s="54" t="str">
        <f t="shared" si="179"/>
        <v/>
      </c>
      <c r="AP649" s="53"/>
      <c r="AQ649" s="53"/>
      <c r="AR649" s="1"/>
      <c r="AS649" s="1"/>
    </row>
    <row r="650" spans="1:45" ht="18.75" customHeight="1" x14ac:dyDescent="0.35">
      <c r="A650" s="1"/>
      <c r="B650" s="49">
        <f>IF(R650="",0,COUNTIF($R$7:R650,R650))</f>
        <v>0</v>
      </c>
      <c r="C650" s="49" t="str">
        <f t="shared" si="164"/>
        <v>0</v>
      </c>
      <c r="D650" s="49">
        <f>IF(X650="",0,COUNTIF($X$7:X650,X650))</f>
        <v>0</v>
      </c>
      <c r="E650" s="49" t="str">
        <f t="shared" si="165"/>
        <v>0</v>
      </c>
      <c r="F650" s="49">
        <f>IF(AD650="",0,COUNTIF($AD$7:AD650,AD650))</f>
        <v>0</v>
      </c>
      <c r="G650" s="49" t="str">
        <f t="shared" si="166"/>
        <v>0</v>
      </c>
      <c r="H650" s="49">
        <f>IF(AJ650="",0,COUNTIF($AJ$7:AJ650,AJ650))</f>
        <v>0</v>
      </c>
      <c r="I650" s="49" t="str">
        <f t="shared" si="167"/>
        <v>0</v>
      </c>
      <c r="J650" s="120">
        <f t="shared" si="168"/>
        <v>0</v>
      </c>
      <c r="K650" s="50" t="str">
        <f t="shared" si="169"/>
        <v>-</v>
      </c>
      <c r="L650" s="49">
        <f>IF(N650="",0,COUNTIF($N$7:N650,N650))</f>
        <v>0</v>
      </c>
      <c r="M650" s="50" t="str">
        <f t="shared" si="170"/>
        <v>0</v>
      </c>
      <c r="N650" s="49" t="str">
        <f t="shared" si="171"/>
        <v/>
      </c>
      <c r="O650" s="1"/>
      <c r="P650" s="112"/>
      <c r="Q650" s="4"/>
      <c r="R650" s="4"/>
      <c r="S650" s="54" t="str">
        <f t="shared" si="172"/>
        <v/>
      </c>
      <c r="T650" s="51"/>
      <c r="U650" s="53"/>
      <c r="V650" s="233"/>
      <c r="W650" s="234" t="str">
        <f t="shared" si="173"/>
        <v/>
      </c>
      <c r="X650" s="52"/>
      <c r="Y650" s="53"/>
      <c r="Z650" s="53"/>
      <c r="AA650" s="53"/>
      <c r="AB650" s="54" t="str">
        <f t="shared" si="174"/>
        <v/>
      </c>
      <c r="AC650" s="54" t="str">
        <f t="shared" si="175"/>
        <v/>
      </c>
      <c r="AD650" s="52"/>
      <c r="AE650" s="53"/>
      <c r="AF650" s="53"/>
      <c r="AG650" s="53"/>
      <c r="AH650" s="54" t="str">
        <f t="shared" si="176"/>
        <v/>
      </c>
      <c r="AI650" s="54" t="str">
        <f t="shared" si="177"/>
        <v/>
      </c>
      <c r="AJ650" s="52"/>
      <c r="AK650" s="55"/>
      <c r="AL650" s="55"/>
      <c r="AM650" s="55"/>
      <c r="AN650" s="54" t="str">
        <f t="shared" si="178"/>
        <v/>
      </c>
      <c r="AO650" s="54" t="str">
        <f t="shared" si="179"/>
        <v/>
      </c>
      <c r="AP650" s="53"/>
      <c r="AQ650" s="53"/>
      <c r="AR650" s="1"/>
      <c r="AS650" s="1"/>
    </row>
    <row r="651" spans="1:45" ht="18.75" customHeight="1" x14ac:dyDescent="0.35">
      <c r="A651" s="1"/>
      <c r="B651" s="49">
        <f>IF(R651="",0,COUNTIF($R$7:R651,R651))</f>
        <v>0</v>
      </c>
      <c r="C651" s="49" t="str">
        <f t="shared" si="164"/>
        <v>0</v>
      </c>
      <c r="D651" s="49">
        <f>IF(X651="",0,COUNTIF($X$7:X651,X651))</f>
        <v>0</v>
      </c>
      <c r="E651" s="49" t="str">
        <f t="shared" si="165"/>
        <v>0</v>
      </c>
      <c r="F651" s="49">
        <f>IF(AD651="",0,COUNTIF($AD$7:AD651,AD651))</f>
        <v>0</v>
      </c>
      <c r="G651" s="49" t="str">
        <f t="shared" si="166"/>
        <v>0</v>
      </c>
      <c r="H651" s="49">
        <f>IF(AJ651="",0,COUNTIF($AJ$7:AJ651,AJ651))</f>
        <v>0</v>
      </c>
      <c r="I651" s="49" t="str">
        <f t="shared" si="167"/>
        <v>0</v>
      </c>
      <c r="J651" s="120">
        <f t="shared" si="168"/>
        <v>0</v>
      </c>
      <c r="K651" s="50" t="str">
        <f t="shared" si="169"/>
        <v>-</v>
      </c>
      <c r="L651" s="49">
        <f>IF(N651="",0,COUNTIF($N$7:N651,N651))</f>
        <v>0</v>
      </c>
      <c r="M651" s="50" t="str">
        <f t="shared" si="170"/>
        <v>0</v>
      </c>
      <c r="N651" s="49" t="str">
        <f t="shared" si="171"/>
        <v/>
      </c>
      <c r="O651" s="1"/>
      <c r="P651" s="112"/>
      <c r="Q651" s="4"/>
      <c r="R651" s="4"/>
      <c r="S651" s="54" t="str">
        <f t="shared" si="172"/>
        <v/>
      </c>
      <c r="T651" s="51"/>
      <c r="U651" s="53"/>
      <c r="V651" s="233"/>
      <c r="W651" s="234" t="str">
        <f t="shared" si="173"/>
        <v/>
      </c>
      <c r="X651" s="52"/>
      <c r="Y651" s="53"/>
      <c r="Z651" s="53"/>
      <c r="AA651" s="53"/>
      <c r="AB651" s="54" t="str">
        <f t="shared" si="174"/>
        <v/>
      </c>
      <c r="AC651" s="54" t="str">
        <f t="shared" si="175"/>
        <v/>
      </c>
      <c r="AD651" s="52"/>
      <c r="AE651" s="53"/>
      <c r="AF651" s="53"/>
      <c r="AG651" s="53"/>
      <c r="AH651" s="54" t="str">
        <f t="shared" si="176"/>
        <v/>
      </c>
      <c r="AI651" s="54" t="str">
        <f t="shared" si="177"/>
        <v/>
      </c>
      <c r="AJ651" s="52"/>
      <c r="AK651" s="55"/>
      <c r="AL651" s="55"/>
      <c r="AM651" s="55"/>
      <c r="AN651" s="54" t="str">
        <f t="shared" si="178"/>
        <v/>
      </c>
      <c r="AO651" s="54" t="str">
        <f t="shared" si="179"/>
        <v/>
      </c>
      <c r="AP651" s="53"/>
      <c r="AQ651" s="53"/>
      <c r="AR651" s="1"/>
      <c r="AS651" s="1"/>
    </row>
    <row r="652" spans="1:45" ht="18.75" customHeight="1" x14ac:dyDescent="0.35">
      <c r="A652" s="1"/>
      <c r="B652" s="49">
        <f>IF(R652="",0,COUNTIF($R$7:R652,R652))</f>
        <v>0</v>
      </c>
      <c r="C652" s="49" t="str">
        <f t="shared" si="164"/>
        <v>0</v>
      </c>
      <c r="D652" s="49">
        <f>IF(X652="",0,COUNTIF($X$7:X652,X652))</f>
        <v>0</v>
      </c>
      <c r="E652" s="49" t="str">
        <f t="shared" si="165"/>
        <v>0</v>
      </c>
      <c r="F652" s="49">
        <f>IF(AD652="",0,COUNTIF($AD$7:AD652,AD652))</f>
        <v>0</v>
      </c>
      <c r="G652" s="49" t="str">
        <f t="shared" si="166"/>
        <v>0</v>
      </c>
      <c r="H652" s="49">
        <f>IF(AJ652="",0,COUNTIF($AJ$7:AJ652,AJ652))</f>
        <v>0</v>
      </c>
      <c r="I652" s="49" t="str">
        <f t="shared" si="167"/>
        <v>0</v>
      </c>
      <c r="J652" s="120">
        <f t="shared" si="168"/>
        <v>0</v>
      </c>
      <c r="K652" s="50" t="str">
        <f t="shared" si="169"/>
        <v>-</v>
      </c>
      <c r="L652" s="49">
        <f>IF(N652="",0,COUNTIF($N$7:N652,N652))</f>
        <v>0</v>
      </c>
      <c r="M652" s="50" t="str">
        <f t="shared" si="170"/>
        <v>0</v>
      </c>
      <c r="N652" s="49" t="str">
        <f t="shared" si="171"/>
        <v/>
      </c>
      <c r="O652" s="1"/>
      <c r="P652" s="112"/>
      <c r="Q652" s="4"/>
      <c r="R652" s="4"/>
      <c r="S652" s="54" t="str">
        <f t="shared" si="172"/>
        <v/>
      </c>
      <c r="T652" s="51"/>
      <c r="U652" s="53"/>
      <c r="V652" s="233"/>
      <c r="W652" s="234" t="str">
        <f t="shared" si="173"/>
        <v/>
      </c>
      <c r="X652" s="52"/>
      <c r="Y652" s="53"/>
      <c r="Z652" s="53"/>
      <c r="AA652" s="53"/>
      <c r="AB652" s="54" t="str">
        <f t="shared" si="174"/>
        <v/>
      </c>
      <c r="AC652" s="54" t="str">
        <f t="shared" si="175"/>
        <v/>
      </c>
      <c r="AD652" s="52"/>
      <c r="AE652" s="53"/>
      <c r="AF652" s="53"/>
      <c r="AG652" s="53"/>
      <c r="AH652" s="54" t="str">
        <f t="shared" si="176"/>
        <v/>
      </c>
      <c r="AI652" s="54" t="str">
        <f t="shared" si="177"/>
        <v/>
      </c>
      <c r="AJ652" s="52"/>
      <c r="AK652" s="55"/>
      <c r="AL652" s="55"/>
      <c r="AM652" s="55"/>
      <c r="AN652" s="54" t="str">
        <f t="shared" si="178"/>
        <v/>
      </c>
      <c r="AO652" s="54" t="str">
        <f t="shared" si="179"/>
        <v/>
      </c>
      <c r="AP652" s="53"/>
      <c r="AQ652" s="53"/>
      <c r="AR652" s="1"/>
      <c r="AS652" s="1"/>
    </row>
    <row r="653" spans="1:45" ht="18.75" customHeight="1" x14ac:dyDescent="0.35">
      <c r="A653" s="1"/>
      <c r="B653" s="49">
        <f>IF(R653="",0,COUNTIF($R$7:R653,R653))</f>
        <v>0</v>
      </c>
      <c r="C653" s="49" t="str">
        <f t="shared" si="164"/>
        <v>0</v>
      </c>
      <c r="D653" s="49">
        <f>IF(X653="",0,COUNTIF($X$7:X653,X653))</f>
        <v>0</v>
      </c>
      <c r="E653" s="49" t="str">
        <f t="shared" si="165"/>
        <v>0</v>
      </c>
      <c r="F653" s="49">
        <f>IF(AD653="",0,COUNTIF($AD$7:AD653,AD653))</f>
        <v>0</v>
      </c>
      <c r="G653" s="49" t="str">
        <f t="shared" si="166"/>
        <v>0</v>
      </c>
      <c r="H653" s="49">
        <f>IF(AJ653="",0,COUNTIF($AJ$7:AJ653,AJ653))</f>
        <v>0</v>
      </c>
      <c r="I653" s="49" t="str">
        <f t="shared" si="167"/>
        <v>0</v>
      </c>
      <c r="J653" s="120">
        <f t="shared" si="168"/>
        <v>0</v>
      </c>
      <c r="K653" s="50" t="str">
        <f t="shared" si="169"/>
        <v>-</v>
      </c>
      <c r="L653" s="49">
        <f>IF(N653="",0,COUNTIF($N$7:N653,N653))</f>
        <v>0</v>
      </c>
      <c r="M653" s="50" t="str">
        <f t="shared" si="170"/>
        <v>0</v>
      </c>
      <c r="N653" s="49" t="str">
        <f t="shared" si="171"/>
        <v/>
      </c>
      <c r="O653" s="1"/>
      <c r="P653" s="112"/>
      <c r="Q653" s="4"/>
      <c r="R653" s="4"/>
      <c r="S653" s="54" t="str">
        <f t="shared" si="172"/>
        <v/>
      </c>
      <c r="T653" s="51"/>
      <c r="U653" s="53"/>
      <c r="V653" s="233"/>
      <c r="W653" s="234" t="str">
        <f t="shared" si="173"/>
        <v/>
      </c>
      <c r="X653" s="52"/>
      <c r="Y653" s="53"/>
      <c r="Z653" s="53"/>
      <c r="AA653" s="53"/>
      <c r="AB653" s="54" t="str">
        <f t="shared" si="174"/>
        <v/>
      </c>
      <c r="AC653" s="54" t="str">
        <f t="shared" si="175"/>
        <v/>
      </c>
      <c r="AD653" s="52"/>
      <c r="AE653" s="53"/>
      <c r="AF653" s="53"/>
      <c r="AG653" s="53"/>
      <c r="AH653" s="54" t="str">
        <f t="shared" si="176"/>
        <v/>
      </c>
      <c r="AI653" s="54" t="str">
        <f t="shared" si="177"/>
        <v/>
      </c>
      <c r="AJ653" s="52"/>
      <c r="AK653" s="55"/>
      <c r="AL653" s="55"/>
      <c r="AM653" s="55"/>
      <c r="AN653" s="54" t="str">
        <f t="shared" si="178"/>
        <v/>
      </c>
      <c r="AO653" s="54" t="str">
        <f t="shared" si="179"/>
        <v/>
      </c>
      <c r="AP653" s="53"/>
      <c r="AQ653" s="53"/>
      <c r="AR653" s="1"/>
      <c r="AS653" s="1"/>
    </row>
    <row r="654" spans="1:45" ht="18.75" customHeight="1" x14ac:dyDescent="0.35">
      <c r="A654" s="1"/>
      <c r="B654" s="49">
        <f>IF(R654="",0,COUNTIF($R$7:R654,R654))</f>
        <v>0</v>
      </c>
      <c r="C654" s="49" t="str">
        <f t="shared" si="164"/>
        <v>0</v>
      </c>
      <c r="D654" s="49">
        <f>IF(X654="",0,COUNTIF($X$7:X654,X654))</f>
        <v>0</v>
      </c>
      <c r="E654" s="49" t="str">
        <f t="shared" si="165"/>
        <v>0</v>
      </c>
      <c r="F654" s="49">
        <f>IF(AD654="",0,COUNTIF($AD$7:AD654,AD654))</f>
        <v>0</v>
      </c>
      <c r="G654" s="49" t="str">
        <f t="shared" si="166"/>
        <v>0</v>
      </c>
      <c r="H654" s="49">
        <f>IF(AJ654="",0,COUNTIF($AJ$7:AJ654,AJ654))</f>
        <v>0</v>
      </c>
      <c r="I654" s="49" t="str">
        <f t="shared" si="167"/>
        <v>0</v>
      </c>
      <c r="J654" s="120">
        <f t="shared" si="168"/>
        <v>0</v>
      </c>
      <c r="K654" s="50" t="str">
        <f t="shared" si="169"/>
        <v>-</v>
      </c>
      <c r="L654" s="49">
        <f>IF(N654="",0,COUNTIF($N$7:N654,N654))</f>
        <v>0</v>
      </c>
      <c r="M654" s="50" t="str">
        <f t="shared" si="170"/>
        <v>0</v>
      </c>
      <c r="N654" s="49" t="str">
        <f t="shared" si="171"/>
        <v/>
      </c>
      <c r="O654" s="1"/>
      <c r="P654" s="112"/>
      <c r="Q654" s="4"/>
      <c r="R654" s="4"/>
      <c r="S654" s="54" t="str">
        <f t="shared" si="172"/>
        <v/>
      </c>
      <c r="T654" s="51"/>
      <c r="U654" s="53"/>
      <c r="V654" s="233"/>
      <c r="W654" s="234" t="str">
        <f t="shared" si="173"/>
        <v/>
      </c>
      <c r="X654" s="52"/>
      <c r="Y654" s="53"/>
      <c r="Z654" s="53"/>
      <c r="AA654" s="53"/>
      <c r="AB654" s="54" t="str">
        <f t="shared" si="174"/>
        <v/>
      </c>
      <c r="AC654" s="54" t="str">
        <f t="shared" si="175"/>
        <v/>
      </c>
      <c r="AD654" s="52"/>
      <c r="AE654" s="53"/>
      <c r="AF654" s="53"/>
      <c r="AG654" s="53"/>
      <c r="AH654" s="54" t="str">
        <f t="shared" si="176"/>
        <v/>
      </c>
      <c r="AI654" s="54" t="str">
        <f t="shared" si="177"/>
        <v/>
      </c>
      <c r="AJ654" s="52"/>
      <c r="AK654" s="55"/>
      <c r="AL654" s="55"/>
      <c r="AM654" s="55"/>
      <c r="AN654" s="54" t="str">
        <f t="shared" si="178"/>
        <v/>
      </c>
      <c r="AO654" s="54" t="str">
        <f t="shared" si="179"/>
        <v/>
      </c>
      <c r="AP654" s="53"/>
      <c r="AQ654" s="53"/>
      <c r="AR654" s="1"/>
      <c r="AS654" s="1"/>
    </row>
    <row r="655" spans="1:45" ht="18.75" customHeight="1" x14ac:dyDescent="0.35">
      <c r="A655" s="1"/>
      <c r="B655" s="49">
        <f>IF(R655="",0,COUNTIF($R$7:R655,R655))</f>
        <v>0</v>
      </c>
      <c r="C655" s="49" t="str">
        <f t="shared" si="164"/>
        <v>0</v>
      </c>
      <c r="D655" s="49">
        <f>IF(X655="",0,COUNTIF($X$7:X655,X655))</f>
        <v>0</v>
      </c>
      <c r="E655" s="49" t="str">
        <f t="shared" si="165"/>
        <v>0</v>
      </c>
      <c r="F655" s="49">
        <f>IF(AD655="",0,COUNTIF($AD$7:AD655,AD655))</f>
        <v>0</v>
      </c>
      <c r="G655" s="49" t="str">
        <f t="shared" si="166"/>
        <v>0</v>
      </c>
      <c r="H655" s="49">
        <f>IF(AJ655="",0,COUNTIF($AJ$7:AJ655,AJ655))</f>
        <v>0</v>
      </c>
      <c r="I655" s="49" t="str">
        <f t="shared" si="167"/>
        <v>0</v>
      </c>
      <c r="J655" s="120">
        <f t="shared" si="168"/>
        <v>0</v>
      </c>
      <c r="K655" s="50" t="str">
        <f t="shared" si="169"/>
        <v>-</v>
      </c>
      <c r="L655" s="49">
        <f>IF(N655="",0,COUNTIF($N$7:N655,N655))</f>
        <v>0</v>
      </c>
      <c r="M655" s="50" t="str">
        <f t="shared" si="170"/>
        <v>0</v>
      </c>
      <c r="N655" s="49" t="str">
        <f t="shared" si="171"/>
        <v/>
      </c>
      <c r="O655" s="1"/>
      <c r="P655" s="112"/>
      <c r="Q655" s="4"/>
      <c r="R655" s="4"/>
      <c r="S655" s="54" t="str">
        <f t="shared" si="172"/>
        <v/>
      </c>
      <c r="T655" s="51"/>
      <c r="U655" s="53"/>
      <c r="V655" s="233"/>
      <c r="W655" s="234" t="str">
        <f t="shared" si="173"/>
        <v/>
      </c>
      <c r="X655" s="52"/>
      <c r="Y655" s="53"/>
      <c r="Z655" s="53"/>
      <c r="AA655" s="53"/>
      <c r="AB655" s="54" t="str">
        <f t="shared" si="174"/>
        <v/>
      </c>
      <c r="AC655" s="54" t="str">
        <f t="shared" si="175"/>
        <v/>
      </c>
      <c r="AD655" s="52"/>
      <c r="AE655" s="53"/>
      <c r="AF655" s="53"/>
      <c r="AG655" s="53"/>
      <c r="AH655" s="54" t="str">
        <f t="shared" si="176"/>
        <v/>
      </c>
      <c r="AI655" s="54" t="str">
        <f t="shared" si="177"/>
        <v/>
      </c>
      <c r="AJ655" s="52"/>
      <c r="AK655" s="55"/>
      <c r="AL655" s="55"/>
      <c r="AM655" s="55"/>
      <c r="AN655" s="54" t="str">
        <f t="shared" si="178"/>
        <v/>
      </c>
      <c r="AO655" s="54" t="str">
        <f t="shared" si="179"/>
        <v/>
      </c>
      <c r="AP655" s="53"/>
      <c r="AQ655" s="53"/>
      <c r="AR655" s="1"/>
      <c r="AS655" s="1"/>
    </row>
    <row r="656" spans="1:45" ht="18.75" customHeight="1" x14ac:dyDescent="0.35">
      <c r="A656" s="1"/>
      <c r="B656" s="49">
        <f>IF(R656="",0,COUNTIF($R$7:R656,R656))</f>
        <v>0</v>
      </c>
      <c r="C656" s="49" t="str">
        <f t="shared" si="164"/>
        <v>0</v>
      </c>
      <c r="D656" s="49">
        <f>IF(X656="",0,COUNTIF($X$7:X656,X656))</f>
        <v>0</v>
      </c>
      <c r="E656" s="49" t="str">
        <f t="shared" si="165"/>
        <v>0</v>
      </c>
      <c r="F656" s="49">
        <f>IF(AD656="",0,COUNTIF($AD$7:AD656,AD656))</f>
        <v>0</v>
      </c>
      <c r="G656" s="49" t="str">
        <f t="shared" si="166"/>
        <v>0</v>
      </c>
      <c r="H656" s="49">
        <f>IF(AJ656="",0,COUNTIF($AJ$7:AJ656,AJ656))</f>
        <v>0</v>
      </c>
      <c r="I656" s="49" t="str">
        <f t="shared" si="167"/>
        <v>0</v>
      </c>
      <c r="J656" s="120">
        <f t="shared" si="168"/>
        <v>0</v>
      </c>
      <c r="K656" s="50" t="str">
        <f t="shared" si="169"/>
        <v>-</v>
      </c>
      <c r="L656" s="49">
        <f>IF(N656="",0,COUNTIF($N$7:N656,N656))</f>
        <v>0</v>
      </c>
      <c r="M656" s="50" t="str">
        <f t="shared" si="170"/>
        <v>0</v>
      </c>
      <c r="N656" s="49" t="str">
        <f t="shared" si="171"/>
        <v/>
      </c>
      <c r="O656" s="1"/>
      <c r="P656" s="112"/>
      <c r="Q656" s="4"/>
      <c r="R656" s="4"/>
      <c r="S656" s="54" t="str">
        <f t="shared" si="172"/>
        <v/>
      </c>
      <c r="T656" s="51"/>
      <c r="U656" s="53"/>
      <c r="V656" s="233"/>
      <c r="W656" s="234" t="str">
        <f t="shared" si="173"/>
        <v/>
      </c>
      <c r="X656" s="52"/>
      <c r="Y656" s="53"/>
      <c r="Z656" s="53"/>
      <c r="AA656" s="53"/>
      <c r="AB656" s="54" t="str">
        <f t="shared" si="174"/>
        <v/>
      </c>
      <c r="AC656" s="54" t="str">
        <f t="shared" si="175"/>
        <v/>
      </c>
      <c r="AD656" s="52"/>
      <c r="AE656" s="53"/>
      <c r="AF656" s="53"/>
      <c r="AG656" s="53"/>
      <c r="AH656" s="54" t="str">
        <f t="shared" si="176"/>
        <v/>
      </c>
      <c r="AI656" s="54" t="str">
        <f t="shared" si="177"/>
        <v/>
      </c>
      <c r="AJ656" s="52"/>
      <c r="AK656" s="55"/>
      <c r="AL656" s="55"/>
      <c r="AM656" s="55"/>
      <c r="AN656" s="54" t="str">
        <f t="shared" si="178"/>
        <v/>
      </c>
      <c r="AO656" s="54" t="str">
        <f t="shared" si="179"/>
        <v/>
      </c>
      <c r="AP656" s="53"/>
      <c r="AQ656" s="53"/>
      <c r="AR656" s="1"/>
      <c r="AS656" s="1"/>
    </row>
    <row r="657" spans="1:45" ht="18.75" customHeight="1" x14ac:dyDescent="0.35">
      <c r="A657" s="1"/>
      <c r="B657" s="49">
        <f>IF(R657="",0,COUNTIF($R$7:R657,R657))</f>
        <v>0</v>
      </c>
      <c r="C657" s="49" t="str">
        <f t="shared" si="164"/>
        <v>0</v>
      </c>
      <c r="D657" s="49">
        <f>IF(X657="",0,COUNTIF($X$7:X657,X657))</f>
        <v>0</v>
      </c>
      <c r="E657" s="49" t="str">
        <f t="shared" si="165"/>
        <v>0</v>
      </c>
      <c r="F657" s="49">
        <f>IF(AD657="",0,COUNTIF($AD$7:AD657,AD657))</f>
        <v>0</v>
      </c>
      <c r="G657" s="49" t="str">
        <f t="shared" si="166"/>
        <v>0</v>
      </c>
      <c r="H657" s="49">
        <f>IF(AJ657="",0,COUNTIF($AJ$7:AJ657,AJ657))</f>
        <v>0</v>
      </c>
      <c r="I657" s="49" t="str">
        <f t="shared" si="167"/>
        <v>0</v>
      </c>
      <c r="J657" s="120">
        <f t="shared" si="168"/>
        <v>0</v>
      </c>
      <c r="K657" s="50" t="str">
        <f t="shared" si="169"/>
        <v>-</v>
      </c>
      <c r="L657" s="49">
        <f>IF(N657="",0,COUNTIF($N$7:N657,N657))</f>
        <v>0</v>
      </c>
      <c r="M657" s="50" t="str">
        <f t="shared" si="170"/>
        <v>0</v>
      </c>
      <c r="N657" s="49" t="str">
        <f t="shared" si="171"/>
        <v/>
      </c>
      <c r="O657" s="1"/>
      <c r="P657" s="112"/>
      <c r="Q657" s="4"/>
      <c r="R657" s="4"/>
      <c r="S657" s="54" t="str">
        <f t="shared" si="172"/>
        <v/>
      </c>
      <c r="T657" s="51"/>
      <c r="U657" s="53"/>
      <c r="V657" s="233"/>
      <c r="W657" s="234" t="str">
        <f t="shared" si="173"/>
        <v/>
      </c>
      <c r="X657" s="52"/>
      <c r="Y657" s="53"/>
      <c r="Z657" s="53"/>
      <c r="AA657" s="53"/>
      <c r="AB657" s="54" t="str">
        <f t="shared" si="174"/>
        <v/>
      </c>
      <c r="AC657" s="54" t="str">
        <f t="shared" si="175"/>
        <v/>
      </c>
      <c r="AD657" s="52"/>
      <c r="AE657" s="53"/>
      <c r="AF657" s="53"/>
      <c r="AG657" s="53"/>
      <c r="AH657" s="54" t="str">
        <f t="shared" si="176"/>
        <v/>
      </c>
      <c r="AI657" s="54" t="str">
        <f t="shared" si="177"/>
        <v/>
      </c>
      <c r="AJ657" s="52"/>
      <c r="AK657" s="55"/>
      <c r="AL657" s="55"/>
      <c r="AM657" s="55"/>
      <c r="AN657" s="54" t="str">
        <f t="shared" si="178"/>
        <v/>
      </c>
      <c r="AO657" s="54" t="str">
        <f t="shared" si="179"/>
        <v/>
      </c>
      <c r="AP657" s="53"/>
      <c r="AQ657" s="53"/>
      <c r="AR657" s="1"/>
      <c r="AS657" s="1"/>
    </row>
    <row r="658" spans="1:45" ht="18.75" customHeight="1" x14ac:dyDescent="0.35">
      <c r="A658" s="1"/>
      <c r="B658" s="49">
        <f>IF(R658="",0,COUNTIF($R$7:R658,R658))</f>
        <v>0</v>
      </c>
      <c r="C658" s="49" t="str">
        <f t="shared" si="164"/>
        <v>0</v>
      </c>
      <c r="D658" s="49">
        <f>IF(X658="",0,COUNTIF($X$7:X658,X658))</f>
        <v>0</v>
      </c>
      <c r="E658" s="49" t="str">
        <f t="shared" si="165"/>
        <v>0</v>
      </c>
      <c r="F658" s="49">
        <f>IF(AD658="",0,COUNTIF($AD$7:AD658,AD658))</f>
        <v>0</v>
      </c>
      <c r="G658" s="49" t="str">
        <f t="shared" si="166"/>
        <v>0</v>
      </c>
      <c r="H658" s="49">
        <f>IF(AJ658="",0,COUNTIF($AJ$7:AJ658,AJ658))</f>
        <v>0</v>
      </c>
      <c r="I658" s="49" t="str">
        <f t="shared" si="167"/>
        <v>0</v>
      </c>
      <c r="J658" s="120">
        <f t="shared" si="168"/>
        <v>0</v>
      </c>
      <c r="K658" s="50" t="str">
        <f t="shared" si="169"/>
        <v>-</v>
      </c>
      <c r="L658" s="49">
        <f>IF(N658="",0,COUNTIF($N$7:N658,N658))</f>
        <v>0</v>
      </c>
      <c r="M658" s="50" t="str">
        <f t="shared" si="170"/>
        <v>0</v>
      </c>
      <c r="N658" s="49" t="str">
        <f t="shared" si="171"/>
        <v/>
      </c>
      <c r="O658" s="1"/>
      <c r="P658" s="112"/>
      <c r="Q658" s="4"/>
      <c r="R658" s="4"/>
      <c r="S658" s="54" t="str">
        <f t="shared" si="172"/>
        <v/>
      </c>
      <c r="T658" s="51"/>
      <c r="U658" s="53"/>
      <c r="V658" s="233"/>
      <c r="W658" s="234" t="str">
        <f t="shared" si="173"/>
        <v/>
      </c>
      <c r="X658" s="52"/>
      <c r="Y658" s="53"/>
      <c r="Z658" s="53"/>
      <c r="AA658" s="53"/>
      <c r="AB658" s="54" t="str">
        <f t="shared" si="174"/>
        <v/>
      </c>
      <c r="AC658" s="54" t="str">
        <f t="shared" si="175"/>
        <v/>
      </c>
      <c r="AD658" s="52"/>
      <c r="AE658" s="53"/>
      <c r="AF658" s="53"/>
      <c r="AG658" s="53"/>
      <c r="AH658" s="54" t="str">
        <f t="shared" si="176"/>
        <v/>
      </c>
      <c r="AI658" s="54" t="str">
        <f t="shared" si="177"/>
        <v/>
      </c>
      <c r="AJ658" s="52"/>
      <c r="AK658" s="55"/>
      <c r="AL658" s="55"/>
      <c r="AM658" s="55"/>
      <c r="AN658" s="54" t="str">
        <f t="shared" si="178"/>
        <v/>
      </c>
      <c r="AO658" s="54" t="str">
        <f t="shared" si="179"/>
        <v/>
      </c>
      <c r="AP658" s="53"/>
      <c r="AQ658" s="53"/>
      <c r="AR658" s="1"/>
      <c r="AS658" s="1"/>
    </row>
    <row r="659" spans="1:45" ht="18.75" customHeight="1" x14ac:dyDescent="0.35">
      <c r="A659" s="1"/>
      <c r="B659" s="49">
        <f>IF(R659="",0,COUNTIF($R$7:R659,R659))</f>
        <v>0</v>
      </c>
      <c r="C659" s="49" t="str">
        <f t="shared" si="164"/>
        <v>0</v>
      </c>
      <c r="D659" s="49">
        <f>IF(X659="",0,COUNTIF($X$7:X659,X659))</f>
        <v>0</v>
      </c>
      <c r="E659" s="49" t="str">
        <f t="shared" si="165"/>
        <v>0</v>
      </c>
      <c r="F659" s="49">
        <f>IF(AD659="",0,COUNTIF($AD$7:AD659,AD659))</f>
        <v>0</v>
      </c>
      <c r="G659" s="49" t="str">
        <f t="shared" si="166"/>
        <v>0</v>
      </c>
      <c r="H659" s="49">
        <f>IF(AJ659="",0,COUNTIF($AJ$7:AJ659,AJ659))</f>
        <v>0</v>
      </c>
      <c r="I659" s="49" t="str">
        <f t="shared" si="167"/>
        <v>0</v>
      </c>
      <c r="J659" s="120">
        <f t="shared" si="168"/>
        <v>0</v>
      </c>
      <c r="K659" s="50" t="str">
        <f t="shared" si="169"/>
        <v>-</v>
      </c>
      <c r="L659" s="49">
        <f>IF(N659="",0,COUNTIF($N$7:N659,N659))</f>
        <v>0</v>
      </c>
      <c r="M659" s="50" t="str">
        <f t="shared" si="170"/>
        <v>0</v>
      </c>
      <c r="N659" s="49" t="str">
        <f t="shared" si="171"/>
        <v/>
      </c>
      <c r="O659" s="1"/>
      <c r="P659" s="112"/>
      <c r="Q659" s="4"/>
      <c r="R659" s="4"/>
      <c r="S659" s="54" t="str">
        <f t="shared" si="172"/>
        <v/>
      </c>
      <c r="T659" s="51"/>
      <c r="U659" s="53"/>
      <c r="V659" s="233"/>
      <c r="W659" s="234" t="str">
        <f t="shared" si="173"/>
        <v/>
      </c>
      <c r="X659" s="52"/>
      <c r="Y659" s="53"/>
      <c r="Z659" s="53"/>
      <c r="AA659" s="53"/>
      <c r="AB659" s="54" t="str">
        <f t="shared" si="174"/>
        <v/>
      </c>
      <c r="AC659" s="54" t="str">
        <f t="shared" si="175"/>
        <v/>
      </c>
      <c r="AD659" s="52"/>
      <c r="AE659" s="53"/>
      <c r="AF659" s="53"/>
      <c r="AG659" s="53"/>
      <c r="AH659" s="54" t="str">
        <f t="shared" si="176"/>
        <v/>
      </c>
      <c r="AI659" s="54" t="str">
        <f t="shared" si="177"/>
        <v/>
      </c>
      <c r="AJ659" s="52"/>
      <c r="AK659" s="55"/>
      <c r="AL659" s="55"/>
      <c r="AM659" s="55"/>
      <c r="AN659" s="54" t="str">
        <f t="shared" si="178"/>
        <v/>
      </c>
      <c r="AO659" s="54" t="str">
        <f t="shared" si="179"/>
        <v/>
      </c>
      <c r="AP659" s="53"/>
      <c r="AQ659" s="53"/>
      <c r="AR659" s="1"/>
      <c r="AS659" s="1"/>
    </row>
    <row r="660" spans="1:45" ht="18.75" customHeight="1" x14ac:dyDescent="0.35">
      <c r="A660" s="1"/>
      <c r="B660" s="49">
        <f>IF(R660="",0,COUNTIF($R$7:R660,R660))</f>
        <v>0</v>
      </c>
      <c r="C660" s="49" t="str">
        <f t="shared" si="164"/>
        <v>0</v>
      </c>
      <c r="D660" s="49">
        <f>IF(X660="",0,COUNTIF($X$7:X660,X660))</f>
        <v>0</v>
      </c>
      <c r="E660" s="49" t="str">
        <f t="shared" si="165"/>
        <v>0</v>
      </c>
      <c r="F660" s="49">
        <f>IF(AD660="",0,COUNTIF($AD$7:AD660,AD660))</f>
        <v>0</v>
      </c>
      <c r="G660" s="49" t="str">
        <f t="shared" si="166"/>
        <v>0</v>
      </c>
      <c r="H660" s="49">
        <f>IF(AJ660="",0,COUNTIF($AJ$7:AJ660,AJ660))</f>
        <v>0</v>
      </c>
      <c r="I660" s="49" t="str">
        <f t="shared" si="167"/>
        <v>0</v>
      </c>
      <c r="J660" s="120">
        <f t="shared" si="168"/>
        <v>0</v>
      </c>
      <c r="K660" s="50" t="str">
        <f t="shared" si="169"/>
        <v>-</v>
      </c>
      <c r="L660" s="49">
        <f>IF(N660="",0,COUNTIF($N$7:N660,N660))</f>
        <v>0</v>
      </c>
      <c r="M660" s="50" t="str">
        <f t="shared" si="170"/>
        <v>0</v>
      </c>
      <c r="N660" s="49" t="str">
        <f t="shared" si="171"/>
        <v/>
      </c>
      <c r="O660" s="1"/>
      <c r="P660" s="112"/>
      <c r="Q660" s="4"/>
      <c r="R660" s="4"/>
      <c r="S660" s="54" t="str">
        <f t="shared" si="172"/>
        <v/>
      </c>
      <c r="T660" s="51"/>
      <c r="U660" s="53"/>
      <c r="V660" s="233"/>
      <c r="W660" s="234" t="str">
        <f t="shared" si="173"/>
        <v/>
      </c>
      <c r="X660" s="52"/>
      <c r="Y660" s="53"/>
      <c r="Z660" s="53"/>
      <c r="AA660" s="53"/>
      <c r="AB660" s="54" t="str">
        <f t="shared" si="174"/>
        <v/>
      </c>
      <c r="AC660" s="54" t="str">
        <f t="shared" si="175"/>
        <v/>
      </c>
      <c r="AD660" s="52"/>
      <c r="AE660" s="53"/>
      <c r="AF660" s="53"/>
      <c r="AG660" s="53"/>
      <c r="AH660" s="54" t="str">
        <f t="shared" si="176"/>
        <v/>
      </c>
      <c r="AI660" s="54" t="str">
        <f t="shared" si="177"/>
        <v/>
      </c>
      <c r="AJ660" s="52"/>
      <c r="AK660" s="55"/>
      <c r="AL660" s="55"/>
      <c r="AM660" s="55"/>
      <c r="AN660" s="54" t="str">
        <f t="shared" si="178"/>
        <v/>
      </c>
      <c r="AO660" s="54" t="str">
        <f t="shared" si="179"/>
        <v/>
      </c>
      <c r="AP660" s="53"/>
      <c r="AQ660" s="53"/>
      <c r="AR660" s="1"/>
      <c r="AS660" s="1"/>
    </row>
    <row r="661" spans="1:45" ht="18.75" customHeight="1" x14ac:dyDescent="0.35">
      <c r="A661" s="1"/>
      <c r="B661" s="49">
        <f>IF(R661="",0,COUNTIF($R$7:R661,R661))</f>
        <v>0</v>
      </c>
      <c r="C661" s="49" t="str">
        <f t="shared" si="164"/>
        <v>0</v>
      </c>
      <c r="D661" s="49">
        <f>IF(X661="",0,COUNTIF($X$7:X661,X661))</f>
        <v>0</v>
      </c>
      <c r="E661" s="49" t="str">
        <f t="shared" si="165"/>
        <v>0</v>
      </c>
      <c r="F661" s="49">
        <f>IF(AD661="",0,COUNTIF($AD$7:AD661,AD661))</f>
        <v>0</v>
      </c>
      <c r="G661" s="49" t="str">
        <f t="shared" si="166"/>
        <v>0</v>
      </c>
      <c r="H661" s="49">
        <f>IF(AJ661="",0,COUNTIF($AJ$7:AJ661,AJ661))</f>
        <v>0</v>
      </c>
      <c r="I661" s="49" t="str">
        <f t="shared" si="167"/>
        <v>0</v>
      </c>
      <c r="J661" s="120">
        <f t="shared" si="168"/>
        <v>0</v>
      </c>
      <c r="K661" s="50" t="str">
        <f t="shared" si="169"/>
        <v>-</v>
      </c>
      <c r="L661" s="49">
        <f>IF(N661="",0,COUNTIF($N$7:N661,N661))</f>
        <v>0</v>
      </c>
      <c r="M661" s="50" t="str">
        <f t="shared" si="170"/>
        <v>0</v>
      </c>
      <c r="N661" s="49" t="str">
        <f t="shared" si="171"/>
        <v/>
      </c>
      <c r="O661" s="1"/>
      <c r="P661" s="112"/>
      <c r="Q661" s="4"/>
      <c r="R661" s="4"/>
      <c r="S661" s="54" t="str">
        <f t="shared" si="172"/>
        <v/>
      </c>
      <c r="T661" s="51"/>
      <c r="U661" s="53"/>
      <c r="V661" s="233"/>
      <c r="W661" s="234" t="str">
        <f t="shared" si="173"/>
        <v/>
      </c>
      <c r="X661" s="52"/>
      <c r="Y661" s="53"/>
      <c r="Z661" s="53"/>
      <c r="AA661" s="53"/>
      <c r="AB661" s="54" t="str">
        <f t="shared" si="174"/>
        <v/>
      </c>
      <c r="AC661" s="54" t="str">
        <f t="shared" si="175"/>
        <v/>
      </c>
      <c r="AD661" s="52"/>
      <c r="AE661" s="53"/>
      <c r="AF661" s="53"/>
      <c r="AG661" s="53"/>
      <c r="AH661" s="54" t="str">
        <f t="shared" si="176"/>
        <v/>
      </c>
      <c r="AI661" s="54" t="str">
        <f t="shared" si="177"/>
        <v/>
      </c>
      <c r="AJ661" s="52"/>
      <c r="AK661" s="55"/>
      <c r="AL661" s="55"/>
      <c r="AM661" s="55"/>
      <c r="AN661" s="54" t="str">
        <f t="shared" si="178"/>
        <v/>
      </c>
      <c r="AO661" s="54" t="str">
        <f t="shared" si="179"/>
        <v/>
      </c>
      <c r="AP661" s="53"/>
      <c r="AQ661" s="53"/>
      <c r="AR661" s="1"/>
      <c r="AS661" s="1"/>
    </row>
    <row r="662" spans="1:45" ht="18.75" customHeight="1" x14ac:dyDescent="0.35">
      <c r="A662" s="1"/>
      <c r="B662" s="49">
        <f>IF(R662="",0,COUNTIF($R$7:R662,R662))</f>
        <v>0</v>
      </c>
      <c r="C662" s="49" t="str">
        <f t="shared" si="164"/>
        <v>0</v>
      </c>
      <c r="D662" s="49">
        <f>IF(X662="",0,COUNTIF($X$7:X662,X662))</f>
        <v>0</v>
      </c>
      <c r="E662" s="49" t="str">
        <f t="shared" si="165"/>
        <v>0</v>
      </c>
      <c r="F662" s="49">
        <f>IF(AD662="",0,COUNTIF($AD$7:AD662,AD662))</f>
        <v>0</v>
      </c>
      <c r="G662" s="49" t="str">
        <f t="shared" si="166"/>
        <v>0</v>
      </c>
      <c r="H662" s="49">
        <f>IF(AJ662="",0,COUNTIF($AJ$7:AJ662,AJ662))</f>
        <v>0</v>
      </c>
      <c r="I662" s="49" t="str">
        <f t="shared" si="167"/>
        <v>0</v>
      </c>
      <c r="J662" s="120">
        <f t="shared" si="168"/>
        <v>0</v>
      </c>
      <c r="K662" s="50" t="str">
        <f t="shared" si="169"/>
        <v>-</v>
      </c>
      <c r="L662" s="49">
        <f>IF(N662="",0,COUNTIF($N$7:N662,N662))</f>
        <v>0</v>
      </c>
      <c r="M662" s="50" t="str">
        <f t="shared" si="170"/>
        <v>0</v>
      </c>
      <c r="N662" s="49" t="str">
        <f t="shared" si="171"/>
        <v/>
      </c>
      <c r="O662" s="1"/>
      <c r="P662" s="112"/>
      <c r="Q662" s="4"/>
      <c r="R662" s="4"/>
      <c r="S662" s="54" t="str">
        <f t="shared" si="172"/>
        <v/>
      </c>
      <c r="T662" s="51"/>
      <c r="U662" s="53"/>
      <c r="V662" s="233"/>
      <c r="W662" s="234" t="str">
        <f t="shared" si="173"/>
        <v/>
      </c>
      <c r="X662" s="52"/>
      <c r="Y662" s="53"/>
      <c r="Z662" s="53"/>
      <c r="AA662" s="53"/>
      <c r="AB662" s="54" t="str">
        <f t="shared" si="174"/>
        <v/>
      </c>
      <c r="AC662" s="54" t="str">
        <f t="shared" si="175"/>
        <v/>
      </c>
      <c r="AD662" s="52"/>
      <c r="AE662" s="53"/>
      <c r="AF662" s="53"/>
      <c r="AG662" s="53"/>
      <c r="AH662" s="54" t="str">
        <f t="shared" si="176"/>
        <v/>
      </c>
      <c r="AI662" s="54" t="str">
        <f t="shared" si="177"/>
        <v/>
      </c>
      <c r="AJ662" s="52"/>
      <c r="AK662" s="55"/>
      <c r="AL662" s="55"/>
      <c r="AM662" s="55"/>
      <c r="AN662" s="54" t="str">
        <f t="shared" si="178"/>
        <v/>
      </c>
      <c r="AO662" s="54" t="str">
        <f t="shared" si="179"/>
        <v/>
      </c>
      <c r="AP662" s="53"/>
      <c r="AQ662" s="53"/>
      <c r="AR662" s="1"/>
      <c r="AS662" s="1"/>
    </row>
    <row r="663" spans="1:45" ht="18.75" customHeight="1" x14ac:dyDescent="0.35">
      <c r="A663" s="1"/>
      <c r="B663" s="49">
        <f>IF(R663="",0,COUNTIF($R$7:R663,R663))</f>
        <v>0</v>
      </c>
      <c r="C663" s="49" t="str">
        <f t="shared" si="164"/>
        <v>0</v>
      </c>
      <c r="D663" s="49">
        <f>IF(X663="",0,COUNTIF($X$7:X663,X663))</f>
        <v>0</v>
      </c>
      <c r="E663" s="49" t="str">
        <f t="shared" si="165"/>
        <v>0</v>
      </c>
      <c r="F663" s="49">
        <f>IF(AD663="",0,COUNTIF($AD$7:AD663,AD663))</f>
        <v>0</v>
      </c>
      <c r="G663" s="49" t="str">
        <f t="shared" si="166"/>
        <v>0</v>
      </c>
      <c r="H663" s="49">
        <f>IF(AJ663="",0,COUNTIF($AJ$7:AJ663,AJ663))</f>
        <v>0</v>
      </c>
      <c r="I663" s="49" t="str">
        <f t="shared" si="167"/>
        <v>0</v>
      </c>
      <c r="J663" s="120">
        <f t="shared" si="168"/>
        <v>0</v>
      </c>
      <c r="K663" s="50" t="str">
        <f t="shared" si="169"/>
        <v>-</v>
      </c>
      <c r="L663" s="49">
        <f>IF(N663="",0,COUNTIF($N$7:N663,N663))</f>
        <v>0</v>
      </c>
      <c r="M663" s="50" t="str">
        <f t="shared" si="170"/>
        <v>0</v>
      </c>
      <c r="N663" s="49" t="str">
        <f t="shared" si="171"/>
        <v/>
      </c>
      <c r="O663" s="1"/>
      <c r="P663" s="112"/>
      <c r="Q663" s="4"/>
      <c r="R663" s="4"/>
      <c r="S663" s="54" t="str">
        <f t="shared" si="172"/>
        <v/>
      </c>
      <c r="T663" s="51"/>
      <c r="U663" s="53"/>
      <c r="V663" s="233"/>
      <c r="W663" s="234" t="str">
        <f t="shared" si="173"/>
        <v/>
      </c>
      <c r="X663" s="52"/>
      <c r="Y663" s="53"/>
      <c r="Z663" s="53"/>
      <c r="AA663" s="53"/>
      <c r="AB663" s="54" t="str">
        <f t="shared" si="174"/>
        <v/>
      </c>
      <c r="AC663" s="54" t="str">
        <f t="shared" si="175"/>
        <v/>
      </c>
      <c r="AD663" s="52"/>
      <c r="AE663" s="53"/>
      <c r="AF663" s="53"/>
      <c r="AG663" s="53"/>
      <c r="AH663" s="54" t="str">
        <f t="shared" si="176"/>
        <v/>
      </c>
      <c r="AI663" s="54" t="str">
        <f t="shared" si="177"/>
        <v/>
      </c>
      <c r="AJ663" s="52"/>
      <c r="AK663" s="55"/>
      <c r="AL663" s="55"/>
      <c r="AM663" s="55"/>
      <c r="AN663" s="54" t="str">
        <f t="shared" si="178"/>
        <v/>
      </c>
      <c r="AO663" s="54" t="str">
        <f t="shared" si="179"/>
        <v/>
      </c>
      <c r="AP663" s="53"/>
      <c r="AQ663" s="53"/>
      <c r="AR663" s="1"/>
      <c r="AS663" s="1"/>
    </row>
    <row r="664" spans="1:45" ht="18.75" customHeight="1" x14ac:dyDescent="0.35">
      <c r="A664" s="1"/>
      <c r="B664" s="49">
        <f>IF(R664="",0,COUNTIF($R$7:R664,R664))</f>
        <v>0</v>
      </c>
      <c r="C664" s="49" t="str">
        <f t="shared" si="164"/>
        <v>0</v>
      </c>
      <c r="D664" s="49">
        <f>IF(X664="",0,COUNTIF($X$7:X664,X664))</f>
        <v>0</v>
      </c>
      <c r="E664" s="49" t="str">
        <f t="shared" si="165"/>
        <v>0</v>
      </c>
      <c r="F664" s="49">
        <f>IF(AD664="",0,COUNTIF($AD$7:AD664,AD664))</f>
        <v>0</v>
      </c>
      <c r="G664" s="49" t="str">
        <f t="shared" si="166"/>
        <v>0</v>
      </c>
      <c r="H664" s="49">
        <f>IF(AJ664="",0,COUNTIF($AJ$7:AJ664,AJ664))</f>
        <v>0</v>
      </c>
      <c r="I664" s="49" t="str">
        <f t="shared" si="167"/>
        <v>0</v>
      </c>
      <c r="J664" s="120">
        <f t="shared" si="168"/>
        <v>0</v>
      </c>
      <c r="K664" s="50" t="str">
        <f t="shared" si="169"/>
        <v>-</v>
      </c>
      <c r="L664" s="49">
        <f>IF(N664="",0,COUNTIF($N$7:N664,N664))</f>
        <v>0</v>
      </c>
      <c r="M664" s="50" t="str">
        <f t="shared" si="170"/>
        <v>0</v>
      </c>
      <c r="N664" s="49" t="str">
        <f t="shared" si="171"/>
        <v/>
      </c>
      <c r="O664" s="1"/>
      <c r="P664" s="112"/>
      <c r="Q664" s="4"/>
      <c r="R664" s="4"/>
      <c r="S664" s="54" t="str">
        <f t="shared" si="172"/>
        <v/>
      </c>
      <c r="T664" s="51"/>
      <c r="U664" s="53"/>
      <c r="V664" s="233"/>
      <c r="W664" s="234" t="str">
        <f t="shared" si="173"/>
        <v/>
      </c>
      <c r="X664" s="52"/>
      <c r="Y664" s="53"/>
      <c r="Z664" s="53"/>
      <c r="AA664" s="53"/>
      <c r="AB664" s="54" t="str">
        <f t="shared" si="174"/>
        <v/>
      </c>
      <c r="AC664" s="54" t="str">
        <f t="shared" si="175"/>
        <v/>
      </c>
      <c r="AD664" s="52"/>
      <c r="AE664" s="53"/>
      <c r="AF664" s="53"/>
      <c r="AG664" s="53"/>
      <c r="AH664" s="54" t="str">
        <f t="shared" si="176"/>
        <v/>
      </c>
      <c r="AI664" s="54" t="str">
        <f t="shared" si="177"/>
        <v/>
      </c>
      <c r="AJ664" s="52"/>
      <c r="AK664" s="55"/>
      <c r="AL664" s="55"/>
      <c r="AM664" s="55"/>
      <c r="AN664" s="54" t="str">
        <f t="shared" si="178"/>
        <v/>
      </c>
      <c r="AO664" s="54" t="str">
        <f t="shared" si="179"/>
        <v/>
      </c>
      <c r="AP664" s="53"/>
      <c r="AQ664" s="53"/>
      <c r="AR664" s="1"/>
      <c r="AS664" s="1"/>
    </row>
    <row r="665" spans="1:45" ht="18.75" customHeight="1" x14ac:dyDescent="0.35">
      <c r="A665" s="1"/>
      <c r="B665" s="49">
        <f>IF(R665="",0,COUNTIF($R$7:R665,R665))</f>
        <v>0</v>
      </c>
      <c r="C665" s="49" t="str">
        <f t="shared" si="164"/>
        <v>0</v>
      </c>
      <c r="D665" s="49">
        <f>IF(X665="",0,COUNTIF($X$7:X665,X665))</f>
        <v>0</v>
      </c>
      <c r="E665" s="49" t="str">
        <f t="shared" si="165"/>
        <v>0</v>
      </c>
      <c r="F665" s="49">
        <f>IF(AD665="",0,COUNTIF($AD$7:AD665,AD665))</f>
        <v>0</v>
      </c>
      <c r="G665" s="49" t="str">
        <f t="shared" si="166"/>
        <v>0</v>
      </c>
      <c r="H665" s="49">
        <f>IF(AJ665="",0,COUNTIF($AJ$7:AJ665,AJ665))</f>
        <v>0</v>
      </c>
      <c r="I665" s="49" t="str">
        <f t="shared" si="167"/>
        <v>0</v>
      </c>
      <c r="J665" s="120">
        <f t="shared" si="168"/>
        <v>0</v>
      </c>
      <c r="K665" s="50" t="str">
        <f t="shared" si="169"/>
        <v>-</v>
      </c>
      <c r="L665" s="49">
        <f>IF(N665="",0,COUNTIF($N$7:N665,N665))</f>
        <v>0</v>
      </c>
      <c r="M665" s="50" t="str">
        <f t="shared" si="170"/>
        <v>0</v>
      </c>
      <c r="N665" s="49" t="str">
        <f t="shared" si="171"/>
        <v/>
      </c>
      <c r="O665" s="1"/>
      <c r="P665" s="112"/>
      <c r="Q665" s="4"/>
      <c r="R665" s="4"/>
      <c r="S665" s="54" t="str">
        <f t="shared" si="172"/>
        <v/>
      </c>
      <c r="T665" s="51"/>
      <c r="U665" s="53"/>
      <c r="V665" s="233"/>
      <c r="W665" s="234" t="str">
        <f t="shared" si="173"/>
        <v/>
      </c>
      <c r="X665" s="52"/>
      <c r="Y665" s="53"/>
      <c r="Z665" s="53"/>
      <c r="AA665" s="53"/>
      <c r="AB665" s="54" t="str">
        <f t="shared" si="174"/>
        <v/>
      </c>
      <c r="AC665" s="54" t="str">
        <f t="shared" si="175"/>
        <v/>
      </c>
      <c r="AD665" s="52"/>
      <c r="AE665" s="53"/>
      <c r="AF665" s="53"/>
      <c r="AG665" s="53"/>
      <c r="AH665" s="54" t="str">
        <f t="shared" si="176"/>
        <v/>
      </c>
      <c r="AI665" s="54" t="str">
        <f t="shared" si="177"/>
        <v/>
      </c>
      <c r="AJ665" s="52"/>
      <c r="AK665" s="55"/>
      <c r="AL665" s="55"/>
      <c r="AM665" s="55"/>
      <c r="AN665" s="54" t="str">
        <f t="shared" si="178"/>
        <v/>
      </c>
      <c r="AO665" s="54" t="str">
        <f t="shared" si="179"/>
        <v/>
      </c>
      <c r="AP665" s="53"/>
      <c r="AQ665" s="53"/>
      <c r="AR665" s="1"/>
      <c r="AS665" s="1"/>
    </row>
    <row r="666" spans="1:45" ht="18.75" customHeight="1" x14ac:dyDescent="0.35">
      <c r="A666" s="1"/>
      <c r="B666" s="49">
        <f>IF(R666="",0,COUNTIF($R$7:R666,R666))</f>
        <v>0</v>
      </c>
      <c r="C666" s="49" t="str">
        <f t="shared" si="164"/>
        <v>0</v>
      </c>
      <c r="D666" s="49">
        <f>IF(X666="",0,COUNTIF($X$7:X666,X666))</f>
        <v>0</v>
      </c>
      <c r="E666" s="49" t="str">
        <f t="shared" si="165"/>
        <v>0</v>
      </c>
      <c r="F666" s="49">
        <f>IF(AD666="",0,COUNTIF($AD$7:AD666,AD666))</f>
        <v>0</v>
      </c>
      <c r="G666" s="49" t="str">
        <f t="shared" si="166"/>
        <v>0</v>
      </c>
      <c r="H666" s="49">
        <f>IF(AJ666="",0,COUNTIF($AJ$7:AJ666,AJ666))</f>
        <v>0</v>
      </c>
      <c r="I666" s="49" t="str">
        <f t="shared" si="167"/>
        <v>0</v>
      </c>
      <c r="J666" s="120">
        <f t="shared" si="168"/>
        <v>0</v>
      </c>
      <c r="K666" s="50" t="str">
        <f t="shared" si="169"/>
        <v>-</v>
      </c>
      <c r="L666" s="49">
        <f>IF(N666="",0,COUNTIF($N$7:N666,N666))</f>
        <v>0</v>
      </c>
      <c r="M666" s="50" t="str">
        <f t="shared" si="170"/>
        <v>0</v>
      </c>
      <c r="N666" s="49" t="str">
        <f t="shared" si="171"/>
        <v/>
      </c>
      <c r="O666" s="1"/>
      <c r="P666" s="112"/>
      <c r="Q666" s="4"/>
      <c r="R666" s="4"/>
      <c r="S666" s="54" t="str">
        <f t="shared" si="172"/>
        <v/>
      </c>
      <c r="T666" s="51"/>
      <c r="U666" s="53"/>
      <c r="V666" s="233"/>
      <c r="W666" s="234" t="str">
        <f t="shared" si="173"/>
        <v/>
      </c>
      <c r="X666" s="52"/>
      <c r="Y666" s="53"/>
      <c r="Z666" s="53"/>
      <c r="AA666" s="53"/>
      <c r="AB666" s="54" t="str">
        <f t="shared" si="174"/>
        <v/>
      </c>
      <c r="AC666" s="54" t="str">
        <f t="shared" si="175"/>
        <v/>
      </c>
      <c r="AD666" s="52"/>
      <c r="AE666" s="53"/>
      <c r="AF666" s="53"/>
      <c r="AG666" s="53"/>
      <c r="AH666" s="54" t="str">
        <f t="shared" si="176"/>
        <v/>
      </c>
      <c r="AI666" s="54" t="str">
        <f t="shared" si="177"/>
        <v/>
      </c>
      <c r="AJ666" s="52"/>
      <c r="AK666" s="55"/>
      <c r="AL666" s="55"/>
      <c r="AM666" s="55"/>
      <c r="AN666" s="54" t="str">
        <f t="shared" si="178"/>
        <v/>
      </c>
      <c r="AO666" s="54" t="str">
        <f t="shared" si="179"/>
        <v/>
      </c>
      <c r="AP666" s="53"/>
      <c r="AQ666" s="53"/>
      <c r="AR666" s="1"/>
      <c r="AS666" s="1"/>
    </row>
    <row r="667" spans="1:45" ht="18.75" customHeight="1" x14ac:dyDescent="0.35">
      <c r="A667" s="1"/>
      <c r="B667" s="49">
        <f>IF(R667="",0,COUNTIF($R$7:R667,R667))</f>
        <v>0</v>
      </c>
      <c r="C667" s="49" t="str">
        <f t="shared" si="164"/>
        <v>0</v>
      </c>
      <c r="D667" s="49">
        <f>IF(X667="",0,COUNTIF($X$7:X667,X667))</f>
        <v>0</v>
      </c>
      <c r="E667" s="49" t="str">
        <f t="shared" si="165"/>
        <v>0</v>
      </c>
      <c r="F667" s="49">
        <f>IF(AD667="",0,COUNTIF($AD$7:AD667,AD667))</f>
        <v>0</v>
      </c>
      <c r="G667" s="49" t="str">
        <f t="shared" si="166"/>
        <v>0</v>
      </c>
      <c r="H667" s="49">
        <f>IF(AJ667="",0,COUNTIF($AJ$7:AJ667,AJ667))</f>
        <v>0</v>
      </c>
      <c r="I667" s="49" t="str">
        <f t="shared" si="167"/>
        <v>0</v>
      </c>
      <c r="J667" s="120">
        <f t="shared" si="168"/>
        <v>0</v>
      </c>
      <c r="K667" s="50" t="str">
        <f t="shared" si="169"/>
        <v>-</v>
      </c>
      <c r="L667" s="49">
        <f>IF(N667="",0,COUNTIF($N$7:N667,N667))</f>
        <v>0</v>
      </c>
      <c r="M667" s="50" t="str">
        <f t="shared" si="170"/>
        <v>0</v>
      </c>
      <c r="N667" s="49" t="str">
        <f t="shared" si="171"/>
        <v/>
      </c>
      <c r="O667" s="1"/>
      <c r="P667" s="112"/>
      <c r="Q667" s="4"/>
      <c r="R667" s="4"/>
      <c r="S667" s="54" t="str">
        <f t="shared" si="172"/>
        <v/>
      </c>
      <c r="T667" s="51"/>
      <c r="U667" s="53"/>
      <c r="V667" s="233"/>
      <c r="W667" s="234" t="str">
        <f t="shared" si="173"/>
        <v/>
      </c>
      <c r="X667" s="52"/>
      <c r="Y667" s="53"/>
      <c r="Z667" s="53"/>
      <c r="AA667" s="53"/>
      <c r="AB667" s="54" t="str">
        <f t="shared" si="174"/>
        <v/>
      </c>
      <c r="AC667" s="54" t="str">
        <f t="shared" si="175"/>
        <v/>
      </c>
      <c r="AD667" s="52"/>
      <c r="AE667" s="53"/>
      <c r="AF667" s="53"/>
      <c r="AG667" s="53"/>
      <c r="AH667" s="54" t="str">
        <f t="shared" si="176"/>
        <v/>
      </c>
      <c r="AI667" s="54" t="str">
        <f t="shared" si="177"/>
        <v/>
      </c>
      <c r="AJ667" s="52"/>
      <c r="AK667" s="55"/>
      <c r="AL667" s="55"/>
      <c r="AM667" s="55"/>
      <c r="AN667" s="54" t="str">
        <f t="shared" si="178"/>
        <v/>
      </c>
      <c r="AO667" s="54" t="str">
        <f t="shared" si="179"/>
        <v/>
      </c>
      <c r="AP667" s="53"/>
      <c r="AQ667" s="53"/>
      <c r="AR667" s="1"/>
      <c r="AS667" s="1"/>
    </row>
    <row r="668" spans="1:45" ht="18.75" customHeight="1" x14ac:dyDescent="0.35">
      <c r="A668" s="1"/>
      <c r="B668" s="49">
        <f>IF(R668="",0,COUNTIF($R$7:R668,R668))</f>
        <v>0</v>
      </c>
      <c r="C668" s="49" t="str">
        <f t="shared" si="164"/>
        <v>0</v>
      </c>
      <c r="D668" s="49">
        <f>IF(X668="",0,COUNTIF($X$7:X668,X668))</f>
        <v>0</v>
      </c>
      <c r="E668" s="49" t="str">
        <f t="shared" si="165"/>
        <v>0</v>
      </c>
      <c r="F668" s="49">
        <f>IF(AD668="",0,COUNTIF($AD$7:AD668,AD668))</f>
        <v>0</v>
      </c>
      <c r="G668" s="49" t="str">
        <f t="shared" si="166"/>
        <v>0</v>
      </c>
      <c r="H668" s="49">
        <f>IF(AJ668="",0,COUNTIF($AJ$7:AJ668,AJ668))</f>
        <v>0</v>
      </c>
      <c r="I668" s="49" t="str">
        <f t="shared" si="167"/>
        <v>0</v>
      </c>
      <c r="J668" s="120">
        <f t="shared" si="168"/>
        <v>0</v>
      </c>
      <c r="K668" s="50" t="str">
        <f t="shared" si="169"/>
        <v>-</v>
      </c>
      <c r="L668" s="49">
        <f>IF(N668="",0,COUNTIF($N$7:N668,N668))</f>
        <v>0</v>
      </c>
      <c r="M668" s="50" t="str">
        <f t="shared" si="170"/>
        <v>0</v>
      </c>
      <c r="N668" s="49" t="str">
        <f t="shared" si="171"/>
        <v/>
      </c>
      <c r="O668" s="1"/>
      <c r="P668" s="112"/>
      <c r="Q668" s="4"/>
      <c r="R668" s="4"/>
      <c r="S668" s="54" t="str">
        <f t="shared" si="172"/>
        <v/>
      </c>
      <c r="T668" s="51"/>
      <c r="U668" s="53"/>
      <c r="V668" s="233"/>
      <c r="W668" s="234" t="str">
        <f t="shared" si="173"/>
        <v/>
      </c>
      <c r="X668" s="52"/>
      <c r="Y668" s="53"/>
      <c r="Z668" s="53"/>
      <c r="AA668" s="53"/>
      <c r="AB668" s="54" t="str">
        <f t="shared" si="174"/>
        <v/>
      </c>
      <c r="AC668" s="54" t="str">
        <f t="shared" si="175"/>
        <v/>
      </c>
      <c r="AD668" s="52"/>
      <c r="AE668" s="53"/>
      <c r="AF668" s="53"/>
      <c r="AG668" s="53"/>
      <c r="AH668" s="54" t="str">
        <f t="shared" si="176"/>
        <v/>
      </c>
      <c r="AI668" s="54" t="str">
        <f t="shared" si="177"/>
        <v/>
      </c>
      <c r="AJ668" s="52"/>
      <c r="AK668" s="55"/>
      <c r="AL668" s="55"/>
      <c r="AM668" s="55"/>
      <c r="AN668" s="54" t="str">
        <f t="shared" si="178"/>
        <v/>
      </c>
      <c r="AO668" s="54" t="str">
        <f t="shared" si="179"/>
        <v/>
      </c>
      <c r="AP668" s="53"/>
      <c r="AQ668" s="53"/>
      <c r="AR668" s="1"/>
      <c r="AS668" s="1"/>
    </row>
    <row r="669" spans="1:45" ht="18.75" customHeight="1" x14ac:dyDescent="0.35">
      <c r="A669" s="1"/>
      <c r="B669" s="49">
        <f>IF(R669="",0,COUNTIF($R$7:R669,R669))</f>
        <v>0</v>
      </c>
      <c r="C669" s="49" t="str">
        <f t="shared" si="164"/>
        <v>0</v>
      </c>
      <c r="D669" s="49">
        <f>IF(X669="",0,COUNTIF($X$7:X669,X669))</f>
        <v>0</v>
      </c>
      <c r="E669" s="49" t="str">
        <f t="shared" si="165"/>
        <v>0</v>
      </c>
      <c r="F669" s="49">
        <f>IF(AD669="",0,COUNTIF($AD$7:AD669,AD669))</f>
        <v>0</v>
      </c>
      <c r="G669" s="49" t="str">
        <f t="shared" si="166"/>
        <v>0</v>
      </c>
      <c r="H669" s="49">
        <f>IF(AJ669="",0,COUNTIF($AJ$7:AJ669,AJ669))</f>
        <v>0</v>
      </c>
      <c r="I669" s="49" t="str">
        <f t="shared" si="167"/>
        <v>0</v>
      </c>
      <c r="J669" s="120">
        <f t="shared" si="168"/>
        <v>0</v>
      </c>
      <c r="K669" s="50" t="str">
        <f t="shared" si="169"/>
        <v>-</v>
      </c>
      <c r="L669" s="49">
        <f>IF(N669="",0,COUNTIF($N$7:N669,N669))</f>
        <v>0</v>
      </c>
      <c r="M669" s="50" t="str">
        <f t="shared" si="170"/>
        <v>0</v>
      </c>
      <c r="N669" s="49" t="str">
        <f t="shared" si="171"/>
        <v/>
      </c>
      <c r="O669" s="1"/>
      <c r="P669" s="112"/>
      <c r="Q669" s="4"/>
      <c r="R669" s="4"/>
      <c r="S669" s="54" t="str">
        <f t="shared" si="172"/>
        <v/>
      </c>
      <c r="T669" s="51"/>
      <c r="U669" s="53"/>
      <c r="V669" s="233"/>
      <c r="W669" s="234" t="str">
        <f t="shared" si="173"/>
        <v/>
      </c>
      <c r="X669" s="52"/>
      <c r="Y669" s="53"/>
      <c r="Z669" s="53"/>
      <c r="AA669" s="53"/>
      <c r="AB669" s="54" t="str">
        <f t="shared" si="174"/>
        <v/>
      </c>
      <c r="AC669" s="54" t="str">
        <f t="shared" si="175"/>
        <v/>
      </c>
      <c r="AD669" s="52"/>
      <c r="AE669" s="53"/>
      <c r="AF669" s="53"/>
      <c r="AG669" s="53"/>
      <c r="AH669" s="54" t="str">
        <f t="shared" si="176"/>
        <v/>
      </c>
      <c r="AI669" s="54" t="str">
        <f t="shared" si="177"/>
        <v/>
      </c>
      <c r="AJ669" s="52"/>
      <c r="AK669" s="55"/>
      <c r="AL669" s="55"/>
      <c r="AM669" s="55"/>
      <c r="AN669" s="54" t="str">
        <f t="shared" si="178"/>
        <v/>
      </c>
      <c r="AO669" s="54" t="str">
        <f t="shared" si="179"/>
        <v/>
      </c>
      <c r="AP669" s="53"/>
      <c r="AQ669" s="53"/>
      <c r="AR669" s="1"/>
      <c r="AS669" s="1"/>
    </row>
    <row r="670" spans="1:45" ht="18.75" customHeight="1" x14ac:dyDescent="0.35">
      <c r="A670" s="1"/>
      <c r="B670" s="49">
        <f>IF(R670="",0,COUNTIF($R$7:R670,R670))</f>
        <v>0</v>
      </c>
      <c r="C670" s="49" t="str">
        <f t="shared" si="164"/>
        <v>0</v>
      </c>
      <c r="D670" s="49">
        <f>IF(X670="",0,COUNTIF($X$7:X670,X670))</f>
        <v>0</v>
      </c>
      <c r="E670" s="49" t="str">
        <f t="shared" si="165"/>
        <v>0</v>
      </c>
      <c r="F670" s="49">
        <f>IF(AD670="",0,COUNTIF($AD$7:AD670,AD670))</f>
        <v>0</v>
      </c>
      <c r="G670" s="49" t="str">
        <f t="shared" si="166"/>
        <v>0</v>
      </c>
      <c r="H670" s="49">
        <f>IF(AJ670="",0,COUNTIF($AJ$7:AJ670,AJ670))</f>
        <v>0</v>
      </c>
      <c r="I670" s="49" t="str">
        <f t="shared" si="167"/>
        <v>0</v>
      </c>
      <c r="J670" s="120">
        <f t="shared" si="168"/>
        <v>0</v>
      </c>
      <c r="K670" s="50" t="str">
        <f t="shared" si="169"/>
        <v>-</v>
      </c>
      <c r="L670" s="49">
        <f>IF(N670="",0,COUNTIF($N$7:N670,N670))</f>
        <v>0</v>
      </c>
      <c r="M670" s="50" t="str">
        <f t="shared" si="170"/>
        <v>0</v>
      </c>
      <c r="N670" s="49" t="str">
        <f t="shared" si="171"/>
        <v/>
      </c>
      <c r="O670" s="1"/>
      <c r="P670" s="112"/>
      <c r="Q670" s="4"/>
      <c r="R670" s="4"/>
      <c r="S670" s="54" t="str">
        <f t="shared" si="172"/>
        <v/>
      </c>
      <c r="T670" s="51"/>
      <c r="U670" s="53"/>
      <c r="V670" s="233"/>
      <c r="W670" s="234" t="str">
        <f t="shared" si="173"/>
        <v/>
      </c>
      <c r="X670" s="52"/>
      <c r="Y670" s="53"/>
      <c r="Z670" s="53"/>
      <c r="AA670" s="53"/>
      <c r="AB670" s="54" t="str">
        <f t="shared" si="174"/>
        <v/>
      </c>
      <c r="AC670" s="54" t="str">
        <f t="shared" si="175"/>
        <v/>
      </c>
      <c r="AD670" s="52"/>
      <c r="AE670" s="53"/>
      <c r="AF670" s="53"/>
      <c r="AG670" s="53"/>
      <c r="AH670" s="54" t="str">
        <f t="shared" si="176"/>
        <v/>
      </c>
      <c r="AI670" s="54" t="str">
        <f t="shared" si="177"/>
        <v/>
      </c>
      <c r="AJ670" s="52"/>
      <c r="AK670" s="55"/>
      <c r="AL670" s="55"/>
      <c r="AM670" s="55"/>
      <c r="AN670" s="54" t="str">
        <f t="shared" si="178"/>
        <v/>
      </c>
      <c r="AO670" s="54" t="str">
        <f t="shared" si="179"/>
        <v/>
      </c>
      <c r="AP670" s="53"/>
      <c r="AQ670" s="53"/>
      <c r="AR670" s="1"/>
      <c r="AS670" s="1"/>
    </row>
    <row r="671" spans="1:45" ht="18.75" customHeight="1" x14ac:dyDescent="0.35">
      <c r="A671" s="1"/>
      <c r="B671" s="49">
        <f>IF(R671="",0,COUNTIF($R$7:R671,R671))</f>
        <v>0</v>
      </c>
      <c r="C671" s="49" t="str">
        <f t="shared" si="164"/>
        <v>0</v>
      </c>
      <c r="D671" s="49">
        <f>IF(X671="",0,COUNTIF($X$7:X671,X671))</f>
        <v>0</v>
      </c>
      <c r="E671" s="49" t="str">
        <f t="shared" si="165"/>
        <v>0</v>
      </c>
      <c r="F671" s="49">
        <f>IF(AD671="",0,COUNTIF($AD$7:AD671,AD671))</f>
        <v>0</v>
      </c>
      <c r="G671" s="49" t="str">
        <f t="shared" si="166"/>
        <v>0</v>
      </c>
      <c r="H671" s="49">
        <f>IF(AJ671="",0,COUNTIF($AJ$7:AJ671,AJ671))</f>
        <v>0</v>
      </c>
      <c r="I671" s="49" t="str">
        <f t="shared" si="167"/>
        <v>0</v>
      </c>
      <c r="J671" s="120">
        <f t="shared" si="168"/>
        <v>0</v>
      </c>
      <c r="K671" s="50" t="str">
        <f t="shared" si="169"/>
        <v>-</v>
      </c>
      <c r="L671" s="49">
        <f>IF(N671="",0,COUNTIF($N$7:N671,N671))</f>
        <v>0</v>
      </c>
      <c r="M671" s="50" t="str">
        <f t="shared" si="170"/>
        <v>0</v>
      </c>
      <c r="N671" s="49" t="str">
        <f t="shared" si="171"/>
        <v/>
      </c>
      <c r="O671" s="1"/>
      <c r="P671" s="112"/>
      <c r="Q671" s="4"/>
      <c r="R671" s="4"/>
      <c r="S671" s="54" t="str">
        <f t="shared" si="172"/>
        <v/>
      </c>
      <c r="T671" s="51"/>
      <c r="U671" s="53"/>
      <c r="V671" s="233"/>
      <c r="W671" s="234" t="str">
        <f t="shared" si="173"/>
        <v/>
      </c>
      <c r="X671" s="52"/>
      <c r="Y671" s="53"/>
      <c r="Z671" s="53"/>
      <c r="AA671" s="53"/>
      <c r="AB671" s="54" t="str">
        <f t="shared" si="174"/>
        <v/>
      </c>
      <c r="AC671" s="54" t="str">
        <f t="shared" si="175"/>
        <v/>
      </c>
      <c r="AD671" s="52"/>
      <c r="AE671" s="53"/>
      <c r="AF671" s="53"/>
      <c r="AG671" s="53"/>
      <c r="AH671" s="54" t="str">
        <f t="shared" si="176"/>
        <v/>
      </c>
      <c r="AI671" s="54" t="str">
        <f t="shared" si="177"/>
        <v/>
      </c>
      <c r="AJ671" s="52"/>
      <c r="AK671" s="55"/>
      <c r="AL671" s="55"/>
      <c r="AM671" s="55"/>
      <c r="AN671" s="54" t="str">
        <f t="shared" si="178"/>
        <v/>
      </c>
      <c r="AO671" s="54" t="str">
        <f t="shared" si="179"/>
        <v/>
      </c>
      <c r="AP671" s="53"/>
      <c r="AQ671" s="53"/>
      <c r="AR671" s="1"/>
      <c r="AS671" s="1"/>
    </row>
    <row r="672" spans="1:45" ht="18.75" customHeight="1" x14ac:dyDescent="0.35">
      <c r="A672" s="1"/>
      <c r="B672" s="49">
        <f>IF(R672="",0,COUNTIF($R$7:R672,R672))</f>
        <v>0</v>
      </c>
      <c r="C672" s="49" t="str">
        <f t="shared" si="164"/>
        <v>0</v>
      </c>
      <c r="D672" s="49">
        <f>IF(X672="",0,COUNTIF($X$7:X672,X672))</f>
        <v>0</v>
      </c>
      <c r="E672" s="49" t="str">
        <f t="shared" si="165"/>
        <v>0</v>
      </c>
      <c r="F672" s="49">
        <f>IF(AD672="",0,COUNTIF($AD$7:AD672,AD672))</f>
        <v>0</v>
      </c>
      <c r="G672" s="49" t="str">
        <f t="shared" si="166"/>
        <v>0</v>
      </c>
      <c r="H672" s="49">
        <f>IF(AJ672="",0,COUNTIF($AJ$7:AJ672,AJ672))</f>
        <v>0</v>
      </c>
      <c r="I672" s="49" t="str">
        <f t="shared" si="167"/>
        <v>0</v>
      </c>
      <c r="J672" s="120">
        <f t="shared" si="168"/>
        <v>0</v>
      </c>
      <c r="K672" s="50" t="str">
        <f t="shared" si="169"/>
        <v>-</v>
      </c>
      <c r="L672" s="49">
        <f>IF(N672="",0,COUNTIF($N$7:N672,N672))</f>
        <v>0</v>
      </c>
      <c r="M672" s="50" t="str">
        <f t="shared" si="170"/>
        <v>0</v>
      </c>
      <c r="N672" s="49" t="str">
        <f t="shared" si="171"/>
        <v/>
      </c>
      <c r="O672" s="1"/>
      <c r="P672" s="112"/>
      <c r="Q672" s="4"/>
      <c r="R672" s="4"/>
      <c r="S672" s="54" t="str">
        <f t="shared" si="172"/>
        <v/>
      </c>
      <c r="T672" s="51"/>
      <c r="U672" s="53"/>
      <c r="V672" s="233"/>
      <c r="W672" s="234" t="str">
        <f t="shared" si="173"/>
        <v/>
      </c>
      <c r="X672" s="52"/>
      <c r="Y672" s="53"/>
      <c r="Z672" s="53"/>
      <c r="AA672" s="53"/>
      <c r="AB672" s="54" t="str">
        <f t="shared" si="174"/>
        <v/>
      </c>
      <c r="AC672" s="54" t="str">
        <f t="shared" si="175"/>
        <v/>
      </c>
      <c r="AD672" s="52"/>
      <c r="AE672" s="53"/>
      <c r="AF672" s="53"/>
      <c r="AG672" s="53"/>
      <c r="AH672" s="54" t="str">
        <f t="shared" si="176"/>
        <v/>
      </c>
      <c r="AI672" s="54" t="str">
        <f t="shared" si="177"/>
        <v/>
      </c>
      <c r="AJ672" s="52"/>
      <c r="AK672" s="55"/>
      <c r="AL672" s="55"/>
      <c r="AM672" s="55"/>
      <c r="AN672" s="54" t="str">
        <f t="shared" si="178"/>
        <v/>
      </c>
      <c r="AO672" s="54" t="str">
        <f t="shared" si="179"/>
        <v/>
      </c>
      <c r="AP672" s="53"/>
      <c r="AQ672" s="53"/>
      <c r="AR672" s="1"/>
      <c r="AS672" s="1"/>
    </row>
    <row r="673" spans="1:45" ht="18.75" customHeight="1" x14ac:dyDescent="0.35">
      <c r="A673" s="1"/>
      <c r="B673" s="49">
        <f>IF(R673="",0,COUNTIF($R$7:R673,R673))</f>
        <v>0</v>
      </c>
      <c r="C673" s="49" t="str">
        <f t="shared" si="164"/>
        <v>0</v>
      </c>
      <c r="D673" s="49">
        <f>IF(X673="",0,COUNTIF($X$7:X673,X673))</f>
        <v>0</v>
      </c>
      <c r="E673" s="49" t="str">
        <f t="shared" si="165"/>
        <v>0</v>
      </c>
      <c r="F673" s="49">
        <f>IF(AD673="",0,COUNTIF($AD$7:AD673,AD673))</f>
        <v>0</v>
      </c>
      <c r="G673" s="49" t="str">
        <f t="shared" si="166"/>
        <v>0</v>
      </c>
      <c r="H673" s="49">
        <f>IF(AJ673="",0,COUNTIF($AJ$7:AJ673,AJ673))</f>
        <v>0</v>
      </c>
      <c r="I673" s="49" t="str">
        <f t="shared" si="167"/>
        <v>0</v>
      </c>
      <c r="J673" s="120">
        <f t="shared" si="168"/>
        <v>0</v>
      </c>
      <c r="K673" s="50" t="str">
        <f t="shared" si="169"/>
        <v>-</v>
      </c>
      <c r="L673" s="49">
        <f>IF(N673="",0,COUNTIF($N$7:N673,N673))</f>
        <v>0</v>
      </c>
      <c r="M673" s="50" t="str">
        <f t="shared" si="170"/>
        <v>0</v>
      </c>
      <c r="N673" s="49" t="str">
        <f t="shared" si="171"/>
        <v/>
      </c>
      <c r="O673" s="1"/>
      <c r="P673" s="112"/>
      <c r="Q673" s="4"/>
      <c r="R673" s="4"/>
      <c r="S673" s="54" t="str">
        <f t="shared" si="172"/>
        <v/>
      </c>
      <c r="T673" s="51"/>
      <c r="U673" s="53"/>
      <c r="V673" s="233"/>
      <c r="W673" s="234" t="str">
        <f t="shared" si="173"/>
        <v/>
      </c>
      <c r="X673" s="52"/>
      <c r="Y673" s="53"/>
      <c r="Z673" s="53"/>
      <c r="AA673" s="53"/>
      <c r="AB673" s="54" t="str">
        <f t="shared" si="174"/>
        <v/>
      </c>
      <c r="AC673" s="54" t="str">
        <f t="shared" si="175"/>
        <v/>
      </c>
      <c r="AD673" s="52"/>
      <c r="AE673" s="53"/>
      <c r="AF673" s="53"/>
      <c r="AG673" s="53"/>
      <c r="AH673" s="54" t="str">
        <f t="shared" si="176"/>
        <v/>
      </c>
      <c r="AI673" s="54" t="str">
        <f t="shared" si="177"/>
        <v/>
      </c>
      <c r="AJ673" s="52"/>
      <c r="AK673" s="55"/>
      <c r="AL673" s="55"/>
      <c r="AM673" s="55"/>
      <c r="AN673" s="54" t="str">
        <f t="shared" si="178"/>
        <v/>
      </c>
      <c r="AO673" s="54" t="str">
        <f t="shared" si="179"/>
        <v/>
      </c>
      <c r="AP673" s="53"/>
      <c r="AQ673" s="53"/>
      <c r="AR673" s="1"/>
      <c r="AS673" s="1"/>
    </row>
    <row r="674" spans="1:45" ht="18.75" customHeight="1" x14ac:dyDescent="0.35">
      <c r="A674" s="1"/>
      <c r="B674" s="49">
        <f>IF(R674="",0,COUNTIF($R$7:R674,R674))</f>
        <v>0</v>
      </c>
      <c r="C674" s="49" t="str">
        <f t="shared" si="164"/>
        <v>0</v>
      </c>
      <c r="D674" s="49">
        <f>IF(X674="",0,COUNTIF($X$7:X674,X674))</f>
        <v>0</v>
      </c>
      <c r="E674" s="49" t="str">
        <f t="shared" si="165"/>
        <v>0</v>
      </c>
      <c r="F674" s="49">
        <f>IF(AD674="",0,COUNTIF($AD$7:AD674,AD674))</f>
        <v>0</v>
      </c>
      <c r="G674" s="49" t="str">
        <f t="shared" si="166"/>
        <v>0</v>
      </c>
      <c r="H674" s="49">
        <f>IF(AJ674="",0,COUNTIF($AJ$7:AJ674,AJ674))</f>
        <v>0</v>
      </c>
      <c r="I674" s="49" t="str">
        <f t="shared" si="167"/>
        <v>0</v>
      </c>
      <c r="J674" s="120">
        <f t="shared" si="168"/>
        <v>0</v>
      </c>
      <c r="K674" s="50" t="str">
        <f t="shared" si="169"/>
        <v>-</v>
      </c>
      <c r="L674" s="49">
        <f>IF(N674="",0,COUNTIF($N$7:N674,N674))</f>
        <v>0</v>
      </c>
      <c r="M674" s="50" t="str">
        <f t="shared" si="170"/>
        <v>0</v>
      </c>
      <c r="N674" s="49" t="str">
        <f t="shared" si="171"/>
        <v/>
      </c>
      <c r="O674" s="1"/>
      <c r="P674" s="112"/>
      <c r="Q674" s="4"/>
      <c r="R674" s="4"/>
      <c r="S674" s="54" t="str">
        <f t="shared" si="172"/>
        <v/>
      </c>
      <c r="T674" s="51"/>
      <c r="U674" s="53"/>
      <c r="V674" s="233"/>
      <c r="W674" s="234" t="str">
        <f t="shared" si="173"/>
        <v/>
      </c>
      <c r="X674" s="52"/>
      <c r="Y674" s="53"/>
      <c r="Z674" s="53"/>
      <c r="AA674" s="53"/>
      <c r="AB674" s="54" t="str">
        <f t="shared" si="174"/>
        <v/>
      </c>
      <c r="AC674" s="54" t="str">
        <f t="shared" si="175"/>
        <v/>
      </c>
      <c r="AD674" s="52"/>
      <c r="AE674" s="53"/>
      <c r="AF674" s="53"/>
      <c r="AG674" s="53"/>
      <c r="AH674" s="54" t="str">
        <f t="shared" si="176"/>
        <v/>
      </c>
      <c r="AI674" s="54" t="str">
        <f t="shared" si="177"/>
        <v/>
      </c>
      <c r="AJ674" s="52"/>
      <c r="AK674" s="55"/>
      <c r="AL674" s="55"/>
      <c r="AM674" s="55"/>
      <c r="AN674" s="54" t="str">
        <f t="shared" si="178"/>
        <v/>
      </c>
      <c r="AO674" s="54" t="str">
        <f t="shared" si="179"/>
        <v/>
      </c>
      <c r="AP674" s="53"/>
      <c r="AQ674" s="53"/>
      <c r="AR674" s="1"/>
      <c r="AS674" s="1"/>
    </row>
    <row r="675" spans="1:45" ht="18.75" customHeight="1" x14ac:dyDescent="0.35">
      <c r="A675" s="1"/>
      <c r="B675" s="49">
        <f>IF(R675="",0,COUNTIF($R$7:R675,R675))</f>
        <v>0</v>
      </c>
      <c r="C675" s="49" t="str">
        <f t="shared" si="164"/>
        <v>0</v>
      </c>
      <c r="D675" s="49">
        <f>IF(X675="",0,COUNTIF($X$7:X675,X675))</f>
        <v>0</v>
      </c>
      <c r="E675" s="49" t="str">
        <f t="shared" si="165"/>
        <v>0</v>
      </c>
      <c r="F675" s="49">
        <f>IF(AD675="",0,COUNTIF($AD$7:AD675,AD675))</f>
        <v>0</v>
      </c>
      <c r="G675" s="49" t="str">
        <f t="shared" si="166"/>
        <v>0</v>
      </c>
      <c r="H675" s="49">
        <f>IF(AJ675="",0,COUNTIF($AJ$7:AJ675,AJ675))</f>
        <v>0</v>
      </c>
      <c r="I675" s="49" t="str">
        <f t="shared" si="167"/>
        <v>0</v>
      </c>
      <c r="J675" s="120">
        <f t="shared" si="168"/>
        <v>0</v>
      </c>
      <c r="K675" s="50" t="str">
        <f t="shared" si="169"/>
        <v>-</v>
      </c>
      <c r="L675" s="49">
        <f>IF(N675="",0,COUNTIF($N$7:N675,N675))</f>
        <v>0</v>
      </c>
      <c r="M675" s="50" t="str">
        <f t="shared" si="170"/>
        <v>0</v>
      </c>
      <c r="N675" s="49" t="str">
        <f t="shared" si="171"/>
        <v/>
      </c>
      <c r="O675" s="1"/>
      <c r="P675" s="112"/>
      <c r="Q675" s="4"/>
      <c r="R675" s="4"/>
      <c r="S675" s="54" t="str">
        <f t="shared" si="172"/>
        <v/>
      </c>
      <c r="T675" s="51"/>
      <c r="U675" s="53"/>
      <c r="V675" s="233"/>
      <c r="W675" s="234" t="str">
        <f t="shared" si="173"/>
        <v/>
      </c>
      <c r="X675" s="52"/>
      <c r="Y675" s="53"/>
      <c r="Z675" s="53"/>
      <c r="AA675" s="53"/>
      <c r="AB675" s="54" t="str">
        <f t="shared" si="174"/>
        <v/>
      </c>
      <c r="AC675" s="54" t="str">
        <f t="shared" si="175"/>
        <v/>
      </c>
      <c r="AD675" s="52"/>
      <c r="AE675" s="53"/>
      <c r="AF675" s="53"/>
      <c r="AG675" s="53"/>
      <c r="AH675" s="54" t="str">
        <f t="shared" si="176"/>
        <v/>
      </c>
      <c r="AI675" s="54" t="str">
        <f t="shared" si="177"/>
        <v/>
      </c>
      <c r="AJ675" s="52"/>
      <c r="AK675" s="55"/>
      <c r="AL675" s="55"/>
      <c r="AM675" s="55"/>
      <c r="AN675" s="54" t="str">
        <f t="shared" si="178"/>
        <v/>
      </c>
      <c r="AO675" s="54" t="str">
        <f t="shared" si="179"/>
        <v/>
      </c>
      <c r="AP675" s="53"/>
      <c r="AQ675" s="53"/>
      <c r="AR675" s="1"/>
      <c r="AS675" s="1"/>
    </row>
    <row r="676" spans="1:45" ht="18.75" customHeight="1" x14ac:dyDescent="0.35">
      <c r="A676" s="1"/>
      <c r="B676" s="49">
        <f>IF(R676="",0,COUNTIF($R$7:R676,R676))</f>
        <v>0</v>
      </c>
      <c r="C676" s="49" t="str">
        <f t="shared" si="164"/>
        <v>0</v>
      </c>
      <c r="D676" s="49">
        <f>IF(X676="",0,COUNTIF($X$7:X676,X676))</f>
        <v>0</v>
      </c>
      <c r="E676" s="49" t="str">
        <f t="shared" si="165"/>
        <v>0</v>
      </c>
      <c r="F676" s="49">
        <f>IF(AD676="",0,COUNTIF($AD$7:AD676,AD676))</f>
        <v>0</v>
      </c>
      <c r="G676" s="49" t="str">
        <f t="shared" si="166"/>
        <v>0</v>
      </c>
      <c r="H676" s="49">
        <f>IF(AJ676="",0,COUNTIF($AJ$7:AJ676,AJ676))</f>
        <v>0</v>
      </c>
      <c r="I676" s="49" t="str">
        <f t="shared" si="167"/>
        <v>0</v>
      </c>
      <c r="J676" s="120">
        <f t="shared" si="168"/>
        <v>0</v>
      </c>
      <c r="K676" s="50" t="str">
        <f t="shared" si="169"/>
        <v>-</v>
      </c>
      <c r="L676" s="49">
        <f>IF(N676="",0,COUNTIF($N$7:N676,N676))</f>
        <v>0</v>
      </c>
      <c r="M676" s="50" t="str">
        <f t="shared" si="170"/>
        <v>0</v>
      </c>
      <c r="N676" s="49" t="str">
        <f t="shared" si="171"/>
        <v/>
      </c>
      <c r="O676" s="1"/>
      <c r="P676" s="112"/>
      <c r="Q676" s="4"/>
      <c r="R676" s="4"/>
      <c r="S676" s="54" t="str">
        <f t="shared" si="172"/>
        <v/>
      </c>
      <c r="T676" s="51"/>
      <c r="U676" s="53"/>
      <c r="V676" s="233"/>
      <c r="W676" s="234" t="str">
        <f t="shared" si="173"/>
        <v/>
      </c>
      <c r="X676" s="52"/>
      <c r="Y676" s="53"/>
      <c r="Z676" s="53"/>
      <c r="AA676" s="53"/>
      <c r="AB676" s="54" t="str">
        <f t="shared" si="174"/>
        <v/>
      </c>
      <c r="AC676" s="54" t="str">
        <f t="shared" si="175"/>
        <v/>
      </c>
      <c r="AD676" s="52"/>
      <c r="AE676" s="53"/>
      <c r="AF676" s="53"/>
      <c r="AG676" s="53"/>
      <c r="AH676" s="54" t="str">
        <f t="shared" si="176"/>
        <v/>
      </c>
      <c r="AI676" s="54" t="str">
        <f t="shared" si="177"/>
        <v/>
      </c>
      <c r="AJ676" s="52"/>
      <c r="AK676" s="55"/>
      <c r="AL676" s="55"/>
      <c r="AM676" s="55"/>
      <c r="AN676" s="54" t="str">
        <f t="shared" si="178"/>
        <v/>
      </c>
      <c r="AO676" s="54" t="str">
        <f t="shared" si="179"/>
        <v/>
      </c>
      <c r="AP676" s="53"/>
      <c r="AQ676" s="53"/>
      <c r="AR676" s="1"/>
      <c r="AS676" s="1"/>
    </row>
    <row r="677" spans="1:45" ht="18.75" customHeight="1" x14ac:dyDescent="0.35">
      <c r="A677" s="1"/>
      <c r="B677" s="49">
        <f>IF(R677="",0,COUNTIF($R$7:R677,R677))</f>
        <v>0</v>
      </c>
      <c r="C677" s="49" t="str">
        <f t="shared" si="164"/>
        <v>0</v>
      </c>
      <c r="D677" s="49">
        <f>IF(X677="",0,COUNTIF($X$7:X677,X677))</f>
        <v>0</v>
      </c>
      <c r="E677" s="49" t="str">
        <f t="shared" si="165"/>
        <v>0</v>
      </c>
      <c r="F677" s="49">
        <f>IF(AD677="",0,COUNTIF($AD$7:AD677,AD677))</f>
        <v>0</v>
      </c>
      <c r="G677" s="49" t="str">
        <f t="shared" si="166"/>
        <v>0</v>
      </c>
      <c r="H677" s="49">
        <f>IF(AJ677="",0,COUNTIF($AJ$7:AJ677,AJ677))</f>
        <v>0</v>
      </c>
      <c r="I677" s="49" t="str">
        <f t="shared" si="167"/>
        <v>0</v>
      </c>
      <c r="J677" s="120">
        <f t="shared" si="168"/>
        <v>0</v>
      </c>
      <c r="K677" s="50" t="str">
        <f t="shared" si="169"/>
        <v>-</v>
      </c>
      <c r="L677" s="49">
        <f>IF(N677="",0,COUNTIF($N$7:N677,N677))</f>
        <v>0</v>
      </c>
      <c r="M677" s="50" t="str">
        <f t="shared" si="170"/>
        <v>0</v>
      </c>
      <c r="N677" s="49" t="str">
        <f t="shared" si="171"/>
        <v/>
      </c>
      <c r="O677" s="1"/>
      <c r="P677" s="112"/>
      <c r="Q677" s="4"/>
      <c r="R677" s="4"/>
      <c r="S677" s="54" t="str">
        <f t="shared" si="172"/>
        <v/>
      </c>
      <c r="T677" s="51"/>
      <c r="U677" s="53"/>
      <c r="V677" s="233"/>
      <c r="W677" s="234" t="str">
        <f t="shared" si="173"/>
        <v/>
      </c>
      <c r="X677" s="52"/>
      <c r="Y677" s="53"/>
      <c r="Z677" s="53"/>
      <c r="AA677" s="53"/>
      <c r="AB677" s="54" t="str">
        <f t="shared" si="174"/>
        <v/>
      </c>
      <c r="AC677" s="54" t="str">
        <f t="shared" si="175"/>
        <v/>
      </c>
      <c r="AD677" s="52"/>
      <c r="AE677" s="53"/>
      <c r="AF677" s="53"/>
      <c r="AG677" s="53"/>
      <c r="AH677" s="54" t="str">
        <f t="shared" si="176"/>
        <v/>
      </c>
      <c r="AI677" s="54" t="str">
        <f t="shared" si="177"/>
        <v/>
      </c>
      <c r="AJ677" s="52"/>
      <c r="AK677" s="55"/>
      <c r="AL677" s="55"/>
      <c r="AM677" s="55"/>
      <c r="AN677" s="54" t="str">
        <f t="shared" si="178"/>
        <v/>
      </c>
      <c r="AO677" s="54" t="str">
        <f t="shared" si="179"/>
        <v/>
      </c>
      <c r="AP677" s="53"/>
      <c r="AQ677" s="53"/>
      <c r="AR677" s="1"/>
      <c r="AS677" s="1"/>
    </row>
    <row r="678" spans="1:45" ht="18.75" customHeight="1" x14ac:dyDescent="0.35">
      <c r="A678" s="1"/>
      <c r="B678" s="49">
        <f>IF(R678="",0,COUNTIF($R$7:R678,R678))</f>
        <v>0</v>
      </c>
      <c r="C678" s="49" t="str">
        <f t="shared" si="164"/>
        <v>0</v>
      </c>
      <c r="D678" s="49">
        <f>IF(X678="",0,COUNTIF($X$7:X678,X678))</f>
        <v>0</v>
      </c>
      <c r="E678" s="49" t="str">
        <f t="shared" si="165"/>
        <v>0</v>
      </c>
      <c r="F678" s="49">
        <f>IF(AD678="",0,COUNTIF($AD$7:AD678,AD678))</f>
        <v>0</v>
      </c>
      <c r="G678" s="49" t="str">
        <f t="shared" si="166"/>
        <v>0</v>
      </c>
      <c r="H678" s="49">
        <f>IF(AJ678="",0,COUNTIF($AJ$7:AJ678,AJ678))</f>
        <v>0</v>
      </c>
      <c r="I678" s="49" t="str">
        <f t="shared" si="167"/>
        <v>0</v>
      </c>
      <c r="J678" s="120">
        <f t="shared" si="168"/>
        <v>0</v>
      </c>
      <c r="K678" s="50" t="str">
        <f t="shared" si="169"/>
        <v>-</v>
      </c>
      <c r="L678" s="49">
        <f>IF(N678="",0,COUNTIF($N$7:N678,N678))</f>
        <v>0</v>
      </c>
      <c r="M678" s="50" t="str">
        <f t="shared" si="170"/>
        <v>0</v>
      </c>
      <c r="N678" s="49" t="str">
        <f t="shared" si="171"/>
        <v/>
      </c>
      <c r="O678" s="1"/>
      <c r="P678" s="112"/>
      <c r="Q678" s="4"/>
      <c r="R678" s="4"/>
      <c r="S678" s="54" t="str">
        <f t="shared" si="172"/>
        <v/>
      </c>
      <c r="T678" s="51"/>
      <c r="U678" s="53"/>
      <c r="V678" s="233"/>
      <c r="W678" s="234" t="str">
        <f t="shared" si="173"/>
        <v/>
      </c>
      <c r="X678" s="52"/>
      <c r="Y678" s="53"/>
      <c r="Z678" s="53"/>
      <c r="AA678" s="53"/>
      <c r="AB678" s="54" t="str">
        <f t="shared" si="174"/>
        <v/>
      </c>
      <c r="AC678" s="54" t="str">
        <f t="shared" si="175"/>
        <v/>
      </c>
      <c r="AD678" s="52"/>
      <c r="AE678" s="53"/>
      <c r="AF678" s="53"/>
      <c r="AG678" s="53"/>
      <c r="AH678" s="54" t="str">
        <f t="shared" si="176"/>
        <v/>
      </c>
      <c r="AI678" s="54" t="str">
        <f t="shared" si="177"/>
        <v/>
      </c>
      <c r="AJ678" s="52"/>
      <c r="AK678" s="55"/>
      <c r="AL678" s="55"/>
      <c r="AM678" s="55"/>
      <c r="AN678" s="54" t="str">
        <f t="shared" si="178"/>
        <v/>
      </c>
      <c r="AO678" s="54" t="str">
        <f t="shared" si="179"/>
        <v/>
      </c>
      <c r="AP678" s="53"/>
      <c r="AQ678" s="53"/>
      <c r="AR678" s="1"/>
      <c r="AS678" s="1"/>
    </row>
    <row r="679" spans="1:45" ht="18.75" customHeight="1" x14ac:dyDescent="0.35">
      <c r="A679" s="1"/>
      <c r="B679" s="49">
        <f>IF(R679="",0,COUNTIF($R$7:R679,R679))</f>
        <v>0</v>
      </c>
      <c r="C679" s="49" t="str">
        <f t="shared" si="164"/>
        <v>0</v>
      </c>
      <c r="D679" s="49">
        <f>IF(X679="",0,COUNTIF($X$7:X679,X679))</f>
        <v>0</v>
      </c>
      <c r="E679" s="49" t="str">
        <f t="shared" si="165"/>
        <v>0</v>
      </c>
      <c r="F679" s="49">
        <f>IF(AD679="",0,COUNTIF($AD$7:AD679,AD679))</f>
        <v>0</v>
      </c>
      <c r="G679" s="49" t="str">
        <f t="shared" si="166"/>
        <v>0</v>
      </c>
      <c r="H679" s="49">
        <f>IF(AJ679="",0,COUNTIF($AJ$7:AJ679,AJ679))</f>
        <v>0</v>
      </c>
      <c r="I679" s="49" t="str">
        <f t="shared" si="167"/>
        <v>0</v>
      </c>
      <c r="J679" s="120">
        <f t="shared" si="168"/>
        <v>0</v>
      </c>
      <c r="K679" s="50" t="str">
        <f t="shared" si="169"/>
        <v>-</v>
      </c>
      <c r="L679" s="49">
        <f>IF(N679="",0,COUNTIF($N$7:N679,N679))</f>
        <v>0</v>
      </c>
      <c r="M679" s="50" t="str">
        <f t="shared" si="170"/>
        <v>0</v>
      </c>
      <c r="N679" s="49" t="str">
        <f t="shared" si="171"/>
        <v/>
      </c>
      <c r="O679" s="1"/>
      <c r="P679" s="112"/>
      <c r="Q679" s="4"/>
      <c r="R679" s="4"/>
      <c r="S679" s="54" t="str">
        <f t="shared" si="172"/>
        <v/>
      </c>
      <c r="T679" s="51"/>
      <c r="U679" s="53"/>
      <c r="V679" s="233"/>
      <c r="W679" s="234" t="str">
        <f t="shared" si="173"/>
        <v/>
      </c>
      <c r="X679" s="52"/>
      <c r="Y679" s="53"/>
      <c r="Z679" s="53"/>
      <c r="AA679" s="53"/>
      <c r="AB679" s="54" t="str">
        <f t="shared" si="174"/>
        <v/>
      </c>
      <c r="AC679" s="54" t="str">
        <f t="shared" si="175"/>
        <v/>
      </c>
      <c r="AD679" s="52"/>
      <c r="AE679" s="53"/>
      <c r="AF679" s="53"/>
      <c r="AG679" s="53"/>
      <c r="AH679" s="54" t="str">
        <f t="shared" si="176"/>
        <v/>
      </c>
      <c r="AI679" s="54" t="str">
        <f t="shared" si="177"/>
        <v/>
      </c>
      <c r="AJ679" s="52"/>
      <c r="AK679" s="55"/>
      <c r="AL679" s="55"/>
      <c r="AM679" s="55"/>
      <c r="AN679" s="54" t="str">
        <f t="shared" si="178"/>
        <v/>
      </c>
      <c r="AO679" s="54" t="str">
        <f t="shared" si="179"/>
        <v/>
      </c>
      <c r="AP679" s="53"/>
      <c r="AQ679" s="53"/>
      <c r="AR679" s="1"/>
      <c r="AS679" s="1"/>
    </row>
    <row r="680" spans="1:45" ht="18.75" customHeight="1" x14ac:dyDescent="0.35">
      <c r="A680" s="1"/>
      <c r="B680" s="49">
        <f>IF(R680="",0,COUNTIF($R$7:R680,R680))</f>
        <v>0</v>
      </c>
      <c r="C680" s="49" t="str">
        <f t="shared" si="164"/>
        <v>0</v>
      </c>
      <c r="D680" s="49">
        <f>IF(X680="",0,COUNTIF($X$7:X680,X680))</f>
        <v>0</v>
      </c>
      <c r="E680" s="49" t="str">
        <f t="shared" si="165"/>
        <v>0</v>
      </c>
      <c r="F680" s="49">
        <f>IF(AD680="",0,COUNTIF($AD$7:AD680,AD680))</f>
        <v>0</v>
      </c>
      <c r="G680" s="49" t="str">
        <f t="shared" si="166"/>
        <v>0</v>
      </c>
      <c r="H680" s="49">
        <f>IF(AJ680="",0,COUNTIF($AJ$7:AJ680,AJ680))</f>
        <v>0</v>
      </c>
      <c r="I680" s="49" t="str">
        <f t="shared" si="167"/>
        <v>0</v>
      </c>
      <c r="J680" s="120">
        <f t="shared" si="168"/>
        <v>0</v>
      </c>
      <c r="K680" s="50" t="str">
        <f t="shared" si="169"/>
        <v>-</v>
      </c>
      <c r="L680" s="49">
        <f>IF(N680="",0,COUNTIF($N$7:N680,N680))</f>
        <v>0</v>
      </c>
      <c r="M680" s="50" t="str">
        <f t="shared" si="170"/>
        <v>0</v>
      </c>
      <c r="N680" s="49" t="str">
        <f t="shared" si="171"/>
        <v/>
      </c>
      <c r="O680" s="1"/>
      <c r="P680" s="112"/>
      <c r="Q680" s="4"/>
      <c r="R680" s="4"/>
      <c r="S680" s="54" t="str">
        <f t="shared" si="172"/>
        <v/>
      </c>
      <c r="T680" s="51"/>
      <c r="U680" s="53"/>
      <c r="V680" s="233"/>
      <c r="W680" s="234" t="str">
        <f t="shared" si="173"/>
        <v/>
      </c>
      <c r="X680" s="52"/>
      <c r="Y680" s="53"/>
      <c r="Z680" s="53"/>
      <c r="AA680" s="53"/>
      <c r="AB680" s="54" t="str">
        <f t="shared" si="174"/>
        <v/>
      </c>
      <c r="AC680" s="54" t="str">
        <f t="shared" si="175"/>
        <v/>
      </c>
      <c r="AD680" s="52"/>
      <c r="AE680" s="53"/>
      <c r="AF680" s="53"/>
      <c r="AG680" s="53"/>
      <c r="AH680" s="54" t="str">
        <f t="shared" si="176"/>
        <v/>
      </c>
      <c r="AI680" s="54" t="str">
        <f t="shared" si="177"/>
        <v/>
      </c>
      <c r="AJ680" s="52"/>
      <c r="AK680" s="55"/>
      <c r="AL680" s="55"/>
      <c r="AM680" s="55"/>
      <c r="AN680" s="54" t="str">
        <f t="shared" si="178"/>
        <v/>
      </c>
      <c r="AO680" s="54" t="str">
        <f t="shared" si="179"/>
        <v/>
      </c>
      <c r="AP680" s="53"/>
      <c r="AQ680" s="53"/>
      <c r="AR680" s="1"/>
      <c r="AS680" s="1"/>
    </row>
    <row r="681" spans="1:45" ht="18.75" customHeight="1" x14ac:dyDescent="0.35">
      <c r="A681" s="1"/>
      <c r="B681" s="49">
        <f>IF(R681="",0,COUNTIF($R$7:R681,R681))</f>
        <v>0</v>
      </c>
      <c r="C681" s="49" t="str">
        <f t="shared" si="164"/>
        <v>0</v>
      </c>
      <c r="D681" s="49">
        <f>IF(X681="",0,COUNTIF($X$7:X681,X681))</f>
        <v>0</v>
      </c>
      <c r="E681" s="49" t="str">
        <f t="shared" si="165"/>
        <v>0</v>
      </c>
      <c r="F681" s="49">
        <f>IF(AD681="",0,COUNTIF($AD$7:AD681,AD681))</f>
        <v>0</v>
      </c>
      <c r="G681" s="49" t="str">
        <f t="shared" si="166"/>
        <v>0</v>
      </c>
      <c r="H681" s="49">
        <f>IF(AJ681="",0,COUNTIF($AJ$7:AJ681,AJ681))</f>
        <v>0</v>
      </c>
      <c r="I681" s="49" t="str">
        <f t="shared" si="167"/>
        <v>0</v>
      </c>
      <c r="J681" s="120">
        <f t="shared" si="168"/>
        <v>0</v>
      </c>
      <c r="K681" s="50" t="str">
        <f t="shared" si="169"/>
        <v>-</v>
      </c>
      <c r="L681" s="49">
        <f>IF(N681="",0,COUNTIF($N$7:N681,N681))</f>
        <v>0</v>
      </c>
      <c r="M681" s="50" t="str">
        <f t="shared" si="170"/>
        <v>0</v>
      </c>
      <c r="N681" s="49" t="str">
        <f t="shared" si="171"/>
        <v/>
      </c>
      <c r="O681" s="1"/>
      <c r="P681" s="112"/>
      <c r="Q681" s="4"/>
      <c r="R681" s="4"/>
      <c r="S681" s="54" t="str">
        <f t="shared" si="172"/>
        <v/>
      </c>
      <c r="T681" s="51"/>
      <c r="U681" s="53"/>
      <c r="V681" s="233"/>
      <c r="W681" s="234" t="str">
        <f t="shared" si="173"/>
        <v/>
      </c>
      <c r="X681" s="52"/>
      <c r="Y681" s="53"/>
      <c r="Z681" s="53"/>
      <c r="AA681" s="53"/>
      <c r="AB681" s="54" t="str">
        <f t="shared" si="174"/>
        <v/>
      </c>
      <c r="AC681" s="54" t="str">
        <f t="shared" si="175"/>
        <v/>
      </c>
      <c r="AD681" s="52"/>
      <c r="AE681" s="53"/>
      <c r="AF681" s="53"/>
      <c r="AG681" s="53"/>
      <c r="AH681" s="54" t="str">
        <f t="shared" si="176"/>
        <v/>
      </c>
      <c r="AI681" s="54" t="str">
        <f t="shared" si="177"/>
        <v/>
      </c>
      <c r="AJ681" s="52"/>
      <c r="AK681" s="55"/>
      <c r="AL681" s="55"/>
      <c r="AM681" s="55"/>
      <c r="AN681" s="54" t="str">
        <f t="shared" si="178"/>
        <v/>
      </c>
      <c r="AO681" s="54" t="str">
        <f t="shared" si="179"/>
        <v/>
      </c>
      <c r="AP681" s="53"/>
      <c r="AQ681" s="53"/>
      <c r="AR681" s="1"/>
      <c r="AS681" s="1"/>
    </row>
    <row r="682" spans="1:45" ht="18.75" customHeight="1" x14ac:dyDescent="0.35">
      <c r="A682" s="1"/>
      <c r="B682" s="49">
        <f>IF(R682="",0,COUNTIF($R$7:R682,R682))</f>
        <v>0</v>
      </c>
      <c r="C682" s="49" t="str">
        <f t="shared" si="164"/>
        <v>0</v>
      </c>
      <c r="D682" s="49">
        <f>IF(X682="",0,COUNTIF($X$7:X682,X682))</f>
        <v>0</v>
      </c>
      <c r="E682" s="49" t="str">
        <f t="shared" si="165"/>
        <v>0</v>
      </c>
      <c r="F682" s="49">
        <f>IF(AD682="",0,COUNTIF($AD$7:AD682,AD682))</f>
        <v>0</v>
      </c>
      <c r="G682" s="49" t="str">
        <f t="shared" si="166"/>
        <v>0</v>
      </c>
      <c r="H682" s="49">
        <f>IF(AJ682="",0,COUNTIF($AJ$7:AJ682,AJ682))</f>
        <v>0</v>
      </c>
      <c r="I682" s="49" t="str">
        <f t="shared" si="167"/>
        <v>0</v>
      </c>
      <c r="J682" s="120">
        <f t="shared" si="168"/>
        <v>0</v>
      </c>
      <c r="K682" s="50" t="str">
        <f t="shared" si="169"/>
        <v>-</v>
      </c>
      <c r="L682" s="49">
        <f>IF(N682="",0,COUNTIF($N$7:N682,N682))</f>
        <v>0</v>
      </c>
      <c r="M682" s="50" t="str">
        <f t="shared" si="170"/>
        <v>0</v>
      </c>
      <c r="N682" s="49" t="str">
        <f t="shared" si="171"/>
        <v/>
      </c>
      <c r="O682" s="1"/>
      <c r="P682" s="112"/>
      <c r="Q682" s="4"/>
      <c r="R682" s="4"/>
      <c r="S682" s="54" t="str">
        <f t="shared" si="172"/>
        <v/>
      </c>
      <c r="T682" s="51"/>
      <c r="U682" s="53"/>
      <c r="V682" s="233"/>
      <c r="W682" s="234" t="str">
        <f t="shared" si="173"/>
        <v/>
      </c>
      <c r="X682" s="52"/>
      <c r="Y682" s="53"/>
      <c r="Z682" s="53"/>
      <c r="AA682" s="53"/>
      <c r="AB682" s="54" t="str">
        <f t="shared" si="174"/>
        <v/>
      </c>
      <c r="AC682" s="54" t="str">
        <f t="shared" si="175"/>
        <v/>
      </c>
      <c r="AD682" s="52"/>
      <c r="AE682" s="53"/>
      <c r="AF682" s="53"/>
      <c r="AG682" s="53"/>
      <c r="AH682" s="54" t="str">
        <f t="shared" si="176"/>
        <v/>
      </c>
      <c r="AI682" s="54" t="str">
        <f t="shared" si="177"/>
        <v/>
      </c>
      <c r="AJ682" s="52"/>
      <c r="AK682" s="55"/>
      <c r="AL682" s="55"/>
      <c r="AM682" s="55"/>
      <c r="AN682" s="54" t="str">
        <f t="shared" si="178"/>
        <v/>
      </c>
      <c r="AO682" s="54" t="str">
        <f t="shared" si="179"/>
        <v/>
      </c>
      <c r="AP682" s="53"/>
      <c r="AQ682" s="53"/>
      <c r="AR682" s="1"/>
      <c r="AS682" s="1"/>
    </row>
    <row r="683" spans="1:45" ht="18.75" customHeight="1" x14ac:dyDescent="0.35">
      <c r="A683" s="1"/>
      <c r="B683" s="49">
        <f>IF(R683="",0,COUNTIF($R$7:R683,R683))</f>
        <v>0</v>
      </c>
      <c r="C683" s="49" t="str">
        <f t="shared" si="164"/>
        <v>0</v>
      </c>
      <c r="D683" s="49">
        <f>IF(X683="",0,COUNTIF($X$7:X683,X683))</f>
        <v>0</v>
      </c>
      <c r="E683" s="49" t="str">
        <f t="shared" si="165"/>
        <v>0</v>
      </c>
      <c r="F683" s="49">
        <f>IF(AD683="",0,COUNTIF($AD$7:AD683,AD683))</f>
        <v>0</v>
      </c>
      <c r="G683" s="49" t="str">
        <f t="shared" si="166"/>
        <v>0</v>
      </c>
      <c r="H683" s="49">
        <f>IF(AJ683="",0,COUNTIF($AJ$7:AJ683,AJ683))</f>
        <v>0</v>
      </c>
      <c r="I683" s="49" t="str">
        <f t="shared" si="167"/>
        <v>0</v>
      </c>
      <c r="J683" s="120">
        <f t="shared" si="168"/>
        <v>0</v>
      </c>
      <c r="K683" s="50" t="str">
        <f t="shared" si="169"/>
        <v>-</v>
      </c>
      <c r="L683" s="49">
        <f>IF(N683="",0,COUNTIF($N$7:N683,N683))</f>
        <v>0</v>
      </c>
      <c r="M683" s="50" t="str">
        <f t="shared" si="170"/>
        <v>0</v>
      </c>
      <c r="N683" s="49" t="str">
        <f t="shared" si="171"/>
        <v/>
      </c>
      <c r="O683" s="1"/>
      <c r="P683" s="112"/>
      <c r="Q683" s="4"/>
      <c r="R683" s="4"/>
      <c r="S683" s="54" t="str">
        <f t="shared" si="172"/>
        <v/>
      </c>
      <c r="T683" s="51"/>
      <c r="U683" s="53"/>
      <c r="V683" s="233"/>
      <c r="W683" s="234" t="str">
        <f t="shared" si="173"/>
        <v/>
      </c>
      <c r="X683" s="52"/>
      <c r="Y683" s="53"/>
      <c r="Z683" s="53"/>
      <c r="AA683" s="53"/>
      <c r="AB683" s="54" t="str">
        <f t="shared" si="174"/>
        <v/>
      </c>
      <c r="AC683" s="54" t="str">
        <f t="shared" si="175"/>
        <v/>
      </c>
      <c r="AD683" s="52"/>
      <c r="AE683" s="53"/>
      <c r="AF683" s="53"/>
      <c r="AG683" s="53"/>
      <c r="AH683" s="54" t="str">
        <f t="shared" si="176"/>
        <v/>
      </c>
      <c r="AI683" s="54" t="str">
        <f t="shared" si="177"/>
        <v/>
      </c>
      <c r="AJ683" s="52"/>
      <c r="AK683" s="55"/>
      <c r="AL683" s="55"/>
      <c r="AM683" s="55"/>
      <c r="AN683" s="54" t="str">
        <f t="shared" si="178"/>
        <v/>
      </c>
      <c r="AO683" s="54" t="str">
        <f t="shared" si="179"/>
        <v/>
      </c>
      <c r="AP683" s="53"/>
      <c r="AQ683" s="53"/>
      <c r="AR683" s="1"/>
      <c r="AS683" s="1"/>
    </row>
    <row r="684" spans="1:45" ht="18.75" customHeight="1" x14ac:dyDescent="0.35">
      <c r="A684" s="1"/>
      <c r="B684" s="49">
        <f>IF(R684="",0,COUNTIF($R$7:R684,R684))</f>
        <v>0</v>
      </c>
      <c r="C684" s="49" t="str">
        <f t="shared" si="164"/>
        <v>0</v>
      </c>
      <c r="D684" s="49">
        <f>IF(X684="",0,COUNTIF($X$7:X684,X684))</f>
        <v>0</v>
      </c>
      <c r="E684" s="49" t="str">
        <f t="shared" si="165"/>
        <v>0</v>
      </c>
      <c r="F684" s="49">
        <f>IF(AD684="",0,COUNTIF($AD$7:AD684,AD684))</f>
        <v>0</v>
      </c>
      <c r="G684" s="49" t="str">
        <f t="shared" si="166"/>
        <v>0</v>
      </c>
      <c r="H684" s="49">
        <f>IF(AJ684="",0,COUNTIF($AJ$7:AJ684,AJ684))</f>
        <v>0</v>
      </c>
      <c r="I684" s="49" t="str">
        <f t="shared" si="167"/>
        <v>0</v>
      </c>
      <c r="J684" s="120">
        <f t="shared" si="168"/>
        <v>0</v>
      </c>
      <c r="K684" s="50" t="str">
        <f t="shared" si="169"/>
        <v>-</v>
      </c>
      <c r="L684" s="49">
        <f>IF(N684="",0,COUNTIF($N$7:N684,N684))</f>
        <v>0</v>
      </c>
      <c r="M684" s="50" t="str">
        <f t="shared" si="170"/>
        <v>0</v>
      </c>
      <c r="N684" s="49" t="str">
        <f t="shared" si="171"/>
        <v/>
      </c>
      <c r="O684" s="1"/>
      <c r="P684" s="112"/>
      <c r="Q684" s="4"/>
      <c r="R684" s="4"/>
      <c r="S684" s="54" t="str">
        <f t="shared" si="172"/>
        <v/>
      </c>
      <c r="T684" s="51"/>
      <c r="U684" s="53"/>
      <c r="V684" s="233"/>
      <c r="W684" s="234" t="str">
        <f t="shared" si="173"/>
        <v/>
      </c>
      <c r="X684" s="52"/>
      <c r="Y684" s="53"/>
      <c r="Z684" s="53"/>
      <c r="AA684" s="53"/>
      <c r="AB684" s="54" t="str">
        <f t="shared" si="174"/>
        <v/>
      </c>
      <c r="AC684" s="54" t="str">
        <f t="shared" si="175"/>
        <v/>
      </c>
      <c r="AD684" s="52"/>
      <c r="AE684" s="53"/>
      <c r="AF684" s="53"/>
      <c r="AG684" s="53"/>
      <c r="AH684" s="54" t="str">
        <f t="shared" si="176"/>
        <v/>
      </c>
      <c r="AI684" s="54" t="str">
        <f t="shared" si="177"/>
        <v/>
      </c>
      <c r="AJ684" s="52"/>
      <c r="AK684" s="55"/>
      <c r="AL684" s="55"/>
      <c r="AM684" s="55"/>
      <c r="AN684" s="54" t="str">
        <f t="shared" si="178"/>
        <v/>
      </c>
      <c r="AO684" s="54" t="str">
        <f t="shared" si="179"/>
        <v/>
      </c>
      <c r="AP684" s="53"/>
      <c r="AQ684" s="53"/>
      <c r="AR684" s="1"/>
      <c r="AS684" s="1"/>
    </row>
    <row r="685" spans="1:45" ht="18.75" customHeight="1" x14ac:dyDescent="0.35">
      <c r="A685" s="1"/>
      <c r="B685" s="49">
        <f>IF(R685="",0,COUNTIF($R$7:R685,R685))</f>
        <v>0</v>
      </c>
      <c r="C685" s="49" t="str">
        <f t="shared" si="164"/>
        <v>0</v>
      </c>
      <c r="D685" s="49">
        <f>IF(X685="",0,COUNTIF($X$7:X685,X685))</f>
        <v>0</v>
      </c>
      <c r="E685" s="49" t="str">
        <f t="shared" si="165"/>
        <v>0</v>
      </c>
      <c r="F685" s="49">
        <f>IF(AD685="",0,COUNTIF($AD$7:AD685,AD685))</f>
        <v>0</v>
      </c>
      <c r="G685" s="49" t="str">
        <f t="shared" si="166"/>
        <v>0</v>
      </c>
      <c r="H685" s="49">
        <f>IF(AJ685="",0,COUNTIF($AJ$7:AJ685,AJ685))</f>
        <v>0</v>
      </c>
      <c r="I685" s="49" t="str">
        <f t="shared" si="167"/>
        <v>0</v>
      </c>
      <c r="J685" s="120">
        <f t="shared" si="168"/>
        <v>0</v>
      </c>
      <c r="K685" s="50" t="str">
        <f t="shared" si="169"/>
        <v>-</v>
      </c>
      <c r="L685" s="49">
        <f>IF(N685="",0,COUNTIF($N$7:N685,N685))</f>
        <v>0</v>
      </c>
      <c r="M685" s="50" t="str">
        <f t="shared" si="170"/>
        <v>0</v>
      </c>
      <c r="N685" s="49" t="str">
        <f t="shared" si="171"/>
        <v/>
      </c>
      <c r="O685" s="1"/>
      <c r="P685" s="112"/>
      <c r="Q685" s="4"/>
      <c r="R685" s="4"/>
      <c r="S685" s="54" t="str">
        <f t="shared" si="172"/>
        <v/>
      </c>
      <c r="T685" s="51"/>
      <c r="U685" s="53"/>
      <c r="V685" s="233"/>
      <c r="W685" s="234" t="str">
        <f t="shared" si="173"/>
        <v/>
      </c>
      <c r="X685" s="52"/>
      <c r="Y685" s="53"/>
      <c r="Z685" s="53"/>
      <c r="AA685" s="53"/>
      <c r="AB685" s="54" t="str">
        <f t="shared" si="174"/>
        <v/>
      </c>
      <c r="AC685" s="54" t="str">
        <f t="shared" si="175"/>
        <v/>
      </c>
      <c r="AD685" s="52"/>
      <c r="AE685" s="53"/>
      <c r="AF685" s="53"/>
      <c r="AG685" s="53"/>
      <c r="AH685" s="54" t="str">
        <f t="shared" si="176"/>
        <v/>
      </c>
      <c r="AI685" s="54" t="str">
        <f t="shared" si="177"/>
        <v/>
      </c>
      <c r="AJ685" s="52"/>
      <c r="AK685" s="55"/>
      <c r="AL685" s="55"/>
      <c r="AM685" s="55"/>
      <c r="AN685" s="54" t="str">
        <f t="shared" si="178"/>
        <v/>
      </c>
      <c r="AO685" s="54" t="str">
        <f t="shared" si="179"/>
        <v/>
      </c>
      <c r="AP685" s="53"/>
      <c r="AQ685" s="53"/>
      <c r="AR685" s="1"/>
      <c r="AS685" s="1"/>
    </row>
    <row r="686" spans="1:45" ht="18.75" customHeight="1" x14ac:dyDescent="0.35">
      <c r="A686" s="1"/>
      <c r="B686" s="49">
        <f>IF(R686="",0,COUNTIF($R$7:R686,R686))</f>
        <v>0</v>
      </c>
      <c r="C686" s="49" t="str">
        <f t="shared" si="164"/>
        <v>0</v>
      </c>
      <c r="D686" s="49">
        <f>IF(X686="",0,COUNTIF($X$7:X686,X686))</f>
        <v>0</v>
      </c>
      <c r="E686" s="49" t="str">
        <f t="shared" si="165"/>
        <v>0</v>
      </c>
      <c r="F686" s="49">
        <f>IF(AD686="",0,COUNTIF($AD$7:AD686,AD686))</f>
        <v>0</v>
      </c>
      <c r="G686" s="49" t="str">
        <f t="shared" si="166"/>
        <v>0</v>
      </c>
      <c r="H686" s="49">
        <f>IF(AJ686="",0,COUNTIF($AJ$7:AJ686,AJ686))</f>
        <v>0</v>
      </c>
      <c r="I686" s="49" t="str">
        <f t="shared" si="167"/>
        <v>0</v>
      </c>
      <c r="J686" s="120">
        <f t="shared" si="168"/>
        <v>0</v>
      </c>
      <c r="K686" s="50" t="str">
        <f t="shared" si="169"/>
        <v>-</v>
      </c>
      <c r="L686" s="49">
        <f>IF(N686="",0,COUNTIF($N$7:N686,N686))</f>
        <v>0</v>
      </c>
      <c r="M686" s="50" t="str">
        <f t="shared" si="170"/>
        <v>0</v>
      </c>
      <c r="N686" s="49" t="str">
        <f t="shared" si="171"/>
        <v/>
      </c>
      <c r="O686" s="1"/>
      <c r="P686" s="112"/>
      <c r="Q686" s="4"/>
      <c r="R686" s="4"/>
      <c r="S686" s="54" t="str">
        <f t="shared" si="172"/>
        <v/>
      </c>
      <c r="T686" s="51"/>
      <c r="U686" s="53"/>
      <c r="V686" s="233"/>
      <c r="W686" s="234" t="str">
        <f t="shared" si="173"/>
        <v/>
      </c>
      <c r="X686" s="52"/>
      <c r="Y686" s="53"/>
      <c r="Z686" s="53"/>
      <c r="AA686" s="53"/>
      <c r="AB686" s="54" t="str">
        <f t="shared" si="174"/>
        <v/>
      </c>
      <c r="AC686" s="54" t="str">
        <f t="shared" si="175"/>
        <v/>
      </c>
      <c r="AD686" s="52"/>
      <c r="AE686" s="53"/>
      <c r="AF686" s="53"/>
      <c r="AG686" s="53"/>
      <c r="AH686" s="54" t="str">
        <f t="shared" si="176"/>
        <v/>
      </c>
      <c r="AI686" s="54" t="str">
        <f t="shared" si="177"/>
        <v/>
      </c>
      <c r="AJ686" s="52"/>
      <c r="AK686" s="55"/>
      <c r="AL686" s="55"/>
      <c r="AM686" s="55"/>
      <c r="AN686" s="54" t="str">
        <f t="shared" si="178"/>
        <v/>
      </c>
      <c r="AO686" s="54" t="str">
        <f t="shared" si="179"/>
        <v/>
      </c>
      <c r="AP686" s="53"/>
      <c r="AQ686" s="53"/>
      <c r="AR686" s="1"/>
      <c r="AS686" s="1"/>
    </row>
    <row r="687" spans="1:45" ht="18.75" customHeight="1" x14ac:dyDescent="0.35">
      <c r="A687" s="1"/>
      <c r="B687" s="49">
        <f>IF(R687="",0,COUNTIF($R$7:R687,R687))</f>
        <v>0</v>
      </c>
      <c r="C687" s="49" t="str">
        <f t="shared" si="164"/>
        <v>0</v>
      </c>
      <c r="D687" s="49">
        <f>IF(X687="",0,COUNTIF($X$7:X687,X687))</f>
        <v>0</v>
      </c>
      <c r="E687" s="49" t="str">
        <f t="shared" si="165"/>
        <v>0</v>
      </c>
      <c r="F687" s="49">
        <f>IF(AD687="",0,COUNTIF($AD$7:AD687,AD687))</f>
        <v>0</v>
      </c>
      <c r="G687" s="49" t="str">
        <f t="shared" si="166"/>
        <v>0</v>
      </c>
      <c r="H687" s="49">
        <f>IF(AJ687="",0,COUNTIF($AJ$7:AJ687,AJ687))</f>
        <v>0</v>
      </c>
      <c r="I687" s="49" t="str">
        <f t="shared" si="167"/>
        <v>0</v>
      </c>
      <c r="J687" s="120">
        <f t="shared" si="168"/>
        <v>0</v>
      </c>
      <c r="K687" s="50" t="str">
        <f t="shared" si="169"/>
        <v>-</v>
      </c>
      <c r="L687" s="49">
        <f>IF(N687="",0,COUNTIF($N$7:N687,N687))</f>
        <v>0</v>
      </c>
      <c r="M687" s="50" t="str">
        <f t="shared" si="170"/>
        <v>0</v>
      </c>
      <c r="N687" s="49" t="str">
        <f t="shared" si="171"/>
        <v/>
      </c>
      <c r="O687" s="1"/>
      <c r="P687" s="112"/>
      <c r="Q687" s="4"/>
      <c r="R687" s="4"/>
      <c r="S687" s="54" t="str">
        <f t="shared" si="172"/>
        <v/>
      </c>
      <c r="T687" s="51"/>
      <c r="U687" s="53"/>
      <c r="V687" s="233"/>
      <c r="W687" s="234" t="str">
        <f t="shared" si="173"/>
        <v/>
      </c>
      <c r="X687" s="52"/>
      <c r="Y687" s="53"/>
      <c r="Z687" s="53"/>
      <c r="AA687" s="53"/>
      <c r="AB687" s="54" t="str">
        <f t="shared" si="174"/>
        <v/>
      </c>
      <c r="AC687" s="54" t="str">
        <f t="shared" si="175"/>
        <v/>
      </c>
      <c r="AD687" s="52"/>
      <c r="AE687" s="53"/>
      <c r="AF687" s="53"/>
      <c r="AG687" s="53"/>
      <c r="AH687" s="54" t="str">
        <f t="shared" si="176"/>
        <v/>
      </c>
      <c r="AI687" s="54" t="str">
        <f t="shared" si="177"/>
        <v/>
      </c>
      <c r="AJ687" s="52"/>
      <c r="AK687" s="55"/>
      <c r="AL687" s="55"/>
      <c r="AM687" s="55"/>
      <c r="AN687" s="54" t="str">
        <f t="shared" si="178"/>
        <v/>
      </c>
      <c r="AO687" s="54" t="str">
        <f t="shared" si="179"/>
        <v/>
      </c>
      <c r="AP687" s="53"/>
      <c r="AQ687" s="53"/>
      <c r="AR687" s="1"/>
      <c r="AS687" s="1"/>
    </row>
    <row r="688" spans="1:45" ht="18.75" customHeight="1" x14ac:dyDescent="0.35">
      <c r="A688" s="1"/>
      <c r="B688" s="49">
        <f>IF(R688="",0,COUNTIF($R$7:R688,R688))</f>
        <v>0</v>
      </c>
      <c r="C688" s="49" t="str">
        <f t="shared" si="164"/>
        <v>0</v>
      </c>
      <c r="D688" s="49">
        <f>IF(X688="",0,COUNTIF($X$7:X688,X688))</f>
        <v>0</v>
      </c>
      <c r="E688" s="49" t="str">
        <f t="shared" si="165"/>
        <v>0</v>
      </c>
      <c r="F688" s="49">
        <f>IF(AD688="",0,COUNTIF($AD$7:AD688,AD688))</f>
        <v>0</v>
      </c>
      <c r="G688" s="49" t="str">
        <f t="shared" si="166"/>
        <v>0</v>
      </c>
      <c r="H688" s="49">
        <f>IF(AJ688="",0,COUNTIF($AJ$7:AJ688,AJ688))</f>
        <v>0</v>
      </c>
      <c r="I688" s="49" t="str">
        <f t="shared" si="167"/>
        <v>0</v>
      </c>
      <c r="J688" s="120">
        <f t="shared" si="168"/>
        <v>0</v>
      </c>
      <c r="K688" s="50" t="str">
        <f t="shared" si="169"/>
        <v>-</v>
      </c>
      <c r="L688" s="49">
        <f>IF(N688="",0,COUNTIF($N$7:N688,N688))</f>
        <v>0</v>
      </c>
      <c r="M688" s="50" t="str">
        <f t="shared" si="170"/>
        <v>0</v>
      </c>
      <c r="N688" s="49" t="str">
        <f t="shared" si="171"/>
        <v/>
      </c>
      <c r="O688" s="1"/>
      <c r="P688" s="112"/>
      <c r="Q688" s="4"/>
      <c r="R688" s="4"/>
      <c r="S688" s="54" t="str">
        <f t="shared" si="172"/>
        <v/>
      </c>
      <c r="T688" s="51"/>
      <c r="U688" s="53"/>
      <c r="V688" s="233"/>
      <c r="W688" s="234" t="str">
        <f t="shared" si="173"/>
        <v/>
      </c>
      <c r="X688" s="52"/>
      <c r="Y688" s="53"/>
      <c r="Z688" s="53"/>
      <c r="AA688" s="53"/>
      <c r="AB688" s="54" t="str">
        <f t="shared" si="174"/>
        <v/>
      </c>
      <c r="AC688" s="54" t="str">
        <f t="shared" si="175"/>
        <v/>
      </c>
      <c r="AD688" s="52"/>
      <c r="AE688" s="53"/>
      <c r="AF688" s="53"/>
      <c r="AG688" s="53"/>
      <c r="AH688" s="54" t="str">
        <f t="shared" si="176"/>
        <v/>
      </c>
      <c r="AI688" s="54" t="str">
        <f t="shared" si="177"/>
        <v/>
      </c>
      <c r="AJ688" s="52"/>
      <c r="AK688" s="55"/>
      <c r="AL688" s="55"/>
      <c r="AM688" s="55"/>
      <c r="AN688" s="54" t="str">
        <f t="shared" si="178"/>
        <v/>
      </c>
      <c r="AO688" s="54" t="str">
        <f t="shared" si="179"/>
        <v/>
      </c>
      <c r="AP688" s="53"/>
      <c r="AQ688" s="53"/>
      <c r="AR688" s="1"/>
      <c r="AS688" s="1"/>
    </row>
    <row r="689" spans="1:45" ht="18.75" customHeight="1" x14ac:dyDescent="0.35">
      <c r="A689" s="1"/>
      <c r="B689" s="49">
        <f>IF(R689="",0,COUNTIF($R$7:R689,R689))</f>
        <v>0</v>
      </c>
      <c r="C689" s="49" t="str">
        <f t="shared" si="164"/>
        <v>0</v>
      </c>
      <c r="D689" s="49">
        <f>IF(X689="",0,COUNTIF($X$7:X689,X689))</f>
        <v>0</v>
      </c>
      <c r="E689" s="49" t="str">
        <f t="shared" si="165"/>
        <v>0</v>
      </c>
      <c r="F689" s="49">
        <f>IF(AD689="",0,COUNTIF($AD$7:AD689,AD689))</f>
        <v>0</v>
      </c>
      <c r="G689" s="49" t="str">
        <f t="shared" si="166"/>
        <v>0</v>
      </c>
      <c r="H689" s="49">
        <f>IF(AJ689="",0,COUNTIF($AJ$7:AJ689,AJ689))</f>
        <v>0</v>
      </c>
      <c r="I689" s="49" t="str">
        <f t="shared" si="167"/>
        <v>0</v>
      </c>
      <c r="J689" s="120">
        <f t="shared" si="168"/>
        <v>0</v>
      </c>
      <c r="K689" s="50" t="str">
        <f t="shared" si="169"/>
        <v>-</v>
      </c>
      <c r="L689" s="49">
        <f>IF(N689="",0,COUNTIF($N$7:N689,N689))</f>
        <v>0</v>
      </c>
      <c r="M689" s="50" t="str">
        <f t="shared" si="170"/>
        <v>0</v>
      </c>
      <c r="N689" s="49" t="str">
        <f t="shared" si="171"/>
        <v/>
      </c>
      <c r="O689" s="1"/>
      <c r="P689" s="112"/>
      <c r="Q689" s="4"/>
      <c r="R689" s="4"/>
      <c r="S689" s="54" t="str">
        <f t="shared" si="172"/>
        <v/>
      </c>
      <c r="T689" s="51"/>
      <c r="U689" s="53"/>
      <c r="V689" s="233"/>
      <c r="W689" s="234" t="str">
        <f t="shared" si="173"/>
        <v/>
      </c>
      <c r="X689" s="52"/>
      <c r="Y689" s="53"/>
      <c r="Z689" s="53"/>
      <c r="AA689" s="53"/>
      <c r="AB689" s="54" t="str">
        <f t="shared" si="174"/>
        <v/>
      </c>
      <c r="AC689" s="54" t="str">
        <f t="shared" si="175"/>
        <v/>
      </c>
      <c r="AD689" s="52"/>
      <c r="AE689" s="53"/>
      <c r="AF689" s="53"/>
      <c r="AG689" s="53"/>
      <c r="AH689" s="54" t="str">
        <f t="shared" si="176"/>
        <v/>
      </c>
      <c r="AI689" s="54" t="str">
        <f t="shared" si="177"/>
        <v/>
      </c>
      <c r="AJ689" s="52"/>
      <c r="AK689" s="55"/>
      <c r="AL689" s="55"/>
      <c r="AM689" s="55"/>
      <c r="AN689" s="54" t="str">
        <f t="shared" si="178"/>
        <v/>
      </c>
      <c r="AO689" s="54" t="str">
        <f t="shared" si="179"/>
        <v/>
      </c>
      <c r="AP689" s="53"/>
      <c r="AQ689" s="53"/>
      <c r="AR689" s="1"/>
      <c r="AS689" s="1"/>
    </row>
    <row r="690" spans="1:45" ht="18.75" customHeight="1" x14ac:dyDescent="0.35">
      <c r="A690" s="1"/>
      <c r="B690" s="49">
        <f>IF(R690="",0,COUNTIF($R$7:R690,R690))</f>
        <v>0</v>
      </c>
      <c r="C690" s="49" t="str">
        <f t="shared" si="164"/>
        <v>0</v>
      </c>
      <c r="D690" s="49">
        <f>IF(X690="",0,COUNTIF($X$7:X690,X690))</f>
        <v>0</v>
      </c>
      <c r="E690" s="49" t="str">
        <f t="shared" si="165"/>
        <v>0</v>
      </c>
      <c r="F690" s="49">
        <f>IF(AD690="",0,COUNTIF($AD$7:AD690,AD690))</f>
        <v>0</v>
      </c>
      <c r="G690" s="49" t="str">
        <f t="shared" si="166"/>
        <v>0</v>
      </c>
      <c r="H690" s="49">
        <f>IF(AJ690="",0,COUNTIF($AJ$7:AJ690,AJ690))</f>
        <v>0</v>
      </c>
      <c r="I690" s="49" t="str">
        <f t="shared" si="167"/>
        <v>0</v>
      </c>
      <c r="J690" s="120">
        <f t="shared" si="168"/>
        <v>0</v>
      </c>
      <c r="K690" s="50" t="str">
        <f t="shared" si="169"/>
        <v>-</v>
      </c>
      <c r="L690" s="49">
        <f>IF(N690="",0,COUNTIF($N$7:N690,N690))</f>
        <v>0</v>
      </c>
      <c r="M690" s="50" t="str">
        <f t="shared" si="170"/>
        <v>0</v>
      </c>
      <c r="N690" s="49" t="str">
        <f t="shared" si="171"/>
        <v/>
      </c>
      <c r="O690" s="1"/>
      <c r="P690" s="112"/>
      <c r="Q690" s="4"/>
      <c r="R690" s="4"/>
      <c r="S690" s="54" t="str">
        <f t="shared" si="172"/>
        <v/>
      </c>
      <c r="T690" s="51"/>
      <c r="U690" s="53"/>
      <c r="V690" s="233"/>
      <c r="W690" s="234" t="str">
        <f t="shared" si="173"/>
        <v/>
      </c>
      <c r="X690" s="52"/>
      <c r="Y690" s="53"/>
      <c r="Z690" s="53"/>
      <c r="AA690" s="53"/>
      <c r="AB690" s="54" t="str">
        <f t="shared" si="174"/>
        <v/>
      </c>
      <c r="AC690" s="54" t="str">
        <f t="shared" si="175"/>
        <v/>
      </c>
      <c r="AD690" s="52"/>
      <c r="AE690" s="53"/>
      <c r="AF690" s="53"/>
      <c r="AG690" s="53"/>
      <c r="AH690" s="54" t="str">
        <f t="shared" si="176"/>
        <v/>
      </c>
      <c r="AI690" s="54" t="str">
        <f t="shared" si="177"/>
        <v/>
      </c>
      <c r="AJ690" s="52"/>
      <c r="AK690" s="55"/>
      <c r="AL690" s="55"/>
      <c r="AM690" s="55"/>
      <c r="AN690" s="54" t="str">
        <f t="shared" si="178"/>
        <v/>
      </c>
      <c r="AO690" s="54" t="str">
        <f t="shared" si="179"/>
        <v/>
      </c>
      <c r="AP690" s="53"/>
      <c r="AQ690" s="53"/>
      <c r="AR690" s="1"/>
      <c r="AS690" s="1"/>
    </row>
    <row r="691" spans="1:45" ht="18.75" customHeight="1" x14ac:dyDescent="0.35">
      <c r="A691" s="1"/>
      <c r="B691" s="49">
        <f>IF(R691="",0,COUNTIF($R$7:R691,R691))</f>
        <v>0</v>
      </c>
      <c r="C691" s="49" t="str">
        <f t="shared" ref="C691:C754" si="180">B691&amp;R691</f>
        <v>0</v>
      </c>
      <c r="D691" s="49">
        <f>IF(X691="",0,COUNTIF($X$7:X691,X691))</f>
        <v>0</v>
      </c>
      <c r="E691" s="49" t="str">
        <f t="shared" ref="E691:E754" si="181">D691&amp;X691</f>
        <v>0</v>
      </c>
      <c r="F691" s="49">
        <f>IF(AD691="",0,COUNTIF($AD$7:AD691,AD691))</f>
        <v>0</v>
      </c>
      <c r="G691" s="49" t="str">
        <f t="shared" ref="G691:G754" si="182">F691&amp;AD691</f>
        <v>0</v>
      </c>
      <c r="H691" s="49">
        <f>IF(AJ691="",0,COUNTIF($AJ$7:AJ691,AJ691))</f>
        <v>0</v>
      </c>
      <c r="I691" s="49" t="str">
        <f t="shared" ref="I691:I754" si="183">H691&amp;AJ691</f>
        <v>0</v>
      </c>
      <c r="J691" s="120">
        <f t="shared" ref="J691:J754" si="184">Y691+AE691+AK691</f>
        <v>0</v>
      </c>
      <c r="K691" s="50" t="str">
        <f t="shared" ref="K691:K754" si="185">IF(R691="","-",IF(P691&lt;&gt;"",P691,K690))</f>
        <v>-</v>
      </c>
      <c r="L691" s="49">
        <f>IF(N691="",0,COUNTIF($N$7:N691,N691))</f>
        <v>0</v>
      </c>
      <c r="M691" s="50" t="str">
        <f t="shared" ref="M691:M754" si="186">L691&amp;N691</f>
        <v>0</v>
      </c>
      <c r="N691" s="49" t="str">
        <f t="shared" ref="N691:N754" si="187">IF(R691="","",IF(Q691&lt;&gt;"",Q691,N690))</f>
        <v/>
      </c>
      <c r="O691" s="1"/>
      <c r="P691" s="112"/>
      <c r="Q691" s="4"/>
      <c r="R691" s="4"/>
      <c r="S691" s="54" t="str">
        <f t="shared" ref="S691:S754" si="188">IF(R691&lt;&gt;"",VLOOKUP(R691,DP,2,FALSE),"")</f>
        <v/>
      </c>
      <c r="T691" s="51"/>
      <c r="U691" s="53"/>
      <c r="V691" s="233"/>
      <c r="W691" s="234" t="str">
        <f t="shared" ref="W691:W754" si="189">IF(AND(R691&lt;&gt;"",U691&lt;&gt;""),$U691*$V691,"")</f>
        <v/>
      </c>
      <c r="X691" s="52"/>
      <c r="Y691" s="53"/>
      <c r="Z691" s="53"/>
      <c r="AA691" s="53"/>
      <c r="AB691" s="54" t="str">
        <f t="shared" ref="AB691:AB754" si="190">IF(AND(R691&lt;&gt;"",X691&lt;&gt;""),$Y691*$Z691,"")</f>
        <v/>
      </c>
      <c r="AC691" s="54" t="str">
        <f t="shared" ref="AC691:AC754" si="191">IF(AND(R691&lt;&gt;"",X691&lt;&gt;""),$Y691*$AA691,"")</f>
        <v/>
      </c>
      <c r="AD691" s="52"/>
      <c r="AE691" s="53"/>
      <c r="AF691" s="53"/>
      <c r="AG691" s="53"/>
      <c r="AH691" s="54" t="str">
        <f t="shared" ref="AH691:AH754" si="192">IF(AND(R691&lt;&gt;"",AD691&lt;&gt;""),$AE691*$AF691,"")</f>
        <v/>
      </c>
      <c r="AI691" s="54" t="str">
        <f t="shared" ref="AI691:AI754" si="193">IF(AND(R691&lt;&gt;"",AD691&lt;&gt;""),$AE691*$AG691,"")</f>
        <v/>
      </c>
      <c r="AJ691" s="52"/>
      <c r="AK691" s="55"/>
      <c r="AL691" s="55"/>
      <c r="AM691" s="55"/>
      <c r="AN691" s="54" t="str">
        <f t="shared" ref="AN691:AN754" si="194">IF(AND(R691&lt;&gt;"",AJ691&lt;&gt;""),$AK691*$AL691,"")</f>
        <v/>
      </c>
      <c r="AO691" s="54" t="str">
        <f t="shared" ref="AO691:AO754" si="195">IF(AND(R691&lt;&gt;"",AJ691&lt;&gt;""),$AK691*$AM691,"")</f>
        <v/>
      </c>
      <c r="AP691" s="53"/>
      <c r="AQ691" s="53"/>
      <c r="AR691" s="1"/>
      <c r="AS691" s="1"/>
    </row>
    <row r="692" spans="1:45" ht="18.75" customHeight="1" x14ac:dyDescent="0.35">
      <c r="A692" s="1"/>
      <c r="B692" s="49">
        <f>IF(R692="",0,COUNTIF($R$7:R692,R692))</f>
        <v>0</v>
      </c>
      <c r="C692" s="49" t="str">
        <f t="shared" si="180"/>
        <v>0</v>
      </c>
      <c r="D692" s="49">
        <f>IF(X692="",0,COUNTIF($X$7:X692,X692))</f>
        <v>0</v>
      </c>
      <c r="E692" s="49" t="str">
        <f t="shared" si="181"/>
        <v>0</v>
      </c>
      <c r="F692" s="49">
        <f>IF(AD692="",0,COUNTIF($AD$7:AD692,AD692))</f>
        <v>0</v>
      </c>
      <c r="G692" s="49" t="str">
        <f t="shared" si="182"/>
        <v>0</v>
      </c>
      <c r="H692" s="49">
        <f>IF(AJ692="",0,COUNTIF($AJ$7:AJ692,AJ692))</f>
        <v>0</v>
      </c>
      <c r="I692" s="49" t="str">
        <f t="shared" si="183"/>
        <v>0</v>
      </c>
      <c r="J692" s="120">
        <f t="shared" si="184"/>
        <v>0</v>
      </c>
      <c r="K692" s="50" t="str">
        <f t="shared" si="185"/>
        <v>-</v>
      </c>
      <c r="L692" s="49">
        <f>IF(N692="",0,COUNTIF($N$7:N692,N692))</f>
        <v>0</v>
      </c>
      <c r="M692" s="50" t="str">
        <f t="shared" si="186"/>
        <v>0</v>
      </c>
      <c r="N692" s="49" t="str">
        <f t="shared" si="187"/>
        <v/>
      </c>
      <c r="O692" s="1"/>
      <c r="P692" s="112"/>
      <c r="Q692" s="4"/>
      <c r="R692" s="4"/>
      <c r="S692" s="54" t="str">
        <f t="shared" si="188"/>
        <v/>
      </c>
      <c r="T692" s="51"/>
      <c r="U692" s="53"/>
      <c r="V692" s="233"/>
      <c r="W692" s="234" t="str">
        <f t="shared" si="189"/>
        <v/>
      </c>
      <c r="X692" s="52"/>
      <c r="Y692" s="53"/>
      <c r="Z692" s="53"/>
      <c r="AA692" s="53"/>
      <c r="AB692" s="54" t="str">
        <f t="shared" si="190"/>
        <v/>
      </c>
      <c r="AC692" s="54" t="str">
        <f t="shared" si="191"/>
        <v/>
      </c>
      <c r="AD692" s="52"/>
      <c r="AE692" s="53"/>
      <c r="AF692" s="53"/>
      <c r="AG692" s="53"/>
      <c r="AH692" s="54" t="str">
        <f t="shared" si="192"/>
        <v/>
      </c>
      <c r="AI692" s="54" t="str">
        <f t="shared" si="193"/>
        <v/>
      </c>
      <c r="AJ692" s="52"/>
      <c r="AK692" s="55"/>
      <c r="AL692" s="55"/>
      <c r="AM692" s="55"/>
      <c r="AN692" s="54" t="str">
        <f t="shared" si="194"/>
        <v/>
      </c>
      <c r="AO692" s="54" t="str">
        <f t="shared" si="195"/>
        <v/>
      </c>
      <c r="AP692" s="53"/>
      <c r="AQ692" s="53"/>
      <c r="AR692" s="1"/>
      <c r="AS692" s="1"/>
    </row>
    <row r="693" spans="1:45" ht="18.75" customHeight="1" x14ac:dyDescent="0.35">
      <c r="A693" s="1"/>
      <c r="B693" s="49">
        <f>IF(R693="",0,COUNTIF($R$7:R693,R693))</f>
        <v>0</v>
      </c>
      <c r="C693" s="49" t="str">
        <f t="shared" si="180"/>
        <v>0</v>
      </c>
      <c r="D693" s="49">
        <f>IF(X693="",0,COUNTIF($X$7:X693,X693))</f>
        <v>0</v>
      </c>
      <c r="E693" s="49" t="str">
        <f t="shared" si="181"/>
        <v>0</v>
      </c>
      <c r="F693" s="49">
        <f>IF(AD693="",0,COUNTIF($AD$7:AD693,AD693))</f>
        <v>0</v>
      </c>
      <c r="G693" s="49" t="str">
        <f t="shared" si="182"/>
        <v>0</v>
      </c>
      <c r="H693" s="49">
        <f>IF(AJ693="",0,COUNTIF($AJ$7:AJ693,AJ693))</f>
        <v>0</v>
      </c>
      <c r="I693" s="49" t="str">
        <f t="shared" si="183"/>
        <v>0</v>
      </c>
      <c r="J693" s="120">
        <f t="shared" si="184"/>
        <v>0</v>
      </c>
      <c r="K693" s="50" t="str">
        <f t="shared" si="185"/>
        <v>-</v>
      </c>
      <c r="L693" s="49">
        <f>IF(N693="",0,COUNTIF($N$7:N693,N693))</f>
        <v>0</v>
      </c>
      <c r="M693" s="50" t="str">
        <f t="shared" si="186"/>
        <v>0</v>
      </c>
      <c r="N693" s="49" t="str">
        <f t="shared" si="187"/>
        <v/>
      </c>
      <c r="O693" s="1"/>
      <c r="P693" s="112"/>
      <c r="Q693" s="4"/>
      <c r="R693" s="4"/>
      <c r="S693" s="54" t="str">
        <f t="shared" si="188"/>
        <v/>
      </c>
      <c r="T693" s="51"/>
      <c r="U693" s="53"/>
      <c r="V693" s="233"/>
      <c r="W693" s="234" t="str">
        <f t="shared" si="189"/>
        <v/>
      </c>
      <c r="X693" s="52"/>
      <c r="Y693" s="53"/>
      <c r="Z693" s="53"/>
      <c r="AA693" s="53"/>
      <c r="AB693" s="54" t="str">
        <f t="shared" si="190"/>
        <v/>
      </c>
      <c r="AC693" s="54" t="str">
        <f t="shared" si="191"/>
        <v/>
      </c>
      <c r="AD693" s="52"/>
      <c r="AE693" s="53"/>
      <c r="AF693" s="53"/>
      <c r="AG693" s="53"/>
      <c r="AH693" s="54" t="str">
        <f t="shared" si="192"/>
        <v/>
      </c>
      <c r="AI693" s="54" t="str">
        <f t="shared" si="193"/>
        <v/>
      </c>
      <c r="AJ693" s="52"/>
      <c r="AK693" s="55"/>
      <c r="AL693" s="55"/>
      <c r="AM693" s="55"/>
      <c r="AN693" s="54" t="str">
        <f t="shared" si="194"/>
        <v/>
      </c>
      <c r="AO693" s="54" t="str">
        <f t="shared" si="195"/>
        <v/>
      </c>
      <c r="AP693" s="53"/>
      <c r="AQ693" s="53"/>
      <c r="AR693" s="1"/>
      <c r="AS693" s="1"/>
    </row>
    <row r="694" spans="1:45" ht="18.75" customHeight="1" x14ac:dyDescent="0.35">
      <c r="A694" s="1"/>
      <c r="B694" s="49">
        <f>IF(R694="",0,COUNTIF($R$7:R694,R694))</f>
        <v>0</v>
      </c>
      <c r="C694" s="49" t="str">
        <f t="shared" si="180"/>
        <v>0</v>
      </c>
      <c r="D694" s="49">
        <f>IF(X694="",0,COUNTIF($X$7:X694,X694))</f>
        <v>0</v>
      </c>
      <c r="E694" s="49" t="str">
        <f t="shared" si="181"/>
        <v>0</v>
      </c>
      <c r="F694" s="49">
        <f>IF(AD694="",0,COUNTIF($AD$7:AD694,AD694))</f>
        <v>0</v>
      </c>
      <c r="G694" s="49" t="str">
        <f t="shared" si="182"/>
        <v>0</v>
      </c>
      <c r="H694" s="49">
        <f>IF(AJ694="",0,COUNTIF($AJ$7:AJ694,AJ694))</f>
        <v>0</v>
      </c>
      <c r="I694" s="49" t="str">
        <f t="shared" si="183"/>
        <v>0</v>
      </c>
      <c r="J694" s="120">
        <f t="shared" si="184"/>
        <v>0</v>
      </c>
      <c r="K694" s="50" t="str">
        <f t="shared" si="185"/>
        <v>-</v>
      </c>
      <c r="L694" s="49">
        <f>IF(N694="",0,COUNTIF($N$7:N694,N694))</f>
        <v>0</v>
      </c>
      <c r="M694" s="50" t="str">
        <f t="shared" si="186"/>
        <v>0</v>
      </c>
      <c r="N694" s="49" t="str">
        <f t="shared" si="187"/>
        <v/>
      </c>
      <c r="O694" s="1"/>
      <c r="P694" s="112"/>
      <c r="Q694" s="4"/>
      <c r="R694" s="4"/>
      <c r="S694" s="54" t="str">
        <f t="shared" si="188"/>
        <v/>
      </c>
      <c r="T694" s="51"/>
      <c r="U694" s="53"/>
      <c r="V694" s="233"/>
      <c r="W694" s="234" t="str">
        <f t="shared" si="189"/>
        <v/>
      </c>
      <c r="X694" s="52"/>
      <c r="Y694" s="53"/>
      <c r="Z694" s="53"/>
      <c r="AA694" s="53"/>
      <c r="AB694" s="54" t="str">
        <f t="shared" si="190"/>
        <v/>
      </c>
      <c r="AC694" s="54" t="str">
        <f t="shared" si="191"/>
        <v/>
      </c>
      <c r="AD694" s="52"/>
      <c r="AE694" s="53"/>
      <c r="AF694" s="53"/>
      <c r="AG694" s="53"/>
      <c r="AH694" s="54" t="str">
        <f t="shared" si="192"/>
        <v/>
      </c>
      <c r="AI694" s="54" t="str">
        <f t="shared" si="193"/>
        <v/>
      </c>
      <c r="AJ694" s="52"/>
      <c r="AK694" s="55"/>
      <c r="AL694" s="55"/>
      <c r="AM694" s="55"/>
      <c r="AN694" s="54" t="str">
        <f t="shared" si="194"/>
        <v/>
      </c>
      <c r="AO694" s="54" t="str">
        <f t="shared" si="195"/>
        <v/>
      </c>
      <c r="AP694" s="53"/>
      <c r="AQ694" s="53"/>
      <c r="AR694" s="1"/>
      <c r="AS694" s="1"/>
    </row>
    <row r="695" spans="1:45" ht="18.75" customHeight="1" x14ac:dyDescent="0.35">
      <c r="A695" s="1"/>
      <c r="B695" s="49">
        <f>IF(R695="",0,COUNTIF($R$7:R695,R695))</f>
        <v>0</v>
      </c>
      <c r="C695" s="49" t="str">
        <f t="shared" si="180"/>
        <v>0</v>
      </c>
      <c r="D695" s="49">
        <f>IF(X695="",0,COUNTIF($X$7:X695,X695))</f>
        <v>0</v>
      </c>
      <c r="E695" s="49" t="str">
        <f t="shared" si="181"/>
        <v>0</v>
      </c>
      <c r="F695" s="49">
        <f>IF(AD695="",0,COUNTIF($AD$7:AD695,AD695))</f>
        <v>0</v>
      </c>
      <c r="G695" s="49" t="str">
        <f t="shared" si="182"/>
        <v>0</v>
      </c>
      <c r="H695" s="49">
        <f>IF(AJ695="",0,COUNTIF($AJ$7:AJ695,AJ695))</f>
        <v>0</v>
      </c>
      <c r="I695" s="49" t="str">
        <f t="shared" si="183"/>
        <v>0</v>
      </c>
      <c r="J695" s="120">
        <f t="shared" si="184"/>
        <v>0</v>
      </c>
      <c r="K695" s="50" t="str">
        <f t="shared" si="185"/>
        <v>-</v>
      </c>
      <c r="L695" s="49">
        <f>IF(N695="",0,COUNTIF($N$7:N695,N695))</f>
        <v>0</v>
      </c>
      <c r="M695" s="50" t="str">
        <f t="shared" si="186"/>
        <v>0</v>
      </c>
      <c r="N695" s="49" t="str">
        <f t="shared" si="187"/>
        <v/>
      </c>
      <c r="O695" s="1"/>
      <c r="P695" s="112"/>
      <c r="Q695" s="4"/>
      <c r="R695" s="4"/>
      <c r="S695" s="54" t="str">
        <f t="shared" si="188"/>
        <v/>
      </c>
      <c r="T695" s="51"/>
      <c r="U695" s="53"/>
      <c r="V695" s="233"/>
      <c r="W695" s="234" t="str">
        <f t="shared" si="189"/>
        <v/>
      </c>
      <c r="X695" s="52"/>
      <c r="Y695" s="53"/>
      <c r="Z695" s="53"/>
      <c r="AA695" s="53"/>
      <c r="AB695" s="54" t="str">
        <f t="shared" si="190"/>
        <v/>
      </c>
      <c r="AC695" s="54" t="str">
        <f t="shared" si="191"/>
        <v/>
      </c>
      <c r="AD695" s="52"/>
      <c r="AE695" s="53"/>
      <c r="AF695" s="53"/>
      <c r="AG695" s="53"/>
      <c r="AH695" s="54" t="str">
        <f t="shared" si="192"/>
        <v/>
      </c>
      <c r="AI695" s="54" t="str">
        <f t="shared" si="193"/>
        <v/>
      </c>
      <c r="AJ695" s="52"/>
      <c r="AK695" s="55"/>
      <c r="AL695" s="55"/>
      <c r="AM695" s="55"/>
      <c r="AN695" s="54" t="str">
        <f t="shared" si="194"/>
        <v/>
      </c>
      <c r="AO695" s="54" t="str">
        <f t="shared" si="195"/>
        <v/>
      </c>
      <c r="AP695" s="53"/>
      <c r="AQ695" s="53"/>
      <c r="AR695" s="1"/>
      <c r="AS695" s="1"/>
    </row>
    <row r="696" spans="1:45" ht="18.75" customHeight="1" x14ac:dyDescent="0.35">
      <c r="A696" s="1"/>
      <c r="B696" s="49">
        <f>IF(R696="",0,COUNTIF($R$7:R696,R696))</f>
        <v>0</v>
      </c>
      <c r="C696" s="49" t="str">
        <f t="shared" si="180"/>
        <v>0</v>
      </c>
      <c r="D696" s="49">
        <f>IF(X696="",0,COUNTIF($X$7:X696,X696))</f>
        <v>0</v>
      </c>
      <c r="E696" s="49" t="str">
        <f t="shared" si="181"/>
        <v>0</v>
      </c>
      <c r="F696" s="49">
        <f>IF(AD696="",0,COUNTIF($AD$7:AD696,AD696))</f>
        <v>0</v>
      </c>
      <c r="G696" s="49" t="str">
        <f t="shared" si="182"/>
        <v>0</v>
      </c>
      <c r="H696" s="49">
        <f>IF(AJ696="",0,COUNTIF($AJ$7:AJ696,AJ696))</f>
        <v>0</v>
      </c>
      <c r="I696" s="49" t="str">
        <f t="shared" si="183"/>
        <v>0</v>
      </c>
      <c r="J696" s="120">
        <f t="shared" si="184"/>
        <v>0</v>
      </c>
      <c r="K696" s="50" t="str">
        <f t="shared" si="185"/>
        <v>-</v>
      </c>
      <c r="L696" s="49">
        <f>IF(N696="",0,COUNTIF($N$7:N696,N696))</f>
        <v>0</v>
      </c>
      <c r="M696" s="50" t="str">
        <f t="shared" si="186"/>
        <v>0</v>
      </c>
      <c r="N696" s="49" t="str">
        <f t="shared" si="187"/>
        <v/>
      </c>
      <c r="O696" s="1"/>
      <c r="P696" s="112"/>
      <c r="Q696" s="4"/>
      <c r="R696" s="4"/>
      <c r="S696" s="54" t="str">
        <f t="shared" si="188"/>
        <v/>
      </c>
      <c r="T696" s="51"/>
      <c r="U696" s="53"/>
      <c r="V696" s="233"/>
      <c r="W696" s="234" t="str">
        <f t="shared" si="189"/>
        <v/>
      </c>
      <c r="X696" s="52"/>
      <c r="Y696" s="53"/>
      <c r="Z696" s="53"/>
      <c r="AA696" s="53"/>
      <c r="AB696" s="54" t="str">
        <f t="shared" si="190"/>
        <v/>
      </c>
      <c r="AC696" s="54" t="str">
        <f t="shared" si="191"/>
        <v/>
      </c>
      <c r="AD696" s="52"/>
      <c r="AE696" s="53"/>
      <c r="AF696" s="53"/>
      <c r="AG696" s="53"/>
      <c r="AH696" s="54" t="str">
        <f t="shared" si="192"/>
        <v/>
      </c>
      <c r="AI696" s="54" t="str">
        <f t="shared" si="193"/>
        <v/>
      </c>
      <c r="AJ696" s="52"/>
      <c r="AK696" s="55"/>
      <c r="AL696" s="55"/>
      <c r="AM696" s="55"/>
      <c r="AN696" s="54" t="str">
        <f t="shared" si="194"/>
        <v/>
      </c>
      <c r="AO696" s="54" t="str">
        <f t="shared" si="195"/>
        <v/>
      </c>
      <c r="AP696" s="53"/>
      <c r="AQ696" s="53"/>
      <c r="AR696" s="1"/>
      <c r="AS696" s="1"/>
    </row>
    <row r="697" spans="1:45" ht="18.75" customHeight="1" x14ac:dyDescent="0.35">
      <c r="A697" s="1"/>
      <c r="B697" s="49">
        <f>IF(R697="",0,COUNTIF($R$7:R697,R697))</f>
        <v>0</v>
      </c>
      <c r="C697" s="49" t="str">
        <f t="shared" si="180"/>
        <v>0</v>
      </c>
      <c r="D697" s="49">
        <f>IF(X697="",0,COUNTIF($X$7:X697,X697))</f>
        <v>0</v>
      </c>
      <c r="E697" s="49" t="str">
        <f t="shared" si="181"/>
        <v>0</v>
      </c>
      <c r="F697" s="49">
        <f>IF(AD697="",0,COUNTIF($AD$7:AD697,AD697))</f>
        <v>0</v>
      </c>
      <c r="G697" s="49" t="str">
        <f t="shared" si="182"/>
        <v>0</v>
      </c>
      <c r="H697" s="49">
        <f>IF(AJ697="",0,COUNTIF($AJ$7:AJ697,AJ697))</f>
        <v>0</v>
      </c>
      <c r="I697" s="49" t="str">
        <f t="shared" si="183"/>
        <v>0</v>
      </c>
      <c r="J697" s="120">
        <f t="shared" si="184"/>
        <v>0</v>
      </c>
      <c r="K697" s="50" t="str">
        <f t="shared" si="185"/>
        <v>-</v>
      </c>
      <c r="L697" s="49">
        <f>IF(N697="",0,COUNTIF($N$7:N697,N697))</f>
        <v>0</v>
      </c>
      <c r="M697" s="50" t="str">
        <f t="shared" si="186"/>
        <v>0</v>
      </c>
      <c r="N697" s="49" t="str">
        <f t="shared" si="187"/>
        <v/>
      </c>
      <c r="O697" s="1"/>
      <c r="P697" s="112"/>
      <c r="Q697" s="4"/>
      <c r="R697" s="4"/>
      <c r="S697" s="54" t="str">
        <f t="shared" si="188"/>
        <v/>
      </c>
      <c r="T697" s="51"/>
      <c r="U697" s="53"/>
      <c r="V697" s="233"/>
      <c r="W697" s="234" t="str">
        <f t="shared" si="189"/>
        <v/>
      </c>
      <c r="X697" s="52"/>
      <c r="Y697" s="53"/>
      <c r="Z697" s="53"/>
      <c r="AA697" s="53"/>
      <c r="AB697" s="54" t="str">
        <f t="shared" si="190"/>
        <v/>
      </c>
      <c r="AC697" s="54" t="str">
        <f t="shared" si="191"/>
        <v/>
      </c>
      <c r="AD697" s="52"/>
      <c r="AE697" s="53"/>
      <c r="AF697" s="53"/>
      <c r="AG697" s="53"/>
      <c r="AH697" s="54" t="str">
        <f t="shared" si="192"/>
        <v/>
      </c>
      <c r="AI697" s="54" t="str">
        <f t="shared" si="193"/>
        <v/>
      </c>
      <c r="AJ697" s="52"/>
      <c r="AK697" s="55"/>
      <c r="AL697" s="55"/>
      <c r="AM697" s="55"/>
      <c r="AN697" s="54" t="str">
        <f t="shared" si="194"/>
        <v/>
      </c>
      <c r="AO697" s="54" t="str">
        <f t="shared" si="195"/>
        <v/>
      </c>
      <c r="AP697" s="53"/>
      <c r="AQ697" s="53"/>
      <c r="AR697" s="1"/>
      <c r="AS697" s="1"/>
    </row>
    <row r="698" spans="1:45" ht="18.75" customHeight="1" x14ac:dyDescent="0.35">
      <c r="A698" s="1"/>
      <c r="B698" s="49">
        <f>IF(R698="",0,COUNTIF($R$7:R698,R698))</f>
        <v>0</v>
      </c>
      <c r="C698" s="49" t="str">
        <f t="shared" si="180"/>
        <v>0</v>
      </c>
      <c r="D698" s="49">
        <f>IF(X698="",0,COUNTIF($X$7:X698,X698))</f>
        <v>0</v>
      </c>
      <c r="E698" s="49" t="str">
        <f t="shared" si="181"/>
        <v>0</v>
      </c>
      <c r="F698" s="49">
        <f>IF(AD698="",0,COUNTIF($AD$7:AD698,AD698))</f>
        <v>0</v>
      </c>
      <c r="G698" s="49" t="str">
        <f t="shared" si="182"/>
        <v>0</v>
      </c>
      <c r="H698" s="49">
        <f>IF(AJ698="",0,COUNTIF($AJ$7:AJ698,AJ698))</f>
        <v>0</v>
      </c>
      <c r="I698" s="49" t="str">
        <f t="shared" si="183"/>
        <v>0</v>
      </c>
      <c r="J698" s="120">
        <f t="shared" si="184"/>
        <v>0</v>
      </c>
      <c r="K698" s="50" t="str">
        <f t="shared" si="185"/>
        <v>-</v>
      </c>
      <c r="L698" s="49">
        <f>IF(N698="",0,COUNTIF($N$7:N698,N698))</f>
        <v>0</v>
      </c>
      <c r="M698" s="50" t="str">
        <f t="shared" si="186"/>
        <v>0</v>
      </c>
      <c r="N698" s="49" t="str">
        <f t="shared" si="187"/>
        <v/>
      </c>
      <c r="O698" s="1"/>
      <c r="P698" s="112"/>
      <c r="Q698" s="4"/>
      <c r="R698" s="4"/>
      <c r="S698" s="54" t="str">
        <f t="shared" si="188"/>
        <v/>
      </c>
      <c r="T698" s="51"/>
      <c r="U698" s="53"/>
      <c r="V698" s="233"/>
      <c r="W698" s="234" t="str">
        <f t="shared" si="189"/>
        <v/>
      </c>
      <c r="X698" s="52"/>
      <c r="Y698" s="53"/>
      <c r="Z698" s="53"/>
      <c r="AA698" s="53"/>
      <c r="AB698" s="54" t="str">
        <f t="shared" si="190"/>
        <v/>
      </c>
      <c r="AC698" s="54" t="str">
        <f t="shared" si="191"/>
        <v/>
      </c>
      <c r="AD698" s="52"/>
      <c r="AE698" s="53"/>
      <c r="AF698" s="53"/>
      <c r="AG698" s="53"/>
      <c r="AH698" s="54" t="str">
        <f t="shared" si="192"/>
        <v/>
      </c>
      <c r="AI698" s="54" t="str">
        <f t="shared" si="193"/>
        <v/>
      </c>
      <c r="AJ698" s="52"/>
      <c r="AK698" s="55"/>
      <c r="AL698" s="55"/>
      <c r="AM698" s="55"/>
      <c r="AN698" s="54" t="str">
        <f t="shared" si="194"/>
        <v/>
      </c>
      <c r="AO698" s="54" t="str">
        <f t="shared" si="195"/>
        <v/>
      </c>
      <c r="AP698" s="53"/>
      <c r="AQ698" s="53"/>
      <c r="AR698" s="1"/>
      <c r="AS698" s="1"/>
    </row>
    <row r="699" spans="1:45" ht="18.75" customHeight="1" x14ac:dyDescent="0.35">
      <c r="A699" s="1"/>
      <c r="B699" s="49">
        <f>IF(R699="",0,COUNTIF($R$7:R699,R699))</f>
        <v>0</v>
      </c>
      <c r="C699" s="49" t="str">
        <f t="shared" si="180"/>
        <v>0</v>
      </c>
      <c r="D699" s="49">
        <f>IF(X699="",0,COUNTIF($X$7:X699,X699))</f>
        <v>0</v>
      </c>
      <c r="E699" s="49" t="str">
        <f t="shared" si="181"/>
        <v>0</v>
      </c>
      <c r="F699" s="49">
        <f>IF(AD699="",0,COUNTIF($AD$7:AD699,AD699))</f>
        <v>0</v>
      </c>
      <c r="G699" s="49" t="str">
        <f t="shared" si="182"/>
        <v>0</v>
      </c>
      <c r="H699" s="49">
        <f>IF(AJ699="",0,COUNTIF($AJ$7:AJ699,AJ699))</f>
        <v>0</v>
      </c>
      <c r="I699" s="49" t="str">
        <f t="shared" si="183"/>
        <v>0</v>
      </c>
      <c r="J699" s="120">
        <f t="shared" si="184"/>
        <v>0</v>
      </c>
      <c r="K699" s="50" t="str">
        <f t="shared" si="185"/>
        <v>-</v>
      </c>
      <c r="L699" s="49">
        <f>IF(N699="",0,COUNTIF($N$7:N699,N699))</f>
        <v>0</v>
      </c>
      <c r="M699" s="50" t="str">
        <f t="shared" si="186"/>
        <v>0</v>
      </c>
      <c r="N699" s="49" t="str">
        <f t="shared" si="187"/>
        <v/>
      </c>
      <c r="O699" s="1"/>
      <c r="P699" s="112"/>
      <c r="Q699" s="4"/>
      <c r="R699" s="4"/>
      <c r="S699" s="54" t="str">
        <f t="shared" si="188"/>
        <v/>
      </c>
      <c r="T699" s="51"/>
      <c r="U699" s="53"/>
      <c r="V699" s="233"/>
      <c r="W699" s="234" t="str">
        <f t="shared" si="189"/>
        <v/>
      </c>
      <c r="X699" s="52"/>
      <c r="Y699" s="53"/>
      <c r="Z699" s="53"/>
      <c r="AA699" s="53"/>
      <c r="AB699" s="54" t="str">
        <f t="shared" si="190"/>
        <v/>
      </c>
      <c r="AC699" s="54" t="str">
        <f t="shared" si="191"/>
        <v/>
      </c>
      <c r="AD699" s="52"/>
      <c r="AE699" s="53"/>
      <c r="AF699" s="53"/>
      <c r="AG699" s="53"/>
      <c r="AH699" s="54" t="str">
        <f t="shared" si="192"/>
        <v/>
      </c>
      <c r="AI699" s="54" t="str">
        <f t="shared" si="193"/>
        <v/>
      </c>
      <c r="AJ699" s="52"/>
      <c r="AK699" s="55"/>
      <c r="AL699" s="55"/>
      <c r="AM699" s="55"/>
      <c r="AN699" s="54" t="str">
        <f t="shared" si="194"/>
        <v/>
      </c>
      <c r="AO699" s="54" t="str">
        <f t="shared" si="195"/>
        <v/>
      </c>
      <c r="AP699" s="53"/>
      <c r="AQ699" s="53"/>
      <c r="AR699" s="1"/>
      <c r="AS699" s="1"/>
    </row>
    <row r="700" spans="1:45" ht="18.75" customHeight="1" x14ac:dyDescent="0.35">
      <c r="A700" s="1"/>
      <c r="B700" s="49">
        <f>IF(R700="",0,COUNTIF($R$7:R700,R700))</f>
        <v>0</v>
      </c>
      <c r="C700" s="49" t="str">
        <f t="shared" si="180"/>
        <v>0</v>
      </c>
      <c r="D700" s="49">
        <f>IF(X700="",0,COUNTIF($X$7:X700,X700))</f>
        <v>0</v>
      </c>
      <c r="E700" s="49" t="str">
        <f t="shared" si="181"/>
        <v>0</v>
      </c>
      <c r="F700" s="49">
        <f>IF(AD700="",0,COUNTIF($AD$7:AD700,AD700))</f>
        <v>0</v>
      </c>
      <c r="G700" s="49" t="str">
        <f t="shared" si="182"/>
        <v>0</v>
      </c>
      <c r="H700" s="49">
        <f>IF(AJ700="",0,COUNTIF($AJ$7:AJ700,AJ700))</f>
        <v>0</v>
      </c>
      <c r="I700" s="49" t="str">
        <f t="shared" si="183"/>
        <v>0</v>
      </c>
      <c r="J700" s="120">
        <f t="shared" si="184"/>
        <v>0</v>
      </c>
      <c r="K700" s="50" t="str">
        <f t="shared" si="185"/>
        <v>-</v>
      </c>
      <c r="L700" s="49">
        <f>IF(N700="",0,COUNTIF($N$7:N700,N700))</f>
        <v>0</v>
      </c>
      <c r="M700" s="50" t="str">
        <f t="shared" si="186"/>
        <v>0</v>
      </c>
      <c r="N700" s="49" t="str">
        <f t="shared" si="187"/>
        <v/>
      </c>
      <c r="O700" s="1"/>
      <c r="P700" s="112"/>
      <c r="Q700" s="4"/>
      <c r="R700" s="4"/>
      <c r="S700" s="54" t="str">
        <f t="shared" si="188"/>
        <v/>
      </c>
      <c r="T700" s="51"/>
      <c r="U700" s="53"/>
      <c r="V700" s="233"/>
      <c r="W700" s="234" t="str">
        <f t="shared" si="189"/>
        <v/>
      </c>
      <c r="X700" s="52"/>
      <c r="Y700" s="53"/>
      <c r="Z700" s="53"/>
      <c r="AA700" s="53"/>
      <c r="AB700" s="54" t="str">
        <f t="shared" si="190"/>
        <v/>
      </c>
      <c r="AC700" s="54" t="str">
        <f t="shared" si="191"/>
        <v/>
      </c>
      <c r="AD700" s="52"/>
      <c r="AE700" s="53"/>
      <c r="AF700" s="53"/>
      <c r="AG700" s="53"/>
      <c r="AH700" s="54" t="str">
        <f t="shared" si="192"/>
        <v/>
      </c>
      <c r="AI700" s="54" t="str">
        <f t="shared" si="193"/>
        <v/>
      </c>
      <c r="AJ700" s="52"/>
      <c r="AK700" s="55"/>
      <c r="AL700" s="55"/>
      <c r="AM700" s="55"/>
      <c r="AN700" s="54" t="str">
        <f t="shared" si="194"/>
        <v/>
      </c>
      <c r="AO700" s="54" t="str">
        <f t="shared" si="195"/>
        <v/>
      </c>
      <c r="AP700" s="53"/>
      <c r="AQ700" s="53"/>
      <c r="AR700" s="1"/>
      <c r="AS700" s="1"/>
    </row>
    <row r="701" spans="1:45" ht="18.75" customHeight="1" x14ac:dyDescent="0.35">
      <c r="A701" s="1"/>
      <c r="B701" s="49">
        <f>IF(R701="",0,COUNTIF($R$7:R701,R701))</f>
        <v>0</v>
      </c>
      <c r="C701" s="49" t="str">
        <f t="shared" si="180"/>
        <v>0</v>
      </c>
      <c r="D701" s="49">
        <f>IF(X701="",0,COUNTIF($X$7:X701,X701))</f>
        <v>0</v>
      </c>
      <c r="E701" s="49" t="str">
        <f t="shared" si="181"/>
        <v>0</v>
      </c>
      <c r="F701" s="49">
        <f>IF(AD701="",0,COUNTIF($AD$7:AD701,AD701))</f>
        <v>0</v>
      </c>
      <c r="G701" s="49" t="str">
        <f t="shared" si="182"/>
        <v>0</v>
      </c>
      <c r="H701" s="49">
        <f>IF(AJ701="",0,COUNTIF($AJ$7:AJ701,AJ701))</f>
        <v>0</v>
      </c>
      <c r="I701" s="49" t="str">
        <f t="shared" si="183"/>
        <v>0</v>
      </c>
      <c r="J701" s="120">
        <f t="shared" si="184"/>
        <v>0</v>
      </c>
      <c r="K701" s="50" t="str">
        <f t="shared" si="185"/>
        <v>-</v>
      </c>
      <c r="L701" s="49">
        <f>IF(N701="",0,COUNTIF($N$7:N701,N701))</f>
        <v>0</v>
      </c>
      <c r="M701" s="50" t="str">
        <f t="shared" si="186"/>
        <v>0</v>
      </c>
      <c r="N701" s="49" t="str">
        <f t="shared" si="187"/>
        <v/>
      </c>
      <c r="O701" s="1"/>
      <c r="P701" s="112"/>
      <c r="Q701" s="4"/>
      <c r="R701" s="4"/>
      <c r="S701" s="54" t="str">
        <f t="shared" si="188"/>
        <v/>
      </c>
      <c r="T701" s="51"/>
      <c r="U701" s="53"/>
      <c r="V701" s="233"/>
      <c r="W701" s="234" t="str">
        <f t="shared" si="189"/>
        <v/>
      </c>
      <c r="X701" s="52"/>
      <c r="Y701" s="53"/>
      <c r="Z701" s="53"/>
      <c r="AA701" s="53"/>
      <c r="AB701" s="54" t="str">
        <f t="shared" si="190"/>
        <v/>
      </c>
      <c r="AC701" s="54" t="str">
        <f t="shared" si="191"/>
        <v/>
      </c>
      <c r="AD701" s="52"/>
      <c r="AE701" s="53"/>
      <c r="AF701" s="53"/>
      <c r="AG701" s="53"/>
      <c r="AH701" s="54" t="str">
        <f t="shared" si="192"/>
        <v/>
      </c>
      <c r="AI701" s="54" t="str">
        <f t="shared" si="193"/>
        <v/>
      </c>
      <c r="AJ701" s="52"/>
      <c r="AK701" s="55"/>
      <c r="AL701" s="55"/>
      <c r="AM701" s="55"/>
      <c r="AN701" s="54" t="str">
        <f t="shared" si="194"/>
        <v/>
      </c>
      <c r="AO701" s="54" t="str">
        <f t="shared" si="195"/>
        <v/>
      </c>
      <c r="AP701" s="53"/>
      <c r="AQ701" s="53"/>
      <c r="AR701" s="1"/>
      <c r="AS701" s="1"/>
    </row>
    <row r="702" spans="1:45" ht="18.75" customHeight="1" x14ac:dyDescent="0.35">
      <c r="A702" s="1"/>
      <c r="B702" s="49">
        <f>IF(R702="",0,COUNTIF($R$7:R702,R702))</f>
        <v>0</v>
      </c>
      <c r="C702" s="49" t="str">
        <f t="shared" si="180"/>
        <v>0</v>
      </c>
      <c r="D702" s="49">
        <f>IF(X702="",0,COUNTIF($X$7:X702,X702))</f>
        <v>0</v>
      </c>
      <c r="E702" s="49" t="str">
        <f t="shared" si="181"/>
        <v>0</v>
      </c>
      <c r="F702" s="49">
        <f>IF(AD702="",0,COUNTIF($AD$7:AD702,AD702))</f>
        <v>0</v>
      </c>
      <c r="G702" s="49" t="str">
        <f t="shared" si="182"/>
        <v>0</v>
      </c>
      <c r="H702" s="49">
        <f>IF(AJ702="",0,COUNTIF($AJ$7:AJ702,AJ702))</f>
        <v>0</v>
      </c>
      <c r="I702" s="49" t="str">
        <f t="shared" si="183"/>
        <v>0</v>
      </c>
      <c r="J702" s="120">
        <f t="shared" si="184"/>
        <v>0</v>
      </c>
      <c r="K702" s="50" t="str">
        <f t="shared" si="185"/>
        <v>-</v>
      </c>
      <c r="L702" s="49">
        <f>IF(N702="",0,COUNTIF($N$7:N702,N702))</f>
        <v>0</v>
      </c>
      <c r="M702" s="50" t="str">
        <f t="shared" si="186"/>
        <v>0</v>
      </c>
      <c r="N702" s="49" t="str">
        <f t="shared" si="187"/>
        <v/>
      </c>
      <c r="O702" s="1"/>
      <c r="P702" s="112"/>
      <c r="Q702" s="4"/>
      <c r="R702" s="4"/>
      <c r="S702" s="54" t="str">
        <f t="shared" si="188"/>
        <v/>
      </c>
      <c r="T702" s="51"/>
      <c r="U702" s="53"/>
      <c r="V702" s="233"/>
      <c r="W702" s="234" t="str">
        <f t="shared" si="189"/>
        <v/>
      </c>
      <c r="X702" s="52"/>
      <c r="Y702" s="53"/>
      <c r="Z702" s="53"/>
      <c r="AA702" s="53"/>
      <c r="AB702" s="54" t="str">
        <f t="shared" si="190"/>
        <v/>
      </c>
      <c r="AC702" s="54" t="str">
        <f t="shared" si="191"/>
        <v/>
      </c>
      <c r="AD702" s="52"/>
      <c r="AE702" s="53"/>
      <c r="AF702" s="53"/>
      <c r="AG702" s="53"/>
      <c r="AH702" s="54" t="str">
        <f t="shared" si="192"/>
        <v/>
      </c>
      <c r="AI702" s="54" t="str">
        <f t="shared" si="193"/>
        <v/>
      </c>
      <c r="AJ702" s="52"/>
      <c r="AK702" s="55"/>
      <c r="AL702" s="55"/>
      <c r="AM702" s="55"/>
      <c r="AN702" s="54" t="str">
        <f t="shared" si="194"/>
        <v/>
      </c>
      <c r="AO702" s="54" t="str">
        <f t="shared" si="195"/>
        <v/>
      </c>
      <c r="AP702" s="53"/>
      <c r="AQ702" s="53"/>
      <c r="AR702" s="1"/>
      <c r="AS702" s="1"/>
    </row>
    <row r="703" spans="1:45" ht="18.75" customHeight="1" x14ac:dyDescent="0.35">
      <c r="A703" s="1"/>
      <c r="B703" s="49">
        <f>IF(R703="",0,COUNTIF($R$7:R703,R703))</f>
        <v>0</v>
      </c>
      <c r="C703" s="49" t="str">
        <f t="shared" si="180"/>
        <v>0</v>
      </c>
      <c r="D703" s="49">
        <f>IF(X703="",0,COUNTIF($X$7:X703,X703))</f>
        <v>0</v>
      </c>
      <c r="E703" s="49" t="str">
        <f t="shared" si="181"/>
        <v>0</v>
      </c>
      <c r="F703" s="49">
        <f>IF(AD703="",0,COUNTIF($AD$7:AD703,AD703))</f>
        <v>0</v>
      </c>
      <c r="G703" s="49" t="str">
        <f t="shared" si="182"/>
        <v>0</v>
      </c>
      <c r="H703" s="49">
        <f>IF(AJ703="",0,COUNTIF($AJ$7:AJ703,AJ703))</f>
        <v>0</v>
      </c>
      <c r="I703" s="49" t="str">
        <f t="shared" si="183"/>
        <v>0</v>
      </c>
      <c r="J703" s="120">
        <f t="shared" si="184"/>
        <v>0</v>
      </c>
      <c r="K703" s="50" t="str">
        <f t="shared" si="185"/>
        <v>-</v>
      </c>
      <c r="L703" s="49">
        <f>IF(N703="",0,COUNTIF($N$7:N703,N703))</f>
        <v>0</v>
      </c>
      <c r="M703" s="50" t="str">
        <f t="shared" si="186"/>
        <v>0</v>
      </c>
      <c r="N703" s="49" t="str">
        <f t="shared" si="187"/>
        <v/>
      </c>
      <c r="O703" s="1"/>
      <c r="P703" s="112"/>
      <c r="Q703" s="4"/>
      <c r="R703" s="4"/>
      <c r="S703" s="54" t="str">
        <f t="shared" si="188"/>
        <v/>
      </c>
      <c r="T703" s="51"/>
      <c r="U703" s="53"/>
      <c r="V703" s="233"/>
      <c r="W703" s="234" t="str">
        <f t="shared" si="189"/>
        <v/>
      </c>
      <c r="X703" s="52"/>
      <c r="Y703" s="53"/>
      <c r="Z703" s="53"/>
      <c r="AA703" s="53"/>
      <c r="AB703" s="54" t="str">
        <f t="shared" si="190"/>
        <v/>
      </c>
      <c r="AC703" s="54" t="str">
        <f t="shared" si="191"/>
        <v/>
      </c>
      <c r="AD703" s="52"/>
      <c r="AE703" s="53"/>
      <c r="AF703" s="53"/>
      <c r="AG703" s="53"/>
      <c r="AH703" s="54" t="str">
        <f t="shared" si="192"/>
        <v/>
      </c>
      <c r="AI703" s="54" t="str">
        <f t="shared" si="193"/>
        <v/>
      </c>
      <c r="AJ703" s="52"/>
      <c r="AK703" s="55"/>
      <c r="AL703" s="55"/>
      <c r="AM703" s="55"/>
      <c r="AN703" s="54" t="str">
        <f t="shared" si="194"/>
        <v/>
      </c>
      <c r="AO703" s="54" t="str">
        <f t="shared" si="195"/>
        <v/>
      </c>
      <c r="AP703" s="53"/>
      <c r="AQ703" s="53"/>
      <c r="AR703" s="1"/>
      <c r="AS703" s="1"/>
    </row>
    <row r="704" spans="1:45" ht="18.75" customHeight="1" x14ac:dyDescent="0.35">
      <c r="A704" s="1"/>
      <c r="B704" s="49">
        <f>IF(R704="",0,COUNTIF($R$7:R704,R704))</f>
        <v>0</v>
      </c>
      <c r="C704" s="49" t="str">
        <f t="shared" si="180"/>
        <v>0</v>
      </c>
      <c r="D704" s="49">
        <f>IF(X704="",0,COUNTIF($X$7:X704,X704))</f>
        <v>0</v>
      </c>
      <c r="E704" s="49" t="str">
        <f t="shared" si="181"/>
        <v>0</v>
      </c>
      <c r="F704" s="49">
        <f>IF(AD704="",0,COUNTIF($AD$7:AD704,AD704))</f>
        <v>0</v>
      </c>
      <c r="G704" s="49" t="str">
        <f t="shared" si="182"/>
        <v>0</v>
      </c>
      <c r="H704" s="49">
        <f>IF(AJ704="",0,COUNTIF($AJ$7:AJ704,AJ704))</f>
        <v>0</v>
      </c>
      <c r="I704" s="49" t="str">
        <f t="shared" si="183"/>
        <v>0</v>
      </c>
      <c r="J704" s="120">
        <f t="shared" si="184"/>
        <v>0</v>
      </c>
      <c r="K704" s="50" t="str">
        <f t="shared" si="185"/>
        <v>-</v>
      </c>
      <c r="L704" s="49">
        <f>IF(N704="",0,COUNTIF($N$7:N704,N704))</f>
        <v>0</v>
      </c>
      <c r="M704" s="50" t="str">
        <f t="shared" si="186"/>
        <v>0</v>
      </c>
      <c r="N704" s="49" t="str">
        <f t="shared" si="187"/>
        <v/>
      </c>
      <c r="O704" s="1"/>
      <c r="P704" s="112"/>
      <c r="Q704" s="4"/>
      <c r="R704" s="4"/>
      <c r="S704" s="54" t="str">
        <f t="shared" si="188"/>
        <v/>
      </c>
      <c r="T704" s="51"/>
      <c r="U704" s="53"/>
      <c r="V704" s="233"/>
      <c r="W704" s="234" t="str">
        <f t="shared" si="189"/>
        <v/>
      </c>
      <c r="X704" s="52"/>
      <c r="Y704" s="53"/>
      <c r="Z704" s="53"/>
      <c r="AA704" s="53"/>
      <c r="AB704" s="54" t="str">
        <f t="shared" si="190"/>
        <v/>
      </c>
      <c r="AC704" s="54" t="str">
        <f t="shared" si="191"/>
        <v/>
      </c>
      <c r="AD704" s="52"/>
      <c r="AE704" s="53"/>
      <c r="AF704" s="53"/>
      <c r="AG704" s="53"/>
      <c r="AH704" s="54" t="str">
        <f t="shared" si="192"/>
        <v/>
      </c>
      <c r="AI704" s="54" t="str">
        <f t="shared" si="193"/>
        <v/>
      </c>
      <c r="AJ704" s="52"/>
      <c r="AK704" s="55"/>
      <c r="AL704" s="55"/>
      <c r="AM704" s="55"/>
      <c r="AN704" s="54" t="str">
        <f t="shared" si="194"/>
        <v/>
      </c>
      <c r="AO704" s="54" t="str">
        <f t="shared" si="195"/>
        <v/>
      </c>
      <c r="AP704" s="53"/>
      <c r="AQ704" s="53"/>
      <c r="AR704" s="1"/>
      <c r="AS704" s="1"/>
    </row>
    <row r="705" spans="1:45" ht="18.75" customHeight="1" x14ac:dyDescent="0.35">
      <c r="A705" s="1"/>
      <c r="B705" s="49">
        <f>IF(R705="",0,COUNTIF($R$7:R705,R705))</f>
        <v>0</v>
      </c>
      <c r="C705" s="49" t="str">
        <f t="shared" si="180"/>
        <v>0</v>
      </c>
      <c r="D705" s="49">
        <f>IF(X705="",0,COUNTIF($X$7:X705,X705))</f>
        <v>0</v>
      </c>
      <c r="E705" s="49" t="str">
        <f t="shared" si="181"/>
        <v>0</v>
      </c>
      <c r="F705" s="49">
        <f>IF(AD705="",0,COUNTIF($AD$7:AD705,AD705))</f>
        <v>0</v>
      </c>
      <c r="G705" s="49" t="str">
        <f t="shared" si="182"/>
        <v>0</v>
      </c>
      <c r="H705" s="49">
        <f>IF(AJ705="",0,COUNTIF($AJ$7:AJ705,AJ705))</f>
        <v>0</v>
      </c>
      <c r="I705" s="49" t="str">
        <f t="shared" si="183"/>
        <v>0</v>
      </c>
      <c r="J705" s="120">
        <f t="shared" si="184"/>
        <v>0</v>
      </c>
      <c r="K705" s="50" t="str">
        <f t="shared" si="185"/>
        <v>-</v>
      </c>
      <c r="L705" s="49">
        <f>IF(N705="",0,COUNTIF($N$7:N705,N705))</f>
        <v>0</v>
      </c>
      <c r="M705" s="50" t="str">
        <f t="shared" si="186"/>
        <v>0</v>
      </c>
      <c r="N705" s="49" t="str">
        <f t="shared" si="187"/>
        <v/>
      </c>
      <c r="O705" s="1"/>
      <c r="P705" s="112"/>
      <c r="Q705" s="4"/>
      <c r="R705" s="4"/>
      <c r="S705" s="54" t="str">
        <f t="shared" si="188"/>
        <v/>
      </c>
      <c r="T705" s="51"/>
      <c r="U705" s="53"/>
      <c r="V705" s="233"/>
      <c r="W705" s="234" t="str">
        <f t="shared" si="189"/>
        <v/>
      </c>
      <c r="X705" s="52"/>
      <c r="Y705" s="53"/>
      <c r="Z705" s="53"/>
      <c r="AA705" s="53"/>
      <c r="AB705" s="54" t="str">
        <f t="shared" si="190"/>
        <v/>
      </c>
      <c r="AC705" s="54" t="str">
        <f t="shared" si="191"/>
        <v/>
      </c>
      <c r="AD705" s="52"/>
      <c r="AE705" s="53"/>
      <c r="AF705" s="53"/>
      <c r="AG705" s="53"/>
      <c r="AH705" s="54" t="str">
        <f t="shared" si="192"/>
        <v/>
      </c>
      <c r="AI705" s="54" t="str">
        <f t="shared" si="193"/>
        <v/>
      </c>
      <c r="AJ705" s="52"/>
      <c r="AK705" s="55"/>
      <c r="AL705" s="55"/>
      <c r="AM705" s="55"/>
      <c r="AN705" s="54" t="str">
        <f t="shared" si="194"/>
        <v/>
      </c>
      <c r="AO705" s="54" t="str">
        <f t="shared" si="195"/>
        <v/>
      </c>
      <c r="AP705" s="53"/>
      <c r="AQ705" s="53"/>
      <c r="AR705" s="1"/>
      <c r="AS705" s="1"/>
    </row>
    <row r="706" spans="1:45" ht="18.75" customHeight="1" x14ac:dyDescent="0.35">
      <c r="A706" s="1"/>
      <c r="B706" s="49">
        <f>IF(R706="",0,COUNTIF($R$7:R706,R706))</f>
        <v>0</v>
      </c>
      <c r="C706" s="49" t="str">
        <f t="shared" si="180"/>
        <v>0</v>
      </c>
      <c r="D706" s="49">
        <f>IF(X706="",0,COUNTIF($X$7:X706,X706))</f>
        <v>0</v>
      </c>
      <c r="E706" s="49" t="str">
        <f t="shared" si="181"/>
        <v>0</v>
      </c>
      <c r="F706" s="49">
        <f>IF(AD706="",0,COUNTIF($AD$7:AD706,AD706))</f>
        <v>0</v>
      </c>
      <c r="G706" s="49" t="str">
        <f t="shared" si="182"/>
        <v>0</v>
      </c>
      <c r="H706" s="49">
        <f>IF(AJ706="",0,COUNTIF($AJ$7:AJ706,AJ706))</f>
        <v>0</v>
      </c>
      <c r="I706" s="49" t="str">
        <f t="shared" si="183"/>
        <v>0</v>
      </c>
      <c r="J706" s="120">
        <f t="shared" si="184"/>
        <v>0</v>
      </c>
      <c r="K706" s="50" t="str">
        <f t="shared" si="185"/>
        <v>-</v>
      </c>
      <c r="L706" s="49">
        <f>IF(N706="",0,COUNTIF($N$7:N706,N706))</f>
        <v>0</v>
      </c>
      <c r="M706" s="50" t="str">
        <f t="shared" si="186"/>
        <v>0</v>
      </c>
      <c r="N706" s="49" t="str">
        <f t="shared" si="187"/>
        <v/>
      </c>
      <c r="O706" s="1"/>
      <c r="P706" s="112"/>
      <c r="Q706" s="4"/>
      <c r="R706" s="4"/>
      <c r="S706" s="54" t="str">
        <f t="shared" si="188"/>
        <v/>
      </c>
      <c r="T706" s="51"/>
      <c r="U706" s="53"/>
      <c r="V706" s="233"/>
      <c r="W706" s="234" t="str">
        <f t="shared" si="189"/>
        <v/>
      </c>
      <c r="X706" s="52"/>
      <c r="Y706" s="53"/>
      <c r="Z706" s="53"/>
      <c r="AA706" s="53"/>
      <c r="AB706" s="54" t="str">
        <f t="shared" si="190"/>
        <v/>
      </c>
      <c r="AC706" s="54" t="str">
        <f t="shared" si="191"/>
        <v/>
      </c>
      <c r="AD706" s="52"/>
      <c r="AE706" s="53"/>
      <c r="AF706" s="53"/>
      <c r="AG706" s="53"/>
      <c r="AH706" s="54" t="str">
        <f t="shared" si="192"/>
        <v/>
      </c>
      <c r="AI706" s="54" t="str">
        <f t="shared" si="193"/>
        <v/>
      </c>
      <c r="AJ706" s="52"/>
      <c r="AK706" s="55"/>
      <c r="AL706" s="55"/>
      <c r="AM706" s="55"/>
      <c r="AN706" s="54" t="str">
        <f t="shared" si="194"/>
        <v/>
      </c>
      <c r="AO706" s="54" t="str">
        <f t="shared" si="195"/>
        <v/>
      </c>
      <c r="AP706" s="53"/>
      <c r="AQ706" s="53"/>
      <c r="AR706" s="1"/>
      <c r="AS706" s="1"/>
    </row>
    <row r="707" spans="1:45" ht="18.75" customHeight="1" x14ac:dyDescent="0.35">
      <c r="A707" s="1"/>
      <c r="B707" s="49">
        <f>IF(R707="",0,COUNTIF($R$7:R707,R707))</f>
        <v>0</v>
      </c>
      <c r="C707" s="49" t="str">
        <f t="shared" si="180"/>
        <v>0</v>
      </c>
      <c r="D707" s="49">
        <f>IF(X707="",0,COUNTIF($X$7:X707,X707))</f>
        <v>0</v>
      </c>
      <c r="E707" s="49" t="str">
        <f t="shared" si="181"/>
        <v>0</v>
      </c>
      <c r="F707" s="49">
        <f>IF(AD707="",0,COUNTIF($AD$7:AD707,AD707))</f>
        <v>0</v>
      </c>
      <c r="G707" s="49" t="str">
        <f t="shared" si="182"/>
        <v>0</v>
      </c>
      <c r="H707" s="49">
        <f>IF(AJ707="",0,COUNTIF($AJ$7:AJ707,AJ707))</f>
        <v>0</v>
      </c>
      <c r="I707" s="49" t="str">
        <f t="shared" si="183"/>
        <v>0</v>
      </c>
      <c r="J707" s="120">
        <f t="shared" si="184"/>
        <v>0</v>
      </c>
      <c r="K707" s="50" t="str">
        <f t="shared" si="185"/>
        <v>-</v>
      </c>
      <c r="L707" s="49">
        <f>IF(N707="",0,COUNTIF($N$7:N707,N707))</f>
        <v>0</v>
      </c>
      <c r="M707" s="50" t="str">
        <f t="shared" si="186"/>
        <v>0</v>
      </c>
      <c r="N707" s="49" t="str">
        <f t="shared" si="187"/>
        <v/>
      </c>
      <c r="O707" s="1"/>
      <c r="P707" s="112"/>
      <c r="Q707" s="4"/>
      <c r="R707" s="4"/>
      <c r="S707" s="54" t="str">
        <f t="shared" si="188"/>
        <v/>
      </c>
      <c r="T707" s="51"/>
      <c r="U707" s="53"/>
      <c r="V707" s="233"/>
      <c r="W707" s="234" t="str">
        <f t="shared" si="189"/>
        <v/>
      </c>
      <c r="X707" s="52"/>
      <c r="Y707" s="53"/>
      <c r="Z707" s="53"/>
      <c r="AA707" s="53"/>
      <c r="AB707" s="54" t="str">
        <f t="shared" si="190"/>
        <v/>
      </c>
      <c r="AC707" s="54" t="str">
        <f t="shared" si="191"/>
        <v/>
      </c>
      <c r="AD707" s="52"/>
      <c r="AE707" s="53"/>
      <c r="AF707" s="53"/>
      <c r="AG707" s="53"/>
      <c r="AH707" s="54" t="str">
        <f t="shared" si="192"/>
        <v/>
      </c>
      <c r="AI707" s="54" t="str">
        <f t="shared" si="193"/>
        <v/>
      </c>
      <c r="AJ707" s="52"/>
      <c r="AK707" s="55"/>
      <c r="AL707" s="55"/>
      <c r="AM707" s="55"/>
      <c r="AN707" s="54" t="str">
        <f t="shared" si="194"/>
        <v/>
      </c>
      <c r="AO707" s="54" t="str">
        <f t="shared" si="195"/>
        <v/>
      </c>
      <c r="AP707" s="53"/>
      <c r="AQ707" s="53"/>
      <c r="AR707" s="1"/>
      <c r="AS707" s="1"/>
    </row>
    <row r="708" spans="1:45" ht="18.75" customHeight="1" x14ac:dyDescent="0.35">
      <c r="A708" s="1"/>
      <c r="B708" s="49">
        <f>IF(R708="",0,COUNTIF($R$7:R708,R708))</f>
        <v>0</v>
      </c>
      <c r="C708" s="49" t="str">
        <f t="shared" si="180"/>
        <v>0</v>
      </c>
      <c r="D708" s="49">
        <f>IF(X708="",0,COUNTIF($X$7:X708,X708))</f>
        <v>0</v>
      </c>
      <c r="E708" s="49" t="str">
        <f t="shared" si="181"/>
        <v>0</v>
      </c>
      <c r="F708" s="49">
        <f>IF(AD708="",0,COUNTIF($AD$7:AD708,AD708))</f>
        <v>0</v>
      </c>
      <c r="G708" s="49" t="str">
        <f t="shared" si="182"/>
        <v>0</v>
      </c>
      <c r="H708" s="49">
        <f>IF(AJ708="",0,COUNTIF($AJ$7:AJ708,AJ708))</f>
        <v>0</v>
      </c>
      <c r="I708" s="49" t="str">
        <f t="shared" si="183"/>
        <v>0</v>
      </c>
      <c r="J708" s="120">
        <f t="shared" si="184"/>
        <v>0</v>
      </c>
      <c r="K708" s="50" t="str">
        <f t="shared" si="185"/>
        <v>-</v>
      </c>
      <c r="L708" s="49">
        <f>IF(N708="",0,COUNTIF($N$7:N708,N708))</f>
        <v>0</v>
      </c>
      <c r="M708" s="50" t="str">
        <f t="shared" si="186"/>
        <v>0</v>
      </c>
      <c r="N708" s="49" t="str">
        <f t="shared" si="187"/>
        <v/>
      </c>
      <c r="O708" s="1"/>
      <c r="P708" s="112"/>
      <c r="Q708" s="4"/>
      <c r="R708" s="4"/>
      <c r="S708" s="54" t="str">
        <f t="shared" si="188"/>
        <v/>
      </c>
      <c r="T708" s="51"/>
      <c r="U708" s="53"/>
      <c r="V708" s="233"/>
      <c r="W708" s="234" t="str">
        <f t="shared" si="189"/>
        <v/>
      </c>
      <c r="X708" s="52"/>
      <c r="Y708" s="53"/>
      <c r="Z708" s="53"/>
      <c r="AA708" s="53"/>
      <c r="AB708" s="54" t="str">
        <f t="shared" si="190"/>
        <v/>
      </c>
      <c r="AC708" s="54" t="str">
        <f t="shared" si="191"/>
        <v/>
      </c>
      <c r="AD708" s="52"/>
      <c r="AE708" s="53"/>
      <c r="AF708" s="53"/>
      <c r="AG708" s="53"/>
      <c r="AH708" s="54" t="str">
        <f t="shared" si="192"/>
        <v/>
      </c>
      <c r="AI708" s="54" t="str">
        <f t="shared" si="193"/>
        <v/>
      </c>
      <c r="AJ708" s="52"/>
      <c r="AK708" s="55"/>
      <c r="AL708" s="55"/>
      <c r="AM708" s="55"/>
      <c r="AN708" s="54" t="str">
        <f t="shared" si="194"/>
        <v/>
      </c>
      <c r="AO708" s="54" t="str">
        <f t="shared" si="195"/>
        <v/>
      </c>
      <c r="AP708" s="53"/>
      <c r="AQ708" s="53"/>
      <c r="AR708" s="1"/>
      <c r="AS708" s="1"/>
    </row>
    <row r="709" spans="1:45" ht="18.75" customHeight="1" x14ac:dyDescent="0.35">
      <c r="A709" s="1"/>
      <c r="B709" s="49">
        <f>IF(R709="",0,COUNTIF($R$7:R709,R709))</f>
        <v>0</v>
      </c>
      <c r="C709" s="49" t="str">
        <f t="shared" si="180"/>
        <v>0</v>
      </c>
      <c r="D709" s="49">
        <f>IF(X709="",0,COUNTIF($X$7:X709,X709))</f>
        <v>0</v>
      </c>
      <c r="E709" s="49" t="str">
        <f t="shared" si="181"/>
        <v>0</v>
      </c>
      <c r="F709" s="49">
        <f>IF(AD709="",0,COUNTIF($AD$7:AD709,AD709))</f>
        <v>0</v>
      </c>
      <c r="G709" s="49" t="str">
        <f t="shared" si="182"/>
        <v>0</v>
      </c>
      <c r="H709" s="49">
        <f>IF(AJ709="",0,COUNTIF($AJ$7:AJ709,AJ709))</f>
        <v>0</v>
      </c>
      <c r="I709" s="49" t="str">
        <f t="shared" si="183"/>
        <v>0</v>
      </c>
      <c r="J709" s="120">
        <f t="shared" si="184"/>
        <v>0</v>
      </c>
      <c r="K709" s="50" t="str">
        <f t="shared" si="185"/>
        <v>-</v>
      </c>
      <c r="L709" s="49">
        <f>IF(N709="",0,COUNTIF($N$7:N709,N709))</f>
        <v>0</v>
      </c>
      <c r="M709" s="50" t="str">
        <f t="shared" si="186"/>
        <v>0</v>
      </c>
      <c r="N709" s="49" t="str">
        <f t="shared" si="187"/>
        <v/>
      </c>
      <c r="O709" s="1"/>
      <c r="P709" s="112"/>
      <c r="Q709" s="4"/>
      <c r="R709" s="4"/>
      <c r="S709" s="54" t="str">
        <f t="shared" si="188"/>
        <v/>
      </c>
      <c r="T709" s="51"/>
      <c r="U709" s="53"/>
      <c r="V709" s="233"/>
      <c r="W709" s="234" t="str">
        <f t="shared" si="189"/>
        <v/>
      </c>
      <c r="X709" s="52"/>
      <c r="Y709" s="53"/>
      <c r="Z709" s="53"/>
      <c r="AA709" s="53"/>
      <c r="AB709" s="54" t="str">
        <f t="shared" si="190"/>
        <v/>
      </c>
      <c r="AC709" s="54" t="str">
        <f t="shared" si="191"/>
        <v/>
      </c>
      <c r="AD709" s="52"/>
      <c r="AE709" s="53"/>
      <c r="AF709" s="53"/>
      <c r="AG709" s="53"/>
      <c r="AH709" s="54" t="str">
        <f t="shared" si="192"/>
        <v/>
      </c>
      <c r="AI709" s="54" t="str">
        <f t="shared" si="193"/>
        <v/>
      </c>
      <c r="AJ709" s="52"/>
      <c r="AK709" s="55"/>
      <c r="AL709" s="55"/>
      <c r="AM709" s="55"/>
      <c r="AN709" s="54" t="str">
        <f t="shared" si="194"/>
        <v/>
      </c>
      <c r="AO709" s="54" t="str">
        <f t="shared" si="195"/>
        <v/>
      </c>
      <c r="AP709" s="53"/>
      <c r="AQ709" s="53"/>
      <c r="AR709" s="1"/>
      <c r="AS709" s="1"/>
    </row>
    <row r="710" spans="1:45" ht="18.75" customHeight="1" x14ac:dyDescent="0.35">
      <c r="A710" s="1"/>
      <c r="B710" s="49">
        <f>IF(R710="",0,COUNTIF($R$7:R710,R710))</f>
        <v>0</v>
      </c>
      <c r="C710" s="49" t="str">
        <f t="shared" si="180"/>
        <v>0</v>
      </c>
      <c r="D710" s="49">
        <f>IF(X710="",0,COUNTIF($X$7:X710,X710))</f>
        <v>0</v>
      </c>
      <c r="E710" s="49" t="str">
        <f t="shared" si="181"/>
        <v>0</v>
      </c>
      <c r="F710" s="49">
        <f>IF(AD710="",0,COUNTIF($AD$7:AD710,AD710))</f>
        <v>0</v>
      </c>
      <c r="G710" s="49" t="str">
        <f t="shared" si="182"/>
        <v>0</v>
      </c>
      <c r="H710" s="49">
        <f>IF(AJ710="",0,COUNTIF($AJ$7:AJ710,AJ710))</f>
        <v>0</v>
      </c>
      <c r="I710" s="49" t="str">
        <f t="shared" si="183"/>
        <v>0</v>
      </c>
      <c r="J710" s="120">
        <f t="shared" si="184"/>
        <v>0</v>
      </c>
      <c r="K710" s="50" t="str">
        <f t="shared" si="185"/>
        <v>-</v>
      </c>
      <c r="L710" s="49">
        <f>IF(N710="",0,COUNTIF($N$7:N710,N710))</f>
        <v>0</v>
      </c>
      <c r="M710" s="50" t="str">
        <f t="shared" si="186"/>
        <v>0</v>
      </c>
      <c r="N710" s="49" t="str">
        <f t="shared" si="187"/>
        <v/>
      </c>
      <c r="O710" s="1"/>
      <c r="P710" s="112"/>
      <c r="Q710" s="4"/>
      <c r="R710" s="4"/>
      <c r="S710" s="54" t="str">
        <f t="shared" si="188"/>
        <v/>
      </c>
      <c r="T710" s="51"/>
      <c r="U710" s="53"/>
      <c r="V710" s="233"/>
      <c r="W710" s="234" t="str">
        <f t="shared" si="189"/>
        <v/>
      </c>
      <c r="X710" s="52"/>
      <c r="Y710" s="53"/>
      <c r="Z710" s="53"/>
      <c r="AA710" s="53"/>
      <c r="AB710" s="54" t="str">
        <f t="shared" si="190"/>
        <v/>
      </c>
      <c r="AC710" s="54" t="str">
        <f t="shared" si="191"/>
        <v/>
      </c>
      <c r="AD710" s="52"/>
      <c r="AE710" s="53"/>
      <c r="AF710" s="53"/>
      <c r="AG710" s="53"/>
      <c r="AH710" s="54" t="str">
        <f t="shared" si="192"/>
        <v/>
      </c>
      <c r="AI710" s="54" t="str">
        <f t="shared" si="193"/>
        <v/>
      </c>
      <c r="AJ710" s="52"/>
      <c r="AK710" s="55"/>
      <c r="AL710" s="55"/>
      <c r="AM710" s="55"/>
      <c r="AN710" s="54" t="str">
        <f t="shared" si="194"/>
        <v/>
      </c>
      <c r="AO710" s="54" t="str">
        <f t="shared" si="195"/>
        <v/>
      </c>
      <c r="AP710" s="53"/>
      <c r="AQ710" s="53"/>
      <c r="AR710" s="1"/>
      <c r="AS710" s="1"/>
    </row>
    <row r="711" spans="1:45" ht="18.75" customHeight="1" x14ac:dyDescent="0.35">
      <c r="A711" s="1"/>
      <c r="B711" s="49">
        <f>IF(R711="",0,COUNTIF($R$7:R711,R711))</f>
        <v>0</v>
      </c>
      <c r="C711" s="49" t="str">
        <f t="shared" si="180"/>
        <v>0</v>
      </c>
      <c r="D711" s="49">
        <f>IF(X711="",0,COUNTIF($X$7:X711,X711))</f>
        <v>0</v>
      </c>
      <c r="E711" s="49" t="str">
        <f t="shared" si="181"/>
        <v>0</v>
      </c>
      <c r="F711" s="49">
        <f>IF(AD711="",0,COUNTIF($AD$7:AD711,AD711))</f>
        <v>0</v>
      </c>
      <c r="G711" s="49" t="str">
        <f t="shared" si="182"/>
        <v>0</v>
      </c>
      <c r="H711" s="49">
        <f>IF(AJ711="",0,COUNTIF($AJ$7:AJ711,AJ711))</f>
        <v>0</v>
      </c>
      <c r="I711" s="49" t="str">
        <f t="shared" si="183"/>
        <v>0</v>
      </c>
      <c r="J711" s="120">
        <f t="shared" si="184"/>
        <v>0</v>
      </c>
      <c r="K711" s="50" t="str">
        <f t="shared" si="185"/>
        <v>-</v>
      </c>
      <c r="L711" s="49">
        <f>IF(N711="",0,COUNTIF($N$7:N711,N711))</f>
        <v>0</v>
      </c>
      <c r="M711" s="50" t="str">
        <f t="shared" si="186"/>
        <v>0</v>
      </c>
      <c r="N711" s="49" t="str">
        <f t="shared" si="187"/>
        <v/>
      </c>
      <c r="O711" s="1"/>
      <c r="P711" s="112"/>
      <c r="Q711" s="4"/>
      <c r="R711" s="4"/>
      <c r="S711" s="54" t="str">
        <f t="shared" si="188"/>
        <v/>
      </c>
      <c r="T711" s="51"/>
      <c r="U711" s="53"/>
      <c r="V711" s="233"/>
      <c r="W711" s="234" t="str">
        <f t="shared" si="189"/>
        <v/>
      </c>
      <c r="X711" s="52"/>
      <c r="Y711" s="53"/>
      <c r="Z711" s="53"/>
      <c r="AA711" s="53"/>
      <c r="AB711" s="54" t="str">
        <f t="shared" si="190"/>
        <v/>
      </c>
      <c r="AC711" s="54" t="str">
        <f t="shared" si="191"/>
        <v/>
      </c>
      <c r="AD711" s="52"/>
      <c r="AE711" s="53"/>
      <c r="AF711" s="53"/>
      <c r="AG711" s="53"/>
      <c r="AH711" s="54" t="str">
        <f t="shared" si="192"/>
        <v/>
      </c>
      <c r="AI711" s="54" t="str">
        <f t="shared" si="193"/>
        <v/>
      </c>
      <c r="AJ711" s="52"/>
      <c r="AK711" s="55"/>
      <c r="AL711" s="55"/>
      <c r="AM711" s="55"/>
      <c r="AN711" s="54" t="str">
        <f t="shared" si="194"/>
        <v/>
      </c>
      <c r="AO711" s="54" t="str">
        <f t="shared" si="195"/>
        <v/>
      </c>
      <c r="AP711" s="53"/>
      <c r="AQ711" s="53"/>
      <c r="AR711" s="1"/>
      <c r="AS711" s="1"/>
    </row>
    <row r="712" spans="1:45" ht="18.75" customHeight="1" x14ac:dyDescent="0.35">
      <c r="A712" s="1"/>
      <c r="B712" s="49">
        <f>IF(R712="",0,COUNTIF($R$7:R712,R712))</f>
        <v>0</v>
      </c>
      <c r="C712" s="49" t="str">
        <f t="shared" si="180"/>
        <v>0</v>
      </c>
      <c r="D712" s="49">
        <f>IF(X712="",0,COUNTIF($X$7:X712,X712))</f>
        <v>0</v>
      </c>
      <c r="E712" s="49" t="str">
        <f t="shared" si="181"/>
        <v>0</v>
      </c>
      <c r="F712" s="49">
        <f>IF(AD712="",0,COUNTIF($AD$7:AD712,AD712))</f>
        <v>0</v>
      </c>
      <c r="G712" s="49" t="str">
        <f t="shared" si="182"/>
        <v>0</v>
      </c>
      <c r="H712" s="49">
        <f>IF(AJ712="",0,COUNTIF($AJ$7:AJ712,AJ712))</f>
        <v>0</v>
      </c>
      <c r="I712" s="49" t="str">
        <f t="shared" si="183"/>
        <v>0</v>
      </c>
      <c r="J712" s="120">
        <f t="shared" si="184"/>
        <v>0</v>
      </c>
      <c r="K712" s="50" t="str">
        <f t="shared" si="185"/>
        <v>-</v>
      </c>
      <c r="L712" s="49">
        <f>IF(N712="",0,COUNTIF($N$7:N712,N712))</f>
        <v>0</v>
      </c>
      <c r="M712" s="50" t="str">
        <f t="shared" si="186"/>
        <v>0</v>
      </c>
      <c r="N712" s="49" t="str">
        <f t="shared" si="187"/>
        <v/>
      </c>
      <c r="O712" s="1"/>
      <c r="P712" s="112"/>
      <c r="Q712" s="4"/>
      <c r="R712" s="4"/>
      <c r="S712" s="54" t="str">
        <f t="shared" si="188"/>
        <v/>
      </c>
      <c r="T712" s="51"/>
      <c r="U712" s="53"/>
      <c r="V712" s="233"/>
      <c r="W712" s="234" t="str">
        <f t="shared" si="189"/>
        <v/>
      </c>
      <c r="X712" s="52"/>
      <c r="Y712" s="53"/>
      <c r="Z712" s="53"/>
      <c r="AA712" s="53"/>
      <c r="AB712" s="54" t="str">
        <f t="shared" si="190"/>
        <v/>
      </c>
      <c r="AC712" s="54" t="str">
        <f t="shared" si="191"/>
        <v/>
      </c>
      <c r="AD712" s="52"/>
      <c r="AE712" s="53"/>
      <c r="AF712" s="53"/>
      <c r="AG712" s="53"/>
      <c r="AH712" s="54" t="str">
        <f t="shared" si="192"/>
        <v/>
      </c>
      <c r="AI712" s="54" t="str">
        <f t="shared" si="193"/>
        <v/>
      </c>
      <c r="AJ712" s="52"/>
      <c r="AK712" s="55"/>
      <c r="AL712" s="55"/>
      <c r="AM712" s="55"/>
      <c r="AN712" s="54" t="str">
        <f t="shared" si="194"/>
        <v/>
      </c>
      <c r="AO712" s="54" t="str">
        <f t="shared" si="195"/>
        <v/>
      </c>
      <c r="AP712" s="53"/>
      <c r="AQ712" s="53"/>
      <c r="AR712" s="1"/>
      <c r="AS712" s="1"/>
    </row>
    <row r="713" spans="1:45" ht="18.75" customHeight="1" x14ac:dyDescent="0.35">
      <c r="A713" s="1"/>
      <c r="B713" s="49">
        <f>IF(R713="",0,COUNTIF($R$7:R713,R713))</f>
        <v>0</v>
      </c>
      <c r="C713" s="49" t="str">
        <f t="shared" si="180"/>
        <v>0</v>
      </c>
      <c r="D713" s="49">
        <f>IF(X713="",0,COUNTIF($X$7:X713,X713))</f>
        <v>0</v>
      </c>
      <c r="E713" s="49" t="str">
        <f t="shared" si="181"/>
        <v>0</v>
      </c>
      <c r="F713" s="49">
        <f>IF(AD713="",0,COUNTIF($AD$7:AD713,AD713))</f>
        <v>0</v>
      </c>
      <c r="G713" s="49" t="str">
        <f t="shared" si="182"/>
        <v>0</v>
      </c>
      <c r="H713" s="49">
        <f>IF(AJ713="",0,COUNTIF($AJ$7:AJ713,AJ713))</f>
        <v>0</v>
      </c>
      <c r="I713" s="49" t="str">
        <f t="shared" si="183"/>
        <v>0</v>
      </c>
      <c r="J713" s="120">
        <f t="shared" si="184"/>
        <v>0</v>
      </c>
      <c r="K713" s="50" t="str">
        <f t="shared" si="185"/>
        <v>-</v>
      </c>
      <c r="L713" s="49">
        <f>IF(N713="",0,COUNTIF($N$7:N713,N713))</f>
        <v>0</v>
      </c>
      <c r="M713" s="50" t="str">
        <f t="shared" si="186"/>
        <v>0</v>
      </c>
      <c r="N713" s="49" t="str">
        <f t="shared" si="187"/>
        <v/>
      </c>
      <c r="O713" s="1"/>
      <c r="P713" s="112"/>
      <c r="Q713" s="4"/>
      <c r="R713" s="4"/>
      <c r="S713" s="54" t="str">
        <f t="shared" si="188"/>
        <v/>
      </c>
      <c r="T713" s="51"/>
      <c r="U713" s="53"/>
      <c r="V713" s="233"/>
      <c r="W713" s="234" t="str">
        <f t="shared" si="189"/>
        <v/>
      </c>
      <c r="X713" s="52"/>
      <c r="Y713" s="53"/>
      <c r="Z713" s="53"/>
      <c r="AA713" s="53"/>
      <c r="AB713" s="54" t="str">
        <f t="shared" si="190"/>
        <v/>
      </c>
      <c r="AC713" s="54" t="str">
        <f t="shared" si="191"/>
        <v/>
      </c>
      <c r="AD713" s="52"/>
      <c r="AE713" s="53"/>
      <c r="AF713" s="53"/>
      <c r="AG713" s="53"/>
      <c r="AH713" s="54" t="str">
        <f t="shared" si="192"/>
        <v/>
      </c>
      <c r="AI713" s="54" t="str">
        <f t="shared" si="193"/>
        <v/>
      </c>
      <c r="AJ713" s="52"/>
      <c r="AK713" s="55"/>
      <c r="AL713" s="55"/>
      <c r="AM713" s="55"/>
      <c r="AN713" s="54" t="str">
        <f t="shared" si="194"/>
        <v/>
      </c>
      <c r="AO713" s="54" t="str">
        <f t="shared" si="195"/>
        <v/>
      </c>
      <c r="AP713" s="53"/>
      <c r="AQ713" s="53"/>
      <c r="AR713" s="1"/>
      <c r="AS713" s="1"/>
    </row>
    <row r="714" spans="1:45" ht="18.75" customHeight="1" x14ac:dyDescent="0.35">
      <c r="A714" s="1"/>
      <c r="B714" s="49">
        <f>IF(R714="",0,COUNTIF($R$7:R714,R714))</f>
        <v>0</v>
      </c>
      <c r="C714" s="49" t="str">
        <f t="shared" si="180"/>
        <v>0</v>
      </c>
      <c r="D714" s="49">
        <f>IF(X714="",0,COUNTIF($X$7:X714,X714))</f>
        <v>0</v>
      </c>
      <c r="E714" s="49" t="str">
        <f t="shared" si="181"/>
        <v>0</v>
      </c>
      <c r="F714" s="49">
        <f>IF(AD714="",0,COUNTIF($AD$7:AD714,AD714))</f>
        <v>0</v>
      </c>
      <c r="G714" s="49" t="str">
        <f t="shared" si="182"/>
        <v>0</v>
      </c>
      <c r="H714" s="49">
        <f>IF(AJ714="",0,COUNTIF($AJ$7:AJ714,AJ714))</f>
        <v>0</v>
      </c>
      <c r="I714" s="49" t="str">
        <f t="shared" si="183"/>
        <v>0</v>
      </c>
      <c r="J714" s="120">
        <f t="shared" si="184"/>
        <v>0</v>
      </c>
      <c r="K714" s="50" t="str">
        <f t="shared" si="185"/>
        <v>-</v>
      </c>
      <c r="L714" s="49">
        <f>IF(N714="",0,COUNTIF($N$7:N714,N714))</f>
        <v>0</v>
      </c>
      <c r="M714" s="50" t="str">
        <f t="shared" si="186"/>
        <v>0</v>
      </c>
      <c r="N714" s="49" t="str">
        <f t="shared" si="187"/>
        <v/>
      </c>
      <c r="O714" s="1"/>
      <c r="P714" s="112"/>
      <c r="Q714" s="4"/>
      <c r="R714" s="4"/>
      <c r="S714" s="54" t="str">
        <f t="shared" si="188"/>
        <v/>
      </c>
      <c r="T714" s="51"/>
      <c r="U714" s="53"/>
      <c r="V714" s="233"/>
      <c r="W714" s="234" t="str">
        <f t="shared" si="189"/>
        <v/>
      </c>
      <c r="X714" s="52"/>
      <c r="Y714" s="53"/>
      <c r="Z714" s="53"/>
      <c r="AA714" s="53"/>
      <c r="AB714" s="54" t="str">
        <f t="shared" si="190"/>
        <v/>
      </c>
      <c r="AC714" s="54" t="str">
        <f t="shared" si="191"/>
        <v/>
      </c>
      <c r="AD714" s="52"/>
      <c r="AE714" s="53"/>
      <c r="AF714" s="53"/>
      <c r="AG714" s="53"/>
      <c r="AH714" s="54" t="str">
        <f t="shared" si="192"/>
        <v/>
      </c>
      <c r="AI714" s="54" t="str">
        <f t="shared" si="193"/>
        <v/>
      </c>
      <c r="AJ714" s="52"/>
      <c r="AK714" s="55"/>
      <c r="AL714" s="55"/>
      <c r="AM714" s="55"/>
      <c r="AN714" s="54" t="str">
        <f t="shared" si="194"/>
        <v/>
      </c>
      <c r="AO714" s="54" t="str">
        <f t="shared" si="195"/>
        <v/>
      </c>
      <c r="AP714" s="53"/>
      <c r="AQ714" s="53"/>
      <c r="AR714" s="1"/>
      <c r="AS714" s="1"/>
    </row>
    <row r="715" spans="1:45" ht="18.75" customHeight="1" x14ac:dyDescent="0.35">
      <c r="A715" s="1"/>
      <c r="B715" s="49">
        <f>IF(R715="",0,COUNTIF($R$7:R715,R715))</f>
        <v>0</v>
      </c>
      <c r="C715" s="49" t="str">
        <f t="shared" si="180"/>
        <v>0</v>
      </c>
      <c r="D715" s="49">
        <f>IF(X715="",0,COUNTIF($X$7:X715,X715))</f>
        <v>0</v>
      </c>
      <c r="E715" s="49" t="str">
        <f t="shared" si="181"/>
        <v>0</v>
      </c>
      <c r="F715" s="49">
        <f>IF(AD715="",0,COUNTIF($AD$7:AD715,AD715))</f>
        <v>0</v>
      </c>
      <c r="G715" s="49" t="str">
        <f t="shared" si="182"/>
        <v>0</v>
      </c>
      <c r="H715" s="49">
        <f>IF(AJ715="",0,COUNTIF($AJ$7:AJ715,AJ715))</f>
        <v>0</v>
      </c>
      <c r="I715" s="49" t="str">
        <f t="shared" si="183"/>
        <v>0</v>
      </c>
      <c r="J715" s="120">
        <f t="shared" si="184"/>
        <v>0</v>
      </c>
      <c r="K715" s="50" t="str">
        <f t="shared" si="185"/>
        <v>-</v>
      </c>
      <c r="L715" s="49">
        <f>IF(N715="",0,COUNTIF($N$7:N715,N715))</f>
        <v>0</v>
      </c>
      <c r="M715" s="50" t="str">
        <f t="shared" si="186"/>
        <v>0</v>
      </c>
      <c r="N715" s="49" t="str">
        <f t="shared" si="187"/>
        <v/>
      </c>
      <c r="O715" s="1"/>
      <c r="P715" s="112"/>
      <c r="Q715" s="4"/>
      <c r="R715" s="4"/>
      <c r="S715" s="54" t="str">
        <f t="shared" si="188"/>
        <v/>
      </c>
      <c r="T715" s="51"/>
      <c r="U715" s="53"/>
      <c r="V715" s="233"/>
      <c r="W715" s="234" t="str">
        <f t="shared" si="189"/>
        <v/>
      </c>
      <c r="X715" s="52"/>
      <c r="Y715" s="53"/>
      <c r="Z715" s="53"/>
      <c r="AA715" s="53"/>
      <c r="AB715" s="54" t="str">
        <f t="shared" si="190"/>
        <v/>
      </c>
      <c r="AC715" s="54" t="str">
        <f t="shared" si="191"/>
        <v/>
      </c>
      <c r="AD715" s="52"/>
      <c r="AE715" s="53"/>
      <c r="AF715" s="53"/>
      <c r="AG715" s="53"/>
      <c r="AH715" s="54" t="str">
        <f t="shared" si="192"/>
        <v/>
      </c>
      <c r="AI715" s="54" t="str">
        <f t="shared" si="193"/>
        <v/>
      </c>
      <c r="AJ715" s="52"/>
      <c r="AK715" s="55"/>
      <c r="AL715" s="55"/>
      <c r="AM715" s="55"/>
      <c r="AN715" s="54" t="str">
        <f t="shared" si="194"/>
        <v/>
      </c>
      <c r="AO715" s="54" t="str">
        <f t="shared" si="195"/>
        <v/>
      </c>
      <c r="AP715" s="53"/>
      <c r="AQ715" s="53"/>
      <c r="AR715" s="1"/>
      <c r="AS715" s="1"/>
    </row>
    <row r="716" spans="1:45" ht="18.75" customHeight="1" x14ac:dyDescent="0.35">
      <c r="A716" s="1"/>
      <c r="B716" s="49">
        <f>IF(R716="",0,COUNTIF($R$7:R716,R716))</f>
        <v>0</v>
      </c>
      <c r="C716" s="49" t="str">
        <f t="shared" si="180"/>
        <v>0</v>
      </c>
      <c r="D716" s="49">
        <f>IF(X716="",0,COUNTIF($X$7:X716,X716))</f>
        <v>0</v>
      </c>
      <c r="E716" s="49" t="str">
        <f t="shared" si="181"/>
        <v>0</v>
      </c>
      <c r="F716" s="49">
        <f>IF(AD716="",0,COUNTIF($AD$7:AD716,AD716))</f>
        <v>0</v>
      </c>
      <c r="G716" s="49" t="str">
        <f t="shared" si="182"/>
        <v>0</v>
      </c>
      <c r="H716" s="49">
        <f>IF(AJ716="",0,COUNTIF($AJ$7:AJ716,AJ716))</f>
        <v>0</v>
      </c>
      <c r="I716" s="49" t="str">
        <f t="shared" si="183"/>
        <v>0</v>
      </c>
      <c r="J716" s="120">
        <f t="shared" si="184"/>
        <v>0</v>
      </c>
      <c r="K716" s="50" t="str">
        <f t="shared" si="185"/>
        <v>-</v>
      </c>
      <c r="L716" s="49">
        <f>IF(N716="",0,COUNTIF($N$7:N716,N716))</f>
        <v>0</v>
      </c>
      <c r="M716" s="50" t="str">
        <f t="shared" si="186"/>
        <v>0</v>
      </c>
      <c r="N716" s="49" t="str">
        <f t="shared" si="187"/>
        <v/>
      </c>
      <c r="O716" s="1"/>
      <c r="P716" s="112"/>
      <c r="Q716" s="4"/>
      <c r="R716" s="4"/>
      <c r="S716" s="54" t="str">
        <f t="shared" si="188"/>
        <v/>
      </c>
      <c r="T716" s="51"/>
      <c r="U716" s="53"/>
      <c r="V716" s="233"/>
      <c r="W716" s="234" t="str">
        <f t="shared" si="189"/>
        <v/>
      </c>
      <c r="X716" s="52"/>
      <c r="Y716" s="53"/>
      <c r="Z716" s="53"/>
      <c r="AA716" s="53"/>
      <c r="AB716" s="54" t="str">
        <f t="shared" si="190"/>
        <v/>
      </c>
      <c r="AC716" s="54" t="str">
        <f t="shared" si="191"/>
        <v/>
      </c>
      <c r="AD716" s="52"/>
      <c r="AE716" s="53"/>
      <c r="AF716" s="53"/>
      <c r="AG716" s="53"/>
      <c r="AH716" s="54" t="str">
        <f t="shared" si="192"/>
        <v/>
      </c>
      <c r="AI716" s="54" t="str">
        <f t="shared" si="193"/>
        <v/>
      </c>
      <c r="AJ716" s="52"/>
      <c r="AK716" s="55"/>
      <c r="AL716" s="55"/>
      <c r="AM716" s="55"/>
      <c r="AN716" s="54" t="str">
        <f t="shared" si="194"/>
        <v/>
      </c>
      <c r="AO716" s="54" t="str">
        <f t="shared" si="195"/>
        <v/>
      </c>
      <c r="AP716" s="53"/>
      <c r="AQ716" s="53"/>
      <c r="AR716" s="1"/>
      <c r="AS716" s="1"/>
    </row>
    <row r="717" spans="1:45" ht="18.75" customHeight="1" x14ac:dyDescent="0.35">
      <c r="A717" s="1"/>
      <c r="B717" s="49">
        <f>IF(R717="",0,COUNTIF($R$7:R717,R717))</f>
        <v>0</v>
      </c>
      <c r="C717" s="49" t="str">
        <f t="shared" si="180"/>
        <v>0</v>
      </c>
      <c r="D717" s="49">
        <f>IF(X717="",0,COUNTIF($X$7:X717,X717))</f>
        <v>0</v>
      </c>
      <c r="E717" s="49" t="str">
        <f t="shared" si="181"/>
        <v>0</v>
      </c>
      <c r="F717" s="49">
        <f>IF(AD717="",0,COUNTIF($AD$7:AD717,AD717))</f>
        <v>0</v>
      </c>
      <c r="G717" s="49" t="str">
        <f t="shared" si="182"/>
        <v>0</v>
      </c>
      <c r="H717" s="49">
        <f>IF(AJ717="",0,COUNTIF($AJ$7:AJ717,AJ717))</f>
        <v>0</v>
      </c>
      <c r="I717" s="49" t="str">
        <f t="shared" si="183"/>
        <v>0</v>
      </c>
      <c r="J717" s="120">
        <f t="shared" si="184"/>
        <v>0</v>
      </c>
      <c r="K717" s="50" t="str">
        <f t="shared" si="185"/>
        <v>-</v>
      </c>
      <c r="L717" s="49">
        <f>IF(N717="",0,COUNTIF($N$7:N717,N717))</f>
        <v>0</v>
      </c>
      <c r="M717" s="50" t="str">
        <f t="shared" si="186"/>
        <v>0</v>
      </c>
      <c r="N717" s="49" t="str">
        <f t="shared" si="187"/>
        <v/>
      </c>
      <c r="O717" s="1"/>
      <c r="P717" s="112"/>
      <c r="Q717" s="4"/>
      <c r="R717" s="4"/>
      <c r="S717" s="54" t="str">
        <f t="shared" si="188"/>
        <v/>
      </c>
      <c r="T717" s="51"/>
      <c r="U717" s="53"/>
      <c r="V717" s="233"/>
      <c r="W717" s="234" t="str">
        <f t="shared" si="189"/>
        <v/>
      </c>
      <c r="X717" s="52"/>
      <c r="Y717" s="53"/>
      <c r="Z717" s="53"/>
      <c r="AA717" s="53"/>
      <c r="AB717" s="54" t="str">
        <f t="shared" si="190"/>
        <v/>
      </c>
      <c r="AC717" s="54" t="str">
        <f t="shared" si="191"/>
        <v/>
      </c>
      <c r="AD717" s="52"/>
      <c r="AE717" s="53"/>
      <c r="AF717" s="53"/>
      <c r="AG717" s="53"/>
      <c r="AH717" s="54" t="str">
        <f t="shared" si="192"/>
        <v/>
      </c>
      <c r="AI717" s="54" t="str">
        <f t="shared" si="193"/>
        <v/>
      </c>
      <c r="AJ717" s="52"/>
      <c r="AK717" s="55"/>
      <c r="AL717" s="55"/>
      <c r="AM717" s="55"/>
      <c r="AN717" s="54" t="str">
        <f t="shared" si="194"/>
        <v/>
      </c>
      <c r="AO717" s="54" t="str">
        <f t="shared" si="195"/>
        <v/>
      </c>
      <c r="AP717" s="53"/>
      <c r="AQ717" s="53"/>
      <c r="AR717" s="1"/>
      <c r="AS717" s="1"/>
    </row>
    <row r="718" spans="1:45" ht="18.75" customHeight="1" x14ac:dyDescent="0.35">
      <c r="A718" s="1"/>
      <c r="B718" s="49">
        <f>IF(R718="",0,COUNTIF($R$7:R718,R718))</f>
        <v>0</v>
      </c>
      <c r="C718" s="49" t="str">
        <f t="shared" si="180"/>
        <v>0</v>
      </c>
      <c r="D718" s="49">
        <f>IF(X718="",0,COUNTIF($X$7:X718,X718))</f>
        <v>0</v>
      </c>
      <c r="E718" s="49" t="str">
        <f t="shared" si="181"/>
        <v>0</v>
      </c>
      <c r="F718" s="49">
        <f>IF(AD718="",0,COUNTIF($AD$7:AD718,AD718))</f>
        <v>0</v>
      </c>
      <c r="G718" s="49" t="str">
        <f t="shared" si="182"/>
        <v>0</v>
      </c>
      <c r="H718" s="49">
        <f>IF(AJ718="",0,COUNTIF($AJ$7:AJ718,AJ718))</f>
        <v>0</v>
      </c>
      <c r="I718" s="49" t="str">
        <f t="shared" si="183"/>
        <v>0</v>
      </c>
      <c r="J718" s="120">
        <f t="shared" si="184"/>
        <v>0</v>
      </c>
      <c r="K718" s="50" t="str">
        <f t="shared" si="185"/>
        <v>-</v>
      </c>
      <c r="L718" s="49">
        <f>IF(N718="",0,COUNTIF($N$7:N718,N718))</f>
        <v>0</v>
      </c>
      <c r="M718" s="50" t="str">
        <f t="shared" si="186"/>
        <v>0</v>
      </c>
      <c r="N718" s="49" t="str">
        <f t="shared" si="187"/>
        <v/>
      </c>
      <c r="O718" s="1"/>
      <c r="P718" s="112"/>
      <c r="Q718" s="4"/>
      <c r="R718" s="4"/>
      <c r="S718" s="54" t="str">
        <f t="shared" si="188"/>
        <v/>
      </c>
      <c r="T718" s="51"/>
      <c r="U718" s="53"/>
      <c r="V718" s="233"/>
      <c r="W718" s="234" t="str">
        <f t="shared" si="189"/>
        <v/>
      </c>
      <c r="X718" s="52"/>
      <c r="Y718" s="53"/>
      <c r="Z718" s="53"/>
      <c r="AA718" s="53"/>
      <c r="AB718" s="54" t="str">
        <f t="shared" si="190"/>
        <v/>
      </c>
      <c r="AC718" s="54" t="str">
        <f t="shared" si="191"/>
        <v/>
      </c>
      <c r="AD718" s="52"/>
      <c r="AE718" s="53"/>
      <c r="AF718" s="53"/>
      <c r="AG718" s="53"/>
      <c r="AH718" s="54" t="str">
        <f t="shared" si="192"/>
        <v/>
      </c>
      <c r="AI718" s="54" t="str">
        <f t="shared" si="193"/>
        <v/>
      </c>
      <c r="AJ718" s="52"/>
      <c r="AK718" s="55"/>
      <c r="AL718" s="55"/>
      <c r="AM718" s="55"/>
      <c r="AN718" s="54" t="str">
        <f t="shared" si="194"/>
        <v/>
      </c>
      <c r="AO718" s="54" t="str">
        <f t="shared" si="195"/>
        <v/>
      </c>
      <c r="AP718" s="53"/>
      <c r="AQ718" s="53"/>
      <c r="AR718" s="1"/>
      <c r="AS718" s="1"/>
    </row>
    <row r="719" spans="1:45" ht="18.75" customHeight="1" x14ac:dyDescent="0.35">
      <c r="A719" s="1"/>
      <c r="B719" s="49">
        <f>IF(R719="",0,COUNTIF($R$7:R719,R719))</f>
        <v>0</v>
      </c>
      <c r="C719" s="49" t="str">
        <f t="shared" si="180"/>
        <v>0</v>
      </c>
      <c r="D719" s="49">
        <f>IF(X719="",0,COUNTIF($X$7:X719,X719))</f>
        <v>0</v>
      </c>
      <c r="E719" s="49" t="str">
        <f t="shared" si="181"/>
        <v>0</v>
      </c>
      <c r="F719" s="49">
        <f>IF(AD719="",0,COUNTIF($AD$7:AD719,AD719))</f>
        <v>0</v>
      </c>
      <c r="G719" s="49" t="str">
        <f t="shared" si="182"/>
        <v>0</v>
      </c>
      <c r="H719" s="49">
        <f>IF(AJ719="",0,COUNTIF($AJ$7:AJ719,AJ719))</f>
        <v>0</v>
      </c>
      <c r="I719" s="49" t="str">
        <f t="shared" si="183"/>
        <v>0</v>
      </c>
      <c r="J719" s="120">
        <f t="shared" si="184"/>
        <v>0</v>
      </c>
      <c r="K719" s="50" t="str">
        <f t="shared" si="185"/>
        <v>-</v>
      </c>
      <c r="L719" s="49">
        <f>IF(N719="",0,COUNTIF($N$7:N719,N719))</f>
        <v>0</v>
      </c>
      <c r="M719" s="50" t="str">
        <f t="shared" si="186"/>
        <v>0</v>
      </c>
      <c r="N719" s="49" t="str">
        <f t="shared" si="187"/>
        <v/>
      </c>
      <c r="O719" s="1"/>
      <c r="P719" s="112"/>
      <c r="Q719" s="4"/>
      <c r="R719" s="4"/>
      <c r="S719" s="54" t="str">
        <f t="shared" si="188"/>
        <v/>
      </c>
      <c r="T719" s="51"/>
      <c r="U719" s="53"/>
      <c r="V719" s="233"/>
      <c r="W719" s="234" t="str">
        <f t="shared" si="189"/>
        <v/>
      </c>
      <c r="X719" s="52"/>
      <c r="Y719" s="53"/>
      <c r="Z719" s="53"/>
      <c r="AA719" s="53"/>
      <c r="AB719" s="54" t="str">
        <f t="shared" si="190"/>
        <v/>
      </c>
      <c r="AC719" s="54" t="str">
        <f t="shared" si="191"/>
        <v/>
      </c>
      <c r="AD719" s="52"/>
      <c r="AE719" s="53"/>
      <c r="AF719" s="53"/>
      <c r="AG719" s="53"/>
      <c r="AH719" s="54" t="str">
        <f t="shared" si="192"/>
        <v/>
      </c>
      <c r="AI719" s="54" t="str">
        <f t="shared" si="193"/>
        <v/>
      </c>
      <c r="AJ719" s="52"/>
      <c r="AK719" s="55"/>
      <c r="AL719" s="55"/>
      <c r="AM719" s="55"/>
      <c r="AN719" s="54" t="str">
        <f t="shared" si="194"/>
        <v/>
      </c>
      <c r="AO719" s="54" t="str">
        <f t="shared" si="195"/>
        <v/>
      </c>
      <c r="AP719" s="53"/>
      <c r="AQ719" s="53"/>
      <c r="AR719" s="1"/>
      <c r="AS719" s="1"/>
    </row>
    <row r="720" spans="1:45" ht="18.75" customHeight="1" x14ac:dyDescent="0.35">
      <c r="A720" s="1"/>
      <c r="B720" s="49">
        <f>IF(R720="",0,COUNTIF($R$7:R720,R720))</f>
        <v>0</v>
      </c>
      <c r="C720" s="49" t="str">
        <f t="shared" si="180"/>
        <v>0</v>
      </c>
      <c r="D720" s="49">
        <f>IF(X720="",0,COUNTIF($X$7:X720,X720))</f>
        <v>0</v>
      </c>
      <c r="E720" s="49" t="str">
        <f t="shared" si="181"/>
        <v>0</v>
      </c>
      <c r="F720" s="49">
        <f>IF(AD720="",0,COUNTIF($AD$7:AD720,AD720))</f>
        <v>0</v>
      </c>
      <c r="G720" s="49" t="str">
        <f t="shared" si="182"/>
        <v>0</v>
      </c>
      <c r="H720" s="49">
        <f>IF(AJ720="",0,COUNTIF($AJ$7:AJ720,AJ720))</f>
        <v>0</v>
      </c>
      <c r="I720" s="49" t="str">
        <f t="shared" si="183"/>
        <v>0</v>
      </c>
      <c r="J720" s="120">
        <f t="shared" si="184"/>
        <v>0</v>
      </c>
      <c r="K720" s="50" t="str">
        <f t="shared" si="185"/>
        <v>-</v>
      </c>
      <c r="L720" s="49">
        <f>IF(N720="",0,COUNTIF($N$7:N720,N720))</f>
        <v>0</v>
      </c>
      <c r="M720" s="50" t="str">
        <f t="shared" si="186"/>
        <v>0</v>
      </c>
      <c r="N720" s="49" t="str">
        <f t="shared" si="187"/>
        <v/>
      </c>
      <c r="O720" s="1"/>
      <c r="P720" s="112"/>
      <c r="Q720" s="4"/>
      <c r="R720" s="4"/>
      <c r="S720" s="54" t="str">
        <f t="shared" si="188"/>
        <v/>
      </c>
      <c r="T720" s="51"/>
      <c r="U720" s="53"/>
      <c r="V720" s="233"/>
      <c r="W720" s="234" t="str">
        <f t="shared" si="189"/>
        <v/>
      </c>
      <c r="X720" s="52"/>
      <c r="Y720" s="53"/>
      <c r="Z720" s="53"/>
      <c r="AA720" s="53"/>
      <c r="AB720" s="54" t="str">
        <f t="shared" si="190"/>
        <v/>
      </c>
      <c r="AC720" s="54" t="str">
        <f t="shared" si="191"/>
        <v/>
      </c>
      <c r="AD720" s="52"/>
      <c r="AE720" s="53"/>
      <c r="AF720" s="53"/>
      <c r="AG720" s="53"/>
      <c r="AH720" s="54" t="str">
        <f t="shared" si="192"/>
        <v/>
      </c>
      <c r="AI720" s="54" t="str">
        <f t="shared" si="193"/>
        <v/>
      </c>
      <c r="AJ720" s="52"/>
      <c r="AK720" s="55"/>
      <c r="AL720" s="55"/>
      <c r="AM720" s="55"/>
      <c r="AN720" s="54" t="str">
        <f t="shared" si="194"/>
        <v/>
      </c>
      <c r="AO720" s="54" t="str">
        <f t="shared" si="195"/>
        <v/>
      </c>
      <c r="AP720" s="53"/>
      <c r="AQ720" s="53"/>
      <c r="AR720" s="1"/>
      <c r="AS720" s="1"/>
    </row>
    <row r="721" spans="1:45" ht="18.75" customHeight="1" x14ac:dyDescent="0.35">
      <c r="A721" s="1"/>
      <c r="B721" s="49">
        <f>IF(R721="",0,COUNTIF($R$7:R721,R721))</f>
        <v>0</v>
      </c>
      <c r="C721" s="49" t="str">
        <f t="shared" si="180"/>
        <v>0</v>
      </c>
      <c r="D721" s="49">
        <f>IF(X721="",0,COUNTIF($X$7:X721,X721))</f>
        <v>0</v>
      </c>
      <c r="E721" s="49" t="str">
        <f t="shared" si="181"/>
        <v>0</v>
      </c>
      <c r="F721" s="49">
        <f>IF(AD721="",0,COUNTIF($AD$7:AD721,AD721))</f>
        <v>0</v>
      </c>
      <c r="G721" s="49" t="str">
        <f t="shared" si="182"/>
        <v>0</v>
      </c>
      <c r="H721" s="49">
        <f>IF(AJ721="",0,COUNTIF($AJ$7:AJ721,AJ721))</f>
        <v>0</v>
      </c>
      <c r="I721" s="49" t="str">
        <f t="shared" si="183"/>
        <v>0</v>
      </c>
      <c r="J721" s="120">
        <f t="shared" si="184"/>
        <v>0</v>
      </c>
      <c r="K721" s="50" t="str">
        <f t="shared" si="185"/>
        <v>-</v>
      </c>
      <c r="L721" s="49">
        <f>IF(N721="",0,COUNTIF($N$7:N721,N721))</f>
        <v>0</v>
      </c>
      <c r="M721" s="50" t="str">
        <f t="shared" si="186"/>
        <v>0</v>
      </c>
      <c r="N721" s="49" t="str">
        <f t="shared" si="187"/>
        <v/>
      </c>
      <c r="O721" s="1"/>
      <c r="P721" s="112"/>
      <c r="Q721" s="4"/>
      <c r="R721" s="4"/>
      <c r="S721" s="54" t="str">
        <f t="shared" si="188"/>
        <v/>
      </c>
      <c r="T721" s="51"/>
      <c r="U721" s="53"/>
      <c r="V721" s="233"/>
      <c r="W721" s="234" t="str">
        <f t="shared" si="189"/>
        <v/>
      </c>
      <c r="X721" s="52"/>
      <c r="Y721" s="53"/>
      <c r="Z721" s="53"/>
      <c r="AA721" s="53"/>
      <c r="AB721" s="54" t="str">
        <f t="shared" si="190"/>
        <v/>
      </c>
      <c r="AC721" s="54" t="str">
        <f t="shared" si="191"/>
        <v/>
      </c>
      <c r="AD721" s="52"/>
      <c r="AE721" s="53"/>
      <c r="AF721" s="53"/>
      <c r="AG721" s="53"/>
      <c r="AH721" s="54" t="str">
        <f t="shared" si="192"/>
        <v/>
      </c>
      <c r="AI721" s="54" t="str">
        <f t="shared" si="193"/>
        <v/>
      </c>
      <c r="AJ721" s="52"/>
      <c r="AK721" s="55"/>
      <c r="AL721" s="55"/>
      <c r="AM721" s="55"/>
      <c r="AN721" s="54" t="str">
        <f t="shared" si="194"/>
        <v/>
      </c>
      <c r="AO721" s="54" t="str">
        <f t="shared" si="195"/>
        <v/>
      </c>
      <c r="AP721" s="53"/>
      <c r="AQ721" s="53"/>
      <c r="AR721" s="1"/>
      <c r="AS721" s="1"/>
    </row>
    <row r="722" spans="1:45" ht="18.75" customHeight="1" x14ac:dyDescent="0.35">
      <c r="A722" s="1"/>
      <c r="B722" s="49">
        <f>IF(R722="",0,COUNTIF($R$7:R722,R722))</f>
        <v>0</v>
      </c>
      <c r="C722" s="49" t="str">
        <f t="shared" si="180"/>
        <v>0</v>
      </c>
      <c r="D722" s="49">
        <f>IF(X722="",0,COUNTIF($X$7:X722,X722))</f>
        <v>0</v>
      </c>
      <c r="E722" s="49" t="str">
        <f t="shared" si="181"/>
        <v>0</v>
      </c>
      <c r="F722" s="49">
        <f>IF(AD722="",0,COUNTIF($AD$7:AD722,AD722))</f>
        <v>0</v>
      </c>
      <c r="G722" s="49" t="str">
        <f t="shared" si="182"/>
        <v>0</v>
      </c>
      <c r="H722" s="49">
        <f>IF(AJ722="",0,COUNTIF($AJ$7:AJ722,AJ722))</f>
        <v>0</v>
      </c>
      <c r="I722" s="49" t="str">
        <f t="shared" si="183"/>
        <v>0</v>
      </c>
      <c r="J722" s="120">
        <f t="shared" si="184"/>
        <v>0</v>
      </c>
      <c r="K722" s="50" t="str">
        <f t="shared" si="185"/>
        <v>-</v>
      </c>
      <c r="L722" s="49">
        <f>IF(N722="",0,COUNTIF($N$7:N722,N722))</f>
        <v>0</v>
      </c>
      <c r="M722" s="50" t="str">
        <f t="shared" si="186"/>
        <v>0</v>
      </c>
      <c r="N722" s="49" t="str">
        <f t="shared" si="187"/>
        <v/>
      </c>
      <c r="O722" s="1"/>
      <c r="P722" s="112"/>
      <c r="Q722" s="4"/>
      <c r="R722" s="4"/>
      <c r="S722" s="54" t="str">
        <f t="shared" si="188"/>
        <v/>
      </c>
      <c r="T722" s="51"/>
      <c r="U722" s="53"/>
      <c r="V722" s="233"/>
      <c r="W722" s="234" t="str">
        <f t="shared" si="189"/>
        <v/>
      </c>
      <c r="X722" s="52"/>
      <c r="Y722" s="53"/>
      <c r="Z722" s="53"/>
      <c r="AA722" s="53"/>
      <c r="AB722" s="54" t="str">
        <f t="shared" si="190"/>
        <v/>
      </c>
      <c r="AC722" s="54" t="str">
        <f t="shared" si="191"/>
        <v/>
      </c>
      <c r="AD722" s="52"/>
      <c r="AE722" s="53"/>
      <c r="AF722" s="53"/>
      <c r="AG722" s="53"/>
      <c r="AH722" s="54" t="str">
        <f t="shared" si="192"/>
        <v/>
      </c>
      <c r="AI722" s="54" t="str">
        <f t="shared" si="193"/>
        <v/>
      </c>
      <c r="AJ722" s="52"/>
      <c r="AK722" s="55"/>
      <c r="AL722" s="55"/>
      <c r="AM722" s="55"/>
      <c r="AN722" s="54" t="str">
        <f t="shared" si="194"/>
        <v/>
      </c>
      <c r="AO722" s="54" t="str">
        <f t="shared" si="195"/>
        <v/>
      </c>
      <c r="AP722" s="53"/>
      <c r="AQ722" s="53"/>
      <c r="AR722" s="1"/>
      <c r="AS722" s="1"/>
    </row>
    <row r="723" spans="1:45" ht="18.75" customHeight="1" x14ac:dyDescent="0.35">
      <c r="A723" s="1"/>
      <c r="B723" s="49">
        <f>IF(R723="",0,COUNTIF($R$7:R723,R723))</f>
        <v>0</v>
      </c>
      <c r="C723" s="49" t="str">
        <f t="shared" si="180"/>
        <v>0</v>
      </c>
      <c r="D723" s="49">
        <f>IF(X723="",0,COUNTIF($X$7:X723,X723))</f>
        <v>0</v>
      </c>
      <c r="E723" s="49" t="str">
        <f t="shared" si="181"/>
        <v>0</v>
      </c>
      <c r="F723" s="49">
        <f>IF(AD723="",0,COUNTIF($AD$7:AD723,AD723))</f>
        <v>0</v>
      </c>
      <c r="G723" s="49" t="str">
        <f t="shared" si="182"/>
        <v>0</v>
      </c>
      <c r="H723" s="49">
        <f>IF(AJ723="",0,COUNTIF($AJ$7:AJ723,AJ723))</f>
        <v>0</v>
      </c>
      <c r="I723" s="49" t="str">
        <f t="shared" si="183"/>
        <v>0</v>
      </c>
      <c r="J723" s="120">
        <f t="shared" si="184"/>
        <v>0</v>
      </c>
      <c r="K723" s="50" t="str">
        <f t="shared" si="185"/>
        <v>-</v>
      </c>
      <c r="L723" s="49">
        <f>IF(N723="",0,COUNTIF($N$7:N723,N723))</f>
        <v>0</v>
      </c>
      <c r="M723" s="50" t="str">
        <f t="shared" si="186"/>
        <v>0</v>
      </c>
      <c r="N723" s="49" t="str">
        <f t="shared" si="187"/>
        <v/>
      </c>
      <c r="O723" s="1"/>
      <c r="P723" s="112"/>
      <c r="Q723" s="4"/>
      <c r="R723" s="4"/>
      <c r="S723" s="54" t="str">
        <f t="shared" si="188"/>
        <v/>
      </c>
      <c r="T723" s="51"/>
      <c r="U723" s="53"/>
      <c r="V723" s="233"/>
      <c r="W723" s="234" t="str">
        <f t="shared" si="189"/>
        <v/>
      </c>
      <c r="X723" s="52"/>
      <c r="Y723" s="53"/>
      <c r="Z723" s="53"/>
      <c r="AA723" s="53"/>
      <c r="AB723" s="54" t="str">
        <f t="shared" si="190"/>
        <v/>
      </c>
      <c r="AC723" s="54" t="str">
        <f t="shared" si="191"/>
        <v/>
      </c>
      <c r="AD723" s="52"/>
      <c r="AE723" s="53"/>
      <c r="AF723" s="53"/>
      <c r="AG723" s="53"/>
      <c r="AH723" s="54" t="str">
        <f t="shared" si="192"/>
        <v/>
      </c>
      <c r="AI723" s="54" t="str">
        <f t="shared" si="193"/>
        <v/>
      </c>
      <c r="AJ723" s="52"/>
      <c r="AK723" s="55"/>
      <c r="AL723" s="55"/>
      <c r="AM723" s="55"/>
      <c r="AN723" s="54" t="str">
        <f t="shared" si="194"/>
        <v/>
      </c>
      <c r="AO723" s="54" t="str">
        <f t="shared" si="195"/>
        <v/>
      </c>
      <c r="AP723" s="53"/>
      <c r="AQ723" s="53"/>
      <c r="AR723" s="1"/>
      <c r="AS723" s="1"/>
    </row>
    <row r="724" spans="1:45" ht="18.75" customHeight="1" x14ac:dyDescent="0.35">
      <c r="A724" s="1"/>
      <c r="B724" s="49">
        <f>IF(R724="",0,COUNTIF($R$7:R724,R724))</f>
        <v>0</v>
      </c>
      <c r="C724" s="49" t="str">
        <f t="shared" si="180"/>
        <v>0</v>
      </c>
      <c r="D724" s="49">
        <f>IF(X724="",0,COUNTIF($X$7:X724,X724))</f>
        <v>0</v>
      </c>
      <c r="E724" s="49" t="str">
        <f t="shared" si="181"/>
        <v>0</v>
      </c>
      <c r="F724" s="49">
        <f>IF(AD724="",0,COUNTIF($AD$7:AD724,AD724))</f>
        <v>0</v>
      </c>
      <c r="G724" s="49" t="str">
        <f t="shared" si="182"/>
        <v>0</v>
      </c>
      <c r="H724" s="49">
        <f>IF(AJ724="",0,COUNTIF($AJ$7:AJ724,AJ724))</f>
        <v>0</v>
      </c>
      <c r="I724" s="49" t="str">
        <f t="shared" si="183"/>
        <v>0</v>
      </c>
      <c r="J724" s="120">
        <f t="shared" si="184"/>
        <v>0</v>
      </c>
      <c r="K724" s="50" t="str">
        <f t="shared" si="185"/>
        <v>-</v>
      </c>
      <c r="L724" s="49">
        <f>IF(N724="",0,COUNTIF($N$7:N724,N724))</f>
        <v>0</v>
      </c>
      <c r="M724" s="50" t="str">
        <f t="shared" si="186"/>
        <v>0</v>
      </c>
      <c r="N724" s="49" t="str">
        <f t="shared" si="187"/>
        <v/>
      </c>
      <c r="O724" s="1"/>
      <c r="P724" s="112"/>
      <c r="Q724" s="4"/>
      <c r="R724" s="4"/>
      <c r="S724" s="54" t="str">
        <f t="shared" si="188"/>
        <v/>
      </c>
      <c r="T724" s="51"/>
      <c r="U724" s="53"/>
      <c r="V724" s="233"/>
      <c r="W724" s="234" t="str">
        <f t="shared" si="189"/>
        <v/>
      </c>
      <c r="X724" s="52"/>
      <c r="Y724" s="53"/>
      <c r="Z724" s="53"/>
      <c r="AA724" s="53"/>
      <c r="AB724" s="54" t="str">
        <f t="shared" si="190"/>
        <v/>
      </c>
      <c r="AC724" s="54" t="str">
        <f t="shared" si="191"/>
        <v/>
      </c>
      <c r="AD724" s="52"/>
      <c r="AE724" s="53"/>
      <c r="AF724" s="53"/>
      <c r="AG724" s="53"/>
      <c r="AH724" s="54" t="str">
        <f t="shared" si="192"/>
        <v/>
      </c>
      <c r="AI724" s="54" t="str">
        <f t="shared" si="193"/>
        <v/>
      </c>
      <c r="AJ724" s="52"/>
      <c r="AK724" s="55"/>
      <c r="AL724" s="55"/>
      <c r="AM724" s="55"/>
      <c r="AN724" s="54" t="str">
        <f t="shared" si="194"/>
        <v/>
      </c>
      <c r="AO724" s="54" t="str">
        <f t="shared" si="195"/>
        <v/>
      </c>
      <c r="AP724" s="53"/>
      <c r="AQ724" s="53"/>
      <c r="AR724" s="1"/>
      <c r="AS724" s="1"/>
    </row>
    <row r="725" spans="1:45" ht="18.75" customHeight="1" x14ac:dyDescent="0.35">
      <c r="A725" s="1"/>
      <c r="B725" s="49">
        <f>IF(R725="",0,COUNTIF($R$7:R725,R725))</f>
        <v>0</v>
      </c>
      <c r="C725" s="49" t="str">
        <f t="shared" si="180"/>
        <v>0</v>
      </c>
      <c r="D725" s="49">
        <f>IF(X725="",0,COUNTIF($X$7:X725,X725))</f>
        <v>0</v>
      </c>
      <c r="E725" s="49" t="str">
        <f t="shared" si="181"/>
        <v>0</v>
      </c>
      <c r="F725" s="49">
        <f>IF(AD725="",0,COUNTIF($AD$7:AD725,AD725))</f>
        <v>0</v>
      </c>
      <c r="G725" s="49" t="str">
        <f t="shared" si="182"/>
        <v>0</v>
      </c>
      <c r="H725" s="49">
        <f>IF(AJ725="",0,COUNTIF($AJ$7:AJ725,AJ725))</f>
        <v>0</v>
      </c>
      <c r="I725" s="49" t="str">
        <f t="shared" si="183"/>
        <v>0</v>
      </c>
      <c r="J725" s="120">
        <f t="shared" si="184"/>
        <v>0</v>
      </c>
      <c r="K725" s="50" t="str">
        <f t="shared" si="185"/>
        <v>-</v>
      </c>
      <c r="L725" s="49">
        <f>IF(N725="",0,COUNTIF($N$7:N725,N725))</f>
        <v>0</v>
      </c>
      <c r="M725" s="50" t="str">
        <f t="shared" si="186"/>
        <v>0</v>
      </c>
      <c r="N725" s="49" t="str">
        <f t="shared" si="187"/>
        <v/>
      </c>
      <c r="O725" s="1"/>
      <c r="P725" s="112"/>
      <c r="Q725" s="4"/>
      <c r="R725" s="4"/>
      <c r="S725" s="54" t="str">
        <f t="shared" si="188"/>
        <v/>
      </c>
      <c r="T725" s="51"/>
      <c r="U725" s="53"/>
      <c r="V725" s="233"/>
      <c r="W725" s="234" t="str">
        <f t="shared" si="189"/>
        <v/>
      </c>
      <c r="X725" s="52"/>
      <c r="Y725" s="53"/>
      <c r="Z725" s="53"/>
      <c r="AA725" s="53"/>
      <c r="AB725" s="54" t="str">
        <f t="shared" si="190"/>
        <v/>
      </c>
      <c r="AC725" s="54" t="str">
        <f t="shared" si="191"/>
        <v/>
      </c>
      <c r="AD725" s="52"/>
      <c r="AE725" s="53"/>
      <c r="AF725" s="53"/>
      <c r="AG725" s="53"/>
      <c r="AH725" s="54" t="str">
        <f t="shared" si="192"/>
        <v/>
      </c>
      <c r="AI725" s="54" t="str">
        <f t="shared" si="193"/>
        <v/>
      </c>
      <c r="AJ725" s="52"/>
      <c r="AK725" s="55"/>
      <c r="AL725" s="55"/>
      <c r="AM725" s="55"/>
      <c r="AN725" s="54" t="str">
        <f t="shared" si="194"/>
        <v/>
      </c>
      <c r="AO725" s="54" t="str">
        <f t="shared" si="195"/>
        <v/>
      </c>
      <c r="AP725" s="53"/>
      <c r="AQ725" s="53"/>
      <c r="AR725" s="1"/>
      <c r="AS725" s="1"/>
    </row>
    <row r="726" spans="1:45" ht="18.75" customHeight="1" x14ac:dyDescent="0.35">
      <c r="A726" s="1"/>
      <c r="B726" s="49">
        <f>IF(R726="",0,COUNTIF($R$7:R726,R726))</f>
        <v>0</v>
      </c>
      <c r="C726" s="49" t="str">
        <f t="shared" si="180"/>
        <v>0</v>
      </c>
      <c r="D726" s="49">
        <f>IF(X726="",0,COUNTIF($X$7:X726,X726))</f>
        <v>0</v>
      </c>
      <c r="E726" s="49" t="str">
        <f t="shared" si="181"/>
        <v>0</v>
      </c>
      <c r="F726" s="49">
        <f>IF(AD726="",0,COUNTIF($AD$7:AD726,AD726))</f>
        <v>0</v>
      </c>
      <c r="G726" s="49" t="str">
        <f t="shared" si="182"/>
        <v>0</v>
      </c>
      <c r="H726" s="49">
        <f>IF(AJ726="",0,COUNTIF($AJ$7:AJ726,AJ726))</f>
        <v>0</v>
      </c>
      <c r="I726" s="49" t="str">
        <f t="shared" si="183"/>
        <v>0</v>
      </c>
      <c r="J726" s="120">
        <f t="shared" si="184"/>
        <v>0</v>
      </c>
      <c r="K726" s="50" t="str">
        <f t="shared" si="185"/>
        <v>-</v>
      </c>
      <c r="L726" s="49">
        <f>IF(N726="",0,COUNTIF($N$7:N726,N726))</f>
        <v>0</v>
      </c>
      <c r="M726" s="50" t="str">
        <f t="shared" si="186"/>
        <v>0</v>
      </c>
      <c r="N726" s="49" t="str">
        <f t="shared" si="187"/>
        <v/>
      </c>
      <c r="O726" s="1"/>
      <c r="P726" s="112"/>
      <c r="Q726" s="4"/>
      <c r="R726" s="4"/>
      <c r="S726" s="54" t="str">
        <f t="shared" si="188"/>
        <v/>
      </c>
      <c r="T726" s="51"/>
      <c r="U726" s="53"/>
      <c r="V726" s="233"/>
      <c r="W726" s="234" t="str">
        <f t="shared" si="189"/>
        <v/>
      </c>
      <c r="X726" s="52"/>
      <c r="Y726" s="53"/>
      <c r="Z726" s="53"/>
      <c r="AA726" s="53"/>
      <c r="AB726" s="54" t="str">
        <f t="shared" si="190"/>
        <v/>
      </c>
      <c r="AC726" s="54" t="str">
        <f t="shared" si="191"/>
        <v/>
      </c>
      <c r="AD726" s="52"/>
      <c r="AE726" s="53"/>
      <c r="AF726" s="53"/>
      <c r="AG726" s="53"/>
      <c r="AH726" s="54" t="str">
        <f t="shared" si="192"/>
        <v/>
      </c>
      <c r="AI726" s="54" t="str">
        <f t="shared" si="193"/>
        <v/>
      </c>
      <c r="AJ726" s="52"/>
      <c r="AK726" s="55"/>
      <c r="AL726" s="55"/>
      <c r="AM726" s="55"/>
      <c r="AN726" s="54" t="str">
        <f t="shared" si="194"/>
        <v/>
      </c>
      <c r="AO726" s="54" t="str">
        <f t="shared" si="195"/>
        <v/>
      </c>
      <c r="AP726" s="53"/>
      <c r="AQ726" s="53"/>
      <c r="AR726" s="1"/>
      <c r="AS726" s="1"/>
    </row>
    <row r="727" spans="1:45" ht="18.75" customHeight="1" x14ac:dyDescent="0.35">
      <c r="A727" s="1"/>
      <c r="B727" s="49">
        <f>IF(R727="",0,COUNTIF($R$7:R727,R727))</f>
        <v>0</v>
      </c>
      <c r="C727" s="49" t="str">
        <f t="shared" si="180"/>
        <v>0</v>
      </c>
      <c r="D727" s="49">
        <f>IF(X727="",0,COUNTIF($X$7:X727,X727))</f>
        <v>0</v>
      </c>
      <c r="E727" s="49" t="str">
        <f t="shared" si="181"/>
        <v>0</v>
      </c>
      <c r="F727" s="49">
        <f>IF(AD727="",0,COUNTIF($AD$7:AD727,AD727))</f>
        <v>0</v>
      </c>
      <c r="G727" s="49" t="str">
        <f t="shared" si="182"/>
        <v>0</v>
      </c>
      <c r="H727" s="49">
        <f>IF(AJ727="",0,COUNTIF($AJ$7:AJ727,AJ727))</f>
        <v>0</v>
      </c>
      <c r="I727" s="49" t="str">
        <f t="shared" si="183"/>
        <v>0</v>
      </c>
      <c r="J727" s="120">
        <f t="shared" si="184"/>
        <v>0</v>
      </c>
      <c r="K727" s="50" t="str">
        <f t="shared" si="185"/>
        <v>-</v>
      </c>
      <c r="L727" s="49">
        <f>IF(N727="",0,COUNTIF($N$7:N727,N727))</f>
        <v>0</v>
      </c>
      <c r="M727" s="50" t="str">
        <f t="shared" si="186"/>
        <v>0</v>
      </c>
      <c r="N727" s="49" t="str">
        <f t="shared" si="187"/>
        <v/>
      </c>
      <c r="O727" s="1"/>
      <c r="P727" s="112"/>
      <c r="Q727" s="4"/>
      <c r="R727" s="4"/>
      <c r="S727" s="54" t="str">
        <f t="shared" si="188"/>
        <v/>
      </c>
      <c r="T727" s="51"/>
      <c r="U727" s="53"/>
      <c r="V727" s="233"/>
      <c r="W727" s="234" t="str">
        <f t="shared" si="189"/>
        <v/>
      </c>
      <c r="X727" s="52"/>
      <c r="Y727" s="53"/>
      <c r="Z727" s="53"/>
      <c r="AA727" s="53"/>
      <c r="AB727" s="54" t="str">
        <f t="shared" si="190"/>
        <v/>
      </c>
      <c r="AC727" s="54" t="str">
        <f t="shared" si="191"/>
        <v/>
      </c>
      <c r="AD727" s="52"/>
      <c r="AE727" s="53"/>
      <c r="AF727" s="53"/>
      <c r="AG727" s="53"/>
      <c r="AH727" s="54" t="str">
        <f t="shared" si="192"/>
        <v/>
      </c>
      <c r="AI727" s="54" t="str">
        <f t="shared" si="193"/>
        <v/>
      </c>
      <c r="AJ727" s="52"/>
      <c r="AK727" s="55"/>
      <c r="AL727" s="55"/>
      <c r="AM727" s="55"/>
      <c r="AN727" s="54" t="str">
        <f t="shared" si="194"/>
        <v/>
      </c>
      <c r="AO727" s="54" t="str">
        <f t="shared" si="195"/>
        <v/>
      </c>
      <c r="AP727" s="53"/>
      <c r="AQ727" s="53"/>
      <c r="AR727" s="1"/>
      <c r="AS727" s="1"/>
    </row>
    <row r="728" spans="1:45" ht="18.75" customHeight="1" x14ac:dyDescent="0.35">
      <c r="A728" s="1"/>
      <c r="B728" s="49">
        <f>IF(R728="",0,COUNTIF($R$7:R728,R728))</f>
        <v>0</v>
      </c>
      <c r="C728" s="49" t="str">
        <f t="shared" si="180"/>
        <v>0</v>
      </c>
      <c r="D728" s="49">
        <f>IF(X728="",0,COUNTIF($X$7:X728,X728))</f>
        <v>0</v>
      </c>
      <c r="E728" s="49" t="str">
        <f t="shared" si="181"/>
        <v>0</v>
      </c>
      <c r="F728" s="49">
        <f>IF(AD728="",0,COUNTIF($AD$7:AD728,AD728))</f>
        <v>0</v>
      </c>
      <c r="G728" s="49" t="str">
        <f t="shared" si="182"/>
        <v>0</v>
      </c>
      <c r="H728" s="49">
        <f>IF(AJ728="",0,COUNTIF($AJ$7:AJ728,AJ728))</f>
        <v>0</v>
      </c>
      <c r="I728" s="49" t="str">
        <f t="shared" si="183"/>
        <v>0</v>
      </c>
      <c r="J728" s="120">
        <f t="shared" si="184"/>
        <v>0</v>
      </c>
      <c r="K728" s="50" t="str">
        <f t="shared" si="185"/>
        <v>-</v>
      </c>
      <c r="L728" s="49">
        <f>IF(N728="",0,COUNTIF($N$7:N728,N728))</f>
        <v>0</v>
      </c>
      <c r="M728" s="50" t="str">
        <f t="shared" si="186"/>
        <v>0</v>
      </c>
      <c r="N728" s="49" t="str">
        <f t="shared" si="187"/>
        <v/>
      </c>
      <c r="O728" s="1"/>
      <c r="P728" s="112"/>
      <c r="Q728" s="4"/>
      <c r="R728" s="4"/>
      <c r="S728" s="54" t="str">
        <f t="shared" si="188"/>
        <v/>
      </c>
      <c r="T728" s="51"/>
      <c r="U728" s="53"/>
      <c r="V728" s="233"/>
      <c r="W728" s="234" t="str">
        <f t="shared" si="189"/>
        <v/>
      </c>
      <c r="X728" s="52"/>
      <c r="Y728" s="53"/>
      <c r="Z728" s="53"/>
      <c r="AA728" s="53"/>
      <c r="AB728" s="54" t="str">
        <f t="shared" si="190"/>
        <v/>
      </c>
      <c r="AC728" s="54" t="str">
        <f t="shared" si="191"/>
        <v/>
      </c>
      <c r="AD728" s="52"/>
      <c r="AE728" s="53"/>
      <c r="AF728" s="53"/>
      <c r="AG728" s="53"/>
      <c r="AH728" s="54" t="str">
        <f t="shared" si="192"/>
        <v/>
      </c>
      <c r="AI728" s="54" t="str">
        <f t="shared" si="193"/>
        <v/>
      </c>
      <c r="AJ728" s="52"/>
      <c r="AK728" s="55"/>
      <c r="AL728" s="55"/>
      <c r="AM728" s="55"/>
      <c r="AN728" s="54" t="str">
        <f t="shared" si="194"/>
        <v/>
      </c>
      <c r="AO728" s="54" t="str">
        <f t="shared" si="195"/>
        <v/>
      </c>
      <c r="AP728" s="53"/>
      <c r="AQ728" s="53"/>
      <c r="AR728" s="1"/>
      <c r="AS728" s="1"/>
    </row>
    <row r="729" spans="1:45" ht="18.75" customHeight="1" x14ac:dyDescent="0.35">
      <c r="A729" s="1"/>
      <c r="B729" s="49">
        <f>IF(R729="",0,COUNTIF($R$7:R729,R729))</f>
        <v>0</v>
      </c>
      <c r="C729" s="49" t="str">
        <f t="shared" si="180"/>
        <v>0</v>
      </c>
      <c r="D729" s="49">
        <f>IF(X729="",0,COUNTIF($X$7:X729,X729))</f>
        <v>0</v>
      </c>
      <c r="E729" s="49" t="str">
        <f t="shared" si="181"/>
        <v>0</v>
      </c>
      <c r="F729" s="49">
        <f>IF(AD729="",0,COUNTIF($AD$7:AD729,AD729))</f>
        <v>0</v>
      </c>
      <c r="G729" s="49" t="str">
        <f t="shared" si="182"/>
        <v>0</v>
      </c>
      <c r="H729" s="49">
        <f>IF(AJ729="",0,COUNTIF($AJ$7:AJ729,AJ729))</f>
        <v>0</v>
      </c>
      <c r="I729" s="49" t="str">
        <f t="shared" si="183"/>
        <v>0</v>
      </c>
      <c r="J729" s="120">
        <f t="shared" si="184"/>
        <v>0</v>
      </c>
      <c r="K729" s="50" t="str">
        <f t="shared" si="185"/>
        <v>-</v>
      </c>
      <c r="L729" s="49">
        <f>IF(N729="",0,COUNTIF($N$7:N729,N729))</f>
        <v>0</v>
      </c>
      <c r="M729" s="50" t="str">
        <f t="shared" si="186"/>
        <v>0</v>
      </c>
      <c r="N729" s="49" t="str">
        <f t="shared" si="187"/>
        <v/>
      </c>
      <c r="O729" s="1"/>
      <c r="P729" s="112"/>
      <c r="Q729" s="4"/>
      <c r="R729" s="4"/>
      <c r="S729" s="54" t="str">
        <f t="shared" si="188"/>
        <v/>
      </c>
      <c r="T729" s="51"/>
      <c r="U729" s="53"/>
      <c r="V729" s="233"/>
      <c r="W729" s="234" t="str">
        <f t="shared" si="189"/>
        <v/>
      </c>
      <c r="X729" s="52"/>
      <c r="Y729" s="53"/>
      <c r="Z729" s="53"/>
      <c r="AA729" s="53"/>
      <c r="AB729" s="54" t="str">
        <f t="shared" si="190"/>
        <v/>
      </c>
      <c r="AC729" s="54" t="str">
        <f t="shared" si="191"/>
        <v/>
      </c>
      <c r="AD729" s="52"/>
      <c r="AE729" s="53"/>
      <c r="AF729" s="53"/>
      <c r="AG729" s="53"/>
      <c r="AH729" s="54" t="str">
        <f t="shared" si="192"/>
        <v/>
      </c>
      <c r="AI729" s="54" t="str">
        <f t="shared" si="193"/>
        <v/>
      </c>
      <c r="AJ729" s="52"/>
      <c r="AK729" s="55"/>
      <c r="AL729" s="55"/>
      <c r="AM729" s="55"/>
      <c r="AN729" s="54" t="str">
        <f t="shared" si="194"/>
        <v/>
      </c>
      <c r="AO729" s="54" t="str">
        <f t="shared" si="195"/>
        <v/>
      </c>
      <c r="AP729" s="53"/>
      <c r="AQ729" s="53"/>
      <c r="AR729" s="1"/>
      <c r="AS729" s="1"/>
    </row>
    <row r="730" spans="1:45" ht="18.75" customHeight="1" x14ac:dyDescent="0.35">
      <c r="A730" s="1"/>
      <c r="B730" s="49">
        <f>IF(R730="",0,COUNTIF($R$7:R730,R730))</f>
        <v>0</v>
      </c>
      <c r="C730" s="49" t="str">
        <f t="shared" si="180"/>
        <v>0</v>
      </c>
      <c r="D730" s="49">
        <f>IF(X730="",0,COUNTIF($X$7:X730,X730))</f>
        <v>0</v>
      </c>
      <c r="E730" s="49" t="str">
        <f t="shared" si="181"/>
        <v>0</v>
      </c>
      <c r="F730" s="49">
        <f>IF(AD730="",0,COUNTIF($AD$7:AD730,AD730))</f>
        <v>0</v>
      </c>
      <c r="G730" s="49" t="str">
        <f t="shared" si="182"/>
        <v>0</v>
      </c>
      <c r="H730" s="49">
        <f>IF(AJ730="",0,COUNTIF($AJ$7:AJ730,AJ730))</f>
        <v>0</v>
      </c>
      <c r="I730" s="49" t="str">
        <f t="shared" si="183"/>
        <v>0</v>
      </c>
      <c r="J730" s="120">
        <f t="shared" si="184"/>
        <v>0</v>
      </c>
      <c r="K730" s="50" t="str">
        <f t="shared" si="185"/>
        <v>-</v>
      </c>
      <c r="L730" s="49">
        <f>IF(N730="",0,COUNTIF($N$7:N730,N730))</f>
        <v>0</v>
      </c>
      <c r="M730" s="50" t="str">
        <f t="shared" si="186"/>
        <v>0</v>
      </c>
      <c r="N730" s="49" t="str">
        <f t="shared" si="187"/>
        <v/>
      </c>
      <c r="O730" s="1"/>
      <c r="P730" s="112"/>
      <c r="Q730" s="4"/>
      <c r="R730" s="4"/>
      <c r="S730" s="54" t="str">
        <f t="shared" si="188"/>
        <v/>
      </c>
      <c r="T730" s="51"/>
      <c r="U730" s="53"/>
      <c r="V730" s="233"/>
      <c r="W730" s="234" t="str">
        <f t="shared" si="189"/>
        <v/>
      </c>
      <c r="X730" s="52"/>
      <c r="Y730" s="53"/>
      <c r="Z730" s="53"/>
      <c r="AA730" s="53"/>
      <c r="AB730" s="54" t="str">
        <f t="shared" si="190"/>
        <v/>
      </c>
      <c r="AC730" s="54" t="str">
        <f t="shared" si="191"/>
        <v/>
      </c>
      <c r="AD730" s="52"/>
      <c r="AE730" s="53"/>
      <c r="AF730" s="53"/>
      <c r="AG730" s="53"/>
      <c r="AH730" s="54" t="str">
        <f t="shared" si="192"/>
        <v/>
      </c>
      <c r="AI730" s="54" t="str">
        <f t="shared" si="193"/>
        <v/>
      </c>
      <c r="AJ730" s="52"/>
      <c r="AK730" s="55"/>
      <c r="AL730" s="55"/>
      <c r="AM730" s="55"/>
      <c r="AN730" s="54" t="str">
        <f t="shared" si="194"/>
        <v/>
      </c>
      <c r="AO730" s="54" t="str">
        <f t="shared" si="195"/>
        <v/>
      </c>
      <c r="AP730" s="53"/>
      <c r="AQ730" s="53"/>
      <c r="AR730" s="1"/>
      <c r="AS730" s="1"/>
    </row>
    <row r="731" spans="1:45" ht="18.75" customHeight="1" x14ac:dyDescent="0.35">
      <c r="A731" s="1"/>
      <c r="B731" s="49">
        <f>IF(R731="",0,COUNTIF($R$7:R731,R731))</f>
        <v>0</v>
      </c>
      <c r="C731" s="49" t="str">
        <f t="shared" si="180"/>
        <v>0</v>
      </c>
      <c r="D731" s="49">
        <f>IF(X731="",0,COUNTIF($X$7:X731,X731))</f>
        <v>0</v>
      </c>
      <c r="E731" s="49" t="str">
        <f t="shared" si="181"/>
        <v>0</v>
      </c>
      <c r="F731" s="49">
        <f>IF(AD731="",0,COUNTIF($AD$7:AD731,AD731))</f>
        <v>0</v>
      </c>
      <c r="G731" s="49" t="str">
        <f t="shared" si="182"/>
        <v>0</v>
      </c>
      <c r="H731" s="49">
        <f>IF(AJ731="",0,COUNTIF($AJ$7:AJ731,AJ731))</f>
        <v>0</v>
      </c>
      <c r="I731" s="49" t="str">
        <f t="shared" si="183"/>
        <v>0</v>
      </c>
      <c r="J731" s="120">
        <f t="shared" si="184"/>
        <v>0</v>
      </c>
      <c r="K731" s="50" t="str">
        <f t="shared" si="185"/>
        <v>-</v>
      </c>
      <c r="L731" s="49">
        <f>IF(N731="",0,COUNTIF($N$7:N731,N731))</f>
        <v>0</v>
      </c>
      <c r="M731" s="50" t="str">
        <f t="shared" si="186"/>
        <v>0</v>
      </c>
      <c r="N731" s="49" t="str">
        <f t="shared" si="187"/>
        <v/>
      </c>
      <c r="O731" s="1"/>
      <c r="P731" s="112"/>
      <c r="Q731" s="4"/>
      <c r="R731" s="4"/>
      <c r="S731" s="54" t="str">
        <f t="shared" si="188"/>
        <v/>
      </c>
      <c r="T731" s="51"/>
      <c r="U731" s="53"/>
      <c r="V731" s="233"/>
      <c r="W731" s="234" t="str">
        <f t="shared" si="189"/>
        <v/>
      </c>
      <c r="X731" s="52"/>
      <c r="Y731" s="53"/>
      <c r="Z731" s="53"/>
      <c r="AA731" s="53"/>
      <c r="AB731" s="54" t="str">
        <f t="shared" si="190"/>
        <v/>
      </c>
      <c r="AC731" s="54" t="str">
        <f t="shared" si="191"/>
        <v/>
      </c>
      <c r="AD731" s="52"/>
      <c r="AE731" s="53"/>
      <c r="AF731" s="53"/>
      <c r="AG731" s="53"/>
      <c r="AH731" s="54" t="str">
        <f t="shared" si="192"/>
        <v/>
      </c>
      <c r="AI731" s="54" t="str">
        <f t="shared" si="193"/>
        <v/>
      </c>
      <c r="AJ731" s="52"/>
      <c r="AK731" s="55"/>
      <c r="AL731" s="55"/>
      <c r="AM731" s="55"/>
      <c r="AN731" s="54" t="str">
        <f t="shared" si="194"/>
        <v/>
      </c>
      <c r="AO731" s="54" t="str">
        <f t="shared" si="195"/>
        <v/>
      </c>
      <c r="AP731" s="53"/>
      <c r="AQ731" s="53"/>
      <c r="AR731" s="1"/>
      <c r="AS731" s="1"/>
    </row>
    <row r="732" spans="1:45" ht="18.75" customHeight="1" x14ac:dyDescent="0.35">
      <c r="A732" s="1"/>
      <c r="B732" s="49">
        <f>IF(R732="",0,COUNTIF($R$7:R732,R732))</f>
        <v>0</v>
      </c>
      <c r="C732" s="49" t="str">
        <f t="shared" si="180"/>
        <v>0</v>
      </c>
      <c r="D732" s="49">
        <f>IF(X732="",0,COUNTIF($X$7:X732,X732))</f>
        <v>0</v>
      </c>
      <c r="E732" s="49" t="str">
        <f t="shared" si="181"/>
        <v>0</v>
      </c>
      <c r="F732" s="49">
        <f>IF(AD732="",0,COUNTIF($AD$7:AD732,AD732))</f>
        <v>0</v>
      </c>
      <c r="G732" s="49" t="str">
        <f t="shared" si="182"/>
        <v>0</v>
      </c>
      <c r="H732" s="49">
        <f>IF(AJ732="",0,COUNTIF($AJ$7:AJ732,AJ732))</f>
        <v>0</v>
      </c>
      <c r="I732" s="49" t="str">
        <f t="shared" si="183"/>
        <v>0</v>
      </c>
      <c r="J732" s="120">
        <f t="shared" si="184"/>
        <v>0</v>
      </c>
      <c r="K732" s="50" t="str">
        <f t="shared" si="185"/>
        <v>-</v>
      </c>
      <c r="L732" s="49">
        <f>IF(N732="",0,COUNTIF($N$7:N732,N732))</f>
        <v>0</v>
      </c>
      <c r="M732" s="50" t="str">
        <f t="shared" si="186"/>
        <v>0</v>
      </c>
      <c r="N732" s="49" t="str">
        <f t="shared" si="187"/>
        <v/>
      </c>
      <c r="O732" s="1"/>
      <c r="P732" s="112"/>
      <c r="Q732" s="4"/>
      <c r="R732" s="4"/>
      <c r="S732" s="54" t="str">
        <f t="shared" si="188"/>
        <v/>
      </c>
      <c r="T732" s="51"/>
      <c r="U732" s="53"/>
      <c r="V732" s="233"/>
      <c r="W732" s="234" t="str">
        <f t="shared" si="189"/>
        <v/>
      </c>
      <c r="X732" s="52"/>
      <c r="Y732" s="53"/>
      <c r="Z732" s="53"/>
      <c r="AA732" s="53"/>
      <c r="AB732" s="54" t="str">
        <f t="shared" si="190"/>
        <v/>
      </c>
      <c r="AC732" s="54" t="str">
        <f t="shared" si="191"/>
        <v/>
      </c>
      <c r="AD732" s="52"/>
      <c r="AE732" s="53"/>
      <c r="AF732" s="53"/>
      <c r="AG732" s="53"/>
      <c r="AH732" s="54" t="str">
        <f t="shared" si="192"/>
        <v/>
      </c>
      <c r="AI732" s="54" t="str">
        <f t="shared" si="193"/>
        <v/>
      </c>
      <c r="AJ732" s="52"/>
      <c r="AK732" s="55"/>
      <c r="AL732" s="55"/>
      <c r="AM732" s="55"/>
      <c r="AN732" s="54" t="str">
        <f t="shared" si="194"/>
        <v/>
      </c>
      <c r="AO732" s="54" t="str">
        <f t="shared" si="195"/>
        <v/>
      </c>
      <c r="AP732" s="53"/>
      <c r="AQ732" s="53"/>
      <c r="AR732" s="1"/>
      <c r="AS732" s="1"/>
    </row>
    <row r="733" spans="1:45" ht="18.75" customHeight="1" x14ac:dyDescent="0.35">
      <c r="A733" s="1"/>
      <c r="B733" s="49">
        <f>IF(R733="",0,COUNTIF($R$7:R733,R733))</f>
        <v>0</v>
      </c>
      <c r="C733" s="49" t="str">
        <f t="shared" si="180"/>
        <v>0</v>
      </c>
      <c r="D733" s="49">
        <f>IF(X733="",0,COUNTIF($X$7:X733,X733))</f>
        <v>0</v>
      </c>
      <c r="E733" s="49" t="str">
        <f t="shared" si="181"/>
        <v>0</v>
      </c>
      <c r="F733" s="49">
        <f>IF(AD733="",0,COUNTIF($AD$7:AD733,AD733))</f>
        <v>0</v>
      </c>
      <c r="G733" s="49" t="str">
        <f t="shared" si="182"/>
        <v>0</v>
      </c>
      <c r="H733" s="49">
        <f>IF(AJ733="",0,COUNTIF($AJ$7:AJ733,AJ733))</f>
        <v>0</v>
      </c>
      <c r="I733" s="49" t="str">
        <f t="shared" si="183"/>
        <v>0</v>
      </c>
      <c r="J733" s="120">
        <f t="shared" si="184"/>
        <v>0</v>
      </c>
      <c r="K733" s="50" t="str">
        <f t="shared" si="185"/>
        <v>-</v>
      </c>
      <c r="L733" s="49">
        <f>IF(N733="",0,COUNTIF($N$7:N733,N733))</f>
        <v>0</v>
      </c>
      <c r="M733" s="50" t="str">
        <f t="shared" si="186"/>
        <v>0</v>
      </c>
      <c r="N733" s="49" t="str">
        <f t="shared" si="187"/>
        <v/>
      </c>
      <c r="O733" s="1"/>
      <c r="P733" s="112"/>
      <c r="Q733" s="4"/>
      <c r="R733" s="4"/>
      <c r="S733" s="54" t="str">
        <f t="shared" si="188"/>
        <v/>
      </c>
      <c r="T733" s="51"/>
      <c r="U733" s="53"/>
      <c r="V733" s="233"/>
      <c r="W733" s="234" t="str">
        <f t="shared" si="189"/>
        <v/>
      </c>
      <c r="X733" s="52"/>
      <c r="Y733" s="53"/>
      <c r="Z733" s="53"/>
      <c r="AA733" s="53"/>
      <c r="AB733" s="54" t="str">
        <f t="shared" si="190"/>
        <v/>
      </c>
      <c r="AC733" s="54" t="str">
        <f t="shared" si="191"/>
        <v/>
      </c>
      <c r="AD733" s="52"/>
      <c r="AE733" s="53"/>
      <c r="AF733" s="53"/>
      <c r="AG733" s="53"/>
      <c r="AH733" s="54" t="str">
        <f t="shared" si="192"/>
        <v/>
      </c>
      <c r="AI733" s="54" t="str">
        <f t="shared" si="193"/>
        <v/>
      </c>
      <c r="AJ733" s="52"/>
      <c r="AK733" s="55"/>
      <c r="AL733" s="55"/>
      <c r="AM733" s="55"/>
      <c r="AN733" s="54" t="str">
        <f t="shared" si="194"/>
        <v/>
      </c>
      <c r="AO733" s="54" t="str">
        <f t="shared" si="195"/>
        <v/>
      </c>
      <c r="AP733" s="53"/>
      <c r="AQ733" s="53"/>
      <c r="AR733" s="1"/>
      <c r="AS733" s="1"/>
    </row>
    <row r="734" spans="1:45" ht="18.75" customHeight="1" x14ac:dyDescent="0.35">
      <c r="A734" s="1"/>
      <c r="B734" s="49">
        <f>IF(R734="",0,COUNTIF($R$7:R734,R734))</f>
        <v>0</v>
      </c>
      <c r="C734" s="49" t="str">
        <f t="shared" si="180"/>
        <v>0</v>
      </c>
      <c r="D734" s="49">
        <f>IF(X734="",0,COUNTIF($X$7:X734,X734))</f>
        <v>0</v>
      </c>
      <c r="E734" s="49" t="str">
        <f t="shared" si="181"/>
        <v>0</v>
      </c>
      <c r="F734" s="49">
        <f>IF(AD734="",0,COUNTIF($AD$7:AD734,AD734))</f>
        <v>0</v>
      </c>
      <c r="G734" s="49" t="str">
        <f t="shared" si="182"/>
        <v>0</v>
      </c>
      <c r="H734" s="49">
        <f>IF(AJ734="",0,COUNTIF($AJ$7:AJ734,AJ734))</f>
        <v>0</v>
      </c>
      <c r="I734" s="49" t="str">
        <f t="shared" si="183"/>
        <v>0</v>
      </c>
      <c r="J734" s="120">
        <f t="shared" si="184"/>
        <v>0</v>
      </c>
      <c r="K734" s="50" t="str">
        <f t="shared" si="185"/>
        <v>-</v>
      </c>
      <c r="L734" s="49">
        <f>IF(N734="",0,COUNTIF($N$7:N734,N734))</f>
        <v>0</v>
      </c>
      <c r="M734" s="50" t="str">
        <f t="shared" si="186"/>
        <v>0</v>
      </c>
      <c r="N734" s="49" t="str">
        <f t="shared" si="187"/>
        <v/>
      </c>
      <c r="O734" s="1"/>
      <c r="P734" s="112"/>
      <c r="Q734" s="4"/>
      <c r="R734" s="4"/>
      <c r="S734" s="54" t="str">
        <f t="shared" si="188"/>
        <v/>
      </c>
      <c r="T734" s="51"/>
      <c r="U734" s="53"/>
      <c r="V734" s="233"/>
      <c r="W734" s="234" t="str">
        <f t="shared" si="189"/>
        <v/>
      </c>
      <c r="X734" s="52"/>
      <c r="Y734" s="53"/>
      <c r="Z734" s="53"/>
      <c r="AA734" s="53"/>
      <c r="AB734" s="54" t="str">
        <f t="shared" si="190"/>
        <v/>
      </c>
      <c r="AC734" s="54" t="str">
        <f t="shared" si="191"/>
        <v/>
      </c>
      <c r="AD734" s="52"/>
      <c r="AE734" s="53"/>
      <c r="AF734" s="53"/>
      <c r="AG734" s="53"/>
      <c r="AH734" s="54" t="str">
        <f t="shared" si="192"/>
        <v/>
      </c>
      <c r="AI734" s="54" t="str">
        <f t="shared" si="193"/>
        <v/>
      </c>
      <c r="AJ734" s="52"/>
      <c r="AK734" s="55"/>
      <c r="AL734" s="55"/>
      <c r="AM734" s="55"/>
      <c r="AN734" s="54" t="str">
        <f t="shared" si="194"/>
        <v/>
      </c>
      <c r="AO734" s="54" t="str">
        <f t="shared" si="195"/>
        <v/>
      </c>
      <c r="AP734" s="53"/>
      <c r="AQ734" s="53"/>
      <c r="AR734" s="1"/>
      <c r="AS734" s="1"/>
    </row>
    <row r="735" spans="1:45" ht="18.75" customHeight="1" x14ac:dyDescent="0.35">
      <c r="A735" s="1"/>
      <c r="B735" s="49">
        <f>IF(R735="",0,COUNTIF($R$7:R735,R735))</f>
        <v>0</v>
      </c>
      <c r="C735" s="49" t="str">
        <f t="shared" si="180"/>
        <v>0</v>
      </c>
      <c r="D735" s="49">
        <f>IF(X735="",0,COUNTIF($X$7:X735,X735))</f>
        <v>0</v>
      </c>
      <c r="E735" s="49" t="str">
        <f t="shared" si="181"/>
        <v>0</v>
      </c>
      <c r="F735" s="49">
        <f>IF(AD735="",0,COUNTIF($AD$7:AD735,AD735))</f>
        <v>0</v>
      </c>
      <c r="G735" s="49" t="str">
        <f t="shared" si="182"/>
        <v>0</v>
      </c>
      <c r="H735" s="49">
        <f>IF(AJ735="",0,COUNTIF($AJ$7:AJ735,AJ735))</f>
        <v>0</v>
      </c>
      <c r="I735" s="49" t="str">
        <f t="shared" si="183"/>
        <v>0</v>
      </c>
      <c r="J735" s="120">
        <f t="shared" si="184"/>
        <v>0</v>
      </c>
      <c r="K735" s="50" t="str">
        <f t="shared" si="185"/>
        <v>-</v>
      </c>
      <c r="L735" s="49">
        <f>IF(N735="",0,COUNTIF($N$7:N735,N735))</f>
        <v>0</v>
      </c>
      <c r="M735" s="50" t="str">
        <f t="shared" si="186"/>
        <v>0</v>
      </c>
      <c r="N735" s="49" t="str">
        <f t="shared" si="187"/>
        <v/>
      </c>
      <c r="O735" s="1"/>
      <c r="P735" s="112"/>
      <c r="Q735" s="4"/>
      <c r="R735" s="4"/>
      <c r="S735" s="54" t="str">
        <f t="shared" si="188"/>
        <v/>
      </c>
      <c r="T735" s="51"/>
      <c r="U735" s="53"/>
      <c r="V735" s="233"/>
      <c r="W735" s="234" t="str">
        <f t="shared" si="189"/>
        <v/>
      </c>
      <c r="X735" s="52"/>
      <c r="Y735" s="53"/>
      <c r="Z735" s="53"/>
      <c r="AA735" s="53"/>
      <c r="AB735" s="54" t="str">
        <f t="shared" si="190"/>
        <v/>
      </c>
      <c r="AC735" s="54" t="str">
        <f t="shared" si="191"/>
        <v/>
      </c>
      <c r="AD735" s="52"/>
      <c r="AE735" s="53"/>
      <c r="AF735" s="53"/>
      <c r="AG735" s="53"/>
      <c r="AH735" s="54" t="str">
        <f t="shared" si="192"/>
        <v/>
      </c>
      <c r="AI735" s="54" t="str">
        <f t="shared" si="193"/>
        <v/>
      </c>
      <c r="AJ735" s="52"/>
      <c r="AK735" s="55"/>
      <c r="AL735" s="55"/>
      <c r="AM735" s="55"/>
      <c r="AN735" s="54" t="str">
        <f t="shared" si="194"/>
        <v/>
      </c>
      <c r="AO735" s="54" t="str">
        <f t="shared" si="195"/>
        <v/>
      </c>
      <c r="AP735" s="53"/>
      <c r="AQ735" s="53"/>
      <c r="AR735" s="1"/>
      <c r="AS735" s="1"/>
    </row>
    <row r="736" spans="1:45" ht="18.75" customHeight="1" x14ac:dyDescent="0.35">
      <c r="A736" s="1"/>
      <c r="B736" s="49">
        <f>IF(R736="",0,COUNTIF($R$7:R736,R736))</f>
        <v>0</v>
      </c>
      <c r="C736" s="49" t="str">
        <f t="shared" si="180"/>
        <v>0</v>
      </c>
      <c r="D736" s="49">
        <f>IF(X736="",0,COUNTIF($X$7:X736,X736))</f>
        <v>0</v>
      </c>
      <c r="E736" s="49" t="str">
        <f t="shared" si="181"/>
        <v>0</v>
      </c>
      <c r="F736" s="49">
        <f>IF(AD736="",0,COUNTIF($AD$7:AD736,AD736))</f>
        <v>0</v>
      </c>
      <c r="G736" s="49" t="str">
        <f t="shared" si="182"/>
        <v>0</v>
      </c>
      <c r="H736" s="49">
        <f>IF(AJ736="",0,COUNTIF($AJ$7:AJ736,AJ736))</f>
        <v>0</v>
      </c>
      <c r="I736" s="49" t="str">
        <f t="shared" si="183"/>
        <v>0</v>
      </c>
      <c r="J736" s="120">
        <f t="shared" si="184"/>
        <v>0</v>
      </c>
      <c r="K736" s="50" t="str">
        <f t="shared" si="185"/>
        <v>-</v>
      </c>
      <c r="L736" s="49">
        <f>IF(N736="",0,COUNTIF($N$7:N736,N736))</f>
        <v>0</v>
      </c>
      <c r="M736" s="50" t="str">
        <f t="shared" si="186"/>
        <v>0</v>
      </c>
      <c r="N736" s="49" t="str">
        <f t="shared" si="187"/>
        <v/>
      </c>
      <c r="O736" s="1"/>
      <c r="P736" s="112"/>
      <c r="Q736" s="4"/>
      <c r="R736" s="4"/>
      <c r="S736" s="54" t="str">
        <f t="shared" si="188"/>
        <v/>
      </c>
      <c r="T736" s="51"/>
      <c r="U736" s="53"/>
      <c r="V736" s="233"/>
      <c r="W736" s="234" t="str">
        <f t="shared" si="189"/>
        <v/>
      </c>
      <c r="X736" s="52"/>
      <c r="Y736" s="53"/>
      <c r="Z736" s="53"/>
      <c r="AA736" s="53"/>
      <c r="AB736" s="54" t="str">
        <f t="shared" si="190"/>
        <v/>
      </c>
      <c r="AC736" s="54" t="str">
        <f t="shared" si="191"/>
        <v/>
      </c>
      <c r="AD736" s="52"/>
      <c r="AE736" s="53"/>
      <c r="AF736" s="53"/>
      <c r="AG736" s="53"/>
      <c r="AH736" s="54" t="str">
        <f t="shared" si="192"/>
        <v/>
      </c>
      <c r="AI736" s="54" t="str">
        <f t="shared" si="193"/>
        <v/>
      </c>
      <c r="AJ736" s="52"/>
      <c r="AK736" s="55"/>
      <c r="AL736" s="55"/>
      <c r="AM736" s="55"/>
      <c r="AN736" s="54" t="str">
        <f t="shared" si="194"/>
        <v/>
      </c>
      <c r="AO736" s="54" t="str">
        <f t="shared" si="195"/>
        <v/>
      </c>
      <c r="AP736" s="53"/>
      <c r="AQ736" s="53"/>
      <c r="AR736" s="1"/>
      <c r="AS736" s="1"/>
    </row>
    <row r="737" spans="1:45" ht="18.75" customHeight="1" x14ac:dyDescent="0.35">
      <c r="A737" s="1"/>
      <c r="B737" s="49">
        <f>IF(R737="",0,COUNTIF($R$7:R737,R737))</f>
        <v>0</v>
      </c>
      <c r="C737" s="49" t="str">
        <f t="shared" si="180"/>
        <v>0</v>
      </c>
      <c r="D737" s="49">
        <f>IF(X737="",0,COUNTIF($X$7:X737,X737))</f>
        <v>0</v>
      </c>
      <c r="E737" s="49" t="str">
        <f t="shared" si="181"/>
        <v>0</v>
      </c>
      <c r="F737" s="49">
        <f>IF(AD737="",0,COUNTIF($AD$7:AD737,AD737))</f>
        <v>0</v>
      </c>
      <c r="G737" s="49" t="str">
        <f t="shared" si="182"/>
        <v>0</v>
      </c>
      <c r="H737" s="49">
        <f>IF(AJ737="",0,COUNTIF($AJ$7:AJ737,AJ737))</f>
        <v>0</v>
      </c>
      <c r="I737" s="49" t="str">
        <f t="shared" si="183"/>
        <v>0</v>
      </c>
      <c r="J737" s="120">
        <f t="shared" si="184"/>
        <v>0</v>
      </c>
      <c r="K737" s="50" t="str">
        <f t="shared" si="185"/>
        <v>-</v>
      </c>
      <c r="L737" s="49">
        <f>IF(N737="",0,COUNTIF($N$7:N737,N737))</f>
        <v>0</v>
      </c>
      <c r="M737" s="50" t="str">
        <f t="shared" si="186"/>
        <v>0</v>
      </c>
      <c r="N737" s="49" t="str">
        <f t="shared" si="187"/>
        <v/>
      </c>
      <c r="O737" s="1"/>
      <c r="P737" s="112"/>
      <c r="Q737" s="4"/>
      <c r="R737" s="4"/>
      <c r="S737" s="54" t="str">
        <f t="shared" si="188"/>
        <v/>
      </c>
      <c r="T737" s="51"/>
      <c r="U737" s="53"/>
      <c r="V737" s="233"/>
      <c r="W737" s="234" t="str">
        <f t="shared" si="189"/>
        <v/>
      </c>
      <c r="X737" s="52"/>
      <c r="Y737" s="53"/>
      <c r="Z737" s="53"/>
      <c r="AA737" s="53"/>
      <c r="AB737" s="54" t="str">
        <f t="shared" si="190"/>
        <v/>
      </c>
      <c r="AC737" s="54" t="str">
        <f t="shared" si="191"/>
        <v/>
      </c>
      <c r="AD737" s="52"/>
      <c r="AE737" s="53"/>
      <c r="AF737" s="53"/>
      <c r="AG737" s="53"/>
      <c r="AH737" s="54" t="str">
        <f t="shared" si="192"/>
        <v/>
      </c>
      <c r="AI737" s="54" t="str">
        <f t="shared" si="193"/>
        <v/>
      </c>
      <c r="AJ737" s="52"/>
      <c r="AK737" s="55"/>
      <c r="AL737" s="55"/>
      <c r="AM737" s="55"/>
      <c r="AN737" s="54" t="str">
        <f t="shared" si="194"/>
        <v/>
      </c>
      <c r="AO737" s="54" t="str">
        <f t="shared" si="195"/>
        <v/>
      </c>
      <c r="AP737" s="53"/>
      <c r="AQ737" s="53"/>
      <c r="AR737" s="1"/>
      <c r="AS737" s="1"/>
    </row>
    <row r="738" spans="1:45" ht="18.75" customHeight="1" x14ac:dyDescent="0.35">
      <c r="A738" s="1"/>
      <c r="B738" s="49">
        <f>IF(R738="",0,COUNTIF($R$7:R738,R738))</f>
        <v>0</v>
      </c>
      <c r="C738" s="49" t="str">
        <f t="shared" si="180"/>
        <v>0</v>
      </c>
      <c r="D738" s="49">
        <f>IF(X738="",0,COUNTIF($X$7:X738,X738))</f>
        <v>0</v>
      </c>
      <c r="E738" s="49" t="str">
        <f t="shared" si="181"/>
        <v>0</v>
      </c>
      <c r="F738" s="49">
        <f>IF(AD738="",0,COUNTIF($AD$7:AD738,AD738))</f>
        <v>0</v>
      </c>
      <c r="G738" s="49" t="str">
        <f t="shared" si="182"/>
        <v>0</v>
      </c>
      <c r="H738" s="49">
        <f>IF(AJ738="",0,COUNTIF($AJ$7:AJ738,AJ738))</f>
        <v>0</v>
      </c>
      <c r="I738" s="49" t="str">
        <f t="shared" si="183"/>
        <v>0</v>
      </c>
      <c r="J738" s="120">
        <f t="shared" si="184"/>
        <v>0</v>
      </c>
      <c r="K738" s="50" t="str">
        <f t="shared" si="185"/>
        <v>-</v>
      </c>
      <c r="L738" s="49">
        <f>IF(N738="",0,COUNTIF($N$7:N738,N738))</f>
        <v>0</v>
      </c>
      <c r="M738" s="50" t="str">
        <f t="shared" si="186"/>
        <v>0</v>
      </c>
      <c r="N738" s="49" t="str">
        <f t="shared" si="187"/>
        <v/>
      </c>
      <c r="O738" s="1"/>
      <c r="P738" s="112"/>
      <c r="Q738" s="4"/>
      <c r="R738" s="4"/>
      <c r="S738" s="54" t="str">
        <f t="shared" si="188"/>
        <v/>
      </c>
      <c r="T738" s="51"/>
      <c r="U738" s="53"/>
      <c r="V738" s="233"/>
      <c r="W738" s="234" t="str">
        <f t="shared" si="189"/>
        <v/>
      </c>
      <c r="X738" s="52"/>
      <c r="Y738" s="53"/>
      <c r="Z738" s="53"/>
      <c r="AA738" s="53"/>
      <c r="AB738" s="54" t="str">
        <f t="shared" si="190"/>
        <v/>
      </c>
      <c r="AC738" s="54" t="str">
        <f t="shared" si="191"/>
        <v/>
      </c>
      <c r="AD738" s="52"/>
      <c r="AE738" s="53"/>
      <c r="AF738" s="53"/>
      <c r="AG738" s="53"/>
      <c r="AH738" s="54" t="str">
        <f t="shared" si="192"/>
        <v/>
      </c>
      <c r="AI738" s="54" t="str">
        <f t="shared" si="193"/>
        <v/>
      </c>
      <c r="AJ738" s="52"/>
      <c r="AK738" s="55"/>
      <c r="AL738" s="55"/>
      <c r="AM738" s="55"/>
      <c r="AN738" s="54" t="str">
        <f t="shared" si="194"/>
        <v/>
      </c>
      <c r="AO738" s="54" t="str">
        <f t="shared" si="195"/>
        <v/>
      </c>
      <c r="AP738" s="53"/>
      <c r="AQ738" s="53"/>
      <c r="AR738" s="1"/>
      <c r="AS738" s="1"/>
    </row>
    <row r="739" spans="1:45" ht="18.75" customHeight="1" x14ac:dyDescent="0.35">
      <c r="A739" s="1"/>
      <c r="B739" s="49">
        <f>IF(R739="",0,COUNTIF($R$7:R739,R739))</f>
        <v>0</v>
      </c>
      <c r="C739" s="49" t="str">
        <f t="shared" si="180"/>
        <v>0</v>
      </c>
      <c r="D739" s="49">
        <f>IF(X739="",0,COUNTIF($X$7:X739,X739))</f>
        <v>0</v>
      </c>
      <c r="E739" s="49" t="str">
        <f t="shared" si="181"/>
        <v>0</v>
      </c>
      <c r="F739" s="49">
        <f>IF(AD739="",0,COUNTIF($AD$7:AD739,AD739))</f>
        <v>0</v>
      </c>
      <c r="G739" s="49" t="str">
        <f t="shared" si="182"/>
        <v>0</v>
      </c>
      <c r="H739" s="49">
        <f>IF(AJ739="",0,COUNTIF($AJ$7:AJ739,AJ739))</f>
        <v>0</v>
      </c>
      <c r="I739" s="49" t="str">
        <f t="shared" si="183"/>
        <v>0</v>
      </c>
      <c r="J739" s="120">
        <f t="shared" si="184"/>
        <v>0</v>
      </c>
      <c r="K739" s="50" t="str">
        <f t="shared" si="185"/>
        <v>-</v>
      </c>
      <c r="L739" s="49">
        <f>IF(N739="",0,COUNTIF($N$7:N739,N739))</f>
        <v>0</v>
      </c>
      <c r="M739" s="50" t="str">
        <f t="shared" si="186"/>
        <v>0</v>
      </c>
      <c r="N739" s="49" t="str">
        <f t="shared" si="187"/>
        <v/>
      </c>
      <c r="O739" s="1"/>
      <c r="P739" s="112"/>
      <c r="Q739" s="4"/>
      <c r="R739" s="4"/>
      <c r="S739" s="54" t="str">
        <f t="shared" si="188"/>
        <v/>
      </c>
      <c r="T739" s="51"/>
      <c r="U739" s="53"/>
      <c r="V739" s="233"/>
      <c r="W739" s="234" t="str">
        <f t="shared" si="189"/>
        <v/>
      </c>
      <c r="X739" s="52"/>
      <c r="Y739" s="53"/>
      <c r="Z739" s="53"/>
      <c r="AA739" s="53"/>
      <c r="AB739" s="54" t="str">
        <f t="shared" si="190"/>
        <v/>
      </c>
      <c r="AC739" s="54" t="str">
        <f t="shared" si="191"/>
        <v/>
      </c>
      <c r="AD739" s="52"/>
      <c r="AE739" s="53"/>
      <c r="AF739" s="53"/>
      <c r="AG739" s="53"/>
      <c r="AH739" s="54" t="str">
        <f t="shared" si="192"/>
        <v/>
      </c>
      <c r="AI739" s="54" t="str">
        <f t="shared" si="193"/>
        <v/>
      </c>
      <c r="AJ739" s="52"/>
      <c r="AK739" s="55"/>
      <c r="AL739" s="55"/>
      <c r="AM739" s="55"/>
      <c r="AN739" s="54" t="str">
        <f t="shared" si="194"/>
        <v/>
      </c>
      <c r="AO739" s="54" t="str">
        <f t="shared" si="195"/>
        <v/>
      </c>
      <c r="AP739" s="53"/>
      <c r="AQ739" s="53"/>
      <c r="AR739" s="1"/>
      <c r="AS739" s="1"/>
    </row>
    <row r="740" spans="1:45" ht="18.75" customHeight="1" x14ac:dyDescent="0.35">
      <c r="A740" s="1"/>
      <c r="B740" s="49">
        <f>IF(R740="",0,COUNTIF($R$7:R740,R740))</f>
        <v>0</v>
      </c>
      <c r="C740" s="49" t="str">
        <f t="shared" si="180"/>
        <v>0</v>
      </c>
      <c r="D740" s="49">
        <f>IF(X740="",0,COUNTIF($X$7:X740,X740))</f>
        <v>0</v>
      </c>
      <c r="E740" s="49" t="str">
        <f t="shared" si="181"/>
        <v>0</v>
      </c>
      <c r="F740" s="49">
        <f>IF(AD740="",0,COUNTIF($AD$7:AD740,AD740))</f>
        <v>0</v>
      </c>
      <c r="G740" s="49" t="str">
        <f t="shared" si="182"/>
        <v>0</v>
      </c>
      <c r="H740" s="49">
        <f>IF(AJ740="",0,COUNTIF($AJ$7:AJ740,AJ740))</f>
        <v>0</v>
      </c>
      <c r="I740" s="49" t="str">
        <f t="shared" si="183"/>
        <v>0</v>
      </c>
      <c r="J740" s="120">
        <f t="shared" si="184"/>
        <v>0</v>
      </c>
      <c r="K740" s="50" t="str">
        <f t="shared" si="185"/>
        <v>-</v>
      </c>
      <c r="L740" s="49">
        <f>IF(N740="",0,COUNTIF($N$7:N740,N740))</f>
        <v>0</v>
      </c>
      <c r="M740" s="50" t="str">
        <f t="shared" si="186"/>
        <v>0</v>
      </c>
      <c r="N740" s="49" t="str">
        <f t="shared" si="187"/>
        <v/>
      </c>
      <c r="O740" s="1"/>
      <c r="P740" s="112"/>
      <c r="Q740" s="4"/>
      <c r="R740" s="4"/>
      <c r="S740" s="54" t="str">
        <f t="shared" si="188"/>
        <v/>
      </c>
      <c r="T740" s="51"/>
      <c r="U740" s="53"/>
      <c r="V740" s="233"/>
      <c r="W740" s="234" t="str">
        <f t="shared" si="189"/>
        <v/>
      </c>
      <c r="X740" s="52"/>
      <c r="Y740" s="53"/>
      <c r="Z740" s="53"/>
      <c r="AA740" s="53"/>
      <c r="AB740" s="54" t="str">
        <f t="shared" si="190"/>
        <v/>
      </c>
      <c r="AC740" s="54" t="str">
        <f t="shared" si="191"/>
        <v/>
      </c>
      <c r="AD740" s="52"/>
      <c r="AE740" s="53"/>
      <c r="AF740" s="53"/>
      <c r="AG740" s="53"/>
      <c r="AH740" s="54" t="str">
        <f t="shared" si="192"/>
        <v/>
      </c>
      <c r="AI740" s="54" t="str">
        <f t="shared" si="193"/>
        <v/>
      </c>
      <c r="AJ740" s="52"/>
      <c r="AK740" s="55"/>
      <c r="AL740" s="55"/>
      <c r="AM740" s="55"/>
      <c r="AN740" s="54" t="str">
        <f t="shared" si="194"/>
        <v/>
      </c>
      <c r="AO740" s="54" t="str">
        <f t="shared" si="195"/>
        <v/>
      </c>
      <c r="AP740" s="53"/>
      <c r="AQ740" s="53"/>
      <c r="AR740" s="1"/>
      <c r="AS740" s="1"/>
    </row>
    <row r="741" spans="1:45" ht="18.75" customHeight="1" x14ac:dyDescent="0.35">
      <c r="A741" s="1"/>
      <c r="B741" s="49">
        <f>IF(R741="",0,COUNTIF($R$7:R741,R741))</f>
        <v>0</v>
      </c>
      <c r="C741" s="49" t="str">
        <f t="shared" si="180"/>
        <v>0</v>
      </c>
      <c r="D741" s="49">
        <f>IF(X741="",0,COUNTIF($X$7:X741,X741))</f>
        <v>0</v>
      </c>
      <c r="E741" s="49" t="str">
        <f t="shared" si="181"/>
        <v>0</v>
      </c>
      <c r="F741" s="49">
        <f>IF(AD741="",0,COUNTIF($AD$7:AD741,AD741))</f>
        <v>0</v>
      </c>
      <c r="G741" s="49" t="str">
        <f t="shared" si="182"/>
        <v>0</v>
      </c>
      <c r="H741" s="49">
        <f>IF(AJ741="",0,COUNTIF($AJ$7:AJ741,AJ741))</f>
        <v>0</v>
      </c>
      <c r="I741" s="49" t="str">
        <f t="shared" si="183"/>
        <v>0</v>
      </c>
      <c r="J741" s="120">
        <f t="shared" si="184"/>
        <v>0</v>
      </c>
      <c r="K741" s="50" t="str">
        <f t="shared" si="185"/>
        <v>-</v>
      </c>
      <c r="L741" s="49">
        <f>IF(N741="",0,COUNTIF($N$7:N741,N741))</f>
        <v>0</v>
      </c>
      <c r="M741" s="50" t="str">
        <f t="shared" si="186"/>
        <v>0</v>
      </c>
      <c r="N741" s="49" t="str">
        <f t="shared" si="187"/>
        <v/>
      </c>
      <c r="O741" s="1"/>
      <c r="P741" s="112"/>
      <c r="Q741" s="4"/>
      <c r="R741" s="4"/>
      <c r="S741" s="54" t="str">
        <f t="shared" si="188"/>
        <v/>
      </c>
      <c r="T741" s="51"/>
      <c r="U741" s="53"/>
      <c r="V741" s="233"/>
      <c r="W741" s="234" t="str">
        <f t="shared" si="189"/>
        <v/>
      </c>
      <c r="X741" s="52"/>
      <c r="Y741" s="53"/>
      <c r="Z741" s="53"/>
      <c r="AA741" s="53"/>
      <c r="AB741" s="54" t="str">
        <f t="shared" si="190"/>
        <v/>
      </c>
      <c r="AC741" s="54" t="str">
        <f t="shared" si="191"/>
        <v/>
      </c>
      <c r="AD741" s="52"/>
      <c r="AE741" s="53"/>
      <c r="AF741" s="53"/>
      <c r="AG741" s="53"/>
      <c r="AH741" s="54" t="str">
        <f t="shared" si="192"/>
        <v/>
      </c>
      <c r="AI741" s="54" t="str">
        <f t="shared" si="193"/>
        <v/>
      </c>
      <c r="AJ741" s="52"/>
      <c r="AK741" s="55"/>
      <c r="AL741" s="55"/>
      <c r="AM741" s="55"/>
      <c r="AN741" s="54" t="str">
        <f t="shared" si="194"/>
        <v/>
      </c>
      <c r="AO741" s="54" t="str">
        <f t="shared" si="195"/>
        <v/>
      </c>
      <c r="AP741" s="53"/>
      <c r="AQ741" s="53"/>
      <c r="AR741" s="1"/>
      <c r="AS741" s="1"/>
    </row>
    <row r="742" spans="1:45" ht="18.75" customHeight="1" x14ac:dyDescent="0.35">
      <c r="A742" s="1"/>
      <c r="B742" s="49">
        <f>IF(R742="",0,COUNTIF($R$7:R742,R742))</f>
        <v>0</v>
      </c>
      <c r="C742" s="49" t="str">
        <f t="shared" si="180"/>
        <v>0</v>
      </c>
      <c r="D742" s="49">
        <f>IF(X742="",0,COUNTIF($X$7:X742,X742))</f>
        <v>0</v>
      </c>
      <c r="E742" s="49" t="str">
        <f t="shared" si="181"/>
        <v>0</v>
      </c>
      <c r="F742" s="49">
        <f>IF(AD742="",0,COUNTIF($AD$7:AD742,AD742))</f>
        <v>0</v>
      </c>
      <c r="G742" s="49" t="str">
        <f t="shared" si="182"/>
        <v>0</v>
      </c>
      <c r="H742" s="49">
        <f>IF(AJ742="",0,COUNTIF($AJ$7:AJ742,AJ742))</f>
        <v>0</v>
      </c>
      <c r="I742" s="49" t="str">
        <f t="shared" si="183"/>
        <v>0</v>
      </c>
      <c r="J742" s="120">
        <f t="shared" si="184"/>
        <v>0</v>
      </c>
      <c r="K742" s="50" t="str">
        <f t="shared" si="185"/>
        <v>-</v>
      </c>
      <c r="L742" s="49">
        <f>IF(N742="",0,COUNTIF($N$7:N742,N742))</f>
        <v>0</v>
      </c>
      <c r="M742" s="50" t="str">
        <f t="shared" si="186"/>
        <v>0</v>
      </c>
      <c r="N742" s="49" t="str">
        <f t="shared" si="187"/>
        <v/>
      </c>
      <c r="O742" s="1"/>
      <c r="P742" s="112"/>
      <c r="Q742" s="4"/>
      <c r="R742" s="4"/>
      <c r="S742" s="54" t="str">
        <f t="shared" si="188"/>
        <v/>
      </c>
      <c r="T742" s="51"/>
      <c r="U742" s="53"/>
      <c r="V742" s="233"/>
      <c r="W742" s="234" t="str">
        <f t="shared" si="189"/>
        <v/>
      </c>
      <c r="X742" s="52"/>
      <c r="Y742" s="53"/>
      <c r="Z742" s="53"/>
      <c r="AA742" s="53"/>
      <c r="AB742" s="54" t="str">
        <f t="shared" si="190"/>
        <v/>
      </c>
      <c r="AC742" s="54" t="str">
        <f t="shared" si="191"/>
        <v/>
      </c>
      <c r="AD742" s="52"/>
      <c r="AE742" s="53"/>
      <c r="AF742" s="53"/>
      <c r="AG742" s="53"/>
      <c r="AH742" s="54" t="str">
        <f t="shared" si="192"/>
        <v/>
      </c>
      <c r="AI742" s="54" t="str">
        <f t="shared" si="193"/>
        <v/>
      </c>
      <c r="AJ742" s="52"/>
      <c r="AK742" s="55"/>
      <c r="AL742" s="55"/>
      <c r="AM742" s="55"/>
      <c r="AN742" s="54" t="str">
        <f t="shared" si="194"/>
        <v/>
      </c>
      <c r="AO742" s="54" t="str">
        <f t="shared" si="195"/>
        <v/>
      </c>
      <c r="AP742" s="53"/>
      <c r="AQ742" s="53"/>
      <c r="AR742" s="1"/>
      <c r="AS742" s="1"/>
    </row>
    <row r="743" spans="1:45" ht="18.75" customHeight="1" x14ac:dyDescent="0.35">
      <c r="A743" s="1"/>
      <c r="B743" s="49">
        <f>IF(R743="",0,COUNTIF($R$7:R743,R743))</f>
        <v>0</v>
      </c>
      <c r="C743" s="49" t="str">
        <f t="shared" si="180"/>
        <v>0</v>
      </c>
      <c r="D743" s="49">
        <f>IF(X743="",0,COUNTIF($X$7:X743,X743))</f>
        <v>0</v>
      </c>
      <c r="E743" s="49" t="str">
        <f t="shared" si="181"/>
        <v>0</v>
      </c>
      <c r="F743" s="49">
        <f>IF(AD743="",0,COUNTIF($AD$7:AD743,AD743))</f>
        <v>0</v>
      </c>
      <c r="G743" s="49" t="str">
        <f t="shared" si="182"/>
        <v>0</v>
      </c>
      <c r="H743" s="49">
        <f>IF(AJ743="",0,COUNTIF($AJ$7:AJ743,AJ743))</f>
        <v>0</v>
      </c>
      <c r="I743" s="49" t="str">
        <f t="shared" si="183"/>
        <v>0</v>
      </c>
      <c r="J743" s="120">
        <f t="shared" si="184"/>
        <v>0</v>
      </c>
      <c r="K743" s="50" t="str">
        <f t="shared" si="185"/>
        <v>-</v>
      </c>
      <c r="L743" s="49">
        <f>IF(N743="",0,COUNTIF($N$7:N743,N743))</f>
        <v>0</v>
      </c>
      <c r="M743" s="50" t="str">
        <f t="shared" si="186"/>
        <v>0</v>
      </c>
      <c r="N743" s="49" t="str">
        <f t="shared" si="187"/>
        <v/>
      </c>
      <c r="O743" s="1"/>
      <c r="P743" s="112"/>
      <c r="Q743" s="4"/>
      <c r="R743" s="4"/>
      <c r="S743" s="54" t="str">
        <f t="shared" si="188"/>
        <v/>
      </c>
      <c r="T743" s="51"/>
      <c r="U743" s="53"/>
      <c r="V743" s="233"/>
      <c r="W743" s="234" t="str">
        <f t="shared" si="189"/>
        <v/>
      </c>
      <c r="X743" s="52"/>
      <c r="Y743" s="53"/>
      <c r="Z743" s="53"/>
      <c r="AA743" s="53"/>
      <c r="AB743" s="54" t="str">
        <f t="shared" si="190"/>
        <v/>
      </c>
      <c r="AC743" s="54" t="str">
        <f t="shared" si="191"/>
        <v/>
      </c>
      <c r="AD743" s="52"/>
      <c r="AE743" s="53"/>
      <c r="AF743" s="53"/>
      <c r="AG743" s="53"/>
      <c r="AH743" s="54" t="str">
        <f t="shared" si="192"/>
        <v/>
      </c>
      <c r="AI743" s="54" t="str">
        <f t="shared" si="193"/>
        <v/>
      </c>
      <c r="AJ743" s="52"/>
      <c r="AK743" s="55"/>
      <c r="AL743" s="55"/>
      <c r="AM743" s="55"/>
      <c r="AN743" s="54" t="str">
        <f t="shared" si="194"/>
        <v/>
      </c>
      <c r="AO743" s="54" t="str">
        <f t="shared" si="195"/>
        <v/>
      </c>
      <c r="AP743" s="53"/>
      <c r="AQ743" s="53"/>
      <c r="AR743" s="1"/>
      <c r="AS743" s="1"/>
    </row>
    <row r="744" spans="1:45" ht="18.75" customHeight="1" x14ac:dyDescent="0.35">
      <c r="A744" s="1"/>
      <c r="B744" s="49">
        <f>IF(R744="",0,COUNTIF($R$7:R744,R744))</f>
        <v>0</v>
      </c>
      <c r="C744" s="49" t="str">
        <f t="shared" si="180"/>
        <v>0</v>
      </c>
      <c r="D744" s="49">
        <f>IF(X744="",0,COUNTIF($X$7:X744,X744))</f>
        <v>0</v>
      </c>
      <c r="E744" s="49" t="str">
        <f t="shared" si="181"/>
        <v>0</v>
      </c>
      <c r="F744" s="49">
        <f>IF(AD744="",0,COUNTIF($AD$7:AD744,AD744))</f>
        <v>0</v>
      </c>
      <c r="G744" s="49" t="str">
        <f t="shared" si="182"/>
        <v>0</v>
      </c>
      <c r="H744" s="49">
        <f>IF(AJ744="",0,COUNTIF($AJ$7:AJ744,AJ744))</f>
        <v>0</v>
      </c>
      <c r="I744" s="49" t="str">
        <f t="shared" si="183"/>
        <v>0</v>
      </c>
      <c r="J744" s="120">
        <f t="shared" si="184"/>
        <v>0</v>
      </c>
      <c r="K744" s="50" t="str">
        <f t="shared" si="185"/>
        <v>-</v>
      </c>
      <c r="L744" s="49">
        <f>IF(N744="",0,COUNTIF($N$7:N744,N744))</f>
        <v>0</v>
      </c>
      <c r="M744" s="50" t="str">
        <f t="shared" si="186"/>
        <v>0</v>
      </c>
      <c r="N744" s="49" t="str">
        <f t="shared" si="187"/>
        <v/>
      </c>
      <c r="O744" s="1"/>
      <c r="P744" s="112"/>
      <c r="Q744" s="4"/>
      <c r="R744" s="4"/>
      <c r="S744" s="54" t="str">
        <f t="shared" si="188"/>
        <v/>
      </c>
      <c r="T744" s="51"/>
      <c r="U744" s="53"/>
      <c r="V744" s="233"/>
      <c r="W744" s="234" t="str">
        <f t="shared" si="189"/>
        <v/>
      </c>
      <c r="X744" s="52"/>
      <c r="Y744" s="53"/>
      <c r="Z744" s="53"/>
      <c r="AA744" s="53"/>
      <c r="AB744" s="54" t="str">
        <f t="shared" si="190"/>
        <v/>
      </c>
      <c r="AC744" s="54" t="str">
        <f t="shared" si="191"/>
        <v/>
      </c>
      <c r="AD744" s="52"/>
      <c r="AE744" s="53"/>
      <c r="AF744" s="53"/>
      <c r="AG744" s="53"/>
      <c r="AH744" s="54" t="str">
        <f t="shared" si="192"/>
        <v/>
      </c>
      <c r="AI744" s="54" t="str">
        <f t="shared" si="193"/>
        <v/>
      </c>
      <c r="AJ744" s="52"/>
      <c r="AK744" s="55"/>
      <c r="AL744" s="55"/>
      <c r="AM744" s="55"/>
      <c r="AN744" s="54" t="str">
        <f t="shared" si="194"/>
        <v/>
      </c>
      <c r="AO744" s="54" t="str">
        <f t="shared" si="195"/>
        <v/>
      </c>
      <c r="AP744" s="53"/>
      <c r="AQ744" s="53"/>
      <c r="AR744" s="1"/>
      <c r="AS744" s="1"/>
    </row>
    <row r="745" spans="1:45" ht="18.75" customHeight="1" x14ac:dyDescent="0.35">
      <c r="A745" s="1"/>
      <c r="B745" s="49">
        <f>IF(R745="",0,COUNTIF($R$7:R745,R745))</f>
        <v>0</v>
      </c>
      <c r="C745" s="49" t="str">
        <f t="shared" si="180"/>
        <v>0</v>
      </c>
      <c r="D745" s="49">
        <f>IF(X745="",0,COUNTIF($X$7:X745,X745))</f>
        <v>0</v>
      </c>
      <c r="E745" s="49" t="str">
        <f t="shared" si="181"/>
        <v>0</v>
      </c>
      <c r="F745" s="49">
        <f>IF(AD745="",0,COUNTIF($AD$7:AD745,AD745))</f>
        <v>0</v>
      </c>
      <c r="G745" s="49" t="str">
        <f t="shared" si="182"/>
        <v>0</v>
      </c>
      <c r="H745" s="49">
        <f>IF(AJ745="",0,COUNTIF($AJ$7:AJ745,AJ745))</f>
        <v>0</v>
      </c>
      <c r="I745" s="49" t="str">
        <f t="shared" si="183"/>
        <v>0</v>
      </c>
      <c r="J745" s="120">
        <f t="shared" si="184"/>
        <v>0</v>
      </c>
      <c r="K745" s="50" t="str">
        <f t="shared" si="185"/>
        <v>-</v>
      </c>
      <c r="L745" s="49">
        <f>IF(N745="",0,COUNTIF($N$7:N745,N745))</f>
        <v>0</v>
      </c>
      <c r="M745" s="50" t="str">
        <f t="shared" si="186"/>
        <v>0</v>
      </c>
      <c r="N745" s="49" t="str">
        <f t="shared" si="187"/>
        <v/>
      </c>
      <c r="O745" s="1"/>
      <c r="P745" s="112"/>
      <c r="Q745" s="4"/>
      <c r="R745" s="4"/>
      <c r="S745" s="54" t="str">
        <f t="shared" si="188"/>
        <v/>
      </c>
      <c r="T745" s="51"/>
      <c r="U745" s="53"/>
      <c r="V745" s="233"/>
      <c r="W745" s="234" t="str">
        <f t="shared" si="189"/>
        <v/>
      </c>
      <c r="X745" s="52"/>
      <c r="Y745" s="53"/>
      <c r="Z745" s="53"/>
      <c r="AA745" s="53"/>
      <c r="AB745" s="54" t="str">
        <f t="shared" si="190"/>
        <v/>
      </c>
      <c r="AC745" s="54" t="str">
        <f t="shared" si="191"/>
        <v/>
      </c>
      <c r="AD745" s="52"/>
      <c r="AE745" s="53"/>
      <c r="AF745" s="53"/>
      <c r="AG745" s="53"/>
      <c r="AH745" s="54" t="str">
        <f t="shared" si="192"/>
        <v/>
      </c>
      <c r="AI745" s="54" t="str">
        <f t="shared" si="193"/>
        <v/>
      </c>
      <c r="AJ745" s="52"/>
      <c r="AK745" s="55"/>
      <c r="AL745" s="55"/>
      <c r="AM745" s="55"/>
      <c r="AN745" s="54" t="str">
        <f t="shared" si="194"/>
        <v/>
      </c>
      <c r="AO745" s="54" t="str">
        <f t="shared" si="195"/>
        <v/>
      </c>
      <c r="AP745" s="53"/>
      <c r="AQ745" s="53"/>
      <c r="AR745" s="1"/>
      <c r="AS745" s="1"/>
    </row>
    <row r="746" spans="1:45" ht="18.75" customHeight="1" x14ac:dyDescent="0.35">
      <c r="A746" s="1"/>
      <c r="B746" s="49">
        <f>IF(R746="",0,COUNTIF($R$7:R746,R746))</f>
        <v>0</v>
      </c>
      <c r="C746" s="49" t="str">
        <f t="shared" si="180"/>
        <v>0</v>
      </c>
      <c r="D746" s="49">
        <f>IF(X746="",0,COUNTIF($X$7:X746,X746))</f>
        <v>0</v>
      </c>
      <c r="E746" s="49" t="str">
        <f t="shared" si="181"/>
        <v>0</v>
      </c>
      <c r="F746" s="49">
        <f>IF(AD746="",0,COUNTIF($AD$7:AD746,AD746))</f>
        <v>0</v>
      </c>
      <c r="G746" s="49" t="str">
        <f t="shared" si="182"/>
        <v>0</v>
      </c>
      <c r="H746" s="49">
        <f>IF(AJ746="",0,COUNTIF($AJ$7:AJ746,AJ746))</f>
        <v>0</v>
      </c>
      <c r="I746" s="49" t="str">
        <f t="shared" si="183"/>
        <v>0</v>
      </c>
      <c r="J746" s="120">
        <f t="shared" si="184"/>
        <v>0</v>
      </c>
      <c r="K746" s="50" t="str">
        <f t="shared" si="185"/>
        <v>-</v>
      </c>
      <c r="L746" s="49">
        <f>IF(N746="",0,COUNTIF($N$7:N746,N746))</f>
        <v>0</v>
      </c>
      <c r="M746" s="50" t="str">
        <f t="shared" si="186"/>
        <v>0</v>
      </c>
      <c r="N746" s="49" t="str">
        <f t="shared" si="187"/>
        <v/>
      </c>
      <c r="O746" s="1"/>
      <c r="P746" s="112"/>
      <c r="Q746" s="4"/>
      <c r="R746" s="4"/>
      <c r="S746" s="54" t="str">
        <f t="shared" si="188"/>
        <v/>
      </c>
      <c r="T746" s="51"/>
      <c r="U746" s="53"/>
      <c r="V746" s="233"/>
      <c r="W746" s="234" t="str">
        <f t="shared" si="189"/>
        <v/>
      </c>
      <c r="X746" s="52"/>
      <c r="Y746" s="53"/>
      <c r="Z746" s="53"/>
      <c r="AA746" s="53"/>
      <c r="AB746" s="54" t="str">
        <f t="shared" si="190"/>
        <v/>
      </c>
      <c r="AC746" s="54" t="str">
        <f t="shared" si="191"/>
        <v/>
      </c>
      <c r="AD746" s="52"/>
      <c r="AE746" s="53"/>
      <c r="AF746" s="53"/>
      <c r="AG746" s="53"/>
      <c r="AH746" s="54" t="str">
        <f t="shared" si="192"/>
        <v/>
      </c>
      <c r="AI746" s="54" t="str">
        <f t="shared" si="193"/>
        <v/>
      </c>
      <c r="AJ746" s="52"/>
      <c r="AK746" s="55"/>
      <c r="AL746" s="55"/>
      <c r="AM746" s="55"/>
      <c r="AN746" s="54" t="str">
        <f t="shared" si="194"/>
        <v/>
      </c>
      <c r="AO746" s="54" t="str">
        <f t="shared" si="195"/>
        <v/>
      </c>
      <c r="AP746" s="53"/>
      <c r="AQ746" s="53"/>
      <c r="AR746" s="1"/>
      <c r="AS746" s="1"/>
    </row>
    <row r="747" spans="1:45" ht="18.75" customHeight="1" x14ac:dyDescent="0.35">
      <c r="A747" s="1"/>
      <c r="B747" s="49">
        <f>IF(R747="",0,COUNTIF($R$7:R747,R747))</f>
        <v>0</v>
      </c>
      <c r="C747" s="49" t="str">
        <f t="shared" si="180"/>
        <v>0</v>
      </c>
      <c r="D747" s="49">
        <f>IF(X747="",0,COUNTIF($X$7:X747,X747))</f>
        <v>0</v>
      </c>
      <c r="E747" s="49" t="str">
        <f t="shared" si="181"/>
        <v>0</v>
      </c>
      <c r="F747" s="49">
        <f>IF(AD747="",0,COUNTIF($AD$7:AD747,AD747))</f>
        <v>0</v>
      </c>
      <c r="G747" s="49" t="str">
        <f t="shared" si="182"/>
        <v>0</v>
      </c>
      <c r="H747" s="49">
        <f>IF(AJ747="",0,COUNTIF($AJ$7:AJ747,AJ747))</f>
        <v>0</v>
      </c>
      <c r="I747" s="49" t="str">
        <f t="shared" si="183"/>
        <v>0</v>
      </c>
      <c r="J747" s="120">
        <f t="shared" si="184"/>
        <v>0</v>
      </c>
      <c r="K747" s="50" t="str">
        <f t="shared" si="185"/>
        <v>-</v>
      </c>
      <c r="L747" s="49">
        <f>IF(N747="",0,COUNTIF($N$7:N747,N747))</f>
        <v>0</v>
      </c>
      <c r="M747" s="50" t="str">
        <f t="shared" si="186"/>
        <v>0</v>
      </c>
      <c r="N747" s="49" t="str">
        <f t="shared" si="187"/>
        <v/>
      </c>
      <c r="O747" s="1"/>
      <c r="P747" s="112"/>
      <c r="Q747" s="4"/>
      <c r="R747" s="4"/>
      <c r="S747" s="54" t="str">
        <f t="shared" si="188"/>
        <v/>
      </c>
      <c r="T747" s="51"/>
      <c r="U747" s="53"/>
      <c r="V747" s="233"/>
      <c r="W747" s="234" t="str">
        <f t="shared" si="189"/>
        <v/>
      </c>
      <c r="X747" s="52"/>
      <c r="Y747" s="53"/>
      <c r="Z747" s="53"/>
      <c r="AA747" s="53"/>
      <c r="AB747" s="54" t="str">
        <f t="shared" si="190"/>
        <v/>
      </c>
      <c r="AC747" s="54" t="str">
        <f t="shared" si="191"/>
        <v/>
      </c>
      <c r="AD747" s="52"/>
      <c r="AE747" s="53"/>
      <c r="AF747" s="53"/>
      <c r="AG747" s="53"/>
      <c r="AH747" s="54" t="str">
        <f t="shared" si="192"/>
        <v/>
      </c>
      <c r="AI747" s="54" t="str">
        <f t="shared" si="193"/>
        <v/>
      </c>
      <c r="AJ747" s="52"/>
      <c r="AK747" s="55"/>
      <c r="AL747" s="55"/>
      <c r="AM747" s="55"/>
      <c r="AN747" s="54" t="str">
        <f t="shared" si="194"/>
        <v/>
      </c>
      <c r="AO747" s="54" t="str">
        <f t="shared" si="195"/>
        <v/>
      </c>
      <c r="AP747" s="53"/>
      <c r="AQ747" s="53"/>
      <c r="AR747" s="1"/>
      <c r="AS747" s="1"/>
    </row>
    <row r="748" spans="1:45" ht="18.75" customHeight="1" x14ac:dyDescent="0.35">
      <c r="A748" s="1"/>
      <c r="B748" s="49">
        <f>IF(R748="",0,COUNTIF($R$7:R748,R748))</f>
        <v>0</v>
      </c>
      <c r="C748" s="49" t="str">
        <f t="shared" si="180"/>
        <v>0</v>
      </c>
      <c r="D748" s="49">
        <f>IF(X748="",0,COUNTIF($X$7:X748,X748))</f>
        <v>0</v>
      </c>
      <c r="E748" s="49" t="str">
        <f t="shared" si="181"/>
        <v>0</v>
      </c>
      <c r="F748" s="49">
        <f>IF(AD748="",0,COUNTIF($AD$7:AD748,AD748))</f>
        <v>0</v>
      </c>
      <c r="G748" s="49" t="str">
        <f t="shared" si="182"/>
        <v>0</v>
      </c>
      <c r="H748" s="49">
        <f>IF(AJ748="",0,COUNTIF($AJ$7:AJ748,AJ748))</f>
        <v>0</v>
      </c>
      <c r="I748" s="49" t="str">
        <f t="shared" si="183"/>
        <v>0</v>
      </c>
      <c r="J748" s="120">
        <f t="shared" si="184"/>
        <v>0</v>
      </c>
      <c r="K748" s="50" t="str">
        <f t="shared" si="185"/>
        <v>-</v>
      </c>
      <c r="L748" s="49">
        <f>IF(N748="",0,COUNTIF($N$7:N748,N748))</f>
        <v>0</v>
      </c>
      <c r="M748" s="50" t="str">
        <f t="shared" si="186"/>
        <v>0</v>
      </c>
      <c r="N748" s="49" t="str">
        <f t="shared" si="187"/>
        <v/>
      </c>
      <c r="O748" s="1"/>
      <c r="P748" s="112"/>
      <c r="Q748" s="4"/>
      <c r="R748" s="4"/>
      <c r="S748" s="54" t="str">
        <f t="shared" si="188"/>
        <v/>
      </c>
      <c r="T748" s="51"/>
      <c r="U748" s="53"/>
      <c r="V748" s="233"/>
      <c r="W748" s="234" t="str">
        <f t="shared" si="189"/>
        <v/>
      </c>
      <c r="X748" s="52"/>
      <c r="Y748" s="53"/>
      <c r="Z748" s="53"/>
      <c r="AA748" s="53"/>
      <c r="AB748" s="54" t="str">
        <f t="shared" si="190"/>
        <v/>
      </c>
      <c r="AC748" s="54" t="str">
        <f t="shared" si="191"/>
        <v/>
      </c>
      <c r="AD748" s="52"/>
      <c r="AE748" s="53"/>
      <c r="AF748" s="53"/>
      <c r="AG748" s="53"/>
      <c r="AH748" s="54" t="str">
        <f t="shared" si="192"/>
        <v/>
      </c>
      <c r="AI748" s="54" t="str">
        <f t="shared" si="193"/>
        <v/>
      </c>
      <c r="AJ748" s="52"/>
      <c r="AK748" s="55"/>
      <c r="AL748" s="55"/>
      <c r="AM748" s="55"/>
      <c r="AN748" s="54" t="str">
        <f t="shared" si="194"/>
        <v/>
      </c>
      <c r="AO748" s="54" t="str">
        <f t="shared" si="195"/>
        <v/>
      </c>
      <c r="AP748" s="53"/>
      <c r="AQ748" s="53"/>
      <c r="AR748" s="1"/>
      <c r="AS748" s="1"/>
    </row>
    <row r="749" spans="1:45" ht="18.75" customHeight="1" x14ac:dyDescent="0.35">
      <c r="A749" s="1"/>
      <c r="B749" s="49">
        <f>IF(R749="",0,COUNTIF($R$7:R749,R749))</f>
        <v>0</v>
      </c>
      <c r="C749" s="49" t="str">
        <f t="shared" si="180"/>
        <v>0</v>
      </c>
      <c r="D749" s="49">
        <f>IF(X749="",0,COUNTIF($X$7:X749,X749))</f>
        <v>0</v>
      </c>
      <c r="E749" s="49" t="str">
        <f t="shared" si="181"/>
        <v>0</v>
      </c>
      <c r="F749" s="49">
        <f>IF(AD749="",0,COUNTIF($AD$7:AD749,AD749))</f>
        <v>0</v>
      </c>
      <c r="G749" s="49" t="str">
        <f t="shared" si="182"/>
        <v>0</v>
      </c>
      <c r="H749" s="49">
        <f>IF(AJ749="",0,COUNTIF($AJ$7:AJ749,AJ749))</f>
        <v>0</v>
      </c>
      <c r="I749" s="49" t="str">
        <f t="shared" si="183"/>
        <v>0</v>
      </c>
      <c r="J749" s="120">
        <f t="shared" si="184"/>
        <v>0</v>
      </c>
      <c r="K749" s="50" t="str">
        <f t="shared" si="185"/>
        <v>-</v>
      </c>
      <c r="L749" s="49">
        <f>IF(N749="",0,COUNTIF($N$7:N749,N749))</f>
        <v>0</v>
      </c>
      <c r="M749" s="50" t="str">
        <f t="shared" si="186"/>
        <v>0</v>
      </c>
      <c r="N749" s="49" t="str">
        <f t="shared" si="187"/>
        <v/>
      </c>
      <c r="O749" s="1"/>
      <c r="P749" s="112"/>
      <c r="Q749" s="4"/>
      <c r="R749" s="4"/>
      <c r="S749" s="54" t="str">
        <f t="shared" si="188"/>
        <v/>
      </c>
      <c r="T749" s="51"/>
      <c r="U749" s="53"/>
      <c r="V749" s="233"/>
      <c r="W749" s="234" t="str">
        <f t="shared" si="189"/>
        <v/>
      </c>
      <c r="X749" s="52"/>
      <c r="Y749" s="53"/>
      <c r="Z749" s="53"/>
      <c r="AA749" s="53"/>
      <c r="AB749" s="54" t="str">
        <f t="shared" si="190"/>
        <v/>
      </c>
      <c r="AC749" s="54" t="str">
        <f t="shared" si="191"/>
        <v/>
      </c>
      <c r="AD749" s="52"/>
      <c r="AE749" s="53"/>
      <c r="AF749" s="53"/>
      <c r="AG749" s="53"/>
      <c r="AH749" s="54" t="str">
        <f t="shared" si="192"/>
        <v/>
      </c>
      <c r="AI749" s="54" t="str">
        <f t="shared" si="193"/>
        <v/>
      </c>
      <c r="AJ749" s="52"/>
      <c r="AK749" s="55"/>
      <c r="AL749" s="55"/>
      <c r="AM749" s="55"/>
      <c r="AN749" s="54" t="str">
        <f t="shared" si="194"/>
        <v/>
      </c>
      <c r="AO749" s="54" t="str">
        <f t="shared" si="195"/>
        <v/>
      </c>
      <c r="AP749" s="53"/>
      <c r="AQ749" s="53"/>
      <c r="AR749" s="1"/>
      <c r="AS749" s="1"/>
    </row>
    <row r="750" spans="1:45" ht="18.75" customHeight="1" x14ac:dyDescent="0.35">
      <c r="A750" s="1"/>
      <c r="B750" s="49">
        <f>IF(R750="",0,COUNTIF($R$7:R750,R750))</f>
        <v>0</v>
      </c>
      <c r="C750" s="49" t="str">
        <f t="shared" si="180"/>
        <v>0</v>
      </c>
      <c r="D750" s="49">
        <f>IF(X750="",0,COUNTIF($X$7:X750,X750))</f>
        <v>0</v>
      </c>
      <c r="E750" s="49" t="str">
        <f t="shared" si="181"/>
        <v>0</v>
      </c>
      <c r="F750" s="49">
        <f>IF(AD750="",0,COUNTIF($AD$7:AD750,AD750))</f>
        <v>0</v>
      </c>
      <c r="G750" s="49" t="str">
        <f t="shared" si="182"/>
        <v>0</v>
      </c>
      <c r="H750" s="49">
        <f>IF(AJ750="",0,COUNTIF($AJ$7:AJ750,AJ750))</f>
        <v>0</v>
      </c>
      <c r="I750" s="49" t="str">
        <f t="shared" si="183"/>
        <v>0</v>
      </c>
      <c r="J750" s="120">
        <f t="shared" si="184"/>
        <v>0</v>
      </c>
      <c r="K750" s="50" t="str">
        <f t="shared" si="185"/>
        <v>-</v>
      </c>
      <c r="L750" s="49">
        <f>IF(N750="",0,COUNTIF($N$7:N750,N750))</f>
        <v>0</v>
      </c>
      <c r="M750" s="50" t="str">
        <f t="shared" si="186"/>
        <v>0</v>
      </c>
      <c r="N750" s="49" t="str">
        <f t="shared" si="187"/>
        <v/>
      </c>
      <c r="O750" s="1"/>
      <c r="P750" s="112"/>
      <c r="Q750" s="4"/>
      <c r="R750" s="4"/>
      <c r="S750" s="54" t="str">
        <f t="shared" si="188"/>
        <v/>
      </c>
      <c r="T750" s="51"/>
      <c r="U750" s="53"/>
      <c r="V750" s="233"/>
      <c r="W750" s="234" t="str">
        <f t="shared" si="189"/>
        <v/>
      </c>
      <c r="X750" s="52"/>
      <c r="Y750" s="53"/>
      <c r="Z750" s="53"/>
      <c r="AA750" s="53"/>
      <c r="AB750" s="54" t="str">
        <f t="shared" si="190"/>
        <v/>
      </c>
      <c r="AC750" s="54" t="str">
        <f t="shared" si="191"/>
        <v/>
      </c>
      <c r="AD750" s="52"/>
      <c r="AE750" s="53"/>
      <c r="AF750" s="53"/>
      <c r="AG750" s="53"/>
      <c r="AH750" s="54" t="str">
        <f t="shared" si="192"/>
        <v/>
      </c>
      <c r="AI750" s="54" t="str">
        <f t="shared" si="193"/>
        <v/>
      </c>
      <c r="AJ750" s="52"/>
      <c r="AK750" s="55"/>
      <c r="AL750" s="55"/>
      <c r="AM750" s="55"/>
      <c r="AN750" s="54" t="str">
        <f t="shared" si="194"/>
        <v/>
      </c>
      <c r="AO750" s="54" t="str">
        <f t="shared" si="195"/>
        <v/>
      </c>
      <c r="AP750" s="53"/>
      <c r="AQ750" s="53"/>
      <c r="AR750" s="1"/>
      <c r="AS750" s="1"/>
    </row>
    <row r="751" spans="1:45" ht="18.75" customHeight="1" x14ac:dyDescent="0.35">
      <c r="A751" s="1"/>
      <c r="B751" s="49">
        <f>IF(R751="",0,COUNTIF($R$7:R751,R751))</f>
        <v>0</v>
      </c>
      <c r="C751" s="49" t="str">
        <f t="shared" si="180"/>
        <v>0</v>
      </c>
      <c r="D751" s="49">
        <f>IF(X751="",0,COUNTIF($X$7:X751,X751))</f>
        <v>0</v>
      </c>
      <c r="E751" s="49" t="str">
        <f t="shared" si="181"/>
        <v>0</v>
      </c>
      <c r="F751" s="49">
        <f>IF(AD751="",0,COUNTIF($AD$7:AD751,AD751))</f>
        <v>0</v>
      </c>
      <c r="G751" s="49" t="str">
        <f t="shared" si="182"/>
        <v>0</v>
      </c>
      <c r="H751" s="49">
        <f>IF(AJ751="",0,COUNTIF($AJ$7:AJ751,AJ751))</f>
        <v>0</v>
      </c>
      <c r="I751" s="49" t="str">
        <f t="shared" si="183"/>
        <v>0</v>
      </c>
      <c r="J751" s="120">
        <f t="shared" si="184"/>
        <v>0</v>
      </c>
      <c r="K751" s="50" t="str">
        <f t="shared" si="185"/>
        <v>-</v>
      </c>
      <c r="L751" s="49">
        <f>IF(N751="",0,COUNTIF($N$7:N751,N751))</f>
        <v>0</v>
      </c>
      <c r="M751" s="50" t="str">
        <f t="shared" si="186"/>
        <v>0</v>
      </c>
      <c r="N751" s="49" t="str">
        <f t="shared" si="187"/>
        <v/>
      </c>
      <c r="O751" s="1"/>
      <c r="P751" s="112"/>
      <c r="Q751" s="4"/>
      <c r="R751" s="4"/>
      <c r="S751" s="54" t="str">
        <f t="shared" si="188"/>
        <v/>
      </c>
      <c r="T751" s="51"/>
      <c r="U751" s="53"/>
      <c r="V751" s="233"/>
      <c r="W751" s="234" t="str">
        <f t="shared" si="189"/>
        <v/>
      </c>
      <c r="X751" s="52"/>
      <c r="Y751" s="53"/>
      <c r="Z751" s="53"/>
      <c r="AA751" s="53"/>
      <c r="AB751" s="54" t="str">
        <f t="shared" si="190"/>
        <v/>
      </c>
      <c r="AC751" s="54" t="str">
        <f t="shared" si="191"/>
        <v/>
      </c>
      <c r="AD751" s="52"/>
      <c r="AE751" s="53"/>
      <c r="AF751" s="53"/>
      <c r="AG751" s="53"/>
      <c r="AH751" s="54" t="str">
        <f t="shared" si="192"/>
        <v/>
      </c>
      <c r="AI751" s="54" t="str">
        <f t="shared" si="193"/>
        <v/>
      </c>
      <c r="AJ751" s="52"/>
      <c r="AK751" s="55"/>
      <c r="AL751" s="55"/>
      <c r="AM751" s="55"/>
      <c r="AN751" s="54" t="str">
        <f t="shared" si="194"/>
        <v/>
      </c>
      <c r="AO751" s="54" t="str">
        <f t="shared" si="195"/>
        <v/>
      </c>
      <c r="AP751" s="53"/>
      <c r="AQ751" s="53"/>
      <c r="AR751" s="1"/>
      <c r="AS751" s="1"/>
    </row>
    <row r="752" spans="1:45" ht="18.75" customHeight="1" x14ac:dyDescent="0.35">
      <c r="A752" s="1"/>
      <c r="B752" s="49">
        <f>IF(R752="",0,COUNTIF($R$7:R752,R752))</f>
        <v>0</v>
      </c>
      <c r="C752" s="49" t="str">
        <f t="shared" si="180"/>
        <v>0</v>
      </c>
      <c r="D752" s="49">
        <f>IF(X752="",0,COUNTIF($X$7:X752,X752))</f>
        <v>0</v>
      </c>
      <c r="E752" s="49" t="str">
        <f t="shared" si="181"/>
        <v>0</v>
      </c>
      <c r="F752" s="49">
        <f>IF(AD752="",0,COUNTIF($AD$7:AD752,AD752))</f>
        <v>0</v>
      </c>
      <c r="G752" s="49" t="str">
        <f t="shared" si="182"/>
        <v>0</v>
      </c>
      <c r="H752" s="49">
        <f>IF(AJ752="",0,COUNTIF($AJ$7:AJ752,AJ752))</f>
        <v>0</v>
      </c>
      <c r="I752" s="49" t="str">
        <f t="shared" si="183"/>
        <v>0</v>
      </c>
      <c r="J752" s="120">
        <f t="shared" si="184"/>
        <v>0</v>
      </c>
      <c r="K752" s="50" t="str">
        <f t="shared" si="185"/>
        <v>-</v>
      </c>
      <c r="L752" s="49">
        <f>IF(N752="",0,COUNTIF($N$7:N752,N752))</f>
        <v>0</v>
      </c>
      <c r="M752" s="50" t="str">
        <f t="shared" si="186"/>
        <v>0</v>
      </c>
      <c r="N752" s="49" t="str">
        <f t="shared" si="187"/>
        <v/>
      </c>
      <c r="O752" s="1"/>
      <c r="P752" s="112"/>
      <c r="Q752" s="4"/>
      <c r="R752" s="4"/>
      <c r="S752" s="54" t="str">
        <f t="shared" si="188"/>
        <v/>
      </c>
      <c r="T752" s="51"/>
      <c r="U752" s="53"/>
      <c r="V752" s="233"/>
      <c r="W752" s="234" t="str">
        <f t="shared" si="189"/>
        <v/>
      </c>
      <c r="X752" s="52"/>
      <c r="Y752" s="53"/>
      <c r="Z752" s="53"/>
      <c r="AA752" s="53"/>
      <c r="AB752" s="54" t="str">
        <f t="shared" si="190"/>
        <v/>
      </c>
      <c r="AC752" s="54" t="str">
        <f t="shared" si="191"/>
        <v/>
      </c>
      <c r="AD752" s="52"/>
      <c r="AE752" s="53"/>
      <c r="AF752" s="53"/>
      <c r="AG752" s="53"/>
      <c r="AH752" s="54" t="str">
        <f t="shared" si="192"/>
        <v/>
      </c>
      <c r="AI752" s="54" t="str">
        <f t="shared" si="193"/>
        <v/>
      </c>
      <c r="AJ752" s="52"/>
      <c r="AK752" s="55"/>
      <c r="AL752" s="55"/>
      <c r="AM752" s="55"/>
      <c r="AN752" s="54" t="str">
        <f t="shared" si="194"/>
        <v/>
      </c>
      <c r="AO752" s="54" t="str">
        <f t="shared" si="195"/>
        <v/>
      </c>
      <c r="AP752" s="53"/>
      <c r="AQ752" s="53"/>
      <c r="AR752" s="1"/>
      <c r="AS752" s="1"/>
    </row>
    <row r="753" spans="1:45" ht="18.75" customHeight="1" x14ac:dyDescent="0.35">
      <c r="A753" s="1"/>
      <c r="B753" s="49">
        <f>IF(R753="",0,COUNTIF($R$7:R753,R753))</f>
        <v>0</v>
      </c>
      <c r="C753" s="49" t="str">
        <f t="shared" si="180"/>
        <v>0</v>
      </c>
      <c r="D753" s="49">
        <f>IF(X753="",0,COUNTIF($X$7:X753,X753))</f>
        <v>0</v>
      </c>
      <c r="E753" s="49" t="str">
        <f t="shared" si="181"/>
        <v>0</v>
      </c>
      <c r="F753" s="49">
        <f>IF(AD753="",0,COUNTIF($AD$7:AD753,AD753))</f>
        <v>0</v>
      </c>
      <c r="G753" s="49" t="str">
        <f t="shared" si="182"/>
        <v>0</v>
      </c>
      <c r="H753" s="49">
        <f>IF(AJ753="",0,COUNTIF($AJ$7:AJ753,AJ753))</f>
        <v>0</v>
      </c>
      <c r="I753" s="49" t="str">
        <f t="shared" si="183"/>
        <v>0</v>
      </c>
      <c r="J753" s="120">
        <f t="shared" si="184"/>
        <v>0</v>
      </c>
      <c r="K753" s="50" t="str">
        <f t="shared" si="185"/>
        <v>-</v>
      </c>
      <c r="L753" s="49">
        <f>IF(N753="",0,COUNTIF($N$7:N753,N753))</f>
        <v>0</v>
      </c>
      <c r="M753" s="50" t="str">
        <f t="shared" si="186"/>
        <v>0</v>
      </c>
      <c r="N753" s="49" t="str">
        <f t="shared" si="187"/>
        <v/>
      </c>
      <c r="O753" s="1"/>
      <c r="P753" s="112"/>
      <c r="Q753" s="4"/>
      <c r="R753" s="4"/>
      <c r="S753" s="54" t="str">
        <f t="shared" si="188"/>
        <v/>
      </c>
      <c r="T753" s="51"/>
      <c r="U753" s="53"/>
      <c r="V753" s="233"/>
      <c r="W753" s="234" t="str">
        <f t="shared" si="189"/>
        <v/>
      </c>
      <c r="X753" s="52"/>
      <c r="Y753" s="53"/>
      <c r="Z753" s="53"/>
      <c r="AA753" s="53"/>
      <c r="AB753" s="54" t="str">
        <f t="shared" si="190"/>
        <v/>
      </c>
      <c r="AC753" s="54" t="str">
        <f t="shared" si="191"/>
        <v/>
      </c>
      <c r="AD753" s="52"/>
      <c r="AE753" s="53"/>
      <c r="AF753" s="53"/>
      <c r="AG753" s="53"/>
      <c r="AH753" s="54" t="str">
        <f t="shared" si="192"/>
        <v/>
      </c>
      <c r="AI753" s="54" t="str">
        <f t="shared" si="193"/>
        <v/>
      </c>
      <c r="AJ753" s="52"/>
      <c r="AK753" s="55"/>
      <c r="AL753" s="55"/>
      <c r="AM753" s="55"/>
      <c r="AN753" s="54" t="str">
        <f t="shared" si="194"/>
        <v/>
      </c>
      <c r="AO753" s="54" t="str">
        <f t="shared" si="195"/>
        <v/>
      </c>
      <c r="AP753" s="53"/>
      <c r="AQ753" s="53"/>
      <c r="AR753" s="1"/>
      <c r="AS753" s="1"/>
    </row>
    <row r="754" spans="1:45" ht="18.75" customHeight="1" x14ac:dyDescent="0.35">
      <c r="A754" s="1"/>
      <c r="B754" s="49">
        <f>IF(R754="",0,COUNTIF($R$7:R754,R754))</f>
        <v>0</v>
      </c>
      <c r="C754" s="49" t="str">
        <f t="shared" si="180"/>
        <v>0</v>
      </c>
      <c r="D754" s="49">
        <f>IF(X754="",0,COUNTIF($X$7:X754,X754))</f>
        <v>0</v>
      </c>
      <c r="E754" s="49" t="str">
        <f t="shared" si="181"/>
        <v>0</v>
      </c>
      <c r="F754" s="49">
        <f>IF(AD754="",0,COUNTIF($AD$7:AD754,AD754))</f>
        <v>0</v>
      </c>
      <c r="G754" s="49" t="str">
        <f t="shared" si="182"/>
        <v>0</v>
      </c>
      <c r="H754" s="49">
        <f>IF(AJ754="",0,COUNTIF($AJ$7:AJ754,AJ754))</f>
        <v>0</v>
      </c>
      <c r="I754" s="49" t="str">
        <f t="shared" si="183"/>
        <v>0</v>
      </c>
      <c r="J754" s="120">
        <f t="shared" si="184"/>
        <v>0</v>
      </c>
      <c r="K754" s="50" t="str">
        <f t="shared" si="185"/>
        <v>-</v>
      </c>
      <c r="L754" s="49">
        <f>IF(N754="",0,COUNTIF($N$7:N754,N754))</f>
        <v>0</v>
      </c>
      <c r="M754" s="50" t="str">
        <f t="shared" si="186"/>
        <v>0</v>
      </c>
      <c r="N754" s="49" t="str">
        <f t="shared" si="187"/>
        <v/>
      </c>
      <c r="O754" s="1"/>
      <c r="P754" s="112"/>
      <c r="Q754" s="4"/>
      <c r="R754" s="4"/>
      <c r="S754" s="54" t="str">
        <f t="shared" si="188"/>
        <v/>
      </c>
      <c r="T754" s="51"/>
      <c r="U754" s="53"/>
      <c r="V754" s="233"/>
      <c r="W754" s="234" t="str">
        <f t="shared" si="189"/>
        <v/>
      </c>
      <c r="X754" s="52"/>
      <c r="Y754" s="53"/>
      <c r="Z754" s="53"/>
      <c r="AA754" s="53"/>
      <c r="AB754" s="54" t="str">
        <f t="shared" si="190"/>
        <v/>
      </c>
      <c r="AC754" s="54" t="str">
        <f t="shared" si="191"/>
        <v/>
      </c>
      <c r="AD754" s="52"/>
      <c r="AE754" s="53"/>
      <c r="AF754" s="53"/>
      <c r="AG754" s="53"/>
      <c r="AH754" s="54" t="str">
        <f t="shared" si="192"/>
        <v/>
      </c>
      <c r="AI754" s="54" t="str">
        <f t="shared" si="193"/>
        <v/>
      </c>
      <c r="AJ754" s="52"/>
      <c r="AK754" s="55"/>
      <c r="AL754" s="55"/>
      <c r="AM754" s="55"/>
      <c r="AN754" s="54" t="str">
        <f t="shared" si="194"/>
        <v/>
      </c>
      <c r="AO754" s="54" t="str">
        <f t="shared" si="195"/>
        <v/>
      </c>
      <c r="AP754" s="53"/>
      <c r="AQ754" s="53"/>
      <c r="AR754" s="1"/>
      <c r="AS754" s="1"/>
    </row>
    <row r="755" spans="1:45" ht="18.75" customHeight="1" x14ac:dyDescent="0.35">
      <c r="A755" s="1"/>
      <c r="B755" s="49">
        <f>IF(R755="",0,COUNTIF($R$7:R755,R755))</f>
        <v>0</v>
      </c>
      <c r="C755" s="49" t="str">
        <f t="shared" ref="C755:C818" si="196">B755&amp;R755</f>
        <v>0</v>
      </c>
      <c r="D755" s="49">
        <f>IF(X755="",0,COUNTIF($X$7:X755,X755))</f>
        <v>0</v>
      </c>
      <c r="E755" s="49" t="str">
        <f t="shared" ref="E755:E818" si="197">D755&amp;X755</f>
        <v>0</v>
      </c>
      <c r="F755" s="49">
        <f>IF(AD755="",0,COUNTIF($AD$7:AD755,AD755))</f>
        <v>0</v>
      </c>
      <c r="G755" s="49" t="str">
        <f t="shared" ref="G755:G818" si="198">F755&amp;AD755</f>
        <v>0</v>
      </c>
      <c r="H755" s="49">
        <f>IF(AJ755="",0,COUNTIF($AJ$7:AJ755,AJ755))</f>
        <v>0</v>
      </c>
      <c r="I755" s="49" t="str">
        <f t="shared" ref="I755:I818" si="199">H755&amp;AJ755</f>
        <v>0</v>
      </c>
      <c r="J755" s="120">
        <f t="shared" ref="J755:J818" si="200">Y755+AE755+AK755</f>
        <v>0</v>
      </c>
      <c r="K755" s="50" t="str">
        <f t="shared" ref="K755:K818" si="201">IF(R755="","-",IF(P755&lt;&gt;"",P755,K754))</f>
        <v>-</v>
      </c>
      <c r="L755" s="49">
        <f>IF(N755="",0,COUNTIF($N$7:N755,N755))</f>
        <v>0</v>
      </c>
      <c r="M755" s="50" t="str">
        <f t="shared" ref="M755:M818" si="202">L755&amp;N755</f>
        <v>0</v>
      </c>
      <c r="N755" s="49" t="str">
        <f t="shared" ref="N755:N818" si="203">IF(R755="","",IF(Q755&lt;&gt;"",Q755,N754))</f>
        <v/>
      </c>
      <c r="O755" s="1"/>
      <c r="P755" s="112"/>
      <c r="Q755" s="4"/>
      <c r="R755" s="4"/>
      <c r="S755" s="54" t="str">
        <f t="shared" ref="S755:S818" si="204">IF(R755&lt;&gt;"",VLOOKUP(R755,DP,2,FALSE),"")</f>
        <v/>
      </c>
      <c r="T755" s="51"/>
      <c r="U755" s="53"/>
      <c r="V755" s="233"/>
      <c r="W755" s="234" t="str">
        <f t="shared" ref="W755:W818" si="205">IF(AND(R755&lt;&gt;"",U755&lt;&gt;""),$U755*$V755,"")</f>
        <v/>
      </c>
      <c r="X755" s="52"/>
      <c r="Y755" s="53"/>
      <c r="Z755" s="53"/>
      <c r="AA755" s="53"/>
      <c r="AB755" s="54" t="str">
        <f t="shared" ref="AB755:AB818" si="206">IF(AND(R755&lt;&gt;"",X755&lt;&gt;""),$Y755*$Z755,"")</f>
        <v/>
      </c>
      <c r="AC755" s="54" t="str">
        <f t="shared" ref="AC755:AC818" si="207">IF(AND(R755&lt;&gt;"",X755&lt;&gt;""),$Y755*$AA755,"")</f>
        <v/>
      </c>
      <c r="AD755" s="52"/>
      <c r="AE755" s="53"/>
      <c r="AF755" s="53"/>
      <c r="AG755" s="53"/>
      <c r="AH755" s="54" t="str">
        <f t="shared" ref="AH755:AH818" si="208">IF(AND(R755&lt;&gt;"",AD755&lt;&gt;""),$AE755*$AF755,"")</f>
        <v/>
      </c>
      <c r="AI755" s="54" t="str">
        <f t="shared" ref="AI755:AI818" si="209">IF(AND(R755&lt;&gt;"",AD755&lt;&gt;""),$AE755*$AG755,"")</f>
        <v/>
      </c>
      <c r="AJ755" s="52"/>
      <c r="AK755" s="55"/>
      <c r="AL755" s="55"/>
      <c r="AM755" s="55"/>
      <c r="AN755" s="54" t="str">
        <f t="shared" ref="AN755:AN818" si="210">IF(AND(R755&lt;&gt;"",AJ755&lt;&gt;""),$AK755*$AL755,"")</f>
        <v/>
      </c>
      <c r="AO755" s="54" t="str">
        <f t="shared" ref="AO755:AO818" si="211">IF(AND(R755&lt;&gt;"",AJ755&lt;&gt;""),$AK755*$AM755,"")</f>
        <v/>
      </c>
      <c r="AP755" s="53"/>
      <c r="AQ755" s="53"/>
      <c r="AR755" s="1"/>
      <c r="AS755" s="1"/>
    </row>
    <row r="756" spans="1:45" ht="18.75" customHeight="1" x14ac:dyDescent="0.35">
      <c r="A756" s="1"/>
      <c r="B756" s="49">
        <f>IF(R756="",0,COUNTIF($R$7:R756,R756))</f>
        <v>0</v>
      </c>
      <c r="C756" s="49" t="str">
        <f t="shared" si="196"/>
        <v>0</v>
      </c>
      <c r="D756" s="49">
        <f>IF(X756="",0,COUNTIF($X$7:X756,X756))</f>
        <v>0</v>
      </c>
      <c r="E756" s="49" t="str">
        <f t="shared" si="197"/>
        <v>0</v>
      </c>
      <c r="F756" s="49">
        <f>IF(AD756="",0,COUNTIF($AD$7:AD756,AD756))</f>
        <v>0</v>
      </c>
      <c r="G756" s="49" t="str">
        <f t="shared" si="198"/>
        <v>0</v>
      </c>
      <c r="H756" s="49">
        <f>IF(AJ756="",0,COUNTIF($AJ$7:AJ756,AJ756))</f>
        <v>0</v>
      </c>
      <c r="I756" s="49" t="str">
        <f t="shared" si="199"/>
        <v>0</v>
      </c>
      <c r="J756" s="120">
        <f t="shared" si="200"/>
        <v>0</v>
      </c>
      <c r="K756" s="50" t="str">
        <f t="shared" si="201"/>
        <v>-</v>
      </c>
      <c r="L756" s="49">
        <f>IF(N756="",0,COUNTIF($N$7:N756,N756))</f>
        <v>0</v>
      </c>
      <c r="M756" s="50" t="str">
        <f t="shared" si="202"/>
        <v>0</v>
      </c>
      <c r="N756" s="49" t="str">
        <f t="shared" si="203"/>
        <v/>
      </c>
      <c r="O756" s="1"/>
      <c r="P756" s="112"/>
      <c r="Q756" s="4"/>
      <c r="R756" s="4"/>
      <c r="S756" s="54" t="str">
        <f t="shared" si="204"/>
        <v/>
      </c>
      <c r="T756" s="51"/>
      <c r="U756" s="53"/>
      <c r="V756" s="233"/>
      <c r="W756" s="234" t="str">
        <f t="shared" si="205"/>
        <v/>
      </c>
      <c r="X756" s="52"/>
      <c r="Y756" s="53"/>
      <c r="Z756" s="53"/>
      <c r="AA756" s="53"/>
      <c r="AB756" s="54" t="str">
        <f t="shared" si="206"/>
        <v/>
      </c>
      <c r="AC756" s="54" t="str">
        <f t="shared" si="207"/>
        <v/>
      </c>
      <c r="AD756" s="52"/>
      <c r="AE756" s="53"/>
      <c r="AF756" s="53"/>
      <c r="AG756" s="53"/>
      <c r="AH756" s="54" t="str">
        <f t="shared" si="208"/>
        <v/>
      </c>
      <c r="AI756" s="54" t="str">
        <f t="shared" si="209"/>
        <v/>
      </c>
      <c r="AJ756" s="52"/>
      <c r="AK756" s="55"/>
      <c r="AL756" s="55"/>
      <c r="AM756" s="55"/>
      <c r="AN756" s="54" t="str">
        <f t="shared" si="210"/>
        <v/>
      </c>
      <c r="AO756" s="54" t="str">
        <f t="shared" si="211"/>
        <v/>
      </c>
      <c r="AP756" s="53"/>
      <c r="AQ756" s="53"/>
      <c r="AR756" s="1"/>
      <c r="AS756" s="1"/>
    </row>
    <row r="757" spans="1:45" ht="18.75" customHeight="1" x14ac:dyDescent="0.35">
      <c r="A757" s="1"/>
      <c r="B757" s="49">
        <f>IF(R757="",0,COUNTIF($R$7:R757,R757))</f>
        <v>0</v>
      </c>
      <c r="C757" s="49" t="str">
        <f t="shared" si="196"/>
        <v>0</v>
      </c>
      <c r="D757" s="49">
        <f>IF(X757="",0,COUNTIF($X$7:X757,X757))</f>
        <v>0</v>
      </c>
      <c r="E757" s="49" t="str">
        <f t="shared" si="197"/>
        <v>0</v>
      </c>
      <c r="F757" s="49">
        <f>IF(AD757="",0,COUNTIF($AD$7:AD757,AD757))</f>
        <v>0</v>
      </c>
      <c r="G757" s="49" t="str">
        <f t="shared" si="198"/>
        <v>0</v>
      </c>
      <c r="H757" s="49">
        <f>IF(AJ757="",0,COUNTIF($AJ$7:AJ757,AJ757))</f>
        <v>0</v>
      </c>
      <c r="I757" s="49" t="str">
        <f t="shared" si="199"/>
        <v>0</v>
      </c>
      <c r="J757" s="120">
        <f t="shared" si="200"/>
        <v>0</v>
      </c>
      <c r="K757" s="50" t="str">
        <f t="shared" si="201"/>
        <v>-</v>
      </c>
      <c r="L757" s="49">
        <f>IF(N757="",0,COUNTIF($N$7:N757,N757))</f>
        <v>0</v>
      </c>
      <c r="M757" s="50" t="str">
        <f t="shared" si="202"/>
        <v>0</v>
      </c>
      <c r="N757" s="49" t="str">
        <f t="shared" si="203"/>
        <v/>
      </c>
      <c r="O757" s="1"/>
      <c r="P757" s="112"/>
      <c r="Q757" s="4"/>
      <c r="R757" s="4"/>
      <c r="S757" s="54" t="str">
        <f t="shared" si="204"/>
        <v/>
      </c>
      <c r="T757" s="51"/>
      <c r="U757" s="53"/>
      <c r="V757" s="233"/>
      <c r="W757" s="234" t="str">
        <f t="shared" si="205"/>
        <v/>
      </c>
      <c r="X757" s="52"/>
      <c r="Y757" s="53"/>
      <c r="Z757" s="53"/>
      <c r="AA757" s="53"/>
      <c r="AB757" s="54" t="str">
        <f t="shared" si="206"/>
        <v/>
      </c>
      <c r="AC757" s="54" t="str">
        <f t="shared" si="207"/>
        <v/>
      </c>
      <c r="AD757" s="52"/>
      <c r="AE757" s="53"/>
      <c r="AF757" s="53"/>
      <c r="AG757" s="53"/>
      <c r="AH757" s="54" t="str">
        <f t="shared" si="208"/>
        <v/>
      </c>
      <c r="AI757" s="54" t="str">
        <f t="shared" si="209"/>
        <v/>
      </c>
      <c r="AJ757" s="52"/>
      <c r="AK757" s="55"/>
      <c r="AL757" s="55"/>
      <c r="AM757" s="55"/>
      <c r="AN757" s="54" t="str">
        <f t="shared" si="210"/>
        <v/>
      </c>
      <c r="AO757" s="54" t="str">
        <f t="shared" si="211"/>
        <v/>
      </c>
      <c r="AP757" s="53"/>
      <c r="AQ757" s="53"/>
      <c r="AR757" s="1"/>
      <c r="AS757" s="1"/>
    </row>
    <row r="758" spans="1:45" ht="18.75" customHeight="1" x14ac:dyDescent="0.35">
      <c r="A758" s="1"/>
      <c r="B758" s="49">
        <f>IF(R758="",0,COUNTIF($R$7:R758,R758))</f>
        <v>0</v>
      </c>
      <c r="C758" s="49" t="str">
        <f t="shared" si="196"/>
        <v>0</v>
      </c>
      <c r="D758" s="49">
        <f>IF(X758="",0,COUNTIF($X$7:X758,X758))</f>
        <v>0</v>
      </c>
      <c r="E758" s="49" t="str">
        <f t="shared" si="197"/>
        <v>0</v>
      </c>
      <c r="F758" s="49">
        <f>IF(AD758="",0,COUNTIF($AD$7:AD758,AD758))</f>
        <v>0</v>
      </c>
      <c r="G758" s="49" t="str">
        <f t="shared" si="198"/>
        <v>0</v>
      </c>
      <c r="H758" s="49">
        <f>IF(AJ758="",0,COUNTIF($AJ$7:AJ758,AJ758))</f>
        <v>0</v>
      </c>
      <c r="I758" s="49" t="str">
        <f t="shared" si="199"/>
        <v>0</v>
      </c>
      <c r="J758" s="120">
        <f t="shared" si="200"/>
        <v>0</v>
      </c>
      <c r="K758" s="50" t="str">
        <f t="shared" si="201"/>
        <v>-</v>
      </c>
      <c r="L758" s="49">
        <f>IF(N758="",0,COUNTIF($N$7:N758,N758))</f>
        <v>0</v>
      </c>
      <c r="M758" s="50" t="str">
        <f t="shared" si="202"/>
        <v>0</v>
      </c>
      <c r="N758" s="49" t="str">
        <f t="shared" si="203"/>
        <v/>
      </c>
      <c r="O758" s="1"/>
      <c r="P758" s="112"/>
      <c r="Q758" s="4"/>
      <c r="R758" s="4"/>
      <c r="S758" s="54" t="str">
        <f t="shared" si="204"/>
        <v/>
      </c>
      <c r="T758" s="51"/>
      <c r="U758" s="53"/>
      <c r="V758" s="233"/>
      <c r="W758" s="234" t="str">
        <f t="shared" si="205"/>
        <v/>
      </c>
      <c r="X758" s="52"/>
      <c r="Y758" s="53"/>
      <c r="Z758" s="53"/>
      <c r="AA758" s="53"/>
      <c r="AB758" s="54" t="str">
        <f t="shared" si="206"/>
        <v/>
      </c>
      <c r="AC758" s="54" t="str">
        <f t="shared" si="207"/>
        <v/>
      </c>
      <c r="AD758" s="52"/>
      <c r="AE758" s="53"/>
      <c r="AF758" s="53"/>
      <c r="AG758" s="53"/>
      <c r="AH758" s="54" t="str">
        <f t="shared" si="208"/>
        <v/>
      </c>
      <c r="AI758" s="54" t="str">
        <f t="shared" si="209"/>
        <v/>
      </c>
      <c r="AJ758" s="52"/>
      <c r="AK758" s="55"/>
      <c r="AL758" s="55"/>
      <c r="AM758" s="55"/>
      <c r="AN758" s="54" t="str">
        <f t="shared" si="210"/>
        <v/>
      </c>
      <c r="AO758" s="54" t="str">
        <f t="shared" si="211"/>
        <v/>
      </c>
      <c r="AP758" s="53"/>
      <c r="AQ758" s="53"/>
      <c r="AR758" s="1"/>
      <c r="AS758" s="1"/>
    </row>
    <row r="759" spans="1:45" ht="18.75" customHeight="1" x14ac:dyDescent="0.35">
      <c r="A759" s="1"/>
      <c r="B759" s="49">
        <f>IF(R759="",0,COUNTIF($R$7:R759,R759))</f>
        <v>0</v>
      </c>
      <c r="C759" s="49" t="str">
        <f t="shared" si="196"/>
        <v>0</v>
      </c>
      <c r="D759" s="49">
        <f>IF(X759="",0,COUNTIF($X$7:X759,X759))</f>
        <v>0</v>
      </c>
      <c r="E759" s="49" t="str">
        <f t="shared" si="197"/>
        <v>0</v>
      </c>
      <c r="F759" s="49">
        <f>IF(AD759="",0,COUNTIF($AD$7:AD759,AD759))</f>
        <v>0</v>
      </c>
      <c r="G759" s="49" t="str">
        <f t="shared" si="198"/>
        <v>0</v>
      </c>
      <c r="H759" s="49">
        <f>IF(AJ759="",0,COUNTIF($AJ$7:AJ759,AJ759))</f>
        <v>0</v>
      </c>
      <c r="I759" s="49" t="str">
        <f t="shared" si="199"/>
        <v>0</v>
      </c>
      <c r="J759" s="120">
        <f t="shared" si="200"/>
        <v>0</v>
      </c>
      <c r="K759" s="50" t="str">
        <f t="shared" si="201"/>
        <v>-</v>
      </c>
      <c r="L759" s="49">
        <f>IF(N759="",0,COUNTIF($N$7:N759,N759))</f>
        <v>0</v>
      </c>
      <c r="M759" s="50" t="str">
        <f t="shared" si="202"/>
        <v>0</v>
      </c>
      <c r="N759" s="49" t="str">
        <f t="shared" si="203"/>
        <v/>
      </c>
      <c r="O759" s="1"/>
      <c r="P759" s="112"/>
      <c r="Q759" s="4"/>
      <c r="R759" s="4"/>
      <c r="S759" s="54" t="str">
        <f t="shared" si="204"/>
        <v/>
      </c>
      <c r="T759" s="51"/>
      <c r="U759" s="53"/>
      <c r="V759" s="233"/>
      <c r="W759" s="234" t="str">
        <f t="shared" si="205"/>
        <v/>
      </c>
      <c r="X759" s="52"/>
      <c r="Y759" s="53"/>
      <c r="Z759" s="53"/>
      <c r="AA759" s="53"/>
      <c r="AB759" s="54" t="str">
        <f t="shared" si="206"/>
        <v/>
      </c>
      <c r="AC759" s="54" t="str">
        <f t="shared" si="207"/>
        <v/>
      </c>
      <c r="AD759" s="52"/>
      <c r="AE759" s="53"/>
      <c r="AF759" s="53"/>
      <c r="AG759" s="53"/>
      <c r="AH759" s="54" t="str">
        <f t="shared" si="208"/>
        <v/>
      </c>
      <c r="AI759" s="54" t="str">
        <f t="shared" si="209"/>
        <v/>
      </c>
      <c r="AJ759" s="52"/>
      <c r="AK759" s="55"/>
      <c r="AL759" s="55"/>
      <c r="AM759" s="55"/>
      <c r="AN759" s="54" t="str">
        <f t="shared" si="210"/>
        <v/>
      </c>
      <c r="AO759" s="54" t="str">
        <f t="shared" si="211"/>
        <v/>
      </c>
      <c r="AP759" s="53"/>
      <c r="AQ759" s="53"/>
      <c r="AR759" s="1"/>
      <c r="AS759" s="1"/>
    </row>
    <row r="760" spans="1:45" ht="18.75" customHeight="1" x14ac:dyDescent="0.35">
      <c r="A760" s="1"/>
      <c r="B760" s="49">
        <f>IF(R760="",0,COUNTIF($R$7:R760,R760))</f>
        <v>0</v>
      </c>
      <c r="C760" s="49" t="str">
        <f t="shared" si="196"/>
        <v>0</v>
      </c>
      <c r="D760" s="49">
        <f>IF(X760="",0,COUNTIF($X$7:X760,X760))</f>
        <v>0</v>
      </c>
      <c r="E760" s="49" t="str">
        <f t="shared" si="197"/>
        <v>0</v>
      </c>
      <c r="F760" s="49">
        <f>IF(AD760="",0,COUNTIF($AD$7:AD760,AD760))</f>
        <v>0</v>
      </c>
      <c r="G760" s="49" t="str">
        <f t="shared" si="198"/>
        <v>0</v>
      </c>
      <c r="H760" s="49">
        <f>IF(AJ760="",0,COUNTIF($AJ$7:AJ760,AJ760))</f>
        <v>0</v>
      </c>
      <c r="I760" s="49" t="str">
        <f t="shared" si="199"/>
        <v>0</v>
      </c>
      <c r="J760" s="120">
        <f t="shared" si="200"/>
        <v>0</v>
      </c>
      <c r="K760" s="50" t="str">
        <f t="shared" si="201"/>
        <v>-</v>
      </c>
      <c r="L760" s="49">
        <f>IF(N760="",0,COUNTIF($N$7:N760,N760))</f>
        <v>0</v>
      </c>
      <c r="M760" s="50" t="str">
        <f t="shared" si="202"/>
        <v>0</v>
      </c>
      <c r="N760" s="49" t="str">
        <f t="shared" si="203"/>
        <v/>
      </c>
      <c r="O760" s="1"/>
      <c r="P760" s="112"/>
      <c r="Q760" s="4"/>
      <c r="R760" s="4"/>
      <c r="S760" s="54" t="str">
        <f t="shared" si="204"/>
        <v/>
      </c>
      <c r="T760" s="51"/>
      <c r="U760" s="53"/>
      <c r="V760" s="233"/>
      <c r="W760" s="234" t="str">
        <f t="shared" si="205"/>
        <v/>
      </c>
      <c r="X760" s="52"/>
      <c r="Y760" s="53"/>
      <c r="Z760" s="53"/>
      <c r="AA760" s="53"/>
      <c r="AB760" s="54" t="str">
        <f t="shared" si="206"/>
        <v/>
      </c>
      <c r="AC760" s="54" t="str">
        <f t="shared" si="207"/>
        <v/>
      </c>
      <c r="AD760" s="52"/>
      <c r="AE760" s="53"/>
      <c r="AF760" s="53"/>
      <c r="AG760" s="53"/>
      <c r="AH760" s="54" t="str">
        <f t="shared" si="208"/>
        <v/>
      </c>
      <c r="AI760" s="54" t="str">
        <f t="shared" si="209"/>
        <v/>
      </c>
      <c r="AJ760" s="52"/>
      <c r="AK760" s="55"/>
      <c r="AL760" s="55"/>
      <c r="AM760" s="55"/>
      <c r="AN760" s="54" t="str">
        <f t="shared" si="210"/>
        <v/>
      </c>
      <c r="AO760" s="54" t="str">
        <f t="shared" si="211"/>
        <v/>
      </c>
      <c r="AP760" s="53"/>
      <c r="AQ760" s="53"/>
      <c r="AR760" s="1"/>
      <c r="AS760" s="1"/>
    </row>
    <row r="761" spans="1:45" ht="18.75" customHeight="1" x14ac:dyDescent="0.35">
      <c r="A761" s="1"/>
      <c r="B761" s="49">
        <f>IF(R761="",0,COUNTIF($R$7:R761,R761))</f>
        <v>0</v>
      </c>
      <c r="C761" s="49" t="str">
        <f t="shared" si="196"/>
        <v>0</v>
      </c>
      <c r="D761" s="49">
        <f>IF(X761="",0,COUNTIF($X$7:X761,X761))</f>
        <v>0</v>
      </c>
      <c r="E761" s="49" t="str">
        <f t="shared" si="197"/>
        <v>0</v>
      </c>
      <c r="F761" s="49">
        <f>IF(AD761="",0,COUNTIF($AD$7:AD761,AD761))</f>
        <v>0</v>
      </c>
      <c r="G761" s="49" t="str">
        <f t="shared" si="198"/>
        <v>0</v>
      </c>
      <c r="H761" s="49">
        <f>IF(AJ761="",0,COUNTIF($AJ$7:AJ761,AJ761))</f>
        <v>0</v>
      </c>
      <c r="I761" s="49" t="str">
        <f t="shared" si="199"/>
        <v>0</v>
      </c>
      <c r="J761" s="120">
        <f t="shared" si="200"/>
        <v>0</v>
      </c>
      <c r="K761" s="50" t="str">
        <f t="shared" si="201"/>
        <v>-</v>
      </c>
      <c r="L761" s="49">
        <f>IF(N761="",0,COUNTIF($N$7:N761,N761))</f>
        <v>0</v>
      </c>
      <c r="M761" s="50" t="str">
        <f t="shared" si="202"/>
        <v>0</v>
      </c>
      <c r="N761" s="49" t="str">
        <f t="shared" si="203"/>
        <v/>
      </c>
      <c r="O761" s="1"/>
      <c r="P761" s="112"/>
      <c r="Q761" s="4"/>
      <c r="R761" s="4"/>
      <c r="S761" s="54" t="str">
        <f t="shared" si="204"/>
        <v/>
      </c>
      <c r="T761" s="51"/>
      <c r="U761" s="53"/>
      <c r="V761" s="233"/>
      <c r="W761" s="234" t="str">
        <f t="shared" si="205"/>
        <v/>
      </c>
      <c r="X761" s="52"/>
      <c r="Y761" s="53"/>
      <c r="Z761" s="53"/>
      <c r="AA761" s="53"/>
      <c r="AB761" s="54" t="str">
        <f t="shared" si="206"/>
        <v/>
      </c>
      <c r="AC761" s="54" t="str">
        <f t="shared" si="207"/>
        <v/>
      </c>
      <c r="AD761" s="52"/>
      <c r="AE761" s="53"/>
      <c r="AF761" s="53"/>
      <c r="AG761" s="53"/>
      <c r="AH761" s="54" t="str">
        <f t="shared" si="208"/>
        <v/>
      </c>
      <c r="AI761" s="54" t="str">
        <f t="shared" si="209"/>
        <v/>
      </c>
      <c r="AJ761" s="52"/>
      <c r="AK761" s="55"/>
      <c r="AL761" s="55"/>
      <c r="AM761" s="55"/>
      <c r="AN761" s="54" t="str">
        <f t="shared" si="210"/>
        <v/>
      </c>
      <c r="AO761" s="54" t="str">
        <f t="shared" si="211"/>
        <v/>
      </c>
      <c r="AP761" s="53"/>
      <c r="AQ761" s="53"/>
      <c r="AR761" s="1"/>
      <c r="AS761" s="1"/>
    </row>
    <row r="762" spans="1:45" ht="18.75" customHeight="1" x14ac:dyDescent="0.35">
      <c r="A762" s="1"/>
      <c r="B762" s="49">
        <f>IF(R762="",0,COUNTIF($R$7:R762,R762))</f>
        <v>0</v>
      </c>
      <c r="C762" s="49" t="str">
        <f t="shared" si="196"/>
        <v>0</v>
      </c>
      <c r="D762" s="49">
        <f>IF(X762="",0,COUNTIF($X$7:X762,X762))</f>
        <v>0</v>
      </c>
      <c r="E762" s="49" t="str">
        <f t="shared" si="197"/>
        <v>0</v>
      </c>
      <c r="F762" s="49">
        <f>IF(AD762="",0,COUNTIF($AD$7:AD762,AD762))</f>
        <v>0</v>
      </c>
      <c r="G762" s="49" t="str">
        <f t="shared" si="198"/>
        <v>0</v>
      </c>
      <c r="H762" s="49">
        <f>IF(AJ762="",0,COUNTIF($AJ$7:AJ762,AJ762))</f>
        <v>0</v>
      </c>
      <c r="I762" s="49" t="str">
        <f t="shared" si="199"/>
        <v>0</v>
      </c>
      <c r="J762" s="120">
        <f t="shared" si="200"/>
        <v>0</v>
      </c>
      <c r="K762" s="50" t="str">
        <f t="shared" si="201"/>
        <v>-</v>
      </c>
      <c r="L762" s="49">
        <f>IF(N762="",0,COUNTIF($N$7:N762,N762))</f>
        <v>0</v>
      </c>
      <c r="M762" s="50" t="str">
        <f t="shared" si="202"/>
        <v>0</v>
      </c>
      <c r="N762" s="49" t="str">
        <f t="shared" si="203"/>
        <v/>
      </c>
      <c r="O762" s="1"/>
      <c r="P762" s="112"/>
      <c r="Q762" s="4"/>
      <c r="R762" s="4"/>
      <c r="S762" s="54" t="str">
        <f t="shared" si="204"/>
        <v/>
      </c>
      <c r="T762" s="51"/>
      <c r="U762" s="53"/>
      <c r="V762" s="233"/>
      <c r="W762" s="234" t="str">
        <f t="shared" si="205"/>
        <v/>
      </c>
      <c r="X762" s="52"/>
      <c r="Y762" s="53"/>
      <c r="Z762" s="53"/>
      <c r="AA762" s="53"/>
      <c r="AB762" s="54" t="str">
        <f t="shared" si="206"/>
        <v/>
      </c>
      <c r="AC762" s="54" t="str">
        <f t="shared" si="207"/>
        <v/>
      </c>
      <c r="AD762" s="52"/>
      <c r="AE762" s="53"/>
      <c r="AF762" s="53"/>
      <c r="AG762" s="53"/>
      <c r="AH762" s="54" t="str">
        <f t="shared" si="208"/>
        <v/>
      </c>
      <c r="AI762" s="54" t="str">
        <f t="shared" si="209"/>
        <v/>
      </c>
      <c r="AJ762" s="52"/>
      <c r="AK762" s="55"/>
      <c r="AL762" s="55"/>
      <c r="AM762" s="55"/>
      <c r="AN762" s="54" t="str">
        <f t="shared" si="210"/>
        <v/>
      </c>
      <c r="AO762" s="54" t="str">
        <f t="shared" si="211"/>
        <v/>
      </c>
      <c r="AP762" s="53"/>
      <c r="AQ762" s="53"/>
      <c r="AR762" s="1"/>
      <c r="AS762" s="1"/>
    </row>
    <row r="763" spans="1:45" ht="18.75" customHeight="1" x14ac:dyDescent="0.35">
      <c r="A763" s="1"/>
      <c r="B763" s="49">
        <f>IF(R763="",0,COUNTIF($R$7:R763,R763))</f>
        <v>0</v>
      </c>
      <c r="C763" s="49" t="str">
        <f t="shared" si="196"/>
        <v>0</v>
      </c>
      <c r="D763" s="49">
        <f>IF(X763="",0,COUNTIF($X$7:X763,X763))</f>
        <v>0</v>
      </c>
      <c r="E763" s="49" t="str">
        <f t="shared" si="197"/>
        <v>0</v>
      </c>
      <c r="F763" s="49">
        <f>IF(AD763="",0,COUNTIF($AD$7:AD763,AD763))</f>
        <v>0</v>
      </c>
      <c r="G763" s="49" t="str">
        <f t="shared" si="198"/>
        <v>0</v>
      </c>
      <c r="H763" s="49">
        <f>IF(AJ763="",0,COUNTIF($AJ$7:AJ763,AJ763))</f>
        <v>0</v>
      </c>
      <c r="I763" s="49" t="str">
        <f t="shared" si="199"/>
        <v>0</v>
      </c>
      <c r="J763" s="120">
        <f t="shared" si="200"/>
        <v>0</v>
      </c>
      <c r="K763" s="50" t="str">
        <f t="shared" si="201"/>
        <v>-</v>
      </c>
      <c r="L763" s="49">
        <f>IF(N763="",0,COUNTIF($N$7:N763,N763))</f>
        <v>0</v>
      </c>
      <c r="M763" s="50" t="str">
        <f t="shared" si="202"/>
        <v>0</v>
      </c>
      <c r="N763" s="49" t="str">
        <f t="shared" si="203"/>
        <v/>
      </c>
      <c r="O763" s="1"/>
      <c r="P763" s="112"/>
      <c r="Q763" s="4"/>
      <c r="R763" s="4"/>
      <c r="S763" s="54" t="str">
        <f t="shared" si="204"/>
        <v/>
      </c>
      <c r="T763" s="51"/>
      <c r="U763" s="53"/>
      <c r="V763" s="233"/>
      <c r="W763" s="234" t="str">
        <f t="shared" si="205"/>
        <v/>
      </c>
      <c r="X763" s="52"/>
      <c r="Y763" s="53"/>
      <c r="Z763" s="53"/>
      <c r="AA763" s="53"/>
      <c r="AB763" s="54" t="str">
        <f t="shared" si="206"/>
        <v/>
      </c>
      <c r="AC763" s="54" t="str">
        <f t="shared" si="207"/>
        <v/>
      </c>
      <c r="AD763" s="52"/>
      <c r="AE763" s="53"/>
      <c r="AF763" s="53"/>
      <c r="AG763" s="53"/>
      <c r="AH763" s="54" t="str">
        <f t="shared" si="208"/>
        <v/>
      </c>
      <c r="AI763" s="54" t="str">
        <f t="shared" si="209"/>
        <v/>
      </c>
      <c r="AJ763" s="52"/>
      <c r="AK763" s="55"/>
      <c r="AL763" s="55"/>
      <c r="AM763" s="55"/>
      <c r="AN763" s="54" t="str">
        <f t="shared" si="210"/>
        <v/>
      </c>
      <c r="AO763" s="54" t="str">
        <f t="shared" si="211"/>
        <v/>
      </c>
      <c r="AP763" s="53"/>
      <c r="AQ763" s="53"/>
      <c r="AR763" s="1"/>
      <c r="AS763" s="1"/>
    </row>
    <row r="764" spans="1:45" ht="18.75" customHeight="1" x14ac:dyDescent="0.35">
      <c r="A764" s="1"/>
      <c r="B764" s="49">
        <f>IF(R764="",0,COUNTIF($R$7:R764,R764))</f>
        <v>0</v>
      </c>
      <c r="C764" s="49" t="str">
        <f t="shared" si="196"/>
        <v>0</v>
      </c>
      <c r="D764" s="49">
        <f>IF(X764="",0,COUNTIF($X$7:X764,X764))</f>
        <v>0</v>
      </c>
      <c r="E764" s="49" t="str">
        <f t="shared" si="197"/>
        <v>0</v>
      </c>
      <c r="F764" s="49">
        <f>IF(AD764="",0,COUNTIF($AD$7:AD764,AD764))</f>
        <v>0</v>
      </c>
      <c r="G764" s="49" t="str">
        <f t="shared" si="198"/>
        <v>0</v>
      </c>
      <c r="H764" s="49">
        <f>IF(AJ764="",0,COUNTIF($AJ$7:AJ764,AJ764))</f>
        <v>0</v>
      </c>
      <c r="I764" s="49" t="str">
        <f t="shared" si="199"/>
        <v>0</v>
      </c>
      <c r="J764" s="120">
        <f t="shared" si="200"/>
        <v>0</v>
      </c>
      <c r="K764" s="50" t="str">
        <f t="shared" si="201"/>
        <v>-</v>
      </c>
      <c r="L764" s="49">
        <f>IF(N764="",0,COUNTIF($N$7:N764,N764))</f>
        <v>0</v>
      </c>
      <c r="M764" s="50" t="str">
        <f t="shared" si="202"/>
        <v>0</v>
      </c>
      <c r="N764" s="49" t="str">
        <f t="shared" si="203"/>
        <v/>
      </c>
      <c r="O764" s="1"/>
      <c r="P764" s="112"/>
      <c r="Q764" s="4"/>
      <c r="R764" s="4"/>
      <c r="S764" s="54" t="str">
        <f t="shared" si="204"/>
        <v/>
      </c>
      <c r="T764" s="51"/>
      <c r="U764" s="53"/>
      <c r="V764" s="233"/>
      <c r="W764" s="234" t="str">
        <f t="shared" si="205"/>
        <v/>
      </c>
      <c r="X764" s="52"/>
      <c r="Y764" s="53"/>
      <c r="Z764" s="53"/>
      <c r="AA764" s="53"/>
      <c r="AB764" s="54" t="str">
        <f t="shared" si="206"/>
        <v/>
      </c>
      <c r="AC764" s="54" t="str">
        <f t="shared" si="207"/>
        <v/>
      </c>
      <c r="AD764" s="52"/>
      <c r="AE764" s="53"/>
      <c r="AF764" s="53"/>
      <c r="AG764" s="53"/>
      <c r="AH764" s="54" t="str">
        <f t="shared" si="208"/>
        <v/>
      </c>
      <c r="AI764" s="54" t="str">
        <f t="shared" si="209"/>
        <v/>
      </c>
      <c r="AJ764" s="52"/>
      <c r="AK764" s="55"/>
      <c r="AL764" s="55"/>
      <c r="AM764" s="55"/>
      <c r="AN764" s="54" t="str">
        <f t="shared" si="210"/>
        <v/>
      </c>
      <c r="AO764" s="54" t="str">
        <f t="shared" si="211"/>
        <v/>
      </c>
      <c r="AP764" s="53"/>
      <c r="AQ764" s="53"/>
      <c r="AR764" s="1"/>
      <c r="AS764" s="1"/>
    </row>
    <row r="765" spans="1:45" ht="18.75" customHeight="1" x14ac:dyDescent="0.35">
      <c r="A765" s="1"/>
      <c r="B765" s="49">
        <f>IF(R765="",0,COUNTIF($R$7:R765,R765))</f>
        <v>0</v>
      </c>
      <c r="C765" s="49" t="str">
        <f t="shared" si="196"/>
        <v>0</v>
      </c>
      <c r="D765" s="49">
        <f>IF(X765="",0,COUNTIF($X$7:X765,X765))</f>
        <v>0</v>
      </c>
      <c r="E765" s="49" t="str">
        <f t="shared" si="197"/>
        <v>0</v>
      </c>
      <c r="F765" s="49">
        <f>IF(AD765="",0,COUNTIF($AD$7:AD765,AD765))</f>
        <v>0</v>
      </c>
      <c r="G765" s="49" t="str">
        <f t="shared" si="198"/>
        <v>0</v>
      </c>
      <c r="H765" s="49">
        <f>IF(AJ765="",0,COUNTIF($AJ$7:AJ765,AJ765))</f>
        <v>0</v>
      </c>
      <c r="I765" s="49" t="str">
        <f t="shared" si="199"/>
        <v>0</v>
      </c>
      <c r="J765" s="120">
        <f t="shared" si="200"/>
        <v>0</v>
      </c>
      <c r="K765" s="50" t="str">
        <f t="shared" si="201"/>
        <v>-</v>
      </c>
      <c r="L765" s="49">
        <f>IF(N765="",0,COUNTIF($N$7:N765,N765))</f>
        <v>0</v>
      </c>
      <c r="M765" s="50" t="str">
        <f t="shared" si="202"/>
        <v>0</v>
      </c>
      <c r="N765" s="49" t="str">
        <f t="shared" si="203"/>
        <v/>
      </c>
      <c r="O765" s="1"/>
      <c r="P765" s="112"/>
      <c r="Q765" s="4"/>
      <c r="R765" s="4"/>
      <c r="S765" s="54" t="str">
        <f t="shared" si="204"/>
        <v/>
      </c>
      <c r="T765" s="51"/>
      <c r="U765" s="53"/>
      <c r="V765" s="233"/>
      <c r="W765" s="234" t="str">
        <f t="shared" si="205"/>
        <v/>
      </c>
      <c r="X765" s="52"/>
      <c r="Y765" s="53"/>
      <c r="Z765" s="53"/>
      <c r="AA765" s="53"/>
      <c r="AB765" s="54" t="str">
        <f t="shared" si="206"/>
        <v/>
      </c>
      <c r="AC765" s="54" t="str">
        <f t="shared" si="207"/>
        <v/>
      </c>
      <c r="AD765" s="52"/>
      <c r="AE765" s="53"/>
      <c r="AF765" s="53"/>
      <c r="AG765" s="53"/>
      <c r="AH765" s="54" t="str">
        <f t="shared" si="208"/>
        <v/>
      </c>
      <c r="AI765" s="54" t="str">
        <f t="shared" si="209"/>
        <v/>
      </c>
      <c r="AJ765" s="52"/>
      <c r="AK765" s="55"/>
      <c r="AL765" s="55"/>
      <c r="AM765" s="55"/>
      <c r="AN765" s="54" t="str">
        <f t="shared" si="210"/>
        <v/>
      </c>
      <c r="AO765" s="54" t="str">
        <f t="shared" si="211"/>
        <v/>
      </c>
      <c r="AP765" s="53"/>
      <c r="AQ765" s="53"/>
      <c r="AR765" s="1"/>
      <c r="AS765" s="1"/>
    </row>
    <row r="766" spans="1:45" ht="18.75" customHeight="1" x14ac:dyDescent="0.35">
      <c r="A766" s="1"/>
      <c r="B766" s="49">
        <f>IF(R766="",0,COUNTIF($R$7:R766,R766))</f>
        <v>0</v>
      </c>
      <c r="C766" s="49" t="str">
        <f t="shared" si="196"/>
        <v>0</v>
      </c>
      <c r="D766" s="49">
        <f>IF(X766="",0,COUNTIF($X$7:X766,X766))</f>
        <v>0</v>
      </c>
      <c r="E766" s="49" t="str">
        <f t="shared" si="197"/>
        <v>0</v>
      </c>
      <c r="F766" s="49">
        <f>IF(AD766="",0,COUNTIF($AD$7:AD766,AD766))</f>
        <v>0</v>
      </c>
      <c r="G766" s="49" t="str">
        <f t="shared" si="198"/>
        <v>0</v>
      </c>
      <c r="H766" s="49">
        <f>IF(AJ766="",0,COUNTIF($AJ$7:AJ766,AJ766))</f>
        <v>0</v>
      </c>
      <c r="I766" s="49" t="str">
        <f t="shared" si="199"/>
        <v>0</v>
      </c>
      <c r="J766" s="120">
        <f t="shared" si="200"/>
        <v>0</v>
      </c>
      <c r="K766" s="50" t="str">
        <f t="shared" si="201"/>
        <v>-</v>
      </c>
      <c r="L766" s="49">
        <f>IF(N766="",0,COUNTIF($N$7:N766,N766))</f>
        <v>0</v>
      </c>
      <c r="M766" s="50" t="str">
        <f t="shared" si="202"/>
        <v>0</v>
      </c>
      <c r="N766" s="49" t="str">
        <f t="shared" si="203"/>
        <v/>
      </c>
      <c r="O766" s="1"/>
      <c r="P766" s="112"/>
      <c r="Q766" s="4"/>
      <c r="R766" s="4"/>
      <c r="S766" s="54" t="str">
        <f t="shared" si="204"/>
        <v/>
      </c>
      <c r="T766" s="51"/>
      <c r="U766" s="53"/>
      <c r="V766" s="233"/>
      <c r="W766" s="234" t="str">
        <f t="shared" si="205"/>
        <v/>
      </c>
      <c r="X766" s="52"/>
      <c r="Y766" s="53"/>
      <c r="Z766" s="53"/>
      <c r="AA766" s="53"/>
      <c r="AB766" s="54" t="str">
        <f t="shared" si="206"/>
        <v/>
      </c>
      <c r="AC766" s="54" t="str">
        <f t="shared" si="207"/>
        <v/>
      </c>
      <c r="AD766" s="52"/>
      <c r="AE766" s="53"/>
      <c r="AF766" s="53"/>
      <c r="AG766" s="53"/>
      <c r="AH766" s="54" t="str">
        <f t="shared" si="208"/>
        <v/>
      </c>
      <c r="AI766" s="54" t="str">
        <f t="shared" si="209"/>
        <v/>
      </c>
      <c r="AJ766" s="52"/>
      <c r="AK766" s="55"/>
      <c r="AL766" s="55"/>
      <c r="AM766" s="55"/>
      <c r="AN766" s="54" t="str">
        <f t="shared" si="210"/>
        <v/>
      </c>
      <c r="AO766" s="54" t="str">
        <f t="shared" si="211"/>
        <v/>
      </c>
      <c r="AP766" s="53"/>
      <c r="AQ766" s="53"/>
      <c r="AR766" s="1"/>
      <c r="AS766" s="1"/>
    </row>
    <row r="767" spans="1:45" ht="18.75" customHeight="1" x14ac:dyDescent="0.35">
      <c r="A767" s="1"/>
      <c r="B767" s="49">
        <f>IF(R767="",0,COUNTIF($R$7:R767,R767))</f>
        <v>0</v>
      </c>
      <c r="C767" s="49" t="str">
        <f t="shared" si="196"/>
        <v>0</v>
      </c>
      <c r="D767" s="49">
        <f>IF(X767="",0,COUNTIF($X$7:X767,X767))</f>
        <v>0</v>
      </c>
      <c r="E767" s="49" t="str">
        <f t="shared" si="197"/>
        <v>0</v>
      </c>
      <c r="F767" s="49">
        <f>IF(AD767="",0,COUNTIF($AD$7:AD767,AD767))</f>
        <v>0</v>
      </c>
      <c r="G767" s="49" t="str">
        <f t="shared" si="198"/>
        <v>0</v>
      </c>
      <c r="H767" s="49">
        <f>IF(AJ767="",0,COUNTIF($AJ$7:AJ767,AJ767))</f>
        <v>0</v>
      </c>
      <c r="I767" s="49" t="str">
        <f t="shared" si="199"/>
        <v>0</v>
      </c>
      <c r="J767" s="120">
        <f t="shared" si="200"/>
        <v>0</v>
      </c>
      <c r="K767" s="50" t="str">
        <f t="shared" si="201"/>
        <v>-</v>
      </c>
      <c r="L767" s="49">
        <f>IF(N767="",0,COUNTIF($N$7:N767,N767))</f>
        <v>0</v>
      </c>
      <c r="M767" s="50" t="str">
        <f t="shared" si="202"/>
        <v>0</v>
      </c>
      <c r="N767" s="49" t="str">
        <f t="shared" si="203"/>
        <v/>
      </c>
      <c r="O767" s="1"/>
      <c r="P767" s="112"/>
      <c r="Q767" s="4"/>
      <c r="R767" s="4"/>
      <c r="S767" s="54" t="str">
        <f t="shared" si="204"/>
        <v/>
      </c>
      <c r="T767" s="51"/>
      <c r="U767" s="53"/>
      <c r="V767" s="233"/>
      <c r="W767" s="234" t="str">
        <f t="shared" si="205"/>
        <v/>
      </c>
      <c r="X767" s="52"/>
      <c r="Y767" s="53"/>
      <c r="Z767" s="53"/>
      <c r="AA767" s="53"/>
      <c r="AB767" s="54" t="str">
        <f t="shared" si="206"/>
        <v/>
      </c>
      <c r="AC767" s="54" t="str">
        <f t="shared" si="207"/>
        <v/>
      </c>
      <c r="AD767" s="52"/>
      <c r="AE767" s="53"/>
      <c r="AF767" s="53"/>
      <c r="AG767" s="53"/>
      <c r="AH767" s="54" t="str">
        <f t="shared" si="208"/>
        <v/>
      </c>
      <c r="AI767" s="54" t="str">
        <f t="shared" si="209"/>
        <v/>
      </c>
      <c r="AJ767" s="52"/>
      <c r="AK767" s="55"/>
      <c r="AL767" s="55"/>
      <c r="AM767" s="55"/>
      <c r="AN767" s="54" t="str">
        <f t="shared" si="210"/>
        <v/>
      </c>
      <c r="AO767" s="54" t="str">
        <f t="shared" si="211"/>
        <v/>
      </c>
      <c r="AP767" s="53"/>
      <c r="AQ767" s="53"/>
      <c r="AR767" s="1"/>
      <c r="AS767" s="1"/>
    </row>
    <row r="768" spans="1:45" ht="18.75" customHeight="1" x14ac:dyDescent="0.35">
      <c r="A768" s="1"/>
      <c r="B768" s="49">
        <f>IF(R768="",0,COUNTIF($R$7:R768,R768))</f>
        <v>0</v>
      </c>
      <c r="C768" s="49" t="str">
        <f t="shared" si="196"/>
        <v>0</v>
      </c>
      <c r="D768" s="49">
        <f>IF(X768="",0,COUNTIF($X$7:X768,X768))</f>
        <v>0</v>
      </c>
      <c r="E768" s="49" t="str">
        <f t="shared" si="197"/>
        <v>0</v>
      </c>
      <c r="F768" s="49">
        <f>IF(AD768="",0,COUNTIF($AD$7:AD768,AD768))</f>
        <v>0</v>
      </c>
      <c r="G768" s="49" t="str">
        <f t="shared" si="198"/>
        <v>0</v>
      </c>
      <c r="H768" s="49">
        <f>IF(AJ768="",0,COUNTIF($AJ$7:AJ768,AJ768))</f>
        <v>0</v>
      </c>
      <c r="I768" s="49" t="str">
        <f t="shared" si="199"/>
        <v>0</v>
      </c>
      <c r="J768" s="120">
        <f t="shared" si="200"/>
        <v>0</v>
      </c>
      <c r="K768" s="50" t="str">
        <f t="shared" si="201"/>
        <v>-</v>
      </c>
      <c r="L768" s="49">
        <f>IF(N768="",0,COUNTIF($N$7:N768,N768))</f>
        <v>0</v>
      </c>
      <c r="M768" s="50" t="str">
        <f t="shared" si="202"/>
        <v>0</v>
      </c>
      <c r="N768" s="49" t="str">
        <f t="shared" si="203"/>
        <v/>
      </c>
      <c r="O768" s="1"/>
      <c r="P768" s="112"/>
      <c r="Q768" s="4"/>
      <c r="R768" s="4"/>
      <c r="S768" s="54" t="str">
        <f t="shared" si="204"/>
        <v/>
      </c>
      <c r="T768" s="51"/>
      <c r="U768" s="53"/>
      <c r="V768" s="233"/>
      <c r="W768" s="234" t="str">
        <f t="shared" si="205"/>
        <v/>
      </c>
      <c r="X768" s="52"/>
      <c r="Y768" s="53"/>
      <c r="Z768" s="53"/>
      <c r="AA768" s="53"/>
      <c r="AB768" s="54" t="str">
        <f t="shared" si="206"/>
        <v/>
      </c>
      <c r="AC768" s="54" t="str">
        <f t="shared" si="207"/>
        <v/>
      </c>
      <c r="AD768" s="52"/>
      <c r="AE768" s="53"/>
      <c r="AF768" s="53"/>
      <c r="AG768" s="53"/>
      <c r="AH768" s="54" t="str">
        <f t="shared" si="208"/>
        <v/>
      </c>
      <c r="AI768" s="54" t="str">
        <f t="shared" si="209"/>
        <v/>
      </c>
      <c r="AJ768" s="52"/>
      <c r="AK768" s="55"/>
      <c r="AL768" s="55"/>
      <c r="AM768" s="55"/>
      <c r="AN768" s="54" t="str">
        <f t="shared" si="210"/>
        <v/>
      </c>
      <c r="AO768" s="54" t="str">
        <f t="shared" si="211"/>
        <v/>
      </c>
      <c r="AP768" s="53"/>
      <c r="AQ768" s="53"/>
      <c r="AR768" s="1"/>
      <c r="AS768" s="1"/>
    </row>
    <row r="769" spans="1:45" ht="18.75" customHeight="1" x14ac:dyDescent="0.35">
      <c r="A769" s="1"/>
      <c r="B769" s="49">
        <f>IF(R769="",0,COUNTIF($R$7:R769,R769))</f>
        <v>0</v>
      </c>
      <c r="C769" s="49" t="str">
        <f t="shared" si="196"/>
        <v>0</v>
      </c>
      <c r="D769" s="49">
        <f>IF(X769="",0,COUNTIF($X$7:X769,X769))</f>
        <v>0</v>
      </c>
      <c r="E769" s="49" t="str">
        <f t="shared" si="197"/>
        <v>0</v>
      </c>
      <c r="F769" s="49">
        <f>IF(AD769="",0,COUNTIF($AD$7:AD769,AD769))</f>
        <v>0</v>
      </c>
      <c r="G769" s="49" t="str">
        <f t="shared" si="198"/>
        <v>0</v>
      </c>
      <c r="H769" s="49">
        <f>IF(AJ769="",0,COUNTIF($AJ$7:AJ769,AJ769))</f>
        <v>0</v>
      </c>
      <c r="I769" s="49" t="str">
        <f t="shared" si="199"/>
        <v>0</v>
      </c>
      <c r="J769" s="120">
        <f t="shared" si="200"/>
        <v>0</v>
      </c>
      <c r="K769" s="50" t="str">
        <f t="shared" si="201"/>
        <v>-</v>
      </c>
      <c r="L769" s="49">
        <f>IF(N769="",0,COUNTIF($N$7:N769,N769))</f>
        <v>0</v>
      </c>
      <c r="M769" s="50" t="str">
        <f t="shared" si="202"/>
        <v>0</v>
      </c>
      <c r="N769" s="49" t="str">
        <f t="shared" si="203"/>
        <v/>
      </c>
      <c r="O769" s="1"/>
      <c r="P769" s="112"/>
      <c r="Q769" s="4"/>
      <c r="R769" s="4"/>
      <c r="S769" s="54" t="str">
        <f t="shared" si="204"/>
        <v/>
      </c>
      <c r="T769" s="51"/>
      <c r="U769" s="53"/>
      <c r="V769" s="233"/>
      <c r="W769" s="234" t="str">
        <f t="shared" si="205"/>
        <v/>
      </c>
      <c r="X769" s="52"/>
      <c r="Y769" s="53"/>
      <c r="Z769" s="53"/>
      <c r="AA769" s="53"/>
      <c r="AB769" s="54" t="str">
        <f t="shared" si="206"/>
        <v/>
      </c>
      <c r="AC769" s="54" t="str">
        <f t="shared" si="207"/>
        <v/>
      </c>
      <c r="AD769" s="52"/>
      <c r="AE769" s="53"/>
      <c r="AF769" s="53"/>
      <c r="AG769" s="53"/>
      <c r="AH769" s="54" t="str">
        <f t="shared" si="208"/>
        <v/>
      </c>
      <c r="AI769" s="54" t="str">
        <f t="shared" si="209"/>
        <v/>
      </c>
      <c r="AJ769" s="52"/>
      <c r="AK769" s="55"/>
      <c r="AL769" s="55"/>
      <c r="AM769" s="55"/>
      <c r="AN769" s="54" t="str">
        <f t="shared" si="210"/>
        <v/>
      </c>
      <c r="AO769" s="54" t="str">
        <f t="shared" si="211"/>
        <v/>
      </c>
      <c r="AP769" s="53"/>
      <c r="AQ769" s="53"/>
      <c r="AR769" s="1"/>
      <c r="AS769" s="1"/>
    </row>
    <row r="770" spans="1:45" ht="18.75" customHeight="1" x14ac:dyDescent="0.35">
      <c r="A770" s="1"/>
      <c r="B770" s="49">
        <f>IF(R770="",0,COUNTIF($R$7:R770,R770))</f>
        <v>0</v>
      </c>
      <c r="C770" s="49" t="str">
        <f t="shared" si="196"/>
        <v>0</v>
      </c>
      <c r="D770" s="49">
        <f>IF(X770="",0,COUNTIF($X$7:X770,X770))</f>
        <v>0</v>
      </c>
      <c r="E770" s="49" t="str">
        <f t="shared" si="197"/>
        <v>0</v>
      </c>
      <c r="F770" s="49">
        <f>IF(AD770="",0,COUNTIF($AD$7:AD770,AD770))</f>
        <v>0</v>
      </c>
      <c r="G770" s="49" t="str">
        <f t="shared" si="198"/>
        <v>0</v>
      </c>
      <c r="H770" s="49">
        <f>IF(AJ770="",0,COUNTIF($AJ$7:AJ770,AJ770))</f>
        <v>0</v>
      </c>
      <c r="I770" s="49" t="str">
        <f t="shared" si="199"/>
        <v>0</v>
      </c>
      <c r="J770" s="120">
        <f t="shared" si="200"/>
        <v>0</v>
      </c>
      <c r="K770" s="50" t="str">
        <f t="shared" si="201"/>
        <v>-</v>
      </c>
      <c r="L770" s="49">
        <f>IF(N770="",0,COUNTIF($N$7:N770,N770))</f>
        <v>0</v>
      </c>
      <c r="M770" s="50" t="str">
        <f t="shared" si="202"/>
        <v>0</v>
      </c>
      <c r="N770" s="49" t="str">
        <f t="shared" si="203"/>
        <v/>
      </c>
      <c r="O770" s="1"/>
      <c r="P770" s="112"/>
      <c r="Q770" s="4"/>
      <c r="R770" s="4"/>
      <c r="S770" s="54" t="str">
        <f t="shared" si="204"/>
        <v/>
      </c>
      <c r="T770" s="51"/>
      <c r="U770" s="53"/>
      <c r="V770" s="233"/>
      <c r="W770" s="234" t="str">
        <f t="shared" si="205"/>
        <v/>
      </c>
      <c r="X770" s="52"/>
      <c r="Y770" s="53"/>
      <c r="Z770" s="53"/>
      <c r="AA770" s="53"/>
      <c r="AB770" s="54" t="str">
        <f t="shared" si="206"/>
        <v/>
      </c>
      <c r="AC770" s="54" t="str">
        <f t="shared" si="207"/>
        <v/>
      </c>
      <c r="AD770" s="52"/>
      <c r="AE770" s="53"/>
      <c r="AF770" s="53"/>
      <c r="AG770" s="53"/>
      <c r="AH770" s="54" t="str">
        <f t="shared" si="208"/>
        <v/>
      </c>
      <c r="AI770" s="54" t="str">
        <f t="shared" si="209"/>
        <v/>
      </c>
      <c r="AJ770" s="52"/>
      <c r="AK770" s="55"/>
      <c r="AL770" s="55"/>
      <c r="AM770" s="55"/>
      <c r="AN770" s="54" t="str">
        <f t="shared" si="210"/>
        <v/>
      </c>
      <c r="AO770" s="54" t="str">
        <f t="shared" si="211"/>
        <v/>
      </c>
      <c r="AP770" s="53"/>
      <c r="AQ770" s="53"/>
      <c r="AR770" s="1"/>
      <c r="AS770" s="1"/>
    </row>
    <row r="771" spans="1:45" ht="18.75" customHeight="1" x14ac:dyDescent="0.35">
      <c r="A771" s="1"/>
      <c r="B771" s="49">
        <f>IF(R771="",0,COUNTIF($R$7:R771,R771))</f>
        <v>0</v>
      </c>
      <c r="C771" s="49" t="str">
        <f t="shared" si="196"/>
        <v>0</v>
      </c>
      <c r="D771" s="49">
        <f>IF(X771="",0,COUNTIF($X$7:X771,X771))</f>
        <v>0</v>
      </c>
      <c r="E771" s="49" t="str">
        <f t="shared" si="197"/>
        <v>0</v>
      </c>
      <c r="F771" s="49">
        <f>IF(AD771="",0,COUNTIF($AD$7:AD771,AD771))</f>
        <v>0</v>
      </c>
      <c r="G771" s="49" t="str">
        <f t="shared" si="198"/>
        <v>0</v>
      </c>
      <c r="H771" s="49">
        <f>IF(AJ771="",0,COUNTIF($AJ$7:AJ771,AJ771))</f>
        <v>0</v>
      </c>
      <c r="I771" s="49" t="str">
        <f t="shared" si="199"/>
        <v>0</v>
      </c>
      <c r="J771" s="120">
        <f t="shared" si="200"/>
        <v>0</v>
      </c>
      <c r="K771" s="50" t="str">
        <f t="shared" si="201"/>
        <v>-</v>
      </c>
      <c r="L771" s="49">
        <f>IF(N771="",0,COUNTIF($N$7:N771,N771))</f>
        <v>0</v>
      </c>
      <c r="M771" s="50" t="str">
        <f t="shared" si="202"/>
        <v>0</v>
      </c>
      <c r="N771" s="49" t="str">
        <f t="shared" si="203"/>
        <v/>
      </c>
      <c r="O771" s="1"/>
      <c r="P771" s="112"/>
      <c r="Q771" s="4"/>
      <c r="R771" s="4"/>
      <c r="S771" s="54" t="str">
        <f t="shared" si="204"/>
        <v/>
      </c>
      <c r="T771" s="51"/>
      <c r="U771" s="53"/>
      <c r="V771" s="233"/>
      <c r="W771" s="234" t="str">
        <f t="shared" si="205"/>
        <v/>
      </c>
      <c r="X771" s="52"/>
      <c r="Y771" s="53"/>
      <c r="Z771" s="53"/>
      <c r="AA771" s="53"/>
      <c r="AB771" s="54" t="str">
        <f t="shared" si="206"/>
        <v/>
      </c>
      <c r="AC771" s="54" t="str">
        <f t="shared" si="207"/>
        <v/>
      </c>
      <c r="AD771" s="52"/>
      <c r="AE771" s="53"/>
      <c r="AF771" s="53"/>
      <c r="AG771" s="53"/>
      <c r="AH771" s="54" t="str">
        <f t="shared" si="208"/>
        <v/>
      </c>
      <c r="AI771" s="54" t="str">
        <f t="shared" si="209"/>
        <v/>
      </c>
      <c r="AJ771" s="52"/>
      <c r="AK771" s="55"/>
      <c r="AL771" s="55"/>
      <c r="AM771" s="55"/>
      <c r="AN771" s="54" t="str">
        <f t="shared" si="210"/>
        <v/>
      </c>
      <c r="AO771" s="54" t="str">
        <f t="shared" si="211"/>
        <v/>
      </c>
      <c r="AP771" s="53"/>
      <c r="AQ771" s="53"/>
      <c r="AR771" s="1"/>
      <c r="AS771" s="1"/>
    </row>
    <row r="772" spans="1:45" ht="18.75" customHeight="1" x14ac:dyDescent="0.35">
      <c r="A772" s="1"/>
      <c r="B772" s="49">
        <f>IF(R772="",0,COUNTIF($R$7:R772,R772))</f>
        <v>0</v>
      </c>
      <c r="C772" s="49" t="str">
        <f t="shared" si="196"/>
        <v>0</v>
      </c>
      <c r="D772" s="49">
        <f>IF(X772="",0,COUNTIF($X$7:X772,X772))</f>
        <v>0</v>
      </c>
      <c r="E772" s="49" t="str">
        <f t="shared" si="197"/>
        <v>0</v>
      </c>
      <c r="F772" s="49">
        <f>IF(AD772="",0,COUNTIF($AD$7:AD772,AD772))</f>
        <v>0</v>
      </c>
      <c r="G772" s="49" t="str">
        <f t="shared" si="198"/>
        <v>0</v>
      </c>
      <c r="H772" s="49">
        <f>IF(AJ772="",0,COUNTIF($AJ$7:AJ772,AJ772))</f>
        <v>0</v>
      </c>
      <c r="I772" s="49" t="str">
        <f t="shared" si="199"/>
        <v>0</v>
      </c>
      <c r="J772" s="120">
        <f t="shared" si="200"/>
        <v>0</v>
      </c>
      <c r="K772" s="50" t="str">
        <f t="shared" si="201"/>
        <v>-</v>
      </c>
      <c r="L772" s="49">
        <f>IF(N772="",0,COUNTIF($N$7:N772,N772))</f>
        <v>0</v>
      </c>
      <c r="M772" s="50" t="str">
        <f t="shared" si="202"/>
        <v>0</v>
      </c>
      <c r="N772" s="49" t="str">
        <f t="shared" si="203"/>
        <v/>
      </c>
      <c r="O772" s="1"/>
      <c r="P772" s="112"/>
      <c r="Q772" s="4"/>
      <c r="R772" s="4"/>
      <c r="S772" s="54" t="str">
        <f t="shared" si="204"/>
        <v/>
      </c>
      <c r="T772" s="51"/>
      <c r="U772" s="53"/>
      <c r="V772" s="233"/>
      <c r="W772" s="234" t="str">
        <f t="shared" si="205"/>
        <v/>
      </c>
      <c r="X772" s="52"/>
      <c r="Y772" s="53"/>
      <c r="Z772" s="53"/>
      <c r="AA772" s="53"/>
      <c r="AB772" s="54" t="str">
        <f t="shared" si="206"/>
        <v/>
      </c>
      <c r="AC772" s="54" t="str">
        <f t="shared" si="207"/>
        <v/>
      </c>
      <c r="AD772" s="52"/>
      <c r="AE772" s="53"/>
      <c r="AF772" s="53"/>
      <c r="AG772" s="53"/>
      <c r="AH772" s="54" t="str">
        <f t="shared" si="208"/>
        <v/>
      </c>
      <c r="AI772" s="54" t="str">
        <f t="shared" si="209"/>
        <v/>
      </c>
      <c r="AJ772" s="52"/>
      <c r="AK772" s="55"/>
      <c r="AL772" s="55"/>
      <c r="AM772" s="55"/>
      <c r="AN772" s="54" t="str">
        <f t="shared" si="210"/>
        <v/>
      </c>
      <c r="AO772" s="54" t="str">
        <f t="shared" si="211"/>
        <v/>
      </c>
      <c r="AP772" s="53"/>
      <c r="AQ772" s="53"/>
      <c r="AR772" s="1"/>
      <c r="AS772" s="1"/>
    </row>
    <row r="773" spans="1:45" ht="18.75" customHeight="1" x14ac:dyDescent="0.35">
      <c r="A773" s="1"/>
      <c r="B773" s="49">
        <f>IF(R773="",0,COUNTIF($R$7:R773,R773))</f>
        <v>0</v>
      </c>
      <c r="C773" s="49" t="str">
        <f t="shared" si="196"/>
        <v>0</v>
      </c>
      <c r="D773" s="49">
        <f>IF(X773="",0,COUNTIF($X$7:X773,X773))</f>
        <v>0</v>
      </c>
      <c r="E773" s="49" t="str">
        <f t="shared" si="197"/>
        <v>0</v>
      </c>
      <c r="F773" s="49">
        <f>IF(AD773="",0,COUNTIF($AD$7:AD773,AD773))</f>
        <v>0</v>
      </c>
      <c r="G773" s="49" t="str">
        <f t="shared" si="198"/>
        <v>0</v>
      </c>
      <c r="H773" s="49">
        <f>IF(AJ773="",0,COUNTIF($AJ$7:AJ773,AJ773))</f>
        <v>0</v>
      </c>
      <c r="I773" s="49" t="str">
        <f t="shared" si="199"/>
        <v>0</v>
      </c>
      <c r="J773" s="120">
        <f t="shared" si="200"/>
        <v>0</v>
      </c>
      <c r="K773" s="50" t="str">
        <f t="shared" si="201"/>
        <v>-</v>
      </c>
      <c r="L773" s="49">
        <f>IF(N773="",0,COUNTIF($N$7:N773,N773))</f>
        <v>0</v>
      </c>
      <c r="M773" s="50" t="str">
        <f t="shared" si="202"/>
        <v>0</v>
      </c>
      <c r="N773" s="49" t="str">
        <f t="shared" si="203"/>
        <v/>
      </c>
      <c r="O773" s="1"/>
      <c r="P773" s="112"/>
      <c r="Q773" s="4"/>
      <c r="R773" s="4"/>
      <c r="S773" s="54" t="str">
        <f t="shared" si="204"/>
        <v/>
      </c>
      <c r="T773" s="51"/>
      <c r="U773" s="53"/>
      <c r="V773" s="233"/>
      <c r="W773" s="234" t="str">
        <f t="shared" si="205"/>
        <v/>
      </c>
      <c r="X773" s="52"/>
      <c r="Y773" s="53"/>
      <c r="Z773" s="53"/>
      <c r="AA773" s="53"/>
      <c r="AB773" s="54" t="str">
        <f t="shared" si="206"/>
        <v/>
      </c>
      <c r="AC773" s="54" t="str">
        <f t="shared" si="207"/>
        <v/>
      </c>
      <c r="AD773" s="52"/>
      <c r="AE773" s="53"/>
      <c r="AF773" s="53"/>
      <c r="AG773" s="53"/>
      <c r="AH773" s="54" t="str">
        <f t="shared" si="208"/>
        <v/>
      </c>
      <c r="AI773" s="54" t="str">
        <f t="shared" si="209"/>
        <v/>
      </c>
      <c r="AJ773" s="52"/>
      <c r="AK773" s="55"/>
      <c r="AL773" s="55"/>
      <c r="AM773" s="55"/>
      <c r="AN773" s="54" t="str">
        <f t="shared" si="210"/>
        <v/>
      </c>
      <c r="AO773" s="54" t="str">
        <f t="shared" si="211"/>
        <v/>
      </c>
      <c r="AP773" s="53"/>
      <c r="AQ773" s="53"/>
      <c r="AR773" s="1"/>
      <c r="AS773" s="1"/>
    </row>
    <row r="774" spans="1:45" ht="18.75" customHeight="1" x14ac:dyDescent="0.35">
      <c r="A774" s="1"/>
      <c r="B774" s="49">
        <f>IF(R774="",0,COUNTIF($R$7:R774,R774))</f>
        <v>0</v>
      </c>
      <c r="C774" s="49" t="str">
        <f t="shared" si="196"/>
        <v>0</v>
      </c>
      <c r="D774" s="49">
        <f>IF(X774="",0,COUNTIF($X$7:X774,X774))</f>
        <v>0</v>
      </c>
      <c r="E774" s="49" t="str">
        <f t="shared" si="197"/>
        <v>0</v>
      </c>
      <c r="F774" s="49">
        <f>IF(AD774="",0,COUNTIF($AD$7:AD774,AD774))</f>
        <v>0</v>
      </c>
      <c r="G774" s="49" t="str">
        <f t="shared" si="198"/>
        <v>0</v>
      </c>
      <c r="H774" s="49">
        <f>IF(AJ774="",0,COUNTIF($AJ$7:AJ774,AJ774))</f>
        <v>0</v>
      </c>
      <c r="I774" s="49" t="str">
        <f t="shared" si="199"/>
        <v>0</v>
      </c>
      <c r="J774" s="120">
        <f t="shared" si="200"/>
        <v>0</v>
      </c>
      <c r="K774" s="50" t="str">
        <f t="shared" si="201"/>
        <v>-</v>
      </c>
      <c r="L774" s="49">
        <f>IF(N774="",0,COUNTIF($N$7:N774,N774))</f>
        <v>0</v>
      </c>
      <c r="M774" s="50" t="str">
        <f t="shared" si="202"/>
        <v>0</v>
      </c>
      <c r="N774" s="49" t="str">
        <f t="shared" si="203"/>
        <v/>
      </c>
      <c r="O774" s="1"/>
      <c r="P774" s="112"/>
      <c r="Q774" s="4"/>
      <c r="R774" s="4"/>
      <c r="S774" s="54" t="str">
        <f t="shared" si="204"/>
        <v/>
      </c>
      <c r="T774" s="51"/>
      <c r="U774" s="53"/>
      <c r="V774" s="233"/>
      <c r="W774" s="234" t="str">
        <f t="shared" si="205"/>
        <v/>
      </c>
      <c r="X774" s="52"/>
      <c r="Y774" s="53"/>
      <c r="Z774" s="53"/>
      <c r="AA774" s="53"/>
      <c r="AB774" s="54" t="str">
        <f t="shared" si="206"/>
        <v/>
      </c>
      <c r="AC774" s="54" t="str">
        <f t="shared" si="207"/>
        <v/>
      </c>
      <c r="AD774" s="52"/>
      <c r="AE774" s="53"/>
      <c r="AF774" s="53"/>
      <c r="AG774" s="53"/>
      <c r="AH774" s="54" t="str">
        <f t="shared" si="208"/>
        <v/>
      </c>
      <c r="AI774" s="54" t="str">
        <f t="shared" si="209"/>
        <v/>
      </c>
      <c r="AJ774" s="52"/>
      <c r="AK774" s="55"/>
      <c r="AL774" s="55"/>
      <c r="AM774" s="55"/>
      <c r="AN774" s="54" t="str">
        <f t="shared" si="210"/>
        <v/>
      </c>
      <c r="AO774" s="54" t="str">
        <f t="shared" si="211"/>
        <v/>
      </c>
      <c r="AP774" s="53"/>
      <c r="AQ774" s="53"/>
      <c r="AR774" s="1"/>
      <c r="AS774" s="1"/>
    </row>
    <row r="775" spans="1:45" ht="18.75" customHeight="1" x14ac:dyDescent="0.35">
      <c r="A775" s="1"/>
      <c r="B775" s="49">
        <f>IF(R775="",0,COUNTIF($R$7:R775,R775))</f>
        <v>0</v>
      </c>
      <c r="C775" s="49" t="str">
        <f t="shared" si="196"/>
        <v>0</v>
      </c>
      <c r="D775" s="49">
        <f>IF(X775="",0,COUNTIF($X$7:X775,X775))</f>
        <v>0</v>
      </c>
      <c r="E775" s="49" t="str">
        <f t="shared" si="197"/>
        <v>0</v>
      </c>
      <c r="F775" s="49">
        <f>IF(AD775="",0,COUNTIF($AD$7:AD775,AD775))</f>
        <v>0</v>
      </c>
      <c r="G775" s="49" t="str">
        <f t="shared" si="198"/>
        <v>0</v>
      </c>
      <c r="H775" s="49">
        <f>IF(AJ775="",0,COUNTIF($AJ$7:AJ775,AJ775))</f>
        <v>0</v>
      </c>
      <c r="I775" s="49" t="str">
        <f t="shared" si="199"/>
        <v>0</v>
      </c>
      <c r="J775" s="120">
        <f t="shared" si="200"/>
        <v>0</v>
      </c>
      <c r="K775" s="50" t="str">
        <f t="shared" si="201"/>
        <v>-</v>
      </c>
      <c r="L775" s="49">
        <f>IF(N775="",0,COUNTIF($N$7:N775,N775))</f>
        <v>0</v>
      </c>
      <c r="M775" s="50" t="str">
        <f t="shared" si="202"/>
        <v>0</v>
      </c>
      <c r="N775" s="49" t="str">
        <f t="shared" si="203"/>
        <v/>
      </c>
      <c r="O775" s="1"/>
      <c r="P775" s="112"/>
      <c r="Q775" s="4"/>
      <c r="R775" s="4"/>
      <c r="S775" s="54" t="str">
        <f t="shared" si="204"/>
        <v/>
      </c>
      <c r="T775" s="51"/>
      <c r="U775" s="53"/>
      <c r="V775" s="233"/>
      <c r="W775" s="234" t="str">
        <f t="shared" si="205"/>
        <v/>
      </c>
      <c r="X775" s="52"/>
      <c r="Y775" s="53"/>
      <c r="Z775" s="53"/>
      <c r="AA775" s="53"/>
      <c r="AB775" s="54" t="str">
        <f t="shared" si="206"/>
        <v/>
      </c>
      <c r="AC775" s="54" t="str">
        <f t="shared" si="207"/>
        <v/>
      </c>
      <c r="AD775" s="52"/>
      <c r="AE775" s="53"/>
      <c r="AF775" s="53"/>
      <c r="AG775" s="53"/>
      <c r="AH775" s="54" t="str">
        <f t="shared" si="208"/>
        <v/>
      </c>
      <c r="AI775" s="54" t="str">
        <f t="shared" si="209"/>
        <v/>
      </c>
      <c r="AJ775" s="52"/>
      <c r="AK775" s="55"/>
      <c r="AL775" s="55"/>
      <c r="AM775" s="55"/>
      <c r="AN775" s="54" t="str">
        <f t="shared" si="210"/>
        <v/>
      </c>
      <c r="AO775" s="54" t="str">
        <f t="shared" si="211"/>
        <v/>
      </c>
      <c r="AP775" s="53"/>
      <c r="AQ775" s="53"/>
      <c r="AR775" s="1"/>
      <c r="AS775" s="1"/>
    </row>
    <row r="776" spans="1:45" ht="18.75" customHeight="1" x14ac:dyDescent="0.35">
      <c r="A776" s="1"/>
      <c r="B776" s="49">
        <f>IF(R776="",0,COUNTIF($R$7:R776,R776))</f>
        <v>0</v>
      </c>
      <c r="C776" s="49" t="str">
        <f t="shared" si="196"/>
        <v>0</v>
      </c>
      <c r="D776" s="49">
        <f>IF(X776="",0,COUNTIF($X$7:X776,X776))</f>
        <v>0</v>
      </c>
      <c r="E776" s="49" t="str">
        <f t="shared" si="197"/>
        <v>0</v>
      </c>
      <c r="F776" s="49">
        <f>IF(AD776="",0,COUNTIF($AD$7:AD776,AD776))</f>
        <v>0</v>
      </c>
      <c r="G776" s="49" t="str">
        <f t="shared" si="198"/>
        <v>0</v>
      </c>
      <c r="H776" s="49">
        <f>IF(AJ776="",0,COUNTIF($AJ$7:AJ776,AJ776))</f>
        <v>0</v>
      </c>
      <c r="I776" s="49" t="str">
        <f t="shared" si="199"/>
        <v>0</v>
      </c>
      <c r="J776" s="120">
        <f t="shared" si="200"/>
        <v>0</v>
      </c>
      <c r="K776" s="50" t="str">
        <f t="shared" si="201"/>
        <v>-</v>
      </c>
      <c r="L776" s="49">
        <f>IF(N776="",0,COUNTIF($N$7:N776,N776))</f>
        <v>0</v>
      </c>
      <c r="M776" s="50" t="str">
        <f t="shared" si="202"/>
        <v>0</v>
      </c>
      <c r="N776" s="49" t="str">
        <f t="shared" si="203"/>
        <v/>
      </c>
      <c r="O776" s="1"/>
      <c r="P776" s="112"/>
      <c r="Q776" s="4"/>
      <c r="R776" s="4"/>
      <c r="S776" s="54" t="str">
        <f t="shared" si="204"/>
        <v/>
      </c>
      <c r="T776" s="51"/>
      <c r="U776" s="53"/>
      <c r="V776" s="233"/>
      <c r="W776" s="234" t="str">
        <f t="shared" si="205"/>
        <v/>
      </c>
      <c r="X776" s="52"/>
      <c r="Y776" s="53"/>
      <c r="Z776" s="53"/>
      <c r="AA776" s="53"/>
      <c r="AB776" s="54" t="str">
        <f t="shared" si="206"/>
        <v/>
      </c>
      <c r="AC776" s="54" t="str">
        <f t="shared" si="207"/>
        <v/>
      </c>
      <c r="AD776" s="52"/>
      <c r="AE776" s="53"/>
      <c r="AF776" s="53"/>
      <c r="AG776" s="53"/>
      <c r="AH776" s="54" t="str">
        <f t="shared" si="208"/>
        <v/>
      </c>
      <c r="AI776" s="54" t="str">
        <f t="shared" si="209"/>
        <v/>
      </c>
      <c r="AJ776" s="52"/>
      <c r="AK776" s="55"/>
      <c r="AL776" s="55"/>
      <c r="AM776" s="55"/>
      <c r="AN776" s="54" t="str">
        <f t="shared" si="210"/>
        <v/>
      </c>
      <c r="AO776" s="54" t="str">
        <f t="shared" si="211"/>
        <v/>
      </c>
      <c r="AP776" s="53"/>
      <c r="AQ776" s="53"/>
      <c r="AR776" s="1"/>
      <c r="AS776" s="1"/>
    </row>
    <row r="777" spans="1:45" ht="18.75" customHeight="1" x14ac:dyDescent="0.35">
      <c r="A777" s="1"/>
      <c r="B777" s="49">
        <f>IF(R777="",0,COUNTIF($R$7:R777,R777))</f>
        <v>0</v>
      </c>
      <c r="C777" s="49" t="str">
        <f t="shared" si="196"/>
        <v>0</v>
      </c>
      <c r="D777" s="49">
        <f>IF(X777="",0,COUNTIF($X$7:X777,X777))</f>
        <v>0</v>
      </c>
      <c r="E777" s="49" t="str">
        <f t="shared" si="197"/>
        <v>0</v>
      </c>
      <c r="F777" s="49">
        <f>IF(AD777="",0,COUNTIF($AD$7:AD777,AD777))</f>
        <v>0</v>
      </c>
      <c r="G777" s="49" t="str">
        <f t="shared" si="198"/>
        <v>0</v>
      </c>
      <c r="H777" s="49">
        <f>IF(AJ777="",0,COUNTIF($AJ$7:AJ777,AJ777))</f>
        <v>0</v>
      </c>
      <c r="I777" s="49" t="str">
        <f t="shared" si="199"/>
        <v>0</v>
      </c>
      <c r="J777" s="120">
        <f t="shared" si="200"/>
        <v>0</v>
      </c>
      <c r="K777" s="50" t="str">
        <f t="shared" si="201"/>
        <v>-</v>
      </c>
      <c r="L777" s="49">
        <f>IF(N777="",0,COUNTIF($N$7:N777,N777))</f>
        <v>0</v>
      </c>
      <c r="M777" s="50" t="str">
        <f t="shared" si="202"/>
        <v>0</v>
      </c>
      <c r="N777" s="49" t="str">
        <f t="shared" si="203"/>
        <v/>
      </c>
      <c r="O777" s="1"/>
      <c r="P777" s="112"/>
      <c r="Q777" s="4"/>
      <c r="R777" s="4"/>
      <c r="S777" s="54" t="str">
        <f t="shared" si="204"/>
        <v/>
      </c>
      <c r="T777" s="51"/>
      <c r="U777" s="53"/>
      <c r="V777" s="233"/>
      <c r="W777" s="234" t="str">
        <f t="shared" si="205"/>
        <v/>
      </c>
      <c r="X777" s="52"/>
      <c r="Y777" s="53"/>
      <c r="Z777" s="53"/>
      <c r="AA777" s="53"/>
      <c r="AB777" s="54" t="str">
        <f t="shared" si="206"/>
        <v/>
      </c>
      <c r="AC777" s="54" t="str">
        <f t="shared" si="207"/>
        <v/>
      </c>
      <c r="AD777" s="52"/>
      <c r="AE777" s="53"/>
      <c r="AF777" s="53"/>
      <c r="AG777" s="53"/>
      <c r="AH777" s="54" t="str">
        <f t="shared" si="208"/>
        <v/>
      </c>
      <c r="AI777" s="54" t="str">
        <f t="shared" si="209"/>
        <v/>
      </c>
      <c r="AJ777" s="52"/>
      <c r="AK777" s="55"/>
      <c r="AL777" s="55"/>
      <c r="AM777" s="55"/>
      <c r="AN777" s="54" t="str">
        <f t="shared" si="210"/>
        <v/>
      </c>
      <c r="AO777" s="54" t="str">
        <f t="shared" si="211"/>
        <v/>
      </c>
      <c r="AP777" s="53"/>
      <c r="AQ777" s="53"/>
      <c r="AR777" s="1"/>
      <c r="AS777" s="1"/>
    </row>
    <row r="778" spans="1:45" ht="18.75" customHeight="1" x14ac:dyDescent="0.35">
      <c r="A778" s="1"/>
      <c r="B778" s="49">
        <f>IF(R778="",0,COUNTIF($R$7:R778,R778))</f>
        <v>0</v>
      </c>
      <c r="C778" s="49" t="str">
        <f t="shared" si="196"/>
        <v>0</v>
      </c>
      <c r="D778" s="49">
        <f>IF(X778="",0,COUNTIF($X$7:X778,X778))</f>
        <v>0</v>
      </c>
      <c r="E778" s="49" t="str">
        <f t="shared" si="197"/>
        <v>0</v>
      </c>
      <c r="F778" s="49">
        <f>IF(AD778="",0,COUNTIF($AD$7:AD778,AD778))</f>
        <v>0</v>
      </c>
      <c r="G778" s="49" t="str">
        <f t="shared" si="198"/>
        <v>0</v>
      </c>
      <c r="H778" s="49">
        <f>IF(AJ778="",0,COUNTIF($AJ$7:AJ778,AJ778))</f>
        <v>0</v>
      </c>
      <c r="I778" s="49" t="str">
        <f t="shared" si="199"/>
        <v>0</v>
      </c>
      <c r="J778" s="120">
        <f t="shared" si="200"/>
        <v>0</v>
      </c>
      <c r="K778" s="50" t="str">
        <f t="shared" si="201"/>
        <v>-</v>
      </c>
      <c r="L778" s="49">
        <f>IF(N778="",0,COUNTIF($N$7:N778,N778))</f>
        <v>0</v>
      </c>
      <c r="M778" s="50" t="str">
        <f t="shared" si="202"/>
        <v>0</v>
      </c>
      <c r="N778" s="49" t="str">
        <f t="shared" si="203"/>
        <v/>
      </c>
      <c r="O778" s="1"/>
      <c r="P778" s="112"/>
      <c r="Q778" s="4"/>
      <c r="R778" s="4"/>
      <c r="S778" s="54" t="str">
        <f t="shared" si="204"/>
        <v/>
      </c>
      <c r="T778" s="51"/>
      <c r="U778" s="53"/>
      <c r="V778" s="233"/>
      <c r="W778" s="234" t="str">
        <f t="shared" si="205"/>
        <v/>
      </c>
      <c r="X778" s="52"/>
      <c r="Y778" s="53"/>
      <c r="Z778" s="53"/>
      <c r="AA778" s="53"/>
      <c r="AB778" s="54" t="str">
        <f t="shared" si="206"/>
        <v/>
      </c>
      <c r="AC778" s="54" t="str">
        <f t="shared" si="207"/>
        <v/>
      </c>
      <c r="AD778" s="52"/>
      <c r="AE778" s="53"/>
      <c r="AF778" s="53"/>
      <c r="AG778" s="53"/>
      <c r="AH778" s="54" t="str">
        <f t="shared" si="208"/>
        <v/>
      </c>
      <c r="AI778" s="54" t="str">
        <f t="shared" si="209"/>
        <v/>
      </c>
      <c r="AJ778" s="52"/>
      <c r="AK778" s="55"/>
      <c r="AL778" s="55"/>
      <c r="AM778" s="55"/>
      <c r="AN778" s="54" t="str">
        <f t="shared" si="210"/>
        <v/>
      </c>
      <c r="AO778" s="54" t="str">
        <f t="shared" si="211"/>
        <v/>
      </c>
      <c r="AP778" s="53"/>
      <c r="AQ778" s="53"/>
      <c r="AR778" s="1"/>
      <c r="AS778" s="1"/>
    </row>
    <row r="779" spans="1:45" ht="18.75" customHeight="1" x14ac:dyDescent="0.35">
      <c r="A779" s="1"/>
      <c r="B779" s="49">
        <f>IF(R779="",0,COUNTIF($R$7:R779,R779))</f>
        <v>0</v>
      </c>
      <c r="C779" s="49" t="str">
        <f t="shared" si="196"/>
        <v>0</v>
      </c>
      <c r="D779" s="49">
        <f>IF(X779="",0,COUNTIF($X$7:X779,X779))</f>
        <v>0</v>
      </c>
      <c r="E779" s="49" t="str">
        <f t="shared" si="197"/>
        <v>0</v>
      </c>
      <c r="F779" s="49">
        <f>IF(AD779="",0,COUNTIF($AD$7:AD779,AD779))</f>
        <v>0</v>
      </c>
      <c r="G779" s="49" t="str">
        <f t="shared" si="198"/>
        <v>0</v>
      </c>
      <c r="H779" s="49">
        <f>IF(AJ779="",0,COUNTIF($AJ$7:AJ779,AJ779))</f>
        <v>0</v>
      </c>
      <c r="I779" s="49" t="str">
        <f t="shared" si="199"/>
        <v>0</v>
      </c>
      <c r="J779" s="120">
        <f t="shared" si="200"/>
        <v>0</v>
      </c>
      <c r="K779" s="50" t="str">
        <f t="shared" si="201"/>
        <v>-</v>
      </c>
      <c r="L779" s="49">
        <f>IF(N779="",0,COUNTIF($N$7:N779,N779))</f>
        <v>0</v>
      </c>
      <c r="M779" s="50" t="str">
        <f t="shared" si="202"/>
        <v>0</v>
      </c>
      <c r="N779" s="49" t="str">
        <f t="shared" si="203"/>
        <v/>
      </c>
      <c r="O779" s="1"/>
      <c r="P779" s="112"/>
      <c r="Q779" s="4"/>
      <c r="R779" s="4"/>
      <c r="S779" s="54" t="str">
        <f t="shared" si="204"/>
        <v/>
      </c>
      <c r="T779" s="51"/>
      <c r="U779" s="53"/>
      <c r="V779" s="233"/>
      <c r="W779" s="234" t="str">
        <f t="shared" si="205"/>
        <v/>
      </c>
      <c r="X779" s="52"/>
      <c r="Y779" s="53"/>
      <c r="Z779" s="53"/>
      <c r="AA779" s="53"/>
      <c r="AB779" s="54" t="str">
        <f t="shared" si="206"/>
        <v/>
      </c>
      <c r="AC779" s="54" t="str">
        <f t="shared" si="207"/>
        <v/>
      </c>
      <c r="AD779" s="52"/>
      <c r="AE779" s="53"/>
      <c r="AF779" s="53"/>
      <c r="AG779" s="53"/>
      <c r="AH779" s="54" t="str">
        <f t="shared" si="208"/>
        <v/>
      </c>
      <c r="AI779" s="54" t="str">
        <f t="shared" si="209"/>
        <v/>
      </c>
      <c r="AJ779" s="52"/>
      <c r="AK779" s="55"/>
      <c r="AL779" s="55"/>
      <c r="AM779" s="55"/>
      <c r="AN779" s="54" t="str">
        <f t="shared" si="210"/>
        <v/>
      </c>
      <c r="AO779" s="54" t="str">
        <f t="shared" si="211"/>
        <v/>
      </c>
      <c r="AP779" s="53"/>
      <c r="AQ779" s="53"/>
      <c r="AR779" s="1"/>
      <c r="AS779" s="1"/>
    </row>
    <row r="780" spans="1:45" ht="18.75" customHeight="1" x14ac:dyDescent="0.35">
      <c r="A780" s="1"/>
      <c r="B780" s="49">
        <f>IF(R780="",0,COUNTIF($R$7:R780,R780))</f>
        <v>0</v>
      </c>
      <c r="C780" s="49" t="str">
        <f t="shared" si="196"/>
        <v>0</v>
      </c>
      <c r="D780" s="49">
        <f>IF(X780="",0,COUNTIF($X$7:X780,X780))</f>
        <v>0</v>
      </c>
      <c r="E780" s="49" t="str">
        <f t="shared" si="197"/>
        <v>0</v>
      </c>
      <c r="F780" s="49">
        <f>IF(AD780="",0,COUNTIF($AD$7:AD780,AD780))</f>
        <v>0</v>
      </c>
      <c r="G780" s="49" t="str">
        <f t="shared" si="198"/>
        <v>0</v>
      </c>
      <c r="H780" s="49">
        <f>IF(AJ780="",0,COUNTIF($AJ$7:AJ780,AJ780))</f>
        <v>0</v>
      </c>
      <c r="I780" s="49" t="str">
        <f t="shared" si="199"/>
        <v>0</v>
      </c>
      <c r="J780" s="120">
        <f t="shared" si="200"/>
        <v>0</v>
      </c>
      <c r="K780" s="50" t="str">
        <f t="shared" si="201"/>
        <v>-</v>
      </c>
      <c r="L780" s="49">
        <f>IF(N780="",0,COUNTIF($N$7:N780,N780))</f>
        <v>0</v>
      </c>
      <c r="M780" s="50" t="str">
        <f t="shared" si="202"/>
        <v>0</v>
      </c>
      <c r="N780" s="49" t="str">
        <f t="shared" si="203"/>
        <v/>
      </c>
      <c r="O780" s="1"/>
      <c r="P780" s="112"/>
      <c r="Q780" s="4"/>
      <c r="R780" s="4"/>
      <c r="S780" s="54" t="str">
        <f t="shared" si="204"/>
        <v/>
      </c>
      <c r="T780" s="51"/>
      <c r="U780" s="53"/>
      <c r="V780" s="233"/>
      <c r="W780" s="234" t="str">
        <f t="shared" si="205"/>
        <v/>
      </c>
      <c r="X780" s="52"/>
      <c r="Y780" s="53"/>
      <c r="Z780" s="53"/>
      <c r="AA780" s="53"/>
      <c r="AB780" s="54" t="str">
        <f t="shared" si="206"/>
        <v/>
      </c>
      <c r="AC780" s="54" t="str">
        <f t="shared" si="207"/>
        <v/>
      </c>
      <c r="AD780" s="52"/>
      <c r="AE780" s="53"/>
      <c r="AF780" s="53"/>
      <c r="AG780" s="53"/>
      <c r="AH780" s="54" t="str">
        <f t="shared" si="208"/>
        <v/>
      </c>
      <c r="AI780" s="54" t="str">
        <f t="shared" si="209"/>
        <v/>
      </c>
      <c r="AJ780" s="52"/>
      <c r="AK780" s="55"/>
      <c r="AL780" s="55"/>
      <c r="AM780" s="55"/>
      <c r="AN780" s="54" t="str">
        <f t="shared" si="210"/>
        <v/>
      </c>
      <c r="AO780" s="54" t="str">
        <f t="shared" si="211"/>
        <v/>
      </c>
      <c r="AP780" s="53"/>
      <c r="AQ780" s="53"/>
      <c r="AR780" s="1"/>
      <c r="AS780" s="1"/>
    </row>
    <row r="781" spans="1:45" ht="18.75" customHeight="1" x14ac:dyDescent="0.35">
      <c r="A781" s="1"/>
      <c r="B781" s="49">
        <f>IF(R781="",0,COUNTIF($R$7:R781,R781))</f>
        <v>0</v>
      </c>
      <c r="C781" s="49" t="str">
        <f t="shared" si="196"/>
        <v>0</v>
      </c>
      <c r="D781" s="49">
        <f>IF(X781="",0,COUNTIF($X$7:X781,X781))</f>
        <v>0</v>
      </c>
      <c r="E781" s="49" t="str">
        <f t="shared" si="197"/>
        <v>0</v>
      </c>
      <c r="F781" s="49">
        <f>IF(AD781="",0,COUNTIF($AD$7:AD781,AD781))</f>
        <v>0</v>
      </c>
      <c r="G781" s="49" t="str">
        <f t="shared" si="198"/>
        <v>0</v>
      </c>
      <c r="H781" s="49">
        <f>IF(AJ781="",0,COUNTIF($AJ$7:AJ781,AJ781))</f>
        <v>0</v>
      </c>
      <c r="I781" s="49" t="str">
        <f t="shared" si="199"/>
        <v>0</v>
      </c>
      <c r="J781" s="120">
        <f t="shared" si="200"/>
        <v>0</v>
      </c>
      <c r="K781" s="50" t="str">
        <f t="shared" si="201"/>
        <v>-</v>
      </c>
      <c r="L781" s="49">
        <f>IF(N781="",0,COUNTIF($N$7:N781,N781))</f>
        <v>0</v>
      </c>
      <c r="M781" s="50" t="str">
        <f t="shared" si="202"/>
        <v>0</v>
      </c>
      <c r="N781" s="49" t="str">
        <f t="shared" si="203"/>
        <v/>
      </c>
      <c r="O781" s="1"/>
      <c r="P781" s="112"/>
      <c r="Q781" s="4"/>
      <c r="R781" s="4"/>
      <c r="S781" s="54" t="str">
        <f t="shared" si="204"/>
        <v/>
      </c>
      <c r="T781" s="51"/>
      <c r="U781" s="53"/>
      <c r="V781" s="233"/>
      <c r="W781" s="234" t="str">
        <f t="shared" si="205"/>
        <v/>
      </c>
      <c r="X781" s="52"/>
      <c r="Y781" s="53"/>
      <c r="Z781" s="53"/>
      <c r="AA781" s="53"/>
      <c r="AB781" s="54" t="str">
        <f t="shared" si="206"/>
        <v/>
      </c>
      <c r="AC781" s="54" t="str">
        <f t="shared" si="207"/>
        <v/>
      </c>
      <c r="AD781" s="52"/>
      <c r="AE781" s="53"/>
      <c r="AF781" s="53"/>
      <c r="AG781" s="53"/>
      <c r="AH781" s="54" t="str">
        <f t="shared" si="208"/>
        <v/>
      </c>
      <c r="AI781" s="54" t="str">
        <f t="shared" si="209"/>
        <v/>
      </c>
      <c r="AJ781" s="52"/>
      <c r="AK781" s="55"/>
      <c r="AL781" s="55"/>
      <c r="AM781" s="55"/>
      <c r="AN781" s="54" t="str">
        <f t="shared" si="210"/>
        <v/>
      </c>
      <c r="AO781" s="54" t="str">
        <f t="shared" si="211"/>
        <v/>
      </c>
      <c r="AP781" s="53"/>
      <c r="AQ781" s="53"/>
      <c r="AR781" s="1"/>
      <c r="AS781" s="1"/>
    </row>
    <row r="782" spans="1:45" ht="18.75" customHeight="1" x14ac:dyDescent="0.35">
      <c r="A782" s="1"/>
      <c r="B782" s="49">
        <f>IF(R782="",0,COUNTIF($R$7:R782,R782))</f>
        <v>0</v>
      </c>
      <c r="C782" s="49" t="str">
        <f t="shared" si="196"/>
        <v>0</v>
      </c>
      <c r="D782" s="49">
        <f>IF(X782="",0,COUNTIF($X$7:X782,X782))</f>
        <v>0</v>
      </c>
      <c r="E782" s="49" t="str">
        <f t="shared" si="197"/>
        <v>0</v>
      </c>
      <c r="F782" s="49">
        <f>IF(AD782="",0,COUNTIF($AD$7:AD782,AD782))</f>
        <v>0</v>
      </c>
      <c r="G782" s="49" t="str">
        <f t="shared" si="198"/>
        <v>0</v>
      </c>
      <c r="H782" s="49">
        <f>IF(AJ782="",0,COUNTIF($AJ$7:AJ782,AJ782))</f>
        <v>0</v>
      </c>
      <c r="I782" s="49" t="str">
        <f t="shared" si="199"/>
        <v>0</v>
      </c>
      <c r="J782" s="120">
        <f t="shared" si="200"/>
        <v>0</v>
      </c>
      <c r="K782" s="50" t="str">
        <f t="shared" si="201"/>
        <v>-</v>
      </c>
      <c r="L782" s="49">
        <f>IF(N782="",0,COUNTIF($N$7:N782,N782))</f>
        <v>0</v>
      </c>
      <c r="M782" s="50" t="str">
        <f t="shared" si="202"/>
        <v>0</v>
      </c>
      <c r="N782" s="49" t="str">
        <f t="shared" si="203"/>
        <v/>
      </c>
      <c r="O782" s="1"/>
      <c r="P782" s="112"/>
      <c r="Q782" s="4"/>
      <c r="R782" s="4"/>
      <c r="S782" s="54" t="str">
        <f t="shared" si="204"/>
        <v/>
      </c>
      <c r="T782" s="51"/>
      <c r="U782" s="53"/>
      <c r="V782" s="233"/>
      <c r="W782" s="234" t="str">
        <f t="shared" si="205"/>
        <v/>
      </c>
      <c r="X782" s="52"/>
      <c r="Y782" s="53"/>
      <c r="Z782" s="53"/>
      <c r="AA782" s="53"/>
      <c r="AB782" s="54" t="str">
        <f t="shared" si="206"/>
        <v/>
      </c>
      <c r="AC782" s="54" t="str">
        <f t="shared" si="207"/>
        <v/>
      </c>
      <c r="AD782" s="52"/>
      <c r="AE782" s="53"/>
      <c r="AF782" s="53"/>
      <c r="AG782" s="53"/>
      <c r="AH782" s="54" t="str">
        <f t="shared" si="208"/>
        <v/>
      </c>
      <c r="AI782" s="54" t="str">
        <f t="shared" si="209"/>
        <v/>
      </c>
      <c r="AJ782" s="52"/>
      <c r="AK782" s="55"/>
      <c r="AL782" s="55"/>
      <c r="AM782" s="55"/>
      <c r="AN782" s="54" t="str">
        <f t="shared" si="210"/>
        <v/>
      </c>
      <c r="AO782" s="54" t="str">
        <f t="shared" si="211"/>
        <v/>
      </c>
      <c r="AP782" s="53"/>
      <c r="AQ782" s="53"/>
      <c r="AR782" s="1"/>
      <c r="AS782" s="1"/>
    </row>
    <row r="783" spans="1:45" ht="18.75" customHeight="1" x14ac:dyDescent="0.35">
      <c r="A783" s="1"/>
      <c r="B783" s="49">
        <f>IF(R783="",0,COUNTIF($R$7:R783,R783))</f>
        <v>0</v>
      </c>
      <c r="C783" s="49" t="str">
        <f t="shared" si="196"/>
        <v>0</v>
      </c>
      <c r="D783" s="49">
        <f>IF(X783="",0,COUNTIF($X$7:X783,X783))</f>
        <v>0</v>
      </c>
      <c r="E783" s="49" t="str">
        <f t="shared" si="197"/>
        <v>0</v>
      </c>
      <c r="F783" s="49">
        <f>IF(AD783="",0,COUNTIF($AD$7:AD783,AD783))</f>
        <v>0</v>
      </c>
      <c r="G783" s="49" t="str">
        <f t="shared" si="198"/>
        <v>0</v>
      </c>
      <c r="H783" s="49">
        <f>IF(AJ783="",0,COUNTIF($AJ$7:AJ783,AJ783))</f>
        <v>0</v>
      </c>
      <c r="I783" s="49" t="str">
        <f t="shared" si="199"/>
        <v>0</v>
      </c>
      <c r="J783" s="120">
        <f t="shared" si="200"/>
        <v>0</v>
      </c>
      <c r="K783" s="50" t="str">
        <f t="shared" si="201"/>
        <v>-</v>
      </c>
      <c r="L783" s="49">
        <f>IF(N783="",0,COUNTIF($N$7:N783,N783))</f>
        <v>0</v>
      </c>
      <c r="M783" s="50" t="str">
        <f t="shared" si="202"/>
        <v>0</v>
      </c>
      <c r="N783" s="49" t="str">
        <f t="shared" si="203"/>
        <v/>
      </c>
      <c r="O783" s="1"/>
      <c r="P783" s="112"/>
      <c r="Q783" s="4"/>
      <c r="R783" s="4"/>
      <c r="S783" s="54" t="str">
        <f t="shared" si="204"/>
        <v/>
      </c>
      <c r="T783" s="51"/>
      <c r="U783" s="53"/>
      <c r="V783" s="233"/>
      <c r="W783" s="234" t="str">
        <f t="shared" si="205"/>
        <v/>
      </c>
      <c r="X783" s="52"/>
      <c r="Y783" s="53"/>
      <c r="Z783" s="53"/>
      <c r="AA783" s="53"/>
      <c r="AB783" s="54" t="str">
        <f t="shared" si="206"/>
        <v/>
      </c>
      <c r="AC783" s="54" t="str">
        <f t="shared" si="207"/>
        <v/>
      </c>
      <c r="AD783" s="52"/>
      <c r="AE783" s="53"/>
      <c r="AF783" s="53"/>
      <c r="AG783" s="53"/>
      <c r="AH783" s="54" t="str">
        <f t="shared" si="208"/>
        <v/>
      </c>
      <c r="AI783" s="54" t="str">
        <f t="shared" si="209"/>
        <v/>
      </c>
      <c r="AJ783" s="52"/>
      <c r="AK783" s="55"/>
      <c r="AL783" s="55"/>
      <c r="AM783" s="55"/>
      <c r="AN783" s="54" t="str">
        <f t="shared" si="210"/>
        <v/>
      </c>
      <c r="AO783" s="54" t="str">
        <f t="shared" si="211"/>
        <v/>
      </c>
      <c r="AP783" s="53"/>
      <c r="AQ783" s="53"/>
      <c r="AR783" s="1"/>
      <c r="AS783" s="1"/>
    </row>
    <row r="784" spans="1:45" ht="18.75" customHeight="1" x14ac:dyDescent="0.35">
      <c r="A784" s="1"/>
      <c r="B784" s="49">
        <f>IF(R784="",0,COUNTIF($R$7:R784,R784))</f>
        <v>0</v>
      </c>
      <c r="C784" s="49" t="str">
        <f t="shared" si="196"/>
        <v>0</v>
      </c>
      <c r="D784" s="49">
        <f>IF(X784="",0,COUNTIF($X$7:X784,X784))</f>
        <v>0</v>
      </c>
      <c r="E784" s="49" t="str">
        <f t="shared" si="197"/>
        <v>0</v>
      </c>
      <c r="F784" s="49">
        <f>IF(AD784="",0,COUNTIF($AD$7:AD784,AD784))</f>
        <v>0</v>
      </c>
      <c r="G784" s="49" t="str">
        <f t="shared" si="198"/>
        <v>0</v>
      </c>
      <c r="H784" s="49">
        <f>IF(AJ784="",0,COUNTIF($AJ$7:AJ784,AJ784))</f>
        <v>0</v>
      </c>
      <c r="I784" s="49" t="str">
        <f t="shared" si="199"/>
        <v>0</v>
      </c>
      <c r="J784" s="120">
        <f t="shared" si="200"/>
        <v>0</v>
      </c>
      <c r="K784" s="50" t="str">
        <f t="shared" si="201"/>
        <v>-</v>
      </c>
      <c r="L784" s="49">
        <f>IF(N784="",0,COUNTIF($N$7:N784,N784))</f>
        <v>0</v>
      </c>
      <c r="M784" s="50" t="str">
        <f t="shared" si="202"/>
        <v>0</v>
      </c>
      <c r="N784" s="49" t="str">
        <f t="shared" si="203"/>
        <v/>
      </c>
      <c r="O784" s="1"/>
      <c r="P784" s="112"/>
      <c r="Q784" s="4"/>
      <c r="R784" s="4"/>
      <c r="S784" s="54" t="str">
        <f t="shared" si="204"/>
        <v/>
      </c>
      <c r="T784" s="51"/>
      <c r="U784" s="53"/>
      <c r="V784" s="233"/>
      <c r="W784" s="234" t="str">
        <f t="shared" si="205"/>
        <v/>
      </c>
      <c r="X784" s="52"/>
      <c r="Y784" s="53"/>
      <c r="Z784" s="53"/>
      <c r="AA784" s="53"/>
      <c r="AB784" s="54" t="str">
        <f t="shared" si="206"/>
        <v/>
      </c>
      <c r="AC784" s="54" t="str">
        <f t="shared" si="207"/>
        <v/>
      </c>
      <c r="AD784" s="52"/>
      <c r="AE784" s="53"/>
      <c r="AF784" s="53"/>
      <c r="AG784" s="53"/>
      <c r="AH784" s="54" t="str">
        <f t="shared" si="208"/>
        <v/>
      </c>
      <c r="AI784" s="54" t="str">
        <f t="shared" si="209"/>
        <v/>
      </c>
      <c r="AJ784" s="52"/>
      <c r="AK784" s="55"/>
      <c r="AL784" s="55"/>
      <c r="AM784" s="55"/>
      <c r="AN784" s="54" t="str">
        <f t="shared" si="210"/>
        <v/>
      </c>
      <c r="AO784" s="54" t="str">
        <f t="shared" si="211"/>
        <v/>
      </c>
      <c r="AP784" s="53"/>
      <c r="AQ784" s="53"/>
      <c r="AR784" s="1"/>
      <c r="AS784" s="1"/>
    </row>
    <row r="785" spans="1:45" ht="18.75" customHeight="1" x14ac:dyDescent="0.35">
      <c r="A785" s="1"/>
      <c r="B785" s="49">
        <f>IF(R785="",0,COUNTIF($R$7:R785,R785))</f>
        <v>0</v>
      </c>
      <c r="C785" s="49" t="str">
        <f t="shared" si="196"/>
        <v>0</v>
      </c>
      <c r="D785" s="49">
        <f>IF(X785="",0,COUNTIF($X$7:X785,X785))</f>
        <v>0</v>
      </c>
      <c r="E785" s="49" t="str">
        <f t="shared" si="197"/>
        <v>0</v>
      </c>
      <c r="F785" s="49">
        <f>IF(AD785="",0,COUNTIF($AD$7:AD785,AD785))</f>
        <v>0</v>
      </c>
      <c r="G785" s="49" t="str">
        <f t="shared" si="198"/>
        <v>0</v>
      </c>
      <c r="H785" s="49">
        <f>IF(AJ785="",0,COUNTIF($AJ$7:AJ785,AJ785))</f>
        <v>0</v>
      </c>
      <c r="I785" s="49" t="str">
        <f t="shared" si="199"/>
        <v>0</v>
      </c>
      <c r="J785" s="120">
        <f t="shared" si="200"/>
        <v>0</v>
      </c>
      <c r="K785" s="50" t="str">
        <f t="shared" si="201"/>
        <v>-</v>
      </c>
      <c r="L785" s="49">
        <f>IF(N785="",0,COUNTIF($N$7:N785,N785))</f>
        <v>0</v>
      </c>
      <c r="M785" s="50" t="str">
        <f t="shared" si="202"/>
        <v>0</v>
      </c>
      <c r="N785" s="49" t="str">
        <f t="shared" si="203"/>
        <v/>
      </c>
      <c r="O785" s="1"/>
      <c r="P785" s="112"/>
      <c r="Q785" s="4"/>
      <c r="R785" s="4"/>
      <c r="S785" s="54" t="str">
        <f t="shared" si="204"/>
        <v/>
      </c>
      <c r="T785" s="51"/>
      <c r="U785" s="53"/>
      <c r="V785" s="233"/>
      <c r="W785" s="234" t="str">
        <f t="shared" si="205"/>
        <v/>
      </c>
      <c r="X785" s="52"/>
      <c r="Y785" s="53"/>
      <c r="Z785" s="53"/>
      <c r="AA785" s="53"/>
      <c r="AB785" s="54" t="str">
        <f t="shared" si="206"/>
        <v/>
      </c>
      <c r="AC785" s="54" t="str">
        <f t="shared" si="207"/>
        <v/>
      </c>
      <c r="AD785" s="52"/>
      <c r="AE785" s="53"/>
      <c r="AF785" s="53"/>
      <c r="AG785" s="53"/>
      <c r="AH785" s="54" t="str">
        <f t="shared" si="208"/>
        <v/>
      </c>
      <c r="AI785" s="54" t="str">
        <f t="shared" si="209"/>
        <v/>
      </c>
      <c r="AJ785" s="52"/>
      <c r="AK785" s="55"/>
      <c r="AL785" s="55"/>
      <c r="AM785" s="55"/>
      <c r="AN785" s="54" t="str">
        <f t="shared" si="210"/>
        <v/>
      </c>
      <c r="AO785" s="54" t="str">
        <f t="shared" si="211"/>
        <v/>
      </c>
      <c r="AP785" s="53"/>
      <c r="AQ785" s="53"/>
      <c r="AR785" s="1"/>
      <c r="AS785" s="1"/>
    </row>
    <row r="786" spans="1:45" ht="18.75" customHeight="1" x14ac:dyDescent="0.35">
      <c r="A786" s="1"/>
      <c r="B786" s="49">
        <f>IF(R786="",0,COUNTIF($R$7:R786,R786))</f>
        <v>0</v>
      </c>
      <c r="C786" s="49" t="str">
        <f t="shared" si="196"/>
        <v>0</v>
      </c>
      <c r="D786" s="49">
        <f>IF(X786="",0,COUNTIF($X$7:X786,X786))</f>
        <v>0</v>
      </c>
      <c r="E786" s="49" t="str">
        <f t="shared" si="197"/>
        <v>0</v>
      </c>
      <c r="F786" s="49">
        <f>IF(AD786="",0,COUNTIF($AD$7:AD786,AD786))</f>
        <v>0</v>
      </c>
      <c r="G786" s="49" t="str">
        <f t="shared" si="198"/>
        <v>0</v>
      </c>
      <c r="H786" s="49">
        <f>IF(AJ786="",0,COUNTIF($AJ$7:AJ786,AJ786))</f>
        <v>0</v>
      </c>
      <c r="I786" s="49" t="str">
        <f t="shared" si="199"/>
        <v>0</v>
      </c>
      <c r="J786" s="120">
        <f t="shared" si="200"/>
        <v>0</v>
      </c>
      <c r="K786" s="50" t="str">
        <f t="shared" si="201"/>
        <v>-</v>
      </c>
      <c r="L786" s="49">
        <f>IF(N786="",0,COUNTIF($N$7:N786,N786))</f>
        <v>0</v>
      </c>
      <c r="M786" s="50" t="str">
        <f t="shared" si="202"/>
        <v>0</v>
      </c>
      <c r="N786" s="49" t="str">
        <f t="shared" si="203"/>
        <v/>
      </c>
      <c r="O786" s="1"/>
      <c r="P786" s="112"/>
      <c r="Q786" s="4"/>
      <c r="R786" s="4"/>
      <c r="S786" s="54" t="str">
        <f t="shared" si="204"/>
        <v/>
      </c>
      <c r="T786" s="51"/>
      <c r="U786" s="53"/>
      <c r="V786" s="233"/>
      <c r="W786" s="234" t="str">
        <f t="shared" si="205"/>
        <v/>
      </c>
      <c r="X786" s="52"/>
      <c r="Y786" s="53"/>
      <c r="Z786" s="53"/>
      <c r="AA786" s="53"/>
      <c r="AB786" s="54" t="str">
        <f t="shared" si="206"/>
        <v/>
      </c>
      <c r="AC786" s="54" t="str">
        <f t="shared" si="207"/>
        <v/>
      </c>
      <c r="AD786" s="52"/>
      <c r="AE786" s="53"/>
      <c r="AF786" s="53"/>
      <c r="AG786" s="53"/>
      <c r="AH786" s="54" t="str">
        <f t="shared" si="208"/>
        <v/>
      </c>
      <c r="AI786" s="54" t="str">
        <f t="shared" si="209"/>
        <v/>
      </c>
      <c r="AJ786" s="52"/>
      <c r="AK786" s="55"/>
      <c r="AL786" s="55"/>
      <c r="AM786" s="55"/>
      <c r="AN786" s="54" t="str">
        <f t="shared" si="210"/>
        <v/>
      </c>
      <c r="AO786" s="54" t="str">
        <f t="shared" si="211"/>
        <v/>
      </c>
      <c r="AP786" s="53"/>
      <c r="AQ786" s="53"/>
      <c r="AR786" s="1"/>
      <c r="AS786" s="1"/>
    </row>
    <row r="787" spans="1:45" ht="18.75" customHeight="1" x14ac:dyDescent="0.35">
      <c r="A787" s="1"/>
      <c r="B787" s="49">
        <f>IF(R787="",0,COUNTIF($R$7:R787,R787))</f>
        <v>0</v>
      </c>
      <c r="C787" s="49" t="str">
        <f t="shared" si="196"/>
        <v>0</v>
      </c>
      <c r="D787" s="49">
        <f>IF(X787="",0,COUNTIF($X$7:X787,X787))</f>
        <v>0</v>
      </c>
      <c r="E787" s="49" t="str">
        <f t="shared" si="197"/>
        <v>0</v>
      </c>
      <c r="F787" s="49">
        <f>IF(AD787="",0,COUNTIF($AD$7:AD787,AD787))</f>
        <v>0</v>
      </c>
      <c r="G787" s="49" t="str">
        <f t="shared" si="198"/>
        <v>0</v>
      </c>
      <c r="H787" s="49">
        <f>IF(AJ787="",0,COUNTIF($AJ$7:AJ787,AJ787))</f>
        <v>0</v>
      </c>
      <c r="I787" s="49" t="str">
        <f t="shared" si="199"/>
        <v>0</v>
      </c>
      <c r="J787" s="120">
        <f t="shared" si="200"/>
        <v>0</v>
      </c>
      <c r="K787" s="50" t="str">
        <f t="shared" si="201"/>
        <v>-</v>
      </c>
      <c r="L787" s="49">
        <f>IF(N787="",0,COUNTIF($N$7:N787,N787))</f>
        <v>0</v>
      </c>
      <c r="M787" s="50" t="str">
        <f t="shared" si="202"/>
        <v>0</v>
      </c>
      <c r="N787" s="49" t="str">
        <f t="shared" si="203"/>
        <v/>
      </c>
      <c r="O787" s="1"/>
      <c r="P787" s="112"/>
      <c r="Q787" s="4"/>
      <c r="R787" s="4"/>
      <c r="S787" s="54" t="str">
        <f t="shared" si="204"/>
        <v/>
      </c>
      <c r="T787" s="51"/>
      <c r="U787" s="53"/>
      <c r="V787" s="233"/>
      <c r="W787" s="234" t="str">
        <f t="shared" si="205"/>
        <v/>
      </c>
      <c r="X787" s="52"/>
      <c r="Y787" s="53"/>
      <c r="Z787" s="53"/>
      <c r="AA787" s="53"/>
      <c r="AB787" s="54" t="str">
        <f t="shared" si="206"/>
        <v/>
      </c>
      <c r="AC787" s="54" t="str">
        <f t="shared" si="207"/>
        <v/>
      </c>
      <c r="AD787" s="52"/>
      <c r="AE787" s="53"/>
      <c r="AF787" s="53"/>
      <c r="AG787" s="53"/>
      <c r="AH787" s="54" t="str">
        <f t="shared" si="208"/>
        <v/>
      </c>
      <c r="AI787" s="54" t="str">
        <f t="shared" si="209"/>
        <v/>
      </c>
      <c r="AJ787" s="52"/>
      <c r="AK787" s="55"/>
      <c r="AL787" s="55"/>
      <c r="AM787" s="55"/>
      <c r="AN787" s="54" t="str">
        <f t="shared" si="210"/>
        <v/>
      </c>
      <c r="AO787" s="54" t="str">
        <f t="shared" si="211"/>
        <v/>
      </c>
      <c r="AP787" s="53"/>
      <c r="AQ787" s="53"/>
      <c r="AR787" s="1"/>
      <c r="AS787" s="1"/>
    </row>
    <row r="788" spans="1:45" ht="18.75" customHeight="1" x14ac:dyDescent="0.35">
      <c r="A788" s="1"/>
      <c r="B788" s="49">
        <f>IF(R788="",0,COUNTIF($R$7:R788,R788))</f>
        <v>0</v>
      </c>
      <c r="C788" s="49" t="str">
        <f t="shared" si="196"/>
        <v>0</v>
      </c>
      <c r="D788" s="49">
        <f>IF(X788="",0,COUNTIF($X$7:X788,X788))</f>
        <v>0</v>
      </c>
      <c r="E788" s="49" t="str">
        <f t="shared" si="197"/>
        <v>0</v>
      </c>
      <c r="F788" s="49">
        <f>IF(AD788="",0,COUNTIF($AD$7:AD788,AD788))</f>
        <v>0</v>
      </c>
      <c r="G788" s="49" t="str">
        <f t="shared" si="198"/>
        <v>0</v>
      </c>
      <c r="H788" s="49">
        <f>IF(AJ788="",0,COUNTIF($AJ$7:AJ788,AJ788))</f>
        <v>0</v>
      </c>
      <c r="I788" s="49" t="str">
        <f t="shared" si="199"/>
        <v>0</v>
      </c>
      <c r="J788" s="120">
        <f t="shared" si="200"/>
        <v>0</v>
      </c>
      <c r="K788" s="50" t="str">
        <f t="shared" si="201"/>
        <v>-</v>
      </c>
      <c r="L788" s="49">
        <f>IF(N788="",0,COUNTIF($N$7:N788,N788))</f>
        <v>0</v>
      </c>
      <c r="M788" s="50" t="str">
        <f t="shared" si="202"/>
        <v>0</v>
      </c>
      <c r="N788" s="49" t="str">
        <f t="shared" si="203"/>
        <v/>
      </c>
      <c r="O788" s="1"/>
      <c r="P788" s="112"/>
      <c r="Q788" s="4"/>
      <c r="R788" s="4"/>
      <c r="S788" s="54" t="str">
        <f t="shared" si="204"/>
        <v/>
      </c>
      <c r="T788" s="51"/>
      <c r="U788" s="53"/>
      <c r="V788" s="233"/>
      <c r="W788" s="234" t="str">
        <f t="shared" si="205"/>
        <v/>
      </c>
      <c r="X788" s="52"/>
      <c r="Y788" s="53"/>
      <c r="Z788" s="53"/>
      <c r="AA788" s="53"/>
      <c r="AB788" s="54" t="str">
        <f t="shared" si="206"/>
        <v/>
      </c>
      <c r="AC788" s="54" t="str">
        <f t="shared" si="207"/>
        <v/>
      </c>
      <c r="AD788" s="52"/>
      <c r="AE788" s="53"/>
      <c r="AF788" s="53"/>
      <c r="AG788" s="53"/>
      <c r="AH788" s="54" t="str">
        <f t="shared" si="208"/>
        <v/>
      </c>
      <c r="AI788" s="54" t="str">
        <f t="shared" si="209"/>
        <v/>
      </c>
      <c r="AJ788" s="52"/>
      <c r="AK788" s="55"/>
      <c r="AL788" s="55"/>
      <c r="AM788" s="55"/>
      <c r="AN788" s="54" t="str">
        <f t="shared" si="210"/>
        <v/>
      </c>
      <c r="AO788" s="54" t="str">
        <f t="shared" si="211"/>
        <v/>
      </c>
      <c r="AP788" s="53"/>
      <c r="AQ788" s="53"/>
      <c r="AR788" s="1"/>
      <c r="AS788" s="1"/>
    </row>
    <row r="789" spans="1:45" ht="18.75" customHeight="1" x14ac:dyDescent="0.35">
      <c r="A789" s="1"/>
      <c r="B789" s="49">
        <f>IF(R789="",0,COUNTIF($R$7:R789,R789))</f>
        <v>0</v>
      </c>
      <c r="C789" s="49" t="str">
        <f t="shared" si="196"/>
        <v>0</v>
      </c>
      <c r="D789" s="49">
        <f>IF(X789="",0,COUNTIF($X$7:X789,X789))</f>
        <v>0</v>
      </c>
      <c r="E789" s="49" t="str">
        <f t="shared" si="197"/>
        <v>0</v>
      </c>
      <c r="F789" s="49">
        <f>IF(AD789="",0,COUNTIF($AD$7:AD789,AD789))</f>
        <v>0</v>
      </c>
      <c r="G789" s="49" t="str">
        <f t="shared" si="198"/>
        <v>0</v>
      </c>
      <c r="H789" s="49">
        <f>IF(AJ789="",0,COUNTIF($AJ$7:AJ789,AJ789))</f>
        <v>0</v>
      </c>
      <c r="I789" s="49" t="str">
        <f t="shared" si="199"/>
        <v>0</v>
      </c>
      <c r="J789" s="120">
        <f t="shared" si="200"/>
        <v>0</v>
      </c>
      <c r="K789" s="50" t="str">
        <f t="shared" si="201"/>
        <v>-</v>
      </c>
      <c r="L789" s="49">
        <f>IF(N789="",0,COUNTIF($N$7:N789,N789))</f>
        <v>0</v>
      </c>
      <c r="M789" s="50" t="str">
        <f t="shared" si="202"/>
        <v>0</v>
      </c>
      <c r="N789" s="49" t="str">
        <f t="shared" si="203"/>
        <v/>
      </c>
      <c r="O789" s="1"/>
      <c r="P789" s="112"/>
      <c r="Q789" s="4"/>
      <c r="R789" s="4"/>
      <c r="S789" s="54" t="str">
        <f t="shared" si="204"/>
        <v/>
      </c>
      <c r="T789" s="51"/>
      <c r="U789" s="53"/>
      <c r="V789" s="233"/>
      <c r="W789" s="234" t="str">
        <f t="shared" si="205"/>
        <v/>
      </c>
      <c r="X789" s="52"/>
      <c r="Y789" s="53"/>
      <c r="Z789" s="53"/>
      <c r="AA789" s="53"/>
      <c r="AB789" s="54" t="str">
        <f t="shared" si="206"/>
        <v/>
      </c>
      <c r="AC789" s="54" t="str">
        <f t="shared" si="207"/>
        <v/>
      </c>
      <c r="AD789" s="52"/>
      <c r="AE789" s="53"/>
      <c r="AF789" s="53"/>
      <c r="AG789" s="53"/>
      <c r="AH789" s="54" t="str">
        <f t="shared" si="208"/>
        <v/>
      </c>
      <c r="AI789" s="54" t="str">
        <f t="shared" si="209"/>
        <v/>
      </c>
      <c r="AJ789" s="52"/>
      <c r="AK789" s="55"/>
      <c r="AL789" s="55"/>
      <c r="AM789" s="55"/>
      <c r="AN789" s="54" t="str">
        <f t="shared" si="210"/>
        <v/>
      </c>
      <c r="AO789" s="54" t="str">
        <f t="shared" si="211"/>
        <v/>
      </c>
      <c r="AP789" s="53"/>
      <c r="AQ789" s="53"/>
      <c r="AR789" s="1"/>
      <c r="AS789" s="1"/>
    </row>
    <row r="790" spans="1:45" ht="18.75" customHeight="1" x14ac:dyDescent="0.35">
      <c r="A790" s="1"/>
      <c r="B790" s="49">
        <f>IF(R790="",0,COUNTIF($R$7:R790,R790))</f>
        <v>0</v>
      </c>
      <c r="C790" s="49" t="str">
        <f t="shared" si="196"/>
        <v>0</v>
      </c>
      <c r="D790" s="49">
        <f>IF(X790="",0,COUNTIF($X$7:X790,X790))</f>
        <v>0</v>
      </c>
      <c r="E790" s="49" t="str">
        <f t="shared" si="197"/>
        <v>0</v>
      </c>
      <c r="F790" s="49">
        <f>IF(AD790="",0,COUNTIF($AD$7:AD790,AD790))</f>
        <v>0</v>
      </c>
      <c r="G790" s="49" t="str">
        <f t="shared" si="198"/>
        <v>0</v>
      </c>
      <c r="H790" s="49">
        <f>IF(AJ790="",0,COUNTIF($AJ$7:AJ790,AJ790))</f>
        <v>0</v>
      </c>
      <c r="I790" s="49" t="str">
        <f t="shared" si="199"/>
        <v>0</v>
      </c>
      <c r="J790" s="120">
        <f t="shared" si="200"/>
        <v>0</v>
      </c>
      <c r="K790" s="50" t="str">
        <f t="shared" si="201"/>
        <v>-</v>
      </c>
      <c r="L790" s="49">
        <f>IF(N790="",0,COUNTIF($N$7:N790,N790))</f>
        <v>0</v>
      </c>
      <c r="M790" s="50" t="str">
        <f t="shared" si="202"/>
        <v>0</v>
      </c>
      <c r="N790" s="49" t="str">
        <f t="shared" si="203"/>
        <v/>
      </c>
      <c r="O790" s="1"/>
      <c r="P790" s="112"/>
      <c r="Q790" s="4"/>
      <c r="R790" s="4"/>
      <c r="S790" s="54" t="str">
        <f t="shared" si="204"/>
        <v/>
      </c>
      <c r="T790" s="51"/>
      <c r="U790" s="53"/>
      <c r="V790" s="233"/>
      <c r="W790" s="234" t="str">
        <f t="shared" si="205"/>
        <v/>
      </c>
      <c r="X790" s="52"/>
      <c r="Y790" s="53"/>
      <c r="Z790" s="53"/>
      <c r="AA790" s="53"/>
      <c r="AB790" s="54" t="str">
        <f t="shared" si="206"/>
        <v/>
      </c>
      <c r="AC790" s="54" t="str">
        <f t="shared" si="207"/>
        <v/>
      </c>
      <c r="AD790" s="52"/>
      <c r="AE790" s="53"/>
      <c r="AF790" s="53"/>
      <c r="AG790" s="53"/>
      <c r="AH790" s="54" t="str">
        <f t="shared" si="208"/>
        <v/>
      </c>
      <c r="AI790" s="54" t="str">
        <f t="shared" si="209"/>
        <v/>
      </c>
      <c r="AJ790" s="52"/>
      <c r="AK790" s="55"/>
      <c r="AL790" s="55"/>
      <c r="AM790" s="55"/>
      <c r="AN790" s="54" t="str">
        <f t="shared" si="210"/>
        <v/>
      </c>
      <c r="AO790" s="54" t="str">
        <f t="shared" si="211"/>
        <v/>
      </c>
      <c r="AP790" s="53"/>
      <c r="AQ790" s="53"/>
      <c r="AR790" s="1"/>
      <c r="AS790" s="1"/>
    </row>
    <row r="791" spans="1:45" ht="18.75" customHeight="1" x14ac:dyDescent="0.35">
      <c r="A791" s="1"/>
      <c r="B791" s="49">
        <f>IF(R791="",0,COUNTIF($R$7:R791,R791))</f>
        <v>0</v>
      </c>
      <c r="C791" s="49" t="str">
        <f t="shared" si="196"/>
        <v>0</v>
      </c>
      <c r="D791" s="49">
        <f>IF(X791="",0,COUNTIF($X$7:X791,X791))</f>
        <v>0</v>
      </c>
      <c r="E791" s="49" t="str">
        <f t="shared" si="197"/>
        <v>0</v>
      </c>
      <c r="F791" s="49">
        <f>IF(AD791="",0,COUNTIF($AD$7:AD791,AD791))</f>
        <v>0</v>
      </c>
      <c r="G791" s="49" t="str">
        <f t="shared" si="198"/>
        <v>0</v>
      </c>
      <c r="H791" s="49">
        <f>IF(AJ791="",0,COUNTIF($AJ$7:AJ791,AJ791))</f>
        <v>0</v>
      </c>
      <c r="I791" s="49" t="str">
        <f t="shared" si="199"/>
        <v>0</v>
      </c>
      <c r="J791" s="120">
        <f t="shared" si="200"/>
        <v>0</v>
      </c>
      <c r="K791" s="50" t="str">
        <f t="shared" si="201"/>
        <v>-</v>
      </c>
      <c r="L791" s="49">
        <f>IF(N791="",0,COUNTIF($N$7:N791,N791))</f>
        <v>0</v>
      </c>
      <c r="M791" s="50" t="str">
        <f t="shared" si="202"/>
        <v>0</v>
      </c>
      <c r="N791" s="49" t="str">
        <f t="shared" si="203"/>
        <v/>
      </c>
      <c r="O791" s="1"/>
      <c r="P791" s="112"/>
      <c r="Q791" s="4"/>
      <c r="R791" s="4"/>
      <c r="S791" s="54" t="str">
        <f t="shared" si="204"/>
        <v/>
      </c>
      <c r="T791" s="51"/>
      <c r="U791" s="53"/>
      <c r="V791" s="233"/>
      <c r="W791" s="234" t="str">
        <f t="shared" si="205"/>
        <v/>
      </c>
      <c r="X791" s="52"/>
      <c r="Y791" s="53"/>
      <c r="Z791" s="53"/>
      <c r="AA791" s="53"/>
      <c r="AB791" s="54" t="str">
        <f t="shared" si="206"/>
        <v/>
      </c>
      <c r="AC791" s="54" t="str">
        <f t="shared" si="207"/>
        <v/>
      </c>
      <c r="AD791" s="52"/>
      <c r="AE791" s="53"/>
      <c r="AF791" s="53"/>
      <c r="AG791" s="53"/>
      <c r="AH791" s="54" t="str">
        <f t="shared" si="208"/>
        <v/>
      </c>
      <c r="AI791" s="54" t="str">
        <f t="shared" si="209"/>
        <v/>
      </c>
      <c r="AJ791" s="52"/>
      <c r="AK791" s="55"/>
      <c r="AL791" s="55"/>
      <c r="AM791" s="55"/>
      <c r="AN791" s="54" t="str">
        <f t="shared" si="210"/>
        <v/>
      </c>
      <c r="AO791" s="54" t="str">
        <f t="shared" si="211"/>
        <v/>
      </c>
      <c r="AP791" s="53"/>
      <c r="AQ791" s="53"/>
      <c r="AR791" s="1"/>
      <c r="AS791" s="1"/>
    </row>
    <row r="792" spans="1:45" ht="18.75" customHeight="1" x14ac:dyDescent="0.35">
      <c r="A792" s="1"/>
      <c r="B792" s="49">
        <f>IF(R792="",0,COUNTIF($R$7:R792,R792))</f>
        <v>0</v>
      </c>
      <c r="C792" s="49" t="str">
        <f t="shared" si="196"/>
        <v>0</v>
      </c>
      <c r="D792" s="49">
        <f>IF(X792="",0,COUNTIF($X$7:X792,X792))</f>
        <v>0</v>
      </c>
      <c r="E792" s="49" t="str">
        <f t="shared" si="197"/>
        <v>0</v>
      </c>
      <c r="F792" s="49">
        <f>IF(AD792="",0,COUNTIF($AD$7:AD792,AD792))</f>
        <v>0</v>
      </c>
      <c r="G792" s="49" t="str">
        <f t="shared" si="198"/>
        <v>0</v>
      </c>
      <c r="H792" s="49">
        <f>IF(AJ792="",0,COUNTIF($AJ$7:AJ792,AJ792))</f>
        <v>0</v>
      </c>
      <c r="I792" s="49" t="str">
        <f t="shared" si="199"/>
        <v>0</v>
      </c>
      <c r="J792" s="120">
        <f t="shared" si="200"/>
        <v>0</v>
      </c>
      <c r="K792" s="50" t="str">
        <f t="shared" si="201"/>
        <v>-</v>
      </c>
      <c r="L792" s="49">
        <f>IF(N792="",0,COUNTIF($N$7:N792,N792))</f>
        <v>0</v>
      </c>
      <c r="M792" s="50" t="str">
        <f t="shared" si="202"/>
        <v>0</v>
      </c>
      <c r="N792" s="49" t="str">
        <f t="shared" si="203"/>
        <v/>
      </c>
      <c r="O792" s="1"/>
      <c r="P792" s="112"/>
      <c r="Q792" s="4"/>
      <c r="R792" s="4"/>
      <c r="S792" s="54" t="str">
        <f t="shared" si="204"/>
        <v/>
      </c>
      <c r="T792" s="51"/>
      <c r="U792" s="53"/>
      <c r="V792" s="233"/>
      <c r="W792" s="234" t="str">
        <f t="shared" si="205"/>
        <v/>
      </c>
      <c r="X792" s="52"/>
      <c r="Y792" s="53"/>
      <c r="Z792" s="53"/>
      <c r="AA792" s="53"/>
      <c r="AB792" s="54" t="str">
        <f t="shared" si="206"/>
        <v/>
      </c>
      <c r="AC792" s="54" t="str">
        <f t="shared" si="207"/>
        <v/>
      </c>
      <c r="AD792" s="52"/>
      <c r="AE792" s="53"/>
      <c r="AF792" s="53"/>
      <c r="AG792" s="53"/>
      <c r="AH792" s="54" t="str">
        <f t="shared" si="208"/>
        <v/>
      </c>
      <c r="AI792" s="54" t="str">
        <f t="shared" si="209"/>
        <v/>
      </c>
      <c r="AJ792" s="52"/>
      <c r="AK792" s="55"/>
      <c r="AL792" s="55"/>
      <c r="AM792" s="55"/>
      <c r="AN792" s="54" t="str">
        <f t="shared" si="210"/>
        <v/>
      </c>
      <c r="AO792" s="54" t="str">
        <f t="shared" si="211"/>
        <v/>
      </c>
      <c r="AP792" s="53"/>
      <c r="AQ792" s="53"/>
      <c r="AR792" s="1"/>
      <c r="AS792" s="1"/>
    </row>
    <row r="793" spans="1:45" ht="18.75" customHeight="1" x14ac:dyDescent="0.35">
      <c r="A793" s="1"/>
      <c r="B793" s="49">
        <f>IF(R793="",0,COUNTIF($R$7:R793,R793))</f>
        <v>0</v>
      </c>
      <c r="C793" s="49" t="str">
        <f t="shared" si="196"/>
        <v>0</v>
      </c>
      <c r="D793" s="49">
        <f>IF(X793="",0,COUNTIF($X$7:X793,X793))</f>
        <v>0</v>
      </c>
      <c r="E793" s="49" t="str">
        <f t="shared" si="197"/>
        <v>0</v>
      </c>
      <c r="F793" s="49">
        <f>IF(AD793="",0,COUNTIF($AD$7:AD793,AD793))</f>
        <v>0</v>
      </c>
      <c r="G793" s="49" t="str">
        <f t="shared" si="198"/>
        <v>0</v>
      </c>
      <c r="H793" s="49">
        <f>IF(AJ793="",0,COUNTIF($AJ$7:AJ793,AJ793))</f>
        <v>0</v>
      </c>
      <c r="I793" s="49" t="str">
        <f t="shared" si="199"/>
        <v>0</v>
      </c>
      <c r="J793" s="120">
        <f t="shared" si="200"/>
        <v>0</v>
      </c>
      <c r="K793" s="50" t="str">
        <f t="shared" si="201"/>
        <v>-</v>
      </c>
      <c r="L793" s="49">
        <f>IF(N793="",0,COUNTIF($N$7:N793,N793))</f>
        <v>0</v>
      </c>
      <c r="M793" s="50" t="str">
        <f t="shared" si="202"/>
        <v>0</v>
      </c>
      <c r="N793" s="49" t="str">
        <f t="shared" si="203"/>
        <v/>
      </c>
      <c r="O793" s="1"/>
      <c r="P793" s="112"/>
      <c r="Q793" s="4"/>
      <c r="R793" s="4"/>
      <c r="S793" s="54" t="str">
        <f t="shared" si="204"/>
        <v/>
      </c>
      <c r="T793" s="51"/>
      <c r="U793" s="53"/>
      <c r="V793" s="233"/>
      <c r="W793" s="234" t="str">
        <f t="shared" si="205"/>
        <v/>
      </c>
      <c r="X793" s="52"/>
      <c r="Y793" s="53"/>
      <c r="Z793" s="53"/>
      <c r="AA793" s="53"/>
      <c r="AB793" s="54" t="str">
        <f t="shared" si="206"/>
        <v/>
      </c>
      <c r="AC793" s="54" t="str">
        <f t="shared" si="207"/>
        <v/>
      </c>
      <c r="AD793" s="52"/>
      <c r="AE793" s="53"/>
      <c r="AF793" s="53"/>
      <c r="AG793" s="53"/>
      <c r="AH793" s="54" t="str">
        <f t="shared" si="208"/>
        <v/>
      </c>
      <c r="AI793" s="54" t="str">
        <f t="shared" si="209"/>
        <v/>
      </c>
      <c r="AJ793" s="52"/>
      <c r="AK793" s="55"/>
      <c r="AL793" s="55"/>
      <c r="AM793" s="55"/>
      <c r="AN793" s="54" t="str">
        <f t="shared" si="210"/>
        <v/>
      </c>
      <c r="AO793" s="54" t="str">
        <f t="shared" si="211"/>
        <v/>
      </c>
      <c r="AP793" s="53"/>
      <c r="AQ793" s="53"/>
      <c r="AR793" s="1"/>
      <c r="AS793" s="1"/>
    </row>
    <row r="794" spans="1:45" ht="18.75" customHeight="1" x14ac:dyDescent="0.35">
      <c r="A794" s="1"/>
      <c r="B794" s="49">
        <f>IF(R794="",0,COUNTIF($R$7:R794,R794))</f>
        <v>0</v>
      </c>
      <c r="C794" s="49" t="str">
        <f t="shared" si="196"/>
        <v>0</v>
      </c>
      <c r="D794" s="49">
        <f>IF(X794="",0,COUNTIF($X$7:X794,X794))</f>
        <v>0</v>
      </c>
      <c r="E794" s="49" t="str">
        <f t="shared" si="197"/>
        <v>0</v>
      </c>
      <c r="F794" s="49">
        <f>IF(AD794="",0,COUNTIF($AD$7:AD794,AD794))</f>
        <v>0</v>
      </c>
      <c r="G794" s="49" t="str">
        <f t="shared" si="198"/>
        <v>0</v>
      </c>
      <c r="H794" s="49">
        <f>IF(AJ794="",0,COUNTIF($AJ$7:AJ794,AJ794))</f>
        <v>0</v>
      </c>
      <c r="I794" s="49" t="str">
        <f t="shared" si="199"/>
        <v>0</v>
      </c>
      <c r="J794" s="120">
        <f t="shared" si="200"/>
        <v>0</v>
      </c>
      <c r="K794" s="50" t="str">
        <f t="shared" si="201"/>
        <v>-</v>
      </c>
      <c r="L794" s="49">
        <f>IF(N794="",0,COUNTIF($N$7:N794,N794))</f>
        <v>0</v>
      </c>
      <c r="M794" s="50" t="str">
        <f t="shared" si="202"/>
        <v>0</v>
      </c>
      <c r="N794" s="49" t="str">
        <f t="shared" si="203"/>
        <v/>
      </c>
      <c r="O794" s="1"/>
      <c r="P794" s="112"/>
      <c r="Q794" s="4"/>
      <c r="R794" s="4"/>
      <c r="S794" s="54" t="str">
        <f t="shared" si="204"/>
        <v/>
      </c>
      <c r="T794" s="51"/>
      <c r="U794" s="53"/>
      <c r="V794" s="233"/>
      <c r="W794" s="234" t="str">
        <f t="shared" si="205"/>
        <v/>
      </c>
      <c r="X794" s="52"/>
      <c r="Y794" s="53"/>
      <c r="Z794" s="53"/>
      <c r="AA794" s="53"/>
      <c r="AB794" s="54" t="str">
        <f t="shared" si="206"/>
        <v/>
      </c>
      <c r="AC794" s="54" t="str">
        <f t="shared" si="207"/>
        <v/>
      </c>
      <c r="AD794" s="52"/>
      <c r="AE794" s="53"/>
      <c r="AF794" s="53"/>
      <c r="AG794" s="53"/>
      <c r="AH794" s="54" t="str">
        <f t="shared" si="208"/>
        <v/>
      </c>
      <c r="AI794" s="54" t="str">
        <f t="shared" si="209"/>
        <v/>
      </c>
      <c r="AJ794" s="52"/>
      <c r="AK794" s="55"/>
      <c r="AL794" s="55"/>
      <c r="AM794" s="55"/>
      <c r="AN794" s="54" t="str">
        <f t="shared" si="210"/>
        <v/>
      </c>
      <c r="AO794" s="54" t="str">
        <f t="shared" si="211"/>
        <v/>
      </c>
      <c r="AP794" s="53"/>
      <c r="AQ794" s="53"/>
      <c r="AR794" s="1"/>
      <c r="AS794" s="1"/>
    </row>
    <row r="795" spans="1:45" ht="18.75" customHeight="1" x14ac:dyDescent="0.35">
      <c r="A795" s="1"/>
      <c r="B795" s="49">
        <f>IF(R795="",0,COUNTIF($R$7:R795,R795))</f>
        <v>0</v>
      </c>
      <c r="C795" s="49" t="str">
        <f t="shared" si="196"/>
        <v>0</v>
      </c>
      <c r="D795" s="49">
        <f>IF(X795="",0,COUNTIF($X$7:X795,X795))</f>
        <v>0</v>
      </c>
      <c r="E795" s="49" t="str">
        <f t="shared" si="197"/>
        <v>0</v>
      </c>
      <c r="F795" s="49">
        <f>IF(AD795="",0,COUNTIF($AD$7:AD795,AD795))</f>
        <v>0</v>
      </c>
      <c r="G795" s="49" t="str">
        <f t="shared" si="198"/>
        <v>0</v>
      </c>
      <c r="H795" s="49">
        <f>IF(AJ795="",0,COUNTIF($AJ$7:AJ795,AJ795))</f>
        <v>0</v>
      </c>
      <c r="I795" s="49" t="str">
        <f t="shared" si="199"/>
        <v>0</v>
      </c>
      <c r="J795" s="120">
        <f t="shared" si="200"/>
        <v>0</v>
      </c>
      <c r="K795" s="50" t="str">
        <f t="shared" si="201"/>
        <v>-</v>
      </c>
      <c r="L795" s="49">
        <f>IF(N795="",0,COUNTIF($N$7:N795,N795))</f>
        <v>0</v>
      </c>
      <c r="M795" s="50" t="str">
        <f t="shared" si="202"/>
        <v>0</v>
      </c>
      <c r="N795" s="49" t="str">
        <f t="shared" si="203"/>
        <v/>
      </c>
      <c r="O795" s="1"/>
      <c r="P795" s="112"/>
      <c r="Q795" s="4"/>
      <c r="R795" s="4"/>
      <c r="S795" s="54" t="str">
        <f t="shared" si="204"/>
        <v/>
      </c>
      <c r="T795" s="51"/>
      <c r="U795" s="53"/>
      <c r="V795" s="233"/>
      <c r="W795" s="234" t="str">
        <f t="shared" si="205"/>
        <v/>
      </c>
      <c r="X795" s="52"/>
      <c r="Y795" s="53"/>
      <c r="Z795" s="53"/>
      <c r="AA795" s="53"/>
      <c r="AB795" s="54" t="str">
        <f t="shared" si="206"/>
        <v/>
      </c>
      <c r="AC795" s="54" t="str">
        <f t="shared" si="207"/>
        <v/>
      </c>
      <c r="AD795" s="52"/>
      <c r="AE795" s="53"/>
      <c r="AF795" s="53"/>
      <c r="AG795" s="53"/>
      <c r="AH795" s="54" t="str">
        <f t="shared" si="208"/>
        <v/>
      </c>
      <c r="AI795" s="54" t="str">
        <f t="shared" si="209"/>
        <v/>
      </c>
      <c r="AJ795" s="52"/>
      <c r="AK795" s="55"/>
      <c r="AL795" s="55"/>
      <c r="AM795" s="55"/>
      <c r="AN795" s="54" t="str">
        <f t="shared" si="210"/>
        <v/>
      </c>
      <c r="AO795" s="54" t="str">
        <f t="shared" si="211"/>
        <v/>
      </c>
      <c r="AP795" s="53"/>
      <c r="AQ795" s="53"/>
      <c r="AR795" s="1"/>
      <c r="AS795" s="1"/>
    </row>
    <row r="796" spans="1:45" ht="18.75" customHeight="1" x14ac:dyDescent="0.35">
      <c r="A796" s="1"/>
      <c r="B796" s="49">
        <f>IF(R796="",0,COUNTIF($R$7:R796,R796))</f>
        <v>0</v>
      </c>
      <c r="C796" s="49" t="str">
        <f t="shared" si="196"/>
        <v>0</v>
      </c>
      <c r="D796" s="49">
        <f>IF(X796="",0,COUNTIF($X$7:X796,X796))</f>
        <v>0</v>
      </c>
      <c r="E796" s="49" t="str">
        <f t="shared" si="197"/>
        <v>0</v>
      </c>
      <c r="F796" s="49">
        <f>IF(AD796="",0,COUNTIF($AD$7:AD796,AD796))</f>
        <v>0</v>
      </c>
      <c r="G796" s="49" t="str">
        <f t="shared" si="198"/>
        <v>0</v>
      </c>
      <c r="H796" s="49">
        <f>IF(AJ796="",0,COUNTIF($AJ$7:AJ796,AJ796))</f>
        <v>0</v>
      </c>
      <c r="I796" s="49" t="str">
        <f t="shared" si="199"/>
        <v>0</v>
      </c>
      <c r="J796" s="120">
        <f t="shared" si="200"/>
        <v>0</v>
      </c>
      <c r="K796" s="50" t="str">
        <f t="shared" si="201"/>
        <v>-</v>
      </c>
      <c r="L796" s="49">
        <f>IF(N796="",0,COUNTIF($N$7:N796,N796))</f>
        <v>0</v>
      </c>
      <c r="M796" s="50" t="str">
        <f t="shared" si="202"/>
        <v>0</v>
      </c>
      <c r="N796" s="49" t="str">
        <f t="shared" si="203"/>
        <v/>
      </c>
      <c r="O796" s="1"/>
      <c r="P796" s="112"/>
      <c r="Q796" s="4"/>
      <c r="R796" s="4"/>
      <c r="S796" s="54" t="str">
        <f t="shared" si="204"/>
        <v/>
      </c>
      <c r="T796" s="51"/>
      <c r="U796" s="53"/>
      <c r="V796" s="233"/>
      <c r="W796" s="234" t="str">
        <f t="shared" si="205"/>
        <v/>
      </c>
      <c r="X796" s="52"/>
      <c r="Y796" s="53"/>
      <c r="Z796" s="53"/>
      <c r="AA796" s="53"/>
      <c r="AB796" s="54" t="str">
        <f t="shared" si="206"/>
        <v/>
      </c>
      <c r="AC796" s="54" t="str">
        <f t="shared" si="207"/>
        <v/>
      </c>
      <c r="AD796" s="52"/>
      <c r="AE796" s="53"/>
      <c r="AF796" s="53"/>
      <c r="AG796" s="53"/>
      <c r="AH796" s="54" t="str">
        <f t="shared" si="208"/>
        <v/>
      </c>
      <c r="AI796" s="54" t="str">
        <f t="shared" si="209"/>
        <v/>
      </c>
      <c r="AJ796" s="52"/>
      <c r="AK796" s="55"/>
      <c r="AL796" s="55"/>
      <c r="AM796" s="55"/>
      <c r="AN796" s="54" t="str">
        <f t="shared" si="210"/>
        <v/>
      </c>
      <c r="AO796" s="54" t="str">
        <f t="shared" si="211"/>
        <v/>
      </c>
      <c r="AP796" s="53"/>
      <c r="AQ796" s="53"/>
      <c r="AR796" s="1"/>
      <c r="AS796" s="1"/>
    </row>
    <row r="797" spans="1:45" ht="18.75" customHeight="1" x14ac:dyDescent="0.35">
      <c r="A797" s="1"/>
      <c r="B797" s="49">
        <f>IF(R797="",0,COUNTIF($R$7:R797,R797))</f>
        <v>0</v>
      </c>
      <c r="C797" s="49" t="str">
        <f t="shared" si="196"/>
        <v>0</v>
      </c>
      <c r="D797" s="49">
        <f>IF(X797="",0,COUNTIF($X$7:X797,X797))</f>
        <v>0</v>
      </c>
      <c r="E797" s="49" t="str">
        <f t="shared" si="197"/>
        <v>0</v>
      </c>
      <c r="F797" s="49">
        <f>IF(AD797="",0,COUNTIF($AD$7:AD797,AD797))</f>
        <v>0</v>
      </c>
      <c r="G797" s="49" t="str">
        <f t="shared" si="198"/>
        <v>0</v>
      </c>
      <c r="H797" s="49">
        <f>IF(AJ797="",0,COUNTIF($AJ$7:AJ797,AJ797))</f>
        <v>0</v>
      </c>
      <c r="I797" s="49" t="str">
        <f t="shared" si="199"/>
        <v>0</v>
      </c>
      <c r="J797" s="120">
        <f t="shared" si="200"/>
        <v>0</v>
      </c>
      <c r="K797" s="50" t="str">
        <f t="shared" si="201"/>
        <v>-</v>
      </c>
      <c r="L797" s="49">
        <f>IF(N797="",0,COUNTIF($N$7:N797,N797))</f>
        <v>0</v>
      </c>
      <c r="M797" s="50" t="str">
        <f t="shared" si="202"/>
        <v>0</v>
      </c>
      <c r="N797" s="49" t="str">
        <f t="shared" si="203"/>
        <v/>
      </c>
      <c r="O797" s="1"/>
      <c r="P797" s="112"/>
      <c r="Q797" s="4"/>
      <c r="R797" s="4"/>
      <c r="S797" s="54" t="str">
        <f t="shared" si="204"/>
        <v/>
      </c>
      <c r="T797" s="51"/>
      <c r="U797" s="53"/>
      <c r="V797" s="233"/>
      <c r="W797" s="234" t="str">
        <f t="shared" si="205"/>
        <v/>
      </c>
      <c r="X797" s="52"/>
      <c r="Y797" s="53"/>
      <c r="Z797" s="53"/>
      <c r="AA797" s="53"/>
      <c r="AB797" s="54" t="str">
        <f t="shared" si="206"/>
        <v/>
      </c>
      <c r="AC797" s="54" t="str">
        <f t="shared" si="207"/>
        <v/>
      </c>
      <c r="AD797" s="52"/>
      <c r="AE797" s="53"/>
      <c r="AF797" s="53"/>
      <c r="AG797" s="53"/>
      <c r="AH797" s="54" t="str">
        <f t="shared" si="208"/>
        <v/>
      </c>
      <c r="AI797" s="54" t="str">
        <f t="shared" si="209"/>
        <v/>
      </c>
      <c r="AJ797" s="52"/>
      <c r="AK797" s="55"/>
      <c r="AL797" s="55"/>
      <c r="AM797" s="55"/>
      <c r="AN797" s="54" t="str">
        <f t="shared" si="210"/>
        <v/>
      </c>
      <c r="AO797" s="54" t="str">
        <f t="shared" si="211"/>
        <v/>
      </c>
      <c r="AP797" s="53"/>
      <c r="AQ797" s="53"/>
      <c r="AR797" s="1"/>
      <c r="AS797" s="1"/>
    </row>
    <row r="798" spans="1:45" ht="18.75" customHeight="1" x14ac:dyDescent="0.35">
      <c r="A798" s="1"/>
      <c r="B798" s="49">
        <f>IF(R798="",0,COUNTIF($R$7:R798,R798))</f>
        <v>0</v>
      </c>
      <c r="C798" s="49" t="str">
        <f t="shared" si="196"/>
        <v>0</v>
      </c>
      <c r="D798" s="49">
        <f>IF(X798="",0,COUNTIF($X$7:X798,X798))</f>
        <v>0</v>
      </c>
      <c r="E798" s="49" t="str">
        <f t="shared" si="197"/>
        <v>0</v>
      </c>
      <c r="F798" s="49">
        <f>IF(AD798="",0,COUNTIF($AD$7:AD798,AD798))</f>
        <v>0</v>
      </c>
      <c r="G798" s="49" t="str">
        <f t="shared" si="198"/>
        <v>0</v>
      </c>
      <c r="H798" s="49">
        <f>IF(AJ798="",0,COUNTIF($AJ$7:AJ798,AJ798))</f>
        <v>0</v>
      </c>
      <c r="I798" s="49" t="str">
        <f t="shared" si="199"/>
        <v>0</v>
      </c>
      <c r="J798" s="120">
        <f t="shared" si="200"/>
        <v>0</v>
      </c>
      <c r="K798" s="50" t="str">
        <f t="shared" si="201"/>
        <v>-</v>
      </c>
      <c r="L798" s="49">
        <f>IF(N798="",0,COUNTIF($N$7:N798,N798))</f>
        <v>0</v>
      </c>
      <c r="M798" s="50" t="str">
        <f t="shared" si="202"/>
        <v>0</v>
      </c>
      <c r="N798" s="49" t="str">
        <f t="shared" si="203"/>
        <v/>
      </c>
      <c r="O798" s="1"/>
      <c r="P798" s="112"/>
      <c r="Q798" s="4"/>
      <c r="R798" s="4"/>
      <c r="S798" s="54" t="str">
        <f t="shared" si="204"/>
        <v/>
      </c>
      <c r="T798" s="51"/>
      <c r="U798" s="53"/>
      <c r="V798" s="233"/>
      <c r="W798" s="234" t="str">
        <f t="shared" si="205"/>
        <v/>
      </c>
      <c r="X798" s="52"/>
      <c r="Y798" s="53"/>
      <c r="Z798" s="53"/>
      <c r="AA798" s="53"/>
      <c r="AB798" s="54" t="str">
        <f t="shared" si="206"/>
        <v/>
      </c>
      <c r="AC798" s="54" t="str">
        <f t="shared" si="207"/>
        <v/>
      </c>
      <c r="AD798" s="52"/>
      <c r="AE798" s="53"/>
      <c r="AF798" s="53"/>
      <c r="AG798" s="53"/>
      <c r="AH798" s="54" t="str">
        <f t="shared" si="208"/>
        <v/>
      </c>
      <c r="AI798" s="54" t="str">
        <f t="shared" si="209"/>
        <v/>
      </c>
      <c r="AJ798" s="52"/>
      <c r="AK798" s="55"/>
      <c r="AL798" s="55"/>
      <c r="AM798" s="55"/>
      <c r="AN798" s="54" t="str">
        <f t="shared" si="210"/>
        <v/>
      </c>
      <c r="AO798" s="54" t="str">
        <f t="shared" si="211"/>
        <v/>
      </c>
      <c r="AP798" s="53"/>
      <c r="AQ798" s="53"/>
      <c r="AR798" s="1"/>
      <c r="AS798" s="1"/>
    </row>
    <row r="799" spans="1:45" ht="18.75" customHeight="1" x14ac:dyDescent="0.35">
      <c r="A799" s="1"/>
      <c r="B799" s="49">
        <f>IF(R799="",0,COUNTIF($R$7:R799,R799))</f>
        <v>0</v>
      </c>
      <c r="C799" s="49" t="str">
        <f t="shared" si="196"/>
        <v>0</v>
      </c>
      <c r="D799" s="49">
        <f>IF(X799="",0,COUNTIF($X$7:X799,X799))</f>
        <v>0</v>
      </c>
      <c r="E799" s="49" t="str">
        <f t="shared" si="197"/>
        <v>0</v>
      </c>
      <c r="F799" s="49">
        <f>IF(AD799="",0,COUNTIF($AD$7:AD799,AD799))</f>
        <v>0</v>
      </c>
      <c r="G799" s="49" t="str">
        <f t="shared" si="198"/>
        <v>0</v>
      </c>
      <c r="H799" s="49">
        <f>IF(AJ799="",0,COUNTIF($AJ$7:AJ799,AJ799))</f>
        <v>0</v>
      </c>
      <c r="I799" s="49" t="str">
        <f t="shared" si="199"/>
        <v>0</v>
      </c>
      <c r="J799" s="120">
        <f t="shared" si="200"/>
        <v>0</v>
      </c>
      <c r="K799" s="50" t="str">
        <f t="shared" si="201"/>
        <v>-</v>
      </c>
      <c r="L799" s="49">
        <f>IF(N799="",0,COUNTIF($N$7:N799,N799))</f>
        <v>0</v>
      </c>
      <c r="M799" s="50" t="str">
        <f t="shared" si="202"/>
        <v>0</v>
      </c>
      <c r="N799" s="49" t="str">
        <f t="shared" si="203"/>
        <v/>
      </c>
      <c r="O799" s="1"/>
      <c r="P799" s="112"/>
      <c r="Q799" s="4"/>
      <c r="R799" s="4"/>
      <c r="S799" s="54" t="str">
        <f t="shared" si="204"/>
        <v/>
      </c>
      <c r="T799" s="51"/>
      <c r="U799" s="53"/>
      <c r="V799" s="233"/>
      <c r="W799" s="234" t="str">
        <f t="shared" si="205"/>
        <v/>
      </c>
      <c r="X799" s="52"/>
      <c r="Y799" s="53"/>
      <c r="Z799" s="53"/>
      <c r="AA799" s="53"/>
      <c r="AB799" s="54" t="str">
        <f t="shared" si="206"/>
        <v/>
      </c>
      <c r="AC799" s="54" t="str">
        <f t="shared" si="207"/>
        <v/>
      </c>
      <c r="AD799" s="52"/>
      <c r="AE799" s="53"/>
      <c r="AF799" s="53"/>
      <c r="AG799" s="53"/>
      <c r="AH799" s="54" t="str">
        <f t="shared" si="208"/>
        <v/>
      </c>
      <c r="AI799" s="54" t="str">
        <f t="shared" si="209"/>
        <v/>
      </c>
      <c r="AJ799" s="52"/>
      <c r="AK799" s="55"/>
      <c r="AL799" s="55"/>
      <c r="AM799" s="55"/>
      <c r="AN799" s="54" t="str">
        <f t="shared" si="210"/>
        <v/>
      </c>
      <c r="AO799" s="54" t="str">
        <f t="shared" si="211"/>
        <v/>
      </c>
      <c r="AP799" s="53"/>
      <c r="AQ799" s="53"/>
      <c r="AR799" s="1"/>
      <c r="AS799" s="1"/>
    </row>
    <row r="800" spans="1:45" ht="18.75" customHeight="1" x14ac:dyDescent="0.35">
      <c r="A800" s="1"/>
      <c r="B800" s="49">
        <f>IF(R800="",0,COUNTIF($R$7:R800,R800))</f>
        <v>0</v>
      </c>
      <c r="C800" s="49" t="str">
        <f t="shared" si="196"/>
        <v>0</v>
      </c>
      <c r="D800" s="49">
        <f>IF(X800="",0,COUNTIF($X$7:X800,X800))</f>
        <v>0</v>
      </c>
      <c r="E800" s="49" t="str">
        <f t="shared" si="197"/>
        <v>0</v>
      </c>
      <c r="F800" s="49">
        <f>IF(AD800="",0,COUNTIF($AD$7:AD800,AD800))</f>
        <v>0</v>
      </c>
      <c r="G800" s="49" t="str">
        <f t="shared" si="198"/>
        <v>0</v>
      </c>
      <c r="H800" s="49">
        <f>IF(AJ800="",0,COUNTIF($AJ$7:AJ800,AJ800))</f>
        <v>0</v>
      </c>
      <c r="I800" s="49" t="str">
        <f t="shared" si="199"/>
        <v>0</v>
      </c>
      <c r="J800" s="120">
        <f t="shared" si="200"/>
        <v>0</v>
      </c>
      <c r="K800" s="50" t="str">
        <f t="shared" si="201"/>
        <v>-</v>
      </c>
      <c r="L800" s="49">
        <f>IF(N800="",0,COUNTIF($N$7:N800,N800))</f>
        <v>0</v>
      </c>
      <c r="M800" s="50" t="str">
        <f t="shared" si="202"/>
        <v>0</v>
      </c>
      <c r="N800" s="49" t="str">
        <f t="shared" si="203"/>
        <v/>
      </c>
      <c r="O800" s="1"/>
      <c r="P800" s="112"/>
      <c r="Q800" s="4"/>
      <c r="R800" s="4"/>
      <c r="S800" s="54" t="str">
        <f t="shared" si="204"/>
        <v/>
      </c>
      <c r="T800" s="51"/>
      <c r="U800" s="53"/>
      <c r="V800" s="233"/>
      <c r="W800" s="234" t="str">
        <f t="shared" si="205"/>
        <v/>
      </c>
      <c r="X800" s="52"/>
      <c r="Y800" s="53"/>
      <c r="Z800" s="53"/>
      <c r="AA800" s="53"/>
      <c r="AB800" s="54" t="str">
        <f t="shared" si="206"/>
        <v/>
      </c>
      <c r="AC800" s="54" t="str">
        <f t="shared" si="207"/>
        <v/>
      </c>
      <c r="AD800" s="52"/>
      <c r="AE800" s="53"/>
      <c r="AF800" s="53"/>
      <c r="AG800" s="53"/>
      <c r="AH800" s="54" t="str">
        <f t="shared" si="208"/>
        <v/>
      </c>
      <c r="AI800" s="54" t="str">
        <f t="shared" si="209"/>
        <v/>
      </c>
      <c r="AJ800" s="52"/>
      <c r="AK800" s="55"/>
      <c r="AL800" s="55"/>
      <c r="AM800" s="55"/>
      <c r="AN800" s="54" t="str">
        <f t="shared" si="210"/>
        <v/>
      </c>
      <c r="AO800" s="54" t="str">
        <f t="shared" si="211"/>
        <v/>
      </c>
      <c r="AP800" s="53"/>
      <c r="AQ800" s="53"/>
      <c r="AR800" s="1"/>
      <c r="AS800" s="1"/>
    </row>
    <row r="801" spans="1:45" ht="18.75" customHeight="1" x14ac:dyDescent="0.35">
      <c r="A801" s="1"/>
      <c r="B801" s="49">
        <f>IF(R801="",0,COUNTIF($R$7:R801,R801))</f>
        <v>0</v>
      </c>
      <c r="C801" s="49" t="str">
        <f t="shared" si="196"/>
        <v>0</v>
      </c>
      <c r="D801" s="49">
        <f>IF(X801="",0,COUNTIF($X$7:X801,X801))</f>
        <v>0</v>
      </c>
      <c r="E801" s="49" t="str">
        <f t="shared" si="197"/>
        <v>0</v>
      </c>
      <c r="F801" s="49">
        <f>IF(AD801="",0,COUNTIF($AD$7:AD801,AD801))</f>
        <v>0</v>
      </c>
      <c r="G801" s="49" t="str">
        <f t="shared" si="198"/>
        <v>0</v>
      </c>
      <c r="H801" s="49">
        <f>IF(AJ801="",0,COUNTIF($AJ$7:AJ801,AJ801))</f>
        <v>0</v>
      </c>
      <c r="I801" s="49" t="str">
        <f t="shared" si="199"/>
        <v>0</v>
      </c>
      <c r="J801" s="120">
        <f t="shared" si="200"/>
        <v>0</v>
      </c>
      <c r="K801" s="50" t="str">
        <f t="shared" si="201"/>
        <v>-</v>
      </c>
      <c r="L801" s="49">
        <f>IF(N801="",0,COUNTIF($N$7:N801,N801))</f>
        <v>0</v>
      </c>
      <c r="M801" s="50" t="str">
        <f t="shared" si="202"/>
        <v>0</v>
      </c>
      <c r="N801" s="49" t="str">
        <f t="shared" si="203"/>
        <v/>
      </c>
      <c r="O801" s="1"/>
      <c r="P801" s="112"/>
      <c r="Q801" s="4"/>
      <c r="R801" s="4"/>
      <c r="S801" s="54" t="str">
        <f t="shared" si="204"/>
        <v/>
      </c>
      <c r="T801" s="51"/>
      <c r="U801" s="53"/>
      <c r="V801" s="233"/>
      <c r="W801" s="234" t="str">
        <f t="shared" si="205"/>
        <v/>
      </c>
      <c r="X801" s="52"/>
      <c r="Y801" s="53"/>
      <c r="Z801" s="53"/>
      <c r="AA801" s="53"/>
      <c r="AB801" s="54" t="str">
        <f t="shared" si="206"/>
        <v/>
      </c>
      <c r="AC801" s="54" t="str">
        <f t="shared" si="207"/>
        <v/>
      </c>
      <c r="AD801" s="52"/>
      <c r="AE801" s="53"/>
      <c r="AF801" s="53"/>
      <c r="AG801" s="53"/>
      <c r="AH801" s="54" t="str">
        <f t="shared" si="208"/>
        <v/>
      </c>
      <c r="AI801" s="54" t="str">
        <f t="shared" si="209"/>
        <v/>
      </c>
      <c r="AJ801" s="52"/>
      <c r="AK801" s="55"/>
      <c r="AL801" s="55"/>
      <c r="AM801" s="55"/>
      <c r="AN801" s="54" t="str">
        <f t="shared" si="210"/>
        <v/>
      </c>
      <c r="AO801" s="54" t="str">
        <f t="shared" si="211"/>
        <v/>
      </c>
      <c r="AP801" s="53"/>
      <c r="AQ801" s="53"/>
      <c r="AR801" s="1"/>
      <c r="AS801" s="1"/>
    </row>
    <row r="802" spans="1:45" ht="18.75" customHeight="1" x14ac:dyDescent="0.35">
      <c r="A802" s="1"/>
      <c r="B802" s="49">
        <f>IF(R802="",0,COUNTIF($R$7:R802,R802))</f>
        <v>0</v>
      </c>
      <c r="C802" s="49" t="str">
        <f t="shared" si="196"/>
        <v>0</v>
      </c>
      <c r="D802" s="49">
        <f>IF(X802="",0,COUNTIF($X$7:X802,X802))</f>
        <v>0</v>
      </c>
      <c r="E802" s="49" t="str">
        <f t="shared" si="197"/>
        <v>0</v>
      </c>
      <c r="F802" s="49">
        <f>IF(AD802="",0,COUNTIF($AD$7:AD802,AD802))</f>
        <v>0</v>
      </c>
      <c r="G802" s="49" t="str">
        <f t="shared" si="198"/>
        <v>0</v>
      </c>
      <c r="H802" s="49">
        <f>IF(AJ802="",0,COUNTIF($AJ$7:AJ802,AJ802))</f>
        <v>0</v>
      </c>
      <c r="I802" s="49" t="str">
        <f t="shared" si="199"/>
        <v>0</v>
      </c>
      <c r="J802" s="120">
        <f t="shared" si="200"/>
        <v>0</v>
      </c>
      <c r="K802" s="50" t="str">
        <f t="shared" si="201"/>
        <v>-</v>
      </c>
      <c r="L802" s="49">
        <f>IF(N802="",0,COUNTIF($N$7:N802,N802))</f>
        <v>0</v>
      </c>
      <c r="M802" s="50" t="str">
        <f t="shared" si="202"/>
        <v>0</v>
      </c>
      <c r="N802" s="49" t="str">
        <f t="shared" si="203"/>
        <v/>
      </c>
      <c r="O802" s="1"/>
      <c r="P802" s="112"/>
      <c r="Q802" s="4"/>
      <c r="R802" s="4"/>
      <c r="S802" s="54" t="str">
        <f t="shared" si="204"/>
        <v/>
      </c>
      <c r="T802" s="51"/>
      <c r="U802" s="53"/>
      <c r="V802" s="233"/>
      <c r="W802" s="234" t="str">
        <f t="shared" si="205"/>
        <v/>
      </c>
      <c r="X802" s="52"/>
      <c r="Y802" s="53"/>
      <c r="Z802" s="53"/>
      <c r="AA802" s="53"/>
      <c r="AB802" s="54" t="str">
        <f t="shared" si="206"/>
        <v/>
      </c>
      <c r="AC802" s="54" t="str">
        <f t="shared" si="207"/>
        <v/>
      </c>
      <c r="AD802" s="52"/>
      <c r="AE802" s="53"/>
      <c r="AF802" s="53"/>
      <c r="AG802" s="53"/>
      <c r="AH802" s="54" t="str">
        <f t="shared" si="208"/>
        <v/>
      </c>
      <c r="AI802" s="54" t="str">
        <f t="shared" si="209"/>
        <v/>
      </c>
      <c r="AJ802" s="52"/>
      <c r="AK802" s="55"/>
      <c r="AL802" s="55"/>
      <c r="AM802" s="55"/>
      <c r="AN802" s="54" t="str">
        <f t="shared" si="210"/>
        <v/>
      </c>
      <c r="AO802" s="54" t="str">
        <f t="shared" si="211"/>
        <v/>
      </c>
      <c r="AP802" s="53"/>
      <c r="AQ802" s="53"/>
      <c r="AR802" s="1"/>
      <c r="AS802" s="1"/>
    </row>
    <row r="803" spans="1:45" ht="18.75" customHeight="1" x14ac:dyDescent="0.35">
      <c r="A803" s="1"/>
      <c r="B803" s="49">
        <f>IF(R803="",0,COUNTIF($R$7:R803,R803))</f>
        <v>0</v>
      </c>
      <c r="C803" s="49" t="str">
        <f t="shared" si="196"/>
        <v>0</v>
      </c>
      <c r="D803" s="49">
        <f>IF(X803="",0,COUNTIF($X$7:X803,X803))</f>
        <v>0</v>
      </c>
      <c r="E803" s="49" t="str">
        <f t="shared" si="197"/>
        <v>0</v>
      </c>
      <c r="F803" s="49">
        <f>IF(AD803="",0,COUNTIF($AD$7:AD803,AD803))</f>
        <v>0</v>
      </c>
      <c r="G803" s="49" t="str">
        <f t="shared" si="198"/>
        <v>0</v>
      </c>
      <c r="H803" s="49">
        <f>IF(AJ803="",0,COUNTIF($AJ$7:AJ803,AJ803))</f>
        <v>0</v>
      </c>
      <c r="I803" s="49" t="str">
        <f t="shared" si="199"/>
        <v>0</v>
      </c>
      <c r="J803" s="120">
        <f t="shared" si="200"/>
        <v>0</v>
      </c>
      <c r="K803" s="50" t="str">
        <f t="shared" si="201"/>
        <v>-</v>
      </c>
      <c r="L803" s="49">
        <f>IF(N803="",0,COUNTIF($N$7:N803,N803))</f>
        <v>0</v>
      </c>
      <c r="M803" s="50" t="str">
        <f t="shared" si="202"/>
        <v>0</v>
      </c>
      <c r="N803" s="49" t="str">
        <f t="shared" si="203"/>
        <v/>
      </c>
      <c r="O803" s="1"/>
      <c r="P803" s="112"/>
      <c r="Q803" s="4"/>
      <c r="R803" s="4"/>
      <c r="S803" s="54" t="str">
        <f t="shared" si="204"/>
        <v/>
      </c>
      <c r="T803" s="51"/>
      <c r="U803" s="53"/>
      <c r="V803" s="233"/>
      <c r="W803" s="234" t="str">
        <f t="shared" si="205"/>
        <v/>
      </c>
      <c r="X803" s="52"/>
      <c r="Y803" s="53"/>
      <c r="Z803" s="53"/>
      <c r="AA803" s="53"/>
      <c r="AB803" s="54" t="str">
        <f t="shared" si="206"/>
        <v/>
      </c>
      <c r="AC803" s="54" t="str">
        <f t="shared" si="207"/>
        <v/>
      </c>
      <c r="AD803" s="52"/>
      <c r="AE803" s="53"/>
      <c r="AF803" s="53"/>
      <c r="AG803" s="53"/>
      <c r="AH803" s="54" t="str">
        <f t="shared" si="208"/>
        <v/>
      </c>
      <c r="AI803" s="54" t="str">
        <f t="shared" si="209"/>
        <v/>
      </c>
      <c r="AJ803" s="52"/>
      <c r="AK803" s="55"/>
      <c r="AL803" s="55"/>
      <c r="AM803" s="55"/>
      <c r="AN803" s="54" t="str">
        <f t="shared" si="210"/>
        <v/>
      </c>
      <c r="AO803" s="54" t="str">
        <f t="shared" si="211"/>
        <v/>
      </c>
      <c r="AP803" s="53"/>
      <c r="AQ803" s="53"/>
      <c r="AR803" s="1"/>
      <c r="AS803" s="1"/>
    </row>
    <row r="804" spans="1:45" ht="18.75" customHeight="1" x14ac:dyDescent="0.35">
      <c r="A804" s="1"/>
      <c r="B804" s="49">
        <f>IF(R804="",0,COUNTIF($R$7:R804,R804))</f>
        <v>0</v>
      </c>
      <c r="C804" s="49" t="str">
        <f t="shared" si="196"/>
        <v>0</v>
      </c>
      <c r="D804" s="49">
        <f>IF(X804="",0,COUNTIF($X$7:X804,X804))</f>
        <v>0</v>
      </c>
      <c r="E804" s="49" t="str">
        <f t="shared" si="197"/>
        <v>0</v>
      </c>
      <c r="F804" s="49">
        <f>IF(AD804="",0,COUNTIF($AD$7:AD804,AD804))</f>
        <v>0</v>
      </c>
      <c r="G804" s="49" t="str">
        <f t="shared" si="198"/>
        <v>0</v>
      </c>
      <c r="H804" s="49">
        <f>IF(AJ804="",0,COUNTIF($AJ$7:AJ804,AJ804))</f>
        <v>0</v>
      </c>
      <c r="I804" s="49" t="str">
        <f t="shared" si="199"/>
        <v>0</v>
      </c>
      <c r="J804" s="120">
        <f t="shared" si="200"/>
        <v>0</v>
      </c>
      <c r="K804" s="50" t="str">
        <f t="shared" si="201"/>
        <v>-</v>
      </c>
      <c r="L804" s="49">
        <f>IF(N804="",0,COUNTIF($N$7:N804,N804))</f>
        <v>0</v>
      </c>
      <c r="M804" s="50" t="str">
        <f t="shared" si="202"/>
        <v>0</v>
      </c>
      <c r="N804" s="49" t="str">
        <f t="shared" si="203"/>
        <v/>
      </c>
      <c r="O804" s="1"/>
      <c r="P804" s="112"/>
      <c r="Q804" s="4"/>
      <c r="R804" s="4"/>
      <c r="S804" s="54" t="str">
        <f t="shared" si="204"/>
        <v/>
      </c>
      <c r="T804" s="51"/>
      <c r="U804" s="53"/>
      <c r="V804" s="233"/>
      <c r="W804" s="234" t="str">
        <f t="shared" si="205"/>
        <v/>
      </c>
      <c r="X804" s="52"/>
      <c r="Y804" s="53"/>
      <c r="Z804" s="53"/>
      <c r="AA804" s="53"/>
      <c r="AB804" s="54" t="str">
        <f t="shared" si="206"/>
        <v/>
      </c>
      <c r="AC804" s="54" t="str">
        <f t="shared" si="207"/>
        <v/>
      </c>
      <c r="AD804" s="52"/>
      <c r="AE804" s="53"/>
      <c r="AF804" s="53"/>
      <c r="AG804" s="53"/>
      <c r="AH804" s="54" t="str">
        <f t="shared" si="208"/>
        <v/>
      </c>
      <c r="AI804" s="54" t="str">
        <f t="shared" si="209"/>
        <v/>
      </c>
      <c r="AJ804" s="52"/>
      <c r="AK804" s="55"/>
      <c r="AL804" s="55"/>
      <c r="AM804" s="55"/>
      <c r="AN804" s="54" t="str">
        <f t="shared" si="210"/>
        <v/>
      </c>
      <c r="AO804" s="54" t="str">
        <f t="shared" si="211"/>
        <v/>
      </c>
      <c r="AP804" s="53"/>
      <c r="AQ804" s="53"/>
      <c r="AR804" s="1"/>
      <c r="AS804" s="1"/>
    </row>
    <row r="805" spans="1:45" ht="18.75" customHeight="1" x14ac:dyDescent="0.35">
      <c r="A805" s="1"/>
      <c r="B805" s="49">
        <f>IF(R805="",0,COUNTIF($R$7:R805,R805))</f>
        <v>0</v>
      </c>
      <c r="C805" s="49" t="str">
        <f t="shared" si="196"/>
        <v>0</v>
      </c>
      <c r="D805" s="49">
        <f>IF(X805="",0,COUNTIF($X$7:X805,X805))</f>
        <v>0</v>
      </c>
      <c r="E805" s="49" t="str">
        <f t="shared" si="197"/>
        <v>0</v>
      </c>
      <c r="F805" s="49">
        <f>IF(AD805="",0,COUNTIF($AD$7:AD805,AD805))</f>
        <v>0</v>
      </c>
      <c r="G805" s="49" t="str">
        <f t="shared" si="198"/>
        <v>0</v>
      </c>
      <c r="H805" s="49">
        <f>IF(AJ805="",0,COUNTIF($AJ$7:AJ805,AJ805))</f>
        <v>0</v>
      </c>
      <c r="I805" s="49" t="str">
        <f t="shared" si="199"/>
        <v>0</v>
      </c>
      <c r="J805" s="120">
        <f t="shared" si="200"/>
        <v>0</v>
      </c>
      <c r="K805" s="50" t="str">
        <f t="shared" si="201"/>
        <v>-</v>
      </c>
      <c r="L805" s="49">
        <f>IF(N805="",0,COUNTIF($N$7:N805,N805))</f>
        <v>0</v>
      </c>
      <c r="M805" s="50" t="str">
        <f t="shared" si="202"/>
        <v>0</v>
      </c>
      <c r="N805" s="49" t="str">
        <f t="shared" si="203"/>
        <v/>
      </c>
      <c r="O805" s="1"/>
      <c r="P805" s="112"/>
      <c r="Q805" s="4"/>
      <c r="R805" s="4"/>
      <c r="S805" s="54" t="str">
        <f t="shared" si="204"/>
        <v/>
      </c>
      <c r="T805" s="51"/>
      <c r="U805" s="53"/>
      <c r="V805" s="233"/>
      <c r="W805" s="234" t="str">
        <f t="shared" si="205"/>
        <v/>
      </c>
      <c r="X805" s="52"/>
      <c r="Y805" s="53"/>
      <c r="Z805" s="53"/>
      <c r="AA805" s="53"/>
      <c r="AB805" s="54" t="str">
        <f t="shared" si="206"/>
        <v/>
      </c>
      <c r="AC805" s="54" t="str">
        <f t="shared" si="207"/>
        <v/>
      </c>
      <c r="AD805" s="52"/>
      <c r="AE805" s="53"/>
      <c r="AF805" s="53"/>
      <c r="AG805" s="53"/>
      <c r="AH805" s="54" t="str">
        <f t="shared" si="208"/>
        <v/>
      </c>
      <c r="AI805" s="54" t="str">
        <f t="shared" si="209"/>
        <v/>
      </c>
      <c r="AJ805" s="52"/>
      <c r="AK805" s="55"/>
      <c r="AL805" s="55"/>
      <c r="AM805" s="55"/>
      <c r="AN805" s="54" t="str">
        <f t="shared" si="210"/>
        <v/>
      </c>
      <c r="AO805" s="54" t="str">
        <f t="shared" si="211"/>
        <v/>
      </c>
      <c r="AP805" s="53"/>
      <c r="AQ805" s="53"/>
      <c r="AR805" s="1"/>
      <c r="AS805" s="1"/>
    </row>
    <row r="806" spans="1:45" ht="18.75" customHeight="1" x14ac:dyDescent="0.35">
      <c r="A806" s="1"/>
      <c r="B806" s="49">
        <f>IF(R806="",0,COUNTIF($R$7:R806,R806))</f>
        <v>0</v>
      </c>
      <c r="C806" s="49" t="str">
        <f t="shared" si="196"/>
        <v>0</v>
      </c>
      <c r="D806" s="49">
        <f>IF(X806="",0,COUNTIF($X$7:X806,X806))</f>
        <v>0</v>
      </c>
      <c r="E806" s="49" t="str">
        <f t="shared" si="197"/>
        <v>0</v>
      </c>
      <c r="F806" s="49">
        <f>IF(AD806="",0,COUNTIF($AD$7:AD806,AD806))</f>
        <v>0</v>
      </c>
      <c r="G806" s="49" t="str">
        <f t="shared" si="198"/>
        <v>0</v>
      </c>
      <c r="H806" s="49">
        <f>IF(AJ806="",0,COUNTIF($AJ$7:AJ806,AJ806))</f>
        <v>0</v>
      </c>
      <c r="I806" s="49" t="str">
        <f t="shared" si="199"/>
        <v>0</v>
      </c>
      <c r="J806" s="120">
        <f t="shared" si="200"/>
        <v>0</v>
      </c>
      <c r="K806" s="50" t="str">
        <f t="shared" si="201"/>
        <v>-</v>
      </c>
      <c r="L806" s="49">
        <f>IF(N806="",0,COUNTIF($N$7:N806,N806))</f>
        <v>0</v>
      </c>
      <c r="M806" s="50" t="str">
        <f t="shared" si="202"/>
        <v>0</v>
      </c>
      <c r="N806" s="49" t="str">
        <f t="shared" si="203"/>
        <v/>
      </c>
      <c r="O806" s="1"/>
      <c r="P806" s="112"/>
      <c r="Q806" s="4"/>
      <c r="R806" s="4"/>
      <c r="S806" s="54" t="str">
        <f t="shared" si="204"/>
        <v/>
      </c>
      <c r="T806" s="51"/>
      <c r="U806" s="53"/>
      <c r="V806" s="233"/>
      <c r="W806" s="234" t="str">
        <f t="shared" si="205"/>
        <v/>
      </c>
      <c r="X806" s="52"/>
      <c r="Y806" s="53"/>
      <c r="Z806" s="53"/>
      <c r="AA806" s="53"/>
      <c r="AB806" s="54" t="str">
        <f t="shared" si="206"/>
        <v/>
      </c>
      <c r="AC806" s="54" t="str">
        <f t="shared" si="207"/>
        <v/>
      </c>
      <c r="AD806" s="52"/>
      <c r="AE806" s="53"/>
      <c r="AF806" s="53"/>
      <c r="AG806" s="53"/>
      <c r="AH806" s="54" t="str">
        <f t="shared" si="208"/>
        <v/>
      </c>
      <c r="AI806" s="54" t="str">
        <f t="shared" si="209"/>
        <v/>
      </c>
      <c r="AJ806" s="52"/>
      <c r="AK806" s="55"/>
      <c r="AL806" s="55"/>
      <c r="AM806" s="55"/>
      <c r="AN806" s="54" t="str">
        <f t="shared" si="210"/>
        <v/>
      </c>
      <c r="AO806" s="54" t="str">
        <f t="shared" si="211"/>
        <v/>
      </c>
      <c r="AP806" s="53"/>
      <c r="AQ806" s="53"/>
      <c r="AR806" s="1"/>
      <c r="AS806" s="1"/>
    </row>
    <row r="807" spans="1:45" ht="18.75" customHeight="1" x14ac:dyDescent="0.35">
      <c r="A807" s="1"/>
      <c r="B807" s="49">
        <f>IF(R807="",0,COUNTIF($R$7:R807,R807))</f>
        <v>0</v>
      </c>
      <c r="C807" s="49" t="str">
        <f t="shared" si="196"/>
        <v>0</v>
      </c>
      <c r="D807" s="49">
        <f>IF(X807="",0,COUNTIF($X$7:X807,X807))</f>
        <v>0</v>
      </c>
      <c r="E807" s="49" t="str">
        <f t="shared" si="197"/>
        <v>0</v>
      </c>
      <c r="F807" s="49">
        <f>IF(AD807="",0,COUNTIF($AD$7:AD807,AD807))</f>
        <v>0</v>
      </c>
      <c r="G807" s="49" t="str">
        <f t="shared" si="198"/>
        <v>0</v>
      </c>
      <c r="H807" s="49">
        <f>IF(AJ807="",0,COUNTIF($AJ$7:AJ807,AJ807))</f>
        <v>0</v>
      </c>
      <c r="I807" s="49" t="str">
        <f t="shared" si="199"/>
        <v>0</v>
      </c>
      <c r="J807" s="120">
        <f t="shared" si="200"/>
        <v>0</v>
      </c>
      <c r="K807" s="50" t="str">
        <f t="shared" si="201"/>
        <v>-</v>
      </c>
      <c r="L807" s="49">
        <f>IF(N807="",0,COUNTIF($N$7:N807,N807))</f>
        <v>0</v>
      </c>
      <c r="M807" s="50" t="str">
        <f t="shared" si="202"/>
        <v>0</v>
      </c>
      <c r="N807" s="49" t="str">
        <f t="shared" si="203"/>
        <v/>
      </c>
      <c r="O807" s="1"/>
      <c r="P807" s="112"/>
      <c r="Q807" s="4"/>
      <c r="R807" s="4"/>
      <c r="S807" s="54" t="str">
        <f t="shared" si="204"/>
        <v/>
      </c>
      <c r="T807" s="51"/>
      <c r="U807" s="53"/>
      <c r="V807" s="233"/>
      <c r="W807" s="234" t="str">
        <f t="shared" si="205"/>
        <v/>
      </c>
      <c r="X807" s="52"/>
      <c r="Y807" s="53"/>
      <c r="Z807" s="53"/>
      <c r="AA807" s="53"/>
      <c r="AB807" s="54" t="str">
        <f t="shared" si="206"/>
        <v/>
      </c>
      <c r="AC807" s="54" t="str">
        <f t="shared" si="207"/>
        <v/>
      </c>
      <c r="AD807" s="52"/>
      <c r="AE807" s="53"/>
      <c r="AF807" s="53"/>
      <c r="AG807" s="53"/>
      <c r="AH807" s="54" t="str">
        <f t="shared" si="208"/>
        <v/>
      </c>
      <c r="AI807" s="54" t="str">
        <f t="shared" si="209"/>
        <v/>
      </c>
      <c r="AJ807" s="52"/>
      <c r="AK807" s="55"/>
      <c r="AL807" s="55"/>
      <c r="AM807" s="55"/>
      <c r="AN807" s="54" t="str">
        <f t="shared" si="210"/>
        <v/>
      </c>
      <c r="AO807" s="54" t="str">
        <f t="shared" si="211"/>
        <v/>
      </c>
      <c r="AP807" s="53"/>
      <c r="AQ807" s="53"/>
      <c r="AR807" s="1"/>
      <c r="AS807" s="1"/>
    </row>
    <row r="808" spans="1:45" ht="18.75" customHeight="1" x14ac:dyDescent="0.35">
      <c r="A808" s="1"/>
      <c r="B808" s="49">
        <f>IF(R808="",0,COUNTIF($R$7:R808,R808))</f>
        <v>0</v>
      </c>
      <c r="C808" s="49" t="str">
        <f t="shared" si="196"/>
        <v>0</v>
      </c>
      <c r="D808" s="49">
        <f>IF(X808="",0,COUNTIF($X$7:X808,X808))</f>
        <v>0</v>
      </c>
      <c r="E808" s="49" t="str">
        <f t="shared" si="197"/>
        <v>0</v>
      </c>
      <c r="F808" s="49">
        <f>IF(AD808="",0,COUNTIF($AD$7:AD808,AD808))</f>
        <v>0</v>
      </c>
      <c r="G808" s="49" t="str">
        <f t="shared" si="198"/>
        <v>0</v>
      </c>
      <c r="H808" s="49">
        <f>IF(AJ808="",0,COUNTIF($AJ$7:AJ808,AJ808))</f>
        <v>0</v>
      </c>
      <c r="I808" s="49" t="str">
        <f t="shared" si="199"/>
        <v>0</v>
      </c>
      <c r="J808" s="120">
        <f t="shared" si="200"/>
        <v>0</v>
      </c>
      <c r="K808" s="50" t="str">
        <f t="shared" si="201"/>
        <v>-</v>
      </c>
      <c r="L808" s="49">
        <f>IF(N808="",0,COUNTIF($N$7:N808,N808))</f>
        <v>0</v>
      </c>
      <c r="M808" s="50" t="str">
        <f t="shared" si="202"/>
        <v>0</v>
      </c>
      <c r="N808" s="49" t="str">
        <f t="shared" si="203"/>
        <v/>
      </c>
      <c r="O808" s="1"/>
      <c r="P808" s="112"/>
      <c r="Q808" s="4"/>
      <c r="R808" s="4"/>
      <c r="S808" s="54" t="str">
        <f t="shared" si="204"/>
        <v/>
      </c>
      <c r="T808" s="51"/>
      <c r="U808" s="53"/>
      <c r="V808" s="233"/>
      <c r="W808" s="234" t="str">
        <f t="shared" si="205"/>
        <v/>
      </c>
      <c r="X808" s="52"/>
      <c r="Y808" s="53"/>
      <c r="Z808" s="53"/>
      <c r="AA808" s="53"/>
      <c r="AB808" s="54" t="str">
        <f t="shared" si="206"/>
        <v/>
      </c>
      <c r="AC808" s="54" t="str">
        <f t="shared" si="207"/>
        <v/>
      </c>
      <c r="AD808" s="52"/>
      <c r="AE808" s="53"/>
      <c r="AF808" s="53"/>
      <c r="AG808" s="53"/>
      <c r="AH808" s="54" t="str">
        <f t="shared" si="208"/>
        <v/>
      </c>
      <c r="AI808" s="54" t="str">
        <f t="shared" si="209"/>
        <v/>
      </c>
      <c r="AJ808" s="52"/>
      <c r="AK808" s="55"/>
      <c r="AL808" s="55"/>
      <c r="AM808" s="55"/>
      <c r="AN808" s="54" t="str">
        <f t="shared" si="210"/>
        <v/>
      </c>
      <c r="AO808" s="54" t="str">
        <f t="shared" si="211"/>
        <v/>
      </c>
      <c r="AP808" s="53"/>
      <c r="AQ808" s="53"/>
      <c r="AR808" s="1"/>
      <c r="AS808" s="1"/>
    </row>
    <row r="809" spans="1:45" ht="18.75" customHeight="1" x14ac:dyDescent="0.35">
      <c r="A809" s="1"/>
      <c r="B809" s="49">
        <f>IF(R809="",0,COUNTIF($R$7:R809,R809))</f>
        <v>0</v>
      </c>
      <c r="C809" s="49" t="str">
        <f t="shared" si="196"/>
        <v>0</v>
      </c>
      <c r="D809" s="49">
        <f>IF(X809="",0,COUNTIF($X$7:X809,X809))</f>
        <v>0</v>
      </c>
      <c r="E809" s="49" t="str">
        <f t="shared" si="197"/>
        <v>0</v>
      </c>
      <c r="F809" s="49">
        <f>IF(AD809="",0,COUNTIF($AD$7:AD809,AD809))</f>
        <v>0</v>
      </c>
      <c r="G809" s="49" t="str">
        <f t="shared" si="198"/>
        <v>0</v>
      </c>
      <c r="H809" s="49">
        <f>IF(AJ809="",0,COUNTIF($AJ$7:AJ809,AJ809))</f>
        <v>0</v>
      </c>
      <c r="I809" s="49" t="str">
        <f t="shared" si="199"/>
        <v>0</v>
      </c>
      <c r="J809" s="120">
        <f t="shared" si="200"/>
        <v>0</v>
      </c>
      <c r="K809" s="50" t="str">
        <f t="shared" si="201"/>
        <v>-</v>
      </c>
      <c r="L809" s="49">
        <f>IF(N809="",0,COUNTIF($N$7:N809,N809))</f>
        <v>0</v>
      </c>
      <c r="M809" s="50" t="str">
        <f t="shared" si="202"/>
        <v>0</v>
      </c>
      <c r="N809" s="49" t="str">
        <f t="shared" si="203"/>
        <v/>
      </c>
      <c r="O809" s="1"/>
      <c r="P809" s="112"/>
      <c r="Q809" s="4"/>
      <c r="R809" s="4"/>
      <c r="S809" s="54" t="str">
        <f t="shared" si="204"/>
        <v/>
      </c>
      <c r="T809" s="51"/>
      <c r="U809" s="53"/>
      <c r="V809" s="233"/>
      <c r="W809" s="234" t="str">
        <f t="shared" si="205"/>
        <v/>
      </c>
      <c r="X809" s="52"/>
      <c r="Y809" s="53"/>
      <c r="Z809" s="53"/>
      <c r="AA809" s="53"/>
      <c r="AB809" s="54" t="str">
        <f t="shared" si="206"/>
        <v/>
      </c>
      <c r="AC809" s="54" t="str">
        <f t="shared" si="207"/>
        <v/>
      </c>
      <c r="AD809" s="52"/>
      <c r="AE809" s="53"/>
      <c r="AF809" s="53"/>
      <c r="AG809" s="53"/>
      <c r="AH809" s="54" t="str">
        <f t="shared" si="208"/>
        <v/>
      </c>
      <c r="AI809" s="54" t="str">
        <f t="shared" si="209"/>
        <v/>
      </c>
      <c r="AJ809" s="52"/>
      <c r="AK809" s="55"/>
      <c r="AL809" s="55"/>
      <c r="AM809" s="55"/>
      <c r="AN809" s="54" t="str">
        <f t="shared" si="210"/>
        <v/>
      </c>
      <c r="AO809" s="54" t="str">
        <f t="shared" si="211"/>
        <v/>
      </c>
      <c r="AP809" s="53"/>
      <c r="AQ809" s="53"/>
      <c r="AR809" s="1"/>
      <c r="AS809" s="1"/>
    </row>
    <row r="810" spans="1:45" ht="18.75" customHeight="1" x14ac:dyDescent="0.35">
      <c r="A810" s="1"/>
      <c r="B810" s="49">
        <f>IF(R810="",0,COUNTIF($R$7:R810,R810))</f>
        <v>0</v>
      </c>
      <c r="C810" s="49" t="str">
        <f t="shared" si="196"/>
        <v>0</v>
      </c>
      <c r="D810" s="49">
        <f>IF(X810="",0,COUNTIF($X$7:X810,X810))</f>
        <v>0</v>
      </c>
      <c r="E810" s="49" t="str">
        <f t="shared" si="197"/>
        <v>0</v>
      </c>
      <c r="F810" s="49">
        <f>IF(AD810="",0,COUNTIF($AD$7:AD810,AD810))</f>
        <v>0</v>
      </c>
      <c r="G810" s="49" t="str">
        <f t="shared" si="198"/>
        <v>0</v>
      </c>
      <c r="H810" s="49">
        <f>IF(AJ810="",0,COUNTIF($AJ$7:AJ810,AJ810))</f>
        <v>0</v>
      </c>
      <c r="I810" s="49" t="str">
        <f t="shared" si="199"/>
        <v>0</v>
      </c>
      <c r="J810" s="120">
        <f t="shared" si="200"/>
        <v>0</v>
      </c>
      <c r="K810" s="50" t="str">
        <f t="shared" si="201"/>
        <v>-</v>
      </c>
      <c r="L810" s="49">
        <f>IF(N810="",0,COUNTIF($N$7:N810,N810))</f>
        <v>0</v>
      </c>
      <c r="M810" s="50" t="str">
        <f t="shared" si="202"/>
        <v>0</v>
      </c>
      <c r="N810" s="49" t="str">
        <f t="shared" si="203"/>
        <v/>
      </c>
      <c r="O810" s="1"/>
      <c r="P810" s="112"/>
      <c r="Q810" s="4"/>
      <c r="R810" s="4"/>
      <c r="S810" s="54" t="str">
        <f t="shared" si="204"/>
        <v/>
      </c>
      <c r="T810" s="51"/>
      <c r="U810" s="53"/>
      <c r="V810" s="233"/>
      <c r="W810" s="234" t="str">
        <f t="shared" si="205"/>
        <v/>
      </c>
      <c r="X810" s="52"/>
      <c r="Y810" s="53"/>
      <c r="Z810" s="53"/>
      <c r="AA810" s="53"/>
      <c r="AB810" s="54" t="str">
        <f t="shared" si="206"/>
        <v/>
      </c>
      <c r="AC810" s="54" t="str">
        <f t="shared" si="207"/>
        <v/>
      </c>
      <c r="AD810" s="52"/>
      <c r="AE810" s="53"/>
      <c r="AF810" s="53"/>
      <c r="AG810" s="53"/>
      <c r="AH810" s="54" t="str">
        <f t="shared" si="208"/>
        <v/>
      </c>
      <c r="AI810" s="54" t="str">
        <f t="shared" si="209"/>
        <v/>
      </c>
      <c r="AJ810" s="52"/>
      <c r="AK810" s="55"/>
      <c r="AL810" s="55"/>
      <c r="AM810" s="55"/>
      <c r="AN810" s="54" t="str">
        <f t="shared" si="210"/>
        <v/>
      </c>
      <c r="AO810" s="54" t="str">
        <f t="shared" si="211"/>
        <v/>
      </c>
      <c r="AP810" s="53"/>
      <c r="AQ810" s="53"/>
      <c r="AR810" s="1"/>
      <c r="AS810" s="1"/>
    </row>
    <row r="811" spans="1:45" ht="18.75" customHeight="1" x14ac:dyDescent="0.35">
      <c r="A811" s="1"/>
      <c r="B811" s="49">
        <f>IF(R811="",0,COUNTIF($R$7:R811,R811))</f>
        <v>0</v>
      </c>
      <c r="C811" s="49" t="str">
        <f t="shared" si="196"/>
        <v>0</v>
      </c>
      <c r="D811" s="49">
        <f>IF(X811="",0,COUNTIF($X$7:X811,X811))</f>
        <v>0</v>
      </c>
      <c r="E811" s="49" t="str">
        <f t="shared" si="197"/>
        <v>0</v>
      </c>
      <c r="F811" s="49">
        <f>IF(AD811="",0,COUNTIF($AD$7:AD811,AD811))</f>
        <v>0</v>
      </c>
      <c r="G811" s="49" t="str">
        <f t="shared" si="198"/>
        <v>0</v>
      </c>
      <c r="H811" s="49">
        <f>IF(AJ811="",0,COUNTIF($AJ$7:AJ811,AJ811))</f>
        <v>0</v>
      </c>
      <c r="I811" s="49" t="str">
        <f t="shared" si="199"/>
        <v>0</v>
      </c>
      <c r="J811" s="120">
        <f t="shared" si="200"/>
        <v>0</v>
      </c>
      <c r="K811" s="50" t="str">
        <f t="shared" si="201"/>
        <v>-</v>
      </c>
      <c r="L811" s="49">
        <f>IF(N811="",0,COUNTIF($N$7:N811,N811))</f>
        <v>0</v>
      </c>
      <c r="M811" s="50" t="str">
        <f t="shared" si="202"/>
        <v>0</v>
      </c>
      <c r="N811" s="49" t="str">
        <f t="shared" si="203"/>
        <v/>
      </c>
      <c r="O811" s="1"/>
      <c r="P811" s="112"/>
      <c r="Q811" s="4"/>
      <c r="R811" s="4"/>
      <c r="S811" s="54" t="str">
        <f t="shared" si="204"/>
        <v/>
      </c>
      <c r="T811" s="51"/>
      <c r="U811" s="53"/>
      <c r="V811" s="233"/>
      <c r="W811" s="234" t="str">
        <f t="shared" si="205"/>
        <v/>
      </c>
      <c r="X811" s="52"/>
      <c r="Y811" s="53"/>
      <c r="Z811" s="53"/>
      <c r="AA811" s="53"/>
      <c r="AB811" s="54" t="str">
        <f t="shared" si="206"/>
        <v/>
      </c>
      <c r="AC811" s="54" t="str">
        <f t="shared" si="207"/>
        <v/>
      </c>
      <c r="AD811" s="52"/>
      <c r="AE811" s="53"/>
      <c r="AF811" s="53"/>
      <c r="AG811" s="53"/>
      <c r="AH811" s="54" t="str">
        <f t="shared" si="208"/>
        <v/>
      </c>
      <c r="AI811" s="54" t="str">
        <f t="shared" si="209"/>
        <v/>
      </c>
      <c r="AJ811" s="52"/>
      <c r="AK811" s="55"/>
      <c r="AL811" s="55"/>
      <c r="AM811" s="55"/>
      <c r="AN811" s="54" t="str">
        <f t="shared" si="210"/>
        <v/>
      </c>
      <c r="AO811" s="54" t="str">
        <f t="shared" si="211"/>
        <v/>
      </c>
      <c r="AP811" s="53"/>
      <c r="AQ811" s="53"/>
      <c r="AR811" s="1"/>
      <c r="AS811" s="1"/>
    </row>
    <row r="812" spans="1:45" ht="18.75" customHeight="1" x14ac:dyDescent="0.35">
      <c r="A812" s="1"/>
      <c r="B812" s="49">
        <f>IF(R812="",0,COUNTIF($R$7:R812,R812))</f>
        <v>0</v>
      </c>
      <c r="C812" s="49" t="str">
        <f t="shared" si="196"/>
        <v>0</v>
      </c>
      <c r="D812" s="49">
        <f>IF(X812="",0,COUNTIF($X$7:X812,X812))</f>
        <v>0</v>
      </c>
      <c r="E812" s="49" t="str">
        <f t="shared" si="197"/>
        <v>0</v>
      </c>
      <c r="F812" s="49">
        <f>IF(AD812="",0,COUNTIF($AD$7:AD812,AD812))</f>
        <v>0</v>
      </c>
      <c r="G812" s="49" t="str">
        <f t="shared" si="198"/>
        <v>0</v>
      </c>
      <c r="H812" s="49">
        <f>IF(AJ812="",0,COUNTIF($AJ$7:AJ812,AJ812))</f>
        <v>0</v>
      </c>
      <c r="I812" s="49" t="str">
        <f t="shared" si="199"/>
        <v>0</v>
      </c>
      <c r="J812" s="120">
        <f t="shared" si="200"/>
        <v>0</v>
      </c>
      <c r="K812" s="50" t="str">
        <f t="shared" si="201"/>
        <v>-</v>
      </c>
      <c r="L812" s="49">
        <f>IF(N812="",0,COUNTIF($N$7:N812,N812))</f>
        <v>0</v>
      </c>
      <c r="M812" s="50" t="str">
        <f t="shared" si="202"/>
        <v>0</v>
      </c>
      <c r="N812" s="49" t="str">
        <f t="shared" si="203"/>
        <v/>
      </c>
      <c r="O812" s="1"/>
      <c r="P812" s="112"/>
      <c r="Q812" s="4"/>
      <c r="R812" s="4"/>
      <c r="S812" s="54" t="str">
        <f t="shared" si="204"/>
        <v/>
      </c>
      <c r="T812" s="51"/>
      <c r="U812" s="53"/>
      <c r="V812" s="233"/>
      <c r="W812" s="234" t="str">
        <f t="shared" si="205"/>
        <v/>
      </c>
      <c r="X812" s="52"/>
      <c r="Y812" s="53"/>
      <c r="Z812" s="53"/>
      <c r="AA812" s="53"/>
      <c r="AB812" s="54" t="str">
        <f t="shared" si="206"/>
        <v/>
      </c>
      <c r="AC812" s="54" t="str">
        <f t="shared" si="207"/>
        <v/>
      </c>
      <c r="AD812" s="52"/>
      <c r="AE812" s="53"/>
      <c r="AF812" s="53"/>
      <c r="AG812" s="53"/>
      <c r="AH812" s="54" t="str">
        <f t="shared" si="208"/>
        <v/>
      </c>
      <c r="AI812" s="54" t="str">
        <f t="shared" si="209"/>
        <v/>
      </c>
      <c r="AJ812" s="52"/>
      <c r="AK812" s="55"/>
      <c r="AL812" s="55"/>
      <c r="AM812" s="55"/>
      <c r="AN812" s="54" t="str">
        <f t="shared" si="210"/>
        <v/>
      </c>
      <c r="AO812" s="54" t="str">
        <f t="shared" si="211"/>
        <v/>
      </c>
      <c r="AP812" s="53"/>
      <c r="AQ812" s="53"/>
      <c r="AR812" s="1"/>
      <c r="AS812" s="1"/>
    </row>
    <row r="813" spans="1:45" ht="18.75" customHeight="1" x14ac:dyDescent="0.35">
      <c r="A813" s="1"/>
      <c r="B813" s="49">
        <f>IF(R813="",0,COUNTIF($R$7:R813,R813))</f>
        <v>0</v>
      </c>
      <c r="C813" s="49" t="str">
        <f t="shared" si="196"/>
        <v>0</v>
      </c>
      <c r="D813" s="49">
        <f>IF(X813="",0,COUNTIF($X$7:X813,X813))</f>
        <v>0</v>
      </c>
      <c r="E813" s="49" t="str">
        <f t="shared" si="197"/>
        <v>0</v>
      </c>
      <c r="F813" s="49">
        <f>IF(AD813="",0,COUNTIF($AD$7:AD813,AD813))</f>
        <v>0</v>
      </c>
      <c r="G813" s="49" t="str">
        <f t="shared" si="198"/>
        <v>0</v>
      </c>
      <c r="H813" s="49">
        <f>IF(AJ813="",0,COUNTIF($AJ$7:AJ813,AJ813))</f>
        <v>0</v>
      </c>
      <c r="I813" s="49" t="str">
        <f t="shared" si="199"/>
        <v>0</v>
      </c>
      <c r="J813" s="120">
        <f t="shared" si="200"/>
        <v>0</v>
      </c>
      <c r="K813" s="50" t="str">
        <f t="shared" si="201"/>
        <v>-</v>
      </c>
      <c r="L813" s="49">
        <f>IF(N813="",0,COUNTIF($N$7:N813,N813))</f>
        <v>0</v>
      </c>
      <c r="M813" s="50" t="str">
        <f t="shared" si="202"/>
        <v>0</v>
      </c>
      <c r="N813" s="49" t="str">
        <f t="shared" si="203"/>
        <v/>
      </c>
      <c r="O813" s="1"/>
      <c r="P813" s="112"/>
      <c r="Q813" s="4"/>
      <c r="R813" s="4"/>
      <c r="S813" s="54" t="str">
        <f t="shared" si="204"/>
        <v/>
      </c>
      <c r="T813" s="51"/>
      <c r="U813" s="53"/>
      <c r="V813" s="233"/>
      <c r="W813" s="234" t="str">
        <f t="shared" si="205"/>
        <v/>
      </c>
      <c r="X813" s="52"/>
      <c r="Y813" s="53"/>
      <c r="Z813" s="53"/>
      <c r="AA813" s="53"/>
      <c r="AB813" s="54" t="str">
        <f t="shared" si="206"/>
        <v/>
      </c>
      <c r="AC813" s="54" t="str">
        <f t="shared" si="207"/>
        <v/>
      </c>
      <c r="AD813" s="52"/>
      <c r="AE813" s="53"/>
      <c r="AF813" s="53"/>
      <c r="AG813" s="53"/>
      <c r="AH813" s="54" t="str">
        <f t="shared" si="208"/>
        <v/>
      </c>
      <c r="AI813" s="54" t="str">
        <f t="shared" si="209"/>
        <v/>
      </c>
      <c r="AJ813" s="52"/>
      <c r="AK813" s="55"/>
      <c r="AL813" s="55"/>
      <c r="AM813" s="55"/>
      <c r="AN813" s="54" t="str">
        <f t="shared" si="210"/>
        <v/>
      </c>
      <c r="AO813" s="54" t="str">
        <f t="shared" si="211"/>
        <v/>
      </c>
      <c r="AP813" s="53"/>
      <c r="AQ813" s="53"/>
      <c r="AR813" s="1"/>
      <c r="AS813" s="1"/>
    </row>
    <row r="814" spans="1:45" ht="18.75" customHeight="1" x14ac:dyDescent="0.35">
      <c r="A814" s="1"/>
      <c r="B814" s="49">
        <f>IF(R814="",0,COUNTIF($R$7:R814,R814))</f>
        <v>0</v>
      </c>
      <c r="C814" s="49" t="str">
        <f t="shared" si="196"/>
        <v>0</v>
      </c>
      <c r="D814" s="49">
        <f>IF(X814="",0,COUNTIF($X$7:X814,X814))</f>
        <v>0</v>
      </c>
      <c r="E814" s="49" t="str">
        <f t="shared" si="197"/>
        <v>0</v>
      </c>
      <c r="F814" s="49">
        <f>IF(AD814="",0,COUNTIF($AD$7:AD814,AD814))</f>
        <v>0</v>
      </c>
      <c r="G814" s="49" t="str">
        <f t="shared" si="198"/>
        <v>0</v>
      </c>
      <c r="H814" s="49">
        <f>IF(AJ814="",0,COUNTIF($AJ$7:AJ814,AJ814))</f>
        <v>0</v>
      </c>
      <c r="I814" s="49" t="str">
        <f t="shared" si="199"/>
        <v>0</v>
      </c>
      <c r="J814" s="120">
        <f t="shared" si="200"/>
        <v>0</v>
      </c>
      <c r="K814" s="50" t="str">
        <f t="shared" si="201"/>
        <v>-</v>
      </c>
      <c r="L814" s="49">
        <f>IF(N814="",0,COUNTIF($N$7:N814,N814))</f>
        <v>0</v>
      </c>
      <c r="M814" s="50" t="str">
        <f t="shared" si="202"/>
        <v>0</v>
      </c>
      <c r="N814" s="49" t="str">
        <f t="shared" si="203"/>
        <v/>
      </c>
      <c r="O814" s="1"/>
      <c r="P814" s="112"/>
      <c r="Q814" s="4"/>
      <c r="R814" s="4"/>
      <c r="S814" s="54" t="str">
        <f t="shared" si="204"/>
        <v/>
      </c>
      <c r="T814" s="51"/>
      <c r="U814" s="53"/>
      <c r="V814" s="233"/>
      <c r="W814" s="234" t="str">
        <f t="shared" si="205"/>
        <v/>
      </c>
      <c r="X814" s="52"/>
      <c r="Y814" s="53"/>
      <c r="Z814" s="53"/>
      <c r="AA814" s="53"/>
      <c r="AB814" s="54" t="str">
        <f t="shared" si="206"/>
        <v/>
      </c>
      <c r="AC814" s="54" t="str">
        <f t="shared" si="207"/>
        <v/>
      </c>
      <c r="AD814" s="52"/>
      <c r="AE814" s="53"/>
      <c r="AF814" s="53"/>
      <c r="AG814" s="53"/>
      <c r="AH814" s="54" t="str">
        <f t="shared" si="208"/>
        <v/>
      </c>
      <c r="AI814" s="54" t="str">
        <f t="shared" si="209"/>
        <v/>
      </c>
      <c r="AJ814" s="52"/>
      <c r="AK814" s="55"/>
      <c r="AL814" s="55"/>
      <c r="AM814" s="55"/>
      <c r="AN814" s="54" t="str">
        <f t="shared" si="210"/>
        <v/>
      </c>
      <c r="AO814" s="54" t="str">
        <f t="shared" si="211"/>
        <v/>
      </c>
      <c r="AP814" s="53"/>
      <c r="AQ814" s="53"/>
      <c r="AR814" s="1"/>
      <c r="AS814" s="1"/>
    </row>
    <row r="815" spans="1:45" ht="18.75" customHeight="1" x14ac:dyDescent="0.35">
      <c r="A815" s="1"/>
      <c r="B815" s="49">
        <f>IF(R815="",0,COUNTIF($R$7:R815,R815))</f>
        <v>0</v>
      </c>
      <c r="C815" s="49" t="str">
        <f t="shared" si="196"/>
        <v>0</v>
      </c>
      <c r="D815" s="49">
        <f>IF(X815="",0,COUNTIF($X$7:X815,X815))</f>
        <v>0</v>
      </c>
      <c r="E815" s="49" t="str">
        <f t="shared" si="197"/>
        <v>0</v>
      </c>
      <c r="F815" s="49">
        <f>IF(AD815="",0,COUNTIF($AD$7:AD815,AD815))</f>
        <v>0</v>
      </c>
      <c r="G815" s="49" t="str">
        <f t="shared" si="198"/>
        <v>0</v>
      </c>
      <c r="H815" s="49">
        <f>IF(AJ815="",0,COUNTIF($AJ$7:AJ815,AJ815))</f>
        <v>0</v>
      </c>
      <c r="I815" s="49" t="str">
        <f t="shared" si="199"/>
        <v>0</v>
      </c>
      <c r="J815" s="120">
        <f t="shared" si="200"/>
        <v>0</v>
      </c>
      <c r="K815" s="50" t="str">
        <f t="shared" si="201"/>
        <v>-</v>
      </c>
      <c r="L815" s="49">
        <f>IF(N815="",0,COUNTIF($N$7:N815,N815))</f>
        <v>0</v>
      </c>
      <c r="M815" s="50" t="str">
        <f t="shared" si="202"/>
        <v>0</v>
      </c>
      <c r="N815" s="49" t="str">
        <f t="shared" si="203"/>
        <v/>
      </c>
      <c r="O815" s="1"/>
      <c r="P815" s="112"/>
      <c r="Q815" s="4"/>
      <c r="R815" s="4"/>
      <c r="S815" s="54" t="str">
        <f t="shared" si="204"/>
        <v/>
      </c>
      <c r="T815" s="51"/>
      <c r="U815" s="53"/>
      <c r="V815" s="233"/>
      <c r="W815" s="234" t="str">
        <f t="shared" si="205"/>
        <v/>
      </c>
      <c r="X815" s="52"/>
      <c r="Y815" s="53"/>
      <c r="Z815" s="53"/>
      <c r="AA815" s="53"/>
      <c r="AB815" s="54" t="str">
        <f t="shared" si="206"/>
        <v/>
      </c>
      <c r="AC815" s="54" t="str">
        <f t="shared" si="207"/>
        <v/>
      </c>
      <c r="AD815" s="52"/>
      <c r="AE815" s="53"/>
      <c r="AF815" s="53"/>
      <c r="AG815" s="53"/>
      <c r="AH815" s="54" t="str">
        <f t="shared" si="208"/>
        <v/>
      </c>
      <c r="AI815" s="54" t="str">
        <f t="shared" si="209"/>
        <v/>
      </c>
      <c r="AJ815" s="52"/>
      <c r="AK815" s="55"/>
      <c r="AL815" s="55"/>
      <c r="AM815" s="55"/>
      <c r="AN815" s="54" t="str">
        <f t="shared" si="210"/>
        <v/>
      </c>
      <c r="AO815" s="54" t="str">
        <f t="shared" si="211"/>
        <v/>
      </c>
      <c r="AP815" s="53"/>
      <c r="AQ815" s="53"/>
      <c r="AR815" s="1"/>
      <c r="AS815" s="1"/>
    </row>
    <row r="816" spans="1:45" ht="18.75" customHeight="1" x14ac:dyDescent="0.35">
      <c r="A816" s="1"/>
      <c r="B816" s="49">
        <f>IF(R816="",0,COUNTIF($R$7:R816,R816))</f>
        <v>0</v>
      </c>
      <c r="C816" s="49" t="str">
        <f t="shared" si="196"/>
        <v>0</v>
      </c>
      <c r="D816" s="49">
        <f>IF(X816="",0,COUNTIF($X$7:X816,X816))</f>
        <v>0</v>
      </c>
      <c r="E816" s="49" t="str">
        <f t="shared" si="197"/>
        <v>0</v>
      </c>
      <c r="F816" s="49">
        <f>IF(AD816="",0,COUNTIF($AD$7:AD816,AD816))</f>
        <v>0</v>
      </c>
      <c r="G816" s="49" t="str">
        <f t="shared" si="198"/>
        <v>0</v>
      </c>
      <c r="H816" s="49">
        <f>IF(AJ816="",0,COUNTIF($AJ$7:AJ816,AJ816))</f>
        <v>0</v>
      </c>
      <c r="I816" s="49" t="str">
        <f t="shared" si="199"/>
        <v>0</v>
      </c>
      <c r="J816" s="120">
        <f t="shared" si="200"/>
        <v>0</v>
      </c>
      <c r="K816" s="50" t="str">
        <f t="shared" si="201"/>
        <v>-</v>
      </c>
      <c r="L816" s="49">
        <f>IF(N816="",0,COUNTIF($N$7:N816,N816))</f>
        <v>0</v>
      </c>
      <c r="M816" s="50" t="str">
        <f t="shared" si="202"/>
        <v>0</v>
      </c>
      <c r="N816" s="49" t="str">
        <f t="shared" si="203"/>
        <v/>
      </c>
      <c r="O816" s="1"/>
      <c r="P816" s="112"/>
      <c r="Q816" s="4"/>
      <c r="R816" s="4"/>
      <c r="S816" s="54" t="str">
        <f t="shared" si="204"/>
        <v/>
      </c>
      <c r="T816" s="51"/>
      <c r="U816" s="53"/>
      <c r="V816" s="233"/>
      <c r="W816" s="234" t="str">
        <f t="shared" si="205"/>
        <v/>
      </c>
      <c r="X816" s="52"/>
      <c r="Y816" s="53"/>
      <c r="Z816" s="53"/>
      <c r="AA816" s="53"/>
      <c r="AB816" s="54" t="str">
        <f t="shared" si="206"/>
        <v/>
      </c>
      <c r="AC816" s="54" t="str">
        <f t="shared" si="207"/>
        <v/>
      </c>
      <c r="AD816" s="52"/>
      <c r="AE816" s="53"/>
      <c r="AF816" s="53"/>
      <c r="AG816" s="53"/>
      <c r="AH816" s="54" t="str">
        <f t="shared" si="208"/>
        <v/>
      </c>
      <c r="AI816" s="54" t="str">
        <f t="shared" si="209"/>
        <v/>
      </c>
      <c r="AJ816" s="52"/>
      <c r="AK816" s="55"/>
      <c r="AL816" s="55"/>
      <c r="AM816" s="55"/>
      <c r="AN816" s="54" t="str">
        <f t="shared" si="210"/>
        <v/>
      </c>
      <c r="AO816" s="54" t="str">
        <f t="shared" si="211"/>
        <v/>
      </c>
      <c r="AP816" s="53"/>
      <c r="AQ816" s="53"/>
      <c r="AR816" s="1"/>
      <c r="AS816" s="1"/>
    </row>
    <row r="817" spans="1:45" ht="18.75" customHeight="1" x14ac:dyDescent="0.35">
      <c r="A817" s="1"/>
      <c r="B817" s="49">
        <f>IF(R817="",0,COUNTIF($R$7:R817,R817))</f>
        <v>0</v>
      </c>
      <c r="C817" s="49" t="str">
        <f t="shared" si="196"/>
        <v>0</v>
      </c>
      <c r="D817" s="49">
        <f>IF(X817="",0,COUNTIF($X$7:X817,X817))</f>
        <v>0</v>
      </c>
      <c r="E817" s="49" t="str">
        <f t="shared" si="197"/>
        <v>0</v>
      </c>
      <c r="F817" s="49">
        <f>IF(AD817="",0,COUNTIF($AD$7:AD817,AD817))</f>
        <v>0</v>
      </c>
      <c r="G817" s="49" t="str">
        <f t="shared" si="198"/>
        <v>0</v>
      </c>
      <c r="H817" s="49">
        <f>IF(AJ817="",0,COUNTIF($AJ$7:AJ817,AJ817))</f>
        <v>0</v>
      </c>
      <c r="I817" s="49" t="str">
        <f t="shared" si="199"/>
        <v>0</v>
      </c>
      <c r="J817" s="120">
        <f t="shared" si="200"/>
        <v>0</v>
      </c>
      <c r="K817" s="50" t="str">
        <f t="shared" si="201"/>
        <v>-</v>
      </c>
      <c r="L817" s="49">
        <f>IF(N817="",0,COUNTIF($N$7:N817,N817))</f>
        <v>0</v>
      </c>
      <c r="M817" s="50" t="str">
        <f t="shared" si="202"/>
        <v>0</v>
      </c>
      <c r="N817" s="49" t="str">
        <f t="shared" si="203"/>
        <v/>
      </c>
      <c r="O817" s="1"/>
      <c r="P817" s="112"/>
      <c r="Q817" s="4"/>
      <c r="R817" s="4"/>
      <c r="S817" s="54" t="str">
        <f t="shared" si="204"/>
        <v/>
      </c>
      <c r="T817" s="51"/>
      <c r="U817" s="53"/>
      <c r="V817" s="233"/>
      <c r="W817" s="234" t="str">
        <f t="shared" si="205"/>
        <v/>
      </c>
      <c r="X817" s="52"/>
      <c r="Y817" s="53"/>
      <c r="Z817" s="53"/>
      <c r="AA817" s="53"/>
      <c r="AB817" s="54" t="str">
        <f t="shared" si="206"/>
        <v/>
      </c>
      <c r="AC817" s="54" t="str">
        <f t="shared" si="207"/>
        <v/>
      </c>
      <c r="AD817" s="52"/>
      <c r="AE817" s="53"/>
      <c r="AF817" s="53"/>
      <c r="AG817" s="53"/>
      <c r="AH817" s="54" t="str">
        <f t="shared" si="208"/>
        <v/>
      </c>
      <c r="AI817" s="54" t="str">
        <f t="shared" si="209"/>
        <v/>
      </c>
      <c r="AJ817" s="52"/>
      <c r="AK817" s="55"/>
      <c r="AL817" s="55"/>
      <c r="AM817" s="55"/>
      <c r="AN817" s="54" t="str">
        <f t="shared" si="210"/>
        <v/>
      </c>
      <c r="AO817" s="54" t="str">
        <f t="shared" si="211"/>
        <v/>
      </c>
      <c r="AP817" s="53"/>
      <c r="AQ817" s="53"/>
      <c r="AR817" s="1"/>
      <c r="AS817" s="1"/>
    </row>
    <row r="818" spans="1:45" ht="18.75" customHeight="1" x14ac:dyDescent="0.35">
      <c r="A818" s="1"/>
      <c r="B818" s="49">
        <f>IF(R818="",0,COUNTIF($R$7:R818,R818))</f>
        <v>0</v>
      </c>
      <c r="C818" s="49" t="str">
        <f t="shared" si="196"/>
        <v>0</v>
      </c>
      <c r="D818" s="49">
        <f>IF(X818="",0,COUNTIF($X$7:X818,X818))</f>
        <v>0</v>
      </c>
      <c r="E818" s="49" t="str">
        <f t="shared" si="197"/>
        <v>0</v>
      </c>
      <c r="F818" s="49">
        <f>IF(AD818="",0,COUNTIF($AD$7:AD818,AD818))</f>
        <v>0</v>
      </c>
      <c r="G818" s="49" t="str">
        <f t="shared" si="198"/>
        <v>0</v>
      </c>
      <c r="H818" s="49">
        <f>IF(AJ818="",0,COUNTIF($AJ$7:AJ818,AJ818))</f>
        <v>0</v>
      </c>
      <c r="I818" s="49" t="str">
        <f t="shared" si="199"/>
        <v>0</v>
      </c>
      <c r="J818" s="120">
        <f t="shared" si="200"/>
        <v>0</v>
      </c>
      <c r="K818" s="50" t="str">
        <f t="shared" si="201"/>
        <v>-</v>
      </c>
      <c r="L818" s="49">
        <f>IF(N818="",0,COUNTIF($N$7:N818,N818))</f>
        <v>0</v>
      </c>
      <c r="M818" s="50" t="str">
        <f t="shared" si="202"/>
        <v>0</v>
      </c>
      <c r="N818" s="49" t="str">
        <f t="shared" si="203"/>
        <v/>
      </c>
      <c r="O818" s="1"/>
      <c r="P818" s="112"/>
      <c r="Q818" s="4"/>
      <c r="R818" s="4"/>
      <c r="S818" s="54" t="str">
        <f t="shared" si="204"/>
        <v/>
      </c>
      <c r="T818" s="51"/>
      <c r="U818" s="53"/>
      <c r="V818" s="233"/>
      <c r="W818" s="234" t="str">
        <f t="shared" si="205"/>
        <v/>
      </c>
      <c r="X818" s="52"/>
      <c r="Y818" s="53"/>
      <c r="Z818" s="53"/>
      <c r="AA818" s="53"/>
      <c r="AB818" s="54" t="str">
        <f t="shared" si="206"/>
        <v/>
      </c>
      <c r="AC818" s="54" t="str">
        <f t="shared" si="207"/>
        <v/>
      </c>
      <c r="AD818" s="52"/>
      <c r="AE818" s="53"/>
      <c r="AF818" s="53"/>
      <c r="AG818" s="53"/>
      <c r="AH818" s="54" t="str">
        <f t="shared" si="208"/>
        <v/>
      </c>
      <c r="AI818" s="54" t="str">
        <f t="shared" si="209"/>
        <v/>
      </c>
      <c r="AJ818" s="52"/>
      <c r="AK818" s="55"/>
      <c r="AL818" s="55"/>
      <c r="AM818" s="55"/>
      <c r="AN818" s="54" t="str">
        <f t="shared" si="210"/>
        <v/>
      </c>
      <c r="AO818" s="54" t="str">
        <f t="shared" si="211"/>
        <v/>
      </c>
      <c r="AP818" s="53"/>
      <c r="AQ818" s="53"/>
      <c r="AR818" s="1"/>
      <c r="AS818" s="1"/>
    </row>
    <row r="819" spans="1:45" ht="18.75" customHeight="1" x14ac:dyDescent="0.35">
      <c r="A819" s="1"/>
      <c r="B819" s="49">
        <f>IF(R819="",0,COUNTIF($R$7:R819,R819))</f>
        <v>0</v>
      </c>
      <c r="C819" s="49" t="str">
        <f t="shared" ref="C819:C882" si="212">B819&amp;R819</f>
        <v>0</v>
      </c>
      <c r="D819" s="49">
        <f>IF(X819="",0,COUNTIF($X$7:X819,X819))</f>
        <v>0</v>
      </c>
      <c r="E819" s="49" t="str">
        <f t="shared" ref="E819:E882" si="213">D819&amp;X819</f>
        <v>0</v>
      </c>
      <c r="F819" s="49">
        <f>IF(AD819="",0,COUNTIF($AD$7:AD819,AD819))</f>
        <v>0</v>
      </c>
      <c r="G819" s="49" t="str">
        <f t="shared" ref="G819:G882" si="214">F819&amp;AD819</f>
        <v>0</v>
      </c>
      <c r="H819" s="49">
        <f>IF(AJ819="",0,COUNTIF($AJ$7:AJ819,AJ819))</f>
        <v>0</v>
      </c>
      <c r="I819" s="49" t="str">
        <f t="shared" ref="I819:I882" si="215">H819&amp;AJ819</f>
        <v>0</v>
      </c>
      <c r="J819" s="120">
        <f t="shared" ref="J819:J882" si="216">Y819+AE819+AK819</f>
        <v>0</v>
      </c>
      <c r="K819" s="50" t="str">
        <f t="shared" ref="K819:K882" si="217">IF(R819="","-",IF(P819&lt;&gt;"",P819,K818))</f>
        <v>-</v>
      </c>
      <c r="L819" s="49">
        <f>IF(N819="",0,COUNTIF($N$7:N819,N819))</f>
        <v>0</v>
      </c>
      <c r="M819" s="50" t="str">
        <f t="shared" ref="M819:M882" si="218">L819&amp;N819</f>
        <v>0</v>
      </c>
      <c r="N819" s="49" t="str">
        <f t="shared" ref="N819:N882" si="219">IF(R819="","",IF(Q819&lt;&gt;"",Q819,N818))</f>
        <v/>
      </c>
      <c r="O819" s="1"/>
      <c r="P819" s="112"/>
      <c r="Q819" s="4"/>
      <c r="R819" s="4"/>
      <c r="S819" s="54" t="str">
        <f t="shared" ref="S819:S882" si="220">IF(R819&lt;&gt;"",VLOOKUP(R819,DP,2,FALSE),"")</f>
        <v/>
      </c>
      <c r="T819" s="51"/>
      <c r="U819" s="53"/>
      <c r="V819" s="233"/>
      <c r="W819" s="234" t="str">
        <f t="shared" ref="W819:W882" si="221">IF(AND(R819&lt;&gt;"",U819&lt;&gt;""),$U819*$V819,"")</f>
        <v/>
      </c>
      <c r="X819" s="52"/>
      <c r="Y819" s="53"/>
      <c r="Z819" s="53"/>
      <c r="AA819" s="53"/>
      <c r="AB819" s="54" t="str">
        <f t="shared" ref="AB819:AB882" si="222">IF(AND(R819&lt;&gt;"",X819&lt;&gt;""),$Y819*$Z819,"")</f>
        <v/>
      </c>
      <c r="AC819" s="54" t="str">
        <f t="shared" ref="AC819:AC882" si="223">IF(AND(R819&lt;&gt;"",X819&lt;&gt;""),$Y819*$AA819,"")</f>
        <v/>
      </c>
      <c r="AD819" s="52"/>
      <c r="AE819" s="53"/>
      <c r="AF819" s="53"/>
      <c r="AG819" s="53"/>
      <c r="AH819" s="54" t="str">
        <f t="shared" ref="AH819:AH882" si="224">IF(AND(R819&lt;&gt;"",AD819&lt;&gt;""),$AE819*$AF819,"")</f>
        <v/>
      </c>
      <c r="AI819" s="54" t="str">
        <f t="shared" ref="AI819:AI882" si="225">IF(AND(R819&lt;&gt;"",AD819&lt;&gt;""),$AE819*$AG819,"")</f>
        <v/>
      </c>
      <c r="AJ819" s="52"/>
      <c r="AK819" s="55"/>
      <c r="AL819" s="55"/>
      <c r="AM819" s="55"/>
      <c r="AN819" s="54" t="str">
        <f t="shared" ref="AN819:AN882" si="226">IF(AND(R819&lt;&gt;"",AJ819&lt;&gt;""),$AK819*$AL819,"")</f>
        <v/>
      </c>
      <c r="AO819" s="54" t="str">
        <f t="shared" ref="AO819:AO882" si="227">IF(AND(R819&lt;&gt;"",AJ819&lt;&gt;""),$AK819*$AM819,"")</f>
        <v/>
      </c>
      <c r="AP819" s="53"/>
      <c r="AQ819" s="53"/>
      <c r="AR819" s="1"/>
      <c r="AS819" s="1"/>
    </row>
    <row r="820" spans="1:45" ht="18.75" customHeight="1" x14ac:dyDescent="0.35">
      <c r="A820" s="1"/>
      <c r="B820" s="49">
        <f>IF(R820="",0,COUNTIF($R$7:R820,R820))</f>
        <v>0</v>
      </c>
      <c r="C820" s="49" t="str">
        <f t="shared" si="212"/>
        <v>0</v>
      </c>
      <c r="D820" s="49">
        <f>IF(X820="",0,COUNTIF($X$7:X820,X820))</f>
        <v>0</v>
      </c>
      <c r="E820" s="49" t="str">
        <f t="shared" si="213"/>
        <v>0</v>
      </c>
      <c r="F820" s="49">
        <f>IF(AD820="",0,COUNTIF($AD$7:AD820,AD820))</f>
        <v>0</v>
      </c>
      <c r="G820" s="49" t="str">
        <f t="shared" si="214"/>
        <v>0</v>
      </c>
      <c r="H820" s="49">
        <f>IF(AJ820="",0,COUNTIF($AJ$7:AJ820,AJ820))</f>
        <v>0</v>
      </c>
      <c r="I820" s="49" t="str">
        <f t="shared" si="215"/>
        <v>0</v>
      </c>
      <c r="J820" s="120">
        <f t="shared" si="216"/>
        <v>0</v>
      </c>
      <c r="K820" s="50" t="str">
        <f t="shared" si="217"/>
        <v>-</v>
      </c>
      <c r="L820" s="49">
        <f>IF(N820="",0,COUNTIF($N$7:N820,N820))</f>
        <v>0</v>
      </c>
      <c r="M820" s="50" t="str">
        <f t="shared" si="218"/>
        <v>0</v>
      </c>
      <c r="N820" s="49" t="str">
        <f t="shared" si="219"/>
        <v/>
      </c>
      <c r="O820" s="1"/>
      <c r="P820" s="112"/>
      <c r="Q820" s="4"/>
      <c r="R820" s="4"/>
      <c r="S820" s="54" t="str">
        <f t="shared" si="220"/>
        <v/>
      </c>
      <c r="T820" s="51"/>
      <c r="U820" s="53"/>
      <c r="V820" s="233"/>
      <c r="W820" s="234" t="str">
        <f t="shared" si="221"/>
        <v/>
      </c>
      <c r="X820" s="52"/>
      <c r="Y820" s="53"/>
      <c r="Z820" s="53"/>
      <c r="AA820" s="53"/>
      <c r="AB820" s="54" t="str">
        <f t="shared" si="222"/>
        <v/>
      </c>
      <c r="AC820" s="54" t="str">
        <f t="shared" si="223"/>
        <v/>
      </c>
      <c r="AD820" s="52"/>
      <c r="AE820" s="53"/>
      <c r="AF820" s="53"/>
      <c r="AG820" s="53"/>
      <c r="AH820" s="54" t="str">
        <f t="shared" si="224"/>
        <v/>
      </c>
      <c r="AI820" s="54" t="str">
        <f t="shared" si="225"/>
        <v/>
      </c>
      <c r="AJ820" s="52"/>
      <c r="AK820" s="55"/>
      <c r="AL820" s="55"/>
      <c r="AM820" s="55"/>
      <c r="AN820" s="54" t="str">
        <f t="shared" si="226"/>
        <v/>
      </c>
      <c r="AO820" s="54" t="str">
        <f t="shared" si="227"/>
        <v/>
      </c>
      <c r="AP820" s="53"/>
      <c r="AQ820" s="53"/>
      <c r="AR820" s="1"/>
      <c r="AS820" s="1"/>
    </row>
    <row r="821" spans="1:45" ht="18.75" customHeight="1" x14ac:dyDescent="0.35">
      <c r="A821" s="1"/>
      <c r="B821" s="49">
        <f>IF(R821="",0,COUNTIF($R$7:R821,R821))</f>
        <v>0</v>
      </c>
      <c r="C821" s="49" t="str">
        <f t="shared" si="212"/>
        <v>0</v>
      </c>
      <c r="D821" s="49">
        <f>IF(X821="",0,COUNTIF($X$7:X821,X821))</f>
        <v>0</v>
      </c>
      <c r="E821" s="49" t="str">
        <f t="shared" si="213"/>
        <v>0</v>
      </c>
      <c r="F821" s="49">
        <f>IF(AD821="",0,COUNTIF($AD$7:AD821,AD821))</f>
        <v>0</v>
      </c>
      <c r="G821" s="49" t="str">
        <f t="shared" si="214"/>
        <v>0</v>
      </c>
      <c r="H821" s="49">
        <f>IF(AJ821="",0,COUNTIF($AJ$7:AJ821,AJ821))</f>
        <v>0</v>
      </c>
      <c r="I821" s="49" t="str">
        <f t="shared" si="215"/>
        <v>0</v>
      </c>
      <c r="J821" s="120">
        <f t="shared" si="216"/>
        <v>0</v>
      </c>
      <c r="K821" s="50" t="str">
        <f t="shared" si="217"/>
        <v>-</v>
      </c>
      <c r="L821" s="49">
        <f>IF(N821="",0,COUNTIF($N$7:N821,N821))</f>
        <v>0</v>
      </c>
      <c r="M821" s="50" t="str">
        <f t="shared" si="218"/>
        <v>0</v>
      </c>
      <c r="N821" s="49" t="str">
        <f t="shared" si="219"/>
        <v/>
      </c>
      <c r="O821" s="1"/>
      <c r="P821" s="112"/>
      <c r="Q821" s="4"/>
      <c r="R821" s="4"/>
      <c r="S821" s="54" t="str">
        <f t="shared" si="220"/>
        <v/>
      </c>
      <c r="T821" s="51"/>
      <c r="U821" s="53"/>
      <c r="V821" s="233"/>
      <c r="W821" s="234" t="str">
        <f t="shared" si="221"/>
        <v/>
      </c>
      <c r="X821" s="52"/>
      <c r="Y821" s="53"/>
      <c r="Z821" s="53"/>
      <c r="AA821" s="53"/>
      <c r="AB821" s="54" t="str">
        <f t="shared" si="222"/>
        <v/>
      </c>
      <c r="AC821" s="54" t="str">
        <f t="shared" si="223"/>
        <v/>
      </c>
      <c r="AD821" s="52"/>
      <c r="AE821" s="53"/>
      <c r="AF821" s="53"/>
      <c r="AG821" s="53"/>
      <c r="AH821" s="54" t="str">
        <f t="shared" si="224"/>
        <v/>
      </c>
      <c r="AI821" s="54" t="str">
        <f t="shared" si="225"/>
        <v/>
      </c>
      <c r="AJ821" s="52"/>
      <c r="AK821" s="55"/>
      <c r="AL821" s="55"/>
      <c r="AM821" s="55"/>
      <c r="AN821" s="54" t="str">
        <f t="shared" si="226"/>
        <v/>
      </c>
      <c r="AO821" s="54" t="str">
        <f t="shared" si="227"/>
        <v/>
      </c>
      <c r="AP821" s="53"/>
      <c r="AQ821" s="53"/>
      <c r="AR821" s="1"/>
      <c r="AS821" s="1"/>
    </row>
    <row r="822" spans="1:45" ht="18.75" customHeight="1" x14ac:dyDescent="0.35">
      <c r="A822" s="1"/>
      <c r="B822" s="49">
        <f>IF(R822="",0,COUNTIF($R$7:R822,R822))</f>
        <v>0</v>
      </c>
      <c r="C822" s="49" t="str">
        <f t="shared" si="212"/>
        <v>0</v>
      </c>
      <c r="D822" s="49">
        <f>IF(X822="",0,COUNTIF($X$7:X822,X822))</f>
        <v>0</v>
      </c>
      <c r="E822" s="49" t="str">
        <f t="shared" si="213"/>
        <v>0</v>
      </c>
      <c r="F822" s="49">
        <f>IF(AD822="",0,COUNTIF($AD$7:AD822,AD822))</f>
        <v>0</v>
      </c>
      <c r="G822" s="49" t="str">
        <f t="shared" si="214"/>
        <v>0</v>
      </c>
      <c r="H822" s="49">
        <f>IF(AJ822="",0,COUNTIF($AJ$7:AJ822,AJ822))</f>
        <v>0</v>
      </c>
      <c r="I822" s="49" t="str">
        <f t="shared" si="215"/>
        <v>0</v>
      </c>
      <c r="J822" s="120">
        <f t="shared" si="216"/>
        <v>0</v>
      </c>
      <c r="K822" s="50" t="str">
        <f t="shared" si="217"/>
        <v>-</v>
      </c>
      <c r="L822" s="49">
        <f>IF(N822="",0,COUNTIF($N$7:N822,N822))</f>
        <v>0</v>
      </c>
      <c r="M822" s="50" t="str">
        <f t="shared" si="218"/>
        <v>0</v>
      </c>
      <c r="N822" s="49" t="str">
        <f t="shared" si="219"/>
        <v/>
      </c>
      <c r="O822" s="1"/>
      <c r="P822" s="112"/>
      <c r="Q822" s="4"/>
      <c r="R822" s="4"/>
      <c r="S822" s="54" t="str">
        <f t="shared" si="220"/>
        <v/>
      </c>
      <c r="T822" s="51"/>
      <c r="U822" s="53"/>
      <c r="V822" s="233"/>
      <c r="W822" s="234" t="str">
        <f t="shared" si="221"/>
        <v/>
      </c>
      <c r="X822" s="52"/>
      <c r="Y822" s="53"/>
      <c r="Z822" s="53"/>
      <c r="AA822" s="53"/>
      <c r="AB822" s="54" t="str">
        <f t="shared" si="222"/>
        <v/>
      </c>
      <c r="AC822" s="54" t="str">
        <f t="shared" si="223"/>
        <v/>
      </c>
      <c r="AD822" s="52"/>
      <c r="AE822" s="53"/>
      <c r="AF822" s="53"/>
      <c r="AG822" s="53"/>
      <c r="AH822" s="54" t="str">
        <f t="shared" si="224"/>
        <v/>
      </c>
      <c r="AI822" s="54" t="str">
        <f t="shared" si="225"/>
        <v/>
      </c>
      <c r="AJ822" s="52"/>
      <c r="AK822" s="55"/>
      <c r="AL822" s="55"/>
      <c r="AM822" s="55"/>
      <c r="AN822" s="54" t="str">
        <f t="shared" si="226"/>
        <v/>
      </c>
      <c r="AO822" s="54" t="str">
        <f t="shared" si="227"/>
        <v/>
      </c>
      <c r="AP822" s="53"/>
      <c r="AQ822" s="53"/>
      <c r="AR822" s="1"/>
      <c r="AS822" s="1"/>
    </row>
    <row r="823" spans="1:45" ht="18.75" customHeight="1" x14ac:dyDescent="0.35">
      <c r="A823" s="1"/>
      <c r="B823" s="49">
        <f>IF(R823="",0,COUNTIF($R$7:R823,R823))</f>
        <v>0</v>
      </c>
      <c r="C823" s="49" t="str">
        <f t="shared" si="212"/>
        <v>0</v>
      </c>
      <c r="D823" s="49">
        <f>IF(X823="",0,COUNTIF($X$7:X823,X823))</f>
        <v>0</v>
      </c>
      <c r="E823" s="49" t="str">
        <f t="shared" si="213"/>
        <v>0</v>
      </c>
      <c r="F823" s="49">
        <f>IF(AD823="",0,COUNTIF($AD$7:AD823,AD823))</f>
        <v>0</v>
      </c>
      <c r="G823" s="49" t="str">
        <f t="shared" si="214"/>
        <v>0</v>
      </c>
      <c r="H823" s="49">
        <f>IF(AJ823="",0,COUNTIF($AJ$7:AJ823,AJ823))</f>
        <v>0</v>
      </c>
      <c r="I823" s="49" t="str">
        <f t="shared" si="215"/>
        <v>0</v>
      </c>
      <c r="J823" s="120">
        <f t="shared" si="216"/>
        <v>0</v>
      </c>
      <c r="K823" s="50" t="str">
        <f t="shared" si="217"/>
        <v>-</v>
      </c>
      <c r="L823" s="49">
        <f>IF(N823="",0,COUNTIF($N$7:N823,N823))</f>
        <v>0</v>
      </c>
      <c r="M823" s="50" t="str">
        <f t="shared" si="218"/>
        <v>0</v>
      </c>
      <c r="N823" s="49" t="str">
        <f t="shared" si="219"/>
        <v/>
      </c>
      <c r="O823" s="1"/>
      <c r="P823" s="112"/>
      <c r="Q823" s="4"/>
      <c r="R823" s="4"/>
      <c r="S823" s="54" t="str">
        <f t="shared" si="220"/>
        <v/>
      </c>
      <c r="T823" s="51"/>
      <c r="U823" s="53"/>
      <c r="V823" s="233"/>
      <c r="W823" s="234" t="str">
        <f t="shared" si="221"/>
        <v/>
      </c>
      <c r="X823" s="52"/>
      <c r="Y823" s="53"/>
      <c r="Z823" s="53"/>
      <c r="AA823" s="53"/>
      <c r="AB823" s="54" t="str">
        <f t="shared" si="222"/>
        <v/>
      </c>
      <c r="AC823" s="54" t="str">
        <f t="shared" si="223"/>
        <v/>
      </c>
      <c r="AD823" s="52"/>
      <c r="AE823" s="53"/>
      <c r="AF823" s="53"/>
      <c r="AG823" s="53"/>
      <c r="AH823" s="54" t="str">
        <f t="shared" si="224"/>
        <v/>
      </c>
      <c r="AI823" s="54" t="str">
        <f t="shared" si="225"/>
        <v/>
      </c>
      <c r="AJ823" s="52"/>
      <c r="AK823" s="55"/>
      <c r="AL823" s="55"/>
      <c r="AM823" s="55"/>
      <c r="AN823" s="54" t="str">
        <f t="shared" si="226"/>
        <v/>
      </c>
      <c r="AO823" s="54" t="str">
        <f t="shared" si="227"/>
        <v/>
      </c>
      <c r="AP823" s="53"/>
      <c r="AQ823" s="53"/>
      <c r="AR823" s="1"/>
      <c r="AS823" s="1"/>
    </row>
    <row r="824" spans="1:45" ht="18.75" customHeight="1" x14ac:dyDescent="0.35">
      <c r="A824" s="1"/>
      <c r="B824" s="49">
        <f>IF(R824="",0,COUNTIF($R$7:R824,R824))</f>
        <v>0</v>
      </c>
      <c r="C824" s="49" t="str">
        <f t="shared" si="212"/>
        <v>0</v>
      </c>
      <c r="D824" s="49">
        <f>IF(X824="",0,COUNTIF($X$7:X824,X824))</f>
        <v>0</v>
      </c>
      <c r="E824" s="49" t="str">
        <f t="shared" si="213"/>
        <v>0</v>
      </c>
      <c r="F824" s="49">
        <f>IF(AD824="",0,COUNTIF($AD$7:AD824,AD824))</f>
        <v>0</v>
      </c>
      <c r="G824" s="49" t="str">
        <f t="shared" si="214"/>
        <v>0</v>
      </c>
      <c r="H824" s="49">
        <f>IF(AJ824="",0,COUNTIF($AJ$7:AJ824,AJ824))</f>
        <v>0</v>
      </c>
      <c r="I824" s="49" t="str">
        <f t="shared" si="215"/>
        <v>0</v>
      </c>
      <c r="J824" s="120">
        <f t="shared" si="216"/>
        <v>0</v>
      </c>
      <c r="K824" s="50" t="str">
        <f t="shared" si="217"/>
        <v>-</v>
      </c>
      <c r="L824" s="49">
        <f>IF(N824="",0,COUNTIF($N$7:N824,N824))</f>
        <v>0</v>
      </c>
      <c r="M824" s="50" t="str">
        <f t="shared" si="218"/>
        <v>0</v>
      </c>
      <c r="N824" s="49" t="str">
        <f t="shared" si="219"/>
        <v/>
      </c>
      <c r="O824" s="1"/>
      <c r="P824" s="112"/>
      <c r="Q824" s="4"/>
      <c r="R824" s="4"/>
      <c r="S824" s="54" t="str">
        <f t="shared" si="220"/>
        <v/>
      </c>
      <c r="T824" s="51"/>
      <c r="U824" s="53"/>
      <c r="V824" s="233"/>
      <c r="W824" s="234" t="str">
        <f t="shared" si="221"/>
        <v/>
      </c>
      <c r="X824" s="52"/>
      <c r="Y824" s="53"/>
      <c r="Z824" s="53"/>
      <c r="AA824" s="53"/>
      <c r="AB824" s="54" t="str">
        <f t="shared" si="222"/>
        <v/>
      </c>
      <c r="AC824" s="54" t="str">
        <f t="shared" si="223"/>
        <v/>
      </c>
      <c r="AD824" s="52"/>
      <c r="AE824" s="53"/>
      <c r="AF824" s="53"/>
      <c r="AG824" s="53"/>
      <c r="AH824" s="54" t="str">
        <f t="shared" si="224"/>
        <v/>
      </c>
      <c r="AI824" s="54" t="str">
        <f t="shared" si="225"/>
        <v/>
      </c>
      <c r="AJ824" s="52"/>
      <c r="AK824" s="55"/>
      <c r="AL824" s="55"/>
      <c r="AM824" s="55"/>
      <c r="AN824" s="54" t="str">
        <f t="shared" si="226"/>
        <v/>
      </c>
      <c r="AO824" s="54" t="str">
        <f t="shared" si="227"/>
        <v/>
      </c>
      <c r="AP824" s="53"/>
      <c r="AQ824" s="53"/>
      <c r="AR824" s="1"/>
      <c r="AS824" s="1"/>
    </row>
    <row r="825" spans="1:45" ht="18.75" customHeight="1" x14ac:dyDescent="0.35">
      <c r="A825" s="1"/>
      <c r="B825" s="49">
        <f>IF(R825="",0,COUNTIF($R$7:R825,R825))</f>
        <v>0</v>
      </c>
      <c r="C825" s="49" t="str">
        <f t="shared" si="212"/>
        <v>0</v>
      </c>
      <c r="D825" s="49">
        <f>IF(X825="",0,COUNTIF($X$7:X825,X825))</f>
        <v>0</v>
      </c>
      <c r="E825" s="49" t="str">
        <f t="shared" si="213"/>
        <v>0</v>
      </c>
      <c r="F825" s="49">
        <f>IF(AD825="",0,COUNTIF($AD$7:AD825,AD825))</f>
        <v>0</v>
      </c>
      <c r="G825" s="49" t="str">
        <f t="shared" si="214"/>
        <v>0</v>
      </c>
      <c r="H825" s="49">
        <f>IF(AJ825="",0,COUNTIF($AJ$7:AJ825,AJ825))</f>
        <v>0</v>
      </c>
      <c r="I825" s="49" t="str">
        <f t="shared" si="215"/>
        <v>0</v>
      </c>
      <c r="J825" s="120">
        <f t="shared" si="216"/>
        <v>0</v>
      </c>
      <c r="K825" s="50" t="str">
        <f t="shared" si="217"/>
        <v>-</v>
      </c>
      <c r="L825" s="49">
        <f>IF(N825="",0,COUNTIF($N$7:N825,N825))</f>
        <v>0</v>
      </c>
      <c r="M825" s="50" t="str">
        <f t="shared" si="218"/>
        <v>0</v>
      </c>
      <c r="N825" s="49" t="str">
        <f t="shared" si="219"/>
        <v/>
      </c>
      <c r="O825" s="1"/>
      <c r="P825" s="112"/>
      <c r="Q825" s="4"/>
      <c r="R825" s="4"/>
      <c r="S825" s="54" t="str">
        <f t="shared" si="220"/>
        <v/>
      </c>
      <c r="T825" s="51"/>
      <c r="U825" s="53"/>
      <c r="V825" s="233"/>
      <c r="W825" s="234" t="str">
        <f t="shared" si="221"/>
        <v/>
      </c>
      <c r="X825" s="52"/>
      <c r="Y825" s="53"/>
      <c r="Z825" s="53"/>
      <c r="AA825" s="53"/>
      <c r="AB825" s="54" t="str">
        <f t="shared" si="222"/>
        <v/>
      </c>
      <c r="AC825" s="54" t="str">
        <f t="shared" si="223"/>
        <v/>
      </c>
      <c r="AD825" s="52"/>
      <c r="AE825" s="53"/>
      <c r="AF825" s="53"/>
      <c r="AG825" s="53"/>
      <c r="AH825" s="54" t="str">
        <f t="shared" si="224"/>
        <v/>
      </c>
      <c r="AI825" s="54" t="str">
        <f t="shared" si="225"/>
        <v/>
      </c>
      <c r="AJ825" s="52"/>
      <c r="AK825" s="55"/>
      <c r="AL825" s="55"/>
      <c r="AM825" s="55"/>
      <c r="AN825" s="54" t="str">
        <f t="shared" si="226"/>
        <v/>
      </c>
      <c r="AO825" s="54" t="str">
        <f t="shared" si="227"/>
        <v/>
      </c>
      <c r="AP825" s="53"/>
      <c r="AQ825" s="53"/>
      <c r="AR825" s="1"/>
      <c r="AS825" s="1"/>
    </row>
    <row r="826" spans="1:45" ht="18.75" customHeight="1" x14ac:dyDescent="0.35">
      <c r="A826" s="1"/>
      <c r="B826" s="49">
        <f>IF(R826="",0,COUNTIF($R$7:R826,R826))</f>
        <v>0</v>
      </c>
      <c r="C826" s="49" t="str">
        <f t="shared" si="212"/>
        <v>0</v>
      </c>
      <c r="D826" s="49">
        <f>IF(X826="",0,COUNTIF($X$7:X826,X826))</f>
        <v>0</v>
      </c>
      <c r="E826" s="49" t="str">
        <f t="shared" si="213"/>
        <v>0</v>
      </c>
      <c r="F826" s="49">
        <f>IF(AD826="",0,COUNTIF($AD$7:AD826,AD826))</f>
        <v>0</v>
      </c>
      <c r="G826" s="49" t="str">
        <f t="shared" si="214"/>
        <v>0</v>
      </c>
      <c r="H826" s="49">
        <f>IF(AJ826="",0,COUNTIF($AJ$7:AJ826,AJ826))</f>
        <v>0</v>
      </c>
      <c r="I826" s="49" t="str">
        <f t="shared" si="215"/>
        <v>0</v>
      </c>
      <c r="J826" s="120">
        <f t="shared" si="216"/>
        <v>0</v>
      </c>
      <c r="K826" s="50" t="str">
        <f t="shared" si="217"/>
        <v>-</v>
      </c>
      <c r="L826" s="49">
        <f>IF(N826="",0,COUNTIF($N$7:N826,N826))</f>
        <v>0</v>
      </c>
      <c r="M826" s="50" t="str">
        <f t="shared" si="218"/>
        <v>0</v>
      </c>
      <c r="N826" s="49" t="str">
        <f t="shared" si="219"/>
        <v/>
      </c>
      <c r="O826" s="1"/>
      <c r="P826" s="112"/>
      <c r="Q826" s="4"/>
      <c r="R826" s="4"/>
      <c r="S826" s="54" t="str">
        <f t="shared" si="220"/>
        <v/>
      </c>
      <c r="T826" s="51"/>
      <c r="U826" s="53"/>
      <c r="V826" s="233"/>
      <c r="W826" s="234" t="str">
        <f t="shared" si="221"/>
        <v/>
      </c>
      <c r="X826" s="52"/>
      <c r="Y826" s="53"/>
      <c r="Z826" s="53"/>
      <c r="AA826" s="53"/>
      <c r="AB826" s="54" t="str">
        <f t="shared" si="222"/>
        <v/>
      </c>
      <c r="AC826" s="54" t="str">
        <f t="shared" si="223"/>
        <v/>
      </c>
      <c r="AD826" s="52"/>
      <c r="AE826" s="53"/>
      <c r="AF826" s="53"/>
      <c r="AG826" s="53"/>
      <c r="AH826" s="54" t="str">
        <f t="shared" si="224"/>
        <v/>
      </c>
      <c r="AI826" s="54" t="str">
        <f t="shared" si="225"/>
        <v/>
      </c>
      <c r="AJ826" s="52"/>
      <c r="AK826" s="55"/>
      <c r="AL826" s="55"/>
      <c r="AM826" s="55"/>
      <c r="AN826" s="54" t="str">
        <f t="shared" si="226"/>
        <v/>
      </c>
      <c r="AO826" s="54" t="str">
        <f t="shared" si="227"/>
        <v/>
      </c>
      <c r="AP826" s="53"/>
      <c r="AQ826" s="53"/>
      <c r="AR826" s="1"/>
      <c r="AS826" s="1"/>
    </row>
    <row r="827" spans="1:45" ht="18.75" customHeight="1" x14ac:dyDescent="0.35">
      <c r="A827" s="1"/>
      <c r="B827" s="49">
        <f>IF(R827="",0,COUNTIF($R$7:R827,R827))</f>
        <v>0</v>
      </c>
      <c r="C827" s="49" t="str">
        <f t="shared" si="212"/>
        <v>0</v>
      </c>
      <c r="D827" s="49">
        <f>IF(X827="",0,COUNTIF($X$7:X827,X827))</f>
        <v>0</v>
      </c>
      <c r="E827" s="49" t="str">
        <f t="shared" si="213"/>
        <v>0</v>
      </c>
      <c r="F827" s="49">
        <f>IF(AD827="",0,COUNTIF($AD$7:AD827,AD827))</f>
        <v>0</v>
      </c>
      <c r="G827" s="49" t="str">
        <f t="shared" si="214"/>
        <v>0</v>
      </c>
      <c r="H827" s="49">
        <f>IF(AJ827="",0,COUNTIF($AJ$7:AJ827,AJ827))</f>
        <v>0</v>
      </c>
      <c r="I827" s="49" t="str">
        <f t="shared" si="215"/>
        <v>0</v>
      </c>
      <c r="J827" s="120">
        <f t="shared" si="216"/>
        <v>0</v>
      </c>
      <c r="K827" s="50" t="str">
        <f t="shared" si="217"/>
        <v>-</v>
      </c>
      <c r="L827" s="49">
        <f>IF(N827="",0,COUNTIF($N$7:N827,N827))</f>
        <v>0</v>
      </c>
      <c r="M827" s="50" t="str">
        <f t="shared" si="218"/>
        <v>0</v>
      </c>
      <c r="N827" s="49" t="str">
        <f t="shared" si="219"/>
        <v/>
      </c>
      <c r="O827" s="1"/>
      <c r="P827" s="112"/>
      <c r="Q827" s="4"/>
      <c r="R827" s="4"/>
      <c r="S827" s="54" t="str">
        <f t="shared" si="220"/>
        <v/>
      </c>
      <c r="T827" s="51"/>
      <c r="U827" s="53"/>
      <c r="V827" s="233"/>
      <c r="W827" s="234" t="str">
        <f t="shared" si="221"/>
        <v/>
      </c>
      <c r="X827" s="52"/>
      <c r="Y827" s="53"/>
      <c r="Z827" s="53"/>
      <c r="AA827" s="53"/>
      <c r="AB827" s="54" t="str">
        <f t="shared" si="222"/>
        <v/>
      </c>
      <c r="AC827" s="54" t="str">
        <f t="shared" si="223"/>
        <v/>
      </c>
      <c r="AD827" s="52"/>
      <c r="AE827" s="53"/>
      <c r="AF827" s="53"/>
      <c r="AG827" s="53"/>
      <c r="AH827" s="54" t="str">
        <f t="shared" si="224"/>
        <v/>
      </c>
      <c r="AI827" s="54" t="str">
        <f t="shared" si="225"/>
        <v/>
      </c>
      <c r="AJ827" s="52"/>
      <c r="AK827" s="55"/>
      <c r="AL827" s="55"/>
      <c r="AM827" s="55"/>
      <c r="AN827" s="54" t="str">
        <f t="shared" si="226"/>
        <v/>
      </c>
      <c r="AO827" s="54" t="str">
        <f t="shared" si="227"/>
        <v/>
      </c>
      <c r="AP827" s="53"/>
      <c r="AQ827" s="53"/>
      <c r="AR827" s="1"/>
      <c r="AS827" s="1"/>
    </row>
    <row r="828" spans="1:45" ht="18.75" customHeight="1" x14ac:dyDescent="0.35">
      <c r="A828" s="1"/>
      <c r="B828" s="49">
        <f>IF(R828="",0,COUNTIF($R$7:R828,R828))</f>
        <v>0</v>
      </c>
      <c r="C828" s="49" t="str">
        <f t="shared" si="212"/>
        <v>0</v>
      </c>
      <c r="D828" s="49">
        <f>IF(X828="",0,COUNTIF($X$7:X828,X828))</f>
        <v>0</v>
      </c>
      <c r="E828" s="49" t="str">
        <f t="shared" si="213"/>
        <v>0</v>
      </c>
      <c r="F828" s="49">
        <f>IF(AD828="",0,COUNTIF($AD$7:AD828,AD828))</f>
        <v>0</v>
      </c>
      <c r="G828" s="49" t="str">
        <f t="shared" si="214"/>
        <v>0</v>
      </c>
      <c r="H828" s="49">
        <f>IF(AJ828="",0,COUNTIF($AJ$7:AJ828,AJ828))</f>
        <v>0</v>
      </c>
      <c r="I828" s="49" t="str">
        <f t="shared" si="215"/>
        <v>0</v>
      </c>
      <c r="J828" s="120">
        <f t="shared" si="216"/>
        <v>0</v>
      </c>
      <c r="K828" s="50" t="str">
        <f t="shared" si="217"/>
        <v>-</v>
      </c>
      <c r="L828" s="49">
        <f>IF(N828="",0,COUNTIF($N$7:N828,N828))</f>
        <v>0</v>
      </c>
      <c r="M828" s="50" t="str">
        <f t="shared" si="218"/>
        <v>0</v>
      </c>
      <c r="N828" s="49" t="str">
        <f t="shared" si="219"/>
        <v/>
      </c>
      <c r="O828" s="1"/>
      <c r="P828" s="112"/>
      <c r="Q828" s="4"/>
      <c r="R828" s="4"/>
      <c r="S828" s="54" t="str">
        <f t="shared" si="220"/>
        <v/>
      </c>
      <c r="T828" s="51"/>
      <c r="U828" s="53"/>
      <c r="V828" s="233"/>
      <c r="W828" s="234" t="str">
        <f t="shared" si="221"/>
        <v/>
      </c>
      <c r="X828" s="52"/>
      <c r="Y828" s="53"/>
      <c r="Z828" s="53"/>
      <c r="AA828" s="53"/>
      <c r="AB828" s="54" t="str">
        <f t="shared" si="222"/>
        <v/>
      </c>
      <c r="AC828" s="54" t="str">
        <f t="shared" si="223"/>
        <v/>
      </c>
      <c r="AD828" s="52"/>
      <c r="AE828" s="53"/>
      <c r="AF828" s="53"/>
      <c r="AG828" s="53"/>
      <c r="AH828" s="54" t="str">
        <f t="shared" si="224"/>
        <v/>
      </c>
      <c r="AI828" s="54" t="str">
        <f t="shared" si="225"/>
        <v/>
      </c>
      <c r="AJ828" s="52"/>
      <c r="AK828" s="55"/>
      <c r="AL828" s="55"/>
      <c r="AM828" s="55"/>
      <c r="AN828" s="54" t="str">
        <f t="shared" si="226"/>
        <v/>
      </c>
      <c r="AO828" s="54" t="str">
        <f t="shared" si="227"/>
        <v/>
      </c>
      <c r="AP828" s="53"/>
      <c r="AQ828" s="53"/>
      <c r="AR828" s="1"/>
      <c r="AS828" s="1"/>
    </row>
    <row r="829" spans="1:45" ht="18.75" customHeight="1" x14ac:dyDescent="0.35">
      <c r="A829" s="1"/>
      <c r="B829" s="49">
        <f>IF(R829="",0,COUNTIF($R$7:R829,R829))</f>
        <v>0</v>
      </c>
      <c r="C829" s="49" t="str">
        <f t="shared" si="212"/>
        <v>0</v>
      </c>
      <c r="D829" s="49">
        <f>IF(X829="",0,COUNTIF($X$7:X829,X829))</f>
        <v>0</v>
      </c>
      <c r="E829" s="49" t="str">
        <f t="shared" si="213"/>
        <v>0</v>
      </c>
      <c r="F829" s="49">
        <f>IF(AD829="",0,COUNTIF($AD$7:AD829,AD829))</f>
        <v>0</v>
      </c>
      <c r="G829" s="49" t="str">
        <f t="shared" si="214"/>
        <v>0</v>
      </c>
      <c r="H829" s="49">
        <f>IF(AJ829="",0,COUNTIF($AJ$7:AJ829,AJ829))</f>
        <v>0</v>
      </c>
      <c r="I829" s="49" t="str">
        <f t="shared" si="215"/>
        <v>0</v>
      </c>
      <c r="J829" s="120">
        <f t="shared" si="216"/>
        <v>0</v>
      </c>
      <c r="K829" s="50" t="str">
        <f t="shared" si="217"/>
        <v>-</v>
      </c>
      <c r="L829" s="49">
        <f>IF(N829="",0,COUNTIF($N$7:N829,N829))</f>
        <v>0</v>
      </c>
      <c r="M829" s="50" t="str">
        <f t="shared" si="218"/>
        <v>0</v>
      </c>
      <c r="N829" s="49" t="str">
        <f t="shared" si="219"/>
        <v/>
      </c>
      <c r="O829" s="1"/>
      <c r="P829" s="112"/>
      <c r="Q829" s="4"/>
      <c r="R829" s="4"/>
      <c r="S829" s="54" t="str">
        <f t="shared" si="220"/>
        <v/>
      </c>
      <c r="T829" s="51"/>
      <c r="U829" s="53"/>
      <c r="V829" s="233"/>
      <c r="W829" s="234" t="str">
        <f t="shared" si="221"/>
        <v/>
      </c>
      <c r="X829" s="52"/>
      <c r="Y829" s="53"/>
      <c r="Z829" s="53"/>
      <c r="AA829" s="53"/>
      <c r="AB829" s="54" t="str">
        <f t="shared" si="222"/>
        <v/>
      </c>
      <c r="AC829" s="54" t="str">
        <f t="shared" si="223"/>
        <v/>
      </c>
      <c r="AD829" s="52"/>
      <c r="AE829" s="53"/>
      <c r="AF829" s="53"/>
      <c r="AG829" s="53"/>
      <c r="AH829" s="54" t="str">
        <f t="shared" si="224"/>
        <v/>
      </c>
      <c r="AI829" s="54" t="str">
        <f t="shared" si="225"/>
        <v/>
      </c>
      <c r="AJ829" s="52"/>
      <c r="AK829" s="55"/>
      <c r="AL829" s="55"/>
      <c r="AM829" s="55"/>
      <c r="AN829" s="54" t="str">
        <f t="shared" si="226"/>
        <v/>
      </c>
      <c r="AO829" s="54" t="str">
        <f t="shared" si="227"/>
        <v/>
      </c>
      <c r="AP829" s="53"/>
      <c r="AQ829" s="53"/>
      <c r="AR829" s="1"/>
      <c r="AS829" s="1"/>
    </row>
    <row r="830" spans="1:45" ht="18.75" customHeight="1" x14ac:dyDescent="0.35">
      <c r="A830" s="1"/>
      <c r="B830" s="49">
        <f>IF(R830="",0,COUNTIF($R$7:R830,R830))</f>
        <v>0</v>
      </c>
      <c r="C830" s="49" t="str">
        <f t="shared" si="212"/>
        <v>0</v>
      </c>
      <c r="D830" s="49">
        <f>IF(X830="",0,COUNTIF($X$7:X830,X830))</f>
        <v>0</v>
      </c>
      <c r="E830" s="49" t="str">
        <f t="shared" si="213"/>
        <v>0</v>
      </c>
      <c r="F830" s="49">
        <f>IF(AD830="",0,COUNTIF($AD$7:AD830,AD830))</f>
        <v>0</v>
      </c>
      <c r="G830" s="49" t="str">
        <f t="shared" si="214"/>
        <v>0</v>
      </c>
      <c r="H830" s="49">
        <f>IF(AJ830="",0,COUNTIF($AJ$7:AJ830,AJ830))</f>
        <v>0</v>
      </c>
      <c r="I830" s="49" t="str">
        <f t="shared" si="215"/>
        <v>0</v>
      </c>
      <c r="J830" s="120">
        <f t="shared" si="216"/>
        <v>0</v>
      </c>
      <c r="K830" s="50" t="str">
        <f t="shared" si="217"/>
        <v>-</v>
      </c>
      <c r="L830" s="49">
        <f>IF(N830="",0,COUNTIF($N$7:N830,N830))</f>
        <v>0</v>
      </c>
      <c r="M830" s="50" t="str">
        <f t="shared" si="218"/>
        <v>0</v>
      </c>
      <c r="N830" s="49" t="str">
        <f t="shared" si="219"/>
        <v/>
      </c>
      <c r="O830" s="1"/>
      <c r="P830" s="112"/>
      <c r="Q830" s="4"/>
      <c r="R830" s="4"/>
      <c r="S830" s="54" t="str">
        <f t="shared" si="220"/>
        <v/>
      </c>
      <c r="T830" s="51"/>
      <c r="U830" s="53"/>
      <c r="V830" s="233"/>
      <c r="W830" s="234" t="str">
        <f t="shared" si="221"/>
        <v/>
      </c>
      <c r="X830" s="52"/>
      <c r="Y830" s="53"/>
      <c r="Z830" s="53"/>
      <c r="AA830" s="53"/>
      <c r="AB830" s="54" t="str">
        <f t="shared" si="222"/>
        <v/>
      </c>
      <c r="AC830" s="54" t="str">
        <f t="shared" si="223"/>
        <v/>
      </c>
      <c r="AD830" s="52"/>
      <c r="AE830" s="53"/>
      <c r="AF830" s="53"/>
      <c r="AG830" s="53"/>
      <c r="AH830" s="54" t="str">
        <f t="shared" si="224"/>
        <v/>
      </c>
      <c r="AI830" s="54" t="str">
        <f t="shared" si="225"/>
        <v/>
      </c>
      <c r="AJ830" s="52"/>
      <c r="AK830" s="55"/>
      <c r="AL830" s="55"/>
      <c r="AM830" s="55"/>
      <c r="AN830" s="54" t="str">
        <f t="shared" si="226"/>
        <v/>
      </c>
      <c r="AO830" s="54" t="str">
        <f t="shared" si="227"/>
        <v/>
      </c>
      <c r="AP830" s="53"/>
      <c r="AQ830" s="53"/>
      <c r="AR830" s="1"/>
      <c r="AS830" s="1"/>
    </row>
    <row r="831" spans="1:45" ht="18.75" customHeight="1" x14ac:dyDescent="0.35">
      <c r="A831" s="1"/>
      <c r="B831" s="49">
        <f>IF(R831="",0,COUNTIF($R$7:R831,R831))</f>
        <v>0</v>
      </c>
      <c r="C831" s="49" t="str">
        <f t="shared" si="212"/>
        <v>0</v>
      </c>
      <c r="D831" s="49">
        <f>IF(X831="",0,COUNTIF($X$7:X831,X831))</f>
        <v>0</v>
      </c>
      <c r="E831" s="49" t="str">
        <f t="shared" si="213"/>
        <v>0</v>
      </c>
      <c r="F831" s="49">
        <f>IF(AD831="",0,COUNTIF($AD$7:AD831,AD831))</f>
        <v>0</v>
      </c>
      <c r="G831" s="49" t="str">
        <f t="shared" si="214"/>
        <v>0</v>
      </c>
      <c r="H831" s="49">
        <f>IF(AJ831="",0,COUNTIF($AJ$7:AJ831,AJ831))</f>
        <v>0</v>
      </c>
      <c r="I831" s="49" t="str">
        <f t="shared" si="215"/>
        <v>0</v>
      </c>
      <c r="J831" s="120">
        <f t="shared" si="216"/>
        <v>0</v>
      </c>
      <c r="K831" s="50" t="str">
        <f t="shared" si="217"/>
        <v>-</v>
      </c>
      <c r="L831" s="49">
        <f>IF(N831="",0,COUNTIF($N$7:N831,N831))</f>
        <v>0</v>
      </c>
      <c r="M831" s="50" t="str">
        <f t="shared" si="218"/>
        <v>0</v>
      </c>
      <c r="N831" s="49" t="str">
        <f t="shared" si="219"/>
        <v/>
      </c>
      <c r="O831" s="1"/>
      <c r="P831" s="112"/>
      <c r="Q831" s="4"/>
      <c r="R831" s="4"/>
      <c r="S831" s="54" t="str">
        <f t="shared" si="220"/>
        <v/>
      </c>
      <c r="T831" s="51"/>
      <c r="U831" s="53"/>
      <c r="V831" s="233"/>
      <c r="W831" s="234" t="str">
        <f t="shared" si="221"/>
        <v/>
      </c>
      <c r="X831" s="52"/>
      <c r="Y831" s="53"/>
      <c r="Z831" s="53"/>
      <c r="AA831" s="53"/>
      <c r="AB831" s="54" t="str">
        <f t="shared" si="222"/>
        <v/>
      </c>
      <c r="AC831" s="54" t="str">
        <f t="shared" si="223"/>
        <v/>
      </c>
      <c r="AD831" s="52"/>
      <c r="AE831" s="53"/>
      <c r="AF831" s="53"/>
      <c r="AG831" s="53"/>
      <c r="AH831" s="54" t="str">
        <f t="shared" si="224"/>
        <v/>
      </c>
      <c r="AI831" s="54" t="str">
        <f t="shared" si="225"/>
        <v/>
      </c>
      <c r="AJ831" s="52"/>
      <c r="AK831" s="55"/>
      <c r="AL831" s="55"/>
      <c r="AM831" s="55"/>
      <c r="AN831" s="54" t="str">
        <f t="shared" si="226"/>
        <v/>
      </c>
      <c r="AO831" s="54" t="str">
        <f t="shared" si="227"/>
        <v/>
      </c>
      <c r="AP831" s="53"/>
      <c r="AQ831" s="53"/>
      <c r="AR831" s="1"/>
      <c r="AS831" s="1"/>
    </row>
    <row r="832" spans="1:45" ht="18.75" customHeight="1" x14ac:dyDescent="0.35">
      <c r="A832" s="1"/>
      <c r="B832" s="49">
        <f>IF(R832="",0,COUNTIF($R$7:R832,R832))</f>
        <v>0</v>
      </c>
      <c r="C832" s="49" t="str">
        <f t="shared" si="212"/>
        <v>0</v>
      </c>
      <c r="D832" s="49">
        <f>IF(X832="",0,COUNTIF($X$7:X832,X832))</f>
        <v>0</v>
      </c>
      <c r="E832" s="49" t="str">
        <f t="shared" si="213"/>
        <v>0</v>
      </c>
      <c r="F832" s="49">
        <f>IF(AD832="",0,COUNTIF($AD$7:AD832,AD832))</f>
        <v>0</v>
      </c>
      <c r="G832" s="49" t="str">
        <f t="shared" si="214"/>
        <v>0</v>
      </c>
      <c r="H832" s="49">
        <f>IF(AJ832="",0,COUNTIF($AJ$7:AJ832,AJ832))</f>
        <v>0</v>
      </c>
      <c r="I832" s="49" t="str">
        <f t="shared" si="215"/>
        <v>0</v>
      </c>
      <c r="J832" s="120">
        <f t="shared" si="216"/>
        <v>0</v>
      </c>
      <c r="K832" s="50" t="str">
        <f t="shared" si="217"/>
        <v>-</v>
      </c>
      <c r="L832" s="49">
        <f>IF(N832="",0,COUNTIF($N$7:N832,N832))</f>
        <v>0</v>
      </c>
      <c r="M832" s="50" t="str">
        <f t="shared" si="218"/>
        <v>0</v>
      </c>
      <c r="N832" s="49" t="str">
        <f t="shared" si="219"/>
        <v/>
      </c>
      <c r="O832" s="1"/>
      <c r="P832" s="112"/>
      <c r="Q832" s="4"/>
      <c r="R832" s="4"/>
      <c r="S832" s="54" t="str">
        <f t="shared" si="220"/>
        <v/>
      </c>
      <c r="T832" s="51"/>
      <c r="U832" s="53"/>
      <c r="V832" s="233"/>
      <c r="W832" s="234" t="str">
        <f t="shared" si="221"/>
        <v/>
      </c>
      <c r="X832" s="52"/>
      <c r="Y832" s="53"/>
      <c r="Z832" s="53"/>
      <c r="AA832" s="53"/>
      <c r="AB832" s="54" t="str">
        <f t="shared" si="222"/>
        <v/>
      </c>
      <c r="AC832" s="54" t="str">
        <f t="shared" si="223"/>
        <v/>
      </c>
      <c r="AD832" s="52"/>
      <c r="AE832" s="53"/>
      <c r="AF832" s="53"/>
      <c r="AG832" s="53"/>
      <c r="AH832" s="54" t="str">
        <f t="shared" si="224"/>
        <v/>
      </c>
      <c r="AI832" s="54" t="str">
        <f t="shared" si="225"/>
        <v/>
      </c>
      <c r="AJ832" s="52"/>
      <c r="AK832" s="55"/>
      <c r="AL832" s="55"/>
      <c r="AM832" s="55"/>
      <c r="AN832" s="54" t="str">
        <f t="shared" si="226"/>
        <v/>
      </c>
      <c r="AO832" s="54" t="str">
        <f t="shared" si="227"/>
        <v/>
      </c>
      <c r="AP832" s="53"/>
      <c r="AQ832" s="53"/>
      <c r="AR832" s="1"/>
      <c r="AS832" s="1"/>
    </row>
    <row r="833" spans="1:45" ht="18.75" customHeight="1" x14ac:dyDescent="0.35">
      <c r="A833" s="1"/>
      <c r="B833" s="49">
        <f>IF(R833="",0,COUNTIF($R$7:R833,R833))</f>
        <v>0</v>
      </c>
      <c r="C833" s="49" t="str">
        <f t="shared" si="212"/>
        <v>0</v>
      </c>
      <c r="D833" s="49">
        <f>IF(X833="",0,COUNTIF($X$7:X833,X833))</f>
        <v>0</v>
      </c>
      <c r="E833" s="49" t="str">
        <f t="shared" si="213"/>
        <v>0</v>
      </c>
      <c r="F833" s="49">
        <f>IF(AD833="",0,COUNTIF($AD$7:AD833,AD833))</f>
        <v>0</v>
      </c>
      <c r="G833" s="49" t="str">
        <f t="shared" si="214"/>
        <v>0</v>
      </c>
      <c r="H833" s="49">
        <f>IF(AJ833="",0,COUNTIF($AJ$7:AJ833,AJ833))</f>
        <v>0</v>
      </c>
      <c r="I833" s="49" t="str">
        <f t="shared" si="215"/>
        <v>0</v>
      </c>
      <c r="J833" s="120">
        <f t="shared" si="216"/>
        <v>0</v>
      </c>
      <c r="K833" s="50" t="str">
        <f t="shared" si="217"/>
        <v>-</v>
      </c>
      <c r="L833" s="49">
        <f>IF(N833="",0,COUNTIF($N$7:N833,N833))</f>
        <v>0</v>
      </c>
      <c r="M833" s="50" t="str">
        <f t="shared" si="218"/>
        <v>0</v>
      </c>
      <c r="N833" s="49" t="str">
        <f t="shared" si="219"/>
        <v/>
      </c>
      <c r="O833" s="1"/>
      <c r="P833" s="112"/>
      <c r="Q833" s="4"/>
      <c r="R833" s="4"/>
      <c r="S833" s="54" t="str">
        <f t="shared" si="220"/>
        <v/>
      </c>
      <c r="T833" s="51"/>
      <c r="U833" s="53"/>
      <c r="V833" s="233"/>
      <c r="W833" s="234" t="str">
        <f t="shared" si="221"/>
        <v/>
      </c>
      <c r="X833" s="52"/>
      <c r="Y833" s="53"/>
      <c r="Z833" s="53"/>
      <c r="AA833" s="53"/>
      <c r="AB833" s="54" t="str">
        <f t="shared" si="222"/>
        <v/>
      </c>
      <c r="AC833" s="54" t="str">
        <f t="shared" si="223"/>
        <v/>
      </c>
      <c r="AD833" s="52"/>
      <c r="AE833" s="53"/>
      <c r="AF833" s="53"/>
      <c r="AG833" s="53"/>
      <c r="AH833" s="54" t="str">
        <f t="shared" si="224"/>
        <v/>
      </c>
      <c r="AI833" s="54" t="str">
        <f t="shared" si="225"/>
        <v/>
      </c>
      <c r="AJ833" s="52"/>
      <c r="AK833" s="55"/>
      <c r="AL833" s="55"/>
      <c r="AM833" s="55"/>
      <c r="AN833" s="54" t="str">
        <f t="shared" si="226"/>
        <v/>
      </c>
      <c r="AO833" s="54" t="str">
        <f t="shared" si="227"/>
        <v/>
      </c>
      <c r="AP833" s="53"/>
      <c r="AQ833" s="53"/>
      <c r="AR833" s="1"/>
      <c r="AS833" s="1"/>
    </row>
    <row r="834" spans="1:45" ht="18.75" customHeight="1" x14ac:dyDescent="0.35">
      <c r="A834" s="1"/>
      <c r="B834" s="49">
        <f>IF(R834="",0,COUNTIF($R$7:R834,R834))</f>
        <v>0</v>
      </c>
      <c r="C834" s="49" t="str">
        <f t="shared" si="212"/>
        <v>0</v>
      </c>
      <c r="D834" s="49">
        <f>IF(X834="",0,COUNTIF($X$7:X834,X834))</f>
        <v>0</v>
      </c>
      <c r="E834" s="49" t="str">
        <f t="shared" si="213"/>
        <v>0</v>
      </c>
      <c r="F834" s="49">
        <f>IF(AD834="",0,COUNTIF($AD$7:AD834,AD834))</f>
        <v>0</v>
      </c>
      <c r="G834" s="49" t="str">
        <f t="shared" si="214"/>
        <v>0</v>
      </c>
      <c r="H834" s="49">
        <f>IF(AJ834="",0,COUNTIF($AJ$7:AJ834,AJ834))</f>
        <v>0</v>
      </c>
      <c r="I834" s="49" t="str">
        <f t="shared" si="215"/>
        <v>0</v>
      </c>
      <c r="J834" s="120">
        <f t="shared" si="216"/>
        <v>0</v>
      </c>
      <c r="K834" s="50" t="str">
        <f t="shared" si="217"/>
        <v>-</v>
      </c>
      <c r="L834" s="49">
        <f>IF(N834="",0,COUNTIF($N$7:N834,N834))</f>
        <v>0</v>
      </c>
      <c r="M834" s="50" t="str">
        <f t="shared" si="218"/>
        <v>0</v>
      </c>
      <c r="N834" s="49" t="str">
        <f t="shared" si="219"/>
        <v/>
      </c>
      <c r="O834" s="1"/>
      <c r="P834" s="112"/>
      <c r="Q834" s="4"/>
      <c r="R834" s="4"/>
      <c r="S834" s="54" t="str">
        <f t="shared" si="220"/>
        <v/>
      </c>
      <c r="T834" s="51"/>
      <c r="U834" s="53"/>
      <c r="V834" s="233"/>
      <c r="W834" s="234" t="str">
        <f t="shared" si="221"/>
        <v/>
      </c>
      <c r="X834" s="52"/>
      <c r="Y834" s="53"/>
      <c r="Z834" s="53"/>
      <c r="AA834" s="53"/>
      <c r="AB834" s="54" t="str">
        <f t="shared" si="222"/>
        <v/>
      </c>
      <c r="AC834" s="54" t="str">
        <f t="shared" si="223"/>
        <v/>
      </c>
      <c r="AD834" s="52"/>
      <c r="AE834" s="53"/>
      <c r="AF834" s="53"/>
      <c r="AG834" s="53"/>
      <c r="AH834" s="54" t="str">
        <f t="shared" si="224"/>
        <v/>
      </c>
      <c r="AI834" s="54" t="str">
        <f t="shared" si="225"/>
        <v/>
      </c>
      <c r="AJ834" s="52"/>
      <c r="AK834" s="55"/>
      <c r="AL834" s="55"/>
      <c r="AM834" s="55"/>
      <c r="AN834" s="54" t="str">
        <f t="shared" si="226"/>
        <v/>
      </c>
      <c r="AO834" s="54" t="str">
        <f t="shared" si="227"/>
        <v/>
      </c>
      <c r="AP834" s="53"/>
      <c r="AQ834" s="53"/>
      <c r="AR834" s="1"/>
      <c r="AS834" s="1"/>
    </row>
    <row r="835" spans="1:45" ht="18.75" customHeight="1" x14ac:dyDescent="0.35">
      <c r="A835" s="1"/>
      <c r="B835" s="49">
        <f>IF(R835="",0,COUNTIF($R$7:R835,R835))</f>
        <v>0</v>
      </c>
      <c r="C835" s="49" t="str">
        <f t="shared" si="212"/>
        <v>0</v>
      </c>
      <c r="D835" s="49">
        <f>IF(X835="",0,COUNTIF($X$7:X835,X835))</f>
        <v>0</v>
      </c>
      <c r="E835" s="49" t="str">
        <f t="shared" si="213"/>
        <v>0</v>
      </c>
      <c r="F835" s="49">
        <f>IF(AD835="",0,COUNTIF($AD$7:AD835,AD835))</f>
        <v>0</v>
      </c>
      <c r="G835" s="49" t="str">
        <f t="shared" si="214"/>
        <v>0</v>
      </c>
      <c r="H835" s="49">
        <f>IF(AJ835="",0,COUNTIF($AJ$7:AJ835,AJ835))</f>
        <v>0</v>
      </c>
      <c r="I835" s="49" t="str">
        <f t="shared" si="215"/>
        <v>0</v>
      </c>
      <c r="J835" s="120">
        <f t="shared" si="216"/>
        <v>0</v>
      </c>
      <c r="K835" s="50" t="str">
        <f t="shared" si="217"/>
        <v>-</v>
      </c>
      <c r="L835" s="49">
        <f>IF(N835="",0,COUNTIF($N$7:N835,N835))</f>
        <v>0</v>
      </c>
      <c r="M835" s="50" t="str">
        <f t="shared" si="218"/>
        <v>0</v>
      </c>
      <c r="N835" s="49" t="str">
        <f t="shared" si="219"/>
        <v/>
      </c>
      <c r="O835" s="1"/>
      <c r="P835" s="112"/>
      <c r="Q835" s="4"/>
      <c r="R835" s="4"/>
      <c r="S835" s="54" t="str">
        <f t="shared" si="220"/>
        <v/>
      </c>
      <c r="T835" s="51"/>
      <c r="U835" s="53"/>
      <c r="V835" s="233"/>
      <c r="W835" s="234" t="str">
        <f t="shared" si="221"/>
        <v/>
      </c>
      <c r="X835" s="52"/>
      <c r="Y835" s="53"/>
      <c r="Z835" s="53"/>
      <c r="AA835" s="53"/>
      <c r="AB835" s="54" t="str">
        <f t="shared" si="222"/>
        <v/>
      </c>
      <c r="AC835" s="54" t="str">
        <f t="shared" si="223"/>
        <v/>
      </c>
      <c r="AD835" s="52"/>
      <c r="AE835" s="53"/>
      <c r="AF835" s="53"/>
      <c r="AG835" s="53"/>
      <c r="AH835" s="54" t="str">
        <f t="shared" si="224"/>
        <v/>
      </c>
      <c r="AI835" s="54" t="str">
        <f t="shared" si="225"/>
        <v/>
      </c>
      <c r="AJ835" s="52"/>
      <c r="AK835" s="55"/>
      <c r="AL835" s="55"/>
      <c r="AM835" s="55"/>
      <c r="AN835" s="54" t="str">
        <f t="shared" si="226"/>
        <v/>
      </c>
      <c r="AO835" s="54" t="str">
        <f t="shared" si="227"/>
        <v/>
      </c>
      <c r="AP835" s="53"/>
      <c r="AQ835" s="53"/>
      <c r="AR835" s="1"/>
      <c r="AS835" s="1"/>
    </row>
    <row r="836" spans="1:45" ht="18.75" customHeight="1" x14ac:dyDescent="0.35">
      <c r="A836" s="1"/>
      <c r="B836" s="49">
        <f>IF(R836="",0,COUNTIF($R$7:R836,R836))</f>
        <v>0</v>
      </c>
      <c r="C836" s="49" t="str">
        <f t="shared" si="212"/>
        <v>0</v>
      </c>
      <c r="D836" s="49">
        <f>IF(X836="",0,COUNTIF($X$7:X836,X836))</f>
        <v>0</v>
      </c>
      <c r="E836" s="49" t="str">
        <f t="shared" si="213"/>
        <v>0</v>
      </c>
      <c r="F836" s="49">
        <f>IF(AD836="",0,COUNTIF($AD$7:AD836,AD836))</f>
        <v>0</v>
      </c>
      <c r="G836" s="49" t="str">
        <f t="shared" si="214"/>
        <v>0</v>
      </c>
      <c r="H836" s="49">
        <f>IF(AJ836="",0,COUNTIF($AJ$7:AJ836,AJ836))</f>
        <v>0</v>
      </c>
      <c r="I836" s="49" t="str">
        <f t="shared" si="215"/>
        <v>0</v>
      </c>
      <c r="J836" s="120">
        <f t="shared" si="216"/>
        <v>0</v>
      </c>
      <c r="K836" s="50" t="str">
        <f t="shared" si="217"/>
        <v>-</v>
      </c>
      <c r="L836" s="49">
        <f>IF(N836="",0,COUNTIF($N$7:N836,N836))</f>
        <v>0</v>
      </c>
      <c r="M836" s="50" t="str">
        <f t="shared" si="218"/>
        <v>0</v>
      </c>
      <c r="N836" s="49" t="str">
        <f t="shared" si="219"/>
        <v/>
      </c>
      <c r="O836" s="1"/>
      <c r="P836" s="112"/>
      <c r="Q836" s="4"/>
      <c r="R836" s="4"/>
      <c r="S836" s="54" t="str">
        <f t="shared" si="220"/>
        <v/>
      </c>
      <c r="T836" s="51"/>
      <c r="U836" s="53"/>
      <c r="V836" s="233"/>
      <c r="W836" s="234" t="str">
        <f t="shared" si="221"/>
        <v/>
      </c>
      <c r="X836" s="52"/>
      <c r="Y836" s="53"/>
      <c r="Z836" s="53"/>
      <c r="AA836" s="53"/>
      <c r="AB836" s="54" t="str">
        <f t="shared" si="222"/>
        <v/>
      </c>
      <c r="AC836" s="54" t="str">
        <f t="shared" si="223"/>
        <v/>
      </c>
      <c r="AD836" s="52"/>
      <c r="AE836" s="53"/>
      <c r="AF836" s="53"/>
      <c r="AG836" s="53"/>
      <c r="AH836" s="54" t="str">
        <f t="shared" si="224"/>
        <v/>
      </c>
      <c r="AI836" s="54" t="str">
        <f t="shared" si="225"/>
        <v/>
      </c>
      <c r="AJ836" s="52"/>
      <c r="AK836" s="55"/>
      <c r="AL836" s="55"/>
      <c r="AM836" s="55"/>
      <c r="AN836" s="54" t="str">
        <f t="shared" si="226"/>
        <v/>
      </c>
      <c r="AO836" s="54" t="str">
        <f t="shared" si="227"/>
        <v/>
      </c>
      <c r="AP836" s="53"/>
      <c r="AQ836" s="53"/>
      <c r="AR836" s="1"/>
      <c r="AS836" s="1"/>
    </row>
    <row r="837" spans="1:45" ht="18.75" customHeight="1" x14ac:dyDescent="0.35">
      <c r="A837" s="1"/>
      <c r="B837" s="49">
        <f>IF(R837="",0,COUNTIF($R$7:R837,R837))</f>
        <v>0</v>
      </c>
      <c r="C837" s="49" t="str">
        <f t="shared" si="212"/>
        <v>0</v>
      </c>
      <c r="D837" s="49">
        <f>IF(X837="",0,COUNTIF($X$7:X837,X837))</f>
        <v>0</v>
      </c>
      <c r="E837" s="49" t="str">
        <f t="shared" si="213"/>
        <v>0</v>
      </c>
      <c r="F837" s="49">
        <f>IF(AD837="",0,COUNTIF($AD$7:AD837,AD837))</f>
        <v>0</v>
      </c>
      <c r="G837" s="49" t="str">
        <f t="shared" si="214"/>
        <v>0</v>
      </c>
      <c r="H837" s="49">
        <f>IF(AJ837="",0,COUNTIF($AJ$7:AJ837,AJ837))</f>
        <v>0</v>
      </c>
      <c r="I837" s="49" t="str">
        <f t="shared" si="215"/>
        <v>0</v>
      </c>
      <c r="J837" s="120">
        <f t="shared" si="216"/>
        <v>0</v>
      </c>
      <c r="K837" s="50" t="str">
        <f t="shared" si="217"/>
        <v>-</v>
      </c>
      <c r="L837" s="49">
        <f>IF(N837="",0,COUNTIF($N$7:N837,N837))</f>
        <v>0</v>
      </c>
      <c r="M837" s="50" t="str">
        <f t="shared" si="218"/>
        <v>0</v>
      </c>
      <c r="N837" s="49" t="str">
        <f t="shared" si="219"/>
        <v/>
      </c>
      <c r="O837" s="1"/>
      <c r="P837" s="112"/>
      <c r="Q837" s="4"/>
      <c r="R837" s="4"/>
      <c r="S837" s="54" t="str">
        <f t="shared" si="220"/>
        <v/>
      </c>
      <c r="T837" s="51"/>
      <c r="U837" s="53"/>
      <c r="V837" s="233"/>
      <c r="W837" s="234" t="str">
        <f t="shared" si="221"/>
        <v/>
      </c>
      <c r="X837" s="52"/>
      <c r="Y837" s="53"/>
      <c r="Z837" s="53"/>
      <c r="AA837" s="53"/>
      <c r="AB837" s="54" t="str">
        <f t="shared" si="222"/>
        <v/>
      </c>
      <c r="AC837" s="54" t="str">
        <f t="shared" si="223"/>
        <v/>
      </c>
      <c r="AD837" s="52"/>
      <c r="AE837" s="53"/>
      <c r="AF837" s="53"/>
      <c r="AG837" s="53"/>
      <c r="AH837" s="54" t="str">
        <f t="shared" si="224"/>
        <v/>
      </c>
      <c r="AI837" s="54" t="str">
        <f t="shared" si="225"/>
        <v/>
      </c>
      <c r="AJ837" s="52"/>
      <c r="AK837" s="55"/>
      <c r="AL837" s="55"/>
      <c r="AM837" s="55"/>
      <c r="AN837" s="54" t="str">
        <f t="shared" si="226"/>
        <v/>
      </c>
      <c r="AO837" s="54" t="str">
        <f t="shared" si="227"/>
        <v/>
      </c>
      <c r="AP837" s="53"/>
      <c r="AQ837" s="53"/>
      <c r="AR837" s="1"/>
      <c r="AS837" s="1"/>
    </row>
    <row r="838" spans="1:45" ht="18.75" customHeight="1" x14ac:dyDescent="0.35">
      <c r="A838" s="1"/>
      <c r="B838" s="49">
        <f>IF(R838="",0,COUNTIF($R$7:R838,R838))</f>
        <v>0</v>
      </c>
      <c r="C838" s="49" t="str">
        <f t="shared" si="212"/>
        <v>0</v>
      </c>
      <c r="D838" s="49">
        <f>IF(X838="",0,COUNTIF($X$7:X838,X838))</f>
        <v>0</v>
      </c>
      <c r="E838" s="49" t="str">
        <f t="shared" si="213"/>
        <v>0</v>
      </c>
      <c r="F838" s="49">
        <f>IF(AD838="",0,COUNTIF($AD$7:AD838,AD838))</f>
        <v>0</v>
      </c>
      <c r="G838" s="49" t="str">
        <f t="shared" si="214"/>
        <v>0</v>
      </c>
      <c r="H838" s="49">
        <f>IF(AJ838="",0,COUNTIF($AJ$7:AJ838,AJ838))</f>
        <v>0</v>
      </c>
      <c r="I838" s="49" t="str">
        <f t="shared" si="215"/>
        <v>0</v>
      </c>
      <c r="J838" s="120">
        <f t="shared" si="216"/>
        <v>0</v>
      </c>
      <c r="K838" s="50" t="str">
        <f t="shared" si="217"/>
        <v>-</v>
      </c>
      <c r="L838" s="49">
        <f>IF(N838="",0,COUNTIF($N$7:N838,N838))</f>
        <v>0</v>
      </c>
      <c r="M838" s="50" t="str">
        <f t="shared" si="218"/>
        <v>0</v>
      </c>
      <c r="N838" s="49" t="str">
        <f t="shared" si="219"/>
        <v/>
      </c>
      <c r="O838" s="1"/>
      <c r="P838" s="112"/>
      <c r="Q838" s="4"/>
      <c r="R838" s="4"/>
      <c r="S838" s="54" t="str">
        <f t="shared" si="220"/>
        <v/>
      </c>
      <c r="T838" s="51"/>
      <c r="U838" s="53"/>
      <c r="V838" s="233"/>
      <c r="W838" s="234" t="str">
        <f t="shared" si="221"/>
        <v/>
      </c>
      <c r="X838" s="52"/>
      <c r="Y838" s="53"/>
      <c r="Z838" s="53"/>
      <c r="AA838" s="53"/>
      <c r="AB838" s="54" t="str">
        <f t="shared" si="222"/>
        <v/>
      </c>
      <c r="AC838" s="54" t="str">
        <f t="shared" si="223"/>
        <v/>
      </c>
      <c r="AD838" s="52"/>
      <c r="AE838" s="53"/>
      <c r="AF838" s="53"/>
      <c r="AG838" s="53"/>
      <c r="AH838" s="54" t="str">
        <f t="shared" si="224"/>
        <v/>
      </c>
      <c r="AI838" s="54" t="str">
        <f t="shared" si="225"/>
        <v/>
      </c>
      <c r="AJ838" s="52"/>
      <c r="AK838" s="55"/>
      <c r="AL838" s="55"/>
      <c r="AM838" s="55"/>
      <c r="AN838" s="54" t="str">
        <f t="shared" si="226"/>
        <v/>
      </c>
      <c r="AO838" s="54" t="str">
        <f t="shared" si="227"/>
        <v/>
      </c>
      <c r="AP838" s="53"/>
      <c r="AQ838" s="53"/>
      <c r="AR838" s="1"/>
      <c r="AS838" s="1"/>
    </row>
    <row r="839" spans="1:45" ht="18.75" customHeight="1" x14ac:dyDescent="0.35">
      <c r="A839" s="1"/>
      <c r="B839" s="49">
        <f>IF(R839="",0,COUNTIF($R$7:R839,R839))</f>
        <v>0</v>
      </c>
      <c r="C839" s="49" t="str">
        <f t="shared" si="212"/>
        <v>0</v>
      </c>
      <c r="D839" s="49">
        <f>IF(X839="",0,COUNTIF($X$7:X839,X839))</f>
        <v>0</v>
      </c>
      <c r="E839" s="49" t="str">
        <f t="shared" si="213"/>
        <v>0</v>
      </c>
      <c r="F839" s="49">
        <f>IF(AD839="",0,COUNTIF($AD$7:AD839,AD839))</f>
        <v>0</v>
      </c>
      <c r="G839" s="49" t="str">
        <f t="shared" si="214"/>
        <v>0</v>
      </c>
      <c r="H839" s="49">
        <f>IF(AJ839="",0,COUNTIF($AJ$7:AJ839,AJ839))</f>
        <v>0</v>
      </c>
      <c r="I839" s="49" t="str">
        <f t="shared" si="215"/>
        <v>0</v>
      </c>
      <c r="J839" s="120">
        <f t="shared" si="216"/>
        <v>0</v>
      </c>
      <c r="K839" s="50" t="str">
        <f t="shared" si="217"/>
        <v>-</v>
      </c>
      <c r="L839" s="49">
        <f>IF(N839="",0,COUNTIF($N$7:N839,N839))</f>
        <v>0</v>
      </c>
      <c r="M839" s="50" t="str">
        <f t="shared" si="218"/>
        <v>0</v>
      </c>
      <c r="N839" s="49" t="str">
        <f t="shared" si="219"/>
        <v/>
      </c>
      <c r="O839" s="1"/>
      <c r="P839" s="112"/>
      <c r="Q839" s="4"/>
      <c r="R839" s="4"/>
      <c r="S839" s="54" t="str">
        <f t="shared" si="220"/>
        <v/>
      </c>
      <c r="T839" s="51"/>
      <c r="U839" s="53"/>
      <c r="V839" s="233"/>
      <c r="W839" s="234" t="str">
        <f t="shared" si="221"/>
        <v/>
      </c>
      <c r="X839" s="52"/>
      <c r="Y839" s="53"/>
      <c r="Z839" s="53"/>
      <c r="AA839" s="53"/>
      <c r="AB839" s="54" t="str">
        <f t="shared" si="222"/>
        <v/>
      </c>
      <c r="AC839" s="54" t="str">
        <f t="shared" si="223"/>
        <v/>
      </c>
      <c r="AD839" s="52"/>
      <c r="AE839" s="53"/>
      <c r="AF839" s="53"/>
      <c r="AG839" s="53"/>
      <c r="AH839" s="54" t="str">
        <f t="shared" si="224"/>
        <v/>
      </c>
      <c r="AI839" s="54" t="str">
        <f t="shared" si="225"/>
        <v/>
      </c>
      <c r="AJ839" s="52"/>
      <c r="AK839" s="55"/>
      <c r="AL839" s="55"/>
      <c r="AM839" s="55"/>
      <c r="AN839" s="54" t="str">
        <f t="shared" si="226"/>
        <v/>
      </c>
      <c r="AO839" s="54" t="str">
        <f t="shared" si="227"/>
        <v/>
      </c>
      <c r="AP839" s="53"/>
      <c r="AQ839" s="53"/>
      <c r="AR839" s="1"/>
      <c r="AS839" s="1"/>
    </row>
    <row r="840" spans="1:45" ht="18.75" customHeight="1" x14ac:dyDescent="0.35">
      <c r="A840" s="1"/>
      <c r="B840" s="49">
        <f>IF(R840="",0,COUNTIF($R$7:R840,R840))</f>
        <v>0</v>
      </c>
      <c r="C840" s="49" t="str">
        <f t="shared" si="212"/>
        <v>0</v>
      </c>
      <c r="D840" s="49">
        <f>IF(X840="",0,COUNTIF($X$7:X840,X840))</f>
        <v>0</v>
      </c>
      <c r="E840" s="49" t="str">
        <f t="shared" si="213"/>
        <v>0</v>
      </c>
      <c r="F840" s="49">
        <f>IF(AD840="",0,COUNTIF($AD$7:AD840,AD840))</f>
        <v>0</v>
      </c>
      <c r="G840" s="49" t="str">
        <f t="shared" si="214"/>
        <v>0</v>
      </c>
      <c r="H840" s="49">
        <f>IF(AJ840="",0,COUNTIF($AJ$7:AJ840,AJ840))</f>
        <v>0</v>
      </c>
      <c r="I840" s="49" t="str">
        <f t="shared" si="215"/>
        <v>0</v>
      </c>
      <c r="J840" s="120">
        <f t="shared" si="216"/>
        <v>0</v>
      </c>
      <c r="K840" s="50" t="str">
        <f t="shared" si="217"/>
        <v>-</v>
      </c>
      <c r="L840" s="49">
        <f>IF(N840="",0,COUNTIF($N$7:N840,N840))</f>
        <v>0</v>
      </c>
      <c r="M840" s="50" t="str">
        <f t="shared" si="218"/>
        <v>0</v>
      </c>
      <c r="N840" s="49" t="str">
        <f t="shared" si="219"/>
        <v/>
      </c>
      <c r="O840" s="1"/>
      <c r="P840" s="112"/>
      <c r="Q840" s="4"/>
      <c r="R840" s="4"/>
      <c r="S840" s="54" t="str">
        <f t="shared" si="220"/>
        <v/>
      </c>
      <c r="T840" s="51"/>
      <c r="U840" s="53"/>
      <c r="V840" s="233"/>
      <c r="W840" s="234" t="str">
        <f t="shared" si="221"/>
        <v/>
      </c>
      <c r="X840" s="52"/>
      <c r="Y840" s="53"/>
      <c r="Z840" s="53"/>
      <c r="AA840" s="53"/>
      <c r="AB840" s="54" t="str">
        <f t="shared" si="222"/>
        <v/>
      </c>
      <c r="AC840" s="54" t="str">
        <f t="shared" si="223"/>
        <v/>
      </c>
      <c r="AD840" s="52"/>
      <c r="AE840" s="53"/>
      <c r="AF840" s="53"/>
      <c r="AG840" s="53"/>
      <c r="AH840" s="54" t="str">
        <f t="shared" si="224"/>
        <v/>
      </c>
      <c r="AI840" s="54" t="str">
        <f t="shared" si="225"/>
        <v/>
      </c>
      <c r="AJ840" s="52"/>
      <c r="AK840" s="55"/>
      <c r="AL840" s="55"/>
      <c r="AM840" s="55"/>
      <c r="AN840" s="54" t="str">
        <f t="shared" si="226"/>
        <v/>
      </c>
      <c r="AO840" s="54" t="str">
        <f t="shared" si="227"/>
        <v/>
      </c>
      <c r="AP840" s="53"/>
      <c r="AQ840" s="53"/>
      <c r="AR840" s="1"/>
      <c r="AS840" s="1"/>
    </row>
    <row r="841" spans="1:45" ht="18.75" customHeight="1" x14ac:dyDescent="0.35">
      <c r="A841" s="1"/>
      <c r="B841" s="49">
        <f>IF(R841="",0,COUNTIF($R$7:R841,R841))</f>
        <v>0</v>
      </c>
      <c r="C841" s="49" t="str">
        <f t="shared" si="212"/>
        <v>0</v>
      </c>
      <c r="D841" s="49">
        <f>IF(X841="",0,COUNTIF($X$7:X841,X841))</f>
        <v>0</v>
      </c>
      <c r="E841" s="49" t="str">
        <f t="shared" si="213"/>
        <v>0</v>
      </c>
      <c r="F841" s="49">
        <f>IF(AD841="",0,COUNTIF($AD$7:AD841,AD841))</f>
        <v>0</v>
      </c>
      <c r="G841" s="49" t="str">
        <f t="shared" si="214"/>
        <v>0</v>
      </c>
      <c r="H841" s="49">
        <f>IF(AJ841="",0,COUNTIF($AJ$7:AJ841,AJ841))</f>
        <v>0</v>
      </c>
      <c r="I841" s="49" t="str">
        <f t="shared" si="215"/>
        <v>0</v>
      </c>
      <c r="J841" s="120">
        <f t="shared" si="216"/>
        <v>0</v>
      </c>
      <c r="K841" s="50" t="str">
        <f t="shared" si="217"/>
        <v>-</v>
      </c>
      <c r="L841" s="49">
        <f>IF(N841="",0,COUNTIF($N$7:N841,N841))</f>
        <v>0</v>
      </c>
      <c r="M841" s="50" t="str">
        <f t="shared" si="218"/>
        <v>0</v>
      </c>
      <c r="N841" s="49" t="str">
        <f t="shared" si="219"/>
        <v/>
      </c>
      <c r="O841" s="1"/>
      <c r="P841" s="112"/>
      <c r="Q841" s="4"/>
      <c r="R841" s="4"/>
      <c r="S841" s="54" t="str">
        <f t="shared" si="220"/>
        <v/>
      </c>
      <c r="T841" s="51"/>
      <c r="U841" s="53"/>
      <c r="V841" s="233"/>
      <c r="W841" s="234" t="str">
        <f t="shared" si="221"/>
        <v/>
      </c>
      <c r="X841" s="52"/>
      <c r="Y841" s="53"/>
      <c r="Z841" s="53"/>
      <c r="AA841" s="53"/>
      <c r="AB841" s="54" t="str">
        <f t="shared" si="222"/>
        <v/>
      </c>
      <c r="AC841" s="54" t="str">
        <f t="shared" si="223"/>
        <v/>
      </c>
      <c r="AD841" s="52"/>
      <c r="AE841" s="53"/>
      <c r="AF841" s="53"/>
      <c r="AG841" s="53"/>
      <c r="AH841" s="54" t="str">
        <f t="shared" si="224"/>
        <v/>
      </c>
      <c r="AI841" s="54" t="str">
        <f t="shared" si="225"/>
        <v/>
      </c>
      <c r="AJ841" s="52"/>
      <c r="AK841" s="55"/>
      <c r="AL841" s="55"/>
      <c r="AM841" s="55"/>
      <c r="AN841" s="54" t="str">
        <f t="shared" si="226"/>
        <v/>
      </c>
      <c r="AO841" s="54" t="str">
        <f t="shared" si="227"/>
        <v/>
      </c>
      <c r="AP841" s="53"/>
      <c r="AQ841" s="53"/>
      <c r="AR841" s="1"/>
      <c r="AS841" s="1"/>
    </row>
    <row r="842" spans="1:45" ht="18.75" customHeight="1" x14ac:dyDescent="0.35">
      <c r="A842" s="1"/>
      <c r="B842" s="49">
        <f>IF(R842="",0,COUNTIF($R$7:R842,R842))</f>
        <v>0</v>
      </c>
      <c r="C842" s="49" t="str">
        <f t="shared" si="212"/>
        <v>0</v>
      </c>
      <c r="D842" s="49">
        <f>IF(X842="",0,COUNTIF($X$7:X842,X842))</f>
        <v>0</v>
      </c>
      <c r="E842" s="49" t="str">
        <f t="shared" si="213"/>
        <v>0</v>
      </c>
      <c r="F842" s="49">
        <f>IF(AD842="",0,COUNTIF($AD$7:AD842,AD842))</f>
        <v>0</v>
      </c>
      <c r="G842" s="49" t="str">
        <f t="shared" si="214"/>
        <v>0</v>
      </c>
      <c r="H842" s="49">
        <f>IF(AJ842="",0,COUNTIF($AJ$7:AJ842,AJ842))</f>
        <v>0</v>
      </c>
      <c r="I842" s="49" t="str">
        <f t="shared" si="215"/>
        <v>0</v>
      </c>
      <c r="J842" s="120">
        <f t="shared" si="216"/>
        <v>0</v>
      </c>
      <c r="K842" s="50" t="str">
        <f t="shared" si="217"/>
        <v>-</v>
      </c>
      <c r="L842" s="49">
        <f>IF(N842="",0,COUNTIF($N$7:N842,N842))</f>
        <v>0</v>
      </c>
      <c r="M842" s="50" t="str">
        <f t="shared" si="218"/>
        <v>0</v>
      </c>
      <c r="N842" s="49" t="str">
        <f t="shared" si="219"/>
        <v/>
      </c>
      <c r="O842" s="1"/>
      <c r="P842" s="112"/>
      <c r="Q842" s="4"/>
      <c r="R842" s="4"/>
      <c r="S842" s="54" t="str">
        <f t="shared" si="220"/>
        <v/>
      </c>
      <c r="T842" s="51"/>
      <c r="U842" s="53"/>
      <c r="V842" s="233"/>
      <c r="W842" s="234" t="str">
        <f t="shared" si="221"/>
        <v/>
      </c>
      <c r="X842" s="52"/>
      <c r="Y842" s="53"/>
      <c r="Z842" s="53"/>
      <c r="AA842" s="53"/>
      <c r="AB842" s="54" t="str">
        <f t="shared" si="222"/>
        <v/>
      </c>
      <c r="AC842" s="54" t="str">
        <f t="shared" si="223"/>
        <v/>
      </c>
      <c r="AD842" s="52"/>
      <c r="AE842" s="53"/>
      <c r="AF842" s="53"/>
      <c r="AG842" s="53"/>
      <c r="AH842" s="54" t="str">
        <f t="shared" si="224"/>
        <v/>
      </c>
      <c r="AI842" s="54" t="str">
        <f t="shared" si="225"/>
        <v/>
      </c>
      <c r="AJ842" s="52"/>
      <c r="AK842" s="55"/>
      <c r="AL842" s="55"/>
      <c r="AM842" s="55"/>
      <c r="AN842" s="54" t="str">
        <f t="shared" si="226"/>
        <v/>
      </c>
      <c r="AO842" s="54" t="str">
        <f t="shared" si="227"/>
        <v/>
      </c>
      <c r="AP842" s="53"/>
      <c r="AQ842" s="53"/>
      <c r="AR842" s="1"/>
      <c r="AS842" s="1"/>
    </row>
    <row r="843" spans="1:45" ht="18.75" customHeight="1" x14ac:dyDescent="0.35">
      <c r="A843" s="1"/>
      <c r="B843" s="49">
        <f>IF(R843="",0,COUNTIF($R$7:R843,R843))</f>
        <v>0</v>
      </c>
      <c r="C843" s="49" t="str">
        <f t="shared" si="212"/>
        <v>0</v>
      </c>
      <c r="D843" s="49">
        <f>IF(X843="",0,COUNTIF($X$7:X843,X843))</f>
        <v>0</v>
      </c>
      <c r="E843" s="49" t="str">
        <f t="shared" si="213"/>
        <v>0</v>
      </c>
      <c r="F843" s="49">
        <f>IF(AD843="",0,COUNTIF($AD$7:AD843,AD843))</f>
        <v>0</v>
      </c>
      <c r="G843" s="49" t="str">
        <f t="shared" si="214"/>
        <v>0</v>
      </c>
      <c r="H843" s="49">
        <f>IF(AJ843="",0,COUNTIF($AJ$7:AJ843,AJ843))</f>
        <v>0</v>
      </c>
      <c r="I843" s="49" t="str">
        <f t="shared" si="215"/>
        <v>0</v>
      </c>
      <c r="J843" s="120">
        <f t="shared" si="216"/>
        <v>0</v>
      </c>
      <c r="K843" s="50" t="str">
        <f t="shared" si="217"/>
        <v>-</v>
      </c>
      <c r="L843" s="49">
        <f>IF(N843="",0,COUNTIF($N$7:N843,N843))</f>
        <v>0</v>
      </c>
      <c r="M843" s="50" t="str">
        <f t="shared" si="218"/>
        <v>0</v>
      </c>
      <c r="N843" s="49" t="str">
        <f t="shared" si="219"/>
        <v/>
      </c>
      <c r="O843" s="1"/>
      <c r="P843" s="112"/>
      <c r="Q843" s="4"/>
      <c r="R843" s="4"/>
      <c r="S843" s="54" t="str">
        <f t="shared" si="220"/>
        <v/>
      </c>
      <c r="T843" s="51"/>
      <c r="U843" s="53"/>
      <c r="V843" s="233"/>
      <c r="W843" s="234" t="str">
        <f t="shared" si="221"/>
        <v/>
      </c>
      <c r="X843" s="52"/>
      <c r="Y843" s="53"/>
      <c r="Z843" s="53"/>
      <c r="AA843" s="53"/>
      <c r="AB843" s="54" t="str">
        <f t="shared" si="222"/>
        <v/>
      </c>
      <c r="AC843" s="54" t="str">
        <f t="shared" si="223"/>
        <v/>
      </c>
      <c r="AD843" s="52"/>
      <c r="AE843" s="53"/>
      <c r="AF843" s="53"/>
      <c r="AG843" s="53"/>
      <c r="AH843" s="54" t="str">
        <f t="shared" si="224"/>
        <v/>
      </c>
      <c r="AI843" s="54" t="str">
        <f t="shared" si="225"/>
        <v/>
      </c>
      <c r="AJ843" s="52"/>
      <c r="AK843" s="55"/>
      <c r="AL843" s="55"/>
      <c r="AM843" s="55"/>
      <c r="AN843" s="54" t="str">
        <f t="shared" si="226"/>
        <v/>
      </c>
      <c r="AO843" s="54" t="str">
        <f t="shared" si="227"/>
        <v/>
      </c>
      <c r="AP843" s="53"/>
      <c r="AQ843" s="53"/>
      <c r="AR843" s="1"/>
      <c r="AS843" s="1"/>
    </row>
    <row r="844" spans="1:45" ht="18.75" customHeight="1" x14ac:dyDescent="0.35">
      <c r="A844" s="1"/>
      <c r="B844" s="49">
        <f>IF(R844="",0,COUNTIF($R$7:R844,R844))</f>
        <v>0</v>
      </c>
      <c r="C844" s="49" t="str">
        <f t="shared" si="212"/>
        <v>0</v>
      </c>
      <c r="D844" s="49">
        <f>IF(X844="",0,COUNTIF($X$7:X844,X844))</f>
        <v>0</v>
      </c>
      <c r="E844" s="49" t="str">
        <f t="shared" si="213"/>
        <v>0</v>
      </c>
      <c r="F844" s="49">
        <f>IF(AD844="",0,COUNTIF($AD$7:AD844,AD844))</f>
        <v>0</v>
      </c>
      <c r="G844" s="49" t="str">
        <f t="shared" si="214"/>
        <v>0</v>
      </c>
      <c r="H844" s="49">
        <f>IF(AJ844="",0,COUNTIF($AJ$7:AJ844,AJ844))</f>
        <v>0</v>
      </c>
      <c r="I844" s="49" t="str">
        <f t="shared" si="215"/>
        <v>0</v>
      </c>
      <c r="J844" s="120">
        <f t="shared" si="216"/>
        <v>0</v>
      </c>
      <c r="K844" s="50" t="str">
        <f t="shared" si="217"/>
        <v>-</v>
      </c>
      <c r="L844" s="49">
        <f>IF(N844="",0,COUNTIF($N$7:N844,N844))</f>
        <v>0</v>
      </c>
      <c r="M844" s="50" t="str">
        <f t="shared" si="218"/>
        <v>0</v>
      </c>
      <c r="N844" s="49" t="str">
        <f t="shared" si="219"/>
        <v/>
      </c>
      <c r="O844" s="1"/>
      <c r="P844" s="112"/>
      <c r="Q844" s="4"/>
      <c r="R844" s="4"/>
      <c r="S844" s="54" t="str">
        <f t="shared" si="220"/>
        <v/>
      </c>
      <c r="T844" s="51"/>
      <c r="U844" s="53"/>
      <c r="V844" s="233"/>
      <c r="W844" s="234" t="str">
        <f t="shared" si="221"/>
        <v/>
      </c>
      <c r="X844" s="52"/>
      <c r="Y844" s="53"/>
      <c r="Z844" s="53"/>
      <c r="AA844" s="53"/>
      <c r="AB844" s="54" t="str">
        <f t="shared" si="222"/>
        <v/>
      </c>
      <c r="AC844" s="54" t="str">
        <f t="shared" si="223"/>
        <v/>
      </c>
      <c r="AD844" s="52"/>
      <c r="AE844" s="53"/>
      <c r="AF844" s="53"/>
      <c r="AG844" s="53"/>
      <c r="AH844" s="54" t="str">
        <f t="shared" si="224"/>
        <v/>
      </c>
      <c r="AI844" s="54" t="str">
        <f t="shared" si="225"/>
        <v/>
      </c>
      <c r="AJ844" s="52"/>
      <c r="AK844" s="55"/>
      <c r="AL844" s="55"/>
      <c r="AM844" s="55"/>
      <c r="AN844" s="54" t="str">
        <f t="shared" si="226"/>
        <v/>
      </c>
      <c r="AO844" s="54" t="str">
        <f t="shared" si="227"/>
        <v/>
      </c>
      <c r="AP844" s="53"/>
      <c r="AQ844" s="53"/>
      <c r="AR844" s="1"/>
      <c r="AS844" s="1"/>
    </row>
    <row r="845" spans="1:45" ht="18.75" customHeight="1" x14ac:dyDescent="0.35">
      <c r="A845" s="1"/>
      <c r="B845" s="49">
        <f>IF(R845="",0,COUNTIF($R$7:R845,R845))</f>
        <v>0</v>
      </c>
      <c r="C845" s="49" t="str">
        <f t="shared" si="212"/>
        <v>0</v>
      </c>
      <c r="D845" s="49">
        <f>IF(X845="",0,COUNTIF($X$7:X845,X845))</f>
        <v>0</v>
      </c>
      <c r="E845" s="49" t="str">
        <f t="shared" si="213"/>
        <v>0</v>
      </c>
      <c r="F845" s="49">
        <f>IF(AD845="",0,COUNTIF($AD$7:AD845,AD845))</f>
        <v>0</v>
      </c>
      <c r="G845" s="49" t="str">
        <f t="shared" si="214"/>
        <v>0</v>
      </c>
      <c r="H845" s="49">
        <f>IF(AJ845="",0,COUNTIF($AJ$7:AJ845,AJ845))</f>
        <v>0</v>
      </c>
      <c r="I845" s="49" t="str">
        <f t="shared" si="215"/>
        <v>0</v>
      </c>
      <c r="J845" s="120">
        <f t="shared" si="216"/>
        <v>0</v>
      </c>
      <c r="K845" s="50" t="str">
        <f t="shared" si="217"/>
        <v>-</v>
      </c>
      <c r="L845" s="49">
        <f>IF(N845="",0,COUNTIF($N$7:N845,N845))</f>
        <v>0</v>
      </c>
      <c r="M845" s="50" t="str">
        <f t="shared" si="218"/>
        <v>0</v>
      </c>
      <c r="N845" s="49" t="str">
        <f t="shared" si="219"/>
        <v/>
      </c>
      <c r="O845" s="1"/>
      <c r="P845" s="112"/>
      <c r="Q845" s="4"/>
      <c r="R845" s="4"/>
      <c r="S845" s="54" t="str">
        <f t="shared" si="220"/>
        <v/>
      </c>
      <c r="T845" s="51"/>
      <c r="U845" s="53"/>
      <c r="V845" s="233"/>
      <c r="W845" s="234" t="str">
        <f t="shared" si="221"/>
        <v/>
      </c>
      <c r="X845" s="52"/>
      <c r="Y845" s="53"/>
      <c r="Z845" s="53"/>
      <c r="AA845" s="53"/>
      <c r="AB845" s="54" t="str">
        <f t="shared" si="222"/>
        <v/>
      </c>
      <c r="AC845" s="54" t="str">
        <f t="shared" si="223"/>
        <v/>
      </c>
      <c r="AD845" s="52"/>
      <c r="AE845" s="53"/>
      <c r="AF845" s="53"/>
      <c r="AG845" s="53"/>
      <c r="AH845" s="54" t="str">
        <f t="shared" si="224"/>
        <v/>
      </c>
      <c r="AI845" s="54" t="str">
        <f t="shared" si="225"/>
        <v/>
      </c>
      <c r="AJ845" s="52"/>
      <c r="AK845" s="55"/>
      <c r="AL845" s="55"/>
      <c r="AM845" s="55"/>
      <c r="AN845" s="54" t="str">
        <f t="shared" si="226"/>
        <v/>
      </c>
      <c r="AO845" s="54" t="str">
        <f t="shared" si="227"/>
        <v/>
      </c>
      <c r="AP845" s="53"/>
      <c r="AQ845" s="53"/>
      <c r="AR845" s="1"/>
      <c r="AS845" s="1"/>
    </row>
    <row r="846" spans="1:45" ht="18.75" customHeight="1" x14ac:dyDescent="0.35">
      <c r="A846" s="1"/>
      <c r="B846" s="49">
        <f>IF(R846="",0,COUNTIF($R$7:R846,R846))</f>
        <v>0</v>
      </c>
      <c r="C846" s="49" t="str">
        <f t="shared" si="212"/>
        <v>0</v>
      </c>
      <c r="D846" s="49">
        <f>IF(X846="",0,COUNTIF($X$7:X846,X846))</f>
        <v>0</v>
      </c>
      <c r="E846" s="49" t="str">
        <f t="shared" si="213"/>
        <v>0</v>
      </c>
      <c r="F846" s="49">
        <f>IF(AD846="",0,COUNTIF($AD$7:AD846,AD846))</f>
        <v>0</v>
      </c>
      <c r="G846" s="49" t="str">
        <f t="shared" si="214"/>
        <v>0</v>
      </c>
      <c r="H846" s="49">
        <f>IF(AJ846="",0,COUNTIF($AJ$7:AJ846,AJ846))</f>
        <v>0</v>
      </c>
      <c r="I846" s="49" t="str">
        <f t="shared" si="215"/>
        <v>0</v>
      </c>
      <c r="J846" s="120">
        <f t="shared" si="216"/>
        <v>0</v>
      </c>
      <c r="K846" s="50" t="str">
        <f t="shared" si="217"/>
        <v>-</v>
      </c>
      <c r="L846" s="49">
        <f>IF(N846="",0,COUNTIF($N$7:N846,N846))</f>
        <v>0</v>
      </c>
      <c r="M846" s="50" t="str">
        <f t="shared" si="218"/>
        <v>0</v>
      </c>
      <c r="N846" s="49" t="str">
        <f t="shared" si="219"/>
        <v/>
      </c>
      <c r="O846" s="1"/>
      <c r="P846" s="112"/>
      <c r="Q846" s="4"/>
      <c r="R846" s="4"/>
      <c r="S846" s="54" t="str">
        <f t="shared" si="220"/>
        <v/>
      </c>
      <c r="T846" s="51"/>
      <c r="U846" s="53"/>
      <c r="V846" s="233"/>
      <c r="W846" s="234" t="str">
        <f t="shared" si="221"/>
        <v/>
      </c>
      <c r="X846" s="52"/>
      <c r="Y846" s="53"/>
      <c r="Z846" s="53"/>
      <c r="AA846" s="53"/>
      <c r="AB846" s="54" t="str">
        <f t="shared" si="222"/>
        <v/>
      </c>
      <c r="AC846" s="54" t="str">
        <f t="shared" si="223"/>
        <v/>
      </c>
      <c r="AD846" s="52"/>
      <c r="AE846" s="53"/>
      <c r="AF846" s="53"/>
      <c r="AG846" s="53"/>
      <c r="AH846" s="54" t="str">
        <f t="shared" si="224"/>
        <v/>
      </c>
      <c r="AI846" s="54" t="str">
        <f t="shared" si="225"/>
        <v/>
      </c>
      <c r="AJ846" s="52"/>
      <c r="AK846" s="55"/>
      <c r="AL846" s="55"/>
      <c r="AM846" s="55"/>
      <c r="AN846" s="54" t="str">
        <f t="shared" si="226"/>
        <v/>
      </c>
      <c r="AO846" s="54" t="str">
        <f t="shared" si="227"/>
        <v/>
      </c>
      <c r="AP846" s="53"/>
      <c r="AQ846" s="53"/>
      <c r="AR846" s="1"/>
      <c r="AS846" s="1"/>
    </row>
    <row r="847" spans="1:45" ht="18.75" customHeight="1" x14ac:dyDescent="0.35">
      <c r="A847" s="1"/>
      <c r="B847" s="49">
        <f>IF(R847="",0,COUNTIF($R$7:R847,R847))</f>
        <v>0</v>
      </c>
      <c r="C847" s="49" t="str">
        <f t="shared" si="212"/>
        <v>0</v>
      </c>
      <c r="D847" s="49">
        <f>IF(X847="",0,COUNTIF($X$7:X847,X847))</f>
        <v>0</v>
      </c>
      <c r="E847" s="49" t="str">
        <f t="shared" si="213"/>
        <v>0</v>
      </c>
      <c r="F847" s="49">
        <f>IF(AD847="",0,COUNTIF($AD$7:AD847,AD847))</f>
        <v>0</v>
      </c>
      <c r="G847" s="49" t="str">
        <f t="shared" si="214"/>
        <v>0</v>
      </c>
      <c r="H847" s="49">
        <f>IF(AJ847="",0,COUNTIF($AJ$7:AJ847,AJ847))</f>
        <v>0</v>
      </c>
      <c r="I847" s="49" t="str">
        <f t="shared" si="215"/>
        <v>0</v>
      </c>
      <c r="J847" s="120">
        <f t="shared" si="216"/>
        <v>0</v>
      </c>
      <c r="K847" s="50" t="str">
        <f t="shared" si="217"/>
        <v>-</v>
      </c>
      <c r="L847" s="49">
        <f>IF(N847="",0,COUNTIF($N$7:N847,N847))</f>
        <v>0</v>
      </c>
      <c r="M847" s="50" t="str">
        <f t="shared" si="218"/>
        <v>0</v>
      </c>
      <c r="N847" s="49" t="str">
        <f t="shared" si="219"/>
        <v/>
      </c>
      <c r="O847" s="1"/>
      <c r="P847" s="112"/>
      <c r="Q847" s="4"/>
      <c r="R847" s="4"/>
      <c r="S847" s="54" t="str">
        <f t="shared" si="220"/>
        <v/>
      </c>
      <c r="T847" s="51"/>
      <c r="U847" s="53"/>
      <c r="V847" s="233"/>
      <c r="W847" s="234" t="str">
        <f t="shared" si="221"/>
        <v/>
      </c>
      <c r="X847" s="52"/>
      <c r="Y847" s="53"/>
      <c r="Z847" s="53"/>
      <c r="AA847" s="53"/>
      <c r="AB847" s="54" t="str">
        <f t="shared" si="222"/>
        <v/>
      </c>
      <c r="AC847" s="54" t="str">
        <f t="shared" si="223"/>
        <v/>
      </c>
      <c r="AD847" s="52"/>
      <c r="AE847" s="53"/>
      <c r="AF847" s="53"/>
      <c r="AG847" s="53"/>
      <c r="AH847" s="54" t="str">
        <f t="shared" si="224"/>
        <v/>
      </c>
      <c r="AI847" s="54" t="str">
        <f t="shared" si="225"/>
        <v/>
      </c>
      <c r="AJ847" s="52"/>
      <c r="AK847" s="55"/>
      <c r="AL847" s="55"/>
      <c r="AM847" s="55"/>
      <c r="AN847" s="54" t="str">
        <f t="shared" si="226"/>
        <v/>
      </c>
      <c r="AO847" s="54" t="str">
        <f t="shared" si="227"/>
        <v/>
      </c>
      <c r="AP847" s="53"/>
      <c r="AQ847" s="53"/>
      <c r="AR847" s="1"/>
      <c r="AS847" s="1"/>
    </row>
    <row r="848" spans="1:45" ht="18.75" customHeight="1" x14ac:dyDescent="0.35">
      <c r="A848" s="1"/>
      <c r="B848" s="49">
        <f>IF(R848="",0,COUNTIF($R$7:R848,R848))</f>
        <v>0</v>
      </c>
      <c r="C848" s="49" t="str">
        <f t="shared" si="212"/>
        <v>0</v>
      </c>
      <c r="D848" s="49">
        <f>IF(X848="",0,COUNTIF($X$7:X848,X848))</f>
        <v>0</v>
      </c>
      <c r="E848" s="49" t="str">
        <f t="shared" si="213"/>
        <v>0</v>
      </c>
      <c r="F848" s="49">
        <f>IF(AD848="",0,COUNTIF($AD$7:AD848,AD848))</f>
        <v>0</v>
      </c>
      <c r="G848" s="49" t="str">
        <f t="shared" si="214"/>
        <v>0</v>
      </c>
      <c r="H848" s="49">
        <f>IF(AJ848="",0,COUNTIF($AJ$7:AJ848,AJ848))</f>
        <v>0</v>
      </c>
      <c r="I848" s="49" t="str">
        <f t="shared" si="215"/>
        <v>0</v>
      </c>
      <c r="J848" s="120">
        <f t="shared" si="216"/>
        <v>0</v>
      </c>
      <c r="K848" s="50" t="str">
        <f t="shared" si="217"/>
        <v>-</v>
      </c>
      <c r="L848" s="49">
        <f>IF(N848="",0,COUNTIF($N$7:N848,N848))</f>
        <v>0</v>
      </c>
      <c r="M848" s="50" t="str">
        <f t="shared" si="218"/>
        <v>0</v>
      </c>
      <c r="N848" s="49" t="str">
        <f t="shared" si="219"/>
        <v/>
      </c>
      <c r="O848" s="1"/>
      <c r="P848" s="112"/>
      <c r="Q848" s="4"/>
      <c r="R848" s="4"/>
      <c r="S848" s="54" t="str">
        <f t="shared" si="220"/>
        <v/>
      </c>
      <c r="T848" s="51"/>
      <c r="U848" s="53"/>
      <c r="V848" s="233"/>
      <c r="W848" s="234" t="str">
        <f t="shared" si="221"/>
        <v/>
      </c>
      <c r="X848" s="52"/>
      <c r="Y848" s="53"/>
      <c r="Z848" s="53"/>
      <c r="AA848" s="53"/>
      <c r="AB848" s="54" t="str">
        <f t="shared" si="222"/>
        <v/>
      </c>
      <c r="AC848" s="54" t="str">
        <f t="shared" si="223"/>
        <v/>
      </c>
      <c r="AD848" s="52"/>
      <c r="AE848" s="53"/>
      <c r="AF848" s="53"/>
      <c r="AG848" s="53"/>
      <c r="AH848" s="54" t="str">
        <f t="shared" si="224"/>
        <v/>
      </c>
      <c r="AI848" s="54" t="str">
        <f t="shared" si="225"/>
        <v/>
      </c>
      <c r="AJ848" s="52"/>
      <c r="AK848" s="55"/>
      <c r="AL848" s="55"/>
      <c r="AM848" s="55"/>
      <c r="AN848" s="54" t="str">
        <f t="shared" si="226"/>
        <v/>
      </c>
      <c r="AO848" s="54" t="str">
        <f t="shared" si="227"/>
        <v/>
      </c>
      <c r="AP848" s="53"/>
      <c r="AQ848" s="53"/>
      <c r="AR848" s="1"/>
      <c r="AS848" s="1"/>
    </row>
    <row r="849" spans="1:45" ht="18.75" customHeight="1" x14ac:dyDescent="0.35">
      <c r="A849" s="1"/>
      <c r="B849" s="49">
        <f>IF(R849="",0,COUNTIF($R$7:R849,R849))</f>
        <v>0</v>
      </c>
      <c r="C849" s="49" t="str">
        <f t="shared" si="212"/>
        <v>0</v>
      </c>
      <c r="D849" s="49">
        <f>IF(X849="",0,COUNTIF($X$7:X849,X849))</f>
        <v>0</v>
      </c>
      <c r="E849" s="49" t="str">
        <f t="shared" si="213"/>
        <v>0</v>
      </c>
      <c r="F849" s="49">
        <f>IF(AD849="",0,COUNTIF($AD$7:AD849,AD849))</f>
        <v>0</v>
      </c>
      <c r="G849" s="49" t="str">
        <f t="shared" si="214"/>
        <v>0</v>
      </c>
      <c r="H849" s="49">
        <f>IF(AJ849="",0,COUNTIF($AJ$7:AJ849,AJ849))</f>
        <v>0</v>
      </c>
      <c r="I849" s="49" t="str">
        <f t="shared" si="215"/>
        <v>0</v>
      </c>
      <c r="J849" s="120">
        <f t="shared" si="216"/>
        <v>0</v>
      </c>
      <c r="K849" s="50" t="str">
        <f t="shared" si="217"/>
        <v>-</v>
      </c>
      <c r="L849" s="49">
        <f>IF(N849="",0,COUNTIF($N$7:N849,N849))</f>
        <v>0</v>
      </c>
      <c r="M849" s="50" t="str">
        <f t="shared" si="218"/>
        <v>0</v>
      </c>
      <c r="N849" s="49" t="str">
        <f t="shared" si="219"/>
        <v/>
      </c>
      <c r="O849" s="1"/>
      <c r="P849" s="112"/>
      <c r="Q849" s="4"/>
      <c r="R849" s="4"/>
      <c r="S849" s="54" t="str">
        <f t="shared" si="220"/>
        <v/>
      </c>
      <c r="T849" s="51"/>
      <c r="U849" s="53"/>
      <c r="V849" s="233"/>
      <c r="W849" s="234" t="str">
        <f t="shared" si="221"/>
        <v/>
      </c>
      <c r="X849" s="52"/>
      <c r="Y849" s="53"/>
      <c r="Z849" s="53"/>
      <c r="AA849" s="53"/>
      <c r="AB849" s="54" t="str">
        <f t="shared" si="222"/>
        <v/>
      </c>
      <c r="AC849" s="54" t="str">
        <f t="shared" si="223"/>
        <v/>
      </c>
      <c r="AD849" s="52"/>
      <c r="AE849" s="53"/>
      <c r="AF849" s="53"/>
      <c r="AG849" s="53"/>
      <c r="AH849" s="54" t="str">
        <f t="shared" si="224"/>
        <v/>
      </c>
      <c r="AI849" s="54" t="str">
        <f t="shared" si="225"/>
        <v/>
      </c>
      <c r="AJ849" s="52"/>
      <c r="AK849" s="55"/>
      <c r="AL849" s="55"/>
      <c r="AM849" s="55"/>
      <c r="AN849" s="54" t="str">
        <f t="shared" si="226"/>
        <v/>
      </c>
      <c r="AO849" s="54" t="str">
        <f t="shared" si="227"/>
        <v/>
      </c>
      <c r="AP849" s="53"/>
      <c r="AQ849" s="53"/>
      <c r="AR849" s="1"/>
      <c r="AS849" s="1"/>
    </row>
    <row r="850" spans="1:45" ht="18.75" customHeight="1" x14ac:dyDescent="0.35">
      <c r="A850" s="1"/>
      <c r="B850" s="49">
        <f>IF(R850="",0,COUNTIF($R$7:R850,R850))</f>
        <v>0</v>
      </c>
      <c r="C850" s="49" t="str">
        <f t="shared" si="212"/>
        <v>0</v>
      </c>
      <c r="D850" s="49">
        <f>IF(X850="",0,COUNTIF($X$7:X850,X850))</f>
        <v>0</v>
      </c>
      <c r="E850" s="49" t="str">
        <f t="shared" si="213"/>
        <v>0</v>
      </c>
      <c r="F850" s="49">
        <f>IF(AD850="",0,COUNTIF($AD$7:AD850,AD850))</f>
        <v>0</v>
      </c>
      <c r="G850" s="49" t="str">
        <f t="shared" si="214"/>
        <v>0</v>
      </c>
      <c r="H850" s="49">
        <f>IF(AJ850="",0,COUNTIF($AJ$7:AJ850,AJ850))</f>
        <v>0</v>
      </c>
      <c r="I850" s="49" t="str">
        <f t="shared" si="215"/>
        <v>0</v>
      </c>
      <c r="J850" s="120">
        <f t="shared" si="216"/>
        <v>0</v>
      </c>
      <c r="K850" s="50" t="str">
        <f t="shared" si="217"/>
        <v>-</v>
      </c>
      <c r="L850" s="49">
        <f>IF(N850="",0,COUNTIF($N$7:N850,N850))</f>
        <v>0</v>
      </c>
      <c r="M850" s="50" t="str">
        <f t="shared" si="218"/>
        <v>0</v>
      </c>
      <c r="N850" s="49" t="str">
        <f t="shared" si="219"/>
        <v/>
      </c>
      <c r="O850" s="1"/>
      <c r="P850" s="112"/>
      <c r="Q850" s="4"/>
      <c r="R850" s="4"/>
      <c r="S850" s="54" t="str">
        <f t="shared" si="220"/>
        <v/>
      </c>
      <c r="T850" s="51"/>
      <c r="U850" s="53"/>
      <c r="V850" s="233"/>
      <c r="W850" s="234" t="str">
        <f t="shared" si="221"/>
        <v/>
      </c>
      <c r="X850" s="52"/>
      <c r="Y850" s="53"/>
      <c r="Z850" s="53"/>
      <c r="AA850" s="53"/>
      <c r="AB850" s="54" t="str">
        <f t="shared" si="222"/>
        <v/>
      </c>
      <c r="AC850" s="54" t="str">
        <f t="shared" si="223"/>
        <v/>
      </c>
      <c r="AD850" s="52"/>
      <c r="AE850" s="53"/>
      <c r="AF850" s="53"/>
      <c r="AG850" s="53"/>
      <c r="AH850" s="54" t="str">
        <f t="shared" si="224"/>
        <v/>
      </c>
      <c r="AI850" s="54" t="str">
        <f t="shared" si="225"/>
        <v/>
      </c>
      <c r="AJ850" s="52"/>
      <c r="AK850" s="55"/>
      <c r="AL850" s="55"/>
      <c r="AM850" s="55"/>
      <c r="AN850" s="54" t="str">
        <f t="shared" si="226"/>
        <v/>
      </c>
      <c r="AO850" s="54" t="str">
        <f t="shared" si="227"/>
        <v/>
      </c>
      <c r="AP850" s="53"/>
      <c r="AQ850" s="53"/>
      <c r="AR850" s="1"/>
      <c r="AS850" s="1"/>
    </row>
    <row r="851" spans="1:45" ht="18.75" customHeight="1" x14ac:dyDescent="0.35">
      <c r="A851" s="1"/>
      <c r="B851" s="49">
        <f>IF(R851="",0,COUNTIF($R$7:R851,R851))</f>
        <v>0</v>
      </c>
      <c r="C851" s="49" t="str">
        <f t="shared" si="212"/>
        <v>0</v>
      </c>
      <c r="D851" s="49">
        <f>IF(X851="",0,COUNTIF($X$7:X851,X851))</f>
        <v>0</v>
      </c>
      <c r="E851" s="49" t="str">
        <f t="shared" si="213"/>
        <v>0</v>
      </c>
      <c r="F851" s="49">
        <f>IF(AD851="",0,COUNTIF($AD$7:AD851,AD851))</f>
        <v>0</v>
      </c>
      <c r="G851" s="49" t="str">
        <f t="shared" si="214"/>
        <v>0</v>
      </c>
      <c r="H851" s="49">
        <f>IF(AJ851="",0,COUNTIF($AJ$7:AJ851,AJ851))</f>
        <v>0</v>
      </c>
      <c r="I851" s="49" t="str">
        <f t="shared" si="215"/>
        <v>0</v>
      </c>
      <c r="J851" s="120">
        <f t="shared" si="216"/>
        <v>0</v>
      </c>
      <c r="K851" s="50" t="str">
        <f t="shared" si="217"/>
        <v>-</v>
      </c>
      <c r="L851" s="49">
        <f>IF(N851="",0,COUNTIF($N$7:N851,N851))</f>
        <v>0</v>
      </c>
      <c r="M851" s="50" t="str">
        <f t="shared" si="218"/>
        <v>0</v>
      </c>
      <c r="N851" s="49" t="str">
        <f t="shared" si="219"/>
        <v/>
      </c>
      <c r="O851" s="1"/>
      <c r="P851" s="112"/>
      <c r="Q851" s="4"/>
      <c r="R851" s="4"/>
      <c r="S851" s="54" t="str">
        <f t="shared" si="220"/>
        <v/>
      </c>
      <c r="T851" s="51"/>
      <c r="U851" s="53"/>
      <c r="V851" s="233"/>
      <c r="W851" s="234" t="str">
        <f t="shared" si="221"/>
        <v/>
      </c>
      <c r="X851" s="52"/>
      <c r="Y851" s="53"/>
      <c r="Z851" s="53"/>
      <c r="AA851" s="53"/>
      <c r="AB851" s="54" t="str">
        <f t="shared" si="222"/>
        <v/>
      </c>
      <c r="AC851" s="54" t="str">
        <f t="shared" si="223"/>
        <v/>
      </c>
      <c r="AD851" s="52"/>
      <c r="AE851" s="53"/>
      <c r="AF851" s="53"/>
      <c r="AG851" s="53"/>
      <c r="AH851" s="54" t="str">
        <f t="shared" si="224"/>
        <v/>
      </c>
      <c r="AI851" s="54" t="str">
        <f t="shared" si="225"/>
        <v/>
      </c>
      <c r="AJ851" s="52"/>
      <c r="AK851" s="55"/>
      <c r="AL851" s="55"/>
      <c r="AM851" s="55"/>
      <c r="AN851" s="54" t="str">
        <f t="shared" si="226"/>
        <v/>
      </c>
      <c r="AO851" s="54" t="str">
        <f t="shared" si="227"/>
        <v/>
      </c>
      <c r="AP851" s="53"/>
      <c r="AQ851" s="53"/>
      <c r="AR851" s="1"/>
      <c r="AS851" s="1"/>
    </row>
    <row r="852" spans="1:45" ht="18.75" customHeight="1" x14ac:dyDescent="0.35">
      <c r="A852" s="1"/>
      <c r="B852" s="49">
        <f>IF(R852="",0,COUNTIF($R$7:R852,R852))</f>
        <v>0</v>
      </c>
      <c r="C852" s="49" t="str">
        <f t="shared" si="212"/>
        <v>0</v>
      </c>
      <c r="D852" s="49">
        <f>IF(X852="",0,COUNTIF($X$7:X852,X852))</f>
        <v>0</v>
      </c>
      <c r="E852" s="49" t="str">
        <f t="shared" si="213"/>
        <v>0</v>
      </c>
      <c r="F852" s="49">
        <f>IF(AD852="",0,COUNTIF($AD$7:AD852,AD852))</f>
        <v>0</v>
      </c>
      <c r="G852" s="49" t="str">
        <f t="shared" si="214"/>
        <v>0</v>
      </c>
      <c r="H852" s="49">
        <f>IF(AJ852="",0,COUNTIF($AJ$7:AJ852,AJ852))</f>
        <v>0</v>
      </c>
      <c r="I852" s="49" t="str">
        <f t="shared" si="215"/>
        <v>0</v>
      </c>
      <c r="J852" s="120">
        <f t="shared" si="216"/>
        <v>0</v>
      </c>
      <c r="K852" s="50" t="str">
        <f t="shared" si="217"/>
        <v>-</v>
      </c>
      <c r="L852" s="49">
        <f>IF(N852="",0,COUNTIF($N$7:N852,N852))</f>
        <v>0</v>
      </c>
      <c r="M852" s="50" t="str">
        <f t="shared" si="218"/>
        <v>0</v>
      </c>
      <c r="N852" s="49" t="str">
        <f t="shared" si="219"/>
        <v/>
      </c>
      <c r="O852" s="1"/>
      <c r="P852" s="112"/>
      <c r="Q852" s="4"/>
      <c r="R852" s="4"/>
      <c r="S852" s="54" t="str">
        <f t="shared" si="220"/>
        <v/>
      </c>
      <c r="T852" s="51"/>
      <c r="U852" s="53"/>
      <c r="V852" s="233"/>
      <c r="W852" s="234" t="str">
        <f t="shared" si="221"/>
        <v/>
      </c>
      <c r="X852" s="52"/>
      <c r="Y852" s="53"/>
      <c r="Z852" s="53"/>
      <c r="AA852" s="53"/>
      <c r="AB852" s="54" t="str">
        <f t="shared" si="222"/>
        <v/>
      </c>
      <c r="AC852" s="54" t="str">
        <f t="shared" si="223"/>
        <v/>
      </c>
      <c r="AD852" s="52"/>
      <c r="AE852" s="53"/>
      <c r="AF852" s="53"/>
      <c r="AG852" s="53"/>
      <c r="AH852" s="54" t="str">
        <f t="shared" si="224"/>
        <v/>
      </c>
      <c r="AI852" s="54" t="str">
        <f t="shared" si="225"/>
        <v/>
      </c>
      <c r="AJ852" s="52"/>
      <c r="AK852" s="55"/>
      <c r="AL852" s="55"/>
      <c r="AM852" s="55"/>
      <c r="AN852" s="54" t="str">
        <f t="shared" si="226"/>
        <v/>
      </c>
      <c r="AO852" s="54" t="str">
        <f t="shared" si="227"/>
        <v/>
      </c>
      <c r="AP852" s="53"/>
      <c r="AQ852" s="53"/>
      <c r="AR852" s="1"/>
      <c r="AS852" s="1"/>
    </row>
    <row r="853" spans="1:45" ht="18.75" customHeight="1" x14ac:dyDescent="0.35">
      <c r="A853" s="1"/>
      <c r="B853" s="49">
        <f>IF(R853="",0,COUNTIF($R$7:R853,R853))</f>
        <v>0</v>
      </c>
      <c r="C853" s="49" t="str">
        <f t="shared" si="212"/>
        <v>0</v>
      </c>
      <c r="D853" s="49">
        <f>IF(X853="",0,COUNTIF($X$7:X853,X853))</f>
        <v>0</v>
      </c>
      <c r="E853" s="49" t="str">
        <f t="shared" si="213"/>
        <v>0</v>
      </c>
      <c r="F853" s="49">
        <f>IF(AD853="",0,COUNTIF($AD$7:AD853,AD853))</f>
        <v>0</v>
      </c>
      <c r="G853" s="49" t="str">
        <f t="shared" si="214"/>
        <v>0</v>
      </c>
      <c r="H853" s="49">
        <f>IF(AJ853="",0,COUNTIF($AJ$7:AJ853,AJ853))</f>
        <v>0</v>
      </c>
      <c r="I853" s="49" t="str">
        <f t="shared" si="215"/>
        <v>0</v>
      </c>
      <c r="J853" s="120">
        <f t="shared" si="216"/>
        <v>0</v>
      </c>
      <c r="K853" s="50" t="str">
        <f t="shared" si="217"/>
        <v>-</v>
      </c>
      <c r="L853" s="49">
        <f>IF(N853="",0,COUNTIF($N$7:N853,N853))</f>
        <v>0</v>
      </c>
      <c r="M853" s="50" t="str">
        <f t="shared" si="218"/>
        <v>0</v>
      </c>
      <c r="N853" s="49" t="str">
        <f t="shared" si="219"/>
        <v/>
      </c>
      <c r="O853" s="1"/>
      <c r="P853" s="112"/>
      <c r="Q853" s="4"/>
      <c r="R853" s="4"/>
      <c r="S853" s="54" t="str">
        <f t="shared" si="220"/>
        <v/>
      </c>
      <c r="T853" s="51"/>
      <c r="U853" s="53"/>
      <c r="V853" s="233"/>
      <c r="W853" s="234" t="str">
        <f t="shared" si="221"/>
        <v/>
      </c>
      <c r="X853" s="52"/>
      <c r="Y853" s="53"/>
      <c r="Z853" s="53"/>
      <c r="AA853" s="53"/>
      <c r="AB853" s="54" t="str">
        <f t="shared" si="222"/>
        <v/>
      </c>
      <c r="AC853" s="54" t="str">
        <f t="shared" si="223"/>
        <v/>
      </c>
      <c r="AD853" s="52"/>
      <c r="AE853" s="53"/>
      <c r="AF853" s="53"/>
      <c r="AG853" s="53"/>
      <c r="AH853" s="54" t="str">
        <f t="shared" si="224"/>
        <v/>
      </c>
      <c r="AI853" s="54" t="str">
        <f t="shared" si="225"/>
        <v/>
      </c>
      <c r="AJ853" s="52"/>
      <c r="AK853" s="55"/>
      <c r="AL853" s="55"/>
      <c r="AM853" s="55"/>
      <c r="AN853" s="54" t="str">
        <f t="shared" si="226"/>
        <v/>
      </c>
      <c r="AO853" s="54" t="str">
        <f t="shared" si="227"/>
        <v/>
      </c>
      <c r="AP853" s="53"/>
      <c r="AQ853" s="53"/>
      <c r="AR853" s="1"/>
      <c r="AS853" s="1"/>
    </row>
    <row r="854" spans="1:45" ht="18.75" customHeight="1" x14ac:dyDescent="0.35">
      <c r="A854" s="1"/>
      <c r="B854" s="49">
        <f>IF(R854="",0,COUNTIF($R$7:R854,R854))</f>
        <v>0</v>
      </c>
      <c r="C854" s="49" t="str">
        <f t="shared" si="212"/>
        <v>0</v>
      </c>
      <c r="D854" s="49">
        <f>IF(X854="",0,COUNTIF($X$7:X854,X854))</f>
        <v>0</v>
      </c>
      <c r="E854" s="49" t="str">
        <f t="shared" si="213"/>
        <v>0</v>
      </c>
      <c r="F854" s="49">
        <f>IF(AD854="",0,COUNTIF($AD$7:AD854,AD854))</f>
        <v>0</v>
      </c>
      <c r="G854" s="49" t="str">
        <f t="shared" si="214"/>
        <v>0</v>
      </c>
      <c r="H854" s="49">
        <f>IF(AJ854="",0,COUNTIF($AJ$7:AJ854,AJ854))</f>
        <v>0</v>
      </c>
      <c r="I854" s="49" t="str">
        <f t="shared" si="215"/>
        <v>0</v>
      </c>
      <c r="J854" s="120">
        <f t="shared" si="216"/>
        <v>0</v>
      </c>
      <c r="K854" s="50" t="str">
        <f t="shared" si="217"/>
        <v>-</v>
      </c>
      <c r="L854" s="49">
        <f>IF(N854="",0,COUNTIF($N$7:N854,N854))</f>
        <v>0</v>
      </c>
      <c r="M854" s="50" t="str">
        <f t="shared" si="218"/>
        <v>0</v>
      </c>
      <c r="N854" s="49" t="str">
        <f t="shared" si="219"/>
        <v/>
      </c>
      <c r="O854" s="1"/>
      <c r="P854" s="112"/>
      <c r="Q854" s="4"/>
      <c r="R854" s="4"/>
      <c r="S854" s="54" t="str">
        <f t="shared" si="220"/>
        <v/>
      </c>
      <c r="T854" s="51"/>
      <c r="U854" s="53"/>
      <c r="V854" s="233"/>
      <c r="W854" s="234" t="str">
        <f t="shared" si="221"/>
        <v/>
      </c>
      <c r="X854" s="52"/>
      <c r="Y854" s="53"/>
      <c r="Z854" s="53"/>
      <c r="AA854" s="53"/>
      <c r="AB854" s="54" t="str">
        <f t="shared" si="222"/>
        <v/>
      </c>
      <c r="AC854" s="54" t="str">
        <f t="shared" si="223"/>
        <v/>
      </c>
      <c r="AD854" s="52"/>
      <c r="AE854" s="53"/>
      <c r="AF854" s="53"/>
      <c r="AG854" s="53"/>
      <c r="AH854" s="54" t="str">
        <f t="shared" si="224"/>
        <v/>
      </c>
      <c r="AI854" s="54" t="str">
        <f t="shared" si="225"/>
        <v/>
      </c>
      <c r="AJ854" s="52"/>
      <c r="AK854" s="55"/>
      <c r="AL854" s="55"/>
      <c r="AM854" s="55"/>
      <c r="AN854" s="54" t="str">
        <f t="shared" si="226"/>
        <v/>
      </c>
      <c r="AO854" s="54" t="str">
        <f t="shared" si="227"/>
        <v/>
      </c>
      <c r="AP854" s="53"/>
      <c r="AQ854" s="53"/>
      <c r="AR854" s="1"/>
      <c r="AS854" s="1"/>
    </row>
    <row r="855" spans="1:45" ht="18.75" customHeight="1" x14ac:dyDescent="0.35">
      <c r="A855" s="1"/>
      <c r="B855" s="49">
        <f>IF(R855="",0,COUNTIF($R$7:R855,R855))</f>
        <v>0</v>
      </c>
      <c r="C855" s="49" t="str">
        <f t="shared" si="212"/>
        <v>0</v>
      </c>
      <c r="D855" s="49">
        <f>IF(X855="",0,COUNTIF($X$7:X855,X855))</f>
        <v>0</v>
      </c>
      <c r="E855" s="49" t="str">
        <f t="shared" si="213"/>
        <v>0</v>
      </c>
      <c r="F855" s="49">
        <f>IF(AD855="",0,COUNTIF($AD$7:AD855,AD855))</f>
        <v>0</v>
      </c>
      <c r="G855" s="49" t="str">
        <f t="shared" si="214"/>
        <v>0</v>
      </c>
      <c r="H855" s="49">
        <f>IF(AJ855="",0,COUNTIF($AJ$7:AJ855,AJ855))</f>
        <v>0</v>
      </c>
      <c r="I855" s="49" t="str">
        <f t="shared" si="215"/>
        <v>0</v>
      </c>
      <c r="J855" s="120">
        <f t="shared" si="216"/>
        <v>0</v>
      </c>
      <c r="K855" s="50" t="str">
        <f t="shared" si="217"/>
        <v>-</v>
      </c>
      <c r="L855" s="49">
        <f>IF(N855="",0,COUNTIF($N$7:N855,N855))</f>
        <v>0</v>
      </c>
      <c r="M855" s="50" t="str">
        <f t="shared" si="218"/>
        <v>0</v>
      </c>
      <c r="N855" s="49" t="str">
        <f t="shared" si="219"/>
        <v/>
      </c>
      <c r="O855" s="1"/>
      <c r="P855" s="112"/>
      <c r="Q855" s="4"/>
      <c r="R855" s="4"/>
      <c r="S855" s="54" t="str">
        <f t="shared" si="220"/>
        <v/>
      </c>
      <c r="T855" s="51"/>
      <c r="U855" s="53"/>
      <c r="V855" s="233"/>
      <c r="W855" s="234" t="str">
        <f t="shared" si="221"/>
        <v/>
      </c>
      <c r="X855" s="52"/>
      <c r="Y855" s="53"/>
      <c r="Z855" s="53"/>
      <c r="AA855" s="53"/>
      <c r="AB855" s="54" t="str">
        <f t="shared" si="222"/>
        <v/>
      </c>
      <c r="AC855" s="54" t="str">
        <f t="shared" si="223"/>
        <v/>
      </c>
      <c r="AD855" s="52"/>
      <c r="AE855" s="53"/>
      <c r="AF855" s="53"/>
      <c r="AG855" s="53"/>
      <c r="AH855" s="54" t="str">
        <f t="shared" si="224"/>
        <v/>
      </c>
      <c r="AI855" s="54" t="str">
        <f t="shared" si="225"/>
        <v/>
      </c>
      <c r="AJ855" s="52"/>
      <c r="AK855" s="55"/>
      <c r="AL855" s="55"/>
      <c r="AM855" s="55"/>
      <c r="AN855" s="54" t="str">
        <f t="shared" si="226"/>
        <v/>
      </c>
      <c r="AO855" s="54" t="str">
        <f t="shared" si="227"/>
        <v/>
      </c>
      <c r="AP855" s="53"/>
      <c r="AQ855" s="53"/>
      <c r="AR855" s="1"/>
      <c r="AS855" s="1"/>
    </row>
    <row r="856" spans="1:45" ht="18.75" customHeight="1" x14ac:dyDescent="0.35">
      <c r="A856" s="1"/>
      <c r="B856" s="49">
        <f>IF(R856="",0,COUNTIF($R$7:R856,R856))</f>
        <v>0</v>
      </c>
      <c r="C856" s="49" t="str">
        <f t="shared" si="212"/>
        <v>0</v>
      </c>
      <c r="D856" s="49">
        <f>IF(X856="",0,COUNTIF($X$7:X856,X856))</f>
        <v>0</v>
      </c>
      <c r="E856" s="49" t="str">
        <f t="shared" si="213"/>
        <v>0</v>
      </c>
      <c r="F856" s="49">
        <f>IF(AD856="",0,COUNTIF($AD$7:AD856,AD856))</f>
        <v>0</v>
      </c>
      <c r="G856" s="49" t="str">
        <f t="shared" si="214"/>
        <v>0</v>
      </c>
      <c r="H856" s="49">
        <f>IF(AJ856="",0,COUNTIF($AJ$7:AJ856,AJ856))</f>
        <v>0</v>
      </c>
      <c r="I856" s="49" t="str">
        <f t="shared" si="215"/>
        <v>0</v>
      </c>
      <c r="J856" s="120">
        <f t="shared" si="216"/>
        <v>0</v>
      </c>
      <c r="K856" s="50" t="str">
        <f t="shared" si="217"/>
        <v>-</v>
      </c>
      <c r="L856" s="49">
        <f>IF(N856="",0,COUNTIF($N$7:N856,N856))</f>
        <v>0</v>
      </c>
      <c r="M856" s="50" t="str">
        <f t="shared" si="218"/>
        <v>0</v>
      </c>
      <c r="N856" s="49" t="str">
        <f t="shared" si="219"/>
        <v/>
      </c>
      <c r="O856" s="1"/>
      <c r="P856" s="112"/>
      <c r="Q856" s="4"/>
      <c r="R856" s="4"/>
      <c r="S856" s="54" t="str">
        <f t="shared" si="220"/>
        <v/>
      </c>
      <c r="T856" s="51"/>
      <c r="U856" s="53"/>
      <c r="V856" s="233"/>
      <c r="W856" s="234" t="str">
        <f t="shared" si="221"/>
        <v/>
      </c>
      <c r="X856" s="52"/>
      <c r="Y856" s="53"/>
      <c r="Z856" s="53"/>
      <c r="AA856" s="53"/>
      <c r="AB856" s="54" t="str">
        <f t="shared" si="222"/>
        <v/>
      </c>
      <c r="AC856" s="54" t="str">
        <f t="shared" si="223"/>
        <v/>
      </c>
      <c r="AD856" s="52"/>
      <c r="AE856" s="53"/>
      <c r="AF856" s="53"/>
      <c r="AG856" s="53"/>
      <c r="AH856" s="54" t="str">
        <f t="shared" si="224"/>
        <v/>
      </c>
      <c r="AI856" s="54" t="str">
        <f t="shared" si="225"/>
        <v/>
      </c>
      <c r="AJ856" s="52"/>
      <c r="AK856" s="55"/>
      <c r="AL856" s="55"/>
      <c r="AM856" s="55"/>
      <c r="AN856" s="54" t="str">
        <f t="shared" si="226"/>
        <v/>
      </c>
      <c r="AO856" s="54" t="str">
        <f t="shared" si="227"/>
        <v/>
      </c>
      <c r="AP856" s="53"/>
      <c r="AQ856" s="53"/>
      <c r="AR856" s="1"/>
      <c r="AS856" s="1"/>
    </row>
    <row r="857" spans="1:45" ht="18.75" customHeight="1" x14ac:dyDescent="0.35">
      <c r="A857" s="1"/>
      <c r="B857" s="49">
        <f>IF(R857="",0,COUNTIF($R$7:R857,R857))</f>
        <v>0</v>
      </c>
      <c r="C857" s="49" t="str">
        <f t="shared" si="212"/>
        <v>0</v>
      </c>
      <c r="D857" s="49">
        <f>IF(X857="",0,COUNTIF($X$7:X857,X857))</f>
        <v>0</v>
      </c>
      <c r="E857" s="49" t="str">
        <f t="shared" si="213"/>
        <v>0</v>
      </c>
      <c r="F857" s="49">
        <f>IF(AD857="",0,COUNTIF($AD$7:AD857,AD857))</f>
        <v>0</v>
      </c>
      <c r="G857" s="49" t="str">
        <f t="shared" si="214"/>
        <v>0</v>
      </c>
      <c r="H857" s="49">
        <f>IF(AJ857="",0,COUNTIF($AJ$7:AJ857,AJ857))</f>
        <v>0</v>
      </c>
      <c r="I857" s="49" t="str">
        <f t="shared" si="215"/>
        <v>0</v>
      </c>
      <c r="J857" s="120">
        <f t="shared" si="216"/>
        <v>0</v>
      </c>
      <c r="K857" s="50" t="str">
        <f t="shared" si="217"/>
        <v>-</v>
      </c>
      <c r="L857" s="49">
        <f>IF(N857="",0,COUNTIF($N$7:N857,N857))</f>
        <v>0</v>
      </c>
      <c r="M857" s="50" t="str">
        <f t="shared" si="218"/>
        <v>0</v>
      </c>
      <c r="N857" s="49" t="str">
        <f t="shared" si="219"/>
        <v/>
      </c>
      <c r="O857" s="1"/>
      <c r="P857" s="112"/>
      <c r="Q857" s="4"/>
      <c r="R857" s="4"/>
      <c r="S857" s="54" t="str">
        <f t="shared" si="220"/>
        <v/>
      </c>
      <c r="T857" s="51"/>
      <c r="U857" s="53"/>
      <c r="V857" s="233"/>
      <c r="W857" s="234" t="str">
        <f t="shared" si="221"/>
        <v/>
      </c>
      <c r="X857" s="52"/>
      <c r="Y857" s="53"/>
      <c r="Z857" s="53"/>
      <c r="AA857" s="53"/>
      <c r="AB857" s="54" t="str">
        <f t="shared" si="222"/>
        <v/>
      </c>
      <c r="AC857" s="54" t="str">
        <f t="shared" si="223"/>
        <v/>
      </c>
      <c r="AD857" s="52"/>
      <c r="AE857" s="53"/>
      <c r="AF857" s="53"/>
      <c r="AG857" s="53"/>
      <c r="AH857" s="54" t="str">
        <f t="shared" si="224"/>
        <v/>
      </c>
      <c r="AI857" s="54" t="str">
        <f t="shared" si="225"/>
        <v/>
      </c>
      <c r="AJ857" s="52"/>
      <c r="AK857" s="55"/>
      <c r="AL857" s="55"/>
      <c r="AM857" s="55"/>
      <c r="AN857" s="54" t="str">
        <f t="shared" si="226"/>
        <v/>
      </c>
      <c r="AO857" s="54" t="str">
        <f t="shared" si="227"/>
        <v/>
      </c>
      <c r="AP857" s="53"/>
      <c r="AQ857" s="53"/>
      <c r="AR857" s="1"/>
      <c r="AS857" s="1"/>
    </row>
    <row r="858" spans="1:45" ht="18.75" customHeight="1" x14ac:dyDescent="0.35">
      <c r="A858" s="1"/>
      <c r="B858" s="49">
        <f>IF(R858="",0,COUNTIF($R$7:R858,R858))</f>
        <v>0</v>
      </c>
      <c r="C858" s="49" t="str">
        <f t="shared" si="212"/>
        <v>0</v>
      </c>
      <c r="D858" s="49">
        <f>IF(X858="",0,COUNTIF($X$7:X858,X858))</f>
        <v>0</v>
      </c>
      <c r="E858" s="49" t="str">
        <f t="shared" si="213"/>
        <v>0</v>
      </c>
      <c r="F858" s="49">
        <f>IF(AD858="",0,COUNTIF($AD$7:AD858,AD858))</f>
        <v>0</v>
      </c>
      <c r="G858" s="49" t="str">
        <f t="shared" si="214"/>
        <v>0</v>
      </c>
      <c r="H858" s="49">
        <f>IF(AJ858="",0,COUNTIF($AJ$7:AJ858,AJ858))</f>
        <v>0</v>
      </c>
      <c r="I858" s="49" t="str">
        <f t="shared" si="215"/>
        <v>0</v>
      </c>
      <c r="J858" s="120">
        <f t="shared" si="216"/>
        <v>0</v>
      </c>
      <c r="K858" s="50" t="str">
        <f t="shared" si="217"/>
        <v>-</v>
      </c>
      <c r="L858" s="49">
        <f>IF(N858="",0,COUNTIF($N$7:N858,N858))</f>
        <v>0</v>
      </c>
      <c r="M858" s="50" t="str">
        <f t="shared" si="218"/>
        <v>0</v>
      </c>
      <c r="N858" s="49" t="str">
        <f t="shared" si="219"/>
        <v/>
      </c>
      <c r="O858" s="1"/>
      <c r="P858" s="112"/>
      <c r="Q858" s="4"/>
      <c r="R858" s="4"/>
      <c r="S858" s="54" t="str">
        <f t="shared" si="220"/>
        <v/>
      </c>
      <c r="T858" s="51"/>
      <c r="U858" s="53"/>
      <c r="V858" s="233"/>
      <c r="W858" s="234" t="str">
        <f t="shared" si="221"/>
        <v/>
      </c>
      <c r="X858" s="52"/>
      <c r="Y858" s="53"/>
      <c r="Z858" s="53"/>
      <c r="AA858" s="53"/>
      <c r="AB858" s="54" t="str">
        <f t="shared" si="222"/>
        <v/>
      </c>
      <c r="AC858" s="54" t="str">
        <f t="shared" si="223"/>
        <v/>
      </c>
      <c r="AD858" s="52"/>
      <c r="AE858" s="53"/>
      <c r="AF858" s="53"/>
      <c r="AG858" s="53"/>
      <c r="AH858" s="54" t="str">
        <f t="shared" si="224"/>
        <v/>
      </c>
      <c r="AI858" s="54" t="str">
        <f t="shared" si="225"/>
        <v/>
      </c>
      <c r="AJ858" s="52"/>
      <c r="AK858" s="55"/>
      <c r="AL858" s="55"/>
      <c r="AM858" s="55"/>
      <c r="AN858" s="54" t="str">
        <f t="shared" si="226"/>
        <v/>
      </c>
      <c r="AO858" s="54" t="str">
        <f t="shared" si="227"/>
        <v/>
      </c>
      <c r="AP858" s="53"/>
      <c r="AQ858" s="53"/>
      <c r="AR858" s="1"/>
      <c r="AS858" s="1"/>
    </row>
    <row r="859" spans="1:45" ht="18.75" customHeight="1" x14ac:dyDescent="0.35">
      <c r="A859" s="1"/>
      <c r="B859" s="49">
        <f>IF(R859="",0,COUNTIF($R$7:R859,R859))</f>
        <v>0</v>
      </c>
      <c r="C859" s="49" t="str">
        <f t="shared" si="212"/>
        <v>0</v>
      </c>
      <c r="D859" s="49">
        <f>IF(X859="",0,COUNTIF($X$7:X859,X859))</f>
        <v>0</v>
      </c>
      <c r="E859" s="49" t="str">
        <f t="shared" si="213"/>
        <v>0</v>
      </c>
      <c r="F859" s="49">
        <f>IF(AD859="",0,COUNTIF($AD$7:AD859,AD859))</f>
        <v>0</v>
      </c>
      <c r="G859" s="49" t="str">
        <f t="shared" si="214"/>
        <v>0</v>
      </c>
      <c r="H859" s="49">
        <f>IF(AJ859="",0,COUNTIF($AJ$7:AJ859,AJ859))</f>
        <v>0</v>
      </c>
      <c r="I859" s="49" t="str">
        <f t="shared" si="215"/>
        <v>0</v>
      </c>
      <c r="J859" s="120">
        <f t="shared" si="216"/>
        <v>0</v>
      </c>
      <c r="K859" s="50" t="str">
        <f t="shared" si="217"/>
        <v>-</v>
      </c>
      <c r="L859" s="49">
        <f>IF(N859="",0,COUNTIF($N$7:N859,N859))</f>
        <v>0</v>
      </c>
      <c r="M859" s="50" t="str">
        <f t="shared" si="218"/>
        <v>0</v>
      </c>
      <c r="N859" s="49" t="str">
        <f t="shared" si="219"/>
        <v/>
      </c>
      <c r="O859" s="1"/>
      <c r="P859" s="112"/>
      <c r="Q859" s="4"/>
      <c r="R859" s="4"/>
      <c r="S859" s="54" t="str">
        <f t="shared" si="220"/>
        <v/>
      </c>
      <c r="T859" s="51"/>
      <c r="U859" s="53"/>
      <c r="V859" s="233"/>
      <c r="W859" s="234" t="str">
        <f t="shared" si="221"/>
        <v/>
      </c>
      <c r="X859" s="52"/>
      <c r="Y859" s="53"/>
      <c r="Z859" s="53"/>
      <c r="AA859" s="53"/>
      <c r="AB859" s="54" t="str">
        <f t="shared" si="222"/>
        <v/>
      </c>
      <c r="AC859" s="54" t="str">
        <f t="shared" si="223"/>
        <v/>
      </c>
      <c r="AD859" s="52"/>
      <c r="AE859" s="53"/>
      <c r="AF859" s="53"/>
      <c r="AG859" s="53"/>
      <c r="AH859" s="54" t="str">
        <f t="shared" si="224"/>
        <v/>
      </c>
      <c r="AI859" s="54" t="str">
        <f t="shared" si="225"/>
        <v/>
      </c>
      <c r="AJ859" s="52"/>
      <c r="AK859" s="55"/>
      <c r="AL859" s="55"/>
      <c r="AM859" s="55"/>
      <c r="AN859" s="54" t="str">
        <f t="shared" si="226"/>
        <v/>
      </c>
      <c r="AO859" s="54" t="str">
        <f t="shared" si="227"/>
        <v/>
      </c>
      <c r="AP859" s="53"/>
      <c r="AQ859" s="53"/>
      <c r="AR859" s="1"/>
      <c r="AS859" s="1"/>
    </row>
    <row r="860" spans="1:45" ht="18.75" customHeight="1" x14ac:dyDescent="0.35">
      <c r="A860" s="1"/>
      <c r="B860" s="49">
        <f>IF(R860="",0,COUNTIF($R$7:R860,R860))</f>
        <v>0</v>
      </c>
      <c r="C860" s="49" t="str">
        <f t="shared" si="212"/>
        <v>0</v>
      </c>
      <c r="D860" s="49">
        <f>IF(X860="",0,COUNTIF($X$7:X860,X860))</f>
        <v>0</v>
      </c>
      <c r="E860" s="49" t="str">
        <f t="shared" si="213"/>
        <v>0</v>
      </c>
      <c r="F860" s="49">
        <f>IF(AD860="",0,COUNTIF($AD$7:AD860,AD860))</f>
        <v>0</v>
      </c>
      <c r="G860" s="49" t="str">
        <f t="shared" si="214"/>
        <v>0</v>
      </c>
      <c r="H860" s="49">
        <f>IF(AJ860="",0,COUNTIF($AJ$7:AJ860,AJ860))</f>
        <v>0</v>
      </c>
      <c r="I860" s="49" t="str">
        <f t="shared" si="215"/>
        <v>0</v>
      </c>
      <c r="J860" s="120">
        <f t="shared" si="216"/>
        <v>0</v>
      </c>
      <c r="K860" s="50" t="str">
        <f t="shared" si="217"/>
        <v>-</v>
      </c>
      <c r="L860" s="49">
        <f>IF(N860="",0,COUNTIF($N$7:N860,N860))</f>
        <v>0</v>
      </c>
      <c r="M860" s="50" t="str">
        <f t="shared" si="218"/>
        <v>0</v>
      </c>
      <c r="N860" s="49" t="str">
        <f t="shared" si="219"/>
        <v/>
      </c>
      <c r="O860" s="1"/>
      <c r="P860" s="112"/>
      <c r="Q860" s="4"/>
      <c r="R860" s="4"/>
      <c r="S860" s="54" t="str">
        <f t="shared" si="220"/>
        <v/>
      </c>
      <c r="T860" s="51"/>
      <c r="U860" s="53"/>
      <c r="V860" s="233"/>
      <c r="W860" s="234" t="str">
        <f t="shared" si="221"/>
        <v/>
      </c>
      <c r="X860" s="52"/>
      <c r="Y860" s="53"/>
      <c r="Z860" s="53"/>
      <c r="AA860" s="53"/>
      <c r="AB860" s="54" t="str">
        <f t="shared" si="222"/>
        <v/>
      </c>
      <c r="AC860" s="54" t="str">
        <f t="shared" si="223"/>
        <v/>
      </c>
      <c r="AD860" s="52"/>
      <c r="AE860" s="53"/>
      <c r="AF860" s="53"/>
      <c r="AG860" s="53"/>
      <c r="AH860" s="54" t="str">
        <f t="shared" si="224"/>
        <v/>
      </c>
      <c r="AI860" s="54" t="str">
        <f t="shared" si="225"/>
        <v/>
      </c>
      <c r="AJ860" s="52"/>
      <c r="AK860" s="55"/>
      <c r="AL860" s="55"/>
      <c r="AM860" s="55"/>
      <c r="AN860" s="54" t="str">
        <f t="shared" si="226"/>
        <v/>
      </c>
      <c r="AO860" s="54" t="str">
        <f t="shared" si="227"/>
        <v/>
      </c>
      <c r="AP860" s="53"/>
      <c r="AQ860" s="53"/>
      <c r="AR860" s="1"/>
      <c r="AS860" s="1"/>
    </row>
    <row r="861" spans="1:45" ht="18.75" customHeight="1" x14ac:dyDescent="0.35">
      <c r="A861" s="1"/>
      <c r="B861" s="49">
        <f>IF(R861="",0,COUNTIF($R$7:R861,R861))</f>
        <v>0</v>
      </c>
      <c r="C861" s="49" t="str">
        <f t="shared" si="212"/>
        <v>0</v>
      </c>
      <c r="D861" s="49">
        <f>IF(X861="",0,COUNTIF($X$7:X861,X861))</f>
        <v>0</v>
      </c>
      <c r="E861" s="49" t="str">
        <f t="shared" si="213"/>
        <v>0</v>
      </c>
      <c r="F861" s="49">
        <f>IF(AD861="",0,COUNTIF($AD$7:AD861,AD861))</f>
        <v>0</v>
      </c>
      <c r="G861" s="49" t="str">
        <f t="shared" si="214"/>
        <v>0</v>
      </c>
      <c r="H861" s="49">
        <f>IF(AJ861="",0,COUNTIF($AJ$7:AJ861,AJ861))</f>
        <v>0</v>
      </c>
      <c r="I861" s="49" t="str">
        <f t="shared" si="215"/>
        <v>0</v>
      </c>
      <c r="J861" s="120">
        <f t="shared" si="216"/>
        <v>0</v>
      </c>
      <c r="K861" s="50" t="str">
        <f t="shared" si="217"/>
        <v>-</v>
      </c>
      <c r="L861" s="49">
        <f>IF(N861="",0,COUNTIF($N$7:N861,N861))</f>
        <v>0</v>
      </c>
      <c r="M861" s="50" t="str">
        <f t="shared" si="218"/>
        <v>0</v>
      </c>
      <c r="N861" s="49" t="str">
        <f t="shared" si="219"/>
        <v/>
      </c>
      <c r="O861" s="1"/>
      <c r="P861" s="112"/>
      <c r="Q861" s="4"/>
      <c r="R861" s="4"/>
      <c r="S861" s="54" t="str">
        <f t="shared" si="220"/>
        <v/>
      </c>
      <c r="T861" s="51"/>
      <c r="U861" s="53"/>
      <c r="V861" s="233"/>
      <c r="W861" s="234" t="str">
        <f t="shared" si="221"/>
        <v/>
      </c>
      <c r="X861" s="52"/>
      <c r="Y861" s="53"/>
      <c r="Z861" s="53"/>
      <c r="AA861" s="53"/>
      <c r="AB861" s="54" t="str">
        <f t="shared" si="222"/>
        <v/>
      </c>
      <c r="AC861" s="54" t="str">
        <f t="shared" si="223"/>
        <v/>
      </c>
      <c r="AD861" s="52"/>
      <c r="AE861" s="53"/>
      <c r="AF861" s="53"/>
      <c r="AG861" s="53"/>
      <c r="AH861" s="54" t="str">
        <f t="shared" si="224"/>
        <v/>
      </c>
      <c r="AI861" s="54" t="str">
        <f t="shared" si="225"/>
        <v/>
      </c>
      <c r="AJ861" s="52"/>
      <c r="AK861" s="55"/>
      <c r="AL861" s="55"/>
      <c r="AM861" s="55"/>
      <c r="AN861" s="54" t="str">
        <f t="shared" si="226"/>
        <v/>
      </c>
      <c r="AO861" s="54" t="str">
        <f t="shared" si="227"/>
        <v/>
      </c>
      <c r="AP861" s="53"/>
      <c r="AQ861" s="53"/>
      <c r="AR861" s="1"/>
      <c r="AS861" s="1"/>
    </row>
    <row r="862" spans="1:45" ht="18.75" customHeight="1" x14ac:dyDescent="0.35">
      <c r="A862" s="1"/>
      <c r="B862" s="49">
        <f>IF(R862="",0,COUNTIF($R$7:R862,R862))</f>
        <v>0</v>
      </c>
      <c r="C862" s="49" t="str">
        <f t="shared" si="212"/>
        <v>0</v>
      </c>
      <c r="D862" s="49">
        <f>IF(X862="",0,COUNTIF($X$7:X862,X862))</f>
        <v>0</v>
      </c>
      <c r="E862" s="49" t="str">
        <f t="shared" si="213"/>
        <v>0</v>
      </c>
      <c r="F862" s="49">
        <f>IF(AD862="",0,COUNTIF($AD$7:AD862,AD862))</f>
        <v>0</v>
      </c>
      <c r="G862" s="49" t="str">
        <f t="shared" si="214"/>
        <v>0</v>
      </c>
      <c r="H862" s="49">
        <f>IF(AJ862="",0,COUNTIF($AJ$7:AJ862,AJ862))</f>
        <v>0</v>
      </c>
      <c r="I862" s="49" t="str">
        <f t="shared" si="215"/>
        <v>0</v>
      </c>
      <c r="J862" s="120">
        <f t="shared" si="216"/>
        <v>0</v>
      </c>
      <c r="K862" s="50" t="str">
        <f t="shared" si="217"/>
        <v>-</v>
      </c>
      <c r="L862" s="49">
        <f>IF(N862="",0,COUNTIF($N$7:N862,N862))</f>
        <v>0</v>
      </c>
      <c r="M862" s="50" t="str">
        <f t="shared" si="218"/>
        <v>0</v>
      </c>
      <c r="N862" s="49" t="str">
        <f t="shared" si="219"/>
        <v/>
      </c>
      <c r="O862" s="1"/>
      <c r="P862" s="112"/>
      <c r="Q862" s="4"/>
      <c r="R862" s="4"/>
      <c r="S862" s="54" t="str">
        <f t="shared" si="220"/>
        <v/>
      </c>
      <c r="T862" s="51"/>
      <c r="U862" s="53"/>
      <c r="V862" s="233"/>
      <c r="W862" s="234" t="str">
        <f t="shared" si="221"/>
        <v/>
      </c>
      <c r="X862" s="52"/>
      <c r="Y862" s="53"/>
      <c r="Z862" s="53"/>
      <c r="AA862" s="53"/>
      <c r="AB862" s="54" t="str">
        <f t="shared" si="222"/>
        <v/>
      </c>
      <c r="AC862" s="54" t="str">
        <f t="shared" si="223"/>
        <v/>
      </c>
      <c r="AD862" s="52"/>
      <c r="AE862" s="53"/>
      <c r="AF862" s="53"/>
      <c r="AG862" s="53"/>
      <c r="AH862" s="54" t="str">
        <f t="shared" si="224"/>
        <v/>
      </c>
      <c r="AI862" s="54" t="str">
        <f t="shared" si="225"/>
        <v/>
      </c>
      <c r="AJ862" s="52"/>
      <c r="AK862" s="55"/>
      <c r="AL862" s="55"/>
      <c r="AM862" s="55"/>
      <c r="AN862" s="54" t="str">
        <f t="shared" si="226"/>
        <v/>
      </c>
      <c r="AO862" s="54" t="str">
        <f t="shared" si="227"/>
        <v/>
      </c>
      <c r="AP862" s="53"/>
      <c r="AQ862" s="53"/>
      <c r="AR862" s="1"/>
      <c r="AS862" s="1"/>
    </row>
    <row r="863" spans="1:45" ht="18.75" customHeight="1" x14ac:dyDescent="0.35">
      <c r="A863" s="1"/>
      <c r="B863" s="49">
        <f>IF(R863="",0,COUNTIF($R$7:R863,R863))</f>
        <v>0</v>
      </c>
      <c r="C863" s="49" t="str">
        <f t="shared" si="212"/>
        <v>0</v>
      </c>
      <c r="D863" s="49">
        <f>IF(X863="",0,COUNTIF($X$7:X863,X863))</f>
        <v>0</v>
      </c>
      <c r="E863" s="49" t="str">
        <f t="shared" si="213"/>
        <v>0</v>
      </c>
      <c r="F863" s="49">
        <f>IF(AD863="",0,COUNTIF($AD$7:AD863,AD863))</f>
        <v>0</v>
      </c>
      <c r="G863" s="49" t="str">
        <f t="shared" si="214"/>
        <v>0</v>
      </c>
      <c r="H863" s="49">
        <f>IF(AJ863="",0,COUNTIF($AJ$7:AJ863,AJ863))</f>
        <v>0</v>
      </c>
      <c r="I863" s="49" t="str">
        <f t="shared" si="215"/>
        <v>0</v>
      </c>
      <c r="J863" s="120">
        <f t="shared" si="216"/>
        <v>0</v>
      </c>
      <c r="K863" s="50" t="str">
        <f t="shared" si="217"/>
        <v>-</v>
      </c>
      <c r="L863" s="49">
        <f>IF(N863="",0,COUNTIF($N$7:N863,N863))</f>
        <v>0</v>
      </c>
      <c r="M863" s="50" t="str">
        <f t="shared" si="218"/>
        <v>0</v>
      </c>
      <c r="N863" s="49" t="str">
        <f t="shared" si="219"/>
        <v/>
      </c>
      <c r="O863" s="1"/>
      <c r="P863" s="112"/>
      <c r="Q863" s="4"/>
      <c r="R863" s="4"/>
      <c r="S863" s="54" t="str">
        <f t="shared" si="220"/>
        <v/>
      </c>
      <c r="T863" s="51"/>
      <c r="U863" s="53"/>
      <c r="V863" s="233"/>
      <c r="W863" s="234" t="str">
        <f t="shared" si="221"/>
        <v/>
      </c>
      <c r="X863" s="52"/>
      <c r="Y863" s="53"/>
      <c r="Z863" s="53"/>
      <c r="AA863" s="53"/>
      <c r="AB863" s="54" t="str">
        <f t="shared" si="222"/>
        <v/>
      </c>
      <c r="AC863" s="54" t="str">
        <f t="shared" si="223"/>
        <v/>
      </c>
      <c r="AD863" s="52"/>
      <c r="AE863" s="53"/>
      <c r="AF863" s="53"/>
      <c r="AG863" s="53"/>
      <c r="AH863" s="54" t="str">
        <f t="shared" si="224"/>
        <v/>
      </c>
      <c r="AI863" s="54" t="str">
        <f t="shared" si="225"/>
        <v/>
      </c>
      <c r="AJ863" s="52"/>
      <c r="AK863" s="55"/>
      <c r="AL863" s="55"/>
      <c r="AM863" s="55"/>
      <c r="AN863" s="54" t="str">
        <f t="shared" si="226"/>
        <v/>
      </c>
      <c r="AO863" s="54" t="str">
        <f t="shared" si="227"/>
        <v/>
      </c>
      <c r="AP863" s="53"/>
      <c r="AQ863" s="53"/>
      <c r="AR863" s="1"/>
      <c r="AS863" s="1"/>
    </row>
    <row r="864" spans="1:45" ht="18.75" customHeight="1" x14ac:dyDescent="0.35">
      <c r="A864" s="1"/>
      <c r="B864" s="49">
        <f>IF(R864="",0,COUNTIF($R$7:R864,R864))</f>
        <v>0</v>
      </c>
      <c r="C864" s="49" t="str">
        <f t="shared" si="212"/>
        <v>0</v>
      </c>
      <c r="D864" s="49">
        <f>IF(X864="",0,COUNTIF($X$7:X864,X864))</f>
        <v>0</v>
      </c>
      <c r="E864" s="49" t="str">
        <f t="shared" si="213"/>
        <v>0</v>
      </c>
      <c r="F864" s="49">
        <f>IF(AD864="",0,COUNTIF($AD$7:AD864,AD864))</f>
        <v>0</v>
      </c>
      <c r="G864" s="49" t="str">
        <f t="shared" si="214"/>
        <v>0</v>
      </c>
      <c r="H864" s="49">
        <f>IF(AJ864="",0,COUNTIF($AJ$7:AJ864,AJ864))</f>
        <v>0</v>
      </c>
      <c r="I864" s="49" t="str">
        <f t="shared" si="215"/>
        <v>0</v>
      </c>
      <c r="J864" s="120">
        <f t="shared" si="216"/>
        <v>0</v>
      </c>
      <c r="K864" s="50" t="str">
        <f t="shared" si="217"/>
        <v>-</v>
      </c>
      <c r="L864" s="49">
        <f>IF(N864="",0,COUNTIF($N$7:N864,N864))</f>
        <v>0</v>
      </c>
      <c r="M864" s="50" t="str">
        <f t="shared" si="218"/>
        <v>0</v>
      </c>
      <c r="N864" s="49" t="str">
        <f t="shared" si="219"/>
        <v/>
      </c>
      <c r="O864" s="1"/>
      <c r="P864" s="112"/>
      <c r="Q864" s="4"/>
      <c r="R864" s="4"/>
      <c r="S864" s="54" t="str">
        <f t="shared" si="220"/>
        <v/>
      </c>
      <c r="T864" s="51"/>
      <c r="U864" s="53"/>
      <c r="V864" s="233"/>
      <c r="W864" s="234" t="str">
        <f t="shared" si="221"/>
        <v/>
      </c>
      <c r="X864" s="52"/>
      <c r="Y864" s="53"/>
      <c r="Z864" s="53"/>
      <c r="AA864" s="53"/>
      <c r="AB864" s="54" t="str">
        <f t="shared" si="222"/>
        <v/>
      </c>
      <c r="AC864" s="54" t="str">
        <f t="shared" si="223"/>
        <v/>
      </c>
      <c r="AD864" s="52"/>
      <c r="AE864" s="53"/>
      <c r="AF864" s="53"/>
      <c r="AG864" s="53"/>
      <c r="AH864" s="54" t="str">
        <f t="shared" si="224"/>
        <v/>
      </c>
      <c r="AI864" s="54" t="str">
        <f t="shared" si="225"/>
        <v/>
      </c>
      <c r="AJ864" s="52"/>
      <c r="AK864" s="55"/>
      <c r="AL864" s="55"/>
      <c r="AM864" s="55"/>
      <c r="AN864" s="54" t="str">
        <f t="shared" si="226"/>
        <v/>
      </c>
      <c r="AO864" s="54" t="str">
        <f t="shared" si="227"/>
        <v/>
      </c>
      <c r="AP864" s="53"/>
      <c r="AQ864" s="53"/>
      <c r="AR864" s="1"/>
      <c r="AS864" s="1"/>
    </row>
    <row r="865" spans="1:45" ht="18.75" customHeight="1" x14ac:dyDescent="0.35">
      <c r="A865" s="1"/>
      <c r="B865" s="49">
        <f>IF(R865="",0,COUNTIF($R$7:R865,R865))</f>
        <v>0</v>
      </c>
      <c r="C865" s="49" t="str">
        <f t="shared" si="212"/>
        <v>0</v>
      </c>
      <c r="D865" s="49">
        <f>IF(X865="",0,COUNTIF($X$7:X865,X865))</f>
        <v>0</v>
      </c>
      <c r="E865" s="49" t="str">
        <f t="shared" si="213"/>
        <v>0</v>
      </c>
      <c r="F865" s="49">
        <f>IF(AD865="",0,COUNTIF($AD$7:AD865,AD865))</f>
        <v>0</v>
      </c>
      <c r="G865" s="49" t="str">
        <f t="shared" si="214"/>
        <v>0</v>
      </c>
      <c r="H865" s="49">
        <f>IF(AJ865="",0,COUNTIF($AJ$7:AJ865,AJ865))</f>
        <v>0</v>
      </c>
      <c r="I865" s="49" t="str">
        <f t="shared" si="215"/>
        <v>0</v>
      </c>
      <c r="J865" s="120">
        <f t="shared" si="216"/>
        <v>0</v>
      </c>
      <c r="K865" s="50" t="str">
        <f t="shared" si="217"/>
        <v>-</v>
      </c>
      <c r="L865" s="49">
        <f>IF(N865="",0,COUNTIF($N$7:N865,N865))</f>
        <v>0</v>
      </c>
      <c r="M865" s="50" t="str">
        <f t="shared" si="218"/>
        <v>0</v>
      </c>
      <c r="N865" s="49" t="str">
        <f t="shared" si="219"/>
        <v/>
      </c>
      <c r="O865" s="1"/>
      <c r="P865" s="112"/>
      <c r="Q865" s="4"/>
      <c r="R865" s="4"/>
      <c r="S865" s="54" t="str">
        <f t="shared" si="220"/>
        <v/>
      </c>
      <c r="T865" s="51"/>
      <c r="U865" s="53"/>
      <c r="V865" s="233"/>
      <c r="W865" s="234" t="str">
        <f t="shared" si="221"/>
        <v/>
      </c>
      <c r="X865" s="52"/>
      <c r="Y865" s="53"/>
      <c r="Z865" s="53"/>
      <c r="AA865" s="53"/>
      <c r="AB865" s="54" t="str">
        <f t="shared" si="222"/>
        <v/>
      </c>
      <c r="AC865" s="54" t="str">
        <f t="shared" si="223"/>
        <v/>
      </c>
      <c r="AD865" s="52"/>
      <c r="AE865" s="53"/>
      <c r="AF865" s="53"/>
      <c r="AG865" s="53"/>
      <c r="AH865" s="54" t="str">
        <f t="shared" si="224"/>
        <v/>
      </c>
      <c r="AI865" s="54" t="str">
        <f t="shared" si="225"/>
        <v/>
      </c>
      <c r="AJ865" s="52"/>
      <c r="AK865" s="55"/>
      <c r="AL865" s="55"/>
      <c r="AM865" s="55"/>
      <c r="AN865" s="54" t="str">
        <f t="shared" si="226"/>
        <v/>
      </c>
      <c r="AO865" s="54" t="str">
        <f t="shared" si="227"/>
        <v/>
      </c>
      <c r="AP865" s="53"/>
      <c r="AQ865" s="53"/>
      <c r="AR865" s="1"/>
      <c r="AS865" s="1"/>
    </row>
    <row r="866" spans="1:45" ht="18.75" customHeight="1" x14ac:dyDescent="0.35">
      <c r="A866" s="1"/>
      <c r="B866" s="49">
        <f>IF(R866="",0,COUNTIF($R$7:R866,R866))</f>
        <v>0</v>
      </c>
      <c r="C866" s="49" t="str">
        <f t="shared" si="212"/>
        <v>0</v>
      </c>
      <c r="D866" s="49">
        <f>IF(X866="",0,COUNTIF($X$7:X866,X866))</f>
        <v>0</v>
      </c>
      <c r="E866" s="49" t="str">
        <f t="shared" si="213"/>
        <v>0</v>
      </c>
      <c r="F866" s="49">
        <f>IF(AD866="",0,COUNTIF($AD$7:AD866,AD866))</f>
        <v>0</v>
      </c>
      <c r="G866" s="49" t="str">
        <f t="shared" si="214"/>
        <v>0</v>
      </c>
      <c r="H866" s="49">
        <f>IF(AJ866="",0,COUNTIF($AJ$7:AJ866,AJ866))</f>
        <v>0</v>
      </c>
      <c r="I866" s="49" t="str">
        <f t="shared" si="215"/>
        <v>0</v>
      </c>
      <c r="J866" s="120">
        <f t="shared" si="216"/>
        <v>0</v>
      </c>
      <c r="K866" s="50" t="str">
        <f t="shared" si="217"/>
        <v>-</v>
      </c>
      <c r="L866" s="49">
        <f>IF(N866="",0,COUNTIF($N$7:N866,N866))</f>
        <v>0</v>
      </c>
      <c r="M866" s="50" t="str">
        <f t="shared" si="218"/>
        <v>0</v>
      </c>
      <c r="N866" s="49" t="str">
        <f t="shared" si="219"/>
        <v/>
      </c>
      <c r="O866" s="1"/>
      <c r="P866" s="112"/>
      <c r="Q866" s="4"/>
      <c r="R866" s="4"/>
      <c r="S866" s="54" t="str">
        <f t="shared" si="220"/>
        <v/>
      </c>
      <c r="T866" s="51"/>
      <c r="U866" s="53"/>
      <c r="V866" s="233"/>
      <c r="W866" s="234" t="str">
        <f t="shared" si="221"/>
        <v/>
      </c>
      <c r="X866" s="52"/>
      <c r="Y866" s="53"/>
      <c r="Z866" s="53"/>
      <c r="AA866" s="53"/>
      <c r="AB866" s="54" t="str">
        <f t="shared" si="222"/>
        <v/>
      </c>
      <c r="AC866" s="54" t="str">
        <f t="shared" si="223"/>
        <v/>
      </c>
      <c r="AD866" s="52"/>
      <c r="AE866" s="53"/>
      <c r="AF866" s="53"/>
      <c r="AG866" s="53"/>
      <c r="AH866" s="54" t="str">
        <f t="shared" si="224"/>
        <v/>
      </c>
      <c r="AI866" s="54" t="str">
        <f t="shared" si="225"/>
        <v/>
      </c>
      <c r="AJ866" s="52"/>
      <c r="AK866" s="55"/>
      <c r="AL866" s="55"/>
      <c r="AM866" s="55"/>
      <c r="AN866" s="54" t="str">
        <f t="shared" si="226"/>
        <v/>
      </c>
      <c r="AO866" s="54" t="str">
        <f t="shared" si="227"/>
        <v/>
      </c>
      <c r="AP866" s="53"/>
      <c r="AQ866" s="53"/>
      <c r="AR866" s="1"/>
      <c r="AS866" s="1"/>
    </row>
    <row r="867" spans="1:45" ht="18.75" customHeight="1" x14ac:dyDescent="0.35">
      <c r="A867" s="1"/>
      <c r="B867" s="49">
        <f>IF(R867="",0,COUNTIF($R$7:R867,R867))</f>
        <v>0</v>
      </c>
      <c r="C867" s="49" t="str">
        <f t="shared" si="212"/>
        <v>0</v>
      </c>
      <c r="D867" s="49">
        <f>IF(X867="",0,COUNTIF($X$7:X867,X867))</f>
        <v>0</v>
      </c>
      <c r="E867" s="49" t="str">
        <f t="shared" si="213"/>
        <v>0</v>
      </c>
      <c r="F867" s="49">
        <f>IF(AD867="",0,COUNTIF($AD$7:AD867,AD867))</f>
        <v>0</v>
      </c>
      <c r="G867" s="49" t="str">
        <f t="shared" si="214"/>
        <v>0</v>
      </c>
      <c r="H867" s="49">
        <f>IF(AJ867="",0,COUNTIF($AJ$7:AJ867,AJ867))</f>
        <v>0</v>
      </c>
      <c r="I867" s="49" t="str">
        <f t="shared" si="215"/>
        <v>0</v>
      </c>
      <c r="J867" s="120">
        <f t="shared" si="216"/>
        <v>0</v>
      </c>
      <c r="K867" s="50" t="str">
        <f t="shared" si="217"/>
        <v>-</v>
      </c>
      <c r="L867" s="49">
        <f>IF(N867="",0,COUNTIF($N$7:N867,N867))</f>
        <v>0</v>
      </c>
      <c r="M867" s="50" t="str">
        <f t="shared" si="218"/>
        <v>0</v>
      </c>
      <c r="N867" s="49" t="str">
        <f t="shared" si="219"/>
        <v/>
      </c>
      <c r="O867" s="1"/>
      <c r="P867" s="112"/>
      <c r="Q867" s="4"/>
      <c r="R867" s="4"/>
      <c r="S867" s="54" t="str">
        <f t="shared" si="220"/>
        <v/>
      </c>
      <c r="T867" s="51"/>
      <c r="U867" s="53"/>
      <c r="V867" s="233"/>
      <c r="W867" s="234" t="str">
        <f t="shared" si="221"/>
        <v/>
      </c>
      <c r="X867" s="52"/>
      <c r="Y867" s="53"/>
      <c r="Z867" s="53"/>
      <c r="AA867" s="53"/>
      <c r="AB867" s="54" t="str">
        <f t="shared" si="222"/>
        <v/>
      </c>
      <c r="AC867" s="54" t="str">
        <f t="shared" si="223"/>
        <v/>
      </c>
      <c r="AD867" s="52"/>
      <c r="AE867" s="53"/>
      <c r="AF867" s="53"/>
      <c r="AG867" s="53"/>
      <c r="AH867" s="54" t="str">
        <f t="shared" si="224"/>
        <v/>
      </c>
      <c r="AI867" s="54" t="str">
        <f t="shared" si="225"/>
        <v/>
      </c>
      <c r="AJ867" s="52"/>
      <c r="AK867" s="55"/>
      <c r="AL867" s="55"/>
      <c r="AM867" s="55"/>
      <c r="AN867" s="54" t="str">
        <f t="shared" si="226"/>
        <v/>
      </c>
      <c r="AO867" s="54" t="str">
        <f t="shared" si="227"/>
        <v/>
      </c>
      <c r="AP867" s="53"/>
      <c r="AQ867" s="53"/>
      <c r="AR867" s="1"/>
      <c r="AS867" s="1"/>
    </row>
    <row r="868" spans="1:45" ht="18.75" customHeight="1" x14ac:dyDescent="0.35">
      <c r="A868" s="1"/>
      <c r="B868" s="49">
        <f>IF(R868="",0,COUNTIF($R$7:R868,R868))</f>
        <v>0</v>
      </c>
      <c r="C868" s="49" t="str">
        <f t="shared" si="212"/>
        <v>0</v>
      </c>
      <c r="D868" s="49">
        <f>IF(X868="",0,COUNTIF($X$7:X868,X868))</f>
        <v>0</v>
      </c>
      <c r="E868" s="49" t="str">
        <f t="shared" si="213"/>
        <v>0</v>
      </c>
      <c r="F868" s="49">
        <f>IF(AD868="",0,COUNTIF($AD$7:AD868,AD868))</f>
        <v>0</v>
      </c>
      <c r="G868" s="49" t="str">
        <f t="shared" si="214"/>
        <v>0</v>
      </c>
      <c r="H868" s="49">
        <f>IF(AJ868="",0,COUNTIF($AJ$7:AJ868,AJ868))</f>
        <v>0</v>
      </c>
      <c r="I868" s="49" t="str">
        <f t="shared" si="215"/>
        <v>0</v>
      </c>
      <c r="J868" s="120">
        <f t="shared" si="216"/>
        <v>0</v>
      </c>
      <c r="K868" s="50" t="str">
        <f t="shared" si="217"/>
        <v>-</v>
      </c>
      <c r="L868" s="49">
        <f>IF(N868="",0,COUNTIF($N$7:N868,N868))</f>
        <v>0</v>
      </c>
      <c r="M868" s="50" t="str">
        <f t="shared" si="218"/>
        <v>0</v>
      </c>
      <c r="N868" s="49" t="str">
        <f t="shared" si="219"/>
        <v/>
      </c>
      <c r="O868" s="1"/>
      <c r="P868" s="112"/>
      <c r="Q868" s="4"/>
      <c r="R868" s="4"/>
      <c r="S868" s="54" t="str">
        <f t="shared" si="220"/>
        <v/>
      </c>
      <c r="T868" s="51"/>
      <c r="U868" s="53"/>
      <c r="V868" s="233"/>
      <c r="W868" s="234" t="str">
        <f t="shared" si="221"/>
        <v/>
      </c>
      <c r="X868" s="52"/>
      <c r="Y868" s="53"/>
      <c r="Z868" s="53"/>
      <c r="AA868" s="53"/>
      <c r="AB868" s="54" t="str">
        <f t="shared" si="222"/>
        <v/>
      </c>
      <c r="AC868" s="54" t="str">
        <f t="shared" si="223"/>
        <v/>
      </c>
      <c r="AD868" s="52"/>
      <c r="AE868" s="53"/>
      <c r="AF868" s="53"/>
      <c r="AG868" s="53"/>
      <c r="AH868" s="54" t="str">
        <f t="shared" si="224"/>
        <v/>
      </c>
      <c r="AI868" s="54" t="str">
        <f t="shared" si="225"/>
        <v/>
      </c>
      <c r="AJ868" s="52"/>
      <c r="AK868" s="55"/>
      <c r="AL868" s="55"/>
      <c r="AM868" s="55"/>
      <c r="AN868" s="54" t="str">
        <f t="shared" si="226"/>
        <v/>
      </c>
      <c r="AO868" s="54" t="str">
        <f t="shared" si="227"/>
        <v/>
      </c>
      <c r="AP868" s="53"/>
      <c r="AQ868" s="53"/>
      <c r="AR868" s="1"/>
      <c r="AS868" s="1"/>
    </row>
    <row r="869" spans="1:45" ht="18.75" customHeight="1" x14ac:dyDescent="0.35">
      <c r="A869" s="1"/>
      <c r="B869" s="49">
        <f>IF(R869="",0,COUNTIF($R$7:R869,R869))</f>
        <v>0</v>
      </c>
      <c r="C869" s="49" t="str">
        <f t="shared" si="212"/>
        <v>0</v>
      </c>
      <c r="D869" s="49">
        <f>IF(X869="",0,COUNTIF($X$7:X869,X869))</f>
        <v>0</v>
      </c>
      <c r="E869" s="49" t="str">
        <f t="shared" si="213"/>
        <v>0</v>
      </c>
      <c r="F869" s="49">
        <f>IF(AD869="",0,COUNTIF($AD$7:AD869,AD869))</f>
        <v>0</v>
      </c>
      <c r="G869" s="49" t="str">
        <f t="shared" si="214"/>
        <v>0</v>
      </c>
      <c r="H869" s="49">
        <f>IF(AJ869="",0,COUNTIF($AJ$7:AJ869,AJ869))</f>
        <v>0</v>
      </c>
      <c r="I869" s="49" t="str">
        <f t="shared" si="215"/>
        <v>0</v>
      </c>
      <c r="J869" s="120">
        <f t="shared" si="216"/>
        <v>0</v>
      </c>
      <c r="K869" s="50" t="str">
        <f t="shared" si="217"/>
        <v>-</v>
      </c>
      <c r="L869" s="49">
        <f>IF(N869="",0,COUNTIF($N$7:N869,N869))</f>
        <v>0</v>
      </c>
      <c r="M869" s="50" t="str">
        <f t="shared" si="218"/>
        <v>0</v>
      </c>
      <c r="N869" s="49" t="str">
        <f t="shared" si="219"/>
        <v/>
      </c>
      <c r="O869" s="1"/>
      <c r="P869" s="112"/>
      <c r="Q869" s="4"/>
      <c r="R869" s="4"/>
      <c r="S869" s="54" t="str">
        <f t="shared" si="220"/>
        <v/>
      </c>
      <c r="T869" s="51"/>
      <c r="U869" s="53"/>
      <c r="V869" s="233"/>
      <c r="W869" s="234" t="str">
        <f t="shared" si="221"/>
        <v/>
      </c>
      <c r="X869" s="52"/>
      <c r="Y869" s="53"/>
      <c r="Z869" s="53"/>
      <c r="AA869" s="53"/>
      <c r="AB869" s="54" t="str">
        <f t="shared" si="222"/>
        <v/>
      </c>
      <c r="AC869" s="54" t="str">
        <f t="shared" si="223"/>
        <v/>
      </c>
      <c r="AD869" s="52"/>
      <c r="AE869" s="53"/>
      <c r="AF869" s="53"/>
      <c r="AG869" s="53"/>
      <c r="AH869" s="54" t="str">
        <f t="shared" si="224"/>
        <v/>
      </c>
      <c r="AI869" s="54" t="str">
        <f t="shared" si="225"/>
        <v/>
      </c>
      <c r="AJ869" s="52"/>
      <c r="AK869" s="55"/>
      <c r="AL869" s="55"/>
      <c r="AM869" s="55"/>
      <c r="AN869" s="54" t="str">
        <f t="shared" si="226"/>
        <v/>
      </c>
      <c r="AO869" s="54" t="str">
        <f t="shared" si="227"/>
        <v/>
      </c>
      <c r="AP869" s="53"/>
      <c r="AQ869" s="53"/>
      <c r="AR869" s="1"/>
      <c r="AS869" s="1"/>
    </row>
    <row r="870" spans="1:45" ht="18.75" customHeight="1" x14ac:dyDescent="0.35">
      <c r="A870" s="1"/>
      <c r="B870" s="49">
        <f>IF(R870="",0,COUNTIF($R$7:R870,R870))</f>
        <v>0</v>
      </c>
      <c r="C870" s="49" t="str">
        <f t="shared" si="212"/>
        <v>0</v>
      </c>
      <c r="D870" s="49">
        <f>IF(X870="",0,COUNTIF($X$7:X870,X870))</f>
        <v>0</v>
      </c>
      <c r="E870" s="49" t="str">
        <f t="shared" si="213"/>
        <v>0</v>
      </c>
      <c r="F870" s="49">
        <f>IF(AD870="",0,COUNTIF($AD$7:AD870,AD870))</f>
        <v>0</v>
      </c>
      <c r="G870" s="49" t="str">
        <f t="shared" si="214"/>
        <v>0</v>
      </c>
      <c r="H870" s="49">
        <f>IF(AJ870="",0,COUNTIF($AJ$7:AJ870,AJ870))</f>
        <v>0</v>
      </c>
      <c r="I870" s="49" t="str">
        <f t="shared" si="215"/>
        <v>0</v>
      </c>
      <c r="J870" s="120">
        <f t="shared" si="216"/>
        <v>0</v>
      </c>
      <c r="K870" s="50" t="str">
        <f t="shared" si="217"/>
        <v>-</v>
      </c>
      <c r="L870" s="49">
        <f>IF(N870="",0,COUNTIF($N$7:N870,N870))</f>
        <v>0</v>
      </c>
      <c r="M870" s="50" t="str">
        <f t="shared" si="218"/>
        <v>0</v>
      </c>
      <c r="N870" s="49" t="str">
        <f t="shared" si="219"/>
        <v/>
      </c>
      <c r="O870" s="1"/>
      <c r="P870" s="112"/>
      <c r="Q870" s="4"/>
      <c r="R870" s="4"/>
      <c r="S870" s="54" t="str">
        <f t="shared" si="220"/>
        <v/>
      </c>
      <c r="T870" s="51"/>
      <c r="U870" s="53"/>
      <c r="V870" s="233"/>
      <c r="W870" s="234" t="str">
        <f t="shared" si="221"/>
        <v/>
      </c>
      <c r="X870" s="52"/>
      <c r="Y870" s="53"/>
      <c r="Z870" s="53"/>
      <c r="AA870" s="53"/>
      <c r="AB870" s="54" t="str">
        <f t="shared" si="222"/>
        <v/>
      </c>
      <c r="AC870" s="54" t="str">
        <f t="shared" si="223"/>
        <v/>
      </c>
      <c r="AD870" s="52"/>
      <c r="AE870" s="53"/>
      <c r="AF870" s="53"/>
      <c r="AG870" s="53"/>
      <c r="AH870" s="54" t="str">
        <f t="shared" si="224"/>
        <v/>
      </c>
      <c r="AI870" s="54" t="str">
        <f t="shared" si="225"/>
        <v/>
      </c>
      <c r="AJ870" s="52"/>
      <c r="AK870" s="55"/>
      <c r="AL870" s="55"/>
      <c r="AM870" s="55"/>
      <c r="AN870" s="54" t="str">
        <f t="shared" si="226"/>
        <v/>
      </c>
      <c r="AO870" s="54" t="str">
        <f t="shared" si="227"/>
        <v/>
      </c>
      <c r="AP870" s="53"/>
      <c r="AQ870" s="53"/>
      <c r="AR870" s="1"/>
      <c r="AS870" s="1"/>
    </row>
    <row r="871" spans="1:45" ht="18.75" customHeight="1" x14ac:dyDescent="0.35">
      <c r="A871" s="1"/>
      <c r="B871" s="49">
        <f>IF(R871="",0,COUNTIF($R$7:R871,R871))</f>
        <v>0</v>
      </c>
      <c r="C871" s="49" t="str">
        <f t="shared" si="212"/>
        <v>0</v>
      </c>
      <c r="D871" s="49">
        <f>IF(X871="",0,COUNTIF($X$7:X871,X871))</f>
        <v>0</v>
      </c>
      <c r="E871" s="49" t="str">
        <f t="shared" si="213"/>
        <v>0</v>
      </c>
      <c r="F871" s="49">
        <f>IF(AD871="",0,COUNTIF($AD$7:AD871,AD871))</f>
        <v>0</v>
      </c>
      <c r="G871" s="49" t="str">
        <f t="shared" si="214"/>
        <v>0</v>
      </c>
      <c r="H871" s="49">
        <f>IF(AJ871="",0,COUNTIF($AJ$7:AJ871,AJ871))</f>
        <v>0</v>
      </c>
      <c r="I871" s="49" t="str">
        <f t="shared" si="215"/>
        <v>0</v>
      </c>
      <c r="J871" s="120">
        <f t="shared" si="216"/>
        <v>0</v>
      </c>
      <c r="K871" s="50" t="str">
        <f t="shared" si="217"/>
        <v>-</v>
      </c>
      <c r="L871" s="49">
        <f>IF(N871="",0,COUNTIF($N$7:N871,N871))</f>
        <v>0</v>
      </c>
      <c r="M871" s="50" t="str">
        <f t="shared" si="218"/>
        <v>0</v>
      </c>
      <c r="N871" s="49" t="str">
        <f t="shared" si="219"/>
        <v/>
      </c>
      <c r="O871" s="1"/>
      <c r="P871" s="112"/>
      <c r="Q871" s="4"/>
      <c r="R871" s="4"/>
      <c r="S871" s="54" t="str">
        <f t="shared" si="220"/>
        <v/>
      </c>
      <c r="T871" s="51"/>
      <c r="U871" s="53"/>
      <c r="V871" s="233"/>
      <c r="W871" s="234" t="str">
        <f t="shared" si="221"/>
        <v/>
      </c>
      <c r="X871" s="52"/>
      <c r="Y871" s="53"/>
      <c r="Z871" s="53"/>
      <c r="AA871" s="53"/>
      <c r="AB871" s="54" t="str">
        <f t="shared" si="222"/>
        <v/>
      </c>
      <c r="AC871" s="54" t="str">
        <f t="shared" si="223"/>
        <v/>
      </c>
      <c r="AD871" s="52"/>
      <c r="AE871" s="53"/>
      <c r="AF871" s="53"/>
      <c r="AG871" s="53"/>
      <c r="AH871" s="54" t="str">
        <f t="shared" si="224"/>
        <v/>
      </c>
      <c r="AI871" s="54" t="str">
        <f t="shared" si="225"/>
        <v/>
      </c>
      <c r="AJ871" s="52"/>
      <c r="AK871" s="55"/>
      <c r="AL871" s="55"/>
      <c r="AM871" s="55"/>
      <c r="AN871" s="54" t="str">
        <f t="shared" si="226"/>
        <v/>
      </c>
      <c r="AO871" s="54" t="str">
        <f t="shared" si="227"/>
        <v/>
      </c>
      <c r="AP871" s="53"/>
      <c r="AQ871" s="53"/>
      <c r="AR871" s="1"/>
      <c r="AS871" s="1"/>
    </row>
    <row r="872" spans="1:45" ht="18.75" customHeight="1" x14ac:dyDescent="0.35">
      <c r="A872" s="1"/>
      <c r="B872" s="49">
        <f>IF(R872="",0,COUNTIF($R$7:R872,R872))</f>
        <v>0</v>
      </c>
      <c r="C872" s="49" t="str">
        <f t="shared" si="212"/>
        <v>0</v>
      </c>
      <c r="D872" s="49">
        <f>IF(X872="",0,COUNTIF($X$7:X872,X872))</f>
        <v>0</v>
      </c>
      <c r="E872" s="49" t="str">
        <f t="shared" si="213"/>
        <v>0</v>
      </c>
      <c r="F872" s="49">
        <f>IF(AD872="",0,COUNTIF($AD$7:AD872,AD872))</f>
        <v>0</v>
      </c>
      <c r="G872" s="49" t="str">
        <f t="shared" si="214"/>
        <v>0</v>
      </c>
      <c r="H872" s="49">
        <f>IF(AJ872="",0,COUNTIF($AJ$7:AJ872,AJ872))</f>
        <v>0</v>
      </c>
      <c r="I872" s="49" t="str">
        <f t="shared" si="215"/>
        <v>0</v>
      </c>
      <c r="J872" s="120">
        <f t="shared" si="216"/>
        <v>0</v>
      </c>
      <c r="K872" s="50" t="str">
        <f t="shared" si="217"/>
        <v>-</v>
      </c>
      <c r="L872" s="49">
        <f>IF(N872="",0,COUNTIF($N$7:N872,N872))</f>
        <v>0</v>
      </c>
      <c r="M872" s="50" t="str">
        <f t="shared" si="218"/>
        <v>0</v>
      </c>
      <c r="N872" s="49" t="str">
        <f t="shared" si="219"/>
        <v/>
      </c>
      <c r="O872" s="1"/>
      <c r="P872" s="112"/>
      <c r="Q872" s="4"/>
      <c r="R872" s="4"/>
      <c r="S872" s="54" t="str">
        <f t="shared" si="220"/>
        <v/>
      </c>
      <c r="T872" s="51"/>
      <c r="U872" s="53"/>
      <c r="V872" s="233"/>
      <c r="W872" s="234" t="str">
        <f t="shared" si="221"/>
        <v/>
      </c>
      <c r="X872" s="52"/>
      <c r="Y872" s="53"/>
      <c r="Z872" s="53"/>
      <c r="AA872" s="53"/>
      <c r="AB872" s="54" t="str">
        <f t="shared" si="222"/>
        <v/>
      </c>
      <c r="AC872" s="54" t="str">
        <f t="shared" si="223"/>
        <v/>
      </c>
      <c r="AD872" s="52"/>
      <c r="AE872" s="53"/>
      <c r="AF872" s="53"/>
      <c r="AG872" s="53"/>
      <c r="AH872" s="54" t="str">
        <f t="shared" si="224"/>
        <v/>
      </c>
      <c r="AI872" s="54" t="str">
        <f t="shared" si="225"/>
        <v/>
      </c>
      <c r="AJ872" s="52"/>
      <c r="AK872" s="55"/>
      <c r="AL872" s="55"/>
      <c r="AM872" s="55"/>
      <c r="AN872" s="54" t="str">
        <f t="shared" si="226"/>
        <v/>
      </c>
      <c r="AO872" s="54" t="str">
        <f t="shared" si="227"/>
        <v/>
      </c>
      <c r="AP872" s="53"/>
      <c r="AQ872" s="53"/>
      <c r="AR872" s="1"/>
      <c r="AS872" s="1"/>
    </row>
    <row r="873" spans="1:45" ht="18.75" customHeight="1" x14ac:dyDescent="0.35">
      <c r="A873" s="1"/>
      <c r="B873" s="49">
        <f>IF(R873="",0,COUNTIF($R$7:R873,R873))</f>
        <v>0</v>
      </c>
      <c r="C873" s="49" t="str">
        <f t="shared" si="212"/>
        <v>0</v>
      </c>
      <c r="D873" s="49">
        <f>IF(X873="",0,COUNTIF($X$7:X873,X873))</f>
        <v>0</v>
      </c>
      <c r="E873" s="49" t="str">
        <f t="shared" si="213"/>
        <v>0</v>
      </c>
      <c r="F873" s="49">
        <f>IF(AD873="",0,COUNTIF($AD$7:AD873,AD873))</f>
        <v>0</v>
      </c>
      <c r="G873" s="49" t="str">
        <f t="shared" si="214"/>
        <v>0</v>
      </c>
      <c r="H873" s="49">
        <f>IF(AJ873="",0,COUNTIF($AJ$7:AJ873,AJ873))</f>
        <v>0</v>
      </c>
      <c r="I873" s="49" t="str">
        <f t="shared" si="215"/>
        <v>0</v>
      </c>
      <c r="J873" s="120">
        <f t="shared" si="216"/>
        <v>0</v>
      </c>
      <c r="K873" s="50" t="str">
        <f t="shared" si="217"/>
        <v>-</v>
      </c>
      <c r="L873" s="49">
        <f>IF(N873="",0,COUNTIF($N$7:N873,N873))</f>
        <v>0</v>
      </c>
      <c r="M873" s="50" t="str">
        <f t="shared" si="218"/>
        <v>0</v>
      </c>
      <c r="N873" s="49" t="str">
        <f t="shared" si="219"/>
        <v/>
      </c>
      <c r="O873" s="1"/>
      <c r="P873" s="112"/>
      <c r="Q873" s="4"/>
      <c r="R873" s="4"/>
      <c r="S873" s="54" t="str">
        <f t="shared" si="220"/>
        <v/>
      </c>
      <c r="T873" s="51"/>
      <c r="U873" s="53"/>
      <c r="V873" s="233"/>
      <c r="W873" s="234" t="str">
        <f t="shared" si="221"/>
        <v/>
      </c>
      <c r="X873" s="52"/>
      <c r="Y873" s="53"/>
      <c r="Z873" s="53"/>
      <c r="AA873" s="53"/>
      <c r="AB873" s="54" t="str">
        <f t="shared" si="222"/>
        <v/>
      </c>
      <c r="AC873" s="54" t="str">
        <f t="shared" si="223"/>
        <v/>
      </c>
      <c r="AD873" s="52"/>
      <c r="AE873" s="53"/>
      <c r="AF873" s="53"/>
      <c r="AG873" s="53"/>
      <c r="AH873" s="54" t="str">
        <f t="shared" si="224"/>
        <v/>
      </c>
      <c r="AI873" s="54" t="str">
        <f t="shared" si="225"/>
        <v/>
      </c>
      <c r="AJ873" s="52"/>
      <c r="AK873" s="55"/>
      <c r="AL873" s="55"/>
      <c r="AM873" s="55"/>
      <c r="AN873" s="54" t="str">
        <f t="shared" si="226"/>
        <v/>
      </c>
      <c r="AO873" s="54" t="str">
        <f t="shared" si="227"/>
        <v/>
      </c>
      <c r="AP873" s="53"/>
      <c r="AQ873" s="53"/>
      <c r="AR873" s="1"/>
      <c r="AS873" s="1"/>
    </row>
    <row r="874" spans="1:45" ht="18.75" customHeight="1" x14ac:dyDescent="0.35">
      <c r="A874" s="1"/>
      <c r="B874" s="49">
        <f>IF(R874="",0,COUNTIF($R$7:R874,R874))</f>
        <v>0</v>
      </c>
      <c r="C874" s="49" t="str">
        <f t="shared" si="212"/>
        <v>0</v>
      </c>
      <c r="D874" s="49">
        <f>IF(X874="",0,COUNTIF($X$7:X874,X874))</f>
        <v>0</v>
      </c>
      <c r="E874" s="49" t="str">
        <f t="shared" si="213"/>
        <v>0</v>
      </c>
      <c r="F874" s="49">
        <f>IF(AD874="",0,COUNTIF($AD$7:AD874,AD874))</f>
        <v>0</v>
      </c>
      <c r="G874" s="49" t="str">
        <f t="shared" si="214"/>
        <v>0</v>
      </c>
      <c r="H874" s="49">
        <f>IF(AJ874="",0,COUNTIF($AJ$7:AJ874,AJ874))</f>
        <v>0</v>
      </c>
      <c r="I874" s="49" t="str">
        <f t="shared" si="215"/>
        <v>0</v>
      </c>
      <c r="J874" s="120">
        <f t="shared" si="216"/>
        <v>0</v>
      </c>
      <c r="K874" s="50" t="str">
        <f t="shared" si="217"/>
        <v>-</v>
      </c>
      <c r="L874" s="49">
        <f>IF(N874="",0,COUNTIF($N$7:N874,N874))</f>
        <v>0</v>
      </c>
      <c r="M874" s="50" t="str">
        <f t="shared" si="218"/>
        <v>0</v>
      </c>
      <c r="N874" s="49" t="str">
        <f t="shared" si="219"/>
        <v/>
      </c>
      <c r="O874" s="1"/>
      <c r="P874" s="112"/>
      <c r="Q874" s="4"/>
      <c r="R874" s="4"/>
      <c r="S874" s="54" t="str">
        <f t="shared" si="220"/>
        <v/>
      </c>
      <c r="T874" s="51"/>
      <c r="U874" s="53"/>
      <c r="V874" s="233"/>
      <c r="W874" s="234" t="str">
        <f t="shared" si="221"/>
        <v/>
      </c>
      <c r="X874" s="52"/>
      <c r="Y874" s="53"/>
      <c r="Z874" s="53"/>
      <c r="AA874" s="53"/>
      <c r="AB874" s="54" t="str">
        <f t="shared" si="222"/>
        <v/>
      </c>
      <c r="AC874" s="54" t="str">
        <f t="shared" si="223"/>
        <v/>
      </c>
      <c r="AD874" s="52"/>
      <c r="AE874" s="53"/>
      <c r="AF874" s="53"/>
      <c r="AG874" s="53"/>
      <c r="AH874" s="54" t="str">
        <f t="shared" si="224"/>
        <v/>
      </c>
      <c r="AI874" s="54" t="str">
        <f t="shared" si="225"/>
        <v/>
      </c>
      <c r="AJ874" s="52"/>
      <c r="AK874" s="55"/>
      <c r="AL874" s="55"/>
      <c r="AM874" s="55"/>
      <c r="AN874" s="54" t="str">
        <f t="shared" si="226"/>
        <v/>
      </c>
      <c r="AO874" s="54" t="str">
        <f t="shared" si="227"/>
        <v/>
      </c>
      <c r="AP874" s="53"/>
      <c r="AQ874" s="53"/>
      <c r="AR874" s="1"/>
      <c r="AS874" s="1"/>
    </row>
    <row r="875" spans="1:45" ht="18.75" customHeight="1" x14ac:dyDescent="0.35">
      <c r="A875" s="1"/>
      <c r="B875" s="49">
        <f>IF(R875="",0,COUNTIF($R$7:R875,R875))</f>
        <v>0</v>
      </c>
      <c r="C875" s="49" t="str">
        <f t="shared" si="212"/>
        <v>0</v>
      </c>
      <c r="D875" s="49">
        <f>IF(X875="",0,COUNTIF($X$7:X875,X875))</f>
        <v>0</v>
      </c>
      <c r="E875" s="49" t="str">
        <f t="shared" si="213"/>
        <v>0</v>
      </c>
      <c r="F875" s="49">
        <f>IF(AD875="",0,COUNTIF($AD$7:AD875,AD875))</f>
        <v>0</v>
      </c>
      <c r="G875" s="49" t="str">
        <f t="shared" si="214"/>
        <v>0</v>
      </c>
      <c r="H875" s="49">
        <f>IF(AJ875="",0,COUNTIF($AJ$7:AJ875,AJ875))</f>
        <v>0</v>
      </c>
      <c r="I875" s="49" t="str">
        <f t="shared" si="215"/>
        <v>0</v>
      </c>
      <c r="J875" s="120">
        <f t="shared" si="216"/>
        <v>0</v>
      </c>
      <c r="K875" s="50" t="str">
        <f t="shared" si="217"/>
        <v>-</v>
      </c>
      <c r="L875" s="49">
        <f>IF(N875="",0,COUNTIF($N$7:N875,N875))</f>
        <v>0</v>
      </c>
      <c r="M875" s="50" t="str">
        <f t="shared" si="218"/>
        <v>0</v>
      </c>
      <c r="N875" s="49" t="str">
        <f t="shared" si="219"/>
        <v/>
      </c>
      <c r="O875" s="1"/>
      <c r="P875" s="112"/>
      <c r="Q875" s="4"/>
      <c r="R875" s="4"/>
      <c r="S875" s="54" t="str">
        <f t="shared" si="220"/>
        <v/>
      </c>
      <c r="T875" s="51"/>
      <c r="U875" s="53"/>
      <c r="V875" s="233"/>
      <c r="W875" s="234" t="str">
        <f t="shared" si="221"/>
        <v/>
      </c>
      <c r="X875" s="52"/>
      <c r="Y875" s="53"/>
      <c r="Z875" s="53"/>
      <c r="AA875" s="53"/>
      <c r="AB875" s="54" t="str">
        <f t="shared" si="222"/>
        <v/>
      </c>
      <c r="AC875" s="54" t="str">
        <f t="shared" si="223"/>
        <v/>
      </c>
      <c r="AD875" s="52"/>
      <c r="AE875" s="53"/>
      <c r="AF875" s="53"/>
      <c r="AG875" s="53"/>
      <c r="AH875" s="54" t="str">
        <f t="shared" si="224"/>
        <v/>
      </c>
      <c r="AI875" s="54" t="str">
        <f t="shared" si="225"/>
        <v/>
      </c>
      <c r="AJ875" s="52"/>
      <c r="AK875" s="55"/>
      <c r="AL875" s="55"/>
      <c r="AM875" s="55"/>
      <c r="AN875" s="54" t="str">
        <f t="shared" si="226"/>
        <v/>
      </c>
      <c r="AO875" s="54" t="str">
        <f t="shared" si="227"/>
        <v/>
      </c>
      <c r="AP875" s="53"/>
      <c r="AQ875" s="53"/>
      <c r="AR875" s="1"/>
      <c r="AS875" s="1"/>
    </row>
    <row r="876" spans="1:45" ht="18.75" customHeight="1" x14ac:dyDescent="0.35">
      <c r="A876" s="1"/>
      <c r="B876" s="49">
        <f>IF(R876="",0,COUNTIF($R$7:R876,R876))</f>
        <v>0</v>
      </c>
      <c r="C876" s="49" t="str">
        <f t="shared" si="212"/>
        <v>0</v>
      </c>
      <c r="D876" s="49">
        <f>IF(X876="",0,COUNTIF($X$7:X876,X876))</f>
        <v>0</v>
      </c>
      <c r="E876" s="49" t="str">
        <f t="shared" si="213"/>
        <v>0</v>
      </c>
      <c r="F876" s="49">
        <f>IF(AD876="",0,COUNTIF($AD$7:AD876,AD876))</f>
        <v>0</v>
      </c>
      <c r="G876" s="49" t="str">
        <f t="shared" si="214"/>
        <v>0</v>
      </c>
      <c r="H876" s="49">
        <f>IF(AJ876="",0,COUNTIF($AJ$7:AJ876,AJ876))</f>
        <v>0</v>
      </c>
      <c r="I876" s="49" t="str">
        <f t="shared" si="215"/>
        <v>0</v>
      </c>
      <c r="J876" s="120">
        <f t="shared" si="216"/>
        <v>0</v>
      </c>
      <c r="K876" s="50" t="str">
        <f t="shared" si="217"/>
        <v>-</v>
      </c>
      <c r="L876" s="49">
        <f>IF(N876="",0,COUNTIF($N$7:N876,N876))</f>
        <v>0</v>
      </c>
      <c r="M876" s="50" t="str">
        <f t="shared" si="218"/>
        <v>0</v>
      </c>
      <c r="N876" s="49" t="str">
        <f t="shared" si="219"/>
        <v/>
      </c>
      <c r="O876" s="1"/>
      <c r="P876" s="112"/>
      <c r="Q876" s="4"/>
      <c r="R876" s="4"/>
      <c r="S876" s="54" t="str">
        <f t="shared" si="220"/>
        <v/>
      </c>
      <c r="T876" s="51"/>
      <c r="U876" s="53"/>
      <c r="V876" s="233"/>
      <c r="W876" s="234" t="str">
        <f t="shared" si="221"/>
        <v/>
      </c>
      <c r="X876" s="52"/>
      <c r="Y876" s="53"/>
      <c r="Z876" s="53"/>
      <c r="AA876" s="53"/>
      <c r="AB876" s="54" t="str">
        <f t="shared" si="222"/>
        <v/>
      </c>
      <c r="AC876" s="54" t="str">
        <f t="shared" si="223"/>
        <v/>
      </c>
      <c r="AD876" s="52"/>
      <c r="AE876" s="53"/>
      <c r="AF876" s="53"/>
      <c r="AG876" s="53"/>
      <c r="AH876" s="54" t="str">
        <f t="shared" si="224"/>
        <v/>
      </c>
      <c r="AI876" s="54" t="str">
        <f t="shared" si="225"/>
        <v/>
      </c>
      <c r="AJ876" s="52"/>
      <c r="AK876" s="55"/>
      <c r="AL876" s="55"/>
      <c r="AM876" s="55"/>
      <c r="AN876" s="54" t="str">
        <f t="shared" si="226"/>
        <v/>
      </c>
      <c r="AO876" s="54" t="str">
        <f t="shared" si="227"/>
        <v/>
      </c>
      <c r="AP876" s="53"/>
      <c r="AQ876" s="53"/>
      <c r="AR876" s="1"/>
      <c r="AS876" s="1"/>
    </row>
    <row r="877" spans="1:45" ht="18.75" customHeight="1" x14ac:dyDescent="0.35">
      <c r="A877" s="1"/>
      <c r="B877" s="49">
        <f>IF(R877="",0,COUNTIF($R$7:R877,R877))</f>
        <v>0</v>
      </c>
      <c r="C877" s="49" t="str">
        <f t="shared" si="212"/>
        <v>0</v>
      </c>
      <c r="D877" s="49">
        <f>IF(X877="",0,COUNTIF($X$7:X877,X877))</f>
        <v>0</v>
      </c>
      <c r="E877" s="49" t="str">
        <f t="shared" si="213"/>
        <v>0</v>
      </c>
      <c r="F877" s="49">
        <f>IF(AD877="",0,COUNTIF($AD$7:AD877,AD877))</f>
        <v>0</v>
      </c>
      <c r="G877" s="49" t="str">
        <f t="shared" si="214"/>
        <v>0</v>
      </c>
      <c r="H877" s="49">
        <f>IF(AJ877="",0,COUNTIF($AJ$7:AJ877,AJ877))</f>
        <v>0</v>
      </c>
      <c r="I877" s="49" t="str">
        <f t="shared" si="215"/>
        <v>0</v>
      </c>
      <c r="J877" s="120">
        <f t="shared" si="216"/>
        <v>0</v>
      </c>
      <c r="K877" s="50" t="str">
        <f t="shared" si="217"/>
        <v>-</v>
      </c>
      <c r="L877" s="49">
        <f>IF(N877="",0,COUNTIF($N$7:N877,N877))</f>
        <v>0</v>
      </c>
      <c r="M877" s="50" t="str">
        <f t="shared" si="218"/>
        <v>0</v>
      </c>
      <c r="N877" s="49" t="str">
        <f t="shared" si="219"/>
        <v/>
      </c>
      <c r="O877" s="1"/>
      <c r="P877" s="112"/>
      <c r="Q877" s="4"/>
      <c r="R877" s="4"/>
      <c r="S877" s="54" t="str">
        <f t="shared" si="220"/>
        <v/>
      </c>
      <c r="T877" s="51"/>
      <c r="U877" s="53"/>
      <c r="V877" s="233"/>
      <c r="W877" s="234" t="str">
        <f t="shared" si="221"/>
        <v/>
      </c>
      <c r="X877" s="52"/>
      <c r="Y877" s="53"/>
      <c r="Z877" s="53"/>
      <c r="AA877" s="53"/>
      <c r="AB877" s="54" t="str">
        <f t="shared" si="222"/>
        <v/>
      </c>
      <c r="AC877" s="54" t="str">
        <f t="shared" si="223"/>
        <v/>
      </c>
      <c r="AD877" s="52"/>
      <c r="AE877" s="53"/>
      <c r="AF877" s="53"/>
      <c r="AG877" s="53"/>
      <c r="AH877" s="54" t="str">
        <f t="shared" si="224"/>
        <v/>
      </c>
      <c r="AI877" s="54" t="str">
        <f t="shared" si="225"/>
        <v/>
      </c>
      <c r="AJ877" s="52"/>
      <c r="AK877" s="55"/>
      <c r="AL877" s="55"/>
      <c r="AM877" s="55"/>
      <c r="AN877" s="54" t="str">
        <f t="shared" si="226"/>
        <v/>
      </c>
      <c r="AO877" s="54" t="str">
        <f t="shared" si="227"/>
        <v/>
      </c>
      <c r="AP877" s="53"/>
      <c r="AQ877" s="53"/>
      <c r="AR877" s="1"/>
      <c r="AS877" s="1"/>
    </row>
    <row r="878" spans="1:45" ht="18.75" customHeight="1" x14ac:dyDescent="0.35">
      <c r="A878" s="1"/>
      <c r="B878" s="49">
        <f>IF(R878="",0,COUNTIF($R$7:R878,R878))</f>
        <v>0</v>
      </c>
      <c r="C878" s="49" t="str">
        <f t="shared" si="212"/>
        <v>0</v>
      </c>
      <c r="D878" s="49">
        <f>IF(X878="",0,COUNTIF($X$7:X878,X878))</f>
        <v>0</v>
      </c>
      <c r="E878" s="49" t="str">
        <f t="shared" si="213"/>
        <v>0</v>
      </c>
      <c r="F878" s="49">
        <f>IF(AD878="",0,COUNTIF($AD$7:AD878,AD878))</f>
        <v>0</v>
      </c>
      <c r="G878" s="49" t="str">
        <f t="shared" si="214"/>
        <v>0</v>
      </c>
      <c r="H878" s="49">
        <f>IF(AJ878="",0,COUNTIF($AJ$7:AJ878,AJ878))</f>
        <v>0</v>
      </c>
      <c r="I878" s="49" t="str">
        <f t="shared" si="215"/>
        <v>0</v>
      </c>
      <c r="J878" s="120">
        <f t="shared" si="216"/>
        <v>0</v>
      </c>
      <c r="K878" s="50" t="str">
        <f t="shared" si="217"/>
        <v>-</v>
      </c>
      <c r="L878" s="49">
        <f>IF(N878="",0,COUNTIF($N$7:N878,N878))</f>
        <v>0</v>
      </c>
      <c r="M878" s="50" t="str">
        <f t="shared" si="218"/>
        <v>0</v>
      </c>
      <c r="N878" s="49" t="str">
        <f t="shared" si="219"/>
        <v/>
      </c>
      <c r="O878" s="1"/>
      <c r="P878" s="112"/>
      <c r="Q878" s="4"/>
      <c r="R878" s="4"/>
      <c r="S878" s="54" t="str">
        <f t="shared" si="220"/>
        <v/>
      </c>
      <c r="T878" s="51"/>
      <c r="U878" s="53"/>
      <c r="V878" s="233"/>
      <c r="W878" s="234" t="str">
        <f t="shared" si="221"/>
        <v/>
      </c>
      <c r="X878" s="52"/>
      <c r="Y878" s="53"/>
      <c r="Z878" s="53"/>
      <c r="AA878" s="53"/>
      <c r="AB878" s="54" t="str">
        <f t="shared" si="222"/>
        <v/>
      </c>
      <c r="AC878" s="54" t="str">
        <f t="shared" si="223"/>
        <v/>
      </c>
      <c r="AD878" s="52"/>
      <c r="AE878" s="53"/>
      <c r="AF878" s="53"/>
      <c r="AG878" s="53"/>
      <c r="AH878" s="54" t="str">
        <f t="shared" si="224"/>
        <v/>
      </c>
      <c r="AI878" s="54" t="str">
        <f t="shared" si="225"/>
        <v/>
      </c>
      <c r="AJ878" s="52"/>
      <c r="AK878" s="55"/>
      <c r="AL878" s="55"/>
      <c r="AM878" s="55"/>
      <c r="AN878" s="54" t="str">
        <f t="shared" si="226"/>
        <v/>
      </c>
      <c r="AO878" s="54" t="str">
        <f t="shared" si="227"/>
        <v/>
      </c>
      <c r="AP878" s="53"/>
      <c r="AQ878" s="53"/>
      <c r="AR878" s="1"/>
      <c r="AS878" s="1"/>
    </row>
    <row r="879" spans="1:45" ht="18.75" customHeight="1" x14ac:dyDescent="0.35">
      <c r="A879" s="1"/>
      <c r="B879" s="49">
        <f>IF(R879="",0,COUNTIF($R$7:R879,R879))</f>
        <v>0</v>
      </c>
      <c r="C879" s="49" t="str">
        <f t="shared" si="212"/>
        <v>0</v>
      </c>
      <c r="D879" s="49">
        <f>IF(X879="",0,COUNTIF($X$7:X879,X879))</f>
        <v>0</v>
      </c>
      <c r="E879" s="49" t="str">
        <f t="shared" si="213"/>
        <v>0</v>
      </c>
      <c r="F879" s="49">
        <f>IF(AD879="",0,COUNTIF($AD$7:AD879,AD879))</f>
        <v>0</v>
      </c>
      <c r="G879" s="49" t="str">
        <f t="shared" si="214"/>
        <v>0</v>
      </c>
      <c r="H879" s="49">
        <f>IF(AJ879="",0,COUNTIF($AJ$7:AJ879,AJ879))</f>
        <v>0</v>
      </c>
      <c r="I879" s="49" t="str">
        <f t="shared" si="215"/>
        <v>0</v>
      </c>
      <c r="J879" s="120">
        <f t="shared" si="216"/>
        <v>0</v>
      </c>
      <c r="K879" s="50" t="str">
        <f t="shared" si="217"/>
        <v>-</v>
      </c>
      <c r="L879" s="49">
        <f>IF(N879="",0,COUNTIF($N$7:N879,N879))</f>
        <v>0</v>
      </c>
      <c r="M879" s="50" t="str">
        <f t="shared" si="218"/>
        <v>0</v>
      </c>
      <c r="N879" s="49" t="str">
        <f t="shared" si="219"/>
        <v/>
      </c>
      <c r="O879" s="1"/>
      <c r="P879" s="112"/>
      <c r="Q879" s="4"/>
      <c r="R879" s="4"/>
      <c r="S879" s="54" t="str">
        <f t="shared" si="220"/>
        <v/>
      </c>
      <c r="T879" s="51"/>
      <c r="U879" s="53"/>
      <c r="V879" s="233"/>
      <c r="W879" s="234" t="str">
        <f t="shared" si="221"/>
        <v/>
      </c>
      <c r="X879" s="52"/>
      <c r="Y879" s="53"/>
      <c r="Z879" s="53"/>
      <c r="AA879" s="53"/>
      <c r="AB879" s="54" t="str">
        <f t="shared" si="222"/>
        <v/>
      </c>
      <c r="AC879" s="54" t="str">
        <f t="shared" si="223"/>
        <v/>
      </c>
      <c r="AD879" s="52"/>
      <c r="AE879" s="53"/>
      <c r="AF879" s="53"/>
      <c r="AG879" s="53"/>
      <c r="AH879" s="54" t="str">
        <f t="shared" si="224"/>
        <v/>
      </c>
      <c r="AI879" s="54" t="str">
        <f t="shared" si="225"/>
        <v/>
      </c>
      <c r="AJ879" s="52"/>
      <c r="AK879" s="55"/>
      <c r="AL879" s="55"/>
      <c r="AM879" s="55"/>
      <c r="AN879" s="54" t="str">
        <f t="shared" si="226"/>
        <v/>
      </c>
      <c r="AO879" s="54" t="str">
        <f t="shared" si="227"/>
        <v/>
      </c>
      <c r="AP879" s="53"/>
      <c r="AQ879" s="53"/>
      <c r="AR879" s="1"/>
      <c r="AS879" s="1"/>
    </row>
    <row r="880" spans="1:45" ht="18.75" customHeight="1" x14ac:dyDescent="0.35">
      <c r="A880" s="1"/>
      <c r="B880" s="49">
        <f>IF(R880="",0,COUNTIF($R$7:R880,R880))</f>
        <v>0</v>
      </c>
      <c r="C880" s="49" t="str">
        <f t="shared" si="212"/>
        <v>0</v>
      </c>
      <c r="D880" s="49">
        <f>IF(X880="",0,COUNTIF($X$7:X880,X880))</f>
        <v>0</v>
      </c>
      <c r="E880" s="49" t="str">
        <f t="shared" si="213"/>
        <v>0</v>
      </c>
      <c r="F880" s="49">
        <f>IF(AD880="",0,COUNTIF($AD$7:AD880,AD880))</f>
        <v>0</v>
      </c>
      <c r="G880" s="49" t="str">
        <f t="shared" si="214"/>
        <v>0</v>
      </c>
      <c r="H880" s="49">
        <f>IF(AJ880="",0,COUNTIF($AJ$7:AJ880,AJ880))</f>
        <v>0</v>
      </c>
      <c r="I880" s="49" t="str">
        <f t="shared" si="215"/>
        <v>0</v>
      </c>
      <c r="J880" s="120">
        <f t="shared" si="216"/>
        <v>0</v>
      </c>
      <c r="K880" s="50" t="str">
        <f t="shared" si="217"/>
        <v>-</v>
      </c>
      <c r="L880" s="49">
        <f>IF(N880="",0,COUNTIF($N$7:N880,N880))</f>
        <v>0</v>
      </c>
      <c r="M880" s="50" t="str">
        <f t="shared" si="218"/>
        <v>0</v>
      </c>
      <c r="N880" s="49" t="str">
        <f t="shared" si="219"/>
        <v/>
      </c>
      <c r="O880" s="1"/>
      <c r="P880" s="112"/>
      <c r="Q880" s="4"/>
      <c r="R880" s="4"/>
      <c r="S880" s="54" t="str">
        <f t="shared" si="220"/>
        <v/>
      </c>
      <c r="T880" s="51"/>
      <c r="U880" s="53"/>
      <c r="V880" s="233"/>
      <c r="W880" s="234" t="str">
        <f t="shared" si="221"/>
        <v/>
      </c>
      <c r="X880" s="52"/>
      <c r="Y880" s="53"/>
      <c r="Z880" s="53"/>
      <c r="AA880" s="53"/>
      <c r="AB880" s="54" t="str">
        <f t="shared" si="222"/>
        <v/>
      </c>
      <c r="AC880" s="54" t="str">
        <f t="shared" si="223"/>
        <v/>
      </c>
      <c r="AD880" s="52"/>
      <c r="AE880" s="53"/>
      <c r="AF880" s="53"/>
      <c r="AG880" s="53"/>
      <c r="AH880" s="54" t="str">
        <f t="shared" si="224"/>
        <v/>
      </c>
      <c r="AI880" s="54" t="str">
        <f t="shared" si="225"/>
        <v/>
      </c>
      <c r="AJ880" s="52"/>
      <c r="AK880" s="55"/>
      <c r="AL880" s="55"/>
      <c r="AM880" s="55"/>
      <c r="AN880" s="54" t="str">
        <f t="shared" si="226"/>
        <v/>
      </c>
      <c r="AO880" s="54" t="str">
        <f t="shared" si="227"/>
        <v/>
      </c>
      <c r="AP880" s="53"/>
      <c r="AQ880" s="53"/>
      <c r="AR880" s="1"/>
      <c r="AS880" s="1"/>
    </row>
    <row r="881" spans="1:45" ht="18.75" customHeight="1" x14ac:dyDescent="0.35">
      <c r="A881" s="1"/>
      <c r="B881" s="49">
        <f>IF(R881="",0,COUNTIF($R$7:R881,R881))</f>
        <v>0</v>
      </c>
      <c r="C881" s="49" t="str">
        <f t="shared" si="212"/>
        <v>0</v>
      </c>
      <c r="D881" s="49">
        <f>IF(X881="",0,COUNTIF($X$7:X881,X881))</f>
        <v>0</v>
      </c>
      <c r="E881" s="49" t="str">
        <f t="shared" si="213"/>
        <v>0</v>
      </c>
      <c r="F881" s="49">
        <f>IF(AD881="",0,COUNTIF($AD$7:AD881,AD881))</f>
        <v>0</v>
      </c>
      <c r="G881" s="49" t="str">
        <f t="shared" si="214"/>
        <v>0</v>
      </c>
      <c r="H881" s="49">
        <f>IF(AJ881="",0,COUNTIF($AJ$7:AJ881,AJ881))</f>
        <v>0</v>
      </c>
      <c r="I881" s="49" t="str">
        <f t="shared" si="215"/>
        <v>0</v>
      </c>
      <c r="J881" s="120">
        <f t="shared" si="216"/>
        <v>0</v>
      </c>
      <c r="K881" s="50" t="str">
        <f t="shared" si="217"/>
        <v>-</v>
      </c>
      <c r="L881" s="49">
        <f>IF(N881="",0,COUNTIF($N$7:N881,N881))</f>
        <v>0</v>
      </c>
      <c r="M881" s="50" t="str">
        <f t="shared" si="218"/>
        <v>0</v>
      </c>
      <c r="N881" s="49" t="str">
        <f t="shared" si="219"/>
        <v/>
      </c>
      <c r="O881" s="1"/>
      <c r="P881" s="112"/>
      <c r="Q881" s="4"/>
      <c r="R881" s="4"/>
      <c r="S881" s="54" t="str">
        <f t="shared" si="220"/>
        <v/>
      </c>
      <c r="T881" s="51"/>
      <c r="U881" s="53"/>
      <c r="V881" s="233"/>
      <c r="W881" s="234" t="str">
        <f t="shared" si="221"/>
        <v/>
      </c>
      <c r="X881" s="52"/>
      <c r="Y881" s="53"/>
      <c r="Z881" s="53"/>
      <c r="AA881" s="53"/>
      <c r="AB881" s="54" t="str">
        <f t="shared" si="222"/>
        <v/>
      </c>
      <c r="AC881" s="54" t="str">
        <f t="shared" si="223"/>
        <v/>
      </c>
      <c r="AD881" s="52"/>
      <c r="AE881" s="53"/>
      <c r="AF881" s="53"/>
      <c r="AG881" s="53"/>
      <c r="AH881" s="54" t="str">
        <f t="shared" si="224"/>
        <v/>
      </c>
      <c r="AI881" s="54" t="str">
        <f t="shared" si="225"/>
        <v/>
      </c>
      <c r="AJ881" s="52"/>
      <c r="AK881" s="55"/>
      <c r="AL881" s="55"/>
      <c r="AM881" s="55"/>
      <c r="AN881" s="54" t="str">
        <f t="shared" si="226"/>
        <v/>
      </c>
      <c r="AO881" s="54" t="str">
        <f t="shared" si="227"/>
        <v/>
      </c>
      <c r="AP881" s="53"/>
      <c r="AQ881" s="53"/>
      <c r="AR881" s="1"/>
      <c r="AS881" s="1"/>
    </row>
    <row r="882" spans="1:45" ht="18.75" customHeight="1" x14ac:dyDescent="0.35">
      <c r="A882" s="1"/>
      <c r="B882" s="49">
        <f>IF(R882="",0,COUNTIF($R$7:R882,R882))</f>
        <v>0</v>
      </c>
      <c r="C882" s="49" t="str">
        <f t="shared" si="212"/>
        <v>0</v>
      </c>
      <c r="D882" s="49">
        <f>IF(X882="",0,COUNTIF($X$7:X882,X882))</f>
        <v>0</v>
      </c>
      <c r="E882" s="49" t="str">
        <f t="shared" si="213"/>
        <v>0</v>
      </c>
      <c r="F882" s="49">
        <f>IF(AD882="",0,COUNTIF($AD$7:AD882,AD882))</f>
        <v>0</v>
      </c>
      <c r="G882" s="49" t="str">
        <f t="shared" si="214"/>
        <v>0</v>
      </c>
      <c r="H882" s="49">
        <f>IF(AJ882="",0,COUNTIF($AJ$7:AJ882,AJ882))</f>
        <v>0</v>
      </c>
      <c r="I882" s="49" t="str">
        <f t="shared" si="215"/>
        <v>0</v>
      </c>
      <c r="J882" s="120">
        <f t="shared" si="216"/>
        <v>0</v>
      </c>
      <c r="K882" s="50" t="str">
        <f t="shared" si="217"/>
        <v>-</v>
      </c>
      <c r="L882" s="49">
        <f>IF(N882="",0,COUNTIF($N$7:N882,N882))</f>
        <v>0</v>
      </c>
      <c r="M882" s="50" t="str">
        <f t="shared" si="218"/>
        <v>0</v>
      </c>
      <c r="N882" s="49" t="str">
        <f t="shared" si="219"/>
        <v/>
      </c>
      <c r="O882" s="1"/>
      <c r="P882" s="112"/>
      <c r="Q882" s="4"/>
      <c r="R882" s="4"/>
      <c r="S882" s="54" t="str">
        <f t="shared" si="220"/>
        <v/>
      </c>
      <c r="T882" s="51"/>
      <c r="U882" s="53"/>
      <c r="V882" s="233"/>
      <c r="W882" s="234" t="str">
        <f t="shared" si="221"/>
        <v/>
      </c>
      <c r="X882" s="52"/>
      <c r="Y882" s="53"/>
      <c r="Z882" s="53"/>
      <c r="AA882" s="53"/>
      <c r="AB882" s="54" t="str">
        <f t="shared" si="222"/>
        <v/>
      </c>
      <c r="AC882" s="54" t="str">
        <f t="shared" si="223"/>
        <v/>
      </c>
      <c r="AD882" s="52"/>
      <c r="AE882" s="53"/>
      <c r="AF882" s="53"/>
      <c r="AG882" s="53"/>
      <c r="AH882" s="54" t="str">
        <f t="shared" si="224"/>
        <v/>
      </c>
      <c r="AI882" s="54" t="str">
        <f t="shared" si="225"/>
        <v/>
      </c>
      <c r="AJ882" s="52"/>
      <c r="AK882" s="55"/>
      <c r="AL882" s="55"/>
      <c r="AM882" s="55"/>
      <c r="AN882" s="54" t="str">
        <f t="shared" si="226"/>
        <v/>
      </c>
      <c r="AO882" s="54" t="str">
        <f t="shared" si="227"/>
        <v/>
      </c>
      <c r="AP882" s="53"/>
      <c r="AQ882" s="53"/>
      <c r="AR882" s="1"/>
      <c r="AS882" s="1"/>
    </row>
    <row r="883" spans="1:45" ht="18.75" customHeight="1" x14ac:dyDescent="0.35">
      <c r="A883" s="1"/>
      <c r="B883" s="49">
        <f>IF(R883="",0,COUNTIF($R$7:R883,R883))</f>
        <v>0</v>
      </c>
      <c r="C883" s="49" t="str">
        <f t="shared" ref="C883:C946" si="228">B883&amp;R883</f>
        <v>0</v>
      </c>
      <c r="D883" s="49">
        <f>IF(X883="",0,COUNTIF($X$7:X883,X883))</f>
        <v>0</v>
      </c>
      <c r="E883" s="49" t="str">
        <f t="shared" ref="E883:E946" si="229">D883&amp;X883</f>
        <v>0</v>
      </c>
      <c r="F883" s="49">
        <f>IF(AD883="",0,COUNTIF($AD$7:AD883,AD883))</f>
        <v>0</v>
      </c>
      <c r="G883" s="49" t="str">
        <f t="shared" ref="G883:G946" si="230">F883&amp;AD883</f>
        <v>0</v>
      </c>
      <c r="H883" s="49">
        <f>IF(AJ883="",0,COUNTIF($AJ$7:AJ883,AJ883))</f>
        <v>0</v>
      </c>
      <c r="I883" s="49" t="str">
        <f t="shared" ref="I883:I946" si="231">H883&amp;AJ883</f>
        <v>0</v>
      </c>
      <c r="J883" s="120">
        <f t="shared" ref="J883:J946" si="232">Y883+AE883+AK883</f>
        <v>0</v>
      </c>
      <c r="K883" s="50" t="str">
        <f t="shared" ref="K883:K946" si="233">IF(R883="","-",IF(P883&lt;&gt;"",P883,K882))</f>
        <v>-</v>
      </c>
      <c r="L883" s="49">
        <f>IF(N883="",0,COUNTIF($N$7:N883,N883))</f>
        <v>0</v>
      </c>
      <c r="M883" s="50" t="str">
        <f t="shared" ref="M883:M946" si="234">L883&amp;N883</f>
        <v>0</v>
      </c>
      <c r="N883" s="49" t="str">
        <f t="shared" ref="N883:N946" si="235">IF(R883="","",IF(Q883&lt;&gt;"",Q883,N882))</f>
        <v/>
      </c>
      <c r="O883" s="1"/>
      <c r="P883" s="112"/>
      <c r="Q883" s="4"/>
      <c r="R883" s="4"/>
      <c r="S883" s="54" t="str">
        <f t="shared" ref="S883:S946" si="236">IF(R883&lt;&gt;"",VLOOKUP(R883,DP,2,FALSE),"")</f>
        <v/>
      </c>
      <c r="T883" s="51"/>
      <c r="U883" s="53"/>
      <c r="V883" s="233"/>
      <c r="W883" s="234" t="str">
        <f t="shared" ref="W883:W946" si="237">IF(AND(R883&lt;&gt;"",U883&lt;&gt;""),$U883*$V883,"")</f>
        <v/>
      </c>
      <c r="X883" s="52"/>
      <c r="Y883" s="53"/>
      <c r="Z883" s="53"/>
      <c r="AA883" s="53"/>
      <c r="AB883" s="54" t="str">
        <f t="shared" ref="AB883:AB946" si="238">IF(AND(R883&lt;&gt;"",X883&lt;&gt;""),$Y883*$Z883,"")</f>
        <v/>
      </c>
      <c r="AC883" s="54" t="str">
        <f t="shared" ref="AC883:AC946" si="239">IF(AND(R883&lt;&gt;"",X883&lt;&gt;""),$Y883*$AA883,"")</f>
        <v/>
      </c>
      <c r="AD883" s="52"/>
      <c r="AE883" s="53"/>
      <c r="AF883" s="53"/>
      <c r="AG883" s="53"/>
      <c r="AH883" s="54" t="str">
        <f t="shared" ref="AH883:AH946" si="240">IF(AND(R883&lt;&gt;"",AD883&lt;&gt;""),$AE883*$AF883,"")</f>
        <v/>
      </c>
      <c r="AI883" s="54" t="str">
        <f t="shared" ref="AI883:AI946" si="241">IF(AND(R883&lt;&gt;"",AD883&lt;&gt;""),$AE883*$AG883,"")</f>
        <v/>
      </c>
      <c r="AJ883" s="52"/>
      <c r="AK883" s="55"/>
      <c r="AL883" s="55"/>
      <c r="AM883" s="55"/>
      <c r="AN883" s="54" t="str">
        <f t="shared" ref="AN883:AN946" si="242">IF(AND(R883&lt;&gt;"",AJ883&lt;&gt;""),$AK883*$AL883,"")</f>
        <v/>
      </c>
      <c r="AO883" s="54" t="str">
        <f t="shared" ref="AO883:AO946" si="243">IF(AND(R883&lt;&gt;"",AJ883&lt;&gt;""),$AK883*$AM883,"")</f>
        <v/>
      </c>
      <c r="AP883" s="53"/>
      <c r="AQ883" s="53"/>
      <c r="AR883" s="1"/>
      <c r="AS883" s="1"/>
    </row>
    <row r="884" spans="1:45" ht="18.75" customHeight="1" x14ac:dyDescent="0.35">
      <c r="A884" s="1"/>
      <c r="B884" s="49">
        <f>IF(R884="",0,COUNTIF($R$7:R884,R884))</f>
        <v>0</v>
      </c>
      <c r="C884" s="49" t="str">
        <f t="shared" si="228"/>
        <v>0</v>
      </c>
      <c r="D884" s="49">
        <f>IF(X884="",0,COUNTIF($X$7:X884,X884))</f>
        <v>0</v>
      </c>
      <c r="E884" s="49" t="str">
        <f t="shared" si="229"/>
        <v>0</v>
      </c>
      <c r="F884" s="49">
        <f>IF(AD884="",0,COUNTIF($AD$7:AD884,AD884))</f>
        <v>0</v>
      </c>
      <c r="G884" s="49" t="str">
        <f t="shared" si="230"/>
        <v>0</v>
      </c>
      <c r="H884" s="49">
        <f>IF(AJ884="",0,COUNTIF($AJ$7:AJ884,AJ884))</f>
        <v>0</v>
      </c>
      <c r="I884" s="49" t="str">
        <f t="shared" si="231"/>
        <v>0</v>
      </c>
      <c r="J884" s="120">
        <f t="shared" si="232"/>
        <v>0</v>
      </c>
      <c r="K884" s="50" t="str">
        <f t="shared" si="233"/>
        <v>-</v>
      </c>
      <c r="L884" s="49">
        <f>IF(N884="",0,COUNTIF($N$7:N884,N884))</f>
        <v>0</v>
      </c>
      <c r="M884" s="50" t="str">
        <f t="shared" si="234"/>
        <v>0</v>
      </c>
      <c r="N884" s="49" t="str">
        <f t="shared" si="235"/>
        <v/>
      </c>
      <c r="O884" s="1"/>
      <c r="P884" s="112"/>
      <c r="Q884" s="4"/>
      <c r="R884" s="4"/>
      <c r="S884" s="54" t="str">
        <f t="shared" si="236"/>
        <v/>
      </c>
      <c r="T884" s="51"/>
      <c r="U884" s="53"/>
      <c r="V884" s="233"/>
      <c r="W884" s="234" t="str">
        <f t="shared" si="237"/>
        <v/>
      </c>
      <c r="X884" s="52"/>
      <c r="Y884" s="53"/>
      <c r="Z884" s="53"/>
      <c r="AA884" s="53"/>
      <c r="AB884" s="54" t="str">
        <f t="shared" si="238"/>
        <v/>
      </c>
      <c r="AC884" s="54" t="str">
        <f t="shared" si="239"/>
        <v/>
      </c>
      <c r="AD884" s="52"/>
      <c r="AE884" s="53"/>
      <c r="AF884" s="53"/>
      <c r="AG884" s="53"/>
      <c r="AH884" s="54" t="str">
        <f t="shared" si="240"/>
        <v/>
      </c>
      <c r="AI884" s="54" t="str">
        <f t="shared" si="241"/>
        <v/>
      </c>
      <c r="AJ884" s="52"/>
      <c r="AK884" s="55"/>
      <c r="AL884" s="55"/>
      <c r="AM884" s="55"/>
      <c r="AN884" s="54" t="str">
        <f t="shared" si="242"/>
        <v/>
      </c>
      <c r="AO884" s="54" t="str">
        <f t="shared" si="243"/>
        <v/>
      </c>
      <c r="AP884" s="53"/>
      <c r="AQ884" s="53"/>
      <c r="AR884" s="1"/>
      <c r="AS884" s="1"/>
    </row>
    <row r="885" spans="1:45" ht="18.75" customHeight="1" x14ac:dyDescent="0.35">
      <c r="A885" s="1"/>
      <c r="B885" s="49">
        <f>IF(R885="",0,COUNTIF($R$7:R885,R885))</f>
        <v>0</v>
      </c>
      <c r="C885" s="49" t="str">
        <f t="shared" si="228"/>
        <v>0</v>
      </c>
      <c r="D885" s="49">
        <f>IF(X885="",0,COUNTIF($X$7:X885,X885))</f>
        <v>0</v>
      </c>
      <c r="E885" s="49" t="str">
        <f t="shared" si="229"/>
        <v>0</v>
      </c>
      <c r="F885" s="49">
        <f>IF(AD885="",0,COUNTIF($AD$7:AD885,AD885))</f>
        <v>0</v>
      </c>
      <c r="G885" s="49" t="str">
        <f t="shared" si="230"/>
        <v>0</v>
      </c>
      <c r="H885" s="49">
        <f>IF(AJ885="",0,COUNTIF($AJ$7:AJ885,AJ885))</f>
        <v>0</v>
      </c>
      <c r="I885" s="49" t="str">
        <f t="shared" si="231"/>
        <v>0</v>
      </c>
      <c r="J885" s="120">
        <f t="shared" si="232"/>
        <v>0</v>
      </c>
      <c r="K885" s="50" t="str">
        <f t="shared" si="233"/>
        <v>-</v>
      </c>
      <c r="L885" s="49">
        <f>IF(N885="",0,COUNTIF($N$7:N885,N885))</f>
        <v>0</v>
      </c>
      <c r="M885" s="50" t="str">
        <f t="shared" si="234"/>
        <v>0</v>
      </c>
      <c r="N885" s="49" t="str">
        <f t="shared" si="235"/>
        <v/>
      </c>
      <c r="O885" s="1"/>
      <c r="P885" s="112"/>
      <c r="Q885" s="4"/>
      <c r="R885" s="4"/>
      <c r="S885" s="54" t="str">
        <f t="shared" si="236"/>
        <v/>
      </c>
      <c r="T885" s="51"/>
      <c r="U885" s="53"/>
      <c r="V885" s="233"/>
      <c r="W885" s="234" t="str">
        <f t="shared" si="237"/>
        <v/>
      </c>
      <c r="X885" s="52"/>
      <c r="Y885" s="53"/>
      <c r="Z885" s="53"/>
      <c r="AA885" s="53"/>
      <c r="AB885" s="54" t="str">
        <f t="shared" si="238"/>
        <v/>
      </c>
      <c r="AC885" s="54" t="str">
        <f t="shared" si="239"/>
        <v/>
      </c>
      <c r="AD885" s="52"/>
      <c r="AE885" s="53"/>
      <c r="AF885" s="53"/>
      <c r="AG885" s="53"/>
      <c r="AH885" s="54" t="str">
        <f t="shared" si="240"/>
        <v/>
      </c>
      <c r="AI885" s="54" t="str">
        <f t="shared" si="241"/>
        <v/>
      </c>
      <c r="AJ885" s="52"/>
      <c r="AK885" s="55"/>
      <c r="AL885" s="55"/>
      <c r="AM885" s="55"/>
      <c r="AN885" s="54" t="str">
        <f t="shared" si="242"/>
        <v/>
      </c>
      <c r="AO885" s="54" t="str">
        <f t="shared" si="243"/>
        <v/>
      </c>
      <c r="AP885" s="53"/>
      <c r="AQ885" s="53"/>
      <c r="AR885" s="1"/>
      <c r="AS885" s="1"/>
    </row>
    <row r="886" spans="1:45" ht="18.75" customHeight="1" x14ac:dyDescent="0.35">
      <c r="A886" s="1"/>
      <c r="B886" s="49">
        <f>IF(R886="",0,COUNTIF($R$7:R886,R886))</f>
        <v>0</v>
      </c>
      <c r="C886" s="49" t="str">
        <f t="shared" si="228"/>
        <v>0</v>
      </c>
      <c r="D886" s="49">
        <f>IF(X886="",0,COUNTIF($X$7:X886,X886))</f>
        <v>0</v>
      </c>
      <c r="E886" s="49" t="str">
        <f t="shared" si="229"/>
        <v>0</v>
      </c>
      <c r="F886" s="49">
        <f>IF(AD886="",0,COUNTIF($AD$7:AD886,AD886))</f>
        <v>0</v>
      </c>
      <c r="G886" s="49" t="str">
        <f t="shared" si="230"/>
        <v>0</v>
      </c>
      <c r="H886" s="49">
        <f>IF(AJ886="",0,COUNTIF($AJ$7:AJ886,AJ886))</f>
        <v>0</v>
      </c>
      <c r="I886" s="49" t="str">
        <f t="shared" si="231"/>
        <v>0</v>
      </c>
      <c r="J886" s="120">
        <f t="shared" si="232"/>
        <v>0</v>
      </c>
      <c r="K886" s="50" t="str">
        <f t="shared" si="233"/>
        <v>-</v>
      </c>
      <c r="L886" s="49">
        <f>IF(N886="",0,COUNTIF($N$7:N886,N886))</f>
        <v>0</v>
      </c>
      <c r="M886" s="50" t="str">
        <f t="shared" si="234"/>
        <v>0</v>
      </c>
      <c r="N886" s="49" t="str">
        <f t="shared" si="235"/>
        <v/>
      </c>
      <c r="O886" s="1"/>
      <c r="P886" s="112"/>
      <c r="Q886" s="4"/>
      <c r="R886" s="4"/>
      <c r="S886" s="54" t="str">
        <f t="shared" si="236"/>
        <v/>
      </c>
      <c r="T886" s="51"/>
      <c r="U886" s="53"/>
      <c r="V886" s="233"/>
      <c r="W886" s="234" t="str">
        <f t="shared" si="237"/>
        <v/>
      </c>
      <c r="X886" s="52"/>
      <c r="Y886" s="53"/>
      <c r="Z886" s="53"/>
      <c r="AA886" s="53"/>
      <c r="AB886" s="54" t="str">
        <f t="shared" si="238"/>
        <v/>
      </c>
      <c r="AC886" s="54" t="str">
        <f t="shared" si="239"/>
        <v/>
      </c>
      <c r="AD886" s="52"/>
      <c r="AE886" s="53"/>
      <c r="AF886" s="53"/>
      <c r="AG886" s="53"/>
      <c r="AH886" s="54" t="str">
        <f t="shared" si="240"/>
        <v/>
      </c>
      <c r="AI886" s="54" t="str">
        <f t="shared" si="241"/>
        <v/>
      </c>
      <c r="AJ886" s="52"/>
      <c r="AK886" s="55"/>
      <c r="AL886" s="55"/>
      <c r="AM886" s="55"/>
      <c r="AN886" s="54" t="str">
        <f t="shared" si="242"/>
        <v/>
      </c>
      <c r="AO886" s="54" t="str">
        <f t="shared" si="243"/>
        <v/>
      </c>
      <c r="AP886" s="53"/>
      <c r="AQ886" s="53"/>
      <c r="AR886" s="1"/>
      <c r="AS886" s="1"/>
    </row>
    <row r="887" spans="1:45" ht="18.75" customHeight="1" x14ac:dyDescent="0.35">
      <c r="A887" s="1"/>
      <c r="B887" s="49">
        <f>IF(R887="",0,COUNTIF($R$7:R887,R887))</f>
        <v>0</v>
      </c>
      <c r="C887" s="49" t="str">
        <f t="shared" si="228"/>
        <v>0</v>
      </c>
      <c r="D887" s="49">
        <f>IF(X887="",0,COUNTIF($X$7:X887,X887))</f>
        <v>0</v>
      </c>
      <c r="E887" s="49" t="str">
        <f t="shared" si="229"/>
        <v>0</v>
      </c>
      <c r="F887" s="49">
        <f>IF(AD887="",0,COUNTIF($AD$7:AD887,AD887))</f>
        <v>0</v>
      </c>
      <c r="G887" s="49" t="str">
        <f t="shared" si="230"/>
        <v>0</v>
      </c>
      <c r="H887" s="49">
        <f>IF(AJ887="",0,COUNTIF($AJ$7:AJ887,AJ887))</f>
        <v>0</v>
      </c>
      <c r="I887" s="49" t="str">
        <f t="shared" si="231"/>
        <v>0</v>
      </c>
      <c r="J887" s="120">
        <f t="shared" si="232"/>
        <v>0</v>
      </c>
      <c r="K887" s="50" t="str">
        <f t="shared" si="233"/>
        <v>-</v>
      </c>
      <c r="L887" s="49">
        <f>IF(N887="",0,COUNTIF($N$7:N887,N887))</f>
        <v>0</v>
      </c>
      <c r="M887" s="50" t="str">
        <f t="shared" si="234"/>
        <v>0</v>
      </c>
      <c r="N887" s="49" t="str">
        <f t="shared" si="235"/>
        <v/>
      </c>
      <c r="O887" s="1"/>
      <c r="P887" s="112"/>
      <c r="Q887" s="4"/>
      <c r="R887" s="4"/>
      <c r="S887" s="54" t="str">
        <f t="shared" si="236"/>
        <v/>
      </c>
      <c r="T887" s="51"/>
      <c r="U887" s="53"/>
      <c r="V887" s="233"/>
      <c r="W887" s="234" t="str">
        <f t="shared" si="237"/>
        <v/>
      </c>
      <c r="X887" s="52"/>
      <c r="Y887" s="53"/>
      <c r="Z887" s="53"/>
      <c r="AA887" s="53"/>
      <c r="AB887" s="54" t="str">
        <f t="shared" si="238"/>
        <v/>
      </c>
      <c r="AC887" s="54" t="str">
        <f t="shared" si="239"/>
        <v/>
      </c>
      <c r="AD887" s="52"/>
      <c r="AE887" s="53"/>
      <c r="AF887" s="53"/>
      <c r="AG887" s="53"/>
      <c r="AH887" s="54" t="str">
        <f t="shared" si="240"/>
        <v/>
      </c>
      <c r="AI887" s="54" t="str">
        <f t="shared" si="241"/>
        <v/>
      </c>
      <c r="AJ887" s="52"/>
      <c r="AK887" s="55"/>
      <c r="AL887" s="55"/>
      <c r="AM887" s="55"/>
      <c r="AN887" s="54" t="str">
        <f t="shared" si="242"/>
        <v/>
      </c>
      <c r="AO887" s="54" t="str">
        <f t="shared" si="243"/>
        <v/>
      </c>
      <c r="AP887" s="53"/>
      <c r="AQ887" s="53"/>
      <c r="AR887" s="1"/>
      <c r="AS887" s="1"/>
    </row>
    <row r="888" spans="1:45" ht="18.75" customHeight="1" x14ac:dyDescent="0.35">
      <c r="A888" s="1"/>
      <c r="B888" s="49">
        <f>IF(R888="",0,COUNTIF($R$7:R888,R888))</f>
        <v>0</v>
      </c>
      <c r="C888" s="49" t="str">
        <f t="shared" si="228"/>
        <v>0</v>
      </c>
      <c r="D888" s="49">
        <f>IF(X888="",0,COUNTIF($X$7:X888,X888))</f>
        <v>0</v>
      </c>
      <c r="E888" s="49" t="str">
        <f t="shared" si="229"/>
        <v>0</v>
      </c>
      <c r="F888" s="49">
        <f>IF(AD888="",0,COUNTIF($AD$7:AD888,AD888))</f>
        <v>0</v>
      </c>
      <c r="G888" s="49" t="str">
        <f t="shared" si="230"/>
        <v>0</v>
      </c>
      <c r="H888" s="49">
        <f>IF(AJ888="",0,COUNTIF($AJ$7:AJ888,AJ888))</f>
        <v>0</v>
      </c>
      <c r="I888" s="49" t="str">
        <f t="shared" si="231"/>
        <v>0</v>
      </c>
      <c r="J888" s="120">
        <f t="shared" si="232"/>
        <v>0</v>
      </c>
      <c r="K888" s="50" t="str">
        <f t="shared" si="233"/>
        <v>-</v>
      </c>
      <c r="L888" s="49">
        <f>IF(N888="",0,COUNTIF($N$7:N888,N888))</f>
        <v>0</v>
      </c>
      <c r="M888" s="50" t="str">
        <f t="shared" si="234"/>
        <v>0</v>
      </c>
      <c r="N888" s="49" t="str">
        <f t="shared" si="235"/>
        <v/>
      </c>
      <c r="O888" s="1"/>
      <c r="P888" s="112"/>
      <c r="Q888" s="4"/>
      <c r="R888" s="4"/>
      <c r="S888" s="54" t="str">
        <f t="shared" si="236"/>
        <v/>
      </c>
      <c r="T888" s="51"/>
      <c r="U888" s="53"/>
      <c r="V888" s="233"/>
      <c r="W888" s="234" t="str">
        <f t="shared" si="237"/>
        <v/>
      </c>
      <c r="X888" s="52"/>
      <c r="Y888" s="53"/>
      <c r="Z888" s="53"/>
      <c r="AA888" s="53"/>
      <c r="AB888" s="54" t="str">
        <f t="shared" si="238"/>
        <v/>
      </c>
      <c r="AC888" s="54" t="str">
        <f t="shared" si="239"/>
        <v/>
      </c>
      <c r="AD888" s="52"/>
      <c r="AE888" s="53"/>
      <c r="AF888" s="53"/>
      <c r="AG888" s="53"/>
      <c r="AH888" s="54" t="str">
        <f t="shared" si="240"/>
        <v/>
      </c>
      <c r="AI888" s="54" t="str">
        <f t="shared" si="241"/>
        <v/>
      </c>
      <c r="AJ888" s="52"/>
      <c r="AK888" s="55"/>
      <c r="AL888" s="55"/>
      <c r="AM888" s="55"/>
      <c r="AN888" s="54" t="str">
        <f t="shared" si="242"/>
        <v/>
      </c>
      <c r="AO888" s="54" t="str">
        <f t="shared" si="243"/>
        <v/>
      </c>
      <c r="AP888" s="53"/>
      <c r="AQ888" s="53"/>
      <c r="AR888" s="1"/>
      <c r="AS888" s="1"/>
    </row>
    <row r="889" spans="1:45" ht="18.75" customHeight="1" x14ac:dyDescent="0.35">
      <c r="A889" s="1"/>
      <c r="B889" s="49">
        <f>IF(R889="",0,COUNTIF($R$7:R889,R889))</f>
        <v>0</v>
      </c>
      <c r="C889" s="49" t="str">
        <f t="shared" si="228"/>
        <v>0</v>
      </c>
      <c r="D889" s="49">
        <f>IF(X889="",0,COUNTIF($X$7:X889,X889))</f>
        <v>0</v>
      </c>
      <c r="E889" s="49" t="str">
        <f t="shared" si="229"/>
        <v>0</v>
      </c>
      <c r="F889" s="49">
        <f>IF(AD889="",0,COUNTIF($AD$7:AD889,AD889))</f>
        <v>0</v>
      </c>
      <c r="G889" s="49" t="str">
        <f t="shared" si="230"/>
        <v>0</v>
      </c>
      <c r="H889" s="49">
        <f>IF(AJ889="",0,COUNTIF($AJ$7:AJ889,AJ889))</f>
        <v>0</v>
      </c>
      <c r="I889" s="49" t="str">
        <f t="shared" si="231"/>
        <v>0</v>
      </c>
      <c r="J889" s="120">
        <f t="shared" si="232"/>
        <v>0</v>
      </c>
      <c r="K889" s="50" t="str">
        <f t="shared" si="233"/>
        <v>-</v>
      </c>
      <c r="L889" s="49">
        <f>IF(N889="",0,COUNTIF($N$7:N889,N889))</f>
        <v>0</v>
      </c>
      <c r="M889" s="50" t="str">
        <f t="shared" si="234"/>
        <v>0</v>
      </c>
      <c r="N889" s="49" t="str">
        <f t="shared" si="235"/>
        <v/>
      </c>
      <c r="O889" s="1"/>
      <c r="P889" s="112"/>
      <c r="Q889" s="4"/>
      <c r="R889" s="4"/>
      <c r="S889" s="54" t="str">
        <f t="shared" si="236"/>
        <v/>
      </c>
      <c r="T889" s="51"/>
      <c r="U889" s="53"/>
      <c r="V889" s="233"/>
      <c r="W889" s="234" t="str">
        <f t="shared" si="237"/>
        <v/>
      </c>
      <c r="X889" s="52"/>
      <c r="Y889" s="53"/>
      <c r="Z889" s="53"/>
      <c r="AA889" s="53"/>
      <c r="AB889" s="54" t="str">
        <f t="shared" si="238"/>
        <v/>
      </c>
      <c r="AC889" s="54" t="str">
        <f t="shared" si="239"/>
        <v/>
      </c>
      <c r="AD889" s="52"/>
      <c r="AE889" s="53"/>
      <c r="AF889" s="53"/>
      <c r="AG889" s="53"/>
      <c r="AH889" s="54" t="str">
        <f t="shared" si="240"/>
        <v/>
      </c>
      <c r="AI889" s="54" t="str">
        <f t="shared" si="241"/>
        <v/>
      </c>
      <c r="AJ889" s="52"/>
      <c r="AK889" s="55"/>
      <c r="AL889" s="55"/>
      <c r="AM889" s="55"/>
      <c r="AN889" s="54" t="str">
        <f t="shared" si="242"/>
        <v/>
      </c>
      <c r="AO889" s="54" t="str">
        <f t="shared" si="243"/>
        <v/>
      </c>
      <c r="AP889" s="53"/>
      <c r="AQ889" s="53"/>
      <c r="AR889" s="1"/>
      <c r="AS889" s="1"/>
    </row>
    <row r="890" spans="1:45" ht="18.75" customHeight="1" x14ac:dyDescent="0.35">
      <c r="A890" s="1"/>
      <c r="B890" s="49">
        <f>IF(R890="",0,COUNTIF($R$7:R890,R890))</f>
        <v>0</v>
      </c>
      <c r="C890" s="49" t="str">
        <f t="shared" si="228"/>
        <v>0</v>
      </c>
      <c r="D890" s="49">
        <f>IF(X890="",0,COUNTIF($X$7:X890,X890))</f>
        <v>0</v>
      </c>
      <c r="E890" s="49" t="str">
        <f t="shared" si="229"/>
        <v>0</v>
      </c>
      <c r="F890" s="49">
        <f>IF(AD890="",0,COUNTIF($AD$7:AD890,AD890))</f>
        <v>0</v>
      </c>
      <c r="G890" s="49" t="str">
        <f t="shared" si="230"/>
        <v>0</v>
      </c>
      <c r="H890" s="49">
        <f>IF(AJ890="",0,COUNTIF($AJ$7:AJ890,AJ890))</f>
        <v>0</v>
      </c>
      <c r="I890" s="49" t="str">
        <f t="shared" si="231"/>
        <v>0</v>
      </c>
      <c r="J890" s="120">
        <f t="shared" si="232"/>
        <v>0</v>
      </c>
      <c r="K890" s="50" t="str">
        <f t="shared" si="233"/>
        <v>-</v>
      </c>
      <c r="L890" s="49">
        <f>IF(N890="",0,COUNTIF($N$7:N890,N890))</f>
        <v>0</v>
      </c>
      <c r="M890" s="50" t="str">
        <f t="shared" si="234"/>
        <v>0</v>
      </c>
      <c r="N890" s="49" t="str">
        <f t="shared" si="235"/>
        <v/>
      </c>
      <c r="O890" s="1"/>
      <c r="P890" s="112"/>
      <c r="Q890" s="4"/>
      <c r="R890" s="4"/>
      <c r="S890" s="54" t="str">
        <f t="shared" si="236"/>
        <v/>
      </c>
      <c r="T890" s="51"/>
      <c r="U890" s="53"/>
      <c r="V890" s="233"/>
      <c r="W890" s="234" t="str">
        <f t="shared" si="237"/>
        <v/>
      </c>
      <c r="X890" s="52"/>
      <c r="Y890" s="53"/>
      <c r="Z890" s="53"/>
      <c r="AA890" s="53"/>
      <c r="AB890" s="54" t="str">
        <f t="shared" si="238"/>
        <v/>
      </c>
      <c r="AC890" s="54" t="str">
        <f t="shared" si="239"/>
        <v/>
      </c>
      <c r="AD890" s="52"/>
      <c r="AE890" s="53"/>
      <c r="AF890" s="53"/>
      <c r="AG890" s="53"/>
      <c r="AH890" s="54" t="str">
        <f t="shared" si="240"/>
        <v/>
      </c>
      <c r="AI890" s="54" t="str">
        <f t="shared" si="241"/>
        <v/>
      </c>
      <c r="AJ890" s="52"/>
      <c r="AK890" s="55"/>
      <c r="AL890" s="55"/>
      <c r="AM890" s="55"/>
      <c r="AN890" s="54" t="str">
        <f t="shared" si="242"/>
        <v/>
      </c>
      <c r="AO890" s="54" t="str">
        <f t="shared" si="243"/>
        <v/>
      </c>
      <c r="AP890" s="53"/>
      <c r="AQ890" s="53"/>
      <c r="AR890" s="1"/>
      <c r="AS890" s="1"/>
    </row>
    <row r="891" spans="1:45" ht="18.75" customHeight="1" x14ac:dyDescent="0.35">
      <c r="A891" s="1"/>
      <c r="B891" s="49">
        <f>IF(R891="",0,COUNTIF($R$7:R891,R891))</f>
        <v>0</v>
      </c>
      <c r="C891" s="49" t="str">
        <f t="shared" si="228"/>
        <v>0</v>
      </c>
      <c r="D891" s="49">
        <f>IF(X891="",0,COUNTIF($X$7:X891,X891))</f>
        <v>0</v>
      </c>
      <c r="E891" s="49" t="str">
        <f t="shared" si="229"/>
        <v>0</v>
      </c>
      <c r="F891" s="49">
        <f>IF(AD891="",0,COUNTIF($AD$7:AD891,AD891))</f>
        <v>0</v>
      </c>
      <c r="G891" s="49" t="str">
        <f t="shared" si="230"/>
        <v>0</v>
      </c>
      <c r="H891" s="49">
        <f>IF(AJ891="",0,COUNTIF($AJ$7:AJ891,AJ891))</f>
        <v>0</v>
      </c>
      <c r="I891" s="49" t="str">
        <f t="shared" si="231"/>
        <v>0</v>
      </c>
      <c r="J891" s="120">
        <f t="shared" si="232"/>
        <v>0</v>
      </c>
      <c r="K891" s="50" t="str">
        <f t="shared" si="233"/>
        <v>-</v>
      </c>
      <c r="L891" s="49">
        <f>IF(N891="",0,COUNTIF($N$7:N891,N891))</f>
        <v>0</v>
      </c>
      <c r="M891" s="50" t="str">
        <f t="shared" si="234"/>
        <v>0</v>
      </c>
      <c r="N891" s="49" t="str">
        <f t="shared" si="235"/>
        <v/>
      </c>
      <c r="O891" s="1"/>
      <c r="P891" s="112"/>
      <c r="Q891" s="4"/>
      <c r="R891" s="4"/>
      <c r="S891" s="54" t="str">
        <f t="shared" si="236"/>
        <v/>
      </c>
      <c r="T891" s="51"/>
      <c r="U891" s="53"/>
      <c r="V891" s="233"/>
      <c r="W891" s="234" t="str">
        <f t="shared" si="237"/>
        <v/>
      </c>
      <c r="X891" s="52"/>
      <c r="Y891" s="53"/>
      <c r="Z891" s="53"/>
      <c r="AA891" s="53"/>
      <c r="AB891" s="54" t="str">
        <f t="shared" si="238"/>
        <v/>
      </c>
      <c r="AC891" s="54" t="str">
        <f t="shared" si="239"/>
        <v/>
      </c>
      <c r="AD891" s="52"/>
      <c r="AE891" s="53"/>
      <c r="AF891" s="53"/>
      <c r="AG891" s="53"/>
      <c r="AH891" s="54" t="str">
        <f t="shared" si="240"/>
        <v/>
      </c>
      <c r="AI891" s="54" t="str">
        <f t="shared" si="241"/>
        <v/>
      </c>
      <c r="AJ891" s="52"/>
      <c r="AK891" s="55"/>
      <c r="AL891" s="55"/>
      <c r="AM891" s="55"/>
      <c r="AN891" s="54" t="str">
        <f t="shared" si="242"/>
        <v/>
      </c>
      <c r="AO891" s="54" t="str">
        <f t="shared" si="243"/>
        <v/>
      </c>
      <c r="AP891" s="53"/>
      <c r="AQ891" s="53"/>
      <c r="AR891" s="1"/>
      <c r="AS891" s="1"/>
    </row>
    <row r="892" spans="1:45" ht="18.75" customHeight="1" x14ac:dyDescent="0.35">
      <c r="A892" s="1"/>
      <c r="B892" s="49">
        <f>IF(R892="",0,COUNTIF($R$7:R892,R892))</f>
        <v>0</v>
      </c>
      <c r="C892" s="49" t="str">
        <f t="shared" si="228"/>
        <v>0</v>
      </c>
      <c r="D892" s="49">
        <f>IF(X892="",0,COUNTIF($X$7:X892,X892))</f>
        <v>0</v>
      </c>
      <c r="E892" s="49" t="str">
        <f t="shared" si="229"/>
        <v>0</v>
      </c>
      <c r="F892" s="49">
        <f>IF(AD892="",0,COUNTIF($AD$7:AD892,AD892))</f>
        <v>0</v>
      </c>
      <c r="G892" s="49" t="str">
        <f t="shared" si="230"/>
        <v>0</v>
      </c>
      <c r="H892" s="49">
        <f>IF(AJ892="",0,COUNTIF($AJ$7:AJ892,AJ892))</f>
        <v>0</v>
      </c>
      <c r="I892" s="49" t="str">
        <f t="shared" si="231"/>
        <v>0</v>
      </c>
      <c r="J892" s="120">
        <f t="shared" si="232"/>
        <v>0</v>
      </c>
      <c r="K892" s="50" t="str">
        <f t="shared" si="233"/>
        <v>-</v>
      </c>
      <c r="L892" s="49">
        <f>IF(N892="",0,COUNTIF($N$7:N892,N892))</f>
        <v>0</v>
      </c>
      <c r="M892" s="50" t="str">
        <f t="shared" si="234"/>
        <v>0</v>
      </c>
      <c r="N892" s="49" t="str">
        <f t="shared" si="235"/>
        <v/>
      </c>
      <c r="O892" s="1"/>
      <c r="P892" s="112"/>
      <c r="Q892" s="4"/>
      <c r="R892" s="4"/>
      <c r="S892" s="54" t="str">
        <f t="shared" si="236"/>
        <v/>
      </c>
      <c r="T892" s="51"/>
      <c r="U892" s="53"/>
      <c r="V892" s="233"/>
      <c r="W892" s="234" t="str">
        <f t="shared" si="237"/>
        <v/>
      </c>
      <c r="X892" s="52"/>
      <c r="Y892" s="53"/>
      <c r="Z892" s="53"/>
      <c r="AA892" s="53"/>
      <c r="AB892" s="54" t="str">
        <f t="shared" si="238"/>
        <v/>
      </c>
      <c r="AC892" s="54" t="str">
        <f t="shared" si="239"/>
        <v/>
      </c>
      <c r="AD892" s="52"/>
      <c r="AE892" s="53"/>
      <c r="AF892" s="53"/>
      <c r="AG892" s="53"/>
      <c r="AH892" s="54" t="str">
        <f t="shared" si="240"/>
        <v/>
      </c>
      <c r="AI892" s="54" t="str">
        <f t="shared" si="241"/>
        <v/>
      </c>
      <c r="AJ892" s="52"/>
      <c r="AK892" s="55"/>
      <c r="AL892" s="55"/>
      <c r="AM892" s="55"/>
      <c r="AN892" s="54" t="str">
        <f t="shared" si="242"/>
        <v/>
      </c>
      <c r="AO892" s="54" t="str">
        <f t="shared" si="243"/>
        <v/>
      </c>
      <c r="AP892" s="53"/>
      <c r="AQ892" s="53"/>
      <c r="AR892" s="1"/>
      <c r="AS892" s="1"/>
    </row>
    <row r="893" spans="1:45" ht="18.75" customHeight="1" x14ac:dyDescent="0.35">
      <c r="A893" s="1"/>
      <c r="B893" s="49">
        <f>IF(R893="",0,COUNTIF($R$7:R893,R893))</f>
        <v>0</v>
      </c>
      <c r="C893" s="49" t="str">
        <f t="shared" si="228"/>
        <v>0</v>
      </c>
      <c r="D893" s="49">
        <f>IF(X893="",0,COUNTIF($X$7:X893,X893))</f>
        <v>0</v>
      </c>
      <c r="E893" s="49" t="str">
        <f t="shared" si="229"/>
        <v>0</v>
      </c>
      <c r="F893" s="49">
        <f>IF(AD893="",0,COUNTIF($AD$7:AD893,AD893))</f>
        <v>0</v>
      </c>
      <c r="G893" s="49" t="str">
        <f t="shared" si="230"/>
        <v>0</v>
      </c>
      <c r="H893" s="49">
        <f>IF(AJ893="",0,COUNTIF($AJ$7:AJ893,AJ893))</f>
        <v>0</v>
      </c>
      <c r="I893" s="49" t="str">
        <f t="shared" si="231"/>
        <v>0</v>
      </c>
      <c r="J893" s="120">
        <f t="shared" si="232"/>
        <v>0</v>
      </c>
      <c r="K893" s="50" t="str">
        <f t="shared" si="233"/>
        <v>-</v>
      </c>
      <c r="L893" s="49">
        <f>IF(N893="",0,COUNTIF($N$7:N893,N893))</f>
        <v>0</v>
      </c>
      <c r="M893" s="50" t="str">
        <f t="shared" si="234"/>
        <v>0</v>
      </c>
      <c r="N893" s="49" t="str">
        <f t="shared" si="235"/>
        <v/>
      </c>
      <c r="O893" s="1"/>
      <c r="P893" s="112"/>
      <c r="Q893" s="4"/>
      <c r="R893" s="4"/>
      <c r="S893" s="54" t="str">
        <f t="shared" si="236"/>
        <v/>
      </c>
      <c r="T893" s="51"/>
      <c r="U893" s="53"/>
      <c r="V893" s="233"/>
      <c r="W893" s="234" t="str">
        <f t="shared" si="237"/>
        <v/>
      </c>
      <c r="X893" s="52"/>
      <c r="Y893" s="53"/>
      <c r="Z893" s="53"/>
      <c r="AA893" s="53"/>
      <c r="AB893" s="54" t="str">
        <f t="shared" si="238"/>
        <v/>
      </c>
      <c r="AC893" s="54" t="str">
        <f t="shared" si="239"/>
        <v/>
      </c>
      <c r="AD893" s="52"/>
      <c r="AE893" s="53"/>
      <c r="AF893" s="53"/>
      <c r="AG893" s="53"/>
      <c r="AH893" s="54" t="str">
        <f t="shared" si="240"/>
        <v/>
      </c>
      <c r="AI893" s="54" t="str">
        <f t="shared" si="241"/>
        <v/>
      </c>
      <c r="AJ893" s="52"/>
      <c r="AK893" s="55"/>
      <c r="AL893" s="55"/>
      <c r="AM893" s="55"/>
      <c r="AN893" s="54" t="str">
        <f t="shared" si="242"/>
        <v/>
      </c>
      <c r="AO893" s="54" t="str">
        <f t="shared" si="243"/>
        <v/>
      </c>
      <c r="AP893" s="53"/>
      <c r="AQ893" s="53"/>
      <c r="AR893" s="1"/>
      <c r="AS893" s="1"/>
    </row>
    <row r="894" spans="1:45" ht="18.75" customHeight="1" x14ac:dyDescent="0.35">
      <c r="A894" s="1"/>
      <c r="B894" s="49">
        <f>IF(R894="",0,COUNTIF($R$7:R894,R894))</f>
        <v>0</v>
      </c>
      <c r="C894" s="49" t="str">
        <f t="shared" si="228"/>
        <v>0</v>
      </c>
      <c r="D894" s="49">
        <f>IF(X894="",0,COUNTIF($X$7:X894,X894))</f>
        <v>0</v>
      </c>
      <c r="E894" s="49" t="str">
        <f t="shared" si="229"/>
        <v>0</v>
      </c>
      <c r="F894" s="49">
        <f>IF(AD894="",0,COUNTIF($AD$7:AD894,AD894))</f>
        <v>0</v>
      </c>
      <c r="G894" s="49" t="str">
        <f t="shared" si="230"/>
        <v>0</v>
      </c>
      <c r="H894" s="49">
        <f>IF(AJ894="",0,COUNTIF($AJ$7:AJ894,AJ894))</f>
        <v>0</v>
      </c>
      <c r="I894" s="49" t="str">
        <f t="shared" si="231"/>
        <v>0</v>
      </c>
      <c r="J894" s="120">
        <f t="shared" si="232"/>
        <v>0</v>
      </c>
      <c r="K894" s="50" t="str">
        <f t="shared" si="233"/>
        <v>-</v>
      </c>
      <c r="L894" s="49">
        <f>IF(N894="",0,COUNTIF($N$7:N894,N894))</f>
        <v>0</v>
      </c>
      <c r="M894" s="50" t="str">
        <f t="shared" si="234"/>
        <v>0</v>
      </c>
      <c r="N894" s="49" t="str">
        <f t="shared" si="235"/>
        <v/>
      </c>
      <c r="O894" s="1"/>
      <c r="P894" s="112"/>
      <c r="Q894" s="4"/>
      <c r="R894" s="4"/>
      <c r="S894" s="54" t="str">
        <f t="shared" si="236"/>
        <v/>
      </c>
      <c r="T894" s="51"/>
      <c r="U894" s="53"/>
      <c r="V894" s="233"/>
      <c r="W894" s="234" t="str">
        <f t="shared" si="237"/>
        <v/>
      </c>
      <c r="X894" s="52"/>
      <c r="Y894" s="53"/>
      <c r="Z894" s="53"/>
      <c r="AA894" s="53"/>
      <c r="AB894" s="54" t="str">
        <f t="shared" si="238"/>
        <v/>
      </c>
      <c r="AC894" s="54" t="str">
        <f t="shared" si="239"/>
        <v/>
      </c>
      <c r="AD894" s="52"/>
      <c r="AE894" s="53"/>
      <c r="AF894" s="53"/>
      <c r="AG894" s="53"/>
      <c r="AH894" s="54" t="str">
        <f t="shared" si="240"/>
        <v/>
      </c>
      <c r="AI894" s="54" t="str">
        <f t="shared" si="241"/>
        <v/>
      </c>
      <c r="AJ894" s="52"/>
      <c r="AK894" s="55"/>
      <c r="AL894" s="55"/>
      <c r="AM894" s="55"/>
      <c r="AN894" s="54" t="str">
        <f t="shared" si="242"/>
        <v/>
      </c>
      <c r="AO894" s="54" t="str">
        <f t="shared" si="243"/>
        <v/>
      </c>
      <c r="AP894" s="53"/>
      <c r="AQ894" s="53"/>
      <c r="AR894" s="1"/>
      <c r="AS894" s="1"/>
    </row>
    <row r="895" spans="1:45" ht="18.75" customHeight="1" x14ac:dyDescent="0.35">
      <c r="A895" s="1"/>
      <c r="B895" s="49">
        <f>IF(R895="",0,COUNTIF($R$7:R895,R895))</f>
        <v>0</v>
      </c>
      <c r="C895" s="49" t="str">
        <f t="shared" si="228"/>
        <v>0</v>
      </c>
      <c r="D895" s="49">
        <f>IF(X895="",0,COUNTIF($X$7:X895,X895))</f>
        <v>0</v>
      </c>
      <c r="E895" s="49" t="str">
        <f t="shared" si="229"/>
        <v>0</v>
      </c>
      <c r="F895" s="49">
        <f>IF(AD895="",0,COUNTIF($AD$7:AD895,AD895))</f>
        <v>0</v>
      </c>
      <c r="G895" s="49" t="str">
        <f t="shared" si="230"/>
        <v>0</v>
      </c>
      <c r="H895" s="49">
        <f>IF(AJ895="",0,COUNTIF($AJ$7:AJ895,AJ895))</f>
        <v>0</v>
      </c>
      <c r="I895" s="49" t="str">
        <f t="shared" si="231"/>
        <v>0</v>
      </c>
      <c r="J895" s="120">
        <f t="shared" si="232"/>
        <v>0</v>
      </c>
      <c r="K895" s="50" t="str">
        <f t="shared" si="233"/>
        <v>-</v>
      </c>
      <c r="L895" s="49">
        <f>IF(N895="",0,COUNTIF($N$7:N895,N895))</f>
        <v>0</v>
      </c>
      <c r="M895" s="50" t="str">
        <f t="shared" si="234"/>
        <v>0</v>
      </c>
      <c r="N895" s="49" t="str">
        <f t="shared" si="235"/>
        <v/>
      </c>
      <c r="O895" s="1"/>
      <c r="P895" s="112"/>
      <c r="Q895" s="4"/>
      <c r="R895" s="4"/>
      <c r="S895" s="54" t="str">
        <f t="shared" si="236"/>
        <v/>
      </c>
      <c r="T895" s="51"/>
      <c r="U895" s="53"/>
      <c r="V895" s="233"/>
      <c r="W895" s="234" t="str">
        <f t="shared" si="237"/>
        <v/>
      </c>
      <c r="X895" s="52"/>
      <c r="Y895" s="53"/>
      <c r="Z895" s="53"/>
      <c r="AA895" s="53"/>
      <c r="AB895" s="54" t="str">
        <f t="shared" si="238"/>
        <v/>
      </c>
      <c r="AC895" s="54" t="str">
        <f t="shared" si="239"/>
        <v/>
      </c>
      <c r="AD895" s="52"/>
      <c r="AE895" s="53"/>
      <c r="AF895" s="53"/>
      <c r="AG895" s="53"/>
      <c r="AH895" s="54" t="str">
        <f t="shared" si="240"/>
        <v/>
      </c>
      <c r="AI895" s="54" t="str">
        <f t="shared" si="241"/>
        <v/>
      </c>
      <c r="AJ895" s="52"/>
      <c r="AK895" s="55"/>
      <c r="AL895" s="55"/>
      <c r="AM895" s="55"/>
      <c r="AN895" s="54" t="str">
        <f t="shared" si="242"/>
        <v/>
      </c>
      <c r="AO895" s="54" t="str">
        <f t="shared" si="243"/>
        <v/>
      </c>
      <c r="AP895" s="53"/>
      <c r="AQ895" s="53"/>
      <c r="AR895" s="1"/>
      <c r="AS895" s="1"/>
    </row>
    <row r="896" spans="1:45" ht="18.75" customHeight="1" x14ac:dyDescent="0.35">
      <c r="A896" s="1"/>
      <c r="B896" s="49">
        <f>IF(R896="",0,COUNTIF($R$7:R896,R896))</f>
        <v>0</v>
      </c>
      <c r="C896" s="49" t="str">
        <f t="shared" si="228"/>
        <v>0</v>
      </c>
      <c r="D896" s="49">
        <f>IF(X896="",0,COUNTIF($X$7:X896,X896))</f>
        <v>0</v>
      </c>
      <c r="E896" s="49" t="str">
        <f t="shared" si="229"/>
        <v>0</v>
      </c>
      <c r="F896" s="49">
        <f>IF(AD896="",0,COUNTIF($AD$7:AD896,AD896))</f>
        <v>0</v>
      </c>
      <c r="G896" s="49" t="str">
        <f t="shared" si="230"/>
        <v>0</v>
      </c>
      <c r="H896" s="49">
        <f>IF(AJ896="",0,COUNTIF($AJ$7:AJ896,AJ896))</f>
        <v>0</v>
      </c>
      <c r="I896" s="49" t="str">
        <f t="shared" si="231"/>
        <v>0</v>
      </c>
      <c r="J896" s="120">
        <f t="shared" si="232"/>
        <v>0</v>
      </c>
      <c r="K896" s="50" t="str">
        <f t="shared" si="233"/>
        <v>-</v>
      </c>
      <c r="L896" s="49">
        <f>IF(N896="",0,COUNTIF($N$7:N896,N896))</f>
        <v>0</v>
      </c>
      <c r="M896" s="50" t="str">
        <f t="shared" si="234"/>
        <v>0</v>
      </c>
      <c r="N896" s="49" t="str">
        <f t="shared" si="235"/>
        <v/>
      </c>
      <c r="O896" s="1"/>
      <c r="P896" s="112"/>
      <c r="Q896" s="4"/>
      <c r="R896" s="4"/>
      <c r="S896" s="54" t="str">
        <f t="shared" si="236"/>
        <v/>
      </c>
      <c r="T896" s="51"/>
      <c r="U896" s="53"/>
      <c r="V896" s="233"/>
      <c r="W896" s="234" t="str">
        <f t="shared" si="237"/>
        <v/>
      </c>
      <c r="X896" s="52"/>
      <c r="Y896" s="53"/>
      <c r="Z896" s="53"/>
      <c r="AA896" s="53"/>
      <c r="AB896" s="54" t="str">
        <f t="shared" si="238"/>
        <v/>
      </c>
      <c r="AC896" s="54" t="str">
        <f t="shared" si="239"/>
        <v/>
      </c>
      <c r="AD896" s="52"/>
      <c r="AE896" s="53"/>
      <c r="AF896" s="53"/>
      <c r="AG896" s="53"/>
      <c r="AH896" s="54" t="str">
        <f t="shared" si="240"/>
        <v/>
      </c>
      <c r="AI896" s="54" t="str">
        <f t="shared" si="241"/>
        <v/>
      </c>
      <c r="AJ896" s="52"/>
      <c r="AK896" s="55"/>
      <c r="AL896" s="55"/>
      <c r="AM896" s="55"/>
      <c r="AN896" s="54" t="str">
        <f t="shared" si="242"/>
        <v/>
      </c>
      <c r="AO896" s="54" t="str">
        <f t="shared" si="243"/>
        <v/>
      </c>
      <c r="AP896" s="53"/>
      <c r="AQ896" s="53"/>
      <c r="AR896" s="1"/>
      <c r="AS896" s="1"/>
    </row>
    <row r="897" spans="1:45" ht="18.75" customHeight="1" x14ac:dyDescent="0.35">
      <c r="A897" s="1"/>
      <c r="B897" s="49">
        <f>IF(R897="",0,COUNTIF($R$7:R897,R897))</f>
        <v>0</v>
      </c>
      <c r="C897" s="49" t="str">
        <f t="shared" si="228"/>
        <v>0</v>
      </c>
      <c r="D897" s="49">
        <f>IF(X897="",0,COUNTIF($X$7:X897,X897))</f>
        <v>0</v>
      </c>
      <c r="E897" s="49" t="str">
        <f t="shared" si="229"/>
        <v>0</v>
      </c>
      <c r="F897" s="49">
        <f>IF(AD897="",0,COUNTIF($AD$7:AD897,AD897))</f>
        <v>0</v>
      </c>
      <c r="G897" s="49" t="str">
        <f t="shared" si="230"/>
        <v>0</v>
      </c>
      <c r="H897" s="49">
        <f>IF(AJ897="",0,COUNTIF($AJ$7:AJ897,AJ897))</f>
        <v>0</v>
      </c>
      <c r="I897" s="49" t="str">
        <f t="shared" si="231"/>
        <v>0</v>
      </c>
      <c r="J897" s="120">
        <f t="shared" si="232"/>
        <v>0</v>
      </c>
      <c r="K897" s="50" t="str">
        <f t="shared" si="233"/>
        <v>-</v>
      </c>
      <c r="L897" s="49">
        <f>IF(N897="",0,COUNTIF($N$7:N897,N897))</f>
        <v>0</v>
      </c>
      <c r="M897" s="50" t="str">
        <f t="shared" si="234"/>
        <v>0</v>
      </c>
      <c r="N897" s="49" t="str">
        <f t="shared" si="235"/>
        <v/>
      </c>
      <c r="O897" s="1"/>
      <c r="P897" s="112"/>
      <c r="Q897" s="4"/>
      <c r="R897" s="4"/>
      <c r="S897" s="54" t="str">
        <f t="shared" si="236"/>
        <v/>
      </c>
      <c r="T897" s="51"/>
      <c r="U897" s="53"/>
      <c r="V897" s="233"/>
      <c r="W897" s="234" t="str">
        <f t="shared" si="237"/>
        <v/>
      </c>
      <c r="X897" s="52"/>
      <c r="Y897" s="53"/>
      <c r="Z897" s="53"/>
      <c r="AA897" s="53"/>
      <c r="AB897" s="54" t="str">
        <f t="shared" si="238"/>
        <v/>
      </c>
      <c r="AC897" s="54" t="str">
        <f t="shared" si="239"/>
        <v/>
      </c>
      <c r="AD897" s="52"/>
      <c r="AE897" s="53"/>
      <c r="AF897" s="53"/>
      <c r="AG897" s="53"/>
      <c r="AH897" s="54" t="str">
        <f t="shared" si="240"/>
        <v/>
      </c>
      <c r="AI897" s="54" t="str">
        <f t="shared" si="241"/>
        <v/>
      </c>
      <c r="AJ897" s="52"/>
      <c r="AK897" s="55"/>
      <c r="AL897" s="55"/>
      <c r="AM897" s="55"/>
      <c r="AN897" s="54" t="str">
        <f t="shared" si="242"/>
        <v/>
      </c>
      <c r="AO897" s="54" t="str">
        <f t="shared" si="243"/>
        <v/>
      </c>
      <c r="AP897" s="53"/>
      <c r="AQ897" s="53"/>
      <c r="AR897" s="1"/>
      <c r="AS897" s="1"/>
    </row>
    <row r="898" spans="1:45" ht="18.75" customHeight="1" x14ac:dyDescent="0.35">
      <c r="A898" s="1"/>
      <c r="B898" s="49">
        <f>IF(R898="",0,COUNTIF($R$7:R898,R898))</f>
        <v>0</v>
      </c>
      <c r="C898" s="49" t="str">
        <f t="shared" si="228"/>
        <v>0</v>
      </c>
      <c r="D898" s="49">
        <f>IF(X898="",0,COUNTIF($X$7:X898,X898))</f>
        <v>0</v>
      </c>
      <c r="E898" s="49" t="str">
        <f t="shared" si="229"/>
        <v>0</v>
      </c>
      <c r="F898" s="49">
        <f>IF(AD898="",0,COUNTIF($AD$7:AD898,AD898))</f>
        <v>0</v>
      </c>
      <c r="G898" s="49" t="str">
        <f t="shared" si="230"/>
        <v>0</v>
      </c>
      <c r="H898" s="49">
        <f>IF(AJ898="",0,COUNTIF($AJ$7:AJ898,AJ898))</f>
        <v>0</v>
      </c>
      <c r="I898" s="49" t="str">
        <f t="shared" si="231"/>
        <v>0</v>
      </c>
      <c r="J898" s="120">
        <f t="shared" si="232"/>
        <v>0</v>
      </c>
      <c r="K898" s="50" t="str">
        <f t="shared" si="233"/>
        <v>-</v>
      </c>
      <c r="L898" s="49">
        <f>IF(N898="",0,COUNTIF($N$7:N898,N898))</f>
        <v>0</v>
      </c>
      <c r="M898" s="50" t="str">
        <f t="shared" si="234"/>
        <v>0</v>
      </c>
      <c r="N898" s="49" t="str">
        <f t="shared" si="235"/>
        <v/>
      </c>
      <c r="O898" s="1"/>
      <c r="P898" s="112"/>
      <c r="Q898" s="4"/>
      <c r="R898" s="4"/>
      <c r="S898" s="54" t="str">
        <f t="shared" si="236"/>
        <v/>
      </c>
      <c r="T898" s="51"/>
      <c r="U898" s="53"/>
      <c r="V898" s="233"/>
      <c r="W898" s="234" t="str">
        <f t="shared" si="237"/>
        <v/>
      </c>
      <c r="X898" s="52"/>
      <c r="Y898" s="53"/>
      <c r="Z898" s="53"/>
      <c r="AA898" s="53"/>
      <c r="AB898" s="54" t="str">
        <f t="shared" si="238"/>
        <v/>
      </c>
      <c r="AC898" s="54" t="str">
        <f t="shared" si="239"/>
        <v/>
      </c>
      <c r="AD898" s="52"/>
      <c r="AE898" s="53"/>
      <c r="AF898" s="53"/>
      <c r="AG898" s="53"/>
      <c r="AH898" s="54" t="str">
        <f t="shared" si="240"/>
        <v/>
      </c>
      <c r="AI898" s="54" t="str">
        <f t="shared" si="241"/>
        <v/>
      </c>
      <c r="AJ898" s="52"/>
      <c r="AK898" s="55"/>
      <c r="AL898" s="55"/>
      <c r="AM898" s="55"/>
      <c r="AN898" s="54" t="str">
        <f t="shared" si="242"/>
        <v/>
      </c>
      <c r="AO898" s="54" t="str">
        <f t="shared" si="243"/>
        <v/>
      </c>
      <c r="AP898" s="53"/>
      <c r="AQ898" s="53"/>
      <c r="AR898" s="1"/>
      <c r="AS898" s="1"/>
    </row>
    <row r="899" spans="1:45" ht="18.75" customHeight="1" x14ac:dyDescent="0.35">
      <c r="A899" s="1"/>
      <c r="B899" s="49">
        <f>IF(R899="",0,COUNTIF($R$7:R899,R899))</f>
        <v>0</v>
      </c>
      <c r="C899" s="49" t="str">
        <f t="shared" si="228"/>
        <v>0</v>
      </c>
      <c r="D899" s="49">
        <f>IF(X899="",0,COUNTIF($X$7:X899,X899))</f>
        <v>0</v>
      </c>
      <c r="E899" s="49" t="str">
        <f t="shared" si="229"/>
        <v>0</v>
      </c>
      <c r="F899" s="49">
        <f>IF(AD899="",0,COUNTIF($AD$7:AD899,AD899))</f>
        <v>0</v>
      </c>
      <c r="G899" s="49" t="str">
        <f t="shared" si="230"/>
        <v>0</v>
      </c>
      <c r="H899" s="49">
        <f>IF(AJ899="",0,COUNTIF($AJ$7:AJ899,AJ899))</f>
        <v>0</v>
      </c>
      <c r="I899" s="49" t="str">
        <f t="shared" si="231"/>
        <v>0</v>
      </c>
      <c r="J899" s="120">
        <f t="shared" si="232"/>
        <v>0</v>
      </c>
      <c r="K899" s="50" t="str">
        <f t="shared" si="233"/>
        <v>-</v>
      </c>
      <c r="L899" s="49">
        <f>IF(N899="",0,COUNTIF($N$7:N899,N899))</f>
        <v>0</v>
      </c>
      <c r="M899" s="50" t="str">
        <f t="shared" si="234"/>
        <v>0</v>
      </c>
      <c r="N899" s="49" t="str">
        <f t="shared" si="235"/>
        <v/>
      </c>
      <c r="O899" s="1"/>
      <c r="P899" s="112"/>
      <c r="Q899" s="4"/>
      <c r="R899" s="4"/>
      <c r="S899" s="54" t="str">
        <f t="shared" si="236"/>
        <v/>
      </c>
      <c r="T899" s="51"/>
      <c r="U899" s="53"/>
      <c r="V899" s="233"/>
      <c r="W899" s="234" t="str">
        <f t="shared" si="237"/>
        <v/>
      </c>
      <c r="X899" s="52"/>
      <c r="Y899" s="53"/>
      <c r="Z899" s="53"/>
      <c r="AA899" s="53"/>
      <c r="AB899" s="54" t="str">
        <f t="shared" si="238"/>
        <v/>
      </c>
      <c r="AC899" s="54" t="str">
        <f t="shared" si="239"/>
        <v/>
      </c>
      <c r="AD899" s="52"/>
      <c r="AE899" s="53"/>
      <c r="AF899" s="53"/>
      <c r="AG899" s="53"/>
      <c r="AH899" s="54" t="str">
        <f t="shared" si="240"/>
        <v/>
      </c>
      <c r="AI899" s="54" t="str">
        <f t="shared" si="241"/>
        <v/>
      </c>
      <c r="AJ899" s="52"/>
      <c r="AK899" s="55"/>
      <c r="AL899" s="55"/>
      <c r="AM899" s="55"/>
      <c r="AN899" s="54" t="str">
        <f t="shared" si="242"/>
        <v/>
      </c>
      <c r="AO899" s="54" t="str">
        <f t="shared" si="243"/>
        <v/>
      </c>
      <c r="AP899" s="53"/>
      <c r="AQ899" s="53"/>
      <c r="AR899" s="1"/>
      <c r="AS899" s="1"/>
    </row>
    <row r="900" spans="1:45" ht="18.75" customHeight="1" x14ac:dyDescent="0.35">
      <c r="A900" s="1"/>
      <c r="B900" s="49">
        <f>IF(R900="",0,COUNTIF($R$7:R900,R900))</f>
        <v>0</v>
      </c>
      <c r="C900" s="49" t="str">
        <f t="shared" si="228"/>
        <v>0</v>
      </c>
      <c r="D900" s="49">
        <f>IF(X900="",0,COUNTIF($X$7:X900,X900))</f>
        <v>0</v>
      </c>
      <c r="E900" s="49" t="str">
        <f t="shared" si="229"/>
        <v>0</v>
      </c>
      <c r="F900" s="49">
        <f>IF(AD900="",0,COUNTIF($AD$7:AD900,AD900))</f>
        <v>0</v>
      </c>
      <c r="G900" s="49" t="str">
        <f t="shared" si="230"/>
        <v>0</v>
      </c>
      <c r="H900" s="49">
        <f>IF(AJ900="",0,COUNTIF($AJ$7:AJ900,AJ900))</f>
        <v>0</v>
      </c>
      <c r="I900" s="49" t="str">
        <f t="shared" si="231"/>
        <v>0</v>
      </c>
      <c r="J900" s="120">
        <f t="shared" si="232"/>
        <v>0</v>
      </c>
      <c r="K900" s="50" t="str">
        <f t="shared" si="233"/>
        <v>-</v>
      </c>
      <c r="L900" s="49">
        <f>IF(N900="",0,COUNTIF($N$7:N900,N900))</f>
        <v>0</v>
      </c>
      <c r="M900" s="50" t="str">
        <f t="shared" si="234"/>
        <v>0</v>
      </c>
      <c r="N900" s="49" t="str">
        <f t="shared" si="235"/>
        <v/>
      </c>
      <c r="O900" s="1"/>
      <c r="P900" s="112"/>
      <c r="Q900" s="4"/>
      <c r="R900" s="4"/>
      <c r="S900" s="54" t="str">
        <f t="shared" si="236"/>
        <v/>
      </c>
      <c r="T900" s="51"/>
      <c r="U900" s="53"/>
      <c r="V900" s="233"/>
      <c r="W900" s="234" t="str">
        <f t="shared" si="237"/>
        <v/>
      </c>
      <c r="X900" s="52"/>
      <c r="Y900" s="53"/>
      <c r="Z900" s="53"/>
      <c r="AA900" s="53"/>
      <c r="AB900" s="54" t="str">
        <f t="shared" si="238"/>
        <v/>
      </c>
      <c r="AC900" s="54" t="str">
        <f t="shared" si="239"/>
        <v/>
      </c>
      <c r="AD900" s="52"/>
      <c r="AE900" s="53"/>
      <c r="AF900" s="53"/>
      <c r="AG900" s="53"/>
      <c r="AH900" s="54" t="str">
        <f t="shared" si="240"/>
        <v/>
      </c>
      <c r="AI900" s="54" t="str">
        <f t="shared" si="241"/>
        <v/>
      </c>
      <c r="AJ900" s="52"/>
      <c r="AK900" s="55"/>
      <c r="AL900" s="55"/>
      <c r="AM900" s="55"/>
      <c r="AN900" s="54" t="str">
        <f t="shared" si="242"/>
        <v/>
      </c>
      <c r="AO900" s="54" t="str">
        <f t="shared" si="243"/>
        <v/>
      </c>
      <c r="AP900" s="53"/>
      <c r="AQ900" s="53"/>
      <c r="AR900" s="1"/>
      <c r="AS900" s="1"/>
    </row>
    <row r="901" spans="1:45" ht="18.75" customHeight="1" x14ac:dyDescent="0.35">
      <c r="A901" s="1"/>
      <c r="B901" s="49">
        <f>IF(R901="",0,COUNTIF($R$7:R901,R901))</f>
        <v>0</v>
      </c>
      <c r="C901" s="49" t="str">
        <f t="shared" si="228"/>
        <v>0</v>
      </c>
      <c r="D901" s="49">
        <f>IF(X901="",0,COUNTIF($X$7:X901,X901))</f>
        <v>0</v>
      </c>
      <c r="E901" s="49" t="str">
        <f t="shared" si="229"/>
        <v>0</v>
      </c>
      <c r="F901" s="49">
        <f>IF(AD901="",0,COUNTIF($AD$7:AD901,AD901))</f>
        <v>0</v>
      </c>
      <c r="G901" s="49" t="str">
        <f t="shared" si="230"/>
        <v>0</v>
      </c>
      <c r="H901" s="49">
        <f>IF(AJ901="",0,COUNTIF($AJ$7:AJ901,AJ901))</f>
        <v>0</v>
      </c>
      <c r="I901" s="49" t="str">
        <f t="shared" si="231"/>
        <v>0</v>
      </c>
      <c r="J901" s="120">
        <f t="shared" si="232"/>
        <v>0</v>
      </c>
      <c r="K901" s="50" t="str">
        <f t="shared" si="233"/>
        <v>-</v>
      </c>
      <c r="L901" s="49">
        <f>IF(N901="",0,COUNTIF($N$7:N901,N901))</f>
        <v>0</v>
      </c>
      <c r="M901" s="50" t="str">
        <f t="shared" si="234"/>
        <v>0</v>
      </c>
      <c r="N901" s="49" t="str">
        <f t="shared" si="235"/>
        <v/>
      </c>
      <c r="O901" s="1"/>
      <c r="P901" s="112"/>
      <c r="Q901" s="4"/>
      <c r="R901" s="4"/>
      <c r="S901" s="54" t="str">
        <f t="shared" si="236"/>
        <v/>
      </c>
      <c r="T901" s="51"/>
      <c r="U901" s="53"/>
      <c r="V901" s="233"/>
      <c r="W901" s="234" t="str">
        <f t="shared" si="237"/>
        <v/>
      </c>
      <c r="X901" s="52"/>
      <c r="Y901" s="53"/>
      <c r="Z901" s="53"/>
      <c r="AA901" s="53"/>
      <c r="AB901" s="54" t="str">
        <f t="shared" si="238"/>
        <v/>
      </c>
      <c r="AC901" s="54" t="str">
        <f t="shared" si="239"/>
        <v/>
      </c>
      <c r="AD901" s="52"/>
      <c r="AE901" s="53"/>
      <c r="AF901" s="53"/>
      <c r="AG901" s="53"/>
      <c r="AH901" s="54" t="str">
        <f t="shared" si="240"/>
        <v/>
      </c>
      <c r="AI901" s="54" t="str">
        <f t="shared" si="241"/>
        <v/>
      </c>
      <c r="AJ901" s="52"/>
      <c r="AK901" s="55"/>
      <c r="AL901" s="55"/>
      <c r="AM901" s="55"/>
      <c r="AN901" s="54" t="str">
        <f t="shared" si="242"/>
        <v/>
      </c>
      <c r="AO901" s="54" t="str">
        <f t="shared" si="243"/>
        <v/>
      </c>
      <c r="AP901" s="53"/>
      <c r="AQ901" s="53"/>
      <c r="AR901" s="1"/>
      <c r="AS901" s="1"/>
    </row>
    <row r="902" spans="1:45" ht="18.75" customHeight="1" x14ac:dyDescent="0.35">
      <c r="A902" s="1"/>
      <c r="B902" s="49">
        <f>IF(R902="",0,COUNTIF($R$7:R902,R902))</f>
        <v>0</v>
      </c>
      <c r="C902" s="49" t="str">
        <f t="shared" si="228"/>
        <v>0</v>
      </c>
      <c r="D902" s="49">
        <f>IF(X902="",0,COUNTIF($X$7:X902,X902))</f>
        <v>0</v>
      </c>
      <c r="E902" s="49" t="str">
        <f t="shared" si="229"/>
        <v>0</v>
      </c>
      <c r="F902" s="49">
        <f>IF(AD902="",0,COUNTIF($AD$7:AD902,AD902))</f>
        <v>0</v>
      </c>
      <c r="G902" s="49" t="str">
        <f t="shared" si="230"/>
        <v>0</v>
      </c>
      <c r="H902" s="49">
        <f>IF(AJ902="",0,COUNTIF($AJ$7:AJ902,AJ902))</f>
        <v>0</v>
      </c>
      <c r="I902" s="49" t="str">
        <f t="shared" si="231"/>
        <v>0</v>
      </c>
      <c r="J902" s="120">
        <f t="shared" si="232"/>
        <v>0</v>
      </c>
      <c r="K902" s="50" t="str">
        <f t="shared" si="233"/>
        <v>-</v>
      </c>
      <c r="L902" s="49">
        <f>IF(N902="",0,COUNTIF($N$7:N902,N902))</f>
        <v>0</v>
      </c>
      <c r="M902" s="50" t="str">
        <f t="shared" si="234"/>
        <v>0</v>
      </c>
      <c r="N902" s="49" t="str">
        <f t="shared" si="235"/>
        <v/>
      </c>
      <c r="O902" s="1"/>
      <c r="P902" s="112"/>
      <c r="Q902" s="4"/>
      <c r="R902" s="4"/>
      <c r="S902" s="54" t="str">
        <f t="shared" si="236"/>
        <v/>
      </c>
      <c r="T902" s="51"/>
      <c r="U902" s="53"/>
      <c r="V902" s="233"/>
      <c r="W902" s="234" t="str">
        <f t="shared" si="237"/>
        <v/>
      </c>
      <c r="X902" s="52"/>
      <c r="Y902" s="53"/>
      <c r="Z902" s="53"/>
      <c r="AA902" s="53"/>
      <c r="AB902" s="54" t="str">
        <f t="shared" si="238"/>
        <v/>
      </c>
      <c r="AC902" s="54" t="str">
        <f t="shared" si="239"/>
        <v/>
      </c>
      <c r="AD902" s="52"/>
      <c r="AE902" s="53"/>
      <c r="AF902" s="53"/>
      <c r="AG902" s="53"/>
      <c r="AH902" s="54" t="str">
        <f t="shared" si="240"/>
        <v/>
      </c>
      <c r="AI902" s="54" t="str">
        <f t="shared" si="241"/>
        <v/>
      </c>
      <c r="AJ902" s="52"/>
      <c r="AK902" s="55"/>
      <c r="AL902" s="55"/>
      <c r="AM902" s="55"/>
      <c r="AN902" s="54" t="str">
        <f t="shared" si="242"/>
        <v/>
      </c>
      <c r="AO902" s="54" t="str">
        <f t="shared" si="243"/>
        <v/>
      </c>
      <c r="AP902" s="53"/>
      <c r="AQ902" s="53"/>
      <c r="AR902" s="1"/>
      <c r="AS902" s="1"/>
    </row>
    <row r="903" spans="1:45" ht="18.75" customHeight="1" x14ac:dyDescent="0.35">
      <c r="A903" s="1"/>
      <c r="B903" s="49">
        <f>IF(R903="",0,COUNTIF($R$7:R903,R903))</f>
        <v>0</v>
      </c>
      <c r="C903" s="49" t="str">
        <f t="shared" si="228"/>
        <v>0</v>
      </c>
      <c r="D903" s="49">
        <f>IF(X903="",0,COUNTIF($X$7:X903,X903))</f>
        <v>0</v>
      </c>
      <c r="E903" s="49" t="str">
        <f t="shared" si="229"/>
        <v>0</v>
      </c>
      <c r="F903" s="49">
        <f>IF(AD903="",0,COUNTIF($AD$7:AD903,AD903))</f>
        <v>0</v>
      </c>
      <c r="G903" s="49" t="str">
        <f t="shared" si="230"/>
        <v>0</v>
      </c>
      <c r="H903" s="49">
        <f>IF(AJ903="",0,COUNTIF($AJ$7:AJ903,AJ903))</f>
        <v>0</v>
      </c>
      <c r="I903" s="49" t="str">
        <f t="shared" si="231"/>
        <v>0</v>
      </c>
      <c r="J903" s="120">
        <f t="shared" si="232"/>
        <v>0</v>
      </c>
      <c r="K903" s="50" t="str">
        <f t="shared" si="233"/>
        <v>-</v>
      </c>
      <c r="L903" s="49">
        <f>IF(N903="",0,COUNTIF($N$7:N903,N903))</f>
        <v>0</v>
      </c>
      <c r="M903" s="50" t="str">
        <f t="shared" si="234"/>
        <v>0</v>
      </c>
      <c r="N903" s="49" t="str">
        <f t="shared" si="235"/>
        <v/>
      </c>
      <c r="O903" s="1"/>
      <c r="P903" s="112"/>
      <c r="Q903" s="4"/>
      <c r="R903" s="4"/>
      <c r="S903" s="54" t="str">
        <f t="shared" si="236"/>
        <v/>
      </c>
      <c r="T903" s="51"/>
      <c r="U903" s="53"/>
      <c r="V903" s="233"/>
      <c r="W903" s="234" t="str">
        <f t="shared" si="237"/>
        <v/>
      </c>
      <c r="X903" s="52"/>
      <c r="Y903" s="53"/>
      <c r="Z903" s="53"/>
      <c r="AA903" s="53"/>
      <c r="AB903" s="54" t="str">
        <f t="shared" si="238"/>
        <v/>
      </c>
      <c r="AC903" s="54" t="str">
        <f t="shared" si="239"/>
        <v/>
      </c>
      <c r="AD903" s="52"/>
      <c r="AE903" s="53"/>
      <c r="AF903" s="53"/>
      <c r="AG903" s="53"/>
      <c r="AH903" s="54" t="str">
        <f t="shared" si="240"/>
        <v/>
      </c>
      <c r="AI903" s="54" t="str">
        <f t="shared" si="241"/>
        <v/>
      </c>
      <c r="AJ903" s="52"/>
      <c r="AK903" s="55"/>
      <c r="AL903" s="55"/>
      <c r="AM903" s="55"/>
      <c r="AN903" s="54" t="str">
        <f t="shared" si="242"/>
        <v/>
      </c>
      <c r="AO903" s="54" t="str">
        <f t="shared" si="243"/>
        <v/>
      </c>
      <c r="AP903" s="53"/>
      <c r="AQ903" s="53"/>
      <c r="AR903" s="1"/>
      <c r="AS903" s="1"/>
    </row>
    <row r="904" spans="1:45" ht="18.75" customHeight="1" x14ac:dyDescent="0.35">
      <c r="A904" s="1"/>
      <c r="B904" s="49">
        <f>IF(R904="",0,COUNTIF($R$7:R904,R904))</f>
        <v>0</v>
      </c>
      <c r="C904" s="49" t="str">
        <f t="shared" si="228"/>
        <v>0</v>
      </c>
      <c r="D904" s="49">
        <f>IF(X904="",0,COUNTIF($X$7:X904,X904))</f>
        <v>0</v>
      </c>
      <c r="E904" s="49" t="str">
        <f t="shared" si="229"/>
        <v>0</v>
      </c>
      <c r="F904" s="49">
        <f>IF(AD904="",0,COUNTIF($AD$7:AD904,AD904))</f>
        <v>0</v>
      </c>
      <c r="G904" s="49" t="str">
        <f t="shared" si="230"/>
        <v>0</v>
      </c>
      <c r="H904" s="49">
        <f>IF(AJ904="",0,COUNTIF($AJ$7:AJ904,AJ904))</f>
        <v>0</v>
      </c>
      <c r="I904" s="49" t="str">
        <f t="shared" si="231"/>
        <v>0</v>
      </c>
      <c r="J904" s="120">
        <f t="shared" si="232"/>
        <v>0</v>
      </c>
      <c r="K904" s="50" t="str">
        <f t="shared" si="233"/>
        <v>-</v>
      </c>
      <c r="L904" s="49">
        <f>IF(N904="",0,COUNTIF($N$7:N904,N904))</f>
        <v>0</v>
      </c>
      <c r="M904" s="50" t="str">
        <f t="shared" si="234"/>
        <v>0</v>
      </c>
      <c r="N904" s="49" t="str">
        <f t="shared" si="235"/>
        <v/>
      </c>
      <c r="O904" s="1"/>
      <c r="P904" s="112"/>
      <c r="Q904" s="4"/>
      <c r="R904" s="4"/>
      <c r="S904" s="54" t="str">
        <f t="shared" si="236"/>
        <v/>
      </c>
      <c r="T904" s="51"/>
      <c r="U904" s="53"/>
      <c r="V904" s="233"/>
      <c r="W904" s="234" t="str">
        <f t="shared" si="237"/>
        <v/>
      </c>
      <c r="X904" s="52"/>
      <c r="Y904" s="53"/>
      <c r="Z904" s="53"/>
      <c r="AA904" s="53"/>
      <c r="AB904" s="54" t="str">
        <f t="shared" si="238"/>
        <v/>
      </c>
      <c r="AC904" s="54" t="str">
        <f t="shared" si="239"/>
        <v/>
      </c>
      <c r="AD904" s="52"/>
      <c r="AE904" s="53"/>
      <c r="AF904" s="53"/>
      <c r="AG904" s="53"/>
      <c r="AH904" s="54" t="str">
        <f t="shared" si="240"/>
        <v/>
      </c>
      <c r="AI904" s="54" t="str">
        <f t="shared" si="241"/>
        <v/>
      </c>
      <c r="AJ904" s="52"/>
      <c r="AK904" s="55"/>
      <c r="AL904" s="55"/>
      <c r="AM904" s="55"/>
      <c r="AN904" s="54" t="str">
        <f t="shared" si="242"/>
        <v/>
      </c>
      <c r="AO904" s="54" t="str">
        <f t="shared" si="243"/>
        <v/>
      </c>
      <c r="AP904" s="53"/>
      <c r="AQ904" s="53"/>
      <c r="AR904" s="1"/>
      <c r="AS904" s="1"/>
    </row>
    <row r="905" spans="1:45" ht="18.75" customHeight="1" x14ac:dyDescent="0.35">
      <c r="A905" s="1"/>
      <c r="B905" s="49">
        <f>IF(R905="",0,COUNTIF($R$7:R905,R905))</f>
        <v>0</v>
      </c>
      <c r="C905" s="49" t="str">
        <f t="shared" si="228"/>
        <v>0</v>
      </c>
      <c r="D905" s="49">
        <f>IF(X905="",0,COUNTIF($X$7:X905,X905))</f>
        <v>0</v>
      </c>
      <c r="E905" s="49" t="str">
        <f t="shared" si="229"/>
        <v>0</v>
      </c>
      <c r="F905" s="49">
        <f>IF(AD905="",0,COUNTIF($AD$7:AD905,AD905))</f>
        <v>0</v>
      </c>
      <c r="G905" s="49" t="str">
        <f t="shared" si="230"/>
        <v>0</v>
      </c>
      <c r="H905" s="49">
        <f>IF(AJ905="",0,COUNTIF($AJ$7:AJ905,AJ905))</f>
        <v>0</v>
      </c>
      <c r="I905" s="49" t="str">
        <f t="shared" si="231"/>
        <v>0</v>
      </c>
      <c r="J905" s="120">
        <f t="shared" si="232"/>
        <v>0</v>
      </c>
      <c r="K905" s="50" t="str">
        <f t="shared" si="233"/>
        <v>-</v>
      </c>
      <c r="L905" s="49">
        <f>IF(N905="",0,COUNTIF($N$7:N905,N905))</f>
        <v>0</v>
      </c>
      <c r="M905" s="50" t="str">
        <f t="shared" si="234"/>
        <v>0</v>
      </c>
      <c r="N905" s="49" t="str">
        <f t="shared" si="235"/>
        <v/>
      </c>
      <c r="O905" s="1"/>
      <c r="P905" s="112"/>
      <c r="Q905" s="4"/>
      <c r="R905" s="4"/>
      <c r="S905" s="54" t="str">
        <f t="shared" si="236"/>
        <v/>
      </c>
      <c r="T905" s="51"/>
      <c r="U905" s="53"/>
      <c r="V905" s="233"/>
      <c r="W905" s="234" t="str">
        <f t="shared" si="237"/>
        <v/>
      </c>
      <c r="X905" s="52"/>
      <c r="Y905" s="53"/>
      <c r="Z905" s="53"/>
      <c r="AA905" s="53"/>
      <c r="AB905" s="54" t="str">
        <f t="shared" si="238"/>
        <v/>
      </c>
      <c r="AC905" s="54" t="str">
        <f t="shared" si="239"/>
        <v/>
      </c>
      <c r="AD905" s="52"/>
      <c r="AE905" s="53"/>
      <c r="AF905" s="53"/>
      <c r="AG905" s="53"/>
      <c r="AH905" s="54" t="str">
        <f t="shared" si="240"/>
        <v/>
      </c>
      <c r="AI905" s="54" t="str">
        <f t="shared" si="241"/>
        <v/>
      </c>
      <c r="AJ905" s="52"/>
      <c r="AK905" s="55"/>
      <c r="AL905" s="55"/>
      <c r="AM905" s="55"/>
      <c r="AN905" s="54" t="str">
        <f t="shared" si="242"/>
        <v/>
      </c>
      <c r="AO905" s="54" t="str">
        <f t="shared" si="243"/>
        <v/>
      </c>
      <c r="AP905" s="53"/>
      <c r="AQ905" s="53"/>
      <c r="AR905" s="1"/>
      <c r="AS905" s="1"/>
    </row>
    <row r="906" spans="1:45" ht="18.75" customHeight="1" x14ac:dyDescent="0.35">
      <c r="A906" s="1"/>
      <c r="B906" s="49">
        <f>IF(R906="",0,COUNTIF($R$7:R906,R906))</f>
        <v>0</v>
      </c>
      <c r="C906" s="49" t="str">
        <f t="shared" si="228"/>
        <v>0</v>
      </c>
      <c r="D906" s="49">
        <f>IF(X906="",0,COUNTIF($X$7:X906,X906))</f>
        <v>0</v>
      </c>
      <c r="E906" s="49" t="str">
        <f t="shared" si="229"/>
        <v>0</v>
      </c>
      <c r="F906" s="49">
        <f>IF(AD906="",0,COUNTIF($AD$7:AD906,AD906))</f>
        <v>0</v>
      </c>
      <c r="G906" s="49" t="str">
        <f t="shared" si="230"/>
        <v>0</v>
      </c>
      <c r="H906" s="49">
        <f>IF(AJ906="",0,COUNTIF($AJ$7:AJ906,AJ906))</f>
        <v>0</v>
      </c>
      <c r="I906" s="49" t="str">
        <f t="shared" si="231"/>
        <v>0</v>
      </c>
      <c r="J906" s="120">
        <f t="shared" si="232"/>
        <v>0</v>
      </c>
      <c r="K906" s="50" t="str">
        <f t="shared" si="233"/>
        <v>-</v>
      </c>
      <c r="L906" s="49">
        <f>IF(N906="",0,COUNTIF($N$7:N906,N906))</f>
        <v>0</v>
      </c>
      <c r="M906" s="50" t="str">
        <f t="shared" si="234"/>
        <v>0</v>
      </c>
      <c r="N906" s="49" t="str">
        <f t="shared" si="235"/>
        <v/>
      </c>
      <c r="O906" s="1"/>
      <c r="P906" s="112"/>
      <c r="Q906" s="4"/>
      <c r="R906" s="4"/>
      <c r="S906" s="54" t="str">
        <f t="shared" si="236"/>
        <v/>
      </c>
      <c r="T906" s="51"/>
      <c r="U906" s="53"/>
      <c r="V906" s="233"/>
      <c r="W906" s="234" t="str">
        <f t="shared" si="237"/>
        <v/>
      </c>
      <c r="X906" s="52"/>
      <c r="Y906" s="53"/>
      <c r="Z906" s="53"/>
      <c r="AA906" s="53"/>
      <c r="AB906" s="54" t="str">
        <f t="shared" si="238"/>
        <v/>
      </c>
      <c r="AC906" s="54" t="str">
        <f t="shared" si="239"/>
        <v/>
      </c>
      <c r="AD906" s="52"/>
      <c r="AE906" s="53"/>
      <c r="AF906" s="53"/>
      <c r="AG906" s="53"/>
      <c r="AH906" s="54" t="str">
        <f t="shared" si="240"/>
        <v/>
      </c>
      <c r="AI906" s="54" t="str">
        <f t="shared" si="241"/>
        <v/>
      </c>
      <c r="AJ906" s="52"/>
      <c r="AK906" s="55"/>
      <c r="AL906" s="55"/>
      <c r="AM906" s="55"/>
      <c r="AN906" s="54" t="str">
        <f t="shared" si="242"/>
        <v/>
      </c>
      <c r="AO906" s="54" t="str">
        <f t="shared" si="243"/>
        <v/>
      </c>
      <c r="AP906" s="53"/>
      <c r="AQ906" s="53"/>
      <c r="AR906" s="1"/>
      <c r="AS906" s="1"/>
    </row>
    <row r="907" spans="1:45" ht="18.75" customHeight="1" x14ac:dyDescent="0.35">
      <c r="A907" s="1"/>
      <c r="B907" s="49">
        <f>IF(R907="",0,COUNTIF($R$7:R907,R907))</f>
        <v>0</v>
      </c>
      <c r="C907" s="49" t="str">
        <f t="shared" si="228"/>
        <v>0</v>
      </c>
      <c r="D907" s="49">
        <f>IF(X907="",0,COUNTIF($X$7:X907,X907))</f>
        <v>0</v>
      </c>
      <c r="E907" s="49" t="str">
        <f t="shared" si="229"/>
        <v>0</v>
      </c>
      <c r="F907" s="49">
        <f>IF(AD907="",0,COUNTIF($AD$7:AD907,AD907))</f>
        <v>0</v>
      </c>
      <c r="G907" s="49" t="str">
        <f t="shared" si="230"/>
        <v>0</v>
      </c>
      <c r="H907" s="49">
        <f>IF(AJ907="",0,COUNTIF($AJ$7:AJ907,AJ907))</f>
        <v>0</v>
      </c>
      <c r="I907" s="49" t="str">
        <f t="shared" si="231"/>
        <v>0</v>
      </c>
      <c r="J907" s="120">
        <f t="shared" si="232"/>
        <v>0</v>
      </c>
      <c r="K907" s="50" t="str">
        <f t="shared" si="233"/>
        <v>-</v>
      </c>
      <c r="L907" s="49">
        <f>IF(N907="",0,COUNTIF($N$7:N907,N907))</f>
        <v>0</v>
      </c>
      <c r="M907" s="50" t="str">
        <f t="shared" si="234"/>
        <v>0</v>
      </c>
      <c r="N907" s="49" t="str">
        <f t="shared" si="235"/>
        <v/>
      </c>
      <c r="O907" s="1"/>
      <c r="P907" s="112"/>
      <c r="Q907" s="4"/>
      <c r="R907" s="4"/>
      <c r="S907" s="54" t="str">
        <f t="shared" si="236"/>
        <v/>
      </c>
      <c r="T907" s="51"/>
      <c r="U907" s="53"/>
      <c r="V907" s="233"/>
      <c r="W907" s="234" t="str">
        <f t="shared" si="237"/>
        <v/>
      </c>
      <c r="X907" s="52"/>
      <c r="Y907" s="53"/>
      <c r="Z907" s="53"/>
      <c r="AA907" s="53"/>
      <c r="AB907" s="54" t="str">
        <f t="shared" si="238"/>
        <v/>
      </c>
      <c r="AC907" s="54" t="str">
        <f t="shared" si="239"/>
        <v/>
      </c>
      <c r="AD907" s="52"/>
      <c r="AE907" s="53"/>
      <c r="AF907" s="53"/>
      <c r="AG907" s="53"/>
      <c r="AH907" s="54" t="str">
        <f t="shared" si="240"/>
        <v/>
      </c>
      <c r="AI907" s="54" t="str">
        <f t="shared" si="241"/>
        <v/>
      </c>
      <c r="AJ907" s="52"/>
      <c r="AK907" s="55"/>
      <c r="AL907" s="55"/>
      <c r="AM907" s="55"/>
      <c r="AN907" s="54" t="str">
        <f t="shared" si="242"/>
        <v/>
      </c>
      <c r="AO907" s="54" t="str">
        <f t="shared" si="243"/>
        <v/>
      </c>
      <c r="AP907" s="53"/>
      <c r="AQ907" s="53"/>
      <c r="AR907" s="1"/>
      <c r="AS907" s="1"/>
    </row>
    <row r="908" spans="1:45" ht="18.75" customHeight="1" x14ac:dyDescent="0.35">
      <c r="A908" s="1"/>
      <c r="B908" s="49">
        <f>IF(R908="",0,COUNTIF($R$7:R908,R908))</f>
        <v>0</v>
      </c>
      <c r="C908" s="49" t="str">
        <f t="shared" si="228"/>
        <v>0</v>
      </c>
      <c r="D908" s="49">
        <f>IF(X908="",0,COUNTIF($X$7:X908,X908))</f>
        <v>0</v>
      </c>
      <c r="E908" s="49" t="str">
        <f t="shared" si="229"/>
        <v>0</v>
      </c>
      <c r="F908" s="49">
        <f>IF(AD908="",0,COUNTIF($AD$7:AD908,AD908))</f>
        <v>0</v>
      </c>
      <c r="G908" s="49" t="str">
        <f t="shared" si="230"/>
        <v>0</v>
      </c>
      <c r="H908" s="49">
        <f>IF(AJ908="",0,COUNTIF($AJ$7:AJ908,AJ908))</f>
        <v>0</v>
      </c>
      <c r="I908" s="49" t="str">
        <f t="shared" si="231"/>
        <v>0</v>
      </c>
      <c r="J908" s="120">
        <f t="shared" si="232"/>
        <v>0</v>
      </c>
      <c r="K908" s="50" t="str">
        <f t="shared" si="233"/>
        <v>-</v>
      </c>
      <c r="L908" s="49">
        <f>IF(N908="",0,COUNTIF($N$7:N908,N908))</f>
        <v>0</v>
      </c>
      <c r="M908" s="50" t="str">
        <f t="shared" si="234"/>
        <v>0</v>
      </c>
      <c r="N908" s="49" t="str">
        <f t="shared" si="235"/>
        <v/>
      </c>
      <c r="O908" s="1"/>
      <c r="P908" s="112"/>
      <c r="Q908" s="4"/>
      <c r="R908" s="4"/>
      <c r="S908" s="54" t="str">
        <f t="shared" si="236"/>
        <v/>
      </c>
      <c r="T908" s="51"/>
      <c r="U908" s="53"/>
      <c r="V908" s="233"/>
      <c r="W908" s="234" t="str">
        <f t="shared" si="237"/>
        <v/>
      </c>
      <c r="X908" s="52"/>
      <c r="Y908" s="53"/>
      <c r="Z908" s="53"/>
      <c r="AA908" s="53"/>
      <c r="AB908" s="54" t="str">
        <f t="shared" si="238"/>
        <v/>
      </c>
      <c r="AC908" s="54" t="str">
        <f t="shared" si="239"/>
        <v/>
      </c>
      <c r="AD908" s="52"/>
      <c r="AE908" s="53"/>
      <c r="AF908" s="53"/>
      <c r="AG908" s="53"/>
      <c r="AH908" s="54" t="str">
        <f t="shared" si="240"/>
        <v/>
      </c>
      <c r="AI908" s="54" t="str">
        <f t="shared" si="241"/>
        <v/>
      </c>
      <c r="AJ908" s="52"/>
      <c r="AK908" s="55"/>
      <c r="AL908" s="55"/>
      <c r="AM908" s="55"/>
      <c r="AN908" s="54" t="str">
        <f t="shared" si="242"/>
        <v/>
      </c>
      <c r="AO908" s="54" t="str">
        <f t="shared" si="243"/>
        <v/>
      </c>
      <c r="AP908" s="53"/>
      <c r="AQ908" s="53"/>
      <c r="AR908" s="1"/>
      <c r="AS908" s="1"/>
    </row>
    <row r="909" spans="1:45" ht="18.75" customHeight="1" x14ac:dyDescent="0.35">
      <c r="A909" s="1"/>
      <c r="B909" s="49">
        <f>IF(R909="",0,COUNTIF($R$7:R909,R909))</f>
        <v>0</v>
      </c>
      <c r="C909" s="49" t="str">
        <f t="shared" si="228"/>
        <v>0</v>
      </c>
      <c r="D909" s="49">
        <f>IF(X909="",0,COUNTIF($X$7:X909,X909))</f>
        <v>0</v>
      </c>
      <c r="E909" s="49" t="str">
        <f t="shared" si="229"/>
        <v>0</v>
      </c>
      <c r="F909" s="49">
        <f>IF(AD909="",0,COUNTIF($AD$7:AD909,AD909))</f>
        <v>0</v>
      </c>
      <c r="G909" s="49" t="str">
        <f t="shared" si="230"/>
        <v>0</v>
      </c>
      <c r="H909" s="49">
        <f>IF(AJ909="",0,COUNTIF($AJ$7:AJ909,AJ909))</f>
        <v>0</v>
      </c>
      <c r="I909" s="49" t="str">
        <f t="shared" si="231"/>
        <v>0</v>
      </c>
      <c r="J909" s="120">
        <f t="shared" si="232"/>
        <v>0</v>
      </c>
      <c r="K909" s="50" t="str">
        <f t="shared" si="233"/>
        <v>-</v>
      </c>
      <c r="L909" s="49">
        <f>IF(N909="",0,COUNTIF($N$7:N909,N909))</f>
        <v>0</v>
      </c>
      <c r="M909" s="50" t="str">
        <f t="shared" si="234"/>
        <v>0</v>
      </c>
      <c r="N909" s="49" t="str">
        <f t="shared" si="235"/>
        <v/>
      </c>
      <c r="O909" s="1"/>
      <c r="P909" s="112"/>
      <c r="Q909" s="4"/>
      <c r="R909" s="4"/>
      <c r="S909" s="54" t="str">
        <f t="shared" si="236"/>
        <v/>
      </c>
      <c r="T909" s="51"/>
      <c r="U909" s="53"/>
      <c r="V909" s="233"/>
      <c r="W909" s="234" t="str">
        <f t="shared" si="237"/>
        <v/>
      </c>
      <c r="X909" s="52"/>
      <c r="Y909" s="53"/>
      <c r="Z909" s="53"/>
      <c r="AA909" s="53"/>
      <c r="AB909" s="54" t="str">
        <f t="shared" si="238"/>
        <v/>
      </c>
      <c r="AC909" s="54" t="str">
        <f t="shared" si="239"/>
        <v/>
      </c>
      <c r="AD909" s="52"/>
      <c r="AE909" s="53"/>
      <c r="AF909" s="53"/>
      <c r="AG909" s="53"/>
      <c r="AH909" s="54" t="str">
        <f t="shared" si="240"/>
        <v/>
      </c>
      <c r="AI909" s="54" t="str">
        <f t="shared" si="241"/>
        <v/>
      </c>
      <c r="AJ909" s="52"/>
      <c r="AK909" s="55"/>
      <c r="AL909" s="55"/>
      <c r="AM909" s="55"/>
      <c r="AN909" s="54" t="str">
        <f t="shared" si="242"/>
        <v/>
      </c>
      <c r="AO909" s="54" t="str">
        <f t="shared" si="243"/>
        <v/>
      </c>
      <c r="AP909" s="53"/>
      <c r="AQ909" s="53"/>
      <c r="AR909" s="1"/>
      <c r="AS909" s="1"/>
    </row>
    <row r="910" spans="1:45" ht="18.75" customHeight="1" x14ac:dyDescent="0.35">
      <c r="A910" s="1"/>
      <c r="B910" s="49">
        <f>IF(R910="",0,COUNTIF($R$7:R910,R910))</f>
        <v>0</v>
      </c>
      <c r="C910" s="49" t="str">
        <f t="shared" si="228"/>
        <v>0</v>
      </c>
      <c r="D910" s="49">
        <f>IF(X910="",0,COUNTIF($X$7:X910,X910))</f>
        <v>0</v>
      </c>
      <c r="E910" s="49" t="str">
        <f t="shared" si="229"/>
        <v>0</v>
      </c>
      <c r="F910" s="49">
        <f>IF(AD910="",0,COUNTIF($AD$7:AD910,AD910))</f>
        <v>0</v>
      </c>
      <c r="G910" s="49" t="str">
        <f t="shared" si="230"/>
        <v>0</v>
      </c>
      <c r="H910" s="49">
        <f>IF(AJ910="",0,COUNTIF($AJ$7:AJ910,AJ910))</f>
        <v>0</v>
      </c>
      <c r="I910" s="49" t="str">
        <f t="shared" si="231"/>
        <v>0</v>
      </c>
      <c r="J910" s="120">
        <f t="shared" si="232"/>
        <v>0</v>
      </c>
      <c r="K910" s="50" t="str">
        <f t="shared" si="233"/>
        <v>-</v>
      </c>
      <c r="L910" s="49">
        <f>IF(N910="",0,COUNTIF($N$7:N910,N910))</f>
        <v>0</v>
      </c>
      <c r="M910" s="50" t="str">
        <f t="shared" si="234"/>
        <v>0</v>
      </c>
      <c r="N910" s="49" t="str">
        <f t="shared" si="235"/>
        <v/>
      </c>
      <c r="O910" s="1"/>
      <c r="P910" s="112"/>
      <c r="Q910" s="4"/>
      <c r="R910" s="4"/>
      <c r="S910" s="54" t="str">
        <f t="shared" si="236"/>
        <v/>
      </c>
      <c r="T910" s="51"/>
      <c r="U910" s="53"/>
      <c r="V910" s="233"/>
      <c r="W910" s="234" t="str">
        <f t="shared" si="237"/>
        <v/>
      </c>
      <c r="X910" s="52"/>
      <c r="Y910" s="53"/>
      <c r="Z910" s="53"/>
      <c r="AA910" s="53"/>
      <c r="AB910" s="54" t="str">
        <f t="shared" si="238"/>
        <v/>
      </c>
      <c r="AC910" s="54" t="str">
        <f t="shared" si="239"/>
        <v/>
      </c>
      <c r="AD910" s="52"/>
      <c r="AE910" s="53"/>
      <c r="AF910" s="53"/>
      <c r="AG910" s="53"/>
      <c r="AH910" s="54" t="str">
        <f t="shared" si="240"/>
        <v/>
      </c>
      <c r="AI910" s="54" t="str">
        <f t="shared" si="241"/>
        <v/>
      </c>
      <c r="AJ910" s="52"/>
      <c r="AK910" s="55"/>
      <c r="AL910" s="55"/>
      <c r="AM910" s="55"/>
      <c r="AN910" s="54" t="str">
        <f t="shared" si="242"/>
        <v/>
      </c>
      <c r="AO910" s="54" t="str">
        <f t="shared" si="243"/>
        <v/>
      </c>
      <c r="AP910" s="53"/>
      <c r="AQ910" s="53"/>
      <c r="AR910" s="1"/>
      <c r="AS910" s="1"/>
    </row>
    <row r="911" spans="1:45" ht="18.75" customHeight="1" x14ac:dyDescent="0.35">
      <c r="A911" s="1"/>
      <c r="B911" s="49">
        <f>IF(R911="",0,COUNTIF($R$7:R911,R911))</f>
        <v>0</v>
      </c>
      <c r="C911" s="49" t="str">
        <f t="shared" si="228"/>
        <v>0</v>
      </c>
      <c r="D911" s="49">
        <f>IF(X911="",0,COUNTIF($X$7:X911,X911))</f>
        <v>0</v>
      </c>
      <c r="E911" s="49" t="str">
        <f t="shared" si="229"/>
        <v>0</v>
      </c>
      <c r="F911" s="49">
        <f>IF(AD911="",0,COUNTIF($AD$7:AD911,AD911))</f>
        <v>0</v>
      </c>
      <c r="G911" s="49" t="str">
        <f t="shared" si="230"/>
        <v>0</v>
      </c>
      <c r="H911" s="49">
        <f>IF(AJ911="",0,COUNTIF($AJ$7:AJ911,AJ911))</f>
        <v>0</v>
      </c>
      <c r="I911" s="49" t="str">
        <f t="shared" si="231"/>
        <v>0</v>
      </c>
      <c r="J911" s="120">
        <f t="shared" si="232"/>
        <v>0</v>
      </c>
      <c r="K911" s="50" t="str">
        <f t="shared" si="233"/>
        <v>-</v>
      </c>
      <c r="L911" s="49">
        <f>IF(N911="",0,COUNTIF($N$7:N911,N911))</f>
        <v>0</v>
      </c>
      <c r="M911" s="50" t="str">
        <f t="shared" si="234"/>
        <v>0</v>
      </c>
      <c r="N911" s="49" t="str">
        <f t="shared" si="235"/>
        <v/>
      </c>
      <c r="O911" s="1"/>
      <c r="P911" s="112"/>
      <c r="Q911" s="4"/>
      <c r="R911" s="4"/>
      <c r="S911" s="54" t="str">
        <f t="shared" si="236"/>
        <v/>
      </c>
      <c r="T911" s="51"/>
      <c r="U911" s="53"/>
      <c r="V911" s="233"/>
      <c r="W911" s="234" t="str">
        <f t="shared" si="237"/>
        <v/>
      </c>
      <c r="X911" s="52"/>
      <c r="Y911" s="53"/>
      <c r="Z911" s="53"/>
      <c r="AA911" s="53"/>
      <c r="AB911" s="54" t="str">
        <f t="shared" si="238"/>
        <v/>
      </c>
      <c r="AC911" s="54" t="str">
        <f t="shared" si="239"/>
        <v/>
      </c>
      <c r="AD911" s="52"/>
      <c r="AE911" s="53"/>
      <c r="AF911" s="53"/>
      <c r="AG911" s="53"/>
      <c r="AH911" s="54" t="str">
        <f t="shared" si="240"/>
        <v/>
      </c>
      <c r="AI911" s="54" t="str">
        <f t="shared" si="241"/>
        <v/>
      </c>
      <c r="AJ911" s="52"/>
      <c r="AK911" s="55"/>
      <c r="AL911" s="55"/>
      <c r="AM911" s="55"/>
      <c r="AN911" s="54" t="str">
        <f t="shared" si="242"/>
        <v/>
      </c>
      <c r="AO911" s="54" t="str">
        <f t="shared" si="243"/>
        <v/>
      </c>
      <c r="AP911" s="53"/>
      <c r="AQ911" s="53"/>
      <c r="AR911" s="1"/>
      <c r="AS911" s="1"/>
    </row>
    <row r="912" spans="1:45" ht="18.75" customHeight="1" x14ac:dyDescent="0.35">
      <c r="A912" s="1"/>
      <c r="B912" s="49">
        <f>IF(R912="",0,COUNTIF($R$7:R912,R912))</f>
        <v>0</v>
      </c>
      <c r="C912" s="49" t="str">
        <f t="shared" si="228"/>
        <v>0</v>
      </c>
      <c r="D912" s="49">
        <f>IF(X912="",0,COUNTIF($X$7:X912,X912))</f>
        <v>0</v>
      </c>
      <c r="E912" s="49" t="str">
        <f t="shared" si="229"/>
        <v>0</v>
      </c>
      <c r="F912" s="49">
        <f>IF(AD912="",0,COUNTIF($AD$7:AD912,AD912))</f>
        <v>0</v>
      </c>
      <c r="G912" s="49" t="str">
        <f t="shared" si="230"/>
        <v>0</v>
      </c>
      <c r="H912" s="49">
        <f>IF(AJ912="",0,COUNTIF($AJ$7:AJ912,AJ912))</f>
        <v>0</v>
      </c>
      <c r="I912" s="49" t="str">
        <f t="shared" si="231"/>
        <v>0</v>
      </c>
      <c r="J912" s="120">
        <f t="shared" si="232"/>
        <v>0</v>
      </c>
      <c r="K912" s="50" t="str">
        <f t="shared" si="233"/>
        <v>-</v>
      </c>
      <c r="L912" s="49">
        <f>IF(N912="",0,COUNTIF($N$7:N912,N912))</f>
        <v>0</v>
      </c>
      <c r="M912" s="50" t="str">
        <f t="shared" si="234"/>
        <v>0</v>
      </c>
      <c r="N912" s="49" t="str">
        <f t="shared" si="235"/>
        <v/>
      </c>
      <c r="O912" s="1"/>
      <c r="P912" s="112"/>
      <c r="Q912" s="4"/>
      <c r="R912" s="4"/>
      <c r="S912" s="54" t="str">
        <f t="shared" si="236"/>
        <v/>
      </c>
      <c r="T912" s="51"/>
      <c r="U912" s="53"/>
      <c r="V912" s="233"/>
      <c r="W912" s="234" t="str">
        <f t="shared" si="237"/>
        <v/>
      </c>
      <c r="X912" s="52"/>
      <c r="Y912" s="53"/>
      <c r="Z912" s="53"/>
      <c r="AA912" s="53"/>
      <c r="AB912" s="54" t="str">
        <f t="shared" si="238"/>
        <v/>
      </c>
      <c r="AC912" s="54" t="str">
        <f t="shared" si="239"/>
        <v/>
      </c>
      <c r="AD912" s="52"/>
      <c r="AE912" s="53"/>
      <c r="AF912" s="53"/>
      <c r="AG912" s="53"/>
      <c r="AH912" s="54" t="str">
        <f t="shared" si="240"/>
        <v/>
      </c>
      <c r="AI912" s="54" t="str">
        <f t="shared" si="241"/>
        <v/>
      </c>
      <c r="AJ912" s="52"/>
      <c r="AK912" s="55"/>
      <c r="AL912" s="55"/>
      <c r="AM912" s="55"/>
      <c r="AN912" s="54" t="str">
        <f t="shared" si="242"/>
        <v/>
      </c>
      <c r="AO912" s="54" t="str">
        <f t="shared" si="243"/>
        <v/>
      </c>
      <c r="AP912" s="53"/>
      <c r="AQ912" s="53"/>
      <c r="AR912" s="1"/>
      <c r="AS912" s="1"/>
    </row>
    <row r="913" spans="1:45" ht="18.75" customHeight="1" x14ac:dyDescent="0.35">
      <c r="A913" s="1"/>
      <c r="B913" s="49">
        <f>IF(R913="",0,COUNTIF($R$7:R913,R913))</f>
        <v>0</v>
      </c>
      <c r="C913" s="49" t="str">
        <f t="shared" si="228"/>
        <v>0</v>
      </c>
      <c r="D913" s="49">
        <f>IF(X913="",0,COUNTIF($X$7:X913,X913))</f>
        <v>0</v>
      </c>
      <c r="E913" s="49" t="str">
        <f t="shared" si="229"/>
        <v>0</v>
      </c>
      <c r="F913" s="49">
        <f>IF(AD913="",0,COUNTIF($AD$7:AD913,AD913))</f>
        <v>0</v>
      </c>
      <c r="G913" s="49" t="str">
        <f t="shared" si="230"/>
        <v>0</v>
      </c>
      <c r="H913" s="49">
        <f>IF(AJ913="",0,COUNTIF($AJ$7:AJ913,AJ913))</f>
        <v>0</v>
      </c>
      <c r="I913" s="49" t="str">
        <f t="shared" si="231"/>
        <v>0</v>
      </c>
      <c r="J913" s="120">
        <f t="shared" si="232"/>
        <v>0</v>
      </c>
      <c r="K913" s="50" t="str">
        <f t="shared" si="233"/>
        <v>-</v>
      </c>
      <c r="L913" s="49">
        <f>IF(N913="",0,COUNTIF($N$7:N913,N913))</f>
        <v>0</v>
      </c>
      <c r="M913" s="50" t="str">
        <f t="shared" si="234"/>
        <v>0</v>
      </c>
      <c r="N913" s="49" t="str">
        <f t="shared" si="235"/>
        <v/>
      </c>
      <c r="O913" s="1"/>
      <c r="P913" s="112"/>
      <c r="Q913" s="4"/>
      <c r="R913" s="4"/>
      <c r="S913" s="54" t="str">
        <f t="shared" si="236"/>
        <v/>
      </c>
      <c r="T913" s="51"/>
      <c r="U913" s="53"/>
      <c r="V913" s="233"/>
      <c r="W913" s="234" t="str">
        <f t="shared" si="237"/>
        <v/>
      </c>
      <c r="X913" s="52"/>
      <c r="Y913" s="53"/>
      <c r="Z913" s="53"/>
      <c r="AA913" s="53"/>
      <c r="AB913" s="54" t="str">
        <f t="shared" si="238"/>
        <v/>
      </c>
      <c r="AC913" s="54" t="str">
        <f t="shared" si="239"/>
        <v/>
      </c>
      <c r="AD913" s="52"/>
      <c r="AE913" s="53"/>
      <c r="AF913" s="53"/>
      <c r="AG913" s="53"/>
      <c r="AH913" s="54" t="str">
        <f t="shared" si="240"/>
        <v/>
      </c>
      <c r="AI913" s="54" t="str">
        <f t="shared" si="241"/>
        <v/>
      </c>
      <c r="AJ913" s="52"/>
      <c r="AK913" s="55"/>
      <c r="AL913" s="55"/>
      <c r="AM913" s="55"/>
      <c r="AN913" s="54" t="str">
        <f t="shared" si="242"/>
        <v/>
      </c>
      <c r="AO913" s="54" t="str">
        <f t="shared" si="243"/>
        <v/>
      </c>
      <c r="AP913" s="53"/>
      <c r="AQ913" s="53"/>
      <c r="AR913" s="1"/>
      <c r="AS913" s="1"/>
    </row>
    <row r="914" spans="1:45" ht="18.75" customHeight="1" x14ac:dyDescent="0.35">
      <c r="A914" s="1"/>
      <c r="B914" s="49">
        <f>IF(R914="",0,COUNTIF($R$7:R914,R914))</f>
        <v>0</v>
      </c>
      <c r="C914" s="49" t="str">
        <f t="shared" si="228"/>
        <v>0</v>
      </c>
      <c r="D914" s="49">
        <f>IF(X914="",0,COUNTIF($X$7:X914,X914))</f>
        <v>0</v>
      </c>
      <c r="E914" s="49" t="str">
        <f t="shared" si="229"/>
        <v>0</v>
      </c>
      <c r="F914" s="49">
        <f>IF(AD914="",0,COUNTIF($AD$7:AD914,AD914))</f>
        <v>0</v>
      </c>
      <c r="G914" s="49" t="str">
        <f t="shared" si="230"/>
        <v>0</v>
      </c>
      <c r="H914" s="49">
        <f>IF(AJ914="",0,COUNTIF($AJ$7:AJ914,AJ914))</f>
        <v>0</v>
      </c>
      <c r="I914" s="49" t="str">
        <f t="shared" si="231"/>
        <v>0</v>
      </c>
      <c r="J914" s="120">
        <f t="shared" si="232"/>
        <v>0</v>
      </c>
      <c r="K914" s="50" t="str">
        <f t="shared" si="233"/>
        <v>-</v>
      </c>
      <c r="L914" s="49">
        <f>IF(N914="",0,COUNTIF($N$7:N914,N914))</f>
        <v>0</v>
      </c>
      <c r="M914" s="50" t="str">
        <f t="shared" si="234"/>
        <v>0</v>
      </c>
      <c r="N914" s="49" t="str">
        <f t="shared" si="235"/>
        <v/>
      </c>
      <c r="O914" s="1"/>
      <c r="P914" s="112"/>
      <c r="Q914" s="4"/>
      <c r="R914" s="4"/>
      <c r="S914" s="54" t="str">
        <f t="shared" si="236"/>
        <v/>
      </c>
      <c r="T914" s="51"/>
      <c r="U914" s="53"/>
      <c r="V914" s="233"/>
      <c r="W914" s="234" t="str">
        <f t="shared" si="237"/>
        <v/>
      </c>
      <c r="X914" s="52"/>
      <c r="Y914" s="53"/>
      <c r="Z914" s="53"/>
      <c r="AA914" s="53"/>
      <c r="AB914" s="54" t="str">
        <f t="shared" si="238"/>
        <v/>
      </c>
      <c r="AC914" s="54" t="str">
        <f t="shared" si="239"/>
        <v/>
      </c>
      <c r="AD914" s="52"/>
      <c r="AE914" s="53"/>
      <c r="AF914" s="53"/>
      <c r="AG914" s="53"/>
      <c r="AH914" s="54" t="str">
        <f t="shared" si="240"/>
        <v/>
      </c>
      <c r="AI914" s="54" t="str">
        <f t="shared" si="241"/>
        <v/>
      </c>
      <c r="AJ914" s="52"/>
      <c r="AK914" s="55"/>
      <c r="AL914" s="55"/>
      <c r="AM914" s="55"/>
      <c r="AN914" s="54" t="str">
        <f t="shared" si="242"/>
        <v/>
      </c>
      <c r="AO914" s="54" t="str">
        <f t="shared" si="243"/>
        <v/>
      </c>
      <c r="AP914" s="53"/>
      <c r="AQ914" s="53"/>
      <c r="AR914" s="1"/>
      <c r="AS914" s="1"/>
    </row>
    <row r="915" spans="1:45" ht="18.75" customHeight="1" x14ac:dyDescent="0.35">
      <c r="A915" s="1"/>
      <c r="B915" s="49">
        <f>IF(R915="",0,COUNTIF($R$7:R915,R915))</f>
        <v>0</v>
      </c>
      <c r="C915" s="49" t="str">
        <f t="shared" si="228"/>
        <v>0</v>
      </c>
      <c r="D915" s="49">
        <f>IF(X915="",0,COUNTIF($X$7:X915,X915))</f>
        <v>0</v>
      </c>
      <c r="E915" s="49" t="str">
        <f t="shared" si="229"/>
        <v>0</v>
      </c>
      <c r="F915" s="49">
        <f>IF(AD915="",0,COUNTIF($AD$7:AD915,AD915))</f>
        <v>0</v>
      </c>
      <c r="G915" s="49" t="str">
        <f t="shared" si="230"/>
        <v>0</v>
      </c>
      <c r="H915" s="49">
        <f>IF(AJ915="",0,COUNTIF($AJ$7:AJ915,AJ915))</f>
        <v>0</v>
      </c>
      <c r="I915" s="49" t="str">
        <f t="shared" si="231"/>
        <v>0</v>
      </c>
      <c r="J915" s="120">
        <f t="shared" si="232"/>
        <v>0</v>
      </c>
      <c r="K915" s="50" t="str">
        <f t="shared" si="233"/>
        <v>-</v>
      </c>
      <c r="L915" s="49">
        <f>IF(N915="",0,COUNTIF($N$7:N915,N915))</f>
        <v>0</v>
      </c>
      <c r="M915" s="50" t="str">
        <f t="shared" si="234"/>
        <v>0</v>
      </c>
      <c r="N915" s="49" t="str">
        <f t="shared" si="235"/>
        <v/>
      </c>
      <c r="O915" s="1"/>
      <c r="P915" s="112"/>
      <c r="Q915" s="4"/>
      <c r="R915" s="4"/>
      <c r="S915" s="54" t="str">
        <f t="shared" si="236"/>
        <v/>
      </c>
      <c r="T915" s="51"/>
      <c r="U915" s="53"/>
      <c r="V915" s="233"/>
      <c r="W915" s="234" t="str">
        <f t="shared" si="237"/>
        <v/>
      </c>
      <c r="X915" s="52"/>
      <c r="Y915" s="53"/>
      <c r="Z915" s="53"/>
      <c r="AA915" s="53"/>
      <c r="AB915" s="54" t="str">
        <f t="shared" si="238"/>
        <v/>
      </c>
      <c r="AC915" s="54" t="str">
        <f t="shared" si="239"/>
        <v/>
      </c>
      <c r="AD915" s="52"/>
      <c r="AE915" s="53"/>
      <c r="AF915" s="53"/>
      <c r="AG915" s="53"/>
      <c r="AH915" s="54" t="str">
        <f t="shared" si="240"/>
        <v/>
      </c>
      <c r="AI915" s="54" t="str">
        <f t="shared" si="241"/>
        <v/>
      </c>
      <c r="AJ915" s="52"/>
      <c r="AK915" s="55"/>
      <c r="AL915" s="55"/>
      <c r="AM915" s="55"/>
      <c r="AN915" s="54" t="str">
        <f t="shared" si="242"/>
        <v/>
      </c>
      <c r="AO915" s="54" t="str">
        <f t="shared" si="243"/>
        <v/>
      </c>
      <c r="AP915" s="53"/>
      <c r="AQ915" s="53"/>
      <c r="AR915" s="1"/>
      <c r="AS915" s="1"/>
    </row>
    <row r="916" spans="1:45" ht="18.75" customHeight="1" x14ac:dyDescent="0.35">
      <c r="A916" s="1"/>
      <c r="B916" s="49">
        <f>IF(R916="",0,COUNTIF($R$7:R916,R916))</f>
        <v>0</v>
      </c>
      <c r="C916" s="49" t="str">
        <f t="shared" si="228"/>
        <v>0</v>
      </c>
      <c r="D916" s="49">
        <f>IF(X916="",0,COUNTIF($X$7:X916,X916))</f>
        <v>0</v>
      </c>
      <c r="E916" s="49" t="str">
        <f t="shared" si="229"/>
        <v>0</v>
      </c>
      <c r="F916" s="49">
        <f>IF(AD916="",0,COUNTIF($AD$7:AD916,AD916))</f>
        <v>0</v>
      </c>
      <c r="G916" s="49" t="str">
        <f t="shared" si="230"/>
        <v>0</v>
      </c>
      <c r="H916" s="49">
        <f>IF(AJ916="",0,COUNTIF($AJ$7:AJ916,AJ916))</f>
        <v>0</v>
      </c>
      <c r="I916" s="49" t="str">
        <f t="shared" si="231"/>
        <v>0</v>
      </c>
      <c r="J916" s="120">
        <f t="shared" si="232"/>
        <v>0</v>
      </c>
      <c r="K916" s="50" t="str">
        <f t="shared" si="233"/>
        <v>-</v>
      </c>
      <c r="L916" s="49">
        <f>IF(N916="",0,COUNTIF($N$7:N916,N916))</f>
        <v>0</v>
      </c>
      <c r="M916" s="50" t="str">
        <f t="shared" si="234"/>
        <v>0</v>
      </c>
      <c r="N916" s="49" t="str">
        <f t="shared" si="235"/>
        <v/>
      </c>
      <c r="O916" s="1"/>
      <c r="P916" s="112"/>
      <c r="Q916" s="4"/>
      <c r="R916" s="4"/>
      <c r="S916" s="54" t="str">
        <f t="shared" si="236"/>
        <v/>
      </c>
      <c r="T916" s="51"/>
      <c r="U916" s="53"/>
      <c r="V916" s="233"/>
      <c r="W916" s="234" t="str">
        <f t="shared" si="237"/>
        <v/>
      </c>
      <c r="X916" s="52"/>
      <c r="Y916" s="53"/>
      <c r="Z916" s="53"/>
      <c r="AA916" s="53"/>
      <c r="AB916" s="54" t="str">
        <f t="shared" si="238"/>
        <v/>
      </c>
      <c r="AC916" s="54" t="str">
        <f t="shared" si="239"/>
        <v/>
      </c>
      <c r="AD916" s="52"/>
      <c r="AE916" s="53"/>
      <c r="AF916" s="53"/>
      <c r="AG916" s="53"/>
      <c r="AH916" s="54" t="str">
        <f t="shared" si="240"/>
        <v/>
      </c>
      <c r="AI916" s="54" t="str">
        <f t="shared" si="241"/>
        <v/>
      </c>
      <c r="AJ916" s="52"/>
      <c r="AK916" s="55"/>
      <c r="AL916" s="55"/>
      <c r="AM916" s="55"/>
      <c r="AN916" s="54" t="str">
        <f t="shared" si="242"/>
        <v/>
      </c>
      <c r="AO916" s="54" t="str">
        <f t="shared" si="243"/>
        <v/>
      </c>
      <c r="AP916" s="53"/>
      <c r="AQ916" s="53"/>
      <c r="AR916" s="1"/>
      <c r="AS916" s="1"/>
    </row>
    <row r="917" spans="1:45" ht="18.75" customHeight="1" x14ac:dyDescent="0.35">
      <c r="A917" s="1"/>
      <c r="B917" s="49">
        <f>IF(R917="",0,COUNTIF($R$7:R917,R917))</f>
        <v>0</v>
      </c>
      <c r="C917" s="49" t="str">
        <f t="shared" si="228"/>
        <v>0</v>
      </c>
      <c r="D917" s="49">
        <f>IF(X917="",0,COUNTIF($X$7:X917,X917))</f>
        <v>0</v>
      </c>
      <c r="E917" s="49" t="str">
        <f t="shared" si="229"/>
        <v>0</v>
      </c>
      <c r="F917" s="49">
        <f>IF(AD917="",0,COUNTIF($AD$7:AD917,AD917))</f>
        <v>0</v>
      </c>
      <c r="G917" s="49" t="str">
        <f t="shared" si="230"/>
        <v>0</v>
      </c>
      <c r="H917" s="49">
        <f>IF(AJ917="",0,COUNTIF($AJ$7:AJ917,AJ917))</f>
        <v>0</v>
      </c>
      <c r="I917" s="49" t="str">
        <f t="shared" si="231"/>
        <v>0</v>
      </c>
      <c r="J917" s="120">
        <f t="shared" si="232"/>
        <v>0</v>
      </c>
      <c r="K917" s="50" t="str">
        <f t="shared" si="233"/>
        <v>-</v>
      </c>
      <c r="L917" s="49">
        <f>IF(N917="",0,COUNTIF($N$7:N917,N917))</f>
        <v>0</v>
      </c>
      <c r="M917" s="50" t="str">
        <f t="shared" si="234"/>
        <v>0</v>
      </c>
      <c r="N917" s="49" t="str">
        <f t="shared" si="235"/>
        <v/>
      </c>
      <c r="O917" s="1"/>
      <c r="P917" s="112"/>
      <c r="Q917" s="4"/>
      <c r="R917" s="4"/>
      <c r="S917" s="54" t="str">
        <f t="shared" si="236"/>
        <v/>
      </c>
      <c r="T917" s="51"/>
      <c r="U917" s="53"/>
      <c r="V917" s="233"/>
      <c r="W917" s="234" t="str">
        <f t="shared" si="237"/>
        <v/>
      </c>
      <c r="X917" s="52"/>
      <c r="Y917" s="53"/>
      <c r="Z917" s="53"/>
      <c r="AA917" s="53"/>
      <c r="AB917" s="54" t="str">
        <f t="shared" si="238"/>
        <v/>
      </c>
      <c r="AC917" s="54" t="str">
        <f t="shared" si="239"/>
        <v/>
      </c>
      <c r="AD917" s="52"/>
      <c r="AE917" s="53"/>
      <c r="AF917" s="53"/>
      <c r="AG917" s="53"/>
      <c r="AH917" s="54" t="str">
        <f t="shared" si="240"/>
        <v/>
      </c>
      <c r="AI917" s="54" t="str">
        <f t="shared" si="241"/>
        <v/>
      </c>
      <c r="AJ917" s="52"/>
      <c r="AK917" s="55"/>
      <c r="AL917" s="55"/>
      <c r="AM917" s="55"/>
      <c r="AN917" s="54" t="str">
        <f t="shared" si="242"/>
        <v/>
      </c>
      <c r="AO917" s="54" t="str">
        <f t="shared" si="243"/>
        <v/>
      </c>
      <c r="AP917" s="53"/>
      <c r="AQ917" s="53"/>
      <c r="AR917" s="1"/>
      <c r="AS917" s="1"/>
    </row>
    <row r="918" spans="1:45" ht="18.75" customHeight="1" x14ac:dyDescent="0.35">
      <c r="A918" s="1"/>
      <c r="B918" s="49">
        <f>IF(R918="",0,COUNTIF($R$7:R918,R918))</f>
        <v>0</v>
      </c>
      <c r="C918" s="49" t="str">
        <f t="shared" si="228"/>
        <v>0</v>
      </c>
      <c r="D918" s="49">
        <f>IF(X918="",0,COUNTIF($X$7:X918,X918))</f>
        <v>0</v>
      </c>
      <c r="E918" s="49" t="str">
        <f t="shared" si="229"/>
        <v>0</v>
      </c>
      <c r="F918" s="49">
        <f>IF(AD918="",0,COUNTIF($AD$7:AD918,AD918))</f>
        <v>0</v>
      </c>
      <c r="G918" s="49" t="str">
        <f t="shared" si="230"/>
        <v>0</v>
      </c>
      <c r="H918" s="49">
        <f>IF(AJ918="",0,COUNTIF($AJ$7:AJ918,AJ918))</f>
        <v>0</v>
      </c>
      <c r="I918" s="49" t="str">
        <f t="shared" si="231"/>
        <v>0</v>
      </c>
      <c r="J918" s="120">
        <f t="shared" si="232"/>
        <v>0</v>
      </c>
      <c r="K918" s="50" t="str">
        <f t="shared" si="233"/>
        <v>-</v>
      </c>
      <c r="L918" s="49">
        <f>IF(N918="",0,COUNTIF($N$7:N918,N918))</f>
        <v>0</v>
      </c>
      <c r="M918" s="50" t="str">
        <f t="shared" si="234"/>
        <v>0</v>
      </c>
      <c r="N918" s="49" t="str">
        <f t="shared" si="235"/>
        <v/>
      </c>
      <c r="O918" s="1"/>
      <c r="P918" s="112"/>
      <c r="Q918" s="4"/>
      <c r="R918" s="4"/>
      <c r="S918" s="54" t="str">
        <f t="shared" si="236"/>
        <v/>
      </c>
      <c r="T918" s="51"/>
      <c r="U918" s="53"/>
      <c r="V918" s="233"/>
      <c r="W918" s="234" t="str">
        <f t="shared" si="237"/>
        <v/>
      </c>
      <c r="X918" s="52"/>
      <c r="Y918" s="53"/>
      <c r="Z918" s="53"/>
      <c r="AA918" s="53"/>
      <c r="AB918" s="54" t="str">
        <f t="shared" si="238"/>
        <v/>
      </c>
      <c r="AC918" s="54" t="str">
        <f t="shared" si="239"/>
        <v/>
      </c>
      <c r="AD918" s="52"/>
      <c r="AE918" s="53"/>
      <c r="AF918" s="53"/>
      <c r="AG918" s="53"/>
      <c r="AH918" s="54" t="str">
        <f t="shared" si="240"/>
        <v/>
      </c>
      <c r="AI918" s="54" t="str">
        <f t="shared" si="241"/>
        <v/>
      </c>
      <c r="AJ918" s="52"/>
      <c r="AK918" s="55"/>
      <c r="AL918" s="55"/>
      <c r="AM918" s="55"/>
      <c r="AN918" s="54" t="str">
        <f t="shared" si="242"/>
        <v/>
      </c>
      <c r="AO918" s="54" t="str">
        <f t="shared" si="243"/>
        <v/>
      </c>
      <c r="AP918" s="53"/>
      <c r="AQ918" s="53"/>
      <c r="AR918" s="1"/>
      <c r="AS918" s="1"/>
    </row>
    <row r="919" spans="1:45" ht="18.75" customHeight="1" x14ac:dyDescent="0.35">
      <c r="A919" s="1"/>
      <c r="B919" s="49">
        <f>IF(R919="",0,COUNTIF($R$7:R919,R919))</f>
        <v>0</v>
      </c>
      <c r="C919" s="49" t="str">
        <f t="shared" si="228"/>
        <v>0</v>
      </c>
      <c r="D919" s="49">
        <f>IF(X919="",0,COUNTIF($X$7:X919,X919))</f>
        <v>0</v>
      </c>
      <c r="E919" s="49" t="str">
        <f t="shared" si="229"/>
        <v>0</v>
      </c>
      <c r="F919" s="49">
        <f>IF(AD919="",0,COUNTIF($AD$7:AD919,AD919))</f>
        <v>0</v>
      </c>
      <c r="G919" s="49" t="str">
        <f t="shared" si="230"/>
        <v>0</v>
      </c>
      <c r="H919" s="49">
        <f>IF(AJ919="",0,COUNTIF($AJ$7:AJ919,AJ919))</f>
        <v>0</v>
      </c>
      <c r="I919" s="49" t="str">
        <f t="shared" si="231"/>
        <v>0</v>
      </c>
      <c r="J919" s="120">
        <f t="shared" si="232"/>
        <v>0</v>
      </c>
      <c r="K919" s="50" t="str">
        <f t="shared" si="233"/>
        <v>-</v>
      </c>
      <c r="L919" s="49">
        <f>IF(N919="",0,COUNTIF($N$7:N919,N919))</f>
        <v>0</v>
      </c>
      <c r="M919" s="50" t="str">
        <f t="shared" si="234"/>
        <v>0</v>
      </c>
      <c r="N919" s="49" t="str">
        <f t="shared" si="235"/>
        <v/>
      </c>
      <c r="O919" s="1"/>
      <c r="P919" s="112"/>
      <c r="Q919" s="4"/>
      <c r="R919" s="4"/>
      <c r="S919" s="54" t="str">
        <f t="shared" si="236"/>
        <v/>
      </c>
      <c r="T919" s="51"/>
      <c r="U919" s="53"/>
      <c r="V919" s="233"/>
      <c r="W919" s="234" t="str">
        <f t="shared" si="237"/>
        <v/>
      </c>
      <c r="X919" s="52"/>
      <c r="Y919" s="53"/>
      <c r="Z919" s="53"/>
      <c r="AA919" s="53"/>
      <c r="AB919" s="54" t="str">
        <f t="shared" si="238"/>
        <v/>
      </c>
      <c r="AC919" s="54" t="str">
        <f t="shared" si="239"/>
        <v/>
      </c>
      <c r="AD919" s="52"/>
      <c r="AE919" s="53"/>
      <c r="AF919" s="53"/>
      <c r="AG919" s="53"/>
      <c r="AH919" s="54" t="str">
        <f t="shared" si="240"/>
        <v/>
      </c>
      <c r="AI919" s="54" t="str">
        <f t="shared" si="241"/>
        <v/>
      </c>
      <c r="AJ919" s="52"/>
      <c r="AK919" s="55"/>
      <c r="AL919" s="55"/>
      <c r="AM919" s="55"/>
      <c r="AN919" s="54" t="str">
        <f t="shared" si="242"/>
        <v/>
      </c>
      <c r="AO919" s="54" t="str">
        <f t="shared" si="243"/>
        <v/>
      </c>
      <c r="AP919" s="53"/>
      <c r="AQ919" s="53"/>
      <c r="AR919" s="1"/>
      <c r="AS919" s="1"/>
    </row>
    <row r="920" spans="1:45" ht="18.75" customHeight="1" x14ac:dyDescent="0.35">
      <c r="A920" s="1"/>
      <c r="B920" s="49">
        <f>IF(R920="",0,COUNTIF($R$7:R920,R920))</f>
        <v>0</v>
      </c>
      <c r="C920" s="49" t="str">
        <f t="shared" si="228"/>
        <v>0</v>
      </c>
      <c r="D920" s="49">
        <f>IF(X920="",0,COUNTIF($X$7:X920,X920))</f>
        <v>0</v>
      </c>
      <c r="E920" s="49" t="str">
        <f t="shared" si="229"/>
        <v>0</v>
      </c>
      <c r="F920" s="49">
        <f>IF(AD920="",0,COUNTIF($AD$7:AD920,AD920))</f>
        <v>0</v>
      </c>
      <c r="G920" s="49" t="str">
        <f t="shared" si="230"/>
        <v>0</v>
      </c>
      <c r="H920" s="49">
        <f>IF(AJ920="",0,COUNTIF($AJ$7:AJ920,AJ920))</f>
        <v>0</v>
      </c>
      <c r="I920" s="49" t="str">
        <f t="shared" si="231"/>
        <v>0</v>
      </c>
      <c r="J920" s="120">
        <f t="shared" si="232"/>
        <v>0</v>
      </c>
      <c r="K920" s="50" t="str">
        <f t="shared" si="233"/>
        <v>-</v>
      </c>
      <c r="L920" s="49">
        <f>IF(N920="",0,COUNTIF($N$7:N920,N920))</f>
        <v>0</v>
      </c>
      <c r="M920" s="50" t="str">
        <f t="shared" si="234"/>
        <v>0</v>
      </c>
      <c r="N920" s="49" t="str">
        <f t="shared" si="235"/>
        <v/>
      </c>
      <c r="O920" s="1"/>
      <c r="P920" s="112"/>
      <c r="Q920" s="4"/>
      <c r="R920" s="4"/>
      <c r="S920" s="54" t="str">
        <f t="shared" si="236"/>
        <v/>
      </c>
      <c r="T920" s="51"/>
      <c r="U920" s="53"/>
      <c r="V920" s="233"/>
      <c r="W920" s="234" t="str">
        <f t="shared" si="237"/>
        <v/>
      </c>
      <c r="X920" s="52"/>
      <c r="Y920" s="53"/>
      <c r="Z920" s="53"/>
      <c r="AA920" s="53"/>
      <c r="AB920" s="54" t="str">
        <f t="shared" si="238"/>
        <v/>
      </c>
      <c r="AC920" s="54" t="str">
        <f t="shared" si="239"/>
        <v/>
      </c>
      <c r="AD920" s="52"/>
      <c r="AE920" s="53"/>
      <c r="AF920" s="53"/>
      <c r="AG920" s="53"/>
      <c r="AH920" s="54" t="str">
        <f t="shared" si="240"/>
        <v/>
      </c>
      <c r="AI920" s="54" t="str">
        <f t="shared" si="241"/>
        <v/>
      </c>
      <c r="AJ920" s="52"/>
      <c r="AK920" s="55"/>
      <c r="AL920" s="55"/>
      <c r="AM920" s="55"/>
      <c r="AN920" s="54" t="str">
        <f t="shared" si="242"/>
        <v/>
      </c>
      <c r="AO920" s="54" t="str">
        <f t="shared" si="243"/>
        <v/>
      </c>
      <c r="AP920" s="53"/>
      <c r="AQ920" s="53"/>
      <c r="AR920" s="1"/>
      <c r="AS920" s="1"/>
    </row>
    <row r="921" spans="1:45" ht="18.75" customHeight="1" x14ac:dyDescent="0.35">
      <c r="A921" s="1"/>
      <c r="B921" s="49">
        <f>IF(R921="",0,COUNTIF($R$7:R921,R921))</f>
        <v>0</v>
      </c>
      <c r="C921" s="49" t="str">
        <f t="shared" si="228"/>
        <v>0</v>
      </c>
      <c r="D921" s="49">
        <f>IF(X921="",0,COUNTIF($X$7:X921,X921))</f>
        <v>0</v>
      </c>
      <c r="E921" s="49" t="str">
        <f t="shared" si="229"/>
        <v>0</v>
      </c>
      <c r="F921" s="49">
        <f>IF(AD921="",0,COUNTIF($AD$7:AD921,AD921))</f>
        <v>0</v>
      </c>
      <c r="G921" s="49" t="str">
        <f t="shared" si="230"/>
        <v>0</v>
      </c>
      <c r="H921" s="49">
        <f>IF(AJ921="",0,COUNTIF($AJ$7:AJ921,AJ921))</f>
        <v>0</v>
      </c>
      <c r="I921" s="49" t="str">
        <f t="shared" si="231"/>
        <v>0</v>
      </c>
      <c r="J921" s="120">
        <f t="shared" si="232"/>
        <v>0</v>
      </c>
      <c r="K921" s="50" t="str">
        <f t="shared" si="233"/>
        <v>-</v>
      </c>
      <c r="L921" s="49">
        <f>IF(N921="",0,COUNTIF($N$7:N921,N921))</f>
        <v>0</v>
      </c>
      <c r="M921" s="50" t="str">
        <f t="shared" si="234"/>
        <v>0</v>
      </c>
      <c r="N921" s="49" t="str">
        <f t="shared" si="235"/>
        <v/>
      </c>
      <c r="O921" s="1"/>
      <c r="P921" s="112"/>
      <c r="Q921" s="4"/>
      <c r="R921" s="4"/>
      <c r="S921" s="54" t="str">
        <f t="shared" si="236"/>
        <v/>
      </c>
      <c r="T921" s="51"/>
      <c r="U921" s="53"/>
      <c r="V921" s="233"/>
      <c r="W921" s="234" t="str">
        <f t="shared" si="237"/>
        <v/>
      </c>
      <c r="X921" s="52"/>
      <c r="Y921" s="53"/>
      <c r="Z921" s="53"/>
      <c r="AA921" s="53"/>
      <c r="AB921" s="54" t="str">
        <f t="shared" si="238"/>
        <v/>
      </c>
      <c r="AC921" s="54" t="str">
        <f t="shared" si="239"/>
        <v/>
      </c>
      <c r="AD921" s="52"/>
      <c r="AE921" s="53"/>
      <c r="AF921" s="53"/>
      <c r="AG921" s="53"/>
      <c r="AH921" s="54" t="str">
        <f t="shared" si="240"/>
        <v/>
      </c>
      <c r="AI921" s="54" t="str">
        <f t="shared" si="241"/>
        <v/>
      </c>
      <c r="AJ921" s="52"/>
      <c r="AK921" s="55"/>
      <c r="AL921" s="55"/>
      <c r="AM921" s="55"/>
      <c r="AN921" s="54" t="str">
        <f t="shared" si="242"/>
        <v/>
      </c>
      <c r="AO921" s="54" t="str">
        <f t="shared" si="243"/>
        <v/>
      </c>
      <c r="AP921" s="53"/>
      <c r="AQ921" s="53"/>
      <c r="AR921" s="1"/>
      <c r="AS921" s="1"/>
    </row>
    <row r="922" spans="1:45" ht="18.75" customHeight="1" x14ac:dyDescent="0.35">
      <c r="A922" s="1"/>
      <c r="B922" s="49">
        <f>IF(R922="",0,COUNTIF($R$7:R922,R922))</f>
        <v>0</v>
      </c>
      <c r="C922" s="49" t="str">
        <f t="shared" si="228"/>
        <v>0</v>
      </c>
      <c r="D922" s="49">
        <f>IF(X922="",0,COUNTIF($X$7:X922,X922))</f>
        <v>0</v>
      </c>
      <c r="E922" s="49" t="str">
        <f t="shared" si="229"/>
        <v>0</v>
      </c>
      <c r="F922" s="49">
        <f>IF(AD922="",0,COUNTIF($AD$7:AD922,AD922))</f>
        <v>0</v>
      </c>
      <c r="G922" s="49" t="str">
        <f t="shared" si="230"/>
        <v>0</v>
      </c>
      <c r="H922" s="49">
        <f>IF(AJ922="",0,COUNTIF($AJ$7:AJ922,AJ922))</f>
        <v>0</v>
      </c>
      <c r="I922" s="49" t="str">
        <f t="shared" si="231"/>
        <v>0</v>
      </c>
      <c r="J922" s="120">
        <f t="shared" si="232"/>
        <v>0</v>
      </c>
      <c r="K922" s="50" t="str">
        <f t="shared" si="233"/>
        <v>-</v>
      </c>
      <c r="L922" s="49">
        <f>IF(N922="",0,COUNTIF($N$7:N922,N922))</f>
        <v>0</v>
      </c>
      <c r="M922" s="50" t="str">
        <f t="shared" si="234"/>
        <v>0</v>
      </c>
      <c r="N922" s="49" t="str">
        <f t="shared" si="235"/>
        <v/>
      </c>
      <c r="O922" s="1"/>
      <c r="P922" s="112"/>
      <c r="Q922" s="4"/>
      <c r="R922" s="4"/>
      <c r="S922" s="54" t="str">
        <f t="shared" si="236"/>
        <v/>
      </c>
      <c r="T922" s="51"/>
      <c r="U922" s="53"/>
      <c r="V922" s="233"/>
      <c r="W922" s="234" t="str">
        <f t="shared" si="237"/>
        <v/>
      </c>
      <c r="X922" s="52"/>
      <c r="Y922" s="53"/>
      <c r="Z922" s="53"/>
      <c r="AA922" s="53"/>
      <c r="AB922" s="54" t="str">
        <f t="shared" si="238"/>
        <v/>
      </c>
      <c r="AC922" s="54" t="str">
        <f t="shared" si="239"/>
        <v/>
      </c>
      <c r="AD922" s="52"/>
      <c r="AE922" s="53"/>
      <c r="AF922" s="53"/>
      <c r="AG922" s="53"/>
      <c r="AH922" s="54" t="str">
        <f t="shared" si="240"/>
        <v/>
      </c>
      <c r="AI922" s="54" t="str">
        <f t="shared" si="241"/>
        <v/>
      </c>
      <c r="AJ922" s="52"/>
      <c r="AK922" s="55"/>
      <c r="AL922" s="55"/>
      <c r="AM922" s="55"/>
      <c r="AN922" s="54" t="str">
        <f t="shared" si="242"/>
        <v/>
      </c>
      <c r="AO922" s="54" t="str">
        <f t="shared" si="243"/>
        <v/>
      </c>
      <c r="AP922" s="53"/>
      <c r="AQ922" s="53"/>
      <c r="AR922" s="1"/>
      <c r="AS922" s="1"/>
    </row>
    <row r="923" spans="1:45" ht="18.75" customHeight="1" x14ac:dyDescent="0.35">
      <c r="A923" s="1"/>
      <c r="B923" s="49">
        <f>IF(R923="",0,COUNTIF($R$7:R923,R923))</f>
        <v>0</v>
      </c>
      <c r="C923" s="49" t="str">
        <f t="shared" si="228"/>
        <v>0</v>
      </c>
      <c r="D923" s="49">
        <f>IF(X923="",0,COUNTIF($X$7:X923,X923))</f>
        <v>0</v>
      </c>
      <c r="E923" s="49" t="str">
        <f t="shared" si="229"/>
        <v>0</v>
      </c>
      <c r="F923" s="49">
        <f>IF(AD923="",0,COUNTIF($AD$7:AD923,AD923))</f>
        <v>0</v>
      </c>
      <c r="G923" s="49" t="str">
        <f t="shared" si="230"/>
        <v>0</v>
      </c>
      <c r="H923" s="49">
        <f>IF(AJ923="",0,COUNTIF($AJ$7:AJ923,AJ923))</f>
        <v>0</v>
      </c>
      <c r="I923" s="49" t="str">
        <f t="shared" si="231"/>
        <v>0</v>
      </c>
      <c r="J923" s="120">
        <f t="shared" si="232"/>
        <v>0</v>
      </c>
      <c r="K923" s="50" t="str">
        <f t="shared" si="233"/>
        <v>-</v>
      </c>
      <c r="L923" s="49">
        <f>IF(N923="",0,COUNTIF($N$7:N923,N923))</f>
        <v>0</v>
      </c>
      <c r="M923" s="50" t="str">
        <f t="shared" si="234"/>
        <v>0</v>
      </c>
      <c r="N923" s="49" t="str">
        <f t="shared" si="235"/>
        <v/>
      </c>
      <c r="O923" s="1"/>
      <c r="P923" s="112"/>
      <c r="Q923" s="4"/>
      <c r="R923" s="4"/>
      <c r="S923" s="54" t="str">
        <f t="shared" si="236"/>
        <v/>
      </c>
      <c r="T923" s="51"/>
      <c r="U923" s="53"/>
      <c r="V923" s="233"/>
      <c r="W923" s="234" t="str">
        <f t="shared" si="237"/>
        <v/>
      </c>
      <c r="X923" s="52"/>
      <c r="Y923" s="53"/>
      <c r="Z923" s="53"/>
      <c r="AA923" s="53"/>
      <c r="AB923" s="54" t="str">
        <f t="shared" si="238"/>
        <v/>
      </c>
      <c r="AC923" s="54" t="str">
        <f t="shared" si="239"/>
        <v/>
      </c>
      <c r="AD923" s="52"/>
      <c r="AE923" s="53"/>
      <c r="AF923" s="53"/>
      <c r="AG923" s="53"/>
      <c r="AH923" s="54" t="str">
        <f t="shared" si="240"/>
        <v/>
      </c>
      <c r="AI923" s="54" t="str">
        <f t="shared" si="241"/>
        <v/>
      </c>
      <c r="AJ923" s="52"/>
      <c r="AK923" s="55"/>
      <c r="AL923" s="55"/>
      <c r="AM923" s="55"/>
      <c r="AN923" s="54" t="str">
        <f t="shared" si="242"/>
        <v/>
      </c>
      <c r="AO923" s="54" t="str">
        <f t="shared" si="243"/>
        <v/>
      </c>
      <c r="AP923" s="53"/>
      <c r="AQ923" s="53"/>
      <c r="AR923" s="1"/>
      <c r="AS923" s="1"/>
    </row>
    <row r="924" spans="1:45" ht="18.75" customHeight="1" x14ac:dyDescent="0.35">
      <c r="A924" s="1"/>
      <c r="B924" s="49">
        <f>IF(R924="",0,COUNTIF($R$7:R924,R924))</f>
        <v>0</v>
      </c>
      <c r="C924" s="49" t="str">
        <f t="shared" si="228"/>
        <v>0</v>
      </c>
      <c r="D924" s="49">
        <f>IF(X924="",0,COUNTIF($X$7:X924,X924))</f>
        <v>0</v>
      </c>
      <c r="E924" s="49" t="str">
        <f t="shared" si="229"/>
        <v>0</v>
      </c>
      <c r="F924" s="49">
        <f>IF(AD924="",0,COUNTIF($AD$7:AD924,AD924))</f>
        <v>0</v>
      </c>
      <c r="G924" s="49" t="str">
        <f t="shared" si="230"/>
        <v>0</v>
      </c>
      <c r="H924" s="49">
        <f>IF(AJ924="",0,COUNTIF($AJ$7:AJ924,AJ924))</f>
        <v>0</v>
      </c>
      <c r="I924" s="49" t="str">
        <f t="shared" si="231"/>
        <v>0</v>
      </c>
      <c r="J924" s="120">
        <f t="shared" si="232"/>
        <v>0</v>
      </c>
      <c r="K924" s="50" t="str">
        <f t="shared" si="233"/>
        <v>-</v>
      </c>
      <c r="L924" s="49">
        <f>IF(N924="",0,COUNTIF($N$7:N924,N924))</f>
        <v>0</v>
      </c>
      <c r="M924" s="50" t="str">
        <f t="shared" si="234"/>
        <v>0</v>
      </c>
      <c r="N924" s="49" t="str">
        <f t="shared" si="235"/>
        <v/>
      </c>
      <c r="O924" s="1"/>
      <c r="P924" s="112"/>
      <c r="Q924" s="4"/>
      <c r="R924" s="4"/>
      <c r="S924" s="54" t="str">
        <f t="shared" si="236"/>
        <v/>
      </c>
      <c r="T924" s="51"/>
      <c r="U924" s="53"/>
      <c r="V924" s="233"/>
      <c r="W924" s="234" t="str">
        <f t="shared" si="237"/>
        <v/>
      </c>
      <c r="X924" s="52"/>
      <c r="Y924" s="53"/>
      <c r="Z924" s="53"/>
      <c r="AA924" s="53"/>
      <c r="AB924" s="54" t="str">
        <f t="shared" si="238"/>
        <v/>
      </c>
      <c r="AC924" s="54" t="str">
        <f t="shared" si="239"/>
        <v/>
      </c>
      <c r="AD924" s="52"/>
      <c r="AE924" s="53"/>
      <c r="AF924" s="53"/>
      <c r="AG924" s="53"/>
      <c r="AH924" s="54" t="str">
        <f t="shared" si="240"/>
        <v/>
      </c>
      <c r="AI924" s="54" t="str">
        <f t="shared" si="241"/>
        <v/>
      </c>
      <c r="AJ924" s="52"/>
      <c r="AK924" s="55"/>
      <c r="AL924" s="55"/>
      <c r="AM924" s="55"/>
      <c r="AN924" s="54" t="str">
        <f t="shared" si="242"/>
        <v/>
      </c>
      <c r="AO924" s="54" t="str">
        <f t="shared" si="243"/>
        <v/>
      </c>
      <c r="AP924" s="53"/>
      <c r="AQ924" s="53"/>
      <c r="AR924" s="1"/>
      <c r="AS924" s="1"/>
    </row>
    <row r="925" spans="1:45" ht="18.75" customHeight="1" x14ac:dyDescent="0.35">
      <c r="A925" s="1"/>
      <c r="B925" s="49">
        <f>IF(R925="",0,COUNTIF($R$7:R925,R925))</f>
        <v>0</v>
      </c>
      <c r="C925" s="49" t="str">
        <f t="shared" si="228"/>
        <v>0</v>
      </c>
      <c r="D925" s="49">
        <f>IF(X925="",0,COUNTIF($X$7:X925,X925))</f>
        <v>0</v>
      </c>
      <c r="E925" s="49" t="str">
        <f t="shared" si="229"/>
        <v>0</v>
      </c>
      <c r="F925" s="49">
        <f>IF(AD925="",0,COUNTIF($AD$7:AD925,AD925))</f>
        <v>0</v>
      </c>
      <c r="G925" s="49" t="str">
        <f t="shared" si="230"/>
        <v>0</v>
      </c>
      <c r="H925" s="49">
        <f>IF(AJ925="",0,COUNTIF($AJ$7:AJ925,AJ925))</f>
        <v>0</v>
      </c>
      <c r="I925" s="49" t="str">
        <f t="shared" si="231"/>
        <v>0</v>
      </c>
      <c r="J925" s="120">
        <f t="shared" si="232"/>
        <v>0</v>
      </c>
      <c r="K925" s="50" t="str">
        <f t="shared" si="233"/>
        <v>-</v>
      </c>
      <c r="L925" s="49">
        <f>IF(N925="",0,COUNTIF($N$7:N925,N925))</f>
        <v>0</v>
      </c>
      <c r="M925" s="50" t="str">
        <f t="shared" si="234"/>
        <v>0</v>
      </c>
      <c r="N925" s="49" t="str">
        <f t="shared" si="235"/>
        <v/>
      </c>
      <c r="O925" s="1"/>
      <c r="P925" s="112"/>
      <c r="Q925" s="4"/>
      <c r="R925" s="4"/>
      <c r="S925" s="54" t="str">
        <f t="shared" si="236"/>
        <v/>
      </c>
      <c r="T925" s="51"/>
      <c r="U925" s="53"/>
      <c r="V925" s="233"/>
      <c r="W925" s="234" t="str">
        <f t="shared" si="237"/>
        <v/>
      </c>
      <c r="X925" s="52"/>
      <c r="Y925" s="53"/>
      <c r="Z925" s="53"/>
      <c r="AA925" s="53"/>
      <c r="AB925" s="54" t="str">
        <f t="shared" si="238"/>
        <v/>
      </c>
      <c r="AC925" s="54" t="str">
        <f t="shared" si="239"/>
        <v/>
      </c>
      <c r="AD925" s="52"/>
      <c r="AE925" s="53"/>
      <c r="AF925" s="53"/>
      <c r="AG925" s="53"/>
      <c r="AH925" s="54" t="str">
        <f t="shared" si="240"/>
        <v/>
      </c>
      <c r="AI925" s="54" t="str">
        <f t="shared" si="241"/>
        <v/>
      </c>
      <c r="AJ925" s="52"/>
      <c r="AK925" s="55"/>
      <c r="AL925" s="55"/>
      <c r="AM925" s="55"/>
      <c r="AN925" s="54" t="str">
        <f t="shared" si="242"/>
        <v/>
      </c>
      <c r="AO925" s="54" t="str">
        <f t="shared" si="243"/>
        <v/>
      </c>
      <c r="AP925" s="53"/>
      <c r="AQ925" s="53"/>
      <c r="AR925" s="1"/>
      <c r="AS925" s="1"/>
    </row>
    <row r="926" spans="1:45" ht="18.75" customHeight="1" x14ac:dyDescent="0.35">
      <c r="A926" s="1"/>
      <c r="B926" s="49">
        <f>IF(R926="",0,COUNTIF($R$7:R926,R926))</f>
        <v>0</v>
      </c>
      <c r="C926" s="49" t="str">
        <f t="shared" si="228"/>
        <v>0</v>
      </c>
      <c r="D926" s="49">
        <f>IF(X926="",0,COUNTIF($X$7:X926,X926))</f>
        <v>0</v>
      </c>
      <c r="E926" s="49" t="str">
        <f t="shared" si="229"/>
        <v>0</v>
      </c>
      <c r="F926" s="49">
        <f>IF(AD926="",0,COUNTIF($AD$7:AD926,AD926))</f>
        <v>0</v>
      </c>
      <c r="G926" s="49" t="str">
        <f t="shared" si="230"/>
        <v>0</v>
      </c>
      <c r="H926" s="49">
        <f>IF(AJ926="",0,COUNTIF($AJ$7:AJ926,AJ926))</f>
        <v>0</v>
      </c>
      <c r="I926" s="49" t="str">
        <f t="shared" si="231"/>
        <v>0</v>
      </c>
      <c r="J926" s="120">
        <f t="shared" si="232"/>
        <v>0</v>
      </c>
      <c r="K926" s="50" t="str">
        <f t="shared" si="233"/>
        <v>-</v>
      </c>
      <c r="L926" s="49">
        <f>IF(N926="",0,COUNTIF($N$7:N926,N926))</f>
        <v>0</v>
      </c>
      <c r="M926" s="50" t="str">
        <f t="shared" si="234"/>
        <v>0</v>
      </c>
      <c r="N926" s="49" t="str">
        <f t="shared" si="235"/>
        <v/>
      </c>
      <c r="O926" s="1"/>
      <c r="P926" s="112"/>
      <c r="Q926" s="4"/>
      <c r="R926" s="4"/>
      <c r="S926" s="54" t="str">
        <f t="shared" si="236"/>
        <v/>
      </c>
      <c r="T926" s="51"/>
      <c r="U926" s="53"/>
      <c r="V926" s="233"/>
      <c r="W926" s="234" t="str">
        <f t="shared" si="237"/>
        <v/>
      </c>
      <c r="X926" s="52"/>
      <c r="Y926" s="53"/>
      <c r="Z926" s="53"/>
      <c r="AA926" s="53"/>
      <c r="AB926" s="54" t="str">
        <f t="shared" si="238"/>
        <v/>
      </c>
      <c r="AC926" s="54" t="str">
        <f t="shared" si="239"/>
        <v/>
      </c>
      <c r="AD926" s="52"/>
      <c r="AE926" s="53"/>
      <c r="AF926" s="53"/>
      <c r="AG926" s="53"/>
      <c r="AH926" s="54" t="str">
        <f t="shared" si="240"/>
        <v/>
      </c>
      <c r="AI926" s="54" t="str">
        <f t="shared" si="241"/>
        <v/>
      </c>
      <c r="AJ926" s="52"/>
      <c r="AK926" s="55"/>
      <c r="AL926" s="55"/>
      <c r="AM926" s="55"/>
      <c r="AN926" s="54" t="str">
        <f t="shared" si="242"/>
        <v/>
      </c>
      <c r="AO926" s="54" t="str">
        <f t="shared" si="243"/>
        <v/>
      </c>
      <c r="AP926" s="53"/>
      <c r="AQ926" s="53"/>
      <c r="AR926" s="1"/>
      <c r="AS926" s="1"/>
    </row>
    <row r="927" spans="1:45" ht="18.75" customHeight="1" x14ac:dyDescent="0.35">
      <c r="A927" s="1"/>
      <c r="B927" s="49">
        <f>IF(R927="",0,COUNTIF($R$7:R927,R927))</f>
        <v>0</v>
      </c>
      <c r="C927" s="49" t="str">
        <f t="shared" si="228"/>
        <v>0</v>
      </c>
      <c r="D927" s="49">
        <f>IF(X927="",0,COUNTIF($X$7:X927,X927))</f>
        <v>0</v>
      </c>
      <c r="E927" s="49" t="str">
        <f t="shared" si="229"/>
        <v>0</v>
      </c>
      <c r="F927" s="49">
        <f>IF(AD927="",0,COUNTIF($AD$7:AD927,AD927))</f>
        <v>0</v>
      </c>
      <c r="G927" s="49" t="str">
        <f t="shared" si="230"/>
        <v>0</v>
      </c>
      <c r="H927" s="49">
        <f>IF(AJ927="",0,COUNTIF($AJ$7:AJ927,AJ927))</f>
        <v>0</v>
      </c>
      <c r="I927" s="49" t="str">
        <f t="shared" si="231"/>
        <v>0</v>
      </c>
      <c r="J927" s="120">
        <f t="shared" si="232"/>
        <v>0</v>
      </c>
      <c r="K927" s="50" t="str">
        <f t="shared" si="233"/>
        <v>-</v>
      </c>
      <c r="L927" s="49">
        <f>IF(N927="",0,COUNTIF($N$7:N927,N927))</f>
        <v>0</v>
      </c>
      <c r="M927" s="50" t="str">
        <f t="shared" si="234"/>
        <v>0</v>
      </c>
      <c r="N927" s="49" t="str">
        <f t="shared" si="235"/>
        <v/>
      </c>
      <c r="O927" s="1"/>
      <c r="P927" s="112"/>
      <c r="Q927" s="4"/>
      <c r="R927" s="4"/>
      <c r="S927" s="54" t="str">
        <f t="shared" si="236"/>
        <v/>
      </c>
      <c r="T927" s="51"/>
      <c r="U927" s="53"/>
      <c r="V927" s="233"/>
      <c r="W927" s="234" t="str">
        <f t="shared" si="237"/>
        <v/>
      </c>
      <c r="X927" s="52"/>
      <c r="Y927" s="53"/>
      <c r="Z927" s="53"/>
      <c r="AA927" s="53"/>
      <c r="AB927" s="54" t="str">
        <f t="shared" si="238"/>
        <v/>
      </c>
      <c r="AC927" s="54" t="str">
        <f t="shared" si="239"/>
        <v/>
      </c>
      <c r="AD927" s="52"/>
      <c r="AE927" s="53"/>
      <c r="AF927" s="53"/>
      <c r="AG927" s="53"/>
      <c r="AH927" s="54" t="str">
        <f t="shared" si="240"/>
        <v/>
      </c>
      <c r="AI927" s="54" t="str">
        <f t="shared" si="241"/>
        <v/>
      </c>
      <c r="AJ927" s="52"/>
      <c r="AK927" s="55"/>
      <c r="AL927" s="55"/>
      <c r="AM927" s="55"/>
      <c r="AN927" s="54" t="str">
        <f t="shared" si="242"/>
        <v/>
      </c>
      <c r="AO927" s="54" t="str">
        <f t="shared" si="243"/>
        <v/>
      </c>
      <c r="AP927" s="53"/>
      <c r="AQ927" s="53"/>
      <c r="AR927" s="1"/>
      <c r="AS927" s="1"/>
    </row>
    <row r="928" spans="1:45" ht="18.75" customHeight="1" x14ac:dyDescent="0.35">
      <c r="A928" s="1"/>
      <c r="B928" s="49">
        <f>IF(R928="",0,COUNTIF($R$7:R928,R928))</f>
        <v>0</v>
      </c>
      <c r="C928" s="49" t="str">
        <f t="shared" si="228"/>
        <v>0</v>
      </c>
      <c r="D928" s="49">
        <f>IF(X928="",0,COUNTIF($X$7:X928,X928))</f>
        <v>0</v>
      </c>
      <c r="E928" s="49" t="str">
        <f t="shared" si="229"/>
        <v>0</v>
      </c>
      <c r="F928" s="49">
        <f>IF(AD928="",0,COUNTIF($AD$7:AD928,AD928))</f>
        <v>0</v>
      </c>
      <c r="G928" s="49" t="str">
        <f t="shared" si="230"/>
        <v>0</v>
      </c>
      <c r="H928" s="49">
        <f>IF(AJ928="",0,COUNTIF($AJ$7:AJ928,AJ928))</f>
        <v>0</v>
      </c>
      <c r="I928" s="49" t="str">
        <f t="shared" si="231"/>
        <v>0</v>
      </c>
      <c r="J928" s="120">
        <f t="shared" si="232"/>
        <v>0</v>
      </c>
      <c r="K928" s="50" t="str">
        <f t="shared" si="233"/>
        <v>-</v>
      </c>
      <c r="L928" s="49">
        <f>IF(N928="",0,COUNTIF($N$7:N928,N928))</f>
        <v>0</v>
      </c>
      <c r="M928" s="50" t="str">
        <f t="shared" si="234"/>
        <v>0</v>
      </c>
      <c r="N928" s="49" t="str">
        <f t="shared" si="235"/>
        <v/>
      </c>
      <c r="O928" s="1"/>
      <c r="P928" s="112"/>
      <c r="Q928" s="4"/>
      <c r="R928" s="4"/>
      <c r="S928" s="54" t="str">
        <f t="shared" si="236"/>
        <v/>
      </c>
      <c r="T928" s="51"/>
      <c r="U928" s="53"/>
      <c r="V928" s="233"/>
      <c r="W928" s="234" t="str">
        <f t="shared" si="237"/>
        <v/>
      </c>
      <c r="X928" s="52"/>
      <c r="Y928" s="53"/>
      <c r="Z928" s="53"/>
      <c r="AA928" s="53"/>
      <c r="AB928" s="54" t="str">
        <f t="shared" si="238"/>
        <v/>
      </c>
      <c r="AC928" s="54" t="str">
        <f t="shared" si="239"/>
        <v/>
      </c>
      <c r="AD928" s="52"/>
      <c r="AE928" s="53"/>
      <c r="AF928" s="53"/>
      <c r="AG928" s="53"/>
      <c r="AH928" s="54" t="str">
        <f t="shared" si="240"/>
        <v/>
      </c>
      <c r="AI928" s="54" t="str">
        <f t="shared" si="241"/>
        <v/>
      </c>
      <c r="AJ928" s="52"/>
      <c r="AK928" s="55"/>
      <c r="AL928" s="55"/>
      <c r="AM928" s="55"/>
      <c r="AN928" s="54" t="str">
        <f t="shared" si="242"/>
        <v/>
      </c>
      <c r="AO928" s="54" t="str">
        <f t="shared" si="243"/>
        <v/>
      </c>
      <c r="AP928" s="53"/>
      <c r="AQ928" s="53"/>
      <c r="AR928" s="1"/>
      <c r="AS928" s="1"/>
    </row>
    <row r="929" spans="1:45" ht="18.75" customHeight="1" x14ac:dyDescent="0.35">
      <c r="A929" s="1"/>
      <c r="B929" s="49">
        <f>IF(R929="",0,COUNTIF($R$7:R929,R929))</f>
        <v>0</v>
      </c>
      <c r="C929" s="49" t="str">
        <f t="shared" si="228"/>
        <v>0</v>
      </c>
      <c r="D929" s="49">
        <f>IF(X929="",0,COUNTIF($X$7:X929,X929))</f>
        <v>0</v>
      </c>
      <c r="E929" s="49" t="str">
        <f t="shared" si="229"/>
        <v>0</v>
      </c>
      <c r="F929" s="49">
        <f>IF(AD929="",0,COUNTIF($AD$7:AD929,AD929))</f>
        <v>0</v>
      </c>
      <c r="G929" s="49" t="str">
        <f t="shared" si="230"/>
        <v>0</v>
      </c>
      <c r="H929" s="49">
        <f>IF(AJ929="",0,COUNTIF($AJ$7:AJ929,AJ929))</f>
        <v>0</v>
      </c>
      <c r="I929" s="49" t="str">
        <f t="shared" si="231"/>
        <v>0</v>
      </c>
      <c r="J929" s="120">
        <f t="shared" si="232"/>
        <v>0</v>
      </c>
      <c r="K929" s="50" t="str">
        <f t="shared" si="233"/>
        <v>-</v>
      </c>
      <c r="L929" s="49">
        <f>IF(N929="",0,COUNTIF($N$7:N929,N929))</f>
        <v>0</v>
      </c>
      <c r="M929" s="50" t="str">
        <f t="shared" si="234"/>
        <v>0</v>
      </c>
      <c r="N929" s="49" t="str">
        <f t="shared" si="235"/>
        <v/>
      </c>
      <c r="O929" s="1"/>
      <c r="P929" s="112"/>
      <c r="Q929" s="4"/>
      <c r="R929" s="4"/>
      <c r="S929" s="54" t="str">
        <f t="shared" si="236"/>
        <v/>
      </c>
      <c r="T929" s="51"/>
      <c r="U929" s="53"/>
      <c r="V929" s="233"/>
      <c r="W929" s="234" t="str">
        <f t="shared" si="237"/>
        <v/>
      </c>
      <c r="X929" s="52"/>
      <c r="Y929" s="53"/>
      <c r="Z929" s="53"/>
      <c r="AA929" s="53"/>
      <c r="AB929" s="54" t="str">
        <f t="shared" si="238"/>
        <v/>
      </c>
      <c r="AC929" s="54" t="str">
        <f t="shared" si="239"/>
        <v/>
      </c>
      <c r="AD929" s="52"/>
      <c r="AE929" s="53"/>
      <c r="AF929" s="53"/>
      <c r="AG929" s="53"/>
      <c r="AH929" s="54" t="str">
        <f t="shared" si="240"/>
        <v/>
      </c>
      <c r="AI929" s="54" t="str">
        <f t="shared" si="241"/>
        <v/>
      </c>
      <c r="AJ929" s="52"/>
      <c r="AK929" s="55"/>
      <c r="AL929" s="55"/>
      <c r="AM929" s="55"/>
      <c r="AN929" s="54" t="str">
        <f t="shared" si="242"/>
        <v/>
      </c>
      <c r="AO929" s="54" t="str">
        <f t="shared" si="243"/>
        <v/>
      </c>
      <c r="AP929" s="53"/>
      <c r="AQ929" s="53"/>
      <c r="AR929" s="1"/>
      <c r="AS929" s="1"/>
    </row>
    <row r="930" spans="1:45" ht="18.75" customHeight="1" x14ac:dyDescent="0.35">
      <c r="A930" s="1"/>
      <c r="B930" s="49">
        <f>IF(R930="",0,COUNTIF($R$7:R930,R930))</f>
        <v>0</v>
      </c>
      <c r="C930" s="49" t="str">
        <f t="shared" si="228"/>
        <v>0</v>
      </c>
      <c r="D930" s="49">
        <f>IF(X930="",0,COUNTIF($X$7:X930,X930))</f>
        <v>0</v>
      </c>
      <c r="E930" s="49" t="str">
        <f t="shared" si="229"/>
        <v>0</v>
      </c>
      <c r="F930" s="49">
        <f>IF(AD930="",0,COUNTIF($AD$7:AD930,AD930))</f>
        <v>0</v>
      </c>
      <c r="G930" s="49" t="str">
        <f t="shared" si="230"/>
        <v>0</v>
      </c>
      <c r="H930" s="49">
        <f>IF(AJ930="",0,COUNTIF($AJ$7:AJ930,AJ930))</f>
        <v>0</v>
      </c>
      <c r="I930" s="49" t="str">
        <f t="shared" si="231"/>
        <v>0</v>
      </c>
      <c r="J930" s="120">
        <f t="shared" si="232"/>
        <v>0</v>
      </c>
      <c r="K930" s="50" t="str">
        <f t="shared" si="233"/>
        <v>-</v>
      </c>
      <c r="L930" s="49">
        <f>IF(N930="",0,COUNTIF($N$7:N930,N930))</f>
        <v>0</v>
      </c>
      <c r="M930" s="50" t="str">
        <f t="shared" si="234"/>
        <v>0</v>
      </c>
      <c r="N930" s="49" t="str">
        <f t="shared" si="235"/>
        <v/>
      </c>
      <c r="O930" s="1"/>
      <c r="P930" s="112"/>
      <c r="Q930" s="4"/>
      <c r="R930" s="4"/>
      <c r="S930" s="54" t="str">
        <f t="shared" si="236"/>
        <v/>
      </c>
      <c r="T930" s="51"/>
      <c r="U930" s="53"/>
      <c r="V930" s="233"/>
      <c r="W930" s="234" t="str">
        <f t="shared" si="237"/>
        <v/>
      </c>
      <c r="X930" s="52"/>
      <c r="Y930" s="53"/>
      <c r="Z930" s="53"/>
      <c r="AA930" s="53"/>
      <c r="AB930" s="54" t="str">
        <f t="shared" si="238"/>
        <v/>
      </c>
      <c r="AC930" s="54" t="str">
        <f t="shared" si="239"/>
        <v/>
      </c>
      <c r="AD930" s="52"/>
      <c r="AE930" s="53"/>
      <c r="AF930" s="53"/>
      <c r="AG930" s="53"/>
      <c r="AH930" s="54" t="str">
        <f t="shared" si="240"/>
        <v/>
      </c>
      <c r="AI930" s="54" t="str">
        <f t="shared" si="241"/>
        <v/>
      </c>
      <c r="AJ930" s="52"/>
      <c r="AK930" s="55"/>
      <c r="AL930" s="55"/>
      <c r="AM930" s="55"/>
      <c r="AN930" s="54" t="str">
        <f t="shared" si="242"/>
        <v/>
      </c>
      <c r="AO930" s="54" t="str">
        <f t="shared" si="243"/>
        <v/>
      </c>
      <c r="AP930" s="53"/>
      <c r="AQ930" s="53"/>
      <c r="AR930" s="1"/>
      <c r="AS930" s="1"/>
    </row>
    <row r="931" spans="1:45" ht="18.75" customHeight="1" x14ac:dyDescent="0.35">
      <c r="A931" s="1"/>
      <c r="B931" s="49">
        <f>IF(R931="",0,COUNTIF($R$7:R931,R931))</f>
        <v>0</v>
      </c>
      <c r="C931" s="49" t="str">
        <f t="shared" si="228"/>
        <v>0</v>
      </c>
      <c r="D931" s="49">
        <f>IF(X931="",0,COUNTIF($X$7:X931,X931))</f>
        <v>0</v>
      </c>
      <c r="E931" s="49" t="str">
        <f t="shared" si="229"/>
        <v>0</v>
      </c>
      <c r="F931" s="49">
        <f>IF(AD931="",0,COUNTIF($AD$7:AD931,AD931))</f>
        <v>0</v>
      </c>
      <c r="G931" s="49" t="str">
        <f t="shared" si="230"/>
        <v>0</v>
      </c>
      <c r="H931" s="49">
        <f>IF(AJ931="",0,COUNTIF($AJ$7:AJ931,AJ931))</f>
        <v>0</v>
      </c>
      <c r="I931" s="49" t="str">
        <f t="shared" si="231"/>
        <v>0</v>
      </c>
      <c r="J931" s="120">
        <f t="shared" si="232"/>
        <v>0</v>
      </c>
      <c r="K931" s="50" t="str">
        <f t="shared" si="233"/>
        <v>-</v>
      </c>
      <c r="L931" s="49">
        <f>IF(N931="",0,COUNTIF($N$7:N931,N931))</f>
        <v>0</v>
      </c>
      <c r="M931" s="50" t="str">
        <f t="shared" si="234"/>
        <v>0</v>
      </c>
      <c r="N931" s="49" t="str">
        <f t="shared" si="235"/>
        <v/>
      </c>
      <c r="O931" s="1"/>
      <c r="P931" s="112"/>
      <c r="Q931" s="4"/>
      <c r="R931" s="4"/>
      <c r="S931" s="54" t="str">
        <f t="shared" si="236"/>
        <v/>
      </c>
      <c r="T931" s="51"/>
      <c r="U931" s="53"/>
      <c r="V931" s="233"/>
      <c r="W931" s="234" t="str">
        <f t="shared" si="237"/>
        <v/>
      </c>
      <c r="X931" s="52"/>
      <c r="Y931" s="53"/>
      <c r="Z931" s="53"/>
      <c r="AA931" s="53"/>
      <c r="AB931" s="54" t="str">
        <f t="shared" si="238"/>
        <v/>
      </c>
      <c r="AC931" s="54" t="str">
        <f t="shared" si="239"/>
        <v/>
      </c>
      <c r="AD931" s="52"/>
      <c r="AE931" s="53"/>
      <c r="AF931" s="53"/>
      <c r="AG931" s="53"/>
      <c r="AH931" s="54" t="str">
        <f t="shared" si="240"/>
        <v/>
      </c>
      <c r="AI931" s="54" t="str">
        <f t="shared" si="241"/>
        <v/>
      </c>
      <c r="AJ931" s="52"/>
      <c r="AK931" s="55"/>
      <c r="AL931" s="55"/>
      <c r="AM931" s="55"/>
      <c r="AN931" s="54" t="str">
        <f t="shared" si="242"/>
        <v/>
      </c>
      <c r="AO931" s="54" t="str">
        <f t="shared" si="243"/>
        <v/>
      </c>
      <c r="AP931" s="53"/>
      <c r="AQ931" s="53"/>
      <c r="AR931" s="1"/>
      <c r="AS931" s="1"/>
    </row>
    <row r="932" spans="1:45" ht="18.75" customHeight="1" x14ac:dyDescent="0.35">
      <c r="A932" s="1"/>
      <c r="B932" s="49">
        <f>IF(R932="",0,COUNTIF($R$7:R932,R932))</f>
        <v>0</v>
      </c>
      <c r="C932" s="49" t="str">
        <f t="shared" si="228"/>
        <v>0</v>
      </c>
      <c r="D932" s="49">
        <f>IF(X932="",0,COUNTIF($X$7:X932,X932))</f>
        <v>0</v>
      </c>
      <c r="E932" s="49" t="str">
        <f t="shared" si="229"/>
        <v>0</v>
      </c>
      <c r="F932" s="49">
        <f>IF(AD932="",0,COUNTIF($AD$7:AD932,AD932))</f>
        <v>0</v>
      </c>
      <c r="G932" s="49" t="str">
        <f t="shared" si="230"/>
        <v>0</v>
      </c>
      <c r="H932" s="49">
        <f>IF(AJ932="",0,COUNTIF($AJ$7:AJ932,AJ932))</f>
        <v>0</v>
      </c>
      <c r="I932" s="49" t="str">
        <f t="shared" si="231"/>
        <v>0</v>
      </c>
      <c r="J932" s="120">
        <f t="shared" si="232"/>
        <v>0</v>
      </c>
      <c r="K932" s="50" t="str">
        <f t="shared" si="233"/>
        <v>-</v>
      </c>
      <c r="L932" s="49">
        <f>IF(N932="",0,COUNTIF($N$7:N932,N932))</f>
        <v>0</v>
      </c>
      <c r="M932" s="50" t="str">
        <f t="shared" si="234"/>
        <v>0</v>
      </c>
      <c r="N932" s="49" t="str">
        <f t="shared" si="235"/>
        <v/>
      </c>
      <c r="O932" s="1"/>
      <c r="P932" s="112"/>
      <c r="Q932" s="4"/>
      <c r="R932" s="4"/>
      <c r="S932" s="54" t="str">
        <f t="shared" si="236"/>
        <v/>
      </c>
      <c r="T932" s="51"/>
      <c r="U932" s="53"/>
      <c r="V932" s="233"/>
      <c r="W932" s="234" t="str">
        <f t="shared" si="237"/>
        <v/>
      </c>
      <c r="X932" s="52"/>
      <c r="Y932" s="53"/>
      <c r="Z932" s="53"/>
      <c r="AA932" s="53"/>
      <c r="AB932" s="54" t="str">
        <f t="shared" si="238"/>
        <v/>
      </c>
      <c r="AC932" s="54" t="str">
        <f t="shared" si="239"/>
        <v/>
      </c>
      <c r="AD932" s="52"/>
      <c r="AE932" s="53"/>
      <c r="AF932" s="53"/>
      <c r="AG932" s="53"/>
      <c r="AH932" s="54" t="str">
        <f t="shared" si="240"/>
        <v/>
      </c>
      <c r="AI932" s="54" t="str">
        <f t="shared" si="241"/>
        <v/>
      </c>
      <c r="AJ932" s="52"/>
      <c r="AK932" s="55"/>
      <c r="AL932" s="55"/>
      <c r="AM932" s="55"/>
      <c r="AN932" s="54" t="str">
        <f t="shared" si="242"/>
        <v/>
      </c>
      <c r="AO932" s="54" t="str">
        <f t="shared" si="243"/>
        <v/>
      </c>
      <c r="AP932" s="53"/>
      <c r="AQ932" s="53"/>
      <c r="AR932" s="1"/>
      <c r="AS932" s="1"/>
    </row>
    <row r="933" spans="1:45" ht="18.75" customHeight="1" x14ac:dyDescent="0.35">
      <c r="A933" s="1"/>
      <c r="B933" s="49">
        <f>IF(R933="",0,COUNTIF($R$7:R933,R933))</f>
        <v>0</v>
      </c>
      <c r="C933" s="49" t="str">
        <f t="shared" si="228"/>
        <v>0</v>
      </c>
      <c r="D933" s="49">
        <f>IF(X933="",0,COUNTIF($X$7:X933,X933))</f>
        <v>0</v>
      </c>
      <c r="E933" s="49" t="str">
        <f t="shared" si="229"/>
        <v>0</v>
      </c>
      <c r="F933" s="49">
        <f>IF(AD933="",0,COUNTIF($AD$7:AD933,AD933))</f>
        <v>0</v>
      </c>
      <c r="G933" s="49" t="str">
        <f t="shared" si="230"/>
        <v>0</v>
      </c>
      <c r="H933" s="49">
        <f>IF(AJ933="",0,COUNTIF($AJ$7:AJ933,AJ933))</f>
        <v>0</v>
      </c>
      <c r="I933" s="49" t="str">
        <f t="shared" si="231"/>
        <v>0</v>
      </c>
      <c r="J933" s="120">
        <f t="shared" si="232"/>
        <v>0</v>
      </c>
      <c r="K933" s="50" t="str">
        <f t="shared" si="233"/>
        <v>-</v>
      </c>
      <c r="L933" s="49">
        <f>IF(N933="",0,COUNTIF($N$7:N933,N933))</f>
        <v>0</v>
      </c>
      <c r="M933" s="50" t="str">
        <f t="shared" si="234"/>
        <v>0</v>
      </c>
      <c r="N933" s="49" t="str">
        <f t="shared" si="235"/>
        <v/>
      </c>
      <c r="O933" s="1"/>
      <c r="P933" s="112"/>
      <c r="Q933" s="4"/>
      <c r="R933" s="4"/>
      <c r="S933" s="54" t="str">
        <f t="shared" si="236"/>
        <v/>
      </c>
      <c r="T933" s="51"/>
      <c r="U933" s="53"/>
      <c r="V933" s="233"/>
      <c r="W933" s="234" t="str">
        <f t="shared" si="237"/>
        <v/>
      </c>
      <c r="X933" s="52"/>
      <c r="Y933" s="53"/>
      <c r="Z933" s="53"/>
      <c r="AA933" s="53"/>
      <c r="AB933" s="54" t="str">
        <f t="shared" si="238"/>
        <v/>
      </c>
      <c r="AC933" s="54" t="str">
        <f t="shared" si="239"/>
        <v/>
      </c>
      <c r="AD933" s="52"/>
      <c r="AE933" s="53"/>
      <c r="AF933" s="53"/>
      <c r="AG933" s="53"/>
      <c r="AH933" s="54" t="str">
        <f t="shared" si="240"/>
        <v/>
      </c>
      <c r="AI933" s="54" t="str">
        <f t="shared" si="241"/>
        <v/>
      </c>
      <c r="AJ933" s="52"/>
      <c r="AK933" s="55"/>
      <c r="AL933" s="55"/>
      <c r="AM933" s="55"/>
      <c r="AN933" s="54" t="str">
        <f t="shared" si="242"/>
        <v/>
      </c>
      <c r="AO933" s="54" t="str">
        <f t="shared" si="243"/>
        <v/>
      </c>
      <c r="AP933" s="53"/>
      <c r="AQ933" s="53"/>
      <c r="AR933" s="1"/>
      <c r="AS933" s="1"/>
    </row>
    <row r="934" spans="1:45" ht="18.75" customHeight="1" x14ac:dyDescent="0.35">
      <c r="A934" s="1"/>
      <c r="B934" s="49">
        <f>IF(R934="",0,COUNTIF($R$7:R934,R934))</f>
        <v>0</v>
      </c>
      <c r="C934" s="49" t="str">
        <f t="shared" si="228"/>
        <v>0</v>
      </c>
      <c r="D934" s="49">
        <f>IF(X934="",0,COUNTIF($X$7:X934,X934))</f>
        <v>0</v>
      </c>
      <c r="E934" s="49" t="str">
        <f t="shared" si="229"/>
        <v>0</v>
      </c>
      <c r="F934" s="49">
        <f>IF(AD934="",0,COUNTIF($AD$7:AD934,AD934))</f>
        <v>0</v>
      </c>
      <c r="G934" s="49" t="str">
        <f t="shared" si="230"/>
        <v>0</v>
      </c>
      <c r="H934" s="49">
        <f>IF(AJ934="",0,COUNTIF($AJ$7:AJ934,AJ934))</f>
        <v>0</v>
      </c>
      <c r="I934" s="49" t="str">
        <f t="shared" si="231"/>
        <v>0</v>
      </c>
      <c r="J934" s="120">
        <f t="shared" si="232"/>
        <v>0</v>
      </c>
      <c r="K934" s="50" t="str">
        <f t="shared" si="233"/>
        <v>-</v>
      </c>
      <c r="L934" s="49">
        <f>IF(N934="",0,COUNTIF($N$7:N934,N934))</f>
        <v>0</v>
      </c>
      <c r="M934" s="50" t="str">
        <f t="shared" si="234"/>
        <v>0</v>
      </c>
      <c r="N934" s="49" t="str">
        <f t="shared" si="235"/>
        <v/>
      </c>
      <c r="O934" s="1"/>
      <c r="P934" s="112"/>
      <c r="Q934" s="4"/>
      <c r="R934" s="4"/>
      <c r="S934" s="54" t="str">
        <f t="shared" si="236"/>
        <v/>
      </c>
      <c r="T934" s="51"/>
      <c r="U934" s="53"/>
      <c r="V934" s="233"/>
      <c r="W934" s="234" t="str">
        <f t="shared" si="237"/>
        <v/>
      </c>
      <c r="X934" s="52"/>
      <c r="Y934" s="53"/>
      <c r="Z934" s="53"/>
      <c r="AA934" s="53"/>
      <c r="AB934" s="54" t="str">
        <f t="shared" si="238"/>
        <v/>
      </c>
      <c r="AC934" s="54" t="str">
        <f t="shared" si="239"/>
        <v/>
      </c>
      <c r="AD934" s="52"/>
      <c r="AE934" s="53"/>
      <c r="AF934" s="53"/>
      <c r="AG934" s="53"/>
      <c r="AH934" s="54" t="str">
        <f t="shared" si="240"/>
        <v/>
      </c>
      <c r="AI934" s="54" t="str">
        <f t="shared" si="241"/>
        <v/>
      </c>
      <c r="AJ934" s="52"/>
      <c r="AK934" s="55"/>
      <c r="AL934" s="55"/>
      <c r="AM934" s="55"/>
      <c r="AN934" s="54" t="str">
        <f t="shared" si="242"/>
        <v/>
      </c>
      <c r="AO934" s="54" t="str">
        <f t="shared" si="243"/>
        <v/>
      </c>
      <c r="AP934" s="53"/>
      <c r="AQ934" s="53"/>
      <c r="AR934" s="1"/>
      <c r="AS934" s="1"/>
    </row>
    <row r="935" spans="1:45" ht="18.75" customHeight="1" x14ac:dyDescent="0.35">
      <c r="A935" s="1"/>
      <c r="B935" s="49">
        <f>IF(R935="",0,COUNTIF($R$7:R935,R935))</f>
        <v>0</v>
      </c>
      <c r="C935" s="49" t="str">
        <f t="shared" si="228"/>
        <v>0</v>
      </c>
      <c r="D935" s="49">
        <f>IF(X935="",0,COUNTIF($X$7:X935,X935))</f>
        <v>0</v>
      </c>
      <c r="E935" s="49" t="str">
        <f t="shared" si="229"/>
        <v>0</v>
      </c>
      <c r="F935" s="49">
        <f>IF(AD935="",0,COUNTIF($AD$7:AD935,AD935))</f>
        <v>0</v>
      </c>
      <c r="G935" s="49" t="str">
        <f t="shared" si="230"/>
        <v>0</v>
      </c>
      <c r="H935" s="49">
        <f>IF(AJ935="",0,COUNTIF($AJ$7:AJ935,AJ935))</f>
        <v>0</v>
      </c>
      <c r="I935" s="49" t="str">
        <f t="shared" si="231"/>
        <v>0</v>
      </c>
      <c r="J935" s="120">
        <f t="shared" si="232"/>
        <v>0</v>
      </c>
      <c r="K935" s="50" t="str">
        <f t="shared" si="233"/>
        <v>-</v>
      </c>
      <c r="L935" s="49">
        <f>IF(N935="",0,COUNTIF($N$7:N935,N935))</f>
        <v>0</v>
      </c>
      <c r="M935" s="50" t="str">
        <f t="shared" si="234"/>
        <v>0</v>
      </c>
      <c r="N935" s="49" t="str">
        <f t="shared" si="235"/>
        <v/>
      </c>
      <c r="O935" s="1"/>
      <c r="P935" s="112"/>
      <c r="Q935" s="4"/>
      <c r="R935" s="4"/>
      <c r="S935" s="54" t="str">
        <f t="shared" si="236"/>
        <v/>
      </c>
      <c r="T935" s="51"/>
      <c r="U935" s="53"/>
      <c r="V935" s="233"/>
      <c r="W935" s="234" t="str">
        <f t="shared" si="237"/>
        <v/>
      </c>
      <c r="X935" s="52"/>
      <c r="Y935" s="53"/>
      <c r="Z935" s="53"/>
      <c r="AA935" s="53"/>
      <c r="AB935" s="54" t="str">
        <f t="shared" si="238"/>
        <v/>
      </c>
      <c r="AC935" s="54" t="str">
        <f t="shared" si="239"/>
        <v/>
      </c>
      <c r="AD935" s="52"/>
      <c r="AE935" s="53"/>
      <c r="AF935" s="53"/>
      <c r="AG935" s="53"/>
      <c r="AH935" s="54" t="str">
        <f t="shared" si="240"/>
        <v/>
      </c>
      <c r="AI935" s="54" t="str">
        <f t="shared" si="241"/>
        <v/>
      </c>
      <c r="AJ935" s="52"/>
      <c r="AK935" s="55"/>
      <c r="AL935" s="55"/>
      <c r="AM935" s="55"/>
      <c r="AN935" s="54" t="str">
        <f t="shared" si="242"/>
        <v/>
      </c>
      <c r="AO935" s="54" t="str">
        <f t="shared" si="243"/>
        <v/>
      </c>
      <c r="AP935" s="53"/>
      <c r="AQ935" s="53"/>
      <c r="AR935" s="1"/>
      <c r="AS935" s="1"/>
    </row>
    <row r="936" spans="1:45" ht="18.75" customHeight="1" x14ac:dyDescent="0.35">
      <c r="A936" s="1"/>
      <c r="B936" s="49">
        <f>IF(R936="",0,COUNTIF($R$7:R936,R936))</f>
        <v>0</v>
      </c>
      <c r="C936" s="49" t="str">
        <f t="shared" si="228"/>
        <v>0</v>
      </c>
      <c r="D936" s="49">
        <f>IF(X936="",0,COUNTIF($X$7:X936,X936))</f>
        <v>0</v>
      </c>
      <c r="E936" s="49" t="str">
        <f t="shared" si="229"/>
        <v>0</v>
      </c>
      <c r="F936" s="49">
        <f>IF(AD936="",0,COUNTIF($AD$7:AD936,AD936))</f>
        <v>0</v>
      </c>
      <c r="G936" s="49" t="str">
        <f t="shared" si="230"/>
        <v>0</v>
      </c>
      <c r="H936" s="49">
        <f>IF(AJ936="",0,COUNTIF($AJ$7:AJ936,AJ936))</f>
        <v>0</v>
      </c>
      <c r="I936" s="49" t="str">
        <f t="shared" si="231"/>
        <v>0</v>
      </c>
      <c r="J936" s="120">
        <f t="shared" si="232"/>
        <v>0</v>
      </c>
      <c r="K936" s="50" t="str">
        <f t="shared" si="233"/>
        <v>-</v>
      </c>
      <c r="L936" s="49">
        <f>IF(N936="",0,COUNTIF($N$7:N936,N936))</f>
        <v>0</v>
      </c>
      <c r="M936" s="50" t="str">
        <f t="shared" si="234"/>
        <v>0</v>
      </c>
      <c r="N936" s="49" t="str">
        <f t="shared" si="235"/>
        <v/>
      </c>
      <c r="O936" s="1"/>
      <c r="P936" s="112"/>
      <c r="Q936" s="4"/>
      <c r="R936" s="4"/>
      <c r="S936" s="54" t="str">
        <f t="shared" si="236"/>
        <v/>
      </c>
      <c r="T936" s="51"/>
      <c r="U936" s="53"/>
      <c r="V936" s="233"/>
      <c r="W936" s="234" t="str">
        <f t="shared" si="237"/>
        <v/>
      </c>
      <c r="X936" s="52"/>
      <c r="Y936" s="53"/>
      <c r="Z936" s="53"/>
      <c r="AA936" s="53"/>
      <c r="AB936" s="54" t="str">
        <f t="shared" si="238"/>
        <v/>
      </c>
      <c r="AC936" s="54" t="str">
        <f t="shared" si="239"/>
        <v/>
      </c>
      <c r="AD936" s="52"/>
      <c r="AE936" s="53"/>
      <c r="AF936" s="53"/>
      <c r="AG936" s="53"/>
      <c r="AH936" s="54" t="str">
        <f t="shared" si="240"/>
        <v/>
      </c>
      <c r="AI936" s="54" t="str">
        <f t="shared" si="241"/>
        <v/>
      </c>
      <c r="AJ936" s="52"/>
      <c r="AK936" s="55"/>
      <c r="AL936" s="55"/>
      <c r="AM936" s="55"/>
      <c r="AN936" s="54" t="str">
        <f t="shared" si="242"/>
        <v/>
      </c>
      <c r="AO936" s="54" t="str">
        <f t="shared" si="243"/>
        <v/>
      </c>
      <c r="AP936" s="53"/>
      <c r="AQ936" s="53"/>
      <c r="AR936" s="1"/>
      <c r="AS936" s="1"/>
    </row>
    <row r="937" spans="1:45" ht="18.75" customHeight="1" x14ac:dyDescent="0.35">
      <c r="A937" s="1"/>
      <c r="B937" s="49">
        <f>IF(R937="",0,COUNTIF($R$7:R937,R937))</f>
        <v>0</v>
      </c>
      <c r="C937" s="49" t="str">
        <f t="shared" si="228"/>
        <v>0</v>
      </c>
      <c r="D937" s="49">
        <f>IF(X937="",0,COUNTIF($X$7:X937,X937))</f>
        <v>0</v>
      </c>
      <c r="E937" s="49" t="str">
        <f t="shared" si="229"/>
        <v>0</v>
      </c>
      <c r="F937" s="49">
        <f>IF(AD937="",0,COUNTIF($AD$7:AD937,AD937))</f>
        <v>0</v>
      </c>
      <c r="G937" s="49" t="str">
        <f t="shared" si="230"/>
        <v>0</v>
      </c>
      <c r="H937" s="49">
        <f>IF(AJ937="",0,COUNTIF($AJ$7:AJ937,AJ937))</f>
        <v>0</v>
      </c>
      <c r="I937" s="49" t="str">
        <f t="shared" si="231"/>
        <v>0</v>
      </c>
      <c r="J937" s="120">
        <f t="shared" si="232"/>
        <v>0</v>
      </c>
      <c r="K937" s="50" t="str">
        <f t="shared" si="233"/>
        <v>-</v>
      </c>
      <c r="L937" s="49">
        <f>IF(N937="",0,COUNTIF($N$7:N937,N937))</f>
        <v>0</v>
      </c>
      <c r="M937" s="50" t="str">
        <f t="shared" si="234"/>
        <v>0</v>
      </c>
      <c r="N937" s="49" t="str">
        <f t="shared" si="235"/>
        <v/>
      </c>
      <c r="O937" s="1"/>
      <c r="P937" s="112"/>
      <c r="Q937" s="4"/>
      <c r="R937" s="4"/>
      <c r="S937" s="54" t="str">
        <f t="shared" si="236"/>
        <v/>
      </c>
      <c r="T937" s="51"/>
      <c r="U937" s="53"/>
      <c r="V937" s="233"/>
      <c r="W937" s="234" t="str">
        <f t="shared" si="237"/>
        <v/>
      </c>
      <c r="X937" s="52"/>
      <c r="Y937" s="53"/>
      <c r="Z937" s="53"/>
      <c r="AA937" s="53"/>
      <c r="AB937" s="54" t="str">
        <f t="shared" si="238"/>
        <v/>
      </c>
      <c r="AC937" s="54" t="str">
        <f t="shared" si="239"/>
        <v/>
      </c>
      <c r="AD937" s="52"/>
      <c r="AE937" s="53"/>
      <c r="AF937" s="53"/>
      <c r="AG937" s="53"/>
      <c r="AH937" s="54" t="str">
        <f t="shared" si="240"/>
        <v/>
      </c>
      <c r="AI937" s="54" t="str">
        <f t="shared" si="241"/>
        <v/>
      </c>
      <c r="AJ937" s="52"/>
      <c r="AK937" s="55"/>
      <c r="AL937" s="55"/>
      <c r="AM937" s="55"/>
      <c r="AN937" s="54" t="str">
        <f t="shared" si="242"/>
        <v/>
      </c>
      <c r="AO937" s="54" t="str">
        <f t="shared" si="243"/>
        <v/>
      </c>
      <c r="AP937" s="53"/>
      <c r="AQ937" s="53"/>
      <c r="AR937" s="1"/>
      <c r="AS937" s="1"/>
    </row>
    <row r="938" spans="1:45" ht="18.75" customHeight="1" x14ac:dyDescent="0.35">
      <c r="A938" s="1"/>
      <c r="B938" s="49">
        <f>IF(R938="",0,COUNTIF($R$7:R938,R938))</f>
        <v>0</v>
      </c>
      <c r="C938" s="49" t="str">
        <f t="shared" si="228"/>
        <v>0</v>
      </c>
      <c r="D938" s="49">
        <f>IF(X938="",0,COUNTIF($X$7:X938,X938))</f>
        <v>0</v>
      </c>
      <c r="E938" s="49" t="str">
        <f t="shared" si="229"/>
        <v>0</v>
      </c>
      <c r="F938" s="49">
        <f>IF(AD938="",0,COUNTIF($AD$7:AD938,AD938))</f>
        <v>0</v>
      </c>
      <c r="G938" s="49" t="str">
        <f t="shared" si="230"/>
        <v>0</v>
      </c>
      <c r="H938" s="49">
        <f>IF(AJ938="",0,COUNTIF($AJ$7:AJ938,AJ938))</f>
        <v>0</v>
      </c>
      <c r="I938" s="49" t="str">
        <f t="shared" si="231"/>
        <v>0</v>
      </c>
      <c r="J938" s="120">
        <f t="shared" si="232"/>
        <v>0</v>
      </c>
      <c r="K938" s="50" t="str">
        <f t="shared" si="233"/>
        <v>-</v>
      </c>
      <c r="L938" s="49">
        <f>IF(N938="",0,COUNTIF($N$7:N938,N938))</f>
        <v>0</v>
      </c>
      <c r="M938" s="50" t="str">
        <f t="shared" si="234"/>
        <v>0</v>
      </c>
      <c r="N938" s="49" t="str">
        <f t="shared" si="235"/>
        <v/>
      </c>
      <c r="O938" s="1"/>
      <c r="P938" s="112"/>
      <c r="Q938" s="4"/>
      <c r="R938" s="4"/>
      <c r="S938" s="54" t="str">
        <f t="shared" si="236"/>
        <v/>
      </c>
      <c r="T938" s="51"/>
      <c r="U938" s="53"/>
      <c r="V938" s="233"/>
      <c r="W938" s="234" t="str">
        <f t="shared" si="237"/>
        <v/>
      </c>
      <c r="X938" s="52"/>
      <c r="Y938" s="53"/>
      <c r="Z938" s="53"/>
      <c r="AA938" s="53"/>
      <c r="AB938" s="54" t="str">
        <f t="shared" si="238"/>
        <v/>
      </c>
      <c r="AC938" s="54" t="str">
        <f t="shared" si="239"/>
        <v/>
      </c>
      <c r="AD938" s="52"/>
      <c r="AE938" s="53"/>
      <c r="AF938" s="53"/>
      <c r="AG938" s="53"/>
      <c r="AH938" s="54" t="str">
        <f t="shared" si="240"/>
        <v/>
      </c>
      <c r="AI938" s="54" t="str">
        <f t="shared" si="241"/>
        <v/>
      </c>
      <c r="AJ938" s="52"/>
      <c r="AK938" s="55"/>
      <c r="AL938" s="55"/>
      <c r="AM938" s="55"/>
      <c r="AN938" s="54" t="str">
        <f t="shared" si="242"/>
        <v/>
      </c>
      <c r="AO938" s="54" t="str">
        <f t="shared" si="243"/>
        <v/>
      </c>
      <c r="AP938" s="53"/>
      <c r="AQ938" s="53"/>
      <c r="AR938" s="1"/>
      <c r="AS938" s="1"/>
    </row>
    <row r="939" spans="1:45" ht="18.75" customHeight="1" x14ac:dyDescent="0.35">
      <c r="A939" s="1"/>
      <c r="B939" s="49">
        <f>IF(R939="",0,COUNTIF($R$7:R939,R939))</f>
        <v>0</v>
      </c>
      <c r="C939" s="49" t="str">
        <f t="shared" si="228"/>
        <v>0</v>
      </c>
      <c r="D939" s="49">
        <f>IF(X939="",0,COUNTIF($X$7:X939,X939))</f>
        <v>0</v>
      </c>
      <c r="E939" s="49" t="str">
        <f t="shared" si="229"/>
        <v>0</v>
      </c>
      <c r="F939" s="49">
        <f>IF(AD939="",0,COUNTIF($AD$7:AD939,AD939))</f>
        <v>0</v>
      </c>
      <c r="G939" s="49" t="str">
        <f t="shared" si="230"/>
        <v>0</v>
      </c>
      <c r="H939" s="49">
        <f>IF(AJ939="",0,COUNTIF($AJ$7:AJ939,AJ939))</f>
        <v>0</v>
      </c>
      <c r="I939" s="49" t="str">
        <f t="shared" si="231"/>
        <v>0</v>
      </c>
      <c r="J939" s="120">
        <f t="shared" si="232"/>
        <v>0</v>
      </c>
      <c r="K939" s="50" t="str">
        <f t="shared" si="233"/>
        <v>-</v>
      </c>
      <c r="L939" s="49">
        <f>IF(N939="",0,COUNTIF($N$7:N939,N939))</f>
        <v>0</v>
      </c>
      <c r="M939" s="50" t="str">
        <f t="shared" si="234"/>
        <v>0</v>
      </c>
      <c r="N939" s="49" t="str">
        <f t="shared" si="235"/>
        <v/>
      </c>
      <c r="O939" s="1"/>
      <c r="P939" s="112"/>
      <c r="Q939" s="4"/>
      <c r="R939" s="4"/>
      <c r="S939" s="54" t="str">
        <f t="shared" si="236"/>
        <v/>
      </c>
      <c r="T939" s="51"/>
      <c r="U939" s="53"/>
      <c r="V939" s="233"/>
      <c r="W939" s="234" t="str">
        <f t="shared" si="237"/>
        <v/>
      </c>
      <c r="X939" s="52"/>
      <c r="Y939" s="53"/>
      <c r="Z939" s="53"/>
      <c r="AA939" s="53"/>
      <c r="AB939" s="54" t="str">
        <f t="shared" si="238"/>
        <v/>
      </c>
      <c r="AC939" s="54" t="str">
        <f t="shared" si="239"/>
        <v/>
      </c>
      <c r="AD939" s="52"/>
      <c r="AE939" s="53"/>
      <c r="AF939" s="53"/>
      <c r="AG939" s="53"/>
      <c r="AH939" s="54" t="str">
        <f t="shared" si="240"/>
        <v/>
      </c>
      <c r="AI939" s="54" t="str">
        <f t="shared" si="241"/>
        <v/>
      </c>
      <c r="AJ939" s="52"/>
      <c r="AK939" s="55"/>
      <c r="AL939" s="55"/>
      <c r="AM939" s="55"/>
      <c r="AN939" s="54" t="str">
        <f t="shared" si="242"/>
        <v/>
      </c>
      <c r="AO939" s="54" t="str">
        <f t="shared" si="243"/>
        <v/>
      </c>
      <c r="AP939" s="53"/>
      <c r="AQ939" s="53"/>
      <c r="AR939" s="1"/>
      <c r="AS939" s="1"/>
    </row>
    <row r="940" spans="1:45" ht="18.75" customHeight="1" x14ac:dyDescent="0.35">
      <c r="A940" s="1"/>
      <c r="B940" s="49">
        <f>IF(R940="",0,COUNTIF($R$7:R940,R940))</f>
        <v>0</v>
      </c>
      <c r="C940" s="49" t="str">
        <f t="shared" si="228"/>
        <v>0</v>
      </c>
      <c r="D940" s="49">
        <f>IF(X940="",0,COUNTIF($X$7:X940,X940))</f>
        <v>0</v>
      </c>
      <c r="E940" s="49" t="str">
        <f t="shared" si="229"/>
        <v>0</v>
      </c>
      <c r="F940" s="49">
        <f>IF(AD940="",0,COUNTIF($AD$7:AD940,AD940))</f>
        <v>0</v>
      </c>
      <c r="G940" s="49" t="str">
        <f t="shared" si="230"/>
        <v>0</v>
      </c>
      <c r="H940" s="49">
        <f>IF(AJ940="",0,COUNTIF($AJ$7:AJ940,AJ940))</f>
        <v>0</v>
      </c>
      <c r="I940" s="49" t="str">
        <f t="shared" si="231"/>
        <v>0</v>
      </c>
      <c r="J940" s="120">
        <f t="shared" si="232"/>
        <v>0</v>
      </c>
      <c r="K940" s="50" t="str">
        <f t="shared" si="233"/>
        <v>-</v>
      </c>
      <c r="L940" s="49">
        <f>IF(N940="",0,COUNTIF($N$7:N940,N940))</f>
        <v>0</v>
      </c>
      <c r="M940" s="50" t="str">
        <f t="shared" si="234"/>
        <v>0</v>
      </c>
      <c r="N940" s="49" t="str">
        <f t="shared" si="235"/>
        <v/>
      </c>
      <c r="O940" s="1"/>
      <c r="P940" s="112"/>
      <c r="Q940" s="4"/>
      <c r="R940" s="4"/>
      <c r="S940" s="54" t="str">
        <f t="shared" si="236"/>
        <v/>
      </c>
      <c r="T940" s="51"/>
      <c r="U940" s="53"/>
      <c r="V940" s="233"/>
      <c r="W940" s="234" t="str">
        <f t="shared" si="237"/>
        <v/>
      </c>
      <c r="X940" s="52"/>
      <c r="Y940" s="53"/>
      <c r="Z940" s="53"/>
      <c r="AA940" s="53"/>
      <c r="AB940" s="54" t="str">
        <f t="shared" si="238"/>
        <v/>
      </c>
      <c r="AC940" s="54" t="str">
        <f t="shared" si="239"/>
        <v/>
      </c>
      <c r="AD940" s="52"/>
      <c r="AE940" s="53"/>
      <c r="AF940" s="53"/>
      <c r="AG940" s="53"/>
      <c r="AH940" s="54" t="str">
        <f t="shared" si="240"/>
        <v/>
      </c>
      <c r="AI940" s="54" t="str">
        <f t="shared" si="241"/>
        <v/>
      </c>
      <c r="AJ940" s="52"/>
      <c r="AK940" s="55"/>
      <c r="AL940" s="55"/>
      <c r="AM940" s="55"/>
      <c r="AN940" s="54" t="str">
        <f t="shared" si="242"/>
        <v/>
      </c>
      <c r="AO940" s="54" t="str">
        <f t="shared" si="243"/>
        <v/>
      </c>
      <c r="AP940" s="53"/>
      <c r="AQ940" s="53"/>
      <c r="AR940" s="1"/>
      <c r="AS940" s="1"/>
    </row>
    <row r="941" spans="1:45" ht="18.75" customHeight="1" x14ac:dyDescent="0.35">
      <c r="A941" s="1"/>
      <c r="B941" s="49">
        <f>IF(R941="",0,COUNTIF($R$7:R941,R941))</f>
        <v>0</v>
      </c>
      <c r="C941" s="49" t="str">
        <f t="shared" si="228"/>
        <v>0</v>
      </c>
      <c r="D941" s="49">
        <f>IF(X941="",0,COUNTIF($X$7:X941,X941))</f>
        <v>0</v>
      </c>
      <c r="E941" s="49" t="str">
        <f t="shared" si="229"/>
        <v>0</v>
      </c>
      <c r="F941" s="49">
        <f>IF(AD941="",0,COUNTIF($AD$7:AD941,AD941))</f>
        <v>0</v>
      </c>
      <c r="G941" s="49" t="str">
        <f t="shared" si="230"/>
        <v>0</v>
      </c>
      <c r="H941" s="49">
        <f>IF(AJ941="",0,COUNTIF($AJ$7:AJ941,AJ941))</f>
        <v>0</v>
      </c>
      <c r="I941" s="49" t="str">
        <f t="shared" si="231"/>
        <v>0</v>
      </c>
      <c r="J941" s="120">
        <f t="shared" si="232"/>
        <v>0</v>
      </c>
      <c r="K941" s="50" t="str">
        <f t="shared" si="233"/>
        <v>-</v>
      </c>
      <c r="L941" s="49">
        <f>IF(N941="",0,COUNTIF($N$7:N941,N941))</f>
        <v>0</v>
      </c>
      <c r="M941" s="50" t="str">
        <f t="shared" si="234"/>
        <v>0</v>
      </c>
      <c r="N941" s="49" t="str">
        <f t="shared" si="235"/>
        <v/>
      </c>
      <c r="O941" s="1"/>
      <c r="P941" s="112"/>
      <c r="Q941" s="4"/>
      <c r="R941" s="4"/>
      <c r="S941" s="54" t="str">
        <f t="shared" si="236"/>
        <v/>
      </c>
      <c r="T941" s="51"/>
      <c r="U941" s="53"/>
      <c r="V941" s="233"/>
      <c r="W941" s="234" t="str">
        <f t="shared" si="237"/>
        <v/>
      </c>
      <c r="X941" s="52"/>
      <c r="Y941" s="53"/>
      <c r="Z941" s="53"/>
      <c r="AA941" s="53"/>
      <c r="AB941" s="54" t="str">
        <f t="shared" si="238"/>
        <v/>
      </c>
      <c r="AC941" s="54" t="str">
        <f t="shared" si="239"/>
        <v/>
      </c>
      <c r="AD941" s="52"/>
      <c r="AE941" s="53"/>
      <c r="AF941" s="53"/>
      <c r="AG941" s="53"/>
      <c r="AH941" s="54" t="str">
        <f t="shared" si="240"/>
        <v/>
      </c>
      <c r="AI941" s="54" t="str">
        <f t="shared" si="241"/>
        <v/>
      </c>
      <c r="AJ941" s="52"/>
      <c r="AK941" s="55"/>
      <c r="AL941" s="55"/>
      <c r="AM941" s="55"/>
      <c r="AN941" s="54" t="str">
        <f t="shared" si="242"/>
        <v/>
      </c>
      <c r="AO941" s="54" t="str">
        <f t="shared" si="243"/>
        <v/>
      </c>
      <c r="AP941" s="53"/>
      <c r="AQ941" s="53"/>
      <c r="AR941" s="1"/>
      <c r="AS941" s="1"/>
    </row>
    <row r="942" spans="1:45" ht="18.75" customHeight="1" x14ac:dyDescent="0.35">
      <c r="A942" s="1"/>
      <c r="B942" s="49">
        <f>IF(R942="",0,COUNTIF($R$7:R942,R942))</f>
        <v>0</v>
      </c>
      <c r="C942" s="49" t="str">
        <f t="shared" si="228"/>
        <v>0</v>
      </c>
      <c r="D942" s="49">
        <f>IF(X942="",0,COUNTIF($X$7:X942,X942))</f>
        <v>0</v>
      </c>
      <c r="E942" s="49" t="str">
        <f t="shared" si="229"/>
        <v>0</v>
      </c>
      <c r="F942" s="49">
        <f>IF(AD942="",0,COUNTIF($AD$7:AD942,AD942))</f>
        <v>0</v>
      </c>
      <c r="G942" s="49" t="str">
        <f t="shared" si="230"/>
        <v>0</v>
      </c>
      <c r="H942" s="49">
        <f>IF(AJ942="",0,COUNTIF($AJ$7:AJ942,AJ942))</f>
        <v>0</v>
      </c>
      <c r="I942" s="49" t="str">
        <f t="shared" si="231"/>
        <v>0</v>
      </c>
      <c r="J942" s="120">
        <f t="shared" si="232"/>
        <v>0</v>
      </c>
      <c r="K942" s="50" t="str">
        <f t="shared" si="233"/>
        <v>-</v>
      </c>
      <c r="L942" s="49">
        <f>IF(N942="",0,COUNTIF($N$7:N942,N942))</f>
        <v>0</v>
      </c>
      <c r="M942" s="50" t="str">
        <f t="shared" si="234"/>
        <v>0</v>
      </c>
      <c r="N942" s="49" t="str">
        <f t="shared" si="235"/>
        <v/>
      </c>
      <c r="O942" s="1"/>
      <c r="P942" s="112"/>
      <c r="Q942" s="4"/>
      <c r="R942" s="4"/>
      <c r="S942" s="54" t="str">
        <f t="shared" si="236"/>
        <v/>
      </c>
      <c r="T942" s="51"/>
      <c r="U942" s="53"/>
      <c r="V942" s="233"/>
      <c r="W942" s="234" t="str">
        <f t="shared" si="237"/>
        <v/>
      </c>
      <c r="X942" s="52"/>
      <c r="Y942" s="53"/>
      <c r="Z942" s="53"/>
      <c r="AA942" s="53"/>
      <c r="AB942" s="54" t="str">
        <f t="shared" si="238"/>
        <v/>
      </c>
      <c r="AC942" s="54" t="str">
        <f t="shared" si="239"/>
        <v/>
      </c>
      <c r="AD942" s="52"/>
      <c r="AE942" s="53"/>
      <c r="AF942" s="53"/>
      <c r="AG942" s="53"/>
      <c r="AH942" s="54" t="str">
        <f t="shared" si="240"/>
        <v/>
      </c>
      <c r="AI942" s="54" t="str">
        <f t="shared" si="241"/>
        <v/>
      </c>
      <c r="AJ942" s="52"/>
      <c r="AK942" s="55"/>
      <c r="AL942" s="55"/>
      <c r="AM942" s="55"/>
      <c r="AN942" s="54" t="str">
        <f t="shared" si="242"/>
        <v/>
      </c>
      <c r="AO942" s="54" t="str">
        <f t="shared" si="243"/>
        <v/>
      </c>
      <c r="AP942" s="53"/>
      <c r="AQ942" s="53"/>
      <c r="AR942" s="1"/>
      <c r="AS942" s="1"/>
    </row>
    <row r="943" spans="1:45" ht="18.75" customHeight="1" x14ac:dyDescent="0.35">
      <c r="A943" s="1"/>
      <c r="B943" s="49">
        <f>IF(R943="",0,COUNTIF($R$7:R943,R943))</f>
        <v>0</v>
      </c>
      <c r="C943" s="49" t="str">
        <f t="shared" si="228"/>
        <v>0</v>
      </c>
      <c r="D943" s="49">
        <f>IF(X943="",0,COUNTIF($X$7:X943,X943))</f>
        <v>0</v>
      </c>
      <c r="E943" s="49" t="str">
        <f t="shared" si="229"/>
        <v>0</v>
      </c>
      <c r="F943" s="49">
        <f>IF(AD943="",0,COUNTIF($AD$7:AD943,AD943))</f>
        <v>0</v>
      </c>
      <c r="G943" s="49" t="str">
        <f t="shared" si="230"/>
        <v>0</v>
      </c>
      <c r="H943" s="49">
        <f>IF(AJ943="",0,COUNTIF($AJ$7:AJ943,AJ943))</f>
        <v>0</v>
      </c>
      <c r="I943" s="49" t="str">
        <f t="shared" si="231"/>
        <v>0</v>
      </c>
      <c r="J943" s="120">
        <f t="shared" si="232"/>
        <v>0</v>
      </c>
      <c r="K943" s="50" t="str">
        <f t="shared" si="233"/>
        <v>-</v>
      </c>
      <c r="L943" s="49">
        <f>IF(N943="",0,COUNTIF($N$7:N943,N943))</f>
        <v>0</v>
      </c>
      <c r="M943" s="50" t="str">
        <f t="shared" si="234"/>
        <v>0</v>
      </c>
      <c r="N943" s="49" t="str">
        <f t="shared" si="235"/>
        <v/>
      </c>
      <c r="O943" s="1"/>
      <c r="P943" s="112"/>
      <c r="Q943" s="4"/>
      <c r="R943" s="4"/>
      <c r="S943" s="54" t="str">
        <f t="shared" si="236"/>
        <v/>
      </c>
      <c r="T943" s="51"/>
      <c r="U943" s="53"/>
      <c r="V943" s="233"/>
      <c r="W943" s="234" t="str">
        <f t="shared" si="237"/>
        <v/>
      </c>
      <c r="X943" s="52"/>
      <c r="Y943" s="53"/>
      <c r="Z943" s="53"/>
      <c r="AA943" s="53"/>
      <c r="AB943" s="54" t="str">
        <f t="shared" si="238"/>
        <v/>
      </c>
      <c r="AC943" s="54" t="str">
        <f t="shared" si="239"/>
        <v/>
      </c>
      <c r="AD943" s="52"/>
      <c r="AE943" s="53"/>
      <c r="AF943" s="53"/>
      <c r="AG943" s="53"/>
      <c r="AH943" s="54" t="str">
        <f t="shared" si="240"/>
        <v/>
      </c>
      <c r="AI943" s="54" t="str">
        <f t="shared" si="241"/>
        <v/>
      </c>
      <c r="AJ943" s="52"/>
      <c r="AK943" s="55"/>
      <c r="AL943" s="55"/>
      <c r="AM943" s="55"/>
      <c r="AN943" s="54" t="str">
        <f t="shared" si="242"/>
        <v/>
      </c>
      <c r="AO943" s="54" t="str">
        <f t="shared" si="243"/>
        <v/>
      </c>
      <c r="AP943" s="53"/>
      <c r="AQ943" s="53"/>
      <c r="AR943" s="1"/>
      <c r="AS943" s="1"/>
    </row>
    <row r="944" spans="1:45" ht="18.75" customHeight="1" x14ac:dyDescent="0.35">
      <c r="A944" s="1"/>
      <c r="B944" s="49">
        <f>IF(R944="",0,COUNTIF($R$7:R944,R944))</f>
        <v>0</v>
      </c>
      <c r="C944" s="49" t="str">
        <f t="shared" si="228"/>
        <v>0</v>
      </c>
      <c r="D944" s="49">
        <f>IF(X944="",0,COUNTIF($X$7:X944,X944))</f>
        <v>0</v>
      </c>
      <c r="E944" s="49" t="str">
        <f t="shared" si="229"/>
        <v>0</v>
      </c>
      <c r="F944" s="49">
        <f>IF(AD944="",0,COUNTIF($AD$7:AD944,AD944))</f>
        <v>0</v>
      </c>
      <c r="G944" s="49" t="str">
        <f t="shared" si="230"/>
        <v>0</v>
      </c>
      <c r="H944" s="49">
        <f>IF(AJ944="",0,COUNTIF($AJ$7:AJ944,AJ944))</f>
        <v>0</v>
      </c>
      <c r="I944" s="49" t="str">
        <f t="shared" si="231"/>
        <v>0</v>
      </c>
      <c r="J944" s="120">
        <f t="shared" si="232"/>
        <v>0</v>
      </c>
      <c r="K944" s="50" t="str">
        <f t="shared" si="233"/>
        <v>-</v>
      </c>
      <c r="L944" s="49">
        <f>IF(N944="",0,COUNTIF($N$7:N944,N944))</f>
        <v>0</v>
      </c>
      <c r="M944" s="50" t="str">
        <f t="shared" si="234"/>
        <v>0</v>
      </c>
      <c r="N944" s="49" t="str">
        <f t="shared" si="235"/>
        <v/>
      </c>
      <c r="O944" s="1"/>
      <c r="P944" s="112"/>
      <c r="Q944" s="4"/>
      <c r="R944" s="4"/>
      <c r="S944" s="54" t="str">
        <f t="shared" si="236"/>
        <v/>
      </c>
      <c r="T944" s="51"/>
      <c r="U944" s="53"/>
      <c r="V944" s="233"/>
      <c r="W944" s="234" t="str">
        <f t="shared" si="237"/>
        <v/>
      </c>
      <c r="X944" s="52"/>
      <c r="Y944" s="53"/>
      <c r="Z944" s="53"/>
      <c r="AA944" s="53"/>
      <c r="AB944" s="54" t="str">
        <f t="shared" si="238"/>
        <v/>
      </c>
      <c r="AC944" s="54" t="str">
        <f t="shared" si="239"/>
        <v/>
      </c>
      <c r="AD944" s="52"/>
      <c r="AE944" s="53"/>
      <c r="AF944" s="53"/>
      <c r="AG944" s="53"/>
      <c r="AH944" s="54" t="str">
        <f t="shared" si="240"/>
        <v/>
      </c>
      <c r="AI944" s="54" t="str">
        <f t="shared" si="241"/>
        <v/>
      </c>
      <c r="AJ944" s="52"/>
      <c r="AK944" s="55"/>
      <c r="AL944" s="55"/>
      <c r="AM944" s="55"/>
      <c r="AN944" s="54" t="str">
        <f t="shared" si="242"/>
        <v/>
      </c>
      <c r="AO944" s="54" t="str">
        <f t="shared" si="243"/>
        <v/>
      </c>
      <c r="AP944" s="53"/>
      <c r="AQ944" s="53"/>
      <c r="AR944" s="1"/>
      <c r="AS944" s="1"/>
    </row>
    <row r="945" spans="1:45" ht="18.75" customHeight="1" x14ac:dyDescent="0.35">
      <c r="A945" s="1"/>
      <c r="B945" s="49">
        <f>IF(R945="",0,COUNTIF($R$7:R945,R945))</f>
        <v>0</v>
      </c>
      <c r="C945" s="49" t="str">
        <f t="shared" si="228"/>
        <v>0</v>
      </c>
      <c r="D945" s="49">
        <f>IF(X945="",0,COUNTIF($X$7:X945,X945))</f>
        <v>0</v>
      </c>
      <c r="E945" s="49" t="str">
        <f t="shared" si="229"/>
        <v>0</v>
      </c>
      <c r="F945" s="49">
        <f>IF(AD945="",0,COUNTIF($AD$7:AD945,AD945))</f>
        <v>0</v>
      </c>
      <c r="G945" s="49" t="str">
        <f t="shared" si="230"/>
        <v>0</v>
      </c>
      <c r="H945" s="49">
        <f>IF(AJ945="",0,COUNTIF($AJ$7:AJ945,AJ945))</f>
        <v>0</v>
      </c>
      <c r="I945" s="49" t="str">
        <f t="shared" si="231"/>
        <v>0</v>
      </c>
      <c r="J945" s="120">
        <f t="shared" si="232"/>
        <v>0</v>
      </c>
      <c r="K945" s="50" t="str">
        <f t="shared" si="233"/>
        <v>-</v>
      </c>
      <c r="L945" s="49">
        <f>IF(N945="",0,COUNTIF($N$7:N945,N945))</f>
        <v>0</v>
      </c>
      <c r="M945" s="50" t="str">
        <f t="shared" si="234"/>
        <v>0</v>
      </c>
      <c r="N945" s="49" t="str">
        <f t="shared" si="235"/>
        <v/>
      </c>
      <c r="O945" s="1"/>
      <c r="P945" s="112"/>
      <c r="Q945" s="4"/>
      <c r="R945" s="4"/>
      <c r="S945" s="54" t="str">
        <f t="shared" si="236"/>
        <v/>
      </c>
      <c r="T945" s="51"/>
      <c r="U945" s="53"/>
      <c r="V945" s="233"/>
      <c r="W945" s="234" t="str">
        <f t="shared" si="237"/>
        <v/>
      </c>
      <c r="X945" s="52"/>
      <c r="Y945" s="53"/>
      <c r="Z945" s="53"/>
      <c r="AA945" s="53"/>
      <c r="AB945" s="54" t="str">
        <f t="shared" si="238"/>
        <v/>
      </c>
      <c r="AC945" s="54" t="str">
        <f t="shared" si="239"/>
        <v/>
      </c>
      <c r="AD945" s="52"/>
      <c r="AE945" s="53"/>
      <c r="AF945" s="53"/>
      <c r="AG945" s="53"/>
      <c r="AH945" s="54" t="str">
        <f t="shared" si="240"/>
        <v/>
      </c>
      <c r="AI945" s="54" t="str">
        <f t="shared" si="241"/>
        <v/>
      </c>
      <c r="AJ945" s="52"/>
      <c r="AK945" s="55"/>
      <c r="AL945" s="55"/>
      <c r="AM945" s="55"/>
      <c r="AN945" s="54" t="str">
        <f t="shared" si="242"/>
        <v/>
      </c>
      <c r="AO945" s="54" t="str">
        <f t="shared" si="243"/>
        <v/>
      </c>
      <c r="AP945" s="53"/>
      <c r="AQ945" s="53"/>
      <c r="AR945" s="1"/>
      <c r="AS945" s="1"/>
    </row>
    <row r="946" spans="1:45" ht="18.75" customHeight="1" x14ac:dyDescent="0.35">
      <c r="A946" s="1"/>
      <c r="B946" s="49">
        <f>IF(R946="",0,COUNTIF($R$7:R946,R946))</f>
        <v>0</v>
      </c>
      <c r="C946" s="49" t="str">
        <f t="shared" si="228"/>
        <v>0</v>
      </c>
      <c r="D946" s="49">
        <f>IF(X946="",0,COUNTIF($X$7:X946,X946))</f>
        <v>0</v>
      </c>
      <c r="E946" s="49" t="str">
        <f t="shared" si="229"/>
        <v>0</v>
      </c>
      <c r="F946" s="49">
        <f>IF(AD946="",0,COUNTIF($AD$7:AD946,AD946))</f>
        <v>0</v>
      </c>
      <c r="G946" s="49" t="str">
        <f t="shared" si="230"/>
        <v>0</v>
      </c>
      <c r="H946" s="49">
        <f>IF(AJ946="",0,COUNTIF($AJ$7:AJ946,AJ946))</f>
        <v>0</v>
      </c>
      <c r="I946" s="49" t="str">
        <f t="shared" si="231"/>
        <v>0</v>
      </c>
      <c r="J946" s="120">
        <f t="shared" si="232"/>
        <v>0</v>
      </c>
      <c r="K946" s="50" t="str">
        <f t="shared" si="233"/>
        <v>-</v>
      </c>
      <c r="L946" s="49">
        <f>IF(N946="",0,COUNTIF($N$7:N946,N946))</f>
        <v>0</v>
      </c>
      <c r="M946" s="50" t="str">
        <f t="shared" si="234"/>
        <v>0</v>
      </c>
      <c r="N946" s="49" t="str">
        <f t="shared" si="235"/>
        <v/>
      </c>
      <c r="O946" s="1"/>
      <c r="P946" s="112"/>
      <c r="Q946" s="4"/>
      <c r="R946" s="4"/>
      <c r="S946" s="54" t="str">
        <f t="shared" si="236"/>
        <v/>
      </c>
      <c r="T946" s="51"/>
      <c r="U946" s="53"/>
      <c r="V946" s="233"/>
      <c r="W946" s="234" t="str">
        <f t="shared" si="237"/>
        <v/>
      </c>
      <c r="X946" s="52"/>
      <c r="Y946" s="53"/>
      <c r="Z946" s="53"/>
      <c r="AA946" s="53"/>
      <c r="AB946" s="54" t="str">
        <f t="shared" si="238"/>
        <v/>
      </c>
      <c r="AC946" s="54" t="str">
        <f t="shared" si="239"/>
        <v/>
      </c>
      <c r="AD946" s="52"/>
      <c r="AE946" s="53"/>
      <c r="AF946" s="53"/>
      <c r="AG946" s="53"/>
      <c r="AH946" s="54" t="str">
        <f t="shared" si="240"/>
        <v/>
      </c>
      <c r="AI946" s="54" t="str">
        <f t="shared" si="241"/>
        <v/>
      </c>
      <c r="AJ946" s="52"/>
      <c r="AK946" s="55"/>
      <c r="AL946" s="55"/>
      <c r="AM946" s="55"/>
      <c r="AN946" s="54" t="str">
        <f t="shared" si="242"/>
        <v/>
      </c>
      <c r="AO946" s="54" t="str">
        <f t="shared" si="243"/>
        <v/>
      </c>
      <c r="AP946" s="53"/>
      <c r="AQ946" s="53"/>
      <c r="AR946" s="1"/>
      <c r="AS946" s="1"/>
    </row>
    <row r="947" spans="1:45" ht="18.75" customHeight="1" x14ac:dyDescent="0.35">
      <c r="A947" s="1"/>
      <c r="B947" s="49">
        <f>IF(R947="",0,COUNTIF($R$7:R947,R947))</f>
        <v>0</v>
      </c>
      <c r="C947" s="49" t="str">
        <f t="shared" ref="C947:C1010" si="244">B947&amp;R947</f>
        <v>0</v>
      </c>
      <c r="D947" s="49">
        <f>IF(X947="",0,COUNTIF($X$7:X947,X947))</f>
        <v>0</v>
      </c>
      <c r="E947" s="49" t="str">
        <f t="shared" ref="E947:E1010" si="245">D947&amp;X947</f>
        <v>0</v>
      </c>
      <c r="F947" s="49">
        <f>IF(AD947="",0,COUNTIF($AD$7:AD947,AD947))</f>
        <v>0</v>
      </c>
      <c r="G947" s="49" t="str">
        <f t="shared" ref="G947:G1010" si="246">F947&amp;AD947</f>
        <v>0</v>
      </c>
      <c r="H947" s="49">
        <f>IF(AJ947="",0,COUNTIF($AJ$7:AJ947,AJ947))</f>
        <v>0</v>
      </c>
      <c r="I947" s="49" t="str">
        <f t="shared" ref="I947:I1010" si="247">H947&amp;AJ947</f>
        <v>0</v>
      </c>
      <c r="J947" s="120">
        <f t="shared" ref="J947:J1010" si="248">Y947+AE947+AK947</f>
        <v>0</v>
      </c>
      <c r="K947" s="50" t="str">
        <f t="shared" ref="K947:K1010" si="249">IF(R947="","-",IF(P947&lt;&gt;"",P947,K946))</f>
        <v>-</v>
      </c>
      <c r="L947" s="49">
        <f>IF(N947="",0,COUNTIF($N$7:N947,N947))</f>
        <v>0</v>
      </c>
      <c r="M947" s="50" t="str">
        <f t="shared" ref="M947:M1010" si="250">L947&amp;N947</f>
        <v>0</v>
      </c>
      <c r="N947" s="49" t="str">
        <f t="shared" ref="N947:N1010" si="251">IF(R947="","",IF(Q947&lt;&gt;"",Q947,N946))</f>
        <v/>
      </c>
      <c r="O947" s="1"/>
      <c r="P947" s="112"/>
      <c r="Q947" s="4"/>
      <c r="R947" s="4"/>
      <c r="S947" s="54" t="str">
        <f t="shared" ref="S947:S1010" si="252">IF(R947&lt;&gt;"",VLOOKUP(R947,DP,2,FALSE),"")</f>
        <v/>
      </c>
      <c r="T947" s="51"/>
      <c r="U947" s="53"/>
      <c r="V947" s="233"/>
      <c r="W947" s="234" t="str">
        <f t="shared" ref="W947:W1010" si="253">IF(AND(R947&lt;&gt;"",U947&lt;&gt;""),$U947*$V947,"")</f>
        <v/>
      </c>
      <c r="X947" s="52"/>
      <c r="Y947" s="53"/>
      <c r="Z947" s="53"/>
      <c r="AA947" s="53"/>
      <c r="AB947" s="54" t="str">
        <f t="shared" ref="AB947:AB1010" si="254">IF(AND(R947&lt;&gt;"",X947&lt;&gt;""),$Y947*$Z947,"")</f>
        <v/>
      </c>
      <c r="AC947" s="54" t="str">
        <f t="shared" ref="AC947:AC1010" si="255">IF(AND(R947&lt;&gt;"",X947&lt;&gt;""),$Y947*$AA947,"")</f>
        <v/>
      </c>
      <c r="AD947" s="52"/>
      <c r="AE947" s="53"/>
      <c r="AF947" s="53"/>
      <c r="AG947" s="53"/>
      <c r="AH947" s="54" t="str">
        <f t="shared" ref="AH947:AH1010" si="256">IF(AND(R947&lt;&gt;"",AD947&lt;&gt;""),$AE947*$AF947,"")</f>
        <v/>
      </c>
      <c r="AI947" s="54" t="str">
        <f t="shared" ref="AI947:AI1010" si="257">IF(AND(R947&lt;&gt;"",AD947&lt;&gt;""),$AE947*$AG947,"")</f>
        <v/>
      </c>
      <c r="AJ947" s="52"/>
      <c r="AK947" s="55"/>
      <c r="AL947" s="55"/>
      <c r="AM947" s="55"/>
      <c r="AN947" s="54" t="str">
        <f t="shared" ref="AN947:AN1010" si="258">IF(AND(R947&lt;&gt;"",AJ947&lt;&gt;""),$AK947*$AL947,"")</f>
        <v/>
      </c>
      <c r="AO947" s="54" t="str">
        <f t="shared" ref="AO947:AO1010" si="259">IF(AND(R947&lt;&gt;"",AJ947&lt;&gt;""),$AK947*$AM947,"")</f>
        <v/>
      </c>
      <c r="AP947" s="53"/>
      <c r="AQ947" s="53"/>
      <c r="AR947" s="1"/>
      <c r="AS947" s="1"/>
    </row>
    <row r="948" spans="1:45" ht="18.75" customHeight="1" x14ac:dyDescent="0.35">
      <c r="A948" s="1"/>
      <c r="B948" s="49">
        <f>IF(R948="",0,COUNTIF($R$7:R948,R948))</f>
        <v>0</v>
      </c>
      <c r="C948" s="49" t="str">
        <f t="shared" si="244"/>
        <v>0</v>
      </c>
      <c r="D948" s="49">
        <f>IF(X948="",0,COUNTIF($X$7:X948,X948))</f>
        <v>0</v>
      </c>
      <c r="E948" s="49" t="str">
        <f t="shared" si="245"/>
        <v>0</v>
      </c>
      <c r="F948" s="49">
        <f>IF(AD948="",0,COUNTIF($AD$7:AD948,AD948))</f>
        <v>0</v>
      </c>
      <c r="G948" s="49" t="str">
        <f t="shared" si="246"/>
        <v>0</v>
      </c>
      <c r="H948" s="49">
        <f>IF(AJ948="",0,COUNTIF($AJ$7:AJ948,AJ948))</f>
        <v>0</v>
      </c>
      <c r="I948" s="49" t="str">
        <f t="shared" si="247"/>
        <v>0</v>
      </c>
      <c r="J948" s="120">
        <f t="shared" si="248"/>
        <v>0</v>
      </c>
      <c r="K948" s="50" t="str">
        <f t="shared" si="249"/>
        <v>-</v>
      </c>
      <c r="L948" s="49">
        <f>IF(N948="",0,COUNTIF($N$7:N948,N948))</f>
        <v>0</v>
      </c>
      <c r="M948" s="50" t="str">
        <f t="shared" si="250"/>
        <v>0</v>
      </c>
      <c r="N948" s="49" t="str">
        <f t="shared" si="251"/>
        <v/>
      </c>
      <c r="O948" s="1"/>
      <c r="P948" s="112"/>
      <c r="Q948" s="4"/>
      <c r="R948" s="4"/>
      <c r="S948" s="54" t="str">
        <f t="shared" si="252"/>
        <v/>
      </c>
      <c r="T948" s="51"/>
      <c r="U948" s="53"/>
      <c r="V948" s="233"/>
      <c r="W948" s="234" t="str">
        <f t="shared" si="253"/>
        <v/>
      </c>
      <c r="X948" s="52"/>
      <c r="Y948" s="53"/>
      <c r="Z948" s="53"/>
      <c r="AA948" s="53"/>
      <c r="AB948" s="54" t="str">
        <f t="shared" si="254"/>
        <v/>
      </c>
      <c r="AC948" s="54" t="str">
        <f t="shared" si="255"/>
        <v/>
      </c>
      <c r="AD948" s="52"/>
      <c r="AE948" s="53"/>
      <c r="AF948" s="53"/>
      <c r="AG948" s="53"/>
      <c r="AH948" s="54" t="str">
        <f t="shared" si="256"/>
        <v/>
      </c>
      <c r="AI948" s="54" t="str">
        <f t="shared" si="257"/>
        <v/>
      </c>
      <c r="AJ948" s="52"/>
      <c r="AK948" s="55"/>
      <c r="AL948" s="55"/>
      <c r="AM948" s="55"/>
      <c r="AN948" s="54" t="str">
        <f t="shared" si="258"/>
        <v/>
      </c>
      <c r="AO948" s="54" t="str">
        <f t="shared" si="259"/>
        <v/>
      </c>
      <c r="AP948" s="53"/>
      <c r="AQ948" s="53"/>
      <c r="AR948" s="1"/>
      <c r="AS948" s="1"/>
    </row>
    <row r="949" spans="1:45" ht="18.75" customHeight="1" x14ac:dyDescent="0.35">
      <c r="A949" s="1"/>
      <c r="B949" s="49">
        <f>IF(R949="",0,COUNTIF($R$7:R949,R949))</f>
        <v>0</v>
      </c>
      <c r="C949" s="49" t="str">
        <f t="shared" si="244"/>
        <v>0</v>
      </c>
      <c r="D949" s="49">
        <f>IF(X949="",0,COUNTIF($X$7:X949,X949))</f>
        <v>0</v>
      </c>
      <c r="E949" s="49" t="str">
        <f t="shared" si="245"/>
        <v>0</v>
      </c>
      <c r="F949" s="49">
        <f>IF(AD949="",0,COUNTIF($AD$7:AD949,AD949))</f>
        <v>0</v>
      </c>
      <c r="G949" s="49" t="str">
        <f t="shared" si="246"/>
        <v>0</v>
      </c>
      <c r="H949" s="49">
        <f>IF(AJ949="",0,COUNTIF($AJ$7:AJ949,AJ949))</f>
        <v>0</v>
      </c>
      <c r="I949" s="49" t="str">
        <f t="shared" si="247"/>
        <v>0</v>
      </c>
      <c r="J949" s="120">
        <f t="shared" si="248"/>
        <v>0</v>
      </c>
      <c r="K949" s="50" t="str">
        <f t="shared" si="249"/>
        <v>-</v>
      </c>
      <c r="L949" s="49">
        <f>IF(N949="",0,COUNTIF($N$7:N949,N949))</f>
        <v>0</v>
      </c>
      <c r="M949" s="50" t="str">
        <f t="shared" si="250"/>
        <v>0</v>
      </c>
      <c r="N949" s="49" t="str">
        <f t="shared" si="251"/>
        <v/>
      </c>
      <c r="O949" s="1"/>
      <c r="P949" s="112"/>
      <c r="Q949" s="4"/>
      <c r="R949" s="4"/>
      <c r="S949" s="54" t="str">
        <f t="shared" si="252"/>
        <v/>
      </c>
      <c r="T949" s="51"/>
      <c r="U949" s="53"/>
      <c r="V949" s="233"/>
      <c r="W949" s="234" t="str">
        <f t="shared" si="253"/>
        <v/>
      </c>
      <c r="X949" s="52"/>
      <c r="Y949" s="53"/>
      <c r="Z949" s="53"/>
      <c r="AA949" s="53"/>
      <c r="AB949" s="54" t="str">
        <f t="shared" si="254"/>
        <v/>
      </c>
      <c r="AC949" s="54" t="str">
        <f t="shared" si="255"/>
        <v/>
      </c>
      <c r="AD949" s="52"/>
      <c r="AE949" s="53"/>
      <c r="AF949" s="53"/>
      <c r="AG949" s="53"/>
      <c r="AH949" s="54" t="str">
        <f t="shared" si="256"/>
        <v/>
      </c>
      <c r="AI949" s="54" t="str">
        <f t="shared" si="257"/>
        <v/>
      </c>
      <c r="AJ949" s="52"/>
      <c r="AK949" s="55"/>
      <c r="AL949" s="55"/>
      <c r="AM949" s="55"/>
      <c r="AN949" s="54" t="str">
        <f t="shared" si="258"/>
        <v/>
      </c>
      <c r="AO949" s="54" t="str">
        <f t="shared" si="259"/>
        <v/>
      </c>
      <c r="AP949" s="53"/>
      <c r="AQ949" s="53"/>
      <c r="AR949" s="1"/>
      <c r="AS949" s="1"/>
    </row>
    <row r="950" spans="1:45" ht="18.75" customHeight="1" x14ac:dyDescent="0.35">
      <c r="A950" s="1"/>
      <c r="B950" s="49">
        <f>IF(R950="",0,COUNTIF($R$7:R950,R950))</f>
        <v>0</v>
      </c>
      <c r="C950" s="49" t="str">
        <f t="shared" si="244"/>
        <v>0</v>
      </c>
      <c r="D950" s="49">
        <f>IF(X950="",0,COUNTIF($X$7:X950,X950))</f>
        <v>0</v>
      </c>
      <c r="E950" s="49" t="str">
        <f t="shared" si="245"/>
        <v>0</v>
      </c>
      <c r="F950" s="49">
        <f>IF(AD950="",0,COUNTIF($AD$7:AD950,AD950))</f>
        <v>0</v>
      </c>
      <c r="G950" s="49" t="str">
        <f t="shared" si="246"/>
        <v>0</v>
      </c>
      <c r="H950" s="49">
        <f>IF(AJ950="",0,COUNTIF($AJ$7:AJ950,AJ950))</f>
        <v>0</v>
      </c>
      <c r="I950" s="49" t="str">
        <f t="shared" si="247"/>
        <v>0</v>
      </c>
      <c r="J950" s="120">
        <f t="shared" si="248"/>
        <v>0</v>
      </c>
      <c r="K950" s="50" t="str">
        <f t="shared" si="249"/>
        <v>-</v>
      </c>
      <c r="L950" s="49">
        <f>IF(N950="",0,COUNTIF($N$7:N950,N950))</f>
        <v>0</v>
      </c>
      <c r="M950" s="50" t="str">
        <f t="shared" si="250"/>
        <v>0</v>
      </c>
      <c r="N950" s="49" t="str">
        <f t="shared" si="251"/>
        <v/>
      </c>
      <c r="O950" s="1"/>
      <c r="P950" s="112"/>
      <c r="Q950" s="4"/>
      <c r="R950" s="4"/>
      <c r="S950" s="54" t="str">
        <f t="shared" si="252"/>
        <v/>
      </c>
      <c r="T950" s="51"/>
      <c r="U950" s="53"/>
      <c r="V950" s="233"/>
      <c r="W950" s="234" t="str">
        <f t="shared" si="253"/>
        <v/>
      </c>
      <c r="X950" s="52"/>
      <c r="Y950" s="53"/>
      <c r="Z950" s="53"/>
      <c r="AA950" s="53"/>
      <c r="AB950" s="54" t="str">
        <f t="shared" si="254"/>
        <v/>
      </c>
      <c r="AC950" s="54" t="str">
        <f t="shared" si="255"/>
        <v/>
      </c>
      <c r="AD950" s="52"/>
      <c r="AE950" s="53"/>
      <c r="AF950" s="53"/>
      <c r="AG950" s="53"/>
      <c r="AH950" s="54" t="str">
        <f t="shared" si="256"/>
        <v/>
      </c>
      <c r="AI950" s="54" t="str">
        <f t="shared" si="257"/>
        <v/>
      </c>
      <c r="AJ950" s="52"/>
      <c r="AK950" s="55"/>
      <c r="AL950" s="55"/>
      <c r="AM950" s="55"/>
      <c r="AN950" s="54" t="str">
        <f t="shared" si="258"/>
        <v/>
      </c>
      <c r="AO950" s="54" t="str">
        <f t="shared" si="259"/>
        <v/>
      </c>
      <c r="AP950" s="53"/>
      <c r="AQ950" s="53"/>
      <c r="AR950" s="1"/>
      <c r="AS950" s="1"/>
    </row>
    <row r="951" spans="1:45" ht="18.75" customHeight="1" x14ac:dyDescent="0.35">
      <c r="A951" s="1"/>
      <c r="B951" s="49">
        <f>IF(R951="",0,COUNTIF($R$7:R951,R951))</f>
        <v>0</v>
      </c>
      <c r="C951" s="49" t="str">
        <f t="shared" si="244"/>
        <v>0</v>
      </c>
      <c r="D951" s="49">
        <f>IF(X951="",0,COUNTIF($X$7:X951,X951))</f>
        <v>0</v>
      </c>
      <c r="E951" s="49" t="str">
        <f t="shared" si="245"/>
        <v>0</v>
      </c>
      <c r="F951" s="49">
        <f>IF(AD951="",0,COUNTIF($AD$7:AD951,AD951))</f>
        <v>0</v>
      </c>
      <c r="G951" s="49" t="str">
        <f t="shared" si="246"/>
        <v>0</v>
      </c>
      <c r="H951" s="49">
        <f>IF(AJ951="",0,COUNTIF($AJ$7:AJ951,AJ951))</f>
        <v>0</v>
      </c>
      <c r="I951" s="49" t="str">
        <f t="shared" si="247"/>
        <v>0</v>
      </c>
      <c r="J951" s="120">
        <f t="shared" si="248"/>
        <v>0</v>
      </c>
      <c r="K951" s="50" t="str">
        <f t="shared" si="249"/>
        <v>-</v>
      </c>
      <c r="L951" s="49">
        <f>IF(N951="",0,COUNTIF($N$7:N951,N951))</f>
        <v>0</v>
      </c>
      <c r="M951" s="50" t="str">
        <f t="shared" si="250"/>
        <v>0</v>
      </c>
      <c r="N951" s="49" t="str">
        <f t="shared" si="251"/>
        <v/>
      </c>
      <c r="O951" s="1"/>
      <c r="P951" s="112"/>
      <c r="Q951" s="4"/>
      <c r="R951" s="4"/>
      <c r="S951" s="54" t="str">
        <f t="shared" si="252"/>
        <v/>
      </c>
      <c r="T951" s="51"/>
      <c r="U951" s="53"/>
      <c r="V951" s="233"/>
      <c r="W951" s="234" t="str">
        <f t="shared" si="253"/>
        <v/>
      </c>
      <c r="X951" s="52"/>
      <c r="Y951" s="53"/>
      <c r="Z951" s="53"/>
      <c r="AA951" s="53"/>
      <c r="AB951" s="54" t="str">
        <f t="shared" si="254"/>
        <v/>
      </c>
      <c r="AC951" s="54" t="str">
        <f t="shared" si="255"/>
        <v/>
      </c>
      <c r="AD951" s="52"/>
      <c r="AE951" s="53"/>
      <c r="AF951" s="53"/>
      <c r="AG951" s="53"/>
      <c r="AH951" s="54" t="str">
        <f t="shared" si="256"/>
        <v/>
      </c>
      <c r="AI951" s="54" t="str">
        <f t="shared" si="257"/>
        <v/>
      </c>
      <c r="AJ951" s="52"/>
      <c r="AK951" s="55"/>
      <c r="AL951" s="55"/>
      <c r="AM951" s="55"/>
      <c r="AN951" s="54" t="str">
        <f t="shared" si="258"/>
        <v/>
      </c>
      <c r="AO951" s="54" t="str">
        <f t="shared" si="259"/>
        <v/>
      </c>
      <c r="AP951" s="53"/>
      <c r="AQ951" s="53"/>
      <c r="AR951" s="1"/>
      <c r="AS951" s="1"/>
    </row>
    <row r="952" spans="1:45" ht="18.75" customHeight="1" x14ac:dyDescent="0.35">
      <c r="A952" s="1"/>
      <c r="B952" s="49">
        <f>IF(R952="",0,COUNTIF($R$7:R952,R952))</f>
        <v>0</v>
      </c>
      <c r="C952" s="49" t="str">
        <f t="shared" si="244"/>
        <v>0</v>
      </c>
      <c r="D952" s="49">
        <f>IF(X952="",0,COUNTIF($X$7:X952,X952))</f>
        <v>0</v>
      </c>
      <c r="E952" s="49" t="str">
        <f t="shared" si="245"/>
        <v>0</v>
      </c>
      <c r="F952" s="49">
        <f>IF(AD952="",0,COUNTIF($AD$7:AD952,AD952))</f>
        <v>0</v>
      </c>
      <c r="G952" s="49" t="str">
        <f t="shared" si="246"/>
        <v>0</v>
      </c>
      <c r="H952" s="49">
        <f>IF(AJ952="",0,COUNTIF($AJ$7:AJ952,AJ952))</f>
        <v>0</v>
      </c>
      <c r="I952" s="49" t="str">
        <f t="shared" si="247"/>
        <v>0</v>
      </c>
      <c r="J952" s="120">
        <f t="shared" si="248"/>
        <v>0</v>
      </c>
      <c r="K952" s="50" t="str">
        <f t="shared" si="249"/>
        <v>-</v>
      </c>
      <c r="L952" s="49">
        <f>IF(N952="",0,COUNTIF($N$7:N952,N952))</f>
        <v>0</v>
      </c>
      <c r="M952" s="50" t="str">
        <f t="shared" si="250"/>
        <v>0</v>
      </c>
      <c r="N952" s="49" t="str">
        <f t="shared" si="251"/>
        <v/>
      </c>
      <c r="O952" s="1"/>
      <c r="P952" s="112"/>
      <c r="Q952" s="4"/>
      <c r="R952" s="4"/>
      <c r="S952" s="54" t="str">
        <f t="shared" si="252"/>
        <v/>
      </c>
      <c r="T952" s="51"/>
      <c r="U952" s="53"/>
      <c r="V952" s="233"/>
      <c r="W952" s="234" t="str">
        <f t="shared" si="253"/>
        <v/>
      </c>
      <c r="X952" s="52"/>
      <c r="Y952" s="53"/>
      <c r="Z952" s="53"/>
      <c r="AA952" s="53"/>
      <c r="AB952" s="54" t="str">
        <f t="shared" si="254"/>
        <v/>
      </c>
      <c r="AC952" s="54" t="str">
        <f t="shared" si="255"/>
        <v/>
      </c>
      <c r="AD952" s="52"/>
      <c r="AE952" s="53"/>
      <c r="AF952" s="53"/>
      <c r="AG952" s="53"/>
      <c r="AH952" s="54" t="str">
        <f t="shared" si="256"/>
        <v/>
      </c>
      <c r="AI952" s="54" t="str">
        <f t="shared" si="257"/>
        <v/>
      </c>
      <c r="AJ952" s="52"/>
      <c r="AK952" s="55"/>
      <c r="AL952" s="55"/>
      <c r="AM952" s="55"/>
      <c r="AN952" s="54" t="str">
        <f t="shared" si="258"/>
        <v/>
      </c>
      <c r="AO952" s="54" t="str">
        <f t="shared" si="259"/>
        <v/>
      </c>
      <c r="AP952" s="53"/>
      <c r="AQ952" s="53"/>
      <c r="AR952" s="1"/>
      <c r="AS952" s="1"/>
    </row>
    <row r="953" spans="1:45" ht="18.75" customHeight="1" x14ac:dyDescent="0.35">
      <c r="A953" s="1"/>
      <c r="B953" s="49">
        <f>IF(R953="",0,COUNTIF($R$7:R953,R953))</f>
        <v>0</v>
      </c>
      <c r="C953" s="49" t="str">
        <f t="shared" si="244"/>
        <v>0</v>
      </c>
      <c r="D953" s="49">
        <f>IF(X953="",0,COUNTIF($X$7:X953,X953))</f>
        <v>0</v>
      </c>
      <c r="E953" s="49" t="str">
        <f t="shared" si="245"/>
        <v>0</v>
      </c>
      <c r="F953" s="49">
        <f>IF(AD953="",0,COUNTIF($AD$7:AD953,AD953))</f>
        <v>0</v>
      </c>
      <c r="G953" s="49" t="str">
        <f t="shared" si="246"/>
        <v>0</v>
      </c>
      <c r="H953" s="49">
        <f>IF(AJ953="",0,COUNTIF($AJ$7:AJ953,AJ953))</f>
        <v>0</v>
      </c>
      <c r="I953" s="49" t="str">
        <f t="shared" si="247"/>
        <v>0</v>
      </c>
      <c r="J953" s="120">
        <f t="shared" si="248"/>
        <v>0</v>
      </c>
      <c r="K953" s="50" t="str">
        <f t="shared" si="249"/>
        <v>-</v>
      </c>
      <c r="L953" s="49">
        <f>IF(N953="",0,COUNTIF($N$7:N953,N953))</f>
        <v>0</v>
      </c>
      <c r="M953" s="50" t="str">
        <f t="shared" si="250"/>
        <v>0</v>
      </c>
      <c r="N953" s="49" t="str">
        <f t="shared" si="251"/>
        <v/>
      </c>
      <c r="O953" s="1"/>
      <c r="P953" s="112"/>
      <c r="Q953" s="4"/>
      <c r="R953" s="4"/>
      <c r="S953" s="54" t="str">
        <f t="shared" si="252"/>
        <v/>
      </c>
      <c r="T953" s="51"/>
      <c r="U953" s="53"/>
      <c r="V953" s="233"/>
      <c r="W953" s="234" t="str">
        <f t="shared" si="253"/>
        <v/>
      </c>
      <c r="X953" s="52"/>
      <c r="Y953" s="53"/>
      <c r="Z953" s="53"/>
      <c r="AA953" s="53"/>
      <c r="AB953" s="54" t="str">
        <f t="shared" si="254"/>
        <v/>
      </c>
      <c r="AC953" s="54" t="str">
        <f t="shared" si="255"/>
        <v/>
      </c>
      <c r="AD953" s="52"/>
      <c r="AE953" s="53"/>
      <c r="AF953" s="53"/>
      <c r="AG953" s="53"/>
      <c r="AH953" s="54" t="str">
        <f t="shared" si="256"/>
        <v/>
      </c>
      <c r="AI953" s="54" t="str">
        <f t="shared" si="257"/>
        <v/>
      </c>
      <c r="AJ953" s="52"/>
      <c r="AK953" s="55"/>
      <c r="AL953" s="55"/>
      <c r="AM953" s="55"/>
      <c r="AN953" s="54" t="str">
        <f t="shared" si="258"/>
        <v/>
      </c>
      <c r="AO953" s="54" t="str">
        <f t="shared" si="259"/>
        <v/>
      </c>
      <c r="AP953" s="53"/>
      <c r="AQ953" s="53"/>
      <c r="AR953" s="1"/>
      <c r="AS953" s="1"/>
    </row>
    <row r="954" spans="1:45" ht="18.75" customHeight="1" x14ac:dyDescent="0.35">
      <c r="A954" s="1"/>
      <c r="B954" s="49">
        <f>IF(R954="",0,COUNTIF($R$7:R954,R954))</f>
        <v>0</v>
      </c>
      <c r="C954" s="49" t="str">
        <f t="shared" si="244"/>
        <v>0</v>
      </c>
      <c r="D954" s="49">
        <f>IF(X954="",0,COUNTIF($X$7:X954,X954))</f>
        <v>0</v>
      </c>
      <c r="E954" s="49" t="str">
        <f t="shared" si="245"/>
        <v>0</v>
      </c>
      <c r="F954" s="49">
        <f>IF(AD954="",0,COUNTIF($AD$7:AD954,AD954))</f>
        <v>0</v>
      </c>
      <c r="G954" s="49" t="str">
        <f t="shared" si="246"/>
        <v>0</v>
      </c>
      <c r="H954" s="49">
        <f>IF(AJ954="",0,COUNTIF($AJ$7:AJ954,AJ954))</f>
        <v>0</v>
      </c>
      <c r="I954" s="49" t="str">
        <f t="shared" si="247"/>
        <v>0</v>
      </c>
      <c r="J954" s="120">
        <f t="shared" si="248"/>
        <v>0</v>
      </c>
      <c r="K954" s="50" t="str">
        <f t="shared" si="249"/>
        <v>-</v>
      </c>
      <c r="L954" s="49">
        <f>IF(N954="",0,COUNTIF($N$7:N954,N954))</f>
        <v>0</v>
      </c>
      <c r="M954" s="50" t="str">
        <f t="shared" si="250"/>
        <v>0</v>
      </c>
      <c r="N954" s="49" t="str">
        <f t="shared" si="251"/>
        <v/>
      </c>
      <c r="O954" s="1"/>
      <c r="P954" s="112"/>
      <c r="Q954" s="4"/>
      <c r="R954" s="4"/>
      <c r="S954" s="54" t="str">
        <f t="shared" si="252"/>
        <v/>
      </c>
      <c r="T954" s="51"/>
      <c r="U954" s="53"/>
      <c r="V954" s="233"/>
      <c r="W954" s="234" t="str">
        <f t="shared" si="253"/>
        <v/>
      </c>
      <c r="X954" s="52"/>
      <c r="Y954" s="53"/>
      <c r="Z954" s="53"/>
      <c r="AA954" s="53"/>
      <c r="AB954" s="54" t="str">
        <f t="shared" si="254"/>
        <v/>
      </c>
      <c r="AC954" s="54" t="str">
        <f t="shared" si="255"/>
        <v/>
      </c>
      <c r="AD954" s="52"/>
      <c r="AE954" s="53"/>
      <c r="AF954" s="53"/>
      <c r="AG954" s="53"/>
      <c r="AH954" s="54" t="str">
        <f t="shared" si="256"/>
        <v/>
      </c>
      <c r="AI954" s="54" t="str">
        <f t="shared" si="257"/>
        <v/>
      </c>
      <c r="AJ954" s="52"/>
      <c r="AK954" s="55"/>
      <c r="AL954" s="55"/>
      <c r="AM954" s="55"/>
      <c r="AN954" s="54" t="str">
        <f t="shared" si="258"/>
        <v/>
      </c>
      <c r="AO954" s="54" t="str">
        <f t="shared" si="259"/>
        <v/>
      </c>
      <c r="AP954" s="53"/>
      <c r="AQ954" s="53"/>
      <c r="AR954" s="1"/>
      <c r="AS954" s="1"/>
    </row>
    <row r="955" spans="1:45" ht="18.75" customHeight="1" x14ac:dyDescent="0.35">
      <c r="A955" s="1"/>
      <c r="B955" s="49">
        <f>IF(R955="",0,COUNTIF($R$7:R955,R955))</f>
        <v>0</v>
      </c>
      <c r="C955" s="49" t="str">
        <f t="shared" si="244"/>
        <v>0</v>
      </c>
      <c r="D955" s="49">
        <f>IF(X955="",0,COUNTIF($X$7:X955,X955))</f>
        <v>0</v>
      </c>
      <c r="E955" s="49" t="str">
        <f t="shared" si="245"/>
        <v>0</v>
      </c>
      <c r="F955" s="49">
        <f>IF(AD955="",0,COUNTIF($AD$7:AD955,AD955))</f>
        <v>0</v>
      </c>
      <c r="G955" s="49" t="str">
        <f t="shared" si="246"/>
        <v>0</v>
      </c>
      <c r="H955" s="49">
        <f>IF(AJ955="",0,COUNTIF($AJ$7:AJ955,AJ955))</f>
        <v>0</v>
      </c>
      <c r="I955" s="49" t="str">
        <f t="shared" si="247"/>
        <v>0</v>
      </c>
      <c r="J955" s="120">
        <f t="shared" si="248"/>
        <v>0</v>
      </c>
      <c r="K955" s="50" t="str">
        <f t="shared" si="249"/>
        <v>-</v>
      </c>
      <c r="L955" s="49">
        <f>IF(N955="",0,COUNTIF($N$7:N955,N955))</f>
        <v>0</v>
      </c>
      <c r="M955" s="50" t="str">
        <f t="shared" si="250"/>
        <v>0</v>
      </c>
      <c r="N955" s="49" t="str">
        <f t="shared" si="251"/>
        <v/>
      </c>
      <c r="O955" s="1"/>
      <c r="P955" s="112"/>
      <c r="Q955" s="4"/>
      <c r="R955" s="4"/>
      <c r="S955" s="54" t="str">
        <f t="shared" si="252"/>
        <v/>
      </c>
      <c r="T955" s="51"/>
      <c r="U955" s="53"/>
      <c r="V955" s="233"/>
      <c r="W955" s="234" t="str">
        <f t="shared" si="253"/>
        <v/>
      </c>
      <c r="X955" s="52"/>
      <c r="Y955" s="53"/>
      <c r="Z955" s="53"/>
      <c r="AA955" s="53"/>
      <c r="AB955" s="54" t="str">
        <f t="shared" si="254"/>
        <v/>
      </c>
      <c r="AC955" s="54" t="str">
        <f t="shared" si="255"/>
        <v/>
      </c>
      <c r="AD955" s="52"/>
      <c r="AE955" s="53"/>
      <c r="AF955" s="53"/>
      <c r="AG955" s="53"/>
      <c r="AH955" s="54" t="str">
        <f t="shared" si="256"/>
        <v/>
      </c>
      <c r="AI955" s="54" t="str">
        <f t="shared" si="257"/>
        <v/>
      </c>
      <c r="AJ955" s="52"/>
      <c r="AK955" s="55"/>
      <c r="AL955" s="55"/>
      <c r="AM955" s="55"/>
      <c r="AN955" s="54" t="str">
        <f t="shared" si="258"/>
        <v/>
      </c>
      <c r="AO955" s="54" t="str">
        <f t="shared" si="259"/>
        <v/>
      </c>
      <c r="AP955" s="53"/>
      <c r="AQ955" s="53"/>
      <c r="AR955" s="1"/>
      <c r="AS955" s="1"/>
    </row>
    <row r="956" spans="1:45" ht="18.75" customHeight="1" x14ac:dyDescent="0.35">
      <c r="A956" s="1"/>
      <c r="B956" s="49">
        <f>IF(R956="",0,COUNTIF($R$7:R956,R956))</f>
        <v>0</v>
      </c>
      <c r="C956" s="49" t="str">
        <f t="shared" si="244"/>
        <v>0</v>
      </c>
      <c r="D956" s="49">
        <f>IF(X956="",0,COUNTIF($X$7:X956,X956))</f>
        <v>0</v>
      </c>
      <c r="E956" s="49" t="str">
        <f t="shared" si="245"/>
        <v>0</v>
      </c>
      <c r="F956" s="49">
        <f>IF(AD956="",0,COUNTIF($AD$7:AD956,AD956))</f>
        <v>0</v>
      </c>
      <c r="G956" s="49" t="str">
        <f t="shared" si="246"/>
        <v>0</v>
      </c>
      <c r="H956" s="49">
        <f>IF(AJ956="",0,COUNTIF($AJ$7:AJ956,AJ956))</f>
        <v>0</v>
      </c>
      <c r="I956" s="49" t="str">
        <f t="shared" si="247"/>
        <v>0</v>
      </c>
      <c r="J956" s="120">
        <f t="shared" si="248"/>
        <v>0</v>
      </c>
      <c r="K956" s="50" t="str">
        <f t="shared" si="249"/>
        <v>-</v>
      </c>
      <c r="L956" s="49">
        <f>IF(N956="",0,COUNTIF($N$7:N956,N956))</f>
        <v>0</v>
      </c>
      <c r="M956" s="50" t="str">
        <f t="shared" si="250"/>
        <v>0</v>
      </c>
      <c r="N956" s="49" t="str">
        <f t="shared" si="251"/>
        <v/>
      </c>
      <c r="O956" s="1"/>
      <c r="P956" s="112"/>
      <c r="Q956" s="4"/>
      <c r="R956" s="4"/>
      <c r="S956" s="54" t="str">
        <f t="shared" si="252"/>
        <v/>
      </c>
      <c r="T956" s="51"/>
      <c r="U956" s="53"/>
      <c r="V956" s="233"/>
      <c r="W956" s="234" t="str">
        <f t="shared" si="253"/>
        <v/>
      </c>
      <c r="X956" s="52"/>
      <c r="Y956" s="53"/>
      <c r="Z956" s="53"/>
      <c r="AA956" s="53"/>
      <c r="AB956" s="54" t="str">
        <f t="shared" si="254"/>
        <v/>
      </c>
      <c r="AC956" s="54" t="str">
        <f t="shared" si="255"/>
        <v/>
      </c>
      <c r="AD956" s="52"/>
      <c r="AE956" s="53"/>
      <c r="AF956" s="53"/>
      <c r="AG956" s="53"/>
      <c r="AH956" s="54" t="str">
        <f t="shared" si="256"/>
        <v/>
      </c>
      <c r="AI956" s="54" t="str">
        <f t="shared" si="257"/>
        <v/>
      </c>
      <c r="AJ956" s="52"/>
      <c r="AK956" s="55"/>
      <c r="AL956" s="55"/>
      <c r="AM956" s="55"/>
      <c r="AN956" s="54" t="str">
        <f t="shared" si="258"/>
        <v/>
      </c>
      <c r="AO956" s="54" t="str">
        <f t="shared" si="259"/>
        <v/>
      </c>
      <c r="AP956" s="53"/>
      <c r="AQ956" s="53"/>
      <c r="AR956" s="1"/>
      <c r="AS956" s="1"/>
    </row>
    <row r="957" spans="1:45" ht="18.75" customHeight="1" x14ac:dyDescent="0.35">
      <c r="A957" s="1"/>
      <c r="B957" s="49">
        <f>IF(R957="",0,COUNTIF($R$7:R957,R957))</f>
        <v>0</v>
      </c>
      <c r="C957" s="49" t="str">
        <f t="shared" si="244"/>
        <v>0</v>
      </c>
      <c r="D957" s="49">
        <f>IF(X957="",0,COUNTIF($X$7:X957,X957))</f>
        <v>0</v>
      </c>
      <c r="E957" s="49" t="str">
        <f t="shared" si="245"/>
        <v>0</v>
      </c>
      <c r="F957" s="49">
        <f>IF(AD957="",0,COUNTIF($AD$7:AD957,AD957))</f>
        <v>0</v>
      </c>
      <c r="G957" s="49" t="str">
        <f t="shared" si="246"/>
        <v>0</v>
      </c>
      <c r="H957" s="49">
        <f>IF(AJ957="",0,COUNTIF($AJ$7:AJ957,AJ957))</f>
        <v>0</v>
      </c>
      <c r="I957" s="49" t="str">
        <f t="shared" si="247"/>
        <v>0</v>
      </c>
      <c r="J957" s="120">
        <f t="shared" si="248"/>
        <v>0</v>
      </c>
      <c r="K957" s="50" t="str">
        <f t="shared" si="249"/>
        <v>-</v>
      </c>
      <c r="L957" s="49">
        <f>IF(N957="",0,COUNTIF($N$7:N957,N957))</f>
        <v>0</v>
      </c>
      <c r="M957" s="50" t="str">
        <f t="shared" si="250"/>
        <v>0</v>
      </c>
      <c r="N957" s="49" t="str">
        <f t="shared" si="251"/>
        <v/>
      </c>
      <c r="O957" s="1"/>
      <c r="P957" s="112"/>
      <c r="Q957" s="4"/>
      <c r="R957" s="4"/>
      <c r="S957" s="54" t="str">
        <f t="shared" si="252"/>
        <v/>
      </c>
      <c r="T957" s="51"/>
      <c r="U957" s="53"/>
      <c r="V957" s="233"/>
      <c r="W957" s="234" t="str">
        <f t="shared" si="253"/>
        <v/>
      </c>
      <c r="X957" s="52"/>
      <c r="Y957" s="53"/>
      <c r="Z957" s="53"/>
      <c r="AA957" s="53"/>
      <c r="AB957" s="54" t="str">
        <f t="shared" si="254"/>
        <v/>
      </c>
      <c r="AC957" s="54" t="str">
        <f t="shared" si="255"/>
        <v/>
      </c>
      <c r="AD957" s="52"/>
      <c r="AE957" s="53"/>
      <c r="AF957" s="53"/>
      <c r="AG957" s="53"/>
      <c r="AH957" s="54" t="str">
        <f t="shared" si="256"/>
        <v/>
      </c>
      <c r="AI957" s="54" t="str">
        <f t="shared" si="257"/>
        <v/>
      </c>
      <c r="AJ957" s="52"/>
      <c r="AK957" s="55"/>
      <c r="AL957" s="55"/>
      <c r="AM957" s="55"/>
      <c r="AN957" s="54" t="str">
        <f t="shared" si="258"/>
        <v/>
      </c>
      <c r="AO957" s="54" t="str">
        <f t="shared" si="259"/>
        <v/>
      </c>
      <c r="AP957" s="53"/>
      <c r="AQ957" s="53"/>
      <c r="AR957" s="1"/>
      <c r="AS957" s="1"/>
    </row>
    <row r="958" spans="1:45" ht="18.75" customHeight="1" x14ac:dyDescent="0.35">
      <c r="A958" s="1"/>
      <c r="B958" s="49">
        <f>IF(R958="",0,COUNTIF($R$7:R958,R958))</f>
        <v>0</v>
      </c>
      <c r="C958" s="49" t="str">
        <f t="shared" si="244"/>
        <v>0</v>
      </c>
      <c r="D958" s="49">
        <f>IF(X958="",0,COUNTIF($X$7:X958,X958))</f>
        <v>0</v>
      </c>
      <c r="E958" s="49" t="str">
        <f t="shared" si="245"/>
        <v>0</v>
      </c>
      <c r="F958" s="49">
        <f>IF(AD958="",0,COUNTIF($AD$7:AD958,AD958))</f>
        <v>0</v>
      </c>
      <c r="G958" s="49" t="str">
        <f t="shared" si="246"/>
        <v>0</v>
      </c>
      <c r="H958" s="49">
        <f>IF(AJ958="",0,COUNTIF($AJ$7:AJ958,AJ958))</f>
        <v>0</v>
      </c>
      <c r="I958" s="49" t="str">
        <f t="shared" si="247"/>
        <v>0</v>
      </c>
      <c r="J958" s="120">
        <f t="shared" si="248"/>
        <v>0</v>
      </c>
      <c r="K958" s="50" t="str">
        <f t="shared" si="249"/>
        <v>-</v>
      </c>
      <c r="L958" s="49">
        <f>IF(N958="",0,COUNTIF($N$7:N958,N958))</f>
        <v>0</v>
      </c>
      <c r="M958" s="50" t="str">
        <f t="shared" si="250"/>
        <v>0</v>
      </c>
      <c r="N958" s="49" t="str">
        <f t="shared" si="251"/>
        <v/>
      </c>
      <c r="O958" s="1"/>
      <c r="P958" s="112"/>
      <c r="Q958" s="4"/>
      <c r="R958" s="4"/>
      <c r="S958" s="54" t="str">
        <f t="shared" si="252"/>
        <v/>
      </c>
      <c r="T958" s="51"/>
      <c r="U958" s="53"/>
      <c r="V958" s="233"/>
      <c r="W958" s="234" t="str">
        <f t="shared" si="253"/>
        <v/>
      </c>
      <c r="X958" s="52"/>
      <c r="Y958" s="53"/>
      <c r="Z958" s="53"/>
      <c r="AA958" s="53"/>
      <c r="AB958" s="54" t="str">
        <f t="shared" si="254"/>
        <v/>
      </c>
      <c r="AC958" s="54" t="str">
        <f t="shared" si="255"/>
        <v/>
      </c>
      <c r="AD958" s="52"/>
      <c r="AE958" s="53"/>
      <c r="AF958" s="53"/>
      <c r="AG958" s="53"/>
      <c r="AH958" s="54" t="str">
        <f t="shared" si="256"/>
        <v/>
      </c>
      <c r="AI958" s="54" t="str">
        <f t="shared" si="257"/>
        <v/>
      </c>
      <c r="AJ958" s="52"/>
      <c r="AK958" s="55"/>
      <c r="AL958" s="55"/>
      <c r="AM958" s="55"/>
      <c r="AN958" s="54" t="str">
        <f t="shared" si="258"/>
        <v/>
      </c>
      <c r="AO958" s="54" t="str">
        <f t="shared" si="259"/>
        <v/>
      </c>
      <c r="AP958" s="53"/>
      <c r="AQ958" s="53"/>
      <c r="AR958" s="1"/>
      <c r="AS958" s="1"/>
    </row>
    <row r="959" spans="1:45" ht="18.75" customHeight="1" x14ac:dyDescent="0.35">
      <c r="A959" s="1"/>
      <c r="B959" s="49">
        <f>IF(R959="",0,COUNTIF($R$7:R959,R959))</f>
        <v>0</v>
      </c>
      <c r="C959" s="49" t="str">
        <f t="shared" si="244"/>
        <v>0</v>
      </c>
      <c r="D959" s="49">
        <f>IF(X959="",0,COUNTIF($X$7:X959,X959))</f>
        <v>0</v>
      </c>
      <c r="E959" s="49" t="str">
        <f t="shared" si="245"/>
        <v>0</v>
      </c>
      <c r="F959" s="49">
        <f>IF(AD959="",0,COUNTIF($AD$7:AD959,AD959))</f>
        <v>0</v>
      </c>
      <c r="G959" s="49" t="str">
        <f t="shared" si="246"/>
        <v>0</v>
      </c>
      <c r="H959" s="49">
        <f>IF(AJ959="",0,COUNTIF($AJ$7:AJ959,AJ959))</f>
        <v>0</v>
      </c>
      <c r="I959" s="49" t="str">
        <f t="shared" si="247"/>
        <v>0</v>
      </c>
      <c r="J959" s="120">
        <f t="shared" si="248"/>
        <v>0</v>
      </c>
      <c r="K959" s="50" t="str">
        <f t="shared" si="249"/>
        <v>-</v>
      </c>
      <c r="L959" s="49">
        <f>IF(N959="",0,COUNTIF($N$7:N959,N959))</f>
        <v>0</v>
      </c>
      <c r="M959" s="50" t="str">
        <f t="shared" si="250"/>
        <v>0</v>
      </c>
      <c r="N959" s="49" t="str">
        <f t="shared" si="251"/>
        <v/>
      </c>
      <c r="O959" s="1"/>
      <c r="P959" s="112"/>
      <c r="Q959" s="4"/>
      <c r="R959" s="4"/>
      <c r="S959" s="54" t="str">
        <f t="shared" si="252"/>
        <v/>
      </c>
      <c r="T959" s="51"/>
      <c r="U959" s="53"/>
      <c r="V959" s="233"/>
      <c r="W959" s="234" t="str">
        <f t="shared" si="253"/>
        <v/>
      </c>
      <c r="X959" s="52"/>
      <c r="Y959" s="53"/>
      <c r="Z959" s="53"/>
      <c r="AA959" s="53"/>
      <c r="AB959" s="54" t="str">
        <f t="shared" si="254"/>
        <v/>
      </c>
      <c r="AC959" s="54" t="str">
        <f t="shared" si="255"/>
        <v/>
      </c>
      <c r="AD959" s="52"/>
      <c r="AE959" s="53"/>
      <c r="AF959" s="53"/>
      <c r="AG959" s="53"/>
      <c r="AH959" s="54" t="str">
        <f t="shared" si="256"/>
        <v/>
      </c>
      <c r="AI959" s="54" t="str">
        <f t="shared" si="257"/>
        <v/>
      </c>
      <c r="AJ959" s="52"/>
      <c r="AK959" s="55"/>
      <c r="AL959" s="55"/>
      <c r="AM959" s="55"/>
      <c r="AN959" s="54" t="str">
        <f t="shared" si="258"/>
        <v/>
      </c>
      <c r="AO959" s="54" t="str">
        <f t="shared" si="259"/>
        <v/>
      </c>
      <c r="AP959" s="53"/>
      <c r="AQ959" s="53"/>
      <c r="AR959" s="1"/>
      <c r="AS959" s="1"/>
    </row>
    <row r="960" spans="1:45" ht="18.75" customHeight="1" x14ac:dyDescent="0.35">
      <c r="A960" s="1"/>
      <c r="B960" s="49">
        <f>IF(R960="",0,COUNTIF($R$7:R960,R960))</f>
        <v>0</v>
      </c>
      <c r="C960" s="49" t="str">
        <f t="shared" si="244"/>
        <v>0</v>
      </c>
      <c r="D960" s="49">
        <f>IF(X960="",0,COUNTIF($X$7:X960,X960))</f>
        <v>0</v>
      </c>
      <c r="E960" s="49" t="str">
        <f t="shared" si="245"/>
        <v>0</v>
      </c>
      <c r="F960" s="49">
        <f>IF(AD960="",0,COUNTIF($AD$7:AD960,AD960))</f>
        <v>0</v>
      </c>
      <c r="G960" s="49" t="str">
        <f t="shared" si="246"/>
        <v>0</v>
      </c>
      <c r="H960" s="49">
        <f>IF(AJ960="",0,COUNTIF($AJ$7:AJ960,AJ960))</f>
        <v>0</v>
      </c>
      <c r="I960" s="49" t="str">
        <f t="shared" si="247"/>
        <v>0</v>
      </c>
      <c r="J960" s="120">
        <f t="shared" si="248"/>
        <v>0</v>
      </c>
      <c r="K960" s="50" t="str">
        <f t="shared" si="249"/>
        <v>-</v>
      </c>
      <c r="L960" s="49">
        <f>IF(N960="",0,COUNTIF($N$7:N960,N960))</f>
        <v>0</v>
      </c>
      <c r="M960" s="50" t="str">
        <f t="shared" si="250"/>
        <v>0</v>
      </c>
      <c r="N960" s="49" t="str">
        <f t="shared" si="251"/>
        <v/>
      </c>
      <c r="O960" s="1"/>
      <c r="P960" s="112"/>
      <c r="Q960" s="4"/>
      <c r="R960" s="4"/>
      <c r="S960" s="54" t="str">
        <f t="shared" si="252"/>
        <v/>
      </c>
      <c r="T960" s="51"/>
      <c r="U960" s="53"/>
      <c r="V960" s="233"/>
      <c r="W960" s="234" t="str">
        <f t="shared" si="253"/>
        <v/>
      </c>
      <c r="X960" s="52"/>
      <c r="Y960" s="53"/>
      <c r="Z960" s="53"/>
      <c r="AA960" s="53"/>
      <c r="AB960" s="54" t="str">
        <f t="shared" si="254"/>
        <v/>
      </c>
      <c r="AC960" s="54" t="str">
        <f t="shared" si="255"/>
        <v/>
      </c>
      <c r="AD960" s="52"/>
      <c r="AE960" s="53"/>
      <c r="AF960" s="53"/>
      <c r="AG960" s="53"/>
      <c r="AH960" s="54" t="str">
        <f t="shared" si="256"/>
        <v/>
      </c>
      <c r="AI960" s="54" t="str">
        <f t="shared" si="257"/>
        <v/>
      </c>
      <c r="AJ960" s="52"/>
      <c r="AK960" s="55"/>
      <c r="AL960" s="55"/>
      <c r="AM960" s="55"/>
      <c r="AN960" s="54" t="str">
        <f t="shared" si="258"/>
        <v/>
      </c>
      <c r="AO960" s="54" t="str">
        <f t="shared" si="259"/>
        <v/>
      </c>
      <c r="AP960" s="53"/>
      <c r="AQ960" s="53"/>
      <c r="AR960" s="1"/>
      <c r="AS960" s="1"/>
    </row>
    <row r="961" spans="1:45" ht="18.75" customHeight="1" x14ac:dyDescent="0.35">
      <c r="A961" s="1"/>
      <c r="B961" s="49">
        <f>IF(R961="",0,COUNTIF($R$7:R961,R961))</f>
        <v>0</v>
      </c>
      <c r="C961" s="49" t="str">
        <f t="shared" si="244"/>
        <v>0</v>
      </c>
      <c r="D961" s="49">
        <f>IF(X961="",0,COUNTIF($X$7:X961,X961))</f>
        <v>0</v>
      </c>
      <c r="E961" s="49" t="str">
        <f t="shared" si="245"/>
        <v>0</v>
      </c>
      <c r="F961" s="49">
        <f>IF(AD961="",0,COUNTIF($AD$7:AD961,AD961))</f>
        <v>0</v>
      </c>
      <c r="G961" s="49" t="str">
        <f t="shared" si="246"/>
        <v>0</v>
      </c>
      <c r="H961" s="49">
        <f>IF(AJ961="",0,COUNTIF($AJ$7:AJ961,AJ961))</f>
        <v>0</v>
      </c>
      <c r="I961" s="49" t="str">
        <f t="shared" si="247"/>
        <v>0</v>
      </c>
      <c r="J961" s="120">
        <f t="shared" si="248"/>
        <v>0</v>
      </c>
      <c r="K961" s="50" t="str">
        <f t="shared" si="249"/>
        <v>-</v>
      </c>
      <c r="L961" s="49">
        <f>IF(N961="",0,COUNTIF($N$7:N961,N961))</f>
        <v>0</v>
      </c>
      <c r="M961" s="50" t="str">
        <f t="shared" si="250"/>
        <v>0</v>
      </c>
      <c r="N961" s="49" t="str">
        <f t="shared" si="251"/>
        <v/>
      </c>
      <c r="O961" s="1"/>
      <c r="P961" s="112"/>
      <c r="Q961" s="4"/>
      <c r="R961" s="4"/>
      <c r="S961" s="54" t="str">
        <f t="shared" si="252"/>
        <v/>
      </c>
      <c r="T961" s="51"/>
      <c r="U961" s="53"/>
      <c r="V961" s="233"/>
      <c r="W961" s="234" t="str">
        <f t="shared" si="253"/>
        <v/>
      </c>
      <c r="X961" s="52"/>
      <c r="Y961" s="53"/>
      <c r="Z961" s="53"/>
      <c r="AA961" s="53"/>
      <c r="AB961" s="54" t="str">
        <f t="shared" si="254"/>
        <v/>
      </c>
      <c r="AC961" s="54" t="str">
        <f t="shared" si="255"/>
        <v/>
      </c>
      <c r="AD961" s="52"/>
      <c r="AE961" s="53"/>
      <c r="AF961" s="53"/>
      <c r="AG961" s="53"/>
      <c r="AH961" s="54" t="str">
        <f t="shared" si="256"/>
        <v/>
      </c>
      <c r="AI961" s="54" t="str">
        <f t="shared" si="257"/>
        <v/>
      </c>
      <c r="AJ961" s="52"/>
      <c r="AK961" s="55"/>
      <c r="AL961" s="55"/>
      <c r="AM961" s="55"/>
      <c r="AN961" s="54" t="str">
        <f t="shared" si="258"/>
        <v/>
      </c>
      <c r="AO961" s="54" t="str">
        <f t="shared" si="259"/>
        <v/>
      </c>
      <c r="AP961" s="53"/>
      <c r="AQ961" s="53"/>
      <c r="AR961" s="1"/>
      <c r="AS961" s="1"/>
    </row>
    <row r="962" spans="1:45" ht="18.75" customHeight="1" x14ac:dyDescent="0.35">
      <c r="A962" s="1"/>
      <c r="B962" s="49">
        <f>IF(R962="",0,COUNTIF($R$7:R962,R962))</f>
        <v>0</v>
      </c>
      <c r="C962" s="49" t="str">
        <f t="shared" si="244"/>
        <v>0</v>
      </c>
      <c r="D962" s="49">
        <f>IF(X962="",0,COUNTIF($X$7:X962,X962))</f>
        <v>0</v>
      </c>
      <c r="E962" s="49" t="str">
        <f t="shared" si="245"/>
        <v>0</v>
      </c>
      <c r="F962" s="49">
        <f>IF(AD962="",0,COUNTIF($AD$7:AD962,AD962))</f>
        <v>0</v>
      </c>
      <c r="G962" s="49" t="str">
        <f t="shared" si="246"/>
        <v>0</v>
      </c>
      <c r="H962" s="49">
        <f>IF(AJ962="",0,COUNTIF($AJ$7:AJ962,AJ962))</f>
        <v>0</v>
      </c>
      <c r="I962" s="49" t="str">
        <f t="shared" si="247"/>
        <v>0</v>
      </c>
      <c r="J962" s="120">
        <f t="shared" si="248"/>
        <v>0</v>
      </c>
      <c r="K962" s="50" t="str">
        <f t="shared" si="249"/>
        <v>-</v>
      </c>
      <c r="L962" s="49">
        <f>IF(N962="",0,COUNTIF($N$7:N962,N962))</f>
        <v>0</v>
      </c>
      <c r="M962" s="50" t="str">
        <f t="shared" si="250"/>
        <v>0</v>
      </c>
      <c r="N962" s="49" t="str">
        <f t="shared" si="251"/>
        <v/>
      </c>
      <c r="O962" s="1"/>
      <c r="P962" s="112"/>
      <c r="Q962" s="4"/>
      <c r="R962" s="4"/>
      <c r="S962" s="54" t="str">
        <f t="shared" si="252"/>
        <v/>
      </c>
      <c r="T962" s="51"/>
      <c r="U962" s="53"/>
      <c r="V962" s="233"/>
      <c r="W962" s="234" t="str">
        <f t="shared" si="253"/>
        <v/>
      </c>
      <c r="X962" s="52"/>
      <c r="Y962" s="53"/>
      <c r="Z962" s="53"/>
      <c r="AA962" s="53"/>
      <c r="AB962" s="54" t="str">
        <f t="shared" si="254"/>
        <v/>
      </c>
      <c r="AC962" s="54" t="str">
        <f t="shared" si="255"/>
        <v/>
      </c>
      <c r="AD962" s="52"/>
      <c r="AE962" s="53"/>
      <c r="AF962" s="53"/>
      <c r="AG962" s="53"/>
      <c r="AH962" s="54" t="str">
        <f t="shared" si="256"/>
        <v/>
      </c>
      <c r="AI962" s="54" t="str">
        <f t="shared" si="257"/>
        <v/>
      </c>
      <c r="AJ962" s="52"/>
      <c r="AK962" s="55"/>
      <c r="AL962" s="55"/>
      <c r="AM962" s="55"/>
      <c r="AN962" s="54" t="str">
        <f t="shared" si="258"/>
        <v/>
      </c>
      <c r="AO962" s="54" t="str">
        <f t="shared" si="259"/>
        <v/>
      </c>
      <c r="AP962" s="53"/>
      <c r="AQ962" s="53"/>
      <c r="AR962" s="1"/>
      <c r="AS962" s="1"/>
    </row>
    <row r="963" spans="1:45" ht="18.75" customHeight="1" x14ac:dyDescent="0.35">
      <c r="A963" s="1"/>
      <c r="B963" s="49">
        <f>IF(R963="",0,COUNTIF($R$7:R963,R963))</f>
        <v>0</v>
      </c>
      <c r="C963" s="49" t="str">
        <f t="shared" si="244"/>
        <v>0</v>
      </c>
      <c r="D963" s="49">
        <f>IF(X963="",0,COUNTIF($X$7:X963,X963))</f>
        <v>0</v>
      </c>
      <c r="E963" s="49" t="str">
        <f t="shared" si="245"/>
        <v>0</v>
      </c>
      <c r="F963" s="49">
        <f>IF(AD963="",0,COUNTIF($AD$7:AD963,AD963))</f>
        <v>0</v>
      </c>
      <c r="G963" s="49" t="str">
        <f t="shared" si="246"/>
        <v>0</v>
      </c>
      <c r="H963" s="49">
        <f>IF(AJ963="",0,COUNTIF($AJ$7:AJ963,AJ963))</f>
        <v>0</v>
      </c>
      <c r="I963" s="49" t="str">
        <f t="shared" si="247"/>
        <v>0</v>
      </c>
      <c r="J963" s="120">
        <f t="shared" si="248"/>
        <v>0</v>
      </c>
      <c r="K963" s="50" t="str">
        <f t="shared" si="249"/>
        <v>-</v>
      </c>
      <c r="L963" s="49">
        <f>IF(N963="",0,COUNTIF($N$7:N963,N963))</f>
        <v>0</v>
      </c>
      <c r="M963" s="50" t="str">
        <f t="shared" si="250"/>
        <v>0</v>
      </c>
      <c r="N963" s="49" t="str">
        <f t="shared" si="251"/>
        <v/>
      </c>
      <c r="O963" s="1"/>
      <c r="P963" s="112"/>
      <c r="Q963" s="4"/>
      <c r="R963" s="4"/>
      <c r="S963" s="54" t="str">
        <f t="shared" si="252"/>
        <v/>
      </c>
      <c r="T963" s="51"/>
      <c r="U963" s="53"/>
      <c r="V963" s="233"/>
      <c r="W963" s="234" t="str">
        <f t="shared" si="253"/>
        <v/>
      </c>
      <c r="X963" s="52"/>
      <c r="Y963" s="53"/>
      <c r="Z963" s="53"/>
      <c r="AA963" s="53"/>
      <c r="AB963" s="54" t="str">
        <f t="shared" si="254"/>
        <v/>
      </c>
      <c r="AC963" s="54" t="str">
        <f t="shared" si="255"/>
        <v/>
      </c>
      <c r="AD963" s="52"/>
      <c r="AE963" s="53"/>
      <c r="AF963" s="53"/>
      <c r="AG963" s="53"/>
      <c r="AH963" s="54" t="str">
        <f t="shared" si="256"/>
        <v/>
      </c>
      <c r="AI963" s="54" t="str">
        <f t="shared" si="257"/>
        <v/>
      </c>
      <c r="AJ963" s="52"/>
      <c r="AK963" s="55"/>
      <c r="AL963" s="55"/>
      <c r="AM963" s="55"/>
      <c r="AN963" s="54" t="str">
        <f t="shared" si="258"/>
        <v/>
      </c>
      <c r="AO963" s="54" t="str">
        <f t="shared" si="259"/>
        <v/>
      </c>
      <c r="AP963" s="53"/>
      <c r="AQ963" s="53"/>
      <c r="AR963" s="1"/>
      <c r="AS963" s="1"/>
    </row>
    <row r="964" spans="1:45" ht="18.75" customHeight="1" x14ac:dyDescent="0.35">
      <c r="A964" s="1"/>
      <c r="B964" s="49">
        <f>IF(R964="",0,COUNTIF($R$7:R964,R964))</f>
        <v>0</v>
      </c>
      <c r="C964" s="49" t="str">
        <f t="shared" si="244"/>
        <v>0</v>
      </c>
      <c r="D964" s="49">
        <f>IF(X964="",0,COUNTIF($X$7:X964,X964))</f>
        <v>0</v>
      </c>
      <c r="E964" s="49" t="str">
        <f t="shared" si="245"/>
        <v>0</v>
      </c>
      <c r="F964" s="49">
        <f>IF(AD964="",0,COUNTIF($AD$7:AD964,AD964))</f>
        <v>0</v>
      </c>
      <c r="G964" s="49" t="str">
        <f t="shared" si="246"/>
        <v>0</v>
      </c>
      <c r="H964" s="49">
        <f>IF(AJ964="",0,COUNTIF($AJ$7:AJ964,AJ964))</f>
        <v>0</v>
      </c>
      <c r="I964" s="49" t="str">
        <f t="shared" si="247"/>
        <v>0</v>
      </c>
      <c r="J964" s="120">
        <f t="shared" si="248"/>
        <v>0</v>
      </c>
      <c r="K964" s="50" t="str">
        <f t="shared" si="249"/>
        <v>-</v>
      </c>
      <c r="L964" s="49">
        <f>IF(N964="",0,COUNTIF($N$7:N964,N964))</f>
        <v>0</v>
      </c>
      <c r="M964" s="50" t="str">
        <f t="shared" si="250"/>
        <v>0</v>
      </c>
      <c r="N964" s="49" t="str">
        <f t="shared" si="251"/>
        <v/>
      </c>
      <c r="O964" s="1"/>
      <c r="P964" s="112"/>
      <c r="Q964" s="4"/>
      <c r="R964" s="4"/>
      <c r="S964" s="54" t="str">
        <f t="shared" si="252"/>
        <v/>
      </c>
      <c r="T964" s="51"/>
      <c r="U964" s="53"/>
      <c r="V964" s="233"/>
      <c r="W964" s="234" t="str">
        <f t="shared" si="253"/>
        <v/>
      </c>
      <c r="X964" s="52"/>
      <c r="Y964" s="53"/>
      <c r="Z964" s="53"/>
      <c r="AA964" s="53"/>
      <c r="AB964" s="54" t="str">
        <f t="shared" si="254"/>
        <v/>
      </c>
      <c r="AC964" s="54" t="str">
        <f t="shared" si="255"/>
        <v/>
      </c>
      <c r="AD964" s="52"/>
      <c r="AE964" s="53"/>
      <c r="AF964" s="53"/>
      <c r="AG964" s="53"/>
      <c r="AH964" s="54" t="str">
        <f t="shared" si="256"/>
        <v/>
      </c>
      <c r="AI964" s="54" t="str">
        <f t="shared" si="257"/>
        <v/>
      </c>
      <c r="AJ964" s="52"/>
      <c r="AK964" s="55"/>
      <c r="AL964" s="55"/>
      <c r="AM964" s="55"/>
      <c r="AN964" s="54" t="str">
        <f t="shared" si="258"/>
        <v/>
      </c>
      <c r="AO964" s="54" t="str">
        <f t="shared" si="259"/>
        <v/>
      </c>
      <c r="AP964" s="53"/>
      <c r="AQ964" s="53"/>
      <c r="AR964" s="1"/>
      <c r="AS964" s="1"/>
    </row>
    <row r="965" spans="1:45" ht="18.75" customHeight="1" x14ac:dyDescent="0.35">
      <c r="A965" s="1"/>
      <c r="B965" s="49">
        <f>IF(R965="",0,COUNTIF($R$7:R965,R965))</f>
        <v>0</v>
      </c>
      <c r="C965" s="49" t="str">
        <f t="shared" si="244"/>
        <v>0</v>
      </c>
      <c r="D965" s="49">
        <f>IF(X965="",0,COUNTIF($X$7:X965,X965))</f>
        <v>0</v>
      </c>
      <c r="E965" s="49" t="str">
        <f t="shared" si="245"/>
        <v>0</v>
      </c>
      <c r="F965" s="49">
        <f>IF(AD965="",0,COUNTIF($AD$7:AD965,AD965))</f>
        <v>0</v>
      </c>
      <c r="G965" s="49" t="str">
        <f t="shared" si="246"/>
        <v>0</v>
      </c>
      <c r="H965" s="49">
        <f>IF(AJ965="",0,COUNTIF($AJ$7:AJ965,AJ965))</f>
        <v>0</v>
      </c>
      <c r="I965" s="49" t="str">
        <f t="shared" si="247"/>
        <v>0</v>
      </c>
      <c r="J965" s="120">
        <f t="shared" si="248"/>
        <v>0</v>
      </c>
      <c r="K965" s="50" t="str">
        <f t="shared" si="249"/>
        <v>-</v>
      </c>
      <c r="L965" s="49">
        <f>IF(N965="",0,COUNTIF($N$7:N965,N965))</f>
        <v>0</v>
      </c>
      <c r="M965" s="50" t="str">
        <f t="shared" si="250"/>
        <v>0</v>
      </c>
      <c r="N965" s="49" t="str">
        <f t="shared" si="251"/>
        <v/>
      </c>
      <c r="O965" s="1"/>
      <c r="P965" s="112"/>
      <c r="Q965" s="4"/>
      <c r="R965" s="4"/>
      <c r="S965" s="54" t="str">
        <f t="shared" si="252"/>
        <v/>
      </c>
      <c r="T965" s="51"/>
      <c r="U965" s="53"/>
      <c r="V965" s="233"/>
      <c r="W965" s="234" t="str">
        <f t="shared" si="253"/>
        <v/>
      </c>
      <c r="X965" s="52"/>
      <c r="Y965" s="53"/>
      <c r="Z965" s="53"/>
      <c r="AA965" s="53"/>
      <c r="AB965" s="54" t="str">
        <f t="shared" si="254"/>
        <v/>
      </c>
      <c r="AC965" s="54" t="str">
        <f t="shared" si="255"/>
        <v/>
      </c>
      <c r="AD965" s="52"/>
      <c r="AE965" s="53"/>
      <c r="AF965" s="53"/>
      <c r="AG965" s="53"/>
      <c r="AH965" s="54" t="str">
        <f t="shared" si="256"/>
        <v/>
      </c>
      <c r="AI965" s="54" t="str">
        <f t="shared" si="257"/>
        <v/>
      </c>
      <c r="AJ965" s="52"/>
      <c r="AK965" s="55"/>
      <c r="AL965" s="55"/>
      <c r="AM965" s="55"/>
      <c r="AN965" s="54" t="str">
        <f t="shared" si="258"/>
        <v/>
      </c>
      <c r="AO965" s="54" t="str">
        <f t="shared" si="259"/>
        <v/>
      </c>
      <c r="AP965" s="53"/>
      <c r="AQ965" s="53"/>
      <c r="AR965" s="1"/>
      <c r="AS965" s="1"/>
    </row>
    <row r="966" spans="1:45" ht="18.75" customHeight="1" x14ac:dyDescent="0.35">
      <c r="A966" s="1"/>
      <c r="B966" s="49">
        <f>IF(R966="",0,COUNTIF($R$7:R966,R966))</f>
        <v>0</v>
      </c>
      <c r="C966" s="49" t="str">
        <f t="shared" si="244"/>
        <v>0</v>
      </c>
      <c r="D966" s="49">
        <f>IF(X966="",0,COUNTIF($X$7:X966,X966))</f>
        <v>0</v>
      </c>
      <c r="E966" s="49" t="str">
        <f t="shared" si="245"/>
        <v>0</v>
      </c>
      <c r="F966" s="49">
        <f>IF(AD966="",0,COUNTIF($AD$7:AD966,AD966))</f>
        <v>0</v>
      </c>
      <c r="G966" s="49" t="str">
        <f t="shared" si="246"/>
        <v>0</v>
      </c>
      <c r="H966" s="49">
        <f>IF(AJ966="",0,COUNTIF($AJ$7:AJ966,AJ966))</f>
        <v>0</v>
      </c>
      <c r="I966" s="49" t="str">
        <f t="shared" si="247"/>
        <v>0</v>
      </c>
      <c r="J966" s="120">
        <f t="shared" si="248"/>
        <v>0</v>
      </c>
      <c r="K966" s="50" t="str">
        <f t="shared" si="249"/>
        <v>-</v>
      </c>
      <c r="L966" s="49">
        <f>IF(N966="",0,COUNTIF($N$7:N966,N966))</f>
        <v>0</v>
      </c>
      <c r="M966" s="50" t="str">
        <f t="shared" si="250"/>
        <v>0</v>
      </c>
      <c r="N966" s="49" t="str">
        <f t="shared" si="251"/>
        <v/>
      </c>
      <c r="O966" s="1"/>
      <c r="P966" s="112"/>
      <c r="Q966" s="4"/>
      <c r="R966" s="4"/>
      <c r="S966" s="54" t="str">
        <f t="shared" si="252"/>
        <v/>
      </c>
      <c r="T966" s="51"/>
      <c r="U966" s="53"/>
      <c r="V966" s="233"/>
      <c r="W966" s="234" t="str">
        <f t="shared" si="253"/>
        <v/>
      </c>
      <c r="X966" s="52"/>
      <c r="Y966" s="53"/>
      <c r="Z966" s="53"/>
      <c r="AA966" s="53"/>
      <c r="AB966" s="54" t="str">
        <f t="shared" si="254"/>
        <v/>
      </c>
      <c r="AC966" s="54" t="str">
        <f t="shared" si="255"/>
        <v/>
      </c>
      <c r="AD966" s="52"/>
      <c r="AE966" s="53"/>
      <c r="AF966" s="53"/>
      <c r="AG966" s="53"/>
      <c r="AH966" s="54" t="str">
        <f t="shared" si="256"/>
        <v/>
      </c>
      <c r="AI966" s="54" t="str">
        <f t="shared" si="257"/>
        <v/>
      </c>
      <c r="AJ966" s="52"/>
      <c r="AK966" s="55"/>
      <c r="AL966" s="55"/>
      <c r="AM966" s="55"/>
      <c r="AN966" s="54" t="str">
        <f t="shared" si="258"/>
        <v/>
      </c>
      <c r="AO966" s="54" t="str">
        <f t="shared" si="259"/>
        <v/>
      </c>
      <c r="AP966" s="53"/>
      <c r="AQ966" s="53"/>
      <c r="AR966" s="1"/>
      <c r="AS966" s="1"/>
    </row>
    <row r="967" spans="1:45" ht="18.75" customHeight="1" x14ac:dyDescent="0.35">
      <c r="A967" s="1"/>
      <c r="B967" s="49">
        <f>IF(R967="",0,COUNTIF($R$7:R967,R967))</f>
        <v>0</v>
      </c>
      <c r="C967" s="49" t="str">
        <f t="shared" si="244"/>
        <v>0</v>
      </c>
      <c r="D967" s="49">
        <f>IF(X967="",0,COUNTIF($X$7:X967,X967))</f>
        <v>0</v>
      </c>
      <c r="E967" s="49" t="str">
        <f t="shared" si="245"/>
        <v>0</v>
      </c>
      <c r="F967" s="49">
        <f>IF(AD967="",0,COUNTIF($AD$7:AD967,AD967))</f>
        <v>0</v>
      </c>
      <c r="G967" s="49" t="str">
        <f t="shared" si="246"/>
        <v>0</v>
      </c>
      <c r="H967" s="49">
        <f>IF(AJ967="",0,COUNTIF($AJ$7:AJ967,AJ967))</f>
        <v>0</v>
      </c>
      <c r="I967" s="49" t="str">
        <f t="shared" si="247"/>
        <v>0</v>
      </c>
      <c r="J967" s="120">
        <f t="shared" si="248"/>
        <v>0</v>
      </c>
      <c r="K967" s="50" t="str">
        <f t="shared" si="249"/>
        <v>-</v>
      </c>
      <c r="L967" s="49">
        <f>IF(N967="",0,COUNTIF($N$7:N967,N967))</f>
        <v>0</v>
      </c>
      <c r="M967" s="50" t="str">
        <f t="shared" si="250"/>
        <v>0</v>
      </c>
      <c r="N967" s="49" t="str">
        <f t="shared" si="251"/>
        <v/>
      </c>
      <c r="O967" s="1"/>
      <c r="P967" s="112"/>
      <c r="Q967" s="4"/>
      <c r="R967" s="4"/>
      <c r="S967" s="54" t="str">
        <f t="shared" si="252"/>
        <v/>
      </c>
      <c r="T967" s="51"/>
      <c r="U967" s="53"/>
      <c r="V967" s="233"/>
      <c r="W967" s="234" t="str">
        <f t="shared" si="253"/>
        <v/>
      </c>
      <c r="X967" s="52"/>
      <c r="Y967" s="53"/>
      <c r="Z967" s="53"/>
      <c r="AA967" s="53"/>
      <c r="AB967" s="54" t="str">
        <f t="shared" si="254"/>
        <v/>
      </c>
      <c r="AC967" s="54" t="str">
        <f t="shared" si="255"/>
        <v/>
      </c>
      <c r="AD967" s="52"/>
      <c r="AE967" s="53"/>
      <c r="AF967" s="53"/>
      <c r="AG967" s="53"/>
      <c r="AH967" s="54" t="str">
        <f t="shared" si="256"/>
        <v/>
      </c>
      <c r="AI967" s="54" t="str">
        <f t="shared" si="257"/>
        <v/>
      </c>
      <c r="AJ967" s="52"/>
      <c r="AK967" s="55"/>
      <c r="AL967" s="55"/>
      <c r="AM967" s="55"/>
      <c r="AN967" s="54" t="str">
        <f t="shared" si="258"/>
        <v/>
      </c>
      <c r="AO967" s="54" t="str">
        <f t="shared" si="259"/>
        <v/>
      </c>
      <c r="AP967" s="53"/>
      <c r="AQ967" s="53"/>
      <c r="AR967" s="1"/>
      <c r="AS967" s="1"/>
    </row>
    <row r="968" spans="1:45" ht="18.75" customHeight="1" x14ac:dyDescent="0.35">
      <c r="A968" s="1"/>
      <c r="B968" s="49">
        <f>IF(R968="",0,COUNTIF($R$7:R968,R968))</f>
        <v>0</v>
      </c>
      <c r="C968" s="49" t="str">
        <f t="shared" si="244"/>
        <v>0</v>
      </c>
      <c r="D968" s="49">
        <f>IF(X968="",0,COUNTIF($X$7:X968,X968))</f>
        <v>0</v>
      </c>
      <c r="E968" s="49" t="str">
        <f t="shared" si="245"/>
        <v>0</v>
      </c>
      <c r="F968" s="49">
        <f>IF(AD968="",0,COUNTIF($AD$7:AD968,AD968))</f>
        <v>0</v>
      </c>
      <c r="G968" s="49" t="str">
        <f t="shared" si="246"/>
        <v>0</v>
      </c>
      <c r="H968" s="49">
        <f>IF(AJ968="",0,COUNTIF($AJ$7:AJ968,AJ968))</f>
        <v>0</v>
      </c>
      <c r="I968" s="49" t="str">
        <f t="shared" si="247"/>
        <v>0</v>
      </c>
      <c r="J968" s="120">
        <f t="shared" si="248"/>
        <v>0</v>
      </c>
      <c r="K968" s="50" t="str">
        <f t="shared" si="249"/>
        <v>-</v>
      </c>
      <c r="L968" s="49">
        <f>IF(N968="",0,COUNTIF($N$7:N968,N968))</f>
        <v>0</v>
      </c>
      <c r="M968" s="50" t="str">
        <f t="shared" si="250"/>
        <v>0</v>
      </c>
      <c r="N968" s="49" t="str">
        <f t="shared" si="251"/>
        <v/>
      </c>
      <c r="O968" s="1"/>
      <c r="P968" s="112"/>
      <c r="Q968" s="4"/>
      <c r="R968" s="4"/>
      <c r="S968" s="54" t="str">
        <f t="shared" si="252"/>
        <v/>
      </c>
      <c r="T968" s="51"/>
      <c r="U968" s="53"/>
      <c r="V968" s="233"/>
      <c r="W968" s="234" t="str">
        <f t="shared" si="253"/>
        <v/>
      </c>
      <c r="X968" s="52"/>
      <c r="Y968" s="53"/>
      <c r="Z968" s="53"/>
      <c r="AA968" s="53"/>
      <c r="AB968" s="54" t="str">
        <f t="shared" si="254"/>
        <v/>
      </c>
      <c r="AC968" s="54" t="str">
        <f t="shared" si="255"/>
        <v/>
      </c>
      <c r="AD968" s="52"/>
      <c r="AE968" s="53"/>
      <c r="AF968" s="53"/>
      <c r="AG968" s="53"/>
      <c r="AH968" s="54" t="str">
        <f t="shared" si="256"/>
        <v/>
      </c>
      <c r="AI968" s="54" t="str">
        <f t="shared" si="257"/>
        <v/>
      </c>
      <c r="AJ968" s="52"/>
      <c r="AK968" s="55"/>
      <c r="AL968" s="55"/>
      <c r="AM968" s="55"/>
      <c r="AN968" s="54" t="str">
        <f t="shared" si="258"/>
        <v/>
      </c>
      <c r="AO968" s="54" t="str">
        <f t="shared" si="259"/>
        <v/>
      </c>
      <c r="AP968" s="53"/>
      <c r="AQ968" s="53"/>
      <c r="AR968" s="1"/>
      <c r="AS968" s="1"/>
    </row>
    <row r="969" spans="1:45" ht="18.75" customHeight="1" x14ac:dyDescent="0.35">
      <c r="A969" s="1"/>
      <c r="B969" s="49">
        <f>IF(R969="",0,COUNTIF($R$7:R969,R969))</f>
        <v>0</v>
      </c>
      <c r="C969" s="49" t="str">
        <f t="shared" si="244"/>
        <v>0</v>
      </c>
      <c r="D969" s="49">
        <f>IF(X969="",0,COUNTIF($X$7:X969,X969))</f>
        <v>0</v>
      </c>
      <c r="E969" s="49" t="str">
        <f t="shared" si="245"/>
        <v>0</v>
      </c>
      <c r="F969" s="49">
        <f>IF(AD969="",0,COUNTIF($AD$7:AD969,AD969))</f>
        <v>0</v>
      </c>
      <c r="G969" s="49" t="str">
        <f t="shared" si="246"/>
        <v>0</v>
      </c>
      <c r="H969" s="49">
        <f>IF(AJ969="",0,COUNTIF($AJ$7:AJ969,AJ969))</f>
        <v>0</v>
      </c>
      <c r="I969" s="49" t="str">
        <f t="shared" si="247"/>
        <v>0</v>
      </c>
      <c r="J969" s="120">
        <f t="shared" si="248"/>
        <v>0</v>
      </c>
      <c r="K969" s="50" t="str">
        <f t="shared" si="249"/>
        <v>-</v>
      </c>
      <c r="L969" s="49">
        <f>IF(N969="",0,COUNTIF($N$7:N969,N969))</f>
        <v>0</v>
      </c>
      <c r="M969" s="50" t="str">
        <f t="shared" si="250"/>
        <v>0</v>
      </c>
      <c r="N969" s="49" t="str">
        <f t="shared" si="251"/>
        <v/>
      </c>
      <c r="O969" s="1"/>
      <c r="P969" s="112"/>
      <c r="Q969" s="4"/>
      <c r="R969" s="4"/>
      <c r="S969" s="54" t="str">
        <f t="shared" si="252"/>
        <v/>
      </c>
      <c r="T969" s="51"/>
      <c r="U969" s="53"/>
      <c r="V969" s="233"/>
      <c r="W969" s="234" t="str">
        <f t="shared" si="253"/>
        <v/>
      </c>
      <c r="X969" s="52"/>
      <c r="Y969" s="53"/>
      <c r="Z969" s="53"/>
      <c r="AA969" s="53"/>
      <c r="AB969" s="54" t="str">
        <f t="shared" si="254"/>
        <v/>
      </c>
      <c r="AC969" s="54" t="str">
        <f t="shared" si="255"/>
        <v/>
      </c>
      <c r="AD969" s="52"/>
      <c r="AE969" s="53"/>
      <c r="AF969" s="53"/>
      <c r="AG969" s="53"/>
      <c r="AH969" s="54" t="str">
        <f t="shared" si="256"/>
        <v/>
      </c>
      <c r="AI969" s="54" t="str">
        <f t="shared" si="257"/>
        <v/>
      </c>
      <c r="AJ969" s="52"/>
      <c r="AK969" s="55"/>
      <c r="AL969" s="55"/>
      <c r="AM969" s="55"/>
      <c r="AN969" s="54" t="str">
        <f t="shared" si="258"/>
        <v/>
      </c>
      <c r="AO969" s="54" t="str">
        <f t="shared" si="259"/>
        <v/>
      </c>
      <c r="AP969" s="53"/>
      <c r="AQ969" s="53"/>
      <c r="AR969" s="1"/>
      <c r="AS969" s="1"/>
    </row>
    <row r="970" spans="1:45" ht="18.75" customHeight="1" x14ac:dyDescent="0.35">
      <c r="A970" s="1"/>
      <c r="B970" s="49">
        <f>IF(R970="",0,COUNTIF($R$7:R970,R970))</f>
        <v>0</v>
      </c>
      <c r="C970" s="49" t="str">
        <f t="shared" si="244"/>
        <v>0</v>
      </c>
      <c r="D970" s="49">
        <f>IF(X970="",0,COUNTIF($X$7:X970,X970))</f>
        <v>0</v>
      </c>
      <c r="E970" s="49" t="str">
        <f t="shared" si="245"/>
        <v>0</v>
      </c>
      <c r="F970" s="49">
        <f>IF(AD970="",0,COUNTIF($AD$7:AD970,AD970))</f>
        <v>0</v>
      </c>
      <c r="G970" s="49" t="str">
        <f t="shared" si="246"/>
        <v>0</v>
      </c>
      <c r="H970" s="49">
        <f>IF(AJ970="",0,COUNTIF($AJ$7:AJ970,AJ970))</f>
        <v>0</v>
      </c>
      <c r="I970" s="49" t="str">
        <f t="shared" si="247"/>
        <v>0</v>
      </c>
      <c r="J970" s="120">
        <f t="shared" si="248"/>
        <v>0</v>
      </c>
      <c r="K970" s="50" t="str">
        <f t="shared" si="249"/>
        <v>-</v>
      </c>
      <c r="L970" s="49">
        <f>IF(N970="",0,COUNTIF($N$7:N970,N970))</f>
        <v>0</v>
      </c>
      <c r="M970" s="50" t="str">
        <f t="shared" si="250"/>
        <v>0</v>
      </c>
      <c r="N970" s="49" t="str">
        <f t="shared" si="251"/>
        <v/>
      </c>
      <c r="O970" s="1"/>
      <c r="P970" s="112"/>
      <c r="Q970" s="4"/>
      <c r="R970" s="4"/>
      <c r="S970" s="54" t="str">
        <f t="shared" si="252"/>
        <v/>
      </c>
      <c r="T970" s="51"/>
      <c r="U970" s="53"/>
      <c r="V970" s="233"/>
      <c r="W970" s="234" t="str">
        <f t="shared" si="253"/>
        <v/>
      </c>
      <c r="X970" s="52"/>
      <c r="Y970" s="53"/>
      <c r="Z970" s="53"/>
      <c r="AA970" s="53"/>
      <c r="AB970" s="54" t="str">
        <f t="shared" si="254"/>
        <v/>
      </c>
      <c r="AC970" s="54" t="str">
        <f t="shared" si="255"/>
        <v/>
      </c>
      <c r="AD970" s="52"/>
      <c r="AE970" s="53"/>
      <c r="AF970" s="53"/>
      <c r="AG970" s="53"/>
      <c r="AH970" s="54" t="str">
        <f t="shared" si="256"/>
        <v/>
      </c>
      <c r="AI970" s="54" t="str">
        <f t="shared" si="257"/>
        <v/>
      </c>
      <c r="AJ970" s="52"/>
      <c r="AK970" s="55"/>
      <c r="AL970" s="55"/>
      <c r="AM970" s="55"/>
      <c r="AN970" s="54" t="str">
        <f t="shared" si="258"/>
        <v/>
      </c>
      <c r="AO970" s="54" t="str">
        <f t="shared" si="259"/>
        <v/>
      </c>
      <c r="AP970" s="53"/>
      <c r="AQ970" s="53"/>
      <c r="AR970" s="1"/>
      <c r="AS970" s="1"/>
    </row>
    <row r="971" spans="1:45" ht="18.75" customHeight="1" x14ac:dyDescent="0.35">
      <c r="A971" s="1"/>
      <c r="B971" s="49">
        <f>IF(R971="",0,COUNTIF($R$7:R971,R971))</f>
        <v>0</v>
      </c>
      <c r="C971" s="49" t="str">
        <f t="shared" si="244"/>
        <v>0</v>
      </c>
      <c r="D971" s="49">
        <f>IF(X971="",0,COUNTIF($X$7:X971,X971))</f>
        <v>0</v>
      </c>
      <c r="E971" s="49" t="str">
        <f t="shared" si="245"/>
        <v>0</v>
      </c>
      <c r="F971" s="49">
        <f>IF(AD971="",0,COUNTIF($AD$7:AD971,AD971))</f>
        <v>0</v>
      </c>
      <c r="G971" s="49" t="str">
        <f t="shared" si="246"/>
        <v>0</v>
      </c>
      <c r="H971" s="49">
        <f>IF(AJ971="",0,COUNTIF($AJ$7:AJ971,AJ971))</f>
        <v>0</v>
      </c>
      <c r="I971" s="49" t="str">
        <f t="shared" si="247"/>
        <v>0</v>
      </c>
      <c r="J971" s="120">
        <f t="shared" si="248"/>
        <v>0</v>
      </c>
      <c r="K971" s="50" t="str">
        <f t="shared" si="249"/>
        <v>-</v>
      </c>
      <c r="L971" s="49">
        <f>IF(N971="",0,COUNTIF($N$7:N971,N971))</f>
        <v>0</v>
      </c>
      <c r="M971" s="50" t="str">
        <f t="shared" si="250"/>
        <v>0</v>
      </c>
      <c r="N971" s="49" t="str">
        <f t="shared" si="251"/>
        <v/>
      </c>
      <c r="O971" s="1"/>
      <c r="P971" s="112"/>
      <c r="Q971" s="4"/>
      <c r="R971" s="4"/>
      <c r="S971" s="54" t="str">
        <f t="shared" si="252"/>
        <v/>
      </c>
      <c r="T971" s="51"/>
      <c r="U971" s="53"/>
      <c r="V971" s="233"/>
      <c r="W971" s="234" t="str">
        <f t="shared" si="253"/>
        <v/>
      </c>
      <c r="X971" s="52"/>
      <c r="Y971" s="53"/>
      <c r="Z971" s="53"/>
      <c r="AA971" s="53"/>
      <c r="AB971" s="54" t="str">
        <f t="shared" si="254"/>
        <v/>
      </c>
      <c r="AC971" s="54" t="str">
        <f t="shared" si="255"/>
        <v/>
      </c>
      <c r="AD971" s="52"/>
      <c r="AE971" s="53"/>
      <c r="AF971" s="53"/>
      <c r="AG971" s="53"/>
      <c r="AH971" s="54" t="str">
        <f t="shared" si="256"/>
        <v/>
      </c>
      <c r="AI971" s="54" t="str">
        <f t="shared" si="257"/>
        <v/>
      </c>
      <c r="AJ971" s="52"/>
      <c r="AK971" s="55"/>
      <c r="AL971" s="55"/>
      <c r="AM971" s="55"/>
      <c r="AN971" s="54" t="str">
        <f t="shared" si="258"/>
        <v/>
      </c>
      <c r="AO971" s="54" t="str">
        <f t="shared" si="259"/>
        <v/>
      </c>
      <c r="AP971" s="53"/>
      <c r="AQ971" s="53"/>
      <c r="AR971" s="1"/>
      <c r="AS971" s="1"/>
    </row>
    <row r="972" spans="1:45" ht="18.75" customHeight="1" x14ac:dyDescent="0.35">
      <c r="A972" s="1"/>
      <c r="B972" s="49">
        <f>IF(R972="",0,COUNTIF($R$7:R972,R972))</f>
        <v>0</v>
      </c>
      <c r="C972" s="49" t="str">
        <f t="shared" si="244"/>
        <v>0</v>
      </c>
      <c r="D972" s="49">
        <f>IF(X972="",0,COUNTIF($X$7:X972,X972))</f>
        <v>0</v>
      </c>
      <c r="E972" s="49" t="str">
        <f t="shared" si="245"/>
        <v>0</v>
      </c>
      <c r="F972" s="49">
        <f>IF(AD972="",0,COUNTIF($AD$7:AD972,AD972))</f>
        <v>0</v>
      </c>
      <c r="G972" s="49" t="str">
        <f t="shared" si="246"/>
        <v>0</v>
      </c>
      <c r="H972" s="49">
        <f>IF(AJ972="",0,COUNTIF($AJ$7:AJ972,AJ972))</f>
        <v>0</v>
      </c>
      <c r="I972" s="49" t="str">
        <f t="shared" si="247"/>
        <v>0</v>
      </c>
      <c r="J972" s="120">
        <f t="shared" si="248"/>
        <v>0</v>
      </c>
      <c r="K972" s="50" t="str">
        <f t="shared" si="249"/>
        <v>-</v>
      </c>
      <c r="L972" s="49">
        <f>IF(N972="",0,COUNTIF($N$7:N972,N972))</f>
        <v>0</v>
      </c>
      <c r="M972" s="50" t="str">
        <f t="shared" si="250"/>
        <v>0</v>
      </c>
      <c r="N972" s="49" t="str">
        <f t="shared" si="251"/>
        <v/>
      </c>
      <c r="O972" s="1"/>
      <c r="P972" s="112"/>
      <c r="Q972" s="4"/>
      <c r="R972" s="4"/>
      <c r="S972" s="54" t="str">
        <f t="shared" si="252"/>
        <v/>
      </c>
      <c r="T972" s="51"/>
      <c r="U972" s="53"/>
      <c r="V972" s="233"/>
      <c r="W972" s="234" t="str">
        <f t="shared" si="253"/>
        <v/>
      </c>
      <c r="X972" s="52"/>
      <c r="Y972" s="53"/>
      <c r="Z972" s="53"/>
      <c r="AA972" s="53"/>
      <c r="AB972" s="54" t="str">
        <f t="shared" si="254"/>
        <v/>
      </c>
      <c r="AC972" s="54" t="str">
        <f t="shared" si="255"/>
        <v/>
      </c>
      <c r="AD972" s="52"/>
      <c r="AE972" s="53"/>
      <c r="AF972" s="53"/>
      <c r="AG972" s="53"/>
      <c r="AH972" s="54" t="str">
        <f t="shared" si="256"/>
        <v/>
      </c>
      <c r="AI972" s="54" t="str">
        <f t="shared" si="257"/>
        <v/>
      </c>
      <c r="AJ972" s="52"/>
      <c r="AK972" s="55"/>
      <c r="AL972" s="55"/>
      <c r="AM972" s="55"/>
      <c r="AN972" s="54" t="str">
        <f t="shared" si="258"/>
        <v/>
      </c>
      <c r="AO972" s="54" t="str">
        <f t="shared" si="259"/>
        <v/>
      </c>
      <c r="AP972" s="53"/>
      <c r="AQ972" s="53"/>
      <c r="AR972" s="1"/>
      <c r="AS972" s="1"/>
    </row>
    <row r="973" spans="1:45" ht="18.75" customHeight="1" x14ac:dyDescent="0.35">
      <c r="A973" s="1"/>
      <c r="B973" s="49">
        <f>IF(R973="",0,COUNTIF($R$7:R973,R973))</f>
        <v>0</v>
      </c>
      <c r="C973" s="49" t="str">
        <f t="shared" si="244"/>
        <v>0</v>
      </c>
      <c r="D973" s="49">
        <f>IF(X973="",0,COUNTIF($X$7:X973,X973))</f>
        <v>0</v>
      </c>
      <c r="E973" s="49" t="str">
        <f t="shared" si="245"/>
        <v>0</v>
      </c>
      <c r="F973" s="49">
        <f>IF(AD973="",0,COUNTIF($AD$7:AD973,AD973))</f>
        <v>0</v>
      </c>
      <c r="G973" s="49" t="str">
        <f t="shared" si="246"/>
        <v>0</v>
      </c>
      <c r="H973" s="49">
        <f>IF(AJ973="",0,COUNTIF($AJ$7:AJ973,AJ973))</f>
        <v>0</v>
      </c>
      <c r="I973" s="49" t="str">
        <f t="shared" si="247"/>
        <v>0</v>
      </c>
      <c r="J973" s="120">
        <f t="shared" si="248"/>
        <v>0</v>
      </c>
      <c r="K973" s="50" t="str">
        <f t="shared" si="249"/>
        <v>-</v>
      </c>
      <c r="L973" s="49">
        <f>IF(N973="",0,COUNTIF($N$7:N973,N973))</f>
        <v>0</v>
      </c>
      <c r="M973" s="50" t="str">
        <f t="shared" si="250"/>
        <v>0</v>
      </c>
      <c r="N973" s="49" t="str">
        <f t="shared" si="251"/>
        <v/>
      </c>
      <c r="O973" s="1"/>
      <c r="P973" s="112"/>
      <c r="Q973" s="4"/>
      <c r="R973" s="4"/>
      <c r="S973" s="54" t="str">
        <f t="shared" si="252"/>
        <v/>
      </c>
      <c r="T973" s="51"/>
      <c r="U973" s="53"/>
      <c r="V973" s="233"/>
      <c r="W973" s="234" t="str">
        <f t="shared" si="253"/>
        <v/>
      </c>
      <c r="X973" s="52"/>
      <c r="Y973" s="53"/>
      <c r="Z973" s="53"/>
      <c r="AA973" s="53"/>
      <c r="AB973" s="54" t="str">
        <f t="shared" si="254"/>
        <v/>
      </c>
      <c r="AC973" s="54" t="str">
        <f t="shared" si="255"/>
        <v/>
      </c>
      <c r="AD973" s="52"/>
      <c r="AE973" s="53"/>
      <c r="AF973" s="53"/>
      <c r="AG973" s="53"/>
      <c r="AH973" s="54" t="str">
        <f t="shared" si="256"/>
        <v/>
      </c>
      <c r="AI973" s="54" t="str">
        <f t="shared" si="257"/>
        <v/>
      </c>
      <c r="AJ973" s="52"/>
      <c r="AK973" s="55"/>
      <c r="AL973" s="55"/>
      <c r="AM973" s="55"/>
      <c r="AN973" s="54" t="str">
        <f t="shared" si="258"/>
        <v/>
      </c>
      <c r="AO973" s="54" t="str">
        <f t="shared" si="259"/>
        <v/>
      </c>
      <c r="AP973" s="53"/>
      <c r="AQ973" s="53"/>
      <c r="AR973" s="1"/>
      <c r="AS973" s="1"/>
    </row>
    <row r="974" spans="1:45" ht="18.75" customHeight="1" x14ac:dyDescent="0.35">
      <c r="A974" s="1"/>
      <c r="B974" s="49">
        <f>IF(R974="",0,COUNTIF($R$7:R974,R974))</f>
        <v>0</v>
      </c>
      <c r="C974" s="49" t="str">
        <f t="shared" si="244"/>
        <v>0</v>
      </c>
      <c r="D974" s="49">
        <f>IF(X974="",0,COUNTIF($X$7:X974,X974))</f>
        <v>0</v>
      </c>
      <c r="E974" s="49" t="str">
        <f t="shared" si="245"/>
        <v>0</v>
      </c>
      <c r="F974" s="49">
        <f>IF(AD974="",0,COUNTIF($AD$7:AD974,AD974))</f>
        <v>0</v>
      </c>
      <c r="G974" s="49" t="str">
        <f t="shared" si="246"/>
        <v>0</v>
      </c>
      <c r="H974" s="49">
        <f>IF(AJ974="",0,COUNTIF($AJ$7:AJ974,AJ974))</f>
        <v>0</v>
      </c>
      <c r="I974" s="49" t="str">
        <f t="shared" si="247"/>
        <v>0</v>
      </c>
      <c r="J974" s="120">
        <f t="shared" si="248"/>
        <v>0</v>
      </c>
      <c r="K974" s="50" t="str">
        <f t="shared" si="249"/>
        <v>-</v>
      </c>
      <c r="L974" s="49">
        <f>IF(N974="",0,COUNTIF($N$7:N974,N974))</f>
        <v>0</v>
      </c>
      <c r="M974" s="50" t="str">
        <f t="shared" si="250"/>
        <v>0</v>
      </c>
      <c r="N974" s="49" t="str">
        <f t="shared" si="251"/>
        <v/>
      </c>
      <c r="O974" s="1"/>
      <c r="P974" s="112"/>
      <c r="Q974" s="4"/>
      <c r="R974" s="4"/>
      <c r="S974" s="54" t="str">
        <f t="shared" si="252"/>
        <v/>
      </c>
      <c r="T974" s="51"/>
      <c r="U974" s="53"/>
      <c r="V974" s="233"/>
      <c r="W974" s="234" t="str">
        <f t="shared" si="253"/>
        <v/>
      </c>
      <c r="X974" s="52"/>
      <c r="Y974" s="53"/>
      <c r="Z974" s="53"/>
      <c r="AA974" s="53"/>
      <c r="AB974" s="54" t="str">
        <f t="shared" si="254"/>
        <v/>
      </c>
      <c r="AC974" s="54" t="str">
        <f t="shared" si="255"/>
        <v/>
      </c>
      <c r="AD974" s="52"/>
      <c r="AE974" s="53"/>
      <c r="AF974" s="53"/>
      <c r="AG974" s="53"/>
      <c r="AH974" s="54" t="str">
        <f t="shared" si="256"/>
        <v/>
      </c>
      <c r="AI974" s="54" t="str">
        <f t="shared" si="257"/>
        <v/>
      </c>
      <c r="AJ974" s="52"/>
      <c r="AK974" s="55"/>
      <c r="AL974" s="55"/>
      <c r="AM974" s="55"/>
      <c r="AN974" s="54" t="str">
        <f t="shared" si="258"/>
        <v/>
      </c>
      <c r="AO974" s="54" t="str">
        <f t="shared" si="259"/>
        <v/>
      </c>
      <c r="AP974" s="53"/>
      <c r="AQ974" s="53"/>
      <c r="AR974" s="1"/>
      <c r="AS974" s="1"/>
    </row>
    <row r="975" spans="1:45" ht="18.75" customHeight="1" x14ac:dyDescent="0.35">
      <c r="A975" s="1"/>
      <c r="B975" s="49">
        <f>IF(R975="",0,COUNTIF($R$7:R975,R975))</f>
        <v>0</v>
      </c>
      <c r="C975" s="49" t="str">
        <f t="shared" si="244"/>
        <v>0</v>
      </c>
      <c r="D975" s="49">
        <f>IF(X975="",0,COUNTIF($X$7:X975,X975))</f>
        <v>0</v>
      </c>
      <c r="E975" s="49" t="str">
        <f t="shared" si="245"/>
        <v>0</v>
      </c>
      <c r="F975" s="49">
        <f>IF(AD975="",0,COUNTIF($AD$7:AD975,AD975))</f>
        <v>0</v>
      </c>
      <c r="G975" s="49" t="str">
        <f t="shared" si="246"/>
        <v>0</v>
      </c>
      <c r="H975" s="49">
        <f>IF(AJ975="",0,COUNTIF($AJ$7:AJ975,AJ975))</f>
        <v>0</v>
      </c>
      <c r="I975" s="49" t="str">
        <f t="shared" si="247"/>
        <v>0</v>
      </c>
      <c r="J975" s="120">
        <f t="shared" si="248"/>
        <v>0</v>
      </c>
      <c r="K975" s="50" t="str">
        <f t="shared" si="249"/>
        <v>-</v>
      </c>
      <c r="L975" s="49">
        <f>IF(N975="",0,COUNTIF($N$7:N975,N975))</f>
        <v>0</v>
      </c>
      <c r="M975" s="50" t="str">
        <f t="shared" si="250"/>
        <v>0</v>
      </c>
      <c r="N975" s="49" t="str">
        <f t="shared" si="251"/>
        <v/>
      </c>
      <c r="O975" s="1"/>
      <c r="P975" s="112"/>
      <c r="Q975" s="4"/>
      <c r="R975" s="4"/>
      <c r="S975" s="54" t="str">
        <f t="shared" si="252"/>
        <v/>
      </c>
      <c r="T975" s="51"/>
      <c r="U975" s="53"/>
      <c r="V975" s="233"/>
      <c r="W975" s="234" t="str">
        <f t="shared" si="253"/>
        <v/>
      </c>
      <c r="X975" s="52"/>
      <c r="Y975" s="53"/>
      <c r="Z975" s="53"/>
      <c r="AA975" s="53"/>
      <c r="AB975" s="54" t="str">
        <f t="shared" si="254"/>
        <v/>
      </c>
      <c r="AC975" s="54" t="str">
        <f t="shared" si="255"/>
        <v/>
      </c>
      <c r="AD975" s="52"/>
      <c r="AE975" s="53"/>
      <c r="AF975" s="53"/>
      <c r="AG975" s="53"/>
      <c r="AH975" s="54" t="str">
        <f t="shared" si="256"/>
        <v/>
      </c>
      <c r="AI975" s="54" t="str">
        <f t="shared" si="257"/>
        <v/>
      </c>
      <c r="AJ975" s="52"/>
      <c r="AK975" s="55"/>
      <c r="AL975" s="55"/>
      <c r="AM975" s="55"/>
      <c r="AN975" s="54" t="str">
        <f t="shared" si="258"/>
        <v/>
      </c>
      <c r="AO975" s="54" t="str">
        <f t="shared" si="259"/>
        <v/>
      </c>
      <c r="AP975" s="53"/>
      <c r="AQ975" s="53"/>
      <c r="AR975" s="1"/>
      <c r="AS975" s="1"/>
    </row>
    <row r="976" spans="1:45" ht="18.75" customHeight="1" x14ac:dyDescent="0.35">
      <c r="A976" s="1"/>
      <c r="B976" s="49">
        <f>IF(R976="",0,COUNTIF($R$7:R976,R976))</f>
        <v>0</v>
      </c>
      <c r="C976" s="49" t="str">
        <f t="shared" si="244"/>
        <v>0</v>
      </c>
      <c r="D976" s="49">
        <f>IF(X976="",0,COUNTIF($X$7:X976,X976))</f>
        <v>0</v>
      </c>
      <c r="E976" s="49" t="str">
        <f t="shared" si="245"/>
        <v>0</v>
      </c>
      <c r="F976" s="49">
        <f>IF(AD976="",0,COUNTIF($AD$7:AD976,AD976))</f>
        <v>0</v>
      </c>
      <c r="G976" s="49" t="str">
        <f t="shared" si="246"/>
        <v>0</v>
      </c>
      <c r="H976" s="49">
        <f>IF(AJ976="",0,COUNTIF($AJ$7:AJ976,AJ976))</f>
        <v>0</v>
      </c>
      <c r="I976" s="49" t="str">
        <f t="shared" si="247"/>
        <v>0</v>
      </c>
      <c r="J976" s="120">
        <f t="shared" si="248"/>
        <v>0</v>
      </c>
      <c r="K976" s="50" t="str">
        <f t="shared" si="249"/>
        <v>-</v>
      </c>
      <c r="L976" s="49">
        <f>IF(N976="",0,COUNTIF($N$7:N976,N976))</f>
        <v>0</v>
      </c>
      <c r="M976" s="50" t="str">
        <f t="shared" si="250"/>
        <v>0</v>
      </c>
      <c r="N976" s="49" t="str">
        <f t="shared" si="251"/>
        <v/>
      </c>
      <c r="O976" s="1"/>
      <c r="P976" s="112"/>
      <c r="Q976" s="4"/>
      <c r="R976" s="4"/>
      <c r="S976" s="54" t="str">
        <f t="shared" si="252"/>
        <v/>
      </c>
      <c r="T976" s="51"/>
      <c r="U976" s="53"/>
      <c r="V976" s="233"/>
      <c r="W976" s="234" t="str">
        <f t="shared" si="253"/>
        <v/>
      </c>
      <c r="X976" s="52"/>
      <c r="Y976" s="53"/>
      <c r="Z976" s="53"/>
      <c r="AA976" s="53"/>
      <c r="AB976" s="54" t="str">
        <f t="shared" si="254"/>
        <v/>
      </c>
      <c r="AC976" s="54" t="str">
        <f t="shared" si="255"/>
        <v/>
      </c>
      <c r="AD976" s="52"/>
      <c r="AE976" s="53"/>
      <c r="AF976" s="53"/>
      <c r="AG976" s="53"/>
      <c r="AH976" s="54" t="str">
        <f t="shared" si="256"/>
        <v/>
      </c>
      <c r="AI976" s="54" t="str">
        <f t="shared" si="257"/>
        <v/>
      </c>
      <c r="AJ976" s="52"/>
      <c r="AK976" s="55"/>
      <c r="AL976" s="55"/>
      <c r="AM976" s="55"/>
      <c r="AN976" s="54" t="str">
        <f t="shared" si="258"/>
        <v/>
      </c>
      <c r="AO976" s="54" t="str">
        <f t="shared" si="259"/>
        <v/>
      </c>
      <c r="AP976" s="53"/>
      <c r="AQ976" s="53"/>
      <c r="AR976" s="1"/>
      <c r="AS976" s="1"/>
    </row>
    <row r="977" spans="1:45" ht="18.75" customHeight="1" x14ac:dyDescent="0.35">
      <c r="A977" s="1"/>
      <c r="B977" s="49">
        <f>IF(R977="",0,COUNTIF($R$7:R977,R977))</f>
        <v>0</v>
      </c>
      <c r="C977" s="49" t="str">
        <f t="shared" si="244"/>
        <v>0</v>
      </c>
      <c r="D977" s="49">
        <f>IF(X977="",0,COUNTIF($X$7:X977,X977))</f>
        <v>0</v>
      </c>
      <c r="E977" s="49" t="str">
        <f t="shared" si="245"/>
        <v>0</v>
      </c>
      <c r="F977" s="49">
        <f>IF(AD977="",0,COUNTIF($AD$7:AD977,AD977))</f>
        <v>0</v>
      </c>
      <c r="G977" s="49" t="str">
        <f t="shared" si="246"/>
        <v>0</v>
      </c>
      <c r="H977" s="49">
        <f>IF(AJ977="",0,COUNTIF($AJ$7:AJ977,AJ977))</f>
        <v>0</v>
      </c>
      <c r="I977" s="49" t="str">
        <f t="shared" si="247"/>
        <v>0</v>
      </c>
      <c r="J977" s="120">
        <f t="shared" si="248"/>
        <v>0</v>
      </c>
      <c r="K977" s="50" t="str">
        <f t="shared" si="249"/>
        <v>-</v>
      </c>
      <c r="L977" s="49">
        <f>IF(N977="",0,COUNTIF($N$7:N977,N977))</f>
        <v>0</v>
      </c>
      <c r="M977" s="50" t="str">
        <f t="shared" si="250"/>
        <v>0</v>
      </c>
      <c r="N977" s="49" t="str">
        <f t="shared" si="251"/>
        <v/>
      </c>
      <c r="O977" s="1"/>
      <c r="P977" s="112"/>
      <c r="Q977" s="4"/>
      <c r="R977" s="4"/>
      <c r="S977" s="54" t="str">
        <f t="shared" si="252"/>
        <v/>
      </c>
      <c r="T977" s="51"/>
      <c r="U977" s="53"/>
      <c r="V977" s="233"/>
      <c r="W977" s="234" t="str">
        <f t="shared" si="253"/>
        <v/>
      </c>
      <c r="X977" s="52"/>
      <c r="Y977" s="53"/>
      <c r="Z977" s="53"/>
      <c r="AA977" s="53"/>
      <c r="AB977" s="54" t="str">
        <f t="shared" si="254"/>
        <v/>
      </c>
      <c r="AC977" s="54" t="str">
        <f t="shared" si="255"/>
        <v/>
      </c>
      <c r="AD977" s="52"/>
      <c r="AE977" s="53"/>
      <c r="AF977" s="53"/>
      <c r="AG977" s="53"/>
      <c r="AH977" s="54" t="str">
        <f t="shared" si="256"/>
        <v/>
      </c>
      <c r="AI977" s="54" t="str">
        <f t="shared" si="257"/>
        <v/>
      </c>
      <c r="AJ977" s="52"/>
      <c r="AK977" s="55"/>
      <c r="AL977" s="55"/>
      <c r="AM977" s="55"/>
      <c r="AN977" s="54" t="str">
        <f t="shared" si="258"/>
        <v/>
      </c>
      <c r="AO977" s="54" t="str">
        <f t="shared" si="259"/>
        <v/>
      </c>
      <c r="AP977" s="53"/>
      <c r="AQ977" s="53"/>
      <c r="AR977" s="1"/>
      <c r="AS977" s="1"/>
    </row>
    <row r="978" spans="1:45" ht="18.75" customHeight="1" x14ac:dyDescent="0.35">
      <c r="A978" s="1"/>
      <c r="B978" s="49">
        <f>IF(R978="",0,COUNTIF($R$7:R978,R978))</f>
        <v>0</v>
      </c>
      <c r="C978" s="49" t="str">
        <f t="shared" si="244"/>
        <v>0</v>
      </c>
      <c r="D978" s="49">
        <f>IF(X978="",0,COUNTIF($X$7:X978,X978))</f>
        <v>0</v>
      </c>
      <c r="E978" s="49" t="str">
        <f t="shared" si="245"/>
        <v>0</v>
      </c>
      <c r="F978" s="49">
        <f>IF(AD978="",0,COUNTIF($AD$7:AD978,AD978))</f>
        <v>0</v>
      </c>
      <c r="G978" s="49" t="str">
        <f t="shared" si="246"/>
        <v>0</v>
      </c>
      <c r="H978" s="49">
        <f>IF(AJ978="",0,COUNTIF($AJ$7:AJ978,AJ978))</f>
        <v>0</v>
      </c>
      <c r="I978" s="49" t="str">
        <f t="shared" si="247"/>
        <v>0</v>
      </c>
      <c r="J978" s="120">
        <f t="shared" si="248"/>
        <v>0</v>
      </c>
      <c r="K978" s="50" t="str">
        <f t="shared" si="249"/>
        <v>-</v>
      </c>
      <c r="L978" s="49">
        <f>IF(N978="",0,COUNTIF($N$7:N978,N978))</f>
        <v>0</v>
      </c>
      <c r="M978" s="50" t="str">
        <f t="shared" si="250"/>
        <v>0</v>
      </c>
      <c r="N978" s="49" t="str">
        <f t="shared" si="251"/>
        <v/>
      </c>
      <c r="O978" s="1"/>
      <c r="P978" s="112"/>
      <c r="Q978" s="4"/>
      <c r="R978" s="4"/>
      <c r="S978" s="54" t="str">
        <f t="shared" si="252"/>
        <v/>
      </c>
      <c r="T978" s="51"/>
      <c r="U978" s="53"/>
      <c r="V978" s="233"/>
      <c r="W978" s="234" t="str">
        <f t="shared" si="253"/>
        <v/>
      </c>
      <c r="X978" s="52"/>
      <c r="Y978" s="53"/>
      <c r="Z978" s="53"/>
      <c r="AA978" s="53"/>
      <c r="AB978" s="54" t="str">
        <f t="shared" si="254"/>
        <v/>
      </c>
      <c r="AC978" s="54" t="str">
        <f t="shared" si="255"/>
        <v/>
      </c>
      <c r="AD978" s="52"/>
      <c r="AE978" s="53"/>
      <c r="AF978" s="53"/>
      <c r="AG978" s="53"/>
      <c r="AH978" s="54" t="str">
        <f t="shared" si="256"/>
        <v/>
      </c>
      <c r="AI978" s="54" t="str">
        <f t="shared" si="257"/>
        <v/>
      </c>
      <c r="AJ978" s="52"/>
      <c r="AK978" s="55"/>
      <c r="AL978" s="55"/>
      <c r="AM978" s="55"/>
      <c r="AN978" s="54" t="str">
        <f t="shared" si="258"/>
        <v/>
      </c>
      <c r="AO978" s="54" t="str">
        <f t="shared" si="259"/>
        <v/>
      </c>
      <c r="AP978" s="53"/>
      <c r="AQ978" s="53"/>
      <c r="AR978" s="1"/>
      <c r="AS978" s="1"/>
    </row>
    <row r="979" spans="1:45" ht="18.75" customHeight="1" x14ac:dyDescent="0.35">
      <c r="A979" s="1"/>
      <c r="B979" s="49">
        <f>IF(R979="",0,COUNTIF($R$7:R979,R979))</f>
        <v>0</v>
      </c>
      <c r="C979" s="49" t="str">
        <f t="shared" si="244"/>
        <v>0</v>
      </c>
      <c r="D979" s="49">
        <f>IF(X979="",0,COUNTIF($X$7:X979,X979))</f>
        <v>0</v>
      </c>
      <c r="E979" s="49" t="str">
        <f t="shared" si="245"/>
        <v>0</v>
      </c>
      <c r="F979" s="49">
        <f>IF(AD979="",0,COUNTIF($AD$7:AD979,AD979))</f>
        <v>0</v>
      </c>
      <c r="G979" s="49" t="str">
        <f t="shared" si="246"/>
        <v>0</v>
      </c>
      <c r="H979" s="49">
        <f>IF(AJ979="",0,COUNTIF($AJ$7:AJ979,AJ979))</f>
        <v>0</v>
      </c>
      <c r="I979" s="49" t="str">
        <f t="shared" si="247"/>
        <v>0</v>
      </c>
      <c r="J979" s="120">
        <f t="shared" si="248"/>
        <v>0</v>
      </c>
      <c r="K979" s="50" t="str">
        <f t="shared" si="249"/>
        <v>-</v>
      </c>
      <c r="L979" s="49">
        <f>IF(N979="",0,COUNTIF($N$7:N979,N979))</f>
        <v>0</v>
      </c>
      <c r="M979" s="50" t="str">
        <f t="shared" si="250"/>
        <v>0</v>
      </c>
      <c r="N979" s="49" t="str">
        <f t="shared" si="251"/>
        <v/>
      </c>
      <c r="O979" s="1"/>
      <c r="P979" s="112"/>
      <c r="Q979" s="4"/>
      <c r="R979" s="4"/>
      <c r="S979" s="54" t="str">
        <f t="shared" si="252"/>
        <v/>
      </c>
      <c r="T979" s="51"/>
      <c r="U979" s="53"/>
      <c r="V979" s="233"/>
      <c r="W979" s="234" t="str">
        <f t="shared" si="253"/>
        <v/>
      </c>
      <c r="X979" s="52"/>
      <c r="Y979" s="53"/>
      <c r="Z979" s="53"/>
      <c r="AA979" s="53"/>
      <c r="AB979" s="54" t="str">
        <f t="shared" si="254"/>
        <v/>
      </c>
      <c r="AC979" s="54" t="str">
        <f t="shared" si="255"/>
        <v/>
      </c>
      <c r="AD979" s="52"/>
      <c r="AE979" s="53"/>
      <c r="AF979" s="53"/>
      <c r="AG979" s="53"/>
      <c r="AH979" s="54" t="str">
        <f t="shared" si="256"/>
        <v/>
      </c>
      <c r="AI979" s="54" t="str">
        <f t="shared" si="257"/>
        <v/>
      </c>
      <c r="AJ979" s="52"/>
      <c r="AK979" s="55"/>
      <c r="AL979" s="55"/>
      <c r="AM979" s="55"/>
      <c r="AN979" s="54" t="str">
        <f t="shared" si="258"/>
        <v/>
      </c>
      <c r="AO979" s="54" t="str">
        <f t="shared" si="259"/>
        <v/>
      </c>
      <c r="AP979" s="53"/>
      <c r="AQ979" s="53"/>
      <c r="AR979" s="1"/>
      <c r="AS979" s="1"/>
    </row>
    <row r="980" spans="1:45" ht="18.75" customHeight="1" x14ac:dyDescent="0.35">
      <c r="A980" s="1"/>
      <c r="B980" s="49">
        <f>IF(R980="",0,COUNTIF($R$7:R980,R980))</f>
        <v>0</v>
      </c>
      <c r="C980" s="49" t="str">
        <f t="shared" si="244"/>
        <v>0</v>
      </c>
      <c r="D980" s="49">
        <f>IF(X980="",0,COUNTIF($X$7:X980,X980))</f>
        <v>0</v>
      </c>
      <c r="E980" s="49" t="str">
        <f t="shared" si="245"/>
        <v>0</v>
      </c>
      <c r="F980" s="49">
        <f>IF(AD980="",0,COUNTIF($AD$7:AD980,AD980))</f>
        <v>0</v>
      </c>
      <c r="G980" s="49" t="str">
        <f t="shared" si="246"/>
        <v>0</v>
      </c>
      <c r="H980" s="49">
        <f>IF(AJ980="",0,COUNTIF($AJ$7:AJ980,AJ980))</f>
        <v>0</v>
      </c>
      <c r="I980" s="49" t="str">
        <f t="shared" si="247"/>
        <v>0</v>
      </c>
      <c r="J980" s="120">
        <f t="shared" si="248"/>
        <v>0</v>
      </c>
      <c r="K980" s="50" t="str">
        <f t="shared" si="249"/>
        <v>-</v>
      </c>
      <c r="L980" s="49">
        <f>IF(N980="",0,COUNTIF($N$7:N980,N980))</f>
        <v>0</v>
      </c>
      <c r="M980" s="50" t="str">
        <f t="shared" si="250"/>
        <v>0</v>
      </c>
      <c r="N980" s="49" t="str">
        <f t="shared" si="251"/>
        <v/>
      </c>
      <c r="O980" s="1"/>
      <c r="P980" s="112"/>
      <c r="Q980" s="4"/>
      <c r="R980" s="4"/>
      <c r="S980" s="54" t="str">
        <f t="shared" si="252"/>
        <v/>
      </c>
      <c r="T980" s="51"/>
      <c r="U980" s="53"/>
      <c r="V980" s="233"/>
      <c r="W980" s="234" t="str">
        <f t="shared" si="253"/>
        <v/>
      </c>
      <c r="X980" s="52"/>
      <c r="Y980" s="53"/>
      <c r="Z980" s="53"/>
      <c r="AA980" s="53"/>
      <c r="AB980" s="54" t="str">
        <f t="shared" si="254"/>
        <v/>
      </c>
      <c r="AC980" s="54" t="str">
        <f t="shared" si="255"/>
        <v/>
      </c>
      <c r="AD980" s="52"/>
      <c r="AE980" s="53"/>
      <c r="AF980" s="53"/>
      <c r="AG980" s="53"/>
      <c r="AH980" s="54" t="str">
        <f t="shared" si="256"/>
        <v/>
      </c>
      <c r="AI980" s="54" t="str">
        <f t="shared" si="257"/>
        <v/>
      </c>
      <c r="AJ980" s="52"/>
      <c r="AK980" s="55"/>
      <c r="AL980" s="55"/>
      <c r="AM980" s="55"/>
      <c r="AN980" s="54" t="str">
        <f t="shared" si="258"/>
        <v/>
      </c>
      <c r="AO980" s="54" t="str">
        <f t="shared" si="259"/>
        <v/>
      </c>
      <c r="AP980" s="53"/>
      <c r="AQ980" s="53"/>
      <c r="AR980" s="1"/>
      <c r="AS980" s="1"/>
    </row>
    <row r="981" spans="1:45" ht="18.75" customHeight="1" x14ac:dyDescent="0.35">
      <c r="A981" s="1"/>
      <c r="B981" s="49">
        <f>IF(R981="",0,COUNTIF($R$7:R981,R981))</f>
        <v>0</v>
      </c>
      <c r="C981" s="49" t="str">
        <f t="shared" si="244"/>
        <v>0</v>
      </c>
      <c r="D981" s="49">
        <f>IF(X981="",0,COUNTIF($X$7:X981,X981))</f>
        <v>0</v>
      </c>
      <c r="E981" s="49" t="str">
        <f t="shared" si="245"/>
        <v>0</v>
      </c>
      <c r="F981" s="49">
        <f>IF(AD981="",0,COUNTIF($AD$7:AD981,AD981))</f>
        <v>0</v>
      </c>
      <c r="G981" s="49" t="str">
        <f t="shared" si="246"/>
        <v>0</v>
      </c>
      <c r="H981" s="49">
        <f>IF(AJ981="",0,COUNTIF($AJ$7:AJ981,AJ981))</f>
        <v>0</v>
      </c>
      <c r="I981" s="49" t="str">
        <f t="shared" si="247"/>
        <v>0</v>
      </c>
      <c r="J981" s="120">
        <f t="shared" si="248"/>
        <v>0</v>
      </c>
      <c r="K981" s="50" t="str">
        <f t="shared" si="249"/>
        <v>-</v>
      </c>
      <c r="L981" s="49">
        <f>IF(N981="",0,COUNTIF($N$7:N981,N981))</f>
        <v>0</v>
      </c>
      <c r="M981" s="50" t="str">
        <f t="shared" si="250"/>
        <v>0</v>
      </c>
      <c r="N981" s="49" t="str">
        <f t="shared" si="251"/>
        <v/>
      </c>
      <c r="O981" s="1"/>
      <c r="P981" s="112"/>
      <c r="Q981" s="4"/>
      <c r="R981" s="4"/>
      <c r="S981" s="54" t="str">
        <f t="shared" si="252"/>
        <v/>
      </c>
      <c r="T981" s="51"/>
      <c r="U981" s="53"/>
      <c r="V981" s="233"/>
      <c r="W981" s="234" t="str">
        <f t="shared" si="253"/>
        <v/>
      </c>
      <c r="X981" s="52"/>
      <c r="Y981" s="53"/>
      <c r="Z981" s="53"/>
      <c r="AA981" s="53"/>
      <c r="AB981" s="54" t="str">
        <f t="shared" si="254"/>
        <v/>
      </c>
      <c r="AC981" s="54" t="str">
        <f t="shared" si="255"/>
        <v/>
      </c>
      <c r="AD981" s="52"/>
      <c r="AE981" s="53"/>
      <c r="AF981" s="53"/>
      <c r="AG981" s="53"/>
      <c r="AH981" s="54" t="str">
        <f t="shared" si="256"/>
        <v/>
      </c>
      <c r="AI981" s="54" t="str">
        <f t="shared" si="257"/>
        <v/>
      </c>
      <c r="AJ981" s="52"/>
      <c r="AK981" s="55"/>
      <c r="AL981" s="55"/>
      <c r="AM981" s="55"/>
      <c r="AN981" s="54" t="str">
        <f t="shared" si="258"/>
        <v/>
      </c>
      <c r="AO981" s="54" t="str">
        <f t="shared" si="259"/>
        <v/>
      </c>
      <c r="AP981" s="53"/>
      <c r="AQ981" s="53"/>
      <c r="AR981" s="1"/>
      <c r="AS981" s="1"/>
    </row>
    <row r="982" spans="1:45" ht="18.75" customHeight="1" x14ac:dyDescent="0.35">
      <c r="A982" s="1"/>
      <c r="B982" s="49">
        <f>IF(R982="",0,COUNTIF($R$7:R982,R982))</f>
        <v>0</v>
      </c>
      <c r="C982" s="49" t="str">
        <f t="shared" si="244"/>
        <v>0</v>
      </c>
      <c r="D982" s="49">
        <f>IF(X982="",0,COUNTIF($X$7:X982,X982))</f>
        <v>0</v>
      </c>
      <c r="E982" s="49" t="str">
        <f t="shared" si="245"/>
        <v>0</v>
      </c>
      <c r="F982" s="49">
        <f>IF(AD982="",0,COUNTIF($AD$7:AD982,AD982))</f>
        <v>0</v>
      </c>
      <c r="G982" s="49" t="str">
        <f t="shared" si="246"/>
        <v>0</v>
      </c>
      <c r="H982" s="49">
        <f>IF(AJ982="",0,COUNTIF($AJ$7:AJ982,AJ982))</f>
        <v>0</v>
      </c>
      <c r="I982" s="49" t="str">
        <f t="shared" si="247"/>
        <v>0</v>
      </c>
      <c r="J982" s="120">
        <f t="shared" si="248"/>
        <v>0</v>
      </c>
      <c r="K982" s="50" t="str">
        <f t="shared" si="249"/>
        <v>-</v>
      </c>
      <c r="L982" s="49">
        <f>IF(N982="",0,COUNTIF($N$7:N982,N982))</f>
        <v>0</v>
      </c>
      <c r="M982" s="50" t="str">
        <f t="shared" si="250"/>
        <v>0</v>
      </c>
      <c r="N982" s="49" t="str">
        <f t="shared" si="251"/>
        <v/>
      </c>
      <c r="O982" s="1"/>
      <c r="P982" s="112"/>
      <c r="Q982" s="4"/>
      <c r="R982" s="4"/>
      <c r="S982" s="54" t="str">
        <f t="shared" si="252"/>
        <v/>
      </c>
      <c r="T982" s="51"/>
      <c r="U982" s="53"/>
      <c r="V982" s="233"/>
      <c r="W982" s="234" t="str">
        <f t="shared" si="253"/>
        <v/>
      </c>
      <c r="X982" s="52"/>
      <c r="Y982" s="53"/>
      <c r="Z982" s="53"/>
      <c r="AA982" s="53"/>
      <c r="AB982" s="54" t="str">
        <f t="shared" si="254"/>
        <v/>
      </c>
      <c r="AC982" s="54" t="str">
        <f t="shared" si="255"/>
        <v/>
      </c>
      <c r="AD982" s="52"/>
      <c r="AE982" s="53"/>
      <c r="AF982" s="53"/>
      <c r="AG982" s="53"/>
      <c r="AH982" s="54" t="str">
        <f t="shared" si="256"/>
        <v/>
      </c>
      <c r="AI982" s="54" t="str">
        <f t="shared" si="257"/>
        <v/>
      </c>
      <c r="AJ982" s="52"/>
      <c r="AK982" s="55"/>
      <c r="AL982" s="55"/>
      <c r="AM982" s="55"/>
      <c r="AN982" s="54" t="str">
        <f t="shared" si="258"/>
        <v/>
      </c>
      <c r="AO982" s="54" t="str">
        <f t="shared" si="259"/>
        <v/>
      </c>
      <c r="AP982" s="53"/>
      <c r="AQ982" s="53"/>
      <c r="AR982" s="1"/>
      <c r="AS982" s="1"/>
    </row>
    <row r="983" spans="1:45" ht="18.75" customHeight="1" x14ac:dyDescent="0.35">
      <c r="A983" s="1"/>
      <c r="B983" s="49">
        <f>IF(R983="",0,COUNTIF($R$7:R983,R983))</f>
        <v>0</v>
      </c>
      <c r="C983" s="49" t="str">
        <f t="shared" si="244"/>
        <v>0</v>
      </c>
      <c r="D983" s="49">
        <f>IF(X983="",0,COUNTIF($X$7:X983,X983))</f>
        <v>0</v>
      </c>
      <c r="E983" s="49" t="str">
        <f t="shared" si="245"/>
        <v>0</v>
      </c>
      <c r="F983" s="49">
        <f>IF(AD983="",0,COUNTIF($AD$7:AD983,AD983))</f>
        <v>0</v>
      </c>
      <c r="G983" s="49" t="str">
        <f t="shared" si="246"/>
        <v>0</v>
      </c>
      <c r="H983" s="49">
        <f>IF(AJ983="",0,COUNTIF($AJ$7:AJ983,AJ983))</f>
        <v>0</v>
      </c>
      <c r="I983" s="49" t="str">
        <f t="shared" si="247"/>
        <v>0</v>
      </c>
      <c r="J983" s="120">
        <f t="shared" si="248"/>
        <v>0</v>
      </c>
      <c r="K983" s="50" t="str">
        <f t="shared" si="249"/>
        <v>-</v>
      </c>
      <c r="L983" s="49">
        <f>IF(N983="",0,COUNTIF($N$7:N983,N983))</f>
        <v>0</v>
      </c>
      <c r="M983" s="50" t="str">
        <f t="shared" si="250"/>
        <v>0</v>
      </c>
      <c r="N983" s="49" t="str">
        <f t="shared" si="251"/>
        <v/>
      </c>
      <c r="O983" s="1"/>
      <c r="P983" s="112"/>
      <c r="Q983" s="4"/>
      <c r="R983" s="4"/>
      <c r="S983" s="54" t="str">
        <f t="shared" si="252"/>
        <v/>
      </c>
      <c r="T983" s="51"/>
      <c r="U983" s="53"/>
      <c r="V983" s="233"/>
      <c r="W983" s="234" t="str">
        <f t="shared" si="253"/>
        <v/>
      </c>
      <c r="X983" s="52"/>
      <c r="Y983" s="53"/>
      <c r="Z983" s="53"/>
      <c r="AA983" s="53"/>
      <c r="AB983" s="54" t="str">
        <f t="shared" si="254"/>
        <v/>
      </c>
      <c r="AC983" s="54" t="str">
        <f t="shared" si="255"/>
        <v/>
      </c>
      <c r="AD983" s="52"/>
      <c r="AE983" s="53"/>
      <c r="AF983" s="53"/>
      <c r="AG983" s="53"/>
      <c r="AH983" s="54" t="str">
        <f t="shared" si="256"/>
        <v/>
      </c>
      <c r="AI983" s="54" t="str">
        <f t="shared" si="257"/>
        <v/>
      </c>
      <c r="AJ983" s="52"/>
      <c r="AK983" s="55"/>
      <c r="AL983" s="55"/>
      <c r="AM983" s="55"/>
      <c r="AN983" s="54" t="str">
        <f t="shared" si="258"/>
        <v/>
      </c>
      <c r="AO983" s="54" t="str">
        <f t="shared" si="259"/>
        <v/>
      </c>
      <c r="AP983" s="53"/>
      <c r="AQ983" s="53"/>
      <c r="AR983" s="1"/>
      <c r="AS983" s="1"/>
    </row>
    <row r="984" spans="1:45" ht="18.75" customHeight="1" x14ac:dyDescent="0.35">
      <c r="A984" s="1"/>
      <c r="B984" s="49">
        <f>IF(R984="",0,COUNTIF($R$7:R984,R984))</f>
        <v>0</v>
      </c>
      <c r="C984" s="49" t="str">
        <f t="shared" si="244"/>
        <v>0</v>
      </c>
      <c r="D984" s="49">
        <f>IF(X984="",0,COUNTIF($X$7:X984,X984))</f>
        <v>0</v>
      </c>
      <c r="E984" s="49" t="str">
        <f t="shared" si="245"/>
        <v>0</v>
      </c>
      <c r="F984" s="49">
        <f>IF(AD984="",0,COUNTIF($AD$7:AD984,AD984))</f>
        <v>0</v>
      </c>
      <c r="G984" s="49" t="str">
        <f t="shared" si="246"/>
        <v>0</v>
      </c>
      <c r="H984" s="49">
        <f>IF(AJ984="",0,COUNTIF($AJ$7:AJ984,AJ984))</f>
        <v>0</v>
      </c>
      <c r="I984" s="49" t="str">
        <f t="shared" si="247"/>
        <v>0</v>
      </c>
      <c r="J984" s="120">
        <f t="shared" si="248"/>
        <v>0</v>
      </c>
      <c r="K984" s="50" t="str">
        <f t="shared" si="249"/>
        <v>-</v>
      </c>
      <c r="L984" s="49">
        <f>IF(N984="",0,COUNTIF($N$7:N984,N984))</f>
        <v>0</v>
      </c>
      <c r="M984" s="50" t="str">
        <f t="shared" si="250"/>
        <v>0</v>
      </c>
      <c r="N984" s="49" t="str">
        <f t="shared" si="251"/>
        <v/>
      </c>
      <c r="O984" s="1"/>
      <c r="P984" s="112"/>
      <c r="Q984" s="4"/>
      <c r="R984" s="4"/>
      <c r="S984" s="54" t="str">
        <f t="shared" si="252"/>
        <v/>
      </c>
      <c r="T984" s="51"/>
      <c r="U984" s="53"/>
      <c r="V984" s="233"/>
      <c r="W984" s="234" t="str">
        <f t="shared" si="253"/>
        <v/>
      </c>
      <c r="X984" s="52"/>
      <c r="Y984" s="53"/>
      <c r="Z984" s="53"/>
      <c r="AA984" s="53"/>
      <c r="AB984" s="54" t="str">
        <f t="shared" si="254"/>
        <v/>
      </c>
      <c r="AC984" s="54" t="str">
        <f t="shared" si="255"/>
        <v/>
      </c>
      <c r="AD984" s="52"/>
      <c r="AE984" s="53"/>
      <c r="AF984" s="53"/>
      <c r="AG984" s="53"/>
      <c r="AH984" s="54" t="str">
        <f t="shared" si="256"/>
        <v/>
      </c>
      <c r="AI984" s="54" t="str">
        <f t="shared" si="257"/>
        <v/>
      </c>
      <c r="AJ984" s="52"/>
      <c r="AK984" s="55"/>
      <c r="AL984" s="55"/>
      <c r="AM984" s="55"/>
      <c r="AN984" s="54" t="str">
        <f t="shared" si="258"/>
        <v/>
      </c>
      <c r="AO984" s="54" t="str">
        <f t="shared" si="259"/>
        <v/>
      </c>
      <c r="AP984" s="53"/>
      <c r="AQ984" s="53"/>
      <c r="AR984" s="1"/>
      <c r="AS984" s="1"/>
    </row>
    <row r="985" spans="1:45" ht="18.75" customHeight="1" x14ac:dyDescent="0.35">
      <c r="A985" s="1"/>
      <c r="B985" s="49">
        <f>IF(R985="",0,COUNTIF($R$7:R985,R985))</f>
        <v>0</v>
      </c>
      <c r="C985" s="49" t="str">
        <f t="shared" si="244"/>
        <v>0</v>
      </c>
      <c r="D985" s="49">
        <f>IF(X985="",0,COUNTIF($X$7:X985,X985))</f>
        <v>0</v>
      </c>
      <c r="E985" s="49" t="str">
        <f t="shared" si="245"/>
        <v>0</v>
      </c>
      <c r="F985" s="49">
        <f>IF(AD985="",0,COUNTIF($AD$7:AD985,AD985))</f>
        <v>0</v>
      </c>
      <c r="G985" s="49" t="str">
        <f t="shared" si="246"/>
        <v>0</v>
      </c>
      <c r="H985" s="49">
        <f>IF(AJ985="",0,COUNTIF($AJ$7:AJ985,AJ985))</f>
        <v>0</v>
      </c>
      <c r="I985" s="49" t="str">
        <f t="shared" si="247"/>
        <v>0</v>
      </c>
      <c r="J985" s="120">
        <f t="shared" si="248"/>
        <v>0</v>
      </c>
      <c r="K985" s="50" t="str">
        <f t="shared" si="249"/>
        <v>-</v>
      </c>
      <c r="L985" s="49">
        <f>IF(N985="",0,COUNTIF($N$7:N985,N985))</f>
        <v>0</v>
      </c>
      <c r="M985" s="50" t="str">
        <f t="shared" si="250"/>
        <v>0</v>
      </c>
      <c r="N985" s="49" t="str">
        <f t="shared" si="251"/>
        <v/>
      </c>
      <c r="O985" s="1"/>
      <c r="P985" s="112"/>
      <c r="Q985" s="4"/>
      <c r="R985" s="4"/>
      <c r="S985" s="54" t="str">
        <f t="shared" si="252"/>
        <v/>
      </c>
      <c r="T985" s="51"/>
      <c r="U985" s="53"/>
      <c r="V985" s="233"/>
      <c r="W985" s="234" t="str">
        <f t="shared" si="253"/>
        <v/>
      </c>
      <c r="X985" s="52"/>
      <c r="Y985" s="53"/>
      <c r="Z985" s="53"/>
      <c r="AA985" s="53"/>
      <c r="AB985" s="54" t="str">
        <f t="shared" si="254"/>
        <v/>
      </c>
      <c r="AC985" s="54" t="str">
        <f t="shared" si="255"/>
        <v/>
      </c>
      <c r="AD985" s="52"/>
      <c r="AE985" s="53"/>
      <c r="AF985" s="53"/>
      <c r="AG985" s="53"/>
      <c r="AH985" s="54" t="str">
        <f t="shared" si="256"/>
        <v/>
      </c>
      <c r="AI985" s="54" t="str">
        <f t="shared" si="257"/>
        <v/>
      </c>
      <c r="AJ985" s="52"/>
      <c r="AK985" s="55"/>
      <c r="AL985" s="55"/>
      <c r="AM985" s="55"/>
      <c r="AN985" s="54" t="str">
        <f t="shared" si="258"/>
        <v/>
      </c>
      <c r="AO985" s="54" t="str">
        <f t="shared" si="259"/>
        <v/>
      </c>
      <c r="AP985" s="53"/>
      <c r="AQ985" s="53"/>
      <c r="AR985" s="1"/>
      <c r="AS985" s="1"/>
    </row>
    <row r="986" spans="1:45" ht="18.75" customHeight="1" x14ac:dyDescent="0.35">
      <c r="A986" s="1"/>
      <c r="B986" s="49">
        <f>IF(R986="",0,COUNTIF($R$7:R986,R986))</f>
        <v>0</v>
      </c>
      <c r="C986" s="49" t="str">
        <f t="shared" si="244"/>
        <v>0</v>
      </c>
      <c r="D986" s="49">
        <f>IF(X986="",0,COUNTIF($X$7:X986,X986))</f>
        <v>0</v>
      </c>
      <c r="E986" s="49" t="str">
        <f t="shared" si="245"/>
        <v>0</v>
      </c>
      <c r="F986" s="49">
        <f>IF(AD986="",0,COUNTIF($AD$7:AD986,AD986))</f>
        <v>0</v>
      </c>
      <c r="G986" s="49" t="str">
        <f t="shared" si="246"/>
        <v>0</v>
      </c>
      <c r="H986" s="49">
        <f>IF(AJ986="",0,COUNTIF($AJ$7:AJ986,AJ986))</f>
        <v>0</v>
      </c>
      <c r="I986" s="49" t="str">
        <f t="shared" si="247"/>
        <v>0</v>
      </c>
      <c r="J986" s="120">
        <f t="shared" si="248"/>
        <v>0</v>
      </c>
      <c r="K986" s="50" t="str">
        <f t="shared" si="249"/>
        <v>-</v>
      </c>
      <c r="L986" s="49">
        <f>IF(N986="",0,COUNTIF($N$7:N986,N986))</f>
        <v>0</v>
      </c>
      <c r="M986" s="50" t="str">
        <f t="shared" si="250"/>
        <v>0</v>
      </c>
      <c r="N986" s="49" t="str">
        <f t="shared" si="251"/>
        <v/>
      </c>
      <c r="O986" s="1"/>
      <c r="P986" s="112"/>
      <c r="Q986" s="4"/>
      <c r="R986" s="4"/>
      <c r="S986" s="54" t="str">
        <f t="shared" si="252"/>
        <v/>
      </c>
      <c r="T986" s="51"/>
      <c r="U986" s="53"/>
      <c r="V986" s="233"/>
      <c r="W986" s="234" t="str">
        <f t="shared" si="253"/>
        <v/>
      </c>
      <c r="X986" s="52"/>
      <c r="Y986" s="53"/>
      <c r="Z986" s="53"/>
      <c r="AA986" s="53"/>
      <c r="AB986" s="54" t="str">
        <f t="shared" si="254"/>
        <v/>
      </c>
      <c r="AC986" s="54" t="str">
        <f t="shared" si="255"/>
        <v/>
      </c>
      <c r="AD986" s="52"/>
      <c r="AE986" s="53"/>
      <c r="AF986" s="53"/>
      <c r="AG986" s="53"/>
      <c r="AH986" s="54" t="str">
        <f t="shared" si="256"/>
        <v/>
      </c>
      <c r="AI986" s="54" t="str">
        <f t="shared" si="257"/>
        <v/>
      </c>
      <c r="AJ986" s="52"/>
      <c r="AK986" s="55"/>
      <c r="AL986" s="55"/>
      <c r="AM986" s="55"/>
      <c r="AN986" s="54" t="str">
        <f t="shared" si="258"/>
        <v/>
      </c>
      <c r="AO986" s="54" t="str">
        <f t="shared" si="259"/>
        <v/>
      </c>
      <c r="AP986" s="53"/>
      <c r="AQ986" s="53"/>
      <c r="AR986" s="1"/>
      <c r="AS986" s="1"/>
    </row>
    <row r="987" spans="1:45" ht="18.75" customHeight="1" x14ac:dyDescent="0.35">
      <c r="A987" s="1"/>
      <c r="B987" s="49">
        <f>IF(R987="",0,COUNTIF($R$7:R987,R987))</f>
        <v>0</v>
      </c>
      <c r="C987" s="49" t="str">
        <f t="shared" si="244"/>
        <v>0</v>
      </c>
      <c r="D987" s="49">
        <f>IF(X987="",0,COUNTIF($X$7:X987,X987))</f>
        <v>0</v>
      </c>
      <c r="E987" s="49" t="str">
        <f t="shared" si="245"/>
        <v>0</v>
      </c>
      <c r="F987" s="49">
        <f>IF(AD987="",0,COUNTIF($AD$7:AD987,AD987))</f>
        <v>0</v>
      </c>
      <c r="G987" s="49" t="str">
        <f t="shared" si="246"/>
        <v>0</v>
      </c>
      <c r="H987" s="49">
        <f>IF(AJ987="",0,COUNTIF($AJ$7:AJ987,AJ987))</f>
        <v>0</v>
      </c>
      <c r="I987" s="49" t="str">
        <f t="shared" si="247"/>
        <v>0</v>
      </c>
      <c r="J987" s="120">
        <f t="shared" si="248"/>
        <v>0</v>
      </c>
      <c r="K987" s="50" t="str">
        <f t="shared" si="249"/>
        <v>-</v>
      </c>
      <c r="L987" s="49">
        <f>IF(N987="",0,COUNTIF($N$7:N987,N987))</f>
        <v>0</v>
      </c>
      <c r="M987" s="50" t="str">
        <f t="shared" si="250"/>
        <v>0</v>
      </c>
      <c r="N987" s="49" t="str">
        <f t="shared" si="251"/>
        <v/>
      </c>
      <c r="O987" s="1"/>
      <c r="P987" s="112"/>
      <c r="Q987" s="4"/>
      <c r="R987" s="4"/>
      <c r="S987" s="54" t="str">
        <f t="shared" si="252"/>
        <v/>
      </c>
      <c r="T987" s="51"/>
      <c r="U987" s="53"/>
      <c r="V987" s="233"/>
      <c r="W987" s="234" t="str">
        <f t="shared" si="253"/>
        <v/>
      </c>
      <c r="X987" s="52"/>
      <c r="Y987" s="53"/>
      <c r="Z987" s="53"/>
      <c r="AA987" s="53"/>
      <c r="AB987" s="54" t="str">
        <f t="shared" si="254"/>
        <v/>
      </c>
      <c r="AC987" s="54" t="str">
        <f t="shared" si="255"/>
        <v/>
      </c>
      <c r="AD987" s="52"/>
      <c r="AE987" s="53"/>
      <c r="AF987" s="53"/>
      <c r="AG987" s="53"/>
      <c r="AH987" s="54" t="str">
        <f t="shared" si="256"/>
        <v/>
      </c>
      <c r="AI987" s="54" t="str">
        <f t="shared" si="257"/>
        <v/>
      </c>
      <c r="AJ987" s="52"/>
      <c r="AK987" s="55"/>
      <c r="AL987" s="55"/>
      <c r="AM987" s="55"/>
      <c r="AN987" s="54" t="str">
        <f t="shared" si="258"/>
        <v/>
      </c>
      <c r="AO987" s="54" t="str">
        <f t="shared" si="259"/>
        <v/>
      </c>
      <c r="AP987" s="53"/>
      <c r="AQ987" s="53"/>
      <c r="AR987" s="1"/>
      <c r="AS987" s="1"/>
    </row>
    <row r="988" spans="1:45" ht="18.75" customHeight="1" x14ac:dyDescent="0.35">
      <c r="A988" s="1"/>
      <c r="B988" s="49">
        <f>IF(R988="",0,COUNTIF($R$7:R988,R988))</f>
        <v>0</v>
      </c>
      <c r="C988" s="49" t="str">
        <f t="shared" si="244"/>
        <v>0</v>
      </c>
      <c r="D988" s="49">
        <f>IF(X988="",0,COUNTIF($X$7:X988,X988))</f>
        <v>0</v>
      </c>
      <c r="E988" s="49" t="str">
        <f t="shared" si="245"/>
        <v>0</v>
      </c>
      <c r="F988" s="49">
        <f>IF(AD988="",0,COUNTIF($AD$7:AD988,AD988))</f>
        <v>0</v>
      </c>
      <c r="G988" s="49" t="str">
        <f t="shared" si="246"/>
        <v>0</v>
      </c>
      <c r="H988" s="49">
        <f>IF(AJ988="",0,COUNTIF($AJ$7:AJ988,AJ988))</f>
        <v>0</v>
      </c>
      <c r="I988" s="49" t="str">
        <f t="shared" si="247"/>
        <v>0</v>
      </c>
      <c r="J988" s="120">
        <f t="shared" si="248"/>
        <v>0</v>
      </c>
      <c r="K988" s="50" t="str">
        <f t="shared" si="249"/>
        <v>-</v>
      </c>
      <c r="L988" s="49">
        <f>IF(N988="",0,COUNTIF($N$7:N988,N988))</f>
        <v>0</v>
      </c>
      <c r="M988" s="50" t="str">
        <f t="shared" si="250"/>
        <v>0</v>
      </c>
      <c r="N988" s="49" t="str">
        <f t="shared" si="251"/>
        <v/>
      </c>
      <c r="O988" s="1"/>
      <c r="P988" s="112"/>
      <c r="Q988" s="4"/>
      <c r="R988" s="4"/>
      <c r="S988" s="54" t="str">
        <f t="shared" si="252"/>
        <v/>
      </c>
      <c r="T988" s="51"/>
      <c r="U988" s="53"/>
      <c r="V988" s="233"/>
      <c r="W988" s="234" t="str">
        <f t="shared" si="253"/>
        <v/>
      </c>
      <c r="X988" s="52"/>
      <c r="Y988" s="53"/>
      <c r="Z988" s="53"/>
      <c r="AA988" s="53"/>
      <c r="AB988" s="54" t="str">
        <f t="shared" si="254"/>
        <v/>
      </c>
      <c r="AC988" s="54" t="str">
        <f t="shared" si="255"/>
        <v/>
      </c>
      <c r="AD988" s="52"/>
      <c r="AE988" s="53"/>
      <c r="AF988" s="53"/>
      <c r="AG988" s="53"/>
      <c r="AH988" s="54" t="str">
        <f t="shared" si="256"/>
        <v/>
      </c>
      <c r="AI988" s="54" t="str">
        <f t="shared" si="257"/>
        <v/>
      </c>
      <c r="AJ988" s="52"/>
      <c r="AK988" s="55"/>
      <c r="AL988" s="55"/>
      <c r="AM988" s="55"/>
      <c r="AN988" s="54" t="str">
        <f t="shared" si="258"/>
        <v/>
      </c>
      <c r="AO988" s="54" t="str">
        <f t="shared" si="259"/>
        <v/>
      </c>
      <c r="AP988" s="53"/>
      <c r="AQ988" s="53"/>
      <c r="AR988" s="1"/>
      <c r="AS988" s="1"/>
    </row>
    <row r="989" spans="1:45" ht="18.75" customHeight="1" x14ac:dyDescent="0.35">
      <c r="A989" s="1"/>
      <c r="B989" s="49">
        <f>IF(R989="",0,COUNTIF($R$7:R989,R989))</f>
        <v>0</v>
      </c>
      <c r="C989" s="49" t="str">
        <f t="shared" si="244"/>
        <v>0</v>
      </c>
      <c r="D989" s="49">
        <f>IF(X989="",0,COUNTIF($X$7:X989,X989))</f>
        <v>0</v>
      </c>
      <c r="E989" s="49" t="str">
        <f t="shared" si="245"/>
        <v>0</v>
      </c>
      <c r="F989" s="49">
        <f>IF(AD989="",0,COUNTIF($AD$7:AD989,AD989))</f>
        <v>0</v>
      </c>
      <c r="G989" s="49" t="str">
        <f t="shared" si="246"/>
        <v>0</v>
      </c>
      <c r="H989" s="49">
        <f>IF(AJ989="",0,COUNTIF($AJ$7:AJ989,AJ989))</f>
        <v>0</v>
      </c>
      <c r="I989" s="49" t="str">
        <f t="shared" si="247"/>
        <v>0</v>
      </c>
      <c r="J989" s="120">
        <f t="shared" si="248"/>
        <v>0</v>
      </c>
      <c r="K989" s="50" t="str">
        <f t="shared" si="249"/>
        <v>-</v>
      </c>
      <c r="L989" s="49">
        <f>IF(N989="",0,COUNTIF($N$7:N989,N989))</f>
        <v>0</v>
      </c>
      <c r="M989" s="50" t="str">
        <f t="shared" si="250"/>
        <v>0</v>
      </c>
      <c r="N989" s="49" t="str">
        <f t="shared" si="251"/>
        <v/>
      </c>
      <c r="O989" s="1"/>
      <c r="P989" s="112"/>
      <c r="Q989" s="4"/>
      <c r="R989" s="4"/>
      <c r="S989" s="54" t="str">
        <f t="shared" si="252"/>
        <v/>
      </c>
      <c r="T989" s="51"/>
      <c r="U989" s="53"/>
      <c r="V989" s="233"/>
      <c r="W989" s="234" t="str">
        <f t="shared" si="253"/>
        <v/>
      </c>
      <c r="X989" s="52"/>
      <c r="Y989" s="53"/>
      <c r="Z989" s="53"/>
      <c r="AA989" s="53"/>
      <c r="AB989" s="54" t="str">
        <f t="shared" si="254"/>
        <v/>
      </c>
      <c r="AC989" s="54" t="str">
        <f t="shared" si="255"/>
        <v/>
      </c>
      <c r="AD989" s="52"/>
      <c r="AE989" s="53"/>
      <c r="AF989" s="53"/>
      <c r="AG989" s="53"/>
      <c r="AH989" s="54" t="str">
        <f t="shared" si="256"/>
        <v/>
      </c>
      <c r="AI989" s="54" t="str">
        <f t="shared" si="257"/>
        <v/>
      </c>
      <c r="AJ989" s="52"/>
      <c r="AK989" s="55"/>
      <c r="AL989" s="55"/>
      <c r="AM989" s="55"/>
      <c r="AN989" s="54" t="str">
        <f t="shared" si="258"/>
        <v/>
      </c>
      <c r="AO989" s="54" t="str">
        <f t="shared" si="259"/>
        <v/>
      </c>
      <c r="AP989" s="53"/>
      <c r="AQ989" s="53"/>
      <c r="AR989" s="1"/>
      <c r="AS989" s="1"/>
    </row>
    <row r="990" spans="1:45" ht="18.75" customHeight="1" x14ac:dyDescent="0.35">
      <c r="A990" s="1"/>
      <c r="B990" s="49">
        <f>IF(R990="",0,COUNTIF($R$7:R990,R990))</f>
        <v>0</v>
      </c>
      <c r="C990" s="49" t="str">
        <f t="shared" si="244"/>
        <v>0</v>
      </c>
      <c r="D990" s="49">
        <f>IF(X990="",0,COUNTIF($X$7:X990,X990))</f>
        <v>0</v>
      </c>
      <c r="E990" s="49" t="str">
        <f t="shared" si="245"/>
        <v>0</v>
      </c>
      <c r="F990" s="49">
        <f>IF(AD990="",0,COUNTIF($AD$7:AD990,AD990))</f>
        <v>0</v>
      </c>
      <c r="G990" s="49" t="str">
        <f t="shared" si="246"/>
        <v>0</v>
      </c>
      <c r="H990" s="49">
        <f>IF(AJ990="",0,COUNTIF($AJ$7:AJ990,AJ990))</f>
        <v>0</v>
      </c>
      <c r="I990" s="49" t="str">
        <f t="shared" si="247"/>
        <v>0</v>
      </c>
      <c r="J990" s="120">
        <f t="shared" si="248"/>
        <v>0</v>
      </c>
      <c r="K990" s="50" t="str">
        <f t="shared" si="249"/>
        <v>-</v>
      </c>
      <c r="L990" s="49">
        <f>IF(N990="",0,COUNTIF($N$7:N990,N990))</f>
        <v>0</v>
      </c>
      <c r="M990" s="50" t="str">
        <f t="shared" si="250"/>
        <v>0</v>
      </c>
      <c r="N990" s="49" t="str">
        <f t="shared" si="251"/>
        <v/>
      </c>
      <c r="O990" s="1"/>
      <c r="P990" s="112"/>
      <c r="Q990" s="4"/>
      <c r="R990" s="4"/>
      <c r="S990" s="54" t="str">
        <f t="shared" si="252"/>
        <v/>
      </c>
      <c r="T990" s="51"/>
      <c r="U990" s="53"/>
      <c r="V990" s="233"/>
      <c r="W990" s="234" t="str">
        <f t="shared" si="253"/>
        <v/>
      </c>
      <c r="X990" s="52"/>
      <c r="Y990" s="53"/>
      <c r="Z990" s="53"/>
      <c r="AA990" s="53"/>
      <c r="AB990" s="54" t="str">
        <f t="shared" si="254"/>
        <v/>
      </c>
      <c r="AC990" s="54" t="str">
        <f t="shared" si="255"/>
        <v/>
      </c>
      <c r="AD990" s="52"/>
      <c r="AE990" s="53"/>
      <c r="AF990" s="53"/>
      <c r="AG990" s="53"/>
      <c r="AH990" s="54" t="str">
        <f t="shared" si="256"/>
        <v/>
      </c>
      <c r="AI990" s="54" t="str">
        <f t="shared" si="257"/>
        <v/>
      </c>
      <c r="AJ990" s="52"/>
      <c r="AK990" s="55"/>
      <c r="AL990" s="55"/>
      <c r="AM990" s="55"/>
      <c r="AN990" s="54" t="str">
        <f t="shared" si="258"/>
        <v/>
      </c>
      <c r="AO990" s="54" t="str">
        <f t="shared" si="259"/>
        <v/>
      </c>
      <c r="AP990" s="53"/>
      <c r="AQ990" s="53"/>
      <c r="AR990" s="1"/>
      <c r="AS990" s="1"/>
    </row>
    <row r="991" spans="1:45" ht="18.75" customHeight="1" x14ac:dyDescent="0.35">
      <c r="A991" s="1"/>
      <c r="B991" s="49">
        <f>IF(R991="",0,COUNTIF($R$7:R991,R991))</f>
        <v>0</v>
      </c>
      <c r="C991" s="49" t="str">
        <f t="shared" si="244"/>
        <v>0</v>
      </c>
      <c r="D991" s="49">
        <f>IF(X991="",0,COUNTIF($X$7:X991,X991))</f>
        <v>0</v>
      </c>
      <c r="E991" s="49" t="str">
        <f t="shared" si="245"/>
        <v>0</v>
      </c>
      <c r="F991" s="49">
        <f>IF(AD991="",0,COUNTIF($AD$7:AD991,AD991))</f>
        <v>0</v>
      </c>
      <c r="G991" s="49" t="str">
        <f t="shared" si="246"/>
        <v>0</v>
      </c>
      <c r="H991" s="49">
        <f>IF(AJ991="",0,COUNTIF($AJ$7:AJ991,AJ991))</f>
        <v>0</v>
      </c>
      <c r="I991" s="49" t="str">
        <f t="shared" si="247"/>
        <v>0</v>
      </c>
      <c r="J991" s="120">
        <f t="shared" si="248"/>
        <v>0</v>
      </c>
      <c r="K991" s="50" t="str">
        <f t="shared" si="249"/>
        <v>-</v>
      </c>
      <c r="L991" s="49">
        <f>IF(N991="",0,COUNTIF($N$7:N991,N991))</f>
        <v>0</v>
      </c>
      <c r="M991" s="50" t="str">
        <f t="shared" si="250"/>
        <v>0</v>
      </c>
      <c r="N991" s="49" t="str">
        <f t="shared" si="251"/>
        <v/>
      </c>
      <c r="O991" s="1"/>
      <c r="P991" s="112"/>
      <c r="Q991" s="4"/>
      <c r="R991" s="4"/>
      <c r="S991" s="54" t="str">
        <f t="shared" si="252"/>
        <v/>
      </c>
      <c r="T991" s="51"/>
      <c r="U991" s="53"/>
      <c r="V991" s="233"/>
      <c r="W991" s="234" t="str">
        <f t="shared" si="253"/>
        <v/>
      </c>
      <c r="X991" s="52"/>
      <c r="Y991" s="53"/>
      <c r="Z991" s="53"/>
      <c r="AA991" s="53"/>
      <c r="AB991" s="54" t="str">
        <f t="shared" si="254"/>
        <v/>
      </c>
      <c r="AC991" s="54" t="str">
        <f t="shared" si="255"/>
        <v/>
      </c>
      <c r="AD991" s="52"/>
      <c r="AE991" s="53"/>
      <c r="AF991" s="53"/>
      <c r="AG991" s="53"/>
      <c r="AH991" s="54" t="str">
        <f t="shared" si="256"/>
        <v/>
      </c>
      <c r="AI991" s="54" t="str">
        <f t="shared" si="257"/>
        <v/>
      </c>
      <c r="AJ991" s="52"/>
      <c r="AK991" s="55"/>
      <c r="AL991" s="55"/>
      <c r="AM991" s="55"/>
      <c r="AN991" s="54" t="str">
        <f t="shared" si="258"/>
        <v/>
      </c>
      <c r="AO991" s="54" t="str">
        <f t="shared" si="259"/>
        <v/>
      </c>
      <c r="AP991" s="53"/>
      <c r="AQ991" s="53"/>
      <c r="AR991" s="1"/>
      <c r="AS991" s="1"/>
    </row>
    <row r="992" spans="1:45" ht="18.75" customHeight="1" x14ac:dyDescent="0.35">
      <c r="A992" s="1"/>
      <c r="B992" s="49">
        <f>IF(R992="",0,COUNTIF($R$7:R992,R992))</f>
        <v>0</v>
      </c>
      <c r="C992" s="49" t="str">
        <f t="shared" si="244"/>
        <v>0</v>
      </c>
      <c r="D992" s="49">
        <f>IF(X992="",0,COUNTIF($X$7:X992,X992))</f>
        <v>0</v>
      </c>
      <c r="E992" s="49" t="str">
        <f t="shared" si="245"/>
        <v>0</v>
      </c>
      <c r="F992" s="49">
        <f>IF(AD992="",0,COUNTIF($AD$7:AD992,AD992))</f>
        <v>0</v>
      </c>
      <c r="G992" s="49" t="str">
        <f t="shared" si="246"/>
        <v>0</v>
      </c>
      <c r="H992" s="49">
        <f>IF(AJ992="",0,COUNTIF($AJ$7:AJ992,AJ992))</f>
        <v>0</v>
      </c>
      <c r="I992" s="49" t="str">
        <f t="shared" si="247"/>
        <v>0</v>
      </c>
      <c r="J992" s="120">
        <f t="shared" si="248"/>
        <v>0</v>
      </c>
      <c r="K992" s="50" t="str">
        <f t="shared" si="249"/>
        <v>-</v>
      </c>
      <c r="L992" s="49">
        <f>IF(N992="",0,COUNTIF($N$7:N992,N992))</f>
        <v>0</v>
      </c>
      <c r="M992" s="50" t="str">
        <f t="shared" si="250"/>
        <v>0</v>
      </c>
      <c r="N992" s="49" t="str">
        <f t="shared" si="251"/>
        <v/>
      </c>
      <c r="O992" s="1"/>
      <c r="P992" s="112"/>
      <c r="Q992" s="4"/>
      <c r="R992" s="4"/>
      <c r="S992" s="54" t="str">
        <f t="shared" si="252"/>
        <v/>
      </c>
      <c r="T992" s="51"/>
      <c r="U992" s="53"/>
      <c r="V992" s="233"/>
      <c r="W992" s="234" t="str">
        <f t="shared" si="253"/>
        <v/>
      </c>
      <c r="X992" s="52"/>
      <c r="Y992" s="53"/>
      <c r="Z992" s="53"/>
      <c r="AA992" s="53"/>
      <c r="AB992" s="54" t="str">
        <f t="shared" si="254"/>
        <v/>
      </c>
      <c r="AC992" s="54" t="str">
        <f t="shared" si="255"/>
        <v/>
      </c>
      <c r="AD992" s="52"/>
      <c r="AE992" s="53"/>
      <c r="AF992" s="53"/>
      <c r="AG992" s="53"/>
      <c r="AH992" s="54" t="str">
        <f t="shared" si="256"/>
        <v/>
      </c>
      <c r="AI992" s="54" t="str">
        <f t="shared" si="257"/>
        <v/>
      </c>
      <c r="AJ992" s="52"/>
      <c r="AK992" s="55"/>
      <c r="AL992" s="55"/>
      <c r="AM992" s="55"/>
      <c r="AN992" s="54" t="str">
        <f t="shared" si="258"/>
        <v/>
      </c>
      <c r="AO992" s="54" t="str">
        <f t="shared" si="259"/>
        <v/>
      </c>
      <c r="AP992" s="53"/>
      <c r="AQ992" s="53"/>
      <c r="AR992" s="1"/>
      <c r="AS992" s="1"/>
    </row>
    <row r="993" spans="1:45" ht="18.75" customHeight="1" x14ac:dyDescent="0.35">
      <c r="A993" s="1"/>
      <c r="B993" s="49">
        <f>IF(R993="",0,COUNTIF($R$7:R993,R993))</f>
        <v>0</v>
      </c>
      <c r="C993" s="49" t="str">
        <f t="shared" si="244"/>
        <v>0</v>
      </c>
      <c r="D993" s="49">
        <f>IF(X993="",0,COUNTIF($X$7:X993,X993))</f>
        <v>0</v>
      </c>
      <c r="E993" s="49" t="str">
        <f t="shared" si="245"/>
        <v>0</v>
      </c>
      <c r="F993" s="49">
        <f>IF(AD993="",0,COUNTIF($AD$7:AD993,AD993))</f>
        <v>0</v>
      </c>
      <c r="G993" s="49" t="str">
        <f t="shared" si="246"/>
        <v>0</v>
      </c>
      <c r="H993" s="49">
        <f>IF(AJ993="",0,COUNTIF($AJ$7:AJ993,AJ993))</f>
        <v>0</v>
      </c>
      <c r="I993" s="49" t="str">
        <f t="shared" si="247"/>
        <v>0</v>
      </c>
      <c r="J993" s="120">
        <f t="shared" si="248"/>
        <v>0</v>
      </c>
      <c r="K993" s="50" t="str">
        <f t="shared" si="249"/>
        <v>-</v>
      </c>
      <c r="L993" s="49">
        <f>IF(N993="",0,COUNTIF($N$7:N993,N993))</f>
        <v>0</v>
      </c>
      <c r="M993" s="50" t="str">
        <f t="shared" si="250"/>
        <v>0</v>
      </c>
      <c r="N993" s="49" t="str">
        <f t="shared" si="251"/>
        <v/>
      </c>
      <c r="O993" s="1"/>
      <c r="P993" s="112"/>
      <c r="Q993" s="4"/>
      <c r="R993" s="4"/>
      <c r="S993" s="54" t="str">
        <f t="shared" si="252"/>
        <v/>
      </c>
      <c r="T993" s="51"/>
      <c r="U993" s="53"/>
      <c r="V993" s="233"/>
      <c r="W993" s="234" t="str">
        <f t="shared" si="253"/>
        <v/>
      </c>
      <c r="X993" s="52"/>
      <c r="Y993" s="53"/>
      <c r="Z993" s="53"/>
      <c r="AA993" s="53"/>
      <c r="AB993" s="54" t="str">
        <f t="shared" si="254"/>
        <v/>
      </c>
      <c r="AC993" s="54" t="str">
        <f t="shared" si="255"/>
        <v/>
      </c>
      <c r="AD993" s="52"/>
      <c r="AE993" s="53"/>
      <c r="AF993" s="53"/>
      <c r="AG993" s="53"/>
      <c r="AH993" s="54" t="str">
        <f t="shared" si="256"/>
        <v/>
      </c>
      <c r="AI993" s="54" t="str">
        <f t="shared" si="257"/>
        <v/>
      </c>
      <c r="AJ993" s="52"/>
      <c r="AK993" s="55"/>
      <c r="AL993" s="55"/>
      <c r="AM993" s="55"/>
      <c r="AN993" s="54" t="str">
        <f t="shared" si="258"/>
        <v/>
      </c>
      <c r="AO993" s="54" t="str">
        <f t="shared" si="259"/>
        <v/>
      </c>
      <c r="AP993" s="53"/>
      <c r="AQ993" s="53"/>
      <c r="AR993" s="1"/>
      <c r="AS993" s="1"/>
    </row>
    <row r="994" spans="1:45" ht="18.75" customHeight="1" x14ac:dyDescent="0.35">
      <c r="A994" s="1"/>
      <c r="B994" s="49">
        <f>IF(R994="",0,COUNTIF($R$7:R994,R994))</f>
        <v>0</v>
      </c>
      <c r="C994" s="49" t="str">
        <f t="shared" si="244"/>
        <v>0</v>
      </c>
      <c r="D994" s="49">
        <f>IF(X994="",0,COUNTIF($X$7:X994,X994))</f>
        <v>0</v>
      </c>
      <c r="E994" s="49" t="str">
        <f t="shared" si="245"/>
        <v>0</v>
      </c>
      <c r="F994" s="49">
        <f>IF(AD994="",0,COUNTIF($AD$7:AD994,AD994))</f>
        <v>0</v>
      </c>
      <c r="G994" s="49" t="str">
        <f t="shared" si="246"/>
        <v>0</v>
      </c>
      <c r="H994" s="49">
        <f>IF(AJ994="",0,COUNTIF($AJ$7:AJ994,AJ994))</f>
        <v>0</v>
      </c>
      <c r="I994" s="49" t="str">
        <f t="shared" si="247"/>
        <v>0</v>
      </c>
      <c r="J994" s="120">
        <f t="shared" si="248"/>
        <v>0</v>
      </c>
      <c r="K994" s="50" t="str">
        <f t="shared" si="249"/>
        <v>-</v>
      </c>
      <c r="L994" s="49">
        <f>IF(N994="",0,COUNTIF($N$7:N994,N994))</f>
        <v>0</v>
      </c>
      <c r="M994" s="50" t="str">
        <f t="shared" si="250"/>
        <v>0</v>
      </c>
      <c r="N994" s="49" t="str">
        <f t="shared" si="251"/>
        <v/>
      </c>
      <c r="O994" s="1"/>
      <c r="P994" s="112"/>
      <c r="Q994" s="4"/>
      <c r="R994" s="4"/>
      <c r="S994" s="54" t="str">
        <f t="shared" si="252"/>
        <v/>
      </c>
      <c r="T994" s="51"/>
      <c r="U994" s="53"/>
      <c r="V994" s="233"/>
      <c r="W994" s="234" t="str">
        <f t="shared" si="253"/>
        <v/>
      </c>
      <c r="X994" s="52"/>
      <c r="Y994" s="53"/>
      <c r="Z994" s="53"/>
      <c r="AA994" s="53"/>
      <c r="AB994" s="54" t="str">
        <f t="shared" si="254"/>
        <v/>
      </c>
      <c r="AC994" s="54" t="str">
        <f t="shared" si="255"/>
        <v/>
      </c>
      <c r="AD994" s="52"/>
      <c r="AE994" s="53"/>
      <c r="AF994" s="53"/>
      <c r="AG994" s="53"/>
      <c r="AH994" s="54" t="str">
        <f t="shared" si="256"/>
        <v/>
      </c>
      <c r="AI994" s="54" t="str">
        <f t="shared" si="257"/>
        <v/>
      </c>
      <c r="AJ994" s="52"/>
      <c r="AK994" s="55"/>
      <c r="AL994" s="55"/>
      <c r="AM994" s="55"/>
      <c r="AN994" s="54" t="str">
        <f t="shared" si="258"/>
        <v/>
      </c>
      <c r="AO994" s="54" t="str">
        <f t="shared" si="259"/>
        <v/>
      </c>
      <c r="AP994" s="53"/>
      <c r="AQ994" s="53"/>
      <c r="AR994" s="1"/>
      <c r="AS994" s="1"/>
    </row>
    <row r="995" spans="1:45" ht="18.75" customHeight="1" x14ac:dyDescent="0.35">
      <c r="A995" s="1"/>
      <c r="B995" s="49">
        <f>IF(R995="",0,COUNTIF($R$7:R995,R995))</f>
        <v>0</v>
      </c>
      <c r="C995" s="49" t="str">
        <f t="shared" si="244"/>
        <v>0</v>
      </c>
      <c r="D995" s="49">
        <f>IF(X995="",0,COUNTIF($X$7:X995,X995))</f>
        <v>0</v>
      </c>
      <c r="E995" s="49" t="str">
        <f t="shared" si="245"/>
        <v>0</v>
      </c>
      <c r="F995" s="49">
        <f>IF(AD995="",0,COUNTIF($AD$7:AD995,AD995))</f>
        <v>0</v>
      </c>
      <c r="G995" s="49" t="str">
        <f t="shared" si="246"/>
        <v>0</v>
      </c>
      <c r="H995" s="49">
        <f>IF(AJ995="",0,COUNTIF($AJ$7:AJ995,AJ995))</f>
        <v>0</v>
      </c>
      <c r="I995" s="49" t="str">
        <f t="shared" si="247"/>
        <v>0</v>
      </c>
      <c r="J995" s="120">
        <f t="shared" si="248"/>
        <v>0</v>
      </c>
      <c r="K995" s="50" t="str">
        <f t="shared" si="249"/>
        <v>-</v>
      </c>
      <c r="L995" s="49">
        <f>IF(N995="",0,COUNTIF($N$7:N995,N995))</f>
        <v>0</v>
      </c>
      <c r="M995" s="50" t="str">
        <f t="shared" si="250"/>
        <v>0</v>
      </c>
      <c r="N995" s="49" t="str">
        <f t="shared" si="251"/>
        <v/>
      </c>
      <c r="O995" s="1"/>
      <c r="P995" s="112"/>
      <c r="Q995" s="4"/>
      <c r="R995" s="4"/>
      <c r="S995" s="54" t="str">
        <f t="shared" si="252"/>
        <v/>
      </c>
      <c r="T995" s="51"/>
      <c r="U995" s="53"/>
      <c r="V995" s="233"/>
      <c r="W995" s="234" t="str">
        <f t="shared" si="253"/>
        <v/>
      </c>
      <c r="X995" s="52"/>
      <c r="Y995" s="53"/>
      <c r="Z995" s="53"/>
      <c r="AA995" s="53"/>
      <c r="AB995" s="54" t="str">
        <f t="shared" si="254"/>
        <v/>
      </c>
      <c r="AC995" s="54" t="str">
        <f t="shared" si="255"/>
        <v/>
      </c>
      <c r="AD995" s="52"/>
      <c r="AE995" s="53"/>
      <c r="AF995" s="53"/>
      <c r="AG995" s="53"/>
      <c r="AH995" s="54" t="str">
        <f t="shared" si="256"/>
        <v/>
      </c>
      <c r="AI995" s="54" t="str">
        <f t="shared" si="257"/>
        <v/>
      </c>
      <c r="AJ995" s="52"/>
      <c r="AK995" s="55"/>
      <c r="AL995" s="55"/>
      <c r="AM995" s="55"/>
      <c r="AN995" s="54" t="str">
        <f t="shared" si="258"/>
        <v/>
      </c>
      <c r="AO995" s="54" t="str">
        <f t="shared" si="259"/>
        <v/>
      </c>
      <c r="AP995" s="53"/>
      <c r="AQ995" s="53"/>
      <c r="AR995" s="1"/>
      <c r="AS995" s="1"/>
    </row>
    <row r="996" spans="1:45" ht="18.75" customHeight="1" x14ac:dyDescent="0.35">
      <c r="A996" s="1"/>
      <c r="B996" s="49">
        <f>IF(R996="",0,COUNTIF($R$7:R996,R996))</f>
        <v>0</v>
      </c>
      <c r="C996" s="49" t="str">
        <f t="shared" si="244"/>
        <v>0</v>
      </c>
      <c r="D996" s="49">
        <f>IF(X996="",0,COUNTIF($X$7:X996,X996))</f>
        <v>0</v>
      </c>
      <c r="E996" s="49" t="str">
        <f t="shared" si="245"/>
        <v>0</v>
      </c>
      <c r="F996" s="49">
        <f>IF(AD996="",0,COUNTIF($AD$7:AD996,AD996))</f>
        <v>0</v>
      </c>
      <c r="G996" s="49" t="str">
        <f t="shared" si="246"/>
        <v>0</v>
      </c>
      <c r="H996" s="49">
        <f>IF(AJ996="",0,COUNTIF($AJ$7:AJ996,AJ996))</f>
        <v>0</v>
      </c>
      <c r="I996" s="49" t="str">
        <f t="shared" si="247"/>
        <v>0</v>
      </c>
      <c r="J996" s="120">
        <f t="shared" si="248"/>
        <v>0</v>
      </c>
      <c r="K996" s="50" t="str">
        <f t="shared" si="249"/>
        <v>-</v>
      </c>
      <c r="L996" s="49">
        <f>IF(N996="",0,COUNTIF($N$7:N996,N996))</f>
        <v>0</v>
      </c>
      <c r="M996" s="50" t="str">
        <f t="shared" si="250"/>
        <v>0</v>
      </c>
      <c r="N996" s="49" t="str">
        <f t="shared" si="251"/>
        <v/>
      </c>
      <c r="O996" s="1"/>
      <c r="P996" s="112"/>
      <c r="Q996" s="4"/>
      <c r="R996" s="4"/>
      <c r="S996" s="54" t="str">
        <f t="shared" si="252"/>
        <v/>
      </c>
      <c r="T996" s="51"/>
      <c r="U996" s="53"/>
      <c r="V996" s="233"/>
      <c r="W996" s="234" t="str">
        <f t="shared" si="253"/>
        <v/>
      </c>
      <c r="X996" s="52"/>
      <c r="Y996" s="53"/>
      <c r="Z996" s="53"/>
      <c r="AA996" s="53"/>
      <c r="AB996" s="54" t="str">
        <f t="shared" si="254"/>
        <v/>
      </c>
      <c r="AC996" s="54" t="str">
        <f t="shared" si="255"/>
        <v/>
      </c>
      <c r="AD996" s="52"/>
      <c r="AE996" s="53"/>
      <c r="AF996" s="53"/>
      <c r="AG996" s="53"/>
      <c r="AH996" s="54" t="str">
        <f t="shared" si="256"/>
        <v/>
      </c>
      <c r="AI996" s="54" t="str">
        <f t="shared" si="257"/>
        <v/>
      </c>
      <c r="AJ996" s="52"/>
      <c r="AK996" s="55"/>
      <c r="AL996" s="55"/>
      <c r="AM996" s="55"/>
      <c r="AN996" s="54" t="str">
        <f t="shared" si="258"/>
        <v/>
      </c>
      <c r="AO996" s="54" t="str">
        <f t="shared" si="259"/>
        <v/>
      </c>
      <c r="AP996" s="53"/>
      <c r="AQ996" s="53"/>
      <c r="AR996" s="1"/>
      <c r="AS996" s="1"/>
    </row>
    <row r="997" spans="1:45" ht="18.75" customHeight="1" x14ac:dyDescent="0.35">
      <c r="A997" s="1"/>
      <c r="B997" s="49">
        <f>IF(R997="",0,COUNTIF($R$7:R997,R997))</f>
        <v>0</v>
      </c>
      <c r="C997" s="49" t="str">
        <f t="shared" si="244"/>
        <v>0</v>
      </c>
      <c r="D997" s="49">
        <f>IF(X997="",0,COUNTIF($X$7:X997,X997))</f>
        <v>0</v>
      </c>
      <c r="E997" s="49" t="str">
        <f t="shared" si="245"/>
        <v>0</v>
      </c>
      <c r="F997" s="49">
        <f>IF(AD997="",0,COUNTIF($AD$7:AD997,AD997))</f>
        <v>0</v>
      </c>
      <c r="G997" s="49" t="str">
        <f t="shared" si="246"/>
        <v>0</v>
      </c>
      <c r="H997" s="49">
        <f>IF(AJ997="",0,COUNTIF($AJ$7:AJ997,AJ997))</f>
        <v>0</v>
      </c>
      <c r="I997" s="49" t="str">
        <f t="shared" si="247"/>
        <v>0</v>
      </c>
      <c r="J997" s="120">
        <f t="shared" si="248"/>
        <v>0</v>
      </c>
      <c r="K997" s="50" t="str">
        <f t="shared" si="249"/>
        <v>-</v>
      </c>
      <c r="L997" s="49">
        <f>IF(N997="",0,COUNTIF($N$7:N997,N997))</f>
        <v>0</v>
      </c>
      <c r="M997" s="50" t="str">
        <f t="shared" si="250"/>
        <v>0</v>
      </c>
      <c r="N997" s="49" t="str">
        <f t="shared" si="251"/>
        <v/>
      </c>
      <c r="O997" s="1"/>
      <c r="P997" s="112"/>
      <c r="Q997" s="4"/>
      <c r="R997" s="4"/>
      <c r="S997" s="54" t="str">
        <f t="shared" si="252"/>
        <v/>
      </c>
      <c r="T997" s="51"/>
      <c r="U997" s="53"/>
      <c r="V997" s="233"/>
      <c r="W997" s="234" t="str">
        <f t="shared" si="253"/>
        <v/>
      </c>
      <c r="X997" s="52"/>
      <c r="Y997" s="53"/>
      <c r="Z997" s="53"/>
      <c r="AA997" s="53"/>
      <c r="AB997" s="54" t="str">
        <f t="shared" si="254"/>
        <v/>
      </c>
      <c r="AC997" s="54" t="str">
        <f t="shared" si="255"/>
        <v/>
      </c>
      <c r="AD997" s="52"/>
      <c r="AE997" s="53"/>
      <c r="AF997" s="53"/>
      <c r="AG997" s="53"/>
      <c r="AH997" s="54" t="str">
        <f t="shared" si="256"/>
        <v/>
      </c>
      <c r="AI997" s="54" t="str">
        <f t="shared" si="257"/>
        <v/>
      </c>
      <c r="AJ997" s="52"/>
      <c r="AK997" s="55"/>
      <c r="AL997" s="55"/>
      <c r="AM997" s="55"/>
      <c r="AN997" s="54" t="str">
        <f t="shared" si="258"/>
        <v/>
      </c>
      <c r="AO997" s="54" t="str">
        <f t="shared" si="259"/>
        <v/>
      </c>
      <c r="AP997" s="53"/>
      <c r="AQ997" s="53"/>
      <c r="AR997" s="1"/>
      <c r="AS997" s="1"/>
    </row>
    <row r="998" spans="1:45" ht="18.75" customHeight="1" x14ac:dyDescent="0.35">
      <c r="A998" s="1"/>
      <c r="B998" s="49">
        <f>IF(R998="",0,COUNTIF($R$7:R998,R998))</f>
        <v>0</v>
      </c>
      <c r="C998" s="49" t="str">
        <f t="shared" si="244"/>
        <v>0</v>
      </c>
      <c r="D998" s="49">
        <f>IF(X998="",0,COUNTIF($X$7:X998,X998))</f>
        <v>0</v>
      </c>
      <c r="E998" s="49" t="str">
        <f t="shared" si="245"/>
        <v>0</v>
      </c>
      <c r="F998" s="49">
        <f>IF(AD998="",0,COUNTIF($AD$7:AD998,AD998))</f>
        <v>0</v>
      </c>
      <c r="G998" s="49" t="str">
        <f t="shared" si="246"/>
        <v>0</v>
      </c>
      <c r="H998" s="49">
        <f>IF(AJ998="",0,COUNTIF($AJ$7:AJ998,AJ998))</f>
        <v>0</v>
      </c>
      <c r="I998" s="49" t="str">
        <f t="shared" si="247"/>
        <v>0</v>
      </c>
      <c r="J998" s="120">
        <f t="shared" si="248"/>
        <v>0</v>
      </c>
      <c r="K998" s="50" t="str">
        <f t="shared" si="249"/>
        <v>-</v>
      </c>
      <c r="L998" s="49">
        <f>IF(N998="",0,COUNTIF($N$7:N998,N998))</f>
        <v>0</v>
      </c>
      <c r="M998" s="50" t="str">
        <f t="shared" si="250"/>
        <v>0</v>
      </c>
      <c r="N998" s="49" t="str">
        <f t="shared" si="251"/>
        <v/>
      </c>
      <c r="O998" s="1"/>
      <c r="P998" s="112"/>
      <c r="Q998" s="4"/>
      <c r="R998" s="4"/>
      <c r="S998" s="54" t="str">
        <f t="shared" si="252"/>
        <v/>
      </c>
      <c r="T998" s="51"/>
      <c r="U998" s="53"/>
      <c r="V998" s="233"/>
      <c r="W998" s="234" t="str">
        <f t="shared" si="253"/>
        <v/>
      </c>
      <c r="X998" s="52"/>
      <c r="Y998" s="53"/>
      <c r="Z998" s="53"/>
      <c r="AA998" s="53"/>
      <c r="AB998" s="54" t="str">
        <f t="shared" si="254"/>
        <v/>
      </c>
      <c r="AC998" s="54" t="str">
        <f t="shared" si="255"/>
        <v/>
      </c>
      <c r="AD998" s="52"/>
      <c r="AE998" s="53"/>
      <c r="AF998" s="53"/>
      <c r="AG998" s="53"/>
      <c r="AH998" s="54" t="str">
        <f t="shared" si="256"/>
        <v/>
      </c>
      <c r="AI998" s="54" t="str">
        <f t="shared" si="257"/>
        <v/>
      </c>
      <c r="AJ998" s="52"/>
      <c r="AK998" s="55"/>
      <c r="AL998" s="55"/>
      <c r="AM998" s="55"/>
      <c r="AN998" s="54" t="str">
        <f t="shared" si="258"/>
        <v/>
      </c>
      <c r="AO998" s="54" t="str">
        <f t="shared" si="259"/>
        <v/>
      </c>
      <c r="AP998" s="53"/>
      <c r="AQ998" s="53"/>
      <c r="AR998" s="1"/>
      <c r="AS998" s="1"/>
    </row>
    <row r="999" spans="1:45" ht="18.75" customHeight="1" x14ac:dyDescent="0.35">
      <c r="A999" s="1"/>
      <c r="B999" s="49">
        <f>IF(R999="",0,COUNTIF($R$7:R999,R999))</f>
        <v>0</v>
      </c>
      <c r="C999" s="49" t="str">
        <f t="shared" si="244"/>
        <v>0</v>
      </c>
      <c r="D999" s="49">
        <f>IF(X999="",0,COUNTIF($X$7:X999,X999))</f>
        <v>0</v>
      </c>
      <c r="E999" s="49" t="str">
        <f t="shared" si="245"/>
        <v>0</v>
      </c>
      <c r="F999" s="49">
        <f>IF(AD999="",0,COUNTIF($AD$7:AD999,AD999))</f>
        <v>0</v>
      </c>
      <c r="G999" s="49" t="str">
        <f t="shared" si="246"/>
        <v>0</v>
      </c>
      <c r="H999" s="49">
        <f>IF(AJ999="",0,COUNTIF($AJ$7:AJ999,AJ999))</f>
        <v>0</v>
      </c>
      <c r="I999" s="49" t="str">
        <f t="shared" si="247"/>
        <v>0</v>
      </c>
      <c r="J999" s="120">
        <f t="shared" si="248"/>
        <v>0</v>
      </c>
      <c r="K999" s="50" t="str">
        <f t="shared" si="249"/>
        <v>-</v>
      </c>
      <c r="L999" s="49">
        <f>IF(N999="",0,COUNTIF($N$7:N999,N999))</f>
        <v>0</v>
      </c>
      <c r="M999" s="50" t="str">
        <f t="shared" si="250"/>
        <v>0</v>
      </c>
      <c r="N999" s="49" t="str">
        <f t="shared" si="251"/>
        <v/>
      </c>
      <c r="O999" s="1"/>
      <c r="P999" s="112"/>
      <c r="Q999" s="4"/>
      <c r="R999" s="4"/>
      <c r="S999" s="54" t="str">
        <f t="shared" si="252"/>
        <v/>
      </c>
      <c r="T999" s="51"/>
      <c r="U999" s="53"/>
      <c r="V999" s="233"/>
      <c r="W999" s="234" t="str">
        <f t="shared" si="253"/>
        <v/>
      </c>
      <c r="X999" s="52"/>
      <c r="Y999" s="53"/>
      <c r="Z999" s="53"/>
      <c r="AA999" s="53"/>
      <c r="AB999" s="54" t="str">
        <f t="shared" si="254"/>
        <v/>
      </c>
      <c r="AC999" s="54" t="str">
        <f t="shared" si="255"/>
        <v/>
      </c>
      <c r="AD999" s="52"/>
      <c r="AE999" s="53"/>
      <c r="AF999" s="53"/>
      <c r="AG999" s="53"/>
      <c r="AH999" s="54" t="str">
        <f t="shared" si="256"/>
        <v/>
      </c>
      <c r="AI999" s="54" t="str">
        <f t="shared" si="257"/>
        <v/>
      </c>
      <c r="AJ999" s="52"/>
      <c r="AK999" s="55"/>
      <c r="AL999" s="55"/>
      <c r="AM999" s="55"/>
      <c r="AN999" s="54" t="str">
        <f t="shared" si="258"/>
        <v/>
      </c>
      <c r="AO999" s="54" t="str">
        <f t="shared" si="259"/>
        <v/>
      </c>
      <c r="AP999" s="53"/>
      <c r="AQ999" s="53"/>
      <c r="AR999" s="1"/>
      <c r="AS999" s="1"/>
    </row>
    <row r="1000" spans="1:45" ht="18.75" customHeight="1" x14ac:dyDescent="0.35">
      <c r="A1000" s="1"/>
      <c r="B1000" s="49">
        <f>IF(R1000="",0,COUNTIF($R$7:R1000,R1000))</f>
        <v>0</v>
      </c>
      <c r="C1000" s="49" t="str">
        <f t="shared" si="244"/>
        <v>0</v>
      </c>
      <c r="D1000" s="49">
        <f>IF(X1000="",0,COUNTIF($X$7:X1000,X1000))</f>
        <v>0</v>
      </c>
      <c r="E1000" s="49" t="str">
        <f t="shared" si="245"/>
        <v>0</v>
      </c>
      <c r="F1000" s="49">
        <f>IF(AD1000="",0,COUNTIF($AD$7:AD1000,AD1000))</f>
        <v>0</v>
      </c>
      <c r="G1000" s="49" t="str">
        <f t="shared" si="246"/>
        <v>0</v>
      </c>
      <c r="H1000" s="49">
        <f>IF(AJ1000="",0,COUNTIF($AJ$7:AJ1000,AJ1000))</f>
        <v>0</v>
      </c>
      <c r="I1000" s="49" t="str">
        <f t="shared" si="247"/>
        <v>0</v>
      </c>
      <c r="J1000" s="120">
        <f t="shared" si="248"/>
        <v>0</v>
      </c>
      <c r="K1000" s="50" t="str">
        <f t="shared" si="249"/>
        <v>-</v>
      </c>
      <c r="L1000" s="49">
        <f>IF(N1000="",0,COUNTIF($N$7:N1000,N1000))</f>
        <v>0</v>
      </c>
      <c r="M1000" s="50" t="str">
        <f t="shared" si="250"/>
        <v>0</v>
      </c>
      <c r="N1000" s="49" t="str">
        <f t="shared" si="251"/>
        <v/>
      </c>
      <c r="O1000" s="1"/>
      <c r="P1000" s="112"/>
      <c r="Q1000" s="4"/>
      <c r="R1000" s="4"/>
      <c r="S1000" s="54" t="str">
        <f t="shared" si="252"/>
        <v/>
      </c>
      <c r="T1000" s="51"/>
      <c r="U1000" s="53"/>
      <c r="V1000" s="233"/>
      <c r="W1000" s="234" t="str">
        <f t="shared" si="253"/>
        <v/>
      </c>
      <c r="X1000" s="52"/>
      <c r="Y1000" s="53"/>
      <c r="Z1000" s="53"/>
      <c r="AA1000" s="53"/>
      <c r="AB1000" s="54" t="str">
        <f t="shared" si="254"/>
        <v/>
      </c>
      <c r="AC1000" s="54" t="str">
        <f t="shared" si="255"/>
        <v/>
      </c>
      <c r="AD1000" s="52"/>
      <c r="AE1000" s="53"/>
      <c r="AF1000" s="53"/>
      <c r="AG1000" s="53"/>
      <c r="AH1000" s="54" t="str">
        <f t="shared" si="256"/>
        <v/>
      </c>
      <c r="AI1000" s="54" t="str">
        <f t="shared" si="257"/>
        <v/>
      </c>
      <c r="AJ1000" s="52"/>
      <c r="AK1000" s="55"/>
      <c r="AL1000" s="55"/>
      <c r="AM1000" s="55"/>
      <c r="AN1000" s="54" t="str">
        <f t="shared" si="258"/>
        <v/>
      </c>
      <c r="AO1000" s="54" t="str">
        <f t="shared" si="259"/>
        <v/>
      </c>
      <c r="AP1000" s="53"/>
      <c r="AQ1000" s="53"/>
      <c r="AR1000" s="1"/>
      <c r="AS1000" s="1"/>
    </row>
    <row r="1001" spans="1:45" ht="18.75" customHeight="1" x14ac:dyDescent="0.35">
      <c r="A1001" s="1"/>
      <c r="B1001" s="49">
        <f>IF(R1001="",0,COUNTIF($R$7:R1001,R1001))</f>
        <v>0</v>
      </c>
      <c r="C1001" s="49" t="str">
        <f t="shared" si="244"/>
        <v>0</v>
      </c>
      <c r="D1001" s="49">
        <f>IF(X1001="",0,COUNTIF($X$7:X1001,X1001))</f>
        <v>0</v>
      </c>
      <c r="E1001" s="49" t="str">
        <f t="shared" si="245"/>
        <v>0</v>
      </c>
      <c r="F1001" s="49">
        <f>IF(AD1001="",0,COUNTIF($AD$7:AD1001,AD1001))</f>
        <v>0</v>
      </c>
      <c r="G1001" s="49" t="str">
        <f t="shared" si="246"/>
        <v>0</v>
      </c>
      <c r="H1001" s="49">
        <f>IF(AJ1001="",0,COUNTIF($AJ$7:AJ1001,AJ1001))</f>
        <v>0</v>
      </c>
      <c r="I1001" s="49" t="str">
        <f t="shared" si="247"/>
        <v>0</v>
      </c>
      <c r="J1001" s="120">
        <f t="shared" si="248"/>
        <v>0</v>
      </c>
      <c r="K1001" s="50" t="str">
        <f t="shared" si="249"/>
        <v>-</v>
      </c>
      <c r="L1001" s="49">
        <f>IF(N1001="",0,COUNTIF($N$7:N1001,N1001))</f>
        <v>0</v>
      </c>
      <c r="M1001" s="50" t="str">
        <f t="shared" si="250"/>
        <v>0</v>
      </c>
      <c r="N1001" s="49" t="str">
        <f t="shared" si="251"/>
        <v/>
      </c>
      <c r="O1001" s="1"/>
      <c r="P1001" s="112"/>
      <c r="Q1001" s="4"/>
      <c r="R1001" s="4"/>
      <c r="S1001" s="54" t="str">
        <f t="shared" si="252"/>
        <v/>
      </c>
      <c r="T1001" s="51"/>
      <c r="U1001" s="53"/>
      <c r="V1001" s="233"/>
      <c r="W1001" s="234" t="str">
        <f t="shared" si="253"/>
        <v/>
      </c>
      <c r="X1001" s="52"/>
      <c r="Y1001" s="53"/>
      <c r="Z1001" s="53"/>
      <c r="AA1001" s="53"/>
      <c r="AB1001" s="54" t="str">
        <f t="shared" si="254"/>
        <v/>
      </c>
      <c r="AC1001" s="54" t="str">
        <f t="shared" si="255"/>
        <v/>
      </c>
      <c r="AD1001" s="52"/>
      <c r="AE1001" s="53"/>
      <c r="AF1001" s="53"/>
      <c r="AG1001" s="53"/>
      <c r="AH1001" s="54" t="str">
        <f t="shared" si="256"/>
        <v/>
      </c>
      <c r="AI1001" s="54" t="str">
        <f t="shared" si="257"/>
        <v/>
      </c>
      <c r="AJ1001" s="52"/>
      <c r="AK1001" s="55"/>
      <c r="AL1001" s="55"/>
      <c r="AM1001" s="55"/>
      <c r="AN1001" s="54" t="str">
        <f t="shared" si="258"/>
        <v/>
      </c>
      <c r="AO1001" s="54" t="str">
        <f t="shared" si="259"/>
        <v/>
      </c>
      <c r="AP1001" s="53"/>
      <c r="AQ1001" s="53"/>
      <c r="AR1001" s="1"/>
      <c r="AS1001" s="1"/>
    </row>
    <row r="1002" spans="1:45" ht="18.75" customHeight="1" x14ac:dyDescent="0.35">
      <c r="A1002" s="1"/>
      <c r="B1002" s="49">
        <f>IF(R1002="",0,COUNTIF($R$7:R1002,R1002))</f>
        <v>0</v>
      </c>
      <c r="C1002" s="49" t="str">
        <f t="shared" si="244"/>
        <v>0</v>
      </c>
      <c r="D1002" s="49">
        <f>IF(X1002="",0,COUNTIF($X$7:X1002,X1002))</f>
        <v>0</v>
      </c>
      <c r="E1002" s="49" t="str">
        <f t="shared" si="245"/>
        <v>0</v>
      </c>
      <c r="F1002" s="49">
        <f>IF(AD1002="",0,COUNTIF($AD$7:AD1002,AD1002))</f>
        <v>0</v>
      </c>
      <c r="G1002" s="49" t="str">
        <f t="shared" si="246"/>
        <v>0</v>
      </c>
      <c r="H1002" s="49">
        <f>IF(AJ1002="",0,COUNTIF($AJ$7:AJ1002,AJ1002))</f>
        <v>0</v>
      </c>
      <c r="I1002" s="49" t="str">
        <f t="shared" si="247"/>
        <v>0</v>
      </c>
      <c r="J1002" s="120">
        <f t="shared" si="248"/>
        <v>0</v>
      </c>
      <c r="K1002" s="50" t="str">
        <f t="shared" si="249"/>
        <v>-</v>
      </c>
      <c r="L1002" s="49">
        <f>IF(N1002="",0,COUNTIF($N$7:N1002,N1002))</f>
        <v>0</v>
      </c>
      <c r="M1002" s="50" t="str">
        <f t="shared" si="250"/>
        <v>0</v>
      </c>
      <c r="N1002" s="49" t="str">
        <f t="shared" si="251"/>
        <v/>
      </c>
      <c r="O1002" s="1"/>
      <c r="P1002" s="112"/>
      <c r="Q1002" s="4"/>
      <c r="R1002" s="4"/>
      <c r="S1002" s="54" t="str">
        <f t="shared" si="252"/>
        <v/>
      </c>
      <c r="T1002" s="51"/>
      <c r="U1002" s="53"/>
      <c r="V1002" s="233"/>
      <c r="W1002" s="234" t="str">
        <f t="shared" si="253"/>
        <v/>
      </c>
      <c r="X1002" s="52"/>
      <c r="Y1002" s="53"/>
      <c r="Z1002" s="53"/>
      <c r="AA1002" s="53"/>
      <c r="AB1002" s="54" t="str">
        <f t="shared" si="254"/>
        <v/>
      </c>
      <c r="AC1002" s="54" t="str">
        <f t="shared" si="255"/>
        <v/>
      </c>
      <c r="AD1002" s="52"/>
      <c r="AE1002" s="53"/>
      <c r="AF1002" s="53"/>
      <c r="AG1002" s="53"/>
      <c r="AH1002" s="54" t="str">
        <f t="shared" si="256"/>
        <v/>
      </c>
      <c r="AI1002" s="54" t="str">
        <f t="shared" si="257"/>
        <v/>
      </c>
      <c r="AJ1002" s="52"/>
      <c r="AK1002" s="55"/>
      <c r="AL1002" s="55"/>
      <c r="AM1002" s="55"/>
      <c r="AN1002" s="54" t="str">
        <f t="shared" si="258"/>
        <v/>
      </c>
      <c r="AO1002" s="54" t="str">
        <f t="shared" si="259"/>
        <v/>
      </c>
      <c r="AP1002" s="53"/>
      <c r="AQ1002" s="53"/>
      <c r="AR1002" s="1"/>
      <c r="AS1002" s="1"/>
    </row>
    <row r="1003" spans="1:45" ht="18.75" customHeight="1" x14ac:dyDescent="0.35">
      <c r="A1003" s="1"/>
      <c r="B1003" s="49">
        <f>IF(R1003="",0,COUNTIF($R$7:R1003,R1003))</f>
        <v>0</v>
      </c>
      <c r="C1003" s="49" t="str">
        <f t="shared" si="244"/>
        <v>0</v>
      </c>
      <c r="D1003" s="49">
        <f>IF(X1003="",0,COUNTIF($X$7:X1003,X1003))</f>
        <v>0</v>
      </c>
      <c r="E1003" s="49" t="str">
        <f t="shared" si="245"/>
        <v>0</v>
      </c>
      <c r="F1003" s="49">
        <f>IF(AD1003="",0,COUNTIF($AD$7:AD1003,AD1003))</f>
        <v>0</v>
      </c>
      <c r="G1003" s="49" t="str">
        <f t="shared" si="246"/>
        <v>0</v>
      </c>
      <c r="H1003" s="49">
        <f>IF(AJ1003="",0,COUNTIF($AJ$7:AJ1003,AJ1003))</f>
        <v>0</v>
      </c>
      <c r="I1003" s="49" t="str">
        <f t="shared" si="247"/>
        <v>0</v>
      </c>
      <c r="J1003" s="120">
        <f t="shared" si="248"/>
        <v>0</v>
      </c>
      <c r="K1003" s="50" t="str">
        <f t="shared" si="249"/>
        <v>-</v>
      </c>
      <c r="L1003" s="49">
        <f>IF(N1003="",0,COUNTIF($N$7:N1003,N1003))</f>
        <v>0</v>
      </c>
      <c r="M1003" s="50" t="str">
        <f t="shared" si="250"/>
        <v>0</v>
      </c>
      <c r="N1003" s="49" t="str">
        <f t="shared" si="251"/>
        <v/>
      </c>
      <c r="O1003" s="1"/>
      <c r="P1003" s="112"/>
      <c r="Q1003" s="4"/>
      <c r="R1003" s="4"/>
      <c r="S1003" s="54" t="str">
        <f t="shared" si="252"/>
        <v/>
      </c>
      <c r="T1003" s="51"/>
      <c r="U1003" s="53"/>
      <c r="V1003" s="233"/>
      <c r="W1003" s="234" t="str">
        <f t="shared" si="253"/>
        <v/>
      </c>
      <c r="X1003" s="52"/>
      <c r="Y1003" s="53"/>
      <c r="Z1003" s="53"/>
      <c r="AA1003" s="53"/>
      <c r="AB1003" s="54" t="str">
        <f t="shared" si="254"/>
        <v/>
      </c>
      <c r="AC1003" s="54" t="str">
        <f t="shared" si="255"/>
        <v/>
      </c>
      <c r="AD1003" s="52"/>
      <c r="AE1003" s="53"/>
      <c r="AF1003" s="53"/>
      <c r="AG1003" s="53"/>
      <c r="AH1003" s="54" t="str">
        <f t="shared" si="256"/>
        <v/>
      </c>
      <c r="AI1003" s="54" t="str">
        <f t="shared" si="257"/>
        <v/>
      </c>
      <c r="AJ1003" s="52"/>
      <c r="AK1003" s="55"/>
      <c r="AL1003" s="55"/>
      <c r="AM1003" s="55"/>
      <c r="AN1003" s="54" t="str">
        <f t="shared" si="258"/>
        <v/>
      </c>
      <c r="AO1003" s="54" t="str">
        <f t="shared" si="259"/>
        <v/>
      </c>
      <c r="AP1003" s="53"/>
      <c r="AQ1003" s="53"/>
      <c r="AR1003" s="1"/>
      <c r="AS1003" s="1"/>
    </row>
    <row r="1004" spans="1:45" ht="18.75" customHeight="1" x14ac:dyDescent="0.35">
      <c r="A1004" s="1"/>
      <c r="B1004" s="49">
        <f>IF(R1004="",0,COUNTIF($R$7:R1004,R1004))</f>
        <v>0</v>
      </c>
      <c r="C1004" s="49" t="str">
        <f t="shared" si="244"/>
        <v>0</v>
      </c>
      <c r="D1004" s="49">
        <f>IF(X1004="",0,COUNTIF($X$7:X1004,X1004))</f>
        <v>0</v>
      </c>
      <c r="E1004" s="49" t="str">
        <f t="shared" si="245"/>
        <v>0</v>
      </c>
      <c r="F1004" s="49">
        <f>IF(AD1004="",0,COUNTIF($AD$7:AD1004,AD1004))</f>
        <v>0</v>
      </c>
      <c r="G1004" s="49" t="str">
        <f t="shared" si="246"/>
        <v>0</v>
      </c>
      <c r="H1004" s="49">
        <f>IF(AJ1004="",0,COUNTIF($AJ$7:AJ1004,AJ1004))</f>
        <v>0</v>
      </c>
      <c r="I1004" s="49" t="str">
        <f t="shared" si="247"/>
        <v>0</v>
      </c>
      <c r="J1004" s="120">
        <f t="shared" si="248"/>
        <v>0</v>
      </c>
      <c r="K1004" s="50" t="str">
        <f t="shared" si="249"/>
        <v>-</v>
      </c>
      <c r="L1004" s="49">
        <f>IF(N1004="",0,COUNTIF($N$7:N1004,N1004))</f>
        <v>0</v>
      </c>
      <c r="M1004" s="50" t="str">
        <f t="shared" si="250"/>
        <v>0</v>
      </c>
      <c r="N1004" s="49" t="str">
        <f t="shared" si="251"/>
        <v/>
      </c>
      <c r="O1004" s="1"/>
      <c r="P1004" s="112"/>
      <c r="Q1004" s="4"/>
      <c r="R1004" s="4"/>
      <c r="S1004" s="54" t="str">
        <f t="shared" si="252"/>
        <v/>
      </c>
      <c r="T1004" s="51"/>
      <c r="U1004" s="53"/>
      <c r="V1004" s="233"/>
      <c r="W1004" s="234" t="str">
        <f t="shared" si="253"/>
        <v/>
      </c>
      <c r="X1004" s="52"/>
      <c r="Y1004" s="53"/>
      <c r="Z1004" s="53"/>
      <c r="AA1004" s="53"/>
      <c r="AB1004" s="54" t="str">
        <f t="shared" si="254"/>
        <v/>
      </c>
      <c r="AC1004" s="54" t="str">
        <f t="shared" si="255"/>
        <v/>
      </c>
      <c r="AD1004" s="52"/>
      <c r="AE1004" s="53"/>
      <c r="AF1004" s="53"/>
      <c r="AG1004" s="53"/>
      <c r="AH1004" s="54" t="str">
        <f t="shared" si="256"/>
        <v/>
      </c>
      <c r="AI1004" s="54" t="str">
        <f t="shared" si="257"/>
        <v/>
      </c>
      <c r="AJ1004" s="52"/>
      <c r="AK1004" s="55"/>
      <c r="AL1004" s="55"/>
      <c r="AM1004" s="55"/>
      <c r="AN1004" s="54" t="str">
        <f t="shared" si="258"/>
        <v/>
      </c>
      <c r="AO1004" s="54" t="str">
        <f t="shared" si="259"/>
        <v/>
      </c>
      <c r="AP1004" s="53"/>
      <c r="AQ1004" s="53"/>
      <c r="AR1004" s="1"/>
      <c r="AS1004" s="1"/>
    </row>
    <row r="1005" spans="1:45" ht="18.75" customHeight="1" x14ac:dyDescent="0.35">
      <c r="A1005" s="1"/>
      <c r="B1005" s="49">
        <f>IF(R1005="",0,COUNTIF($R$7:R1005,R1005))</f>
        <v>0</v>
      </c>
      <c r="C1005" s="49" t="str">
        <f t="shared" si="244"/>
        <v>0</v>
      </c>
      <c r="D1005" s="49">
        <f>IF(X1005="",0,COUNTIF($X$7:X1005,X1005))</f>
        <v>0</v>
      </c>
      <c r="E1005" s="49" t="str">
        <f t="shared" si="245"/>
        <v>0</v>
      </c>
      <c r="F1005" s="49">
        <f>IF(AD1005="",0,COUNTIF($AD$7:AD1005,AD1005))</f>
        <v>0</v>
      </c>
      <c r="G1005" s="49" t="str">
        <f t="shared" si="246"/>
        <v>0</v>
      </c>
      <c r="H1005" s="49">
        <f>IF(AJ1005="",0,COUNTIF($AJ$7:AJ1005,AJ1005))</f>
        <v>0</v>
      </c>
      <c r="I1005" s="49" t="str">
        <f t="shared" si="247"/>
        <v>0</v>
      </c>
      <c r="J1005" s="120">
        <f t="shared" si="248"/>
        <v>0</v>
      </c>
      <c r="K1005" s="50" t="str">
        <f t="shared" si="249"/>
        <v>-</v>
      </c>
      <c r="L1005" s="49">
        <f>IF(N1005="",0,COUNTIF($N$7:N1005,N1005))</f>
        <v>0</v>
      </c>
      <c r="M1005" s="50" t="str">
        <f t="shared" si="250"/>
        <v>0</v>
      </c>
      <c r="N1005" s="49" t="str">
        <f t="shared" si="251"/>
        <v/>
      </c>
      <c r="O1005" s="1"/>
      <c r="P1005" s="112"/>
      <c r="Q1005" s="4"/>
      <c r="R1005" s="4"/>
      <c r="S1005" s="54" t="str">
        <f t="shared" si="252"/>
        <v/>
      </c>
      <c r="T1005" s="51"/>
      <c r="U1005" s="53"/>
      <c r="V1005" s="233"/>
      <c r="W1005" s="234" t="str">
        <f t="shared" si="253"/>
        <v/>
      </c>
      <c r="X1005" s="52"/>
      <c r="Y1005" s="53"/>
      <c r="Z1005" s="53"/>
      <c r="AA1005" s="53"/>
      <c r="AB1005" s="54" t="str">
        <f t="shared" si="254"/>
        <v/>
      </c>
      <c r="AC1005" s="54" t="str">
        <f t="shared" si="255"/>
        <v/>
      </c>
      <c r="AD1005" s="52"/>
      <c r="AE1005" s="53"/>
      <c r="AF1005" s="53"/>
      <c r="AG1005" s="53"/>
      <c r="AH1005" s="54" t="str">
        <f t="shared" si="256"/>
        <v/>
      </c>
      <c r="AI1005" s="54" t="str">
        <f t="shared" si="257"/>
        <v/>
      </c>
      <c r="AJ1005" s="52"/>
      <c r="AK1005" s="55"/>
      <c r="AL1005" s="55"/>
      <c r="AM1005" s="55"/>
      <c r="AN1005" s="54" t="str">
        <f t="shared" si="258"/>
        <v/>
      </c>
      <c r="AO1005" s="54" t="str">
        <f t="shared" si="259"/>
        <v/>
      </c>
      <c r="AP1005" s="53"/>
      <c r="AQ1005" s="53"/>
      <c r="AR1005" s="1"/>
      <c r="AS1005" s="1"/>
    </row>
    <row r="1006" spans="1:45" ht="18.75" customHeight="1" x14ac:dyDescent="0.35">
      <c r="A1006" s="1"/>
      <c r="B1006" s="49">
        <f>IF(R1006="",0,COUNTIF($R$7:R1006,R1006))</f>
        <v>0</v>
      </c>
      <c r="C1006" s="49" t="str">
        <f t="shared" si="244"/>
        <v>0</v>
      </c>
      <c r="D1006" s="49">
        <f>IF(X1006="",0,COUNTIF($X$7:X1006,X1006))</f>
        <v>0</v>
      </c>
      <c r="E1006" s="49" t="str">
        <f t="shared" si="245"/>
        <v>0</v>
      </c>
      <c r="F1006" s="49">
        <f>IF(AD1006="",0,COUNTIF($AD$7:AD1006,AD1006))</f>
        <v>0</v>
      </c>
      <c r="G1006" s="49" t="str">
        <f t="shared" si="246"/>
        <v>0</v>
      </c>
      <c r="H1006" s="49">
        <f>IF(AJ1006="",0,COUNTIF($AJ$7:AJ1006,AJ1006))</f>
        <v>0</v>
      </c>
      <c r="I1006" s="49" t="str">
        <f t="shared" si="247"/>
        <v>0</v>
      </c>
      <c r="J1006" s="120">
        <f t="shared" si="248"/>
        <v>0</v>
      </c>
      <c r="K1006" s="50" t="str">
        <f t="shared" si="249"/>
        <v>-</v>
      </c>
      <c r="L1006" s="49">
        <f>IF(N1006="",0,COUNTIF($N$7:N1006,N1006))</f>
        <v>0</v>
      </c>
      <c r="M1006" s="50" t="str">
        <f t="shared" si="250"/>
        <v>0</v>
      </c>
      <c r="N1006" s="49" t="str">
        <f t="shared" si="251"/>
        <v/>
      </c>
      <c r="O1006" s="1"/>
      <c r="P1006" s="112"/>
      <c r="Q1006" s="4"/>
      <c r="R1006" s="4"/>
      <c r="S1006" s="54" t="str">
        <f t="shared" si="252"/>
        <v/>
      </c>
      <c r="T1006" s="51"/>
      <c r="U1006" s="53"/>
      <c r="V1006" s="233"/>
      <c r="W1006" s="234" t="str">
        <f t="shared" si="253"/>
        <v/>
      </c>
      <c r="X1006" s="52"/>
      <c r="Y1006" s="53"/>
      <c r="Z1006" s="53"/>
      <c r="AA1006" s="53"/>
      <c r="AB1006" s="54" t="str">
        <f t="shared" si="254"/>
        <v/>
      </c>
      <c r="AC1006" s="54" t="str">
        <f t="shared" si="255"/>
        <v/>
      </c>
      <c r="AD1006" s="52"/>
      <c r="AE1006" s="53"/>
      <c r="AF1006" s="53"/>
      <c r="AG1006" s="53"/>
      <c r="AH1006" s="54" t="str">
        <f t="shared" si="256"/>
        <v/>
      </c>
      <c r="AI1006" s="54" t="str">
        <f t="shared" si="257"/>
        <v/>
      </c>
      <c r="AJ1006" s="52"/>
      <c r="AK1006" s="55"/>
      <c r="AL1006" s="55"/>
      <c r="AM1006" s="55"/>
      <c r="AN1006" s="54" t="str">
        <f t="shared" si="258"/>
        <v/>
      </c>
      <c r="AO1006" s="54" t="str">
        <f t="shared" si="259"/>
        <v/>
      </c>
      <c r="AP1006" s="53"/>
      <c r="AQ1006" s="53"/>
      <c r="AR1006" s="1"/>
      <c r="AS1006" s="1"/>
    </row>
    <row r="1007" spans="1:45" ht="18.75" customHeight="1" x14ac:dyDescent="0.35">
      <c r="A1007" s="1"/>
      <c r="B1007" s="49">
        <f>IF(R1007="",0,COUNTIF($R$7:R1007,R1007))</f>
        <v>0</v>
      </c>
      <c r="C1007" s="49" t="str">
        <f t="shared" si="244"/>
        <v>0</v>
      </c>
      <c r="D1007" s="49">
        <f>IF(X1007="",0,COUNTIF($X$7:X1007,X1007))</f>
        <v>0</v>
      </c>
      <c r="E1007" s="49" t="str">
        <f t="shared" si="245"/>
        <v>0</v>
      </c>
      <c r="F1007" s="49">
        <f>IF(AD1007="",0,COUNTIF($AD$7:AD1007,AD1007))</f>
        <v>0</v>
      </c>
      <c r="G1007" s="49" t="str">
        <f t="shared" si="246"/>
        <v>0</v>
      </c>
      <c r="H1007" s="49">
        <f>IF(AJ1007="",0,COUNTIF($AJ$7:AJ1007,AJ1007))</f>
        <v>0</v>
      </c>
      <c r="I1007" s="49" t="str">
        <f t="shared" si="247"/>
        <v>0</v>
      </c>
      <c r="J1007" s="120">
        <f t="shared" si="248"/>
        <v>0</v>
      </c>
      <c r="K1007" s="50" t="str">
        <f t="shared" si="249"/>
        <v>-</v>
      </c>
      <c r="L1007" s="49">
        <f>IF(N1007="",0,COUNTIF($N$7:N1007,N1007))</f>
        <v>0</v>
      </c>
      <c r="M1007" s="50" t="str">
        <f t="shared" si="250"/>
        <v>0</v>
      </c>
      <c r="N1007" s="49" t="str">
        <f t="shared" si="251"/>
        <v/>
      </c>
      <c r="O1007" s="1"/>
      <c r="P1007" s="112"/>
      <c r="Q1007" s="4"/>
      <c r="R1007" s="4"/>
      <c r="S1007" s="54" t="str">
        <f t="shared" si="252"/>
        <v/>
      </c>
      <c r="T1007" s="51"/>
      <c r="U1007" s="53"/>
      <c r="V1007" s="233"/>
      <c r="W1007" s="234" t="str">
        <f t="shared" si="253"/>
        <v/>
      </c>
      <c r="X1007" s="52"/>
      <c r="Y1007" s="53"/>
      <c r="Z1007" s="53"/>
      <c r="AA1007" s="53"/>
      <c r="AB1007" s="54" t="str">
        <f t="shared" si="254"/>
        <v/>
      </c>
      <c r="AC1007" s="54" t="str">
        <f t="shared" si="255"/>
        <v/>
      </c>
      <c r="AD1007" s="52"/>
      <c r="AE1007" s="53"/>
      <c r="AF1007" s="53"/>
      <c r="AG1007" s="53"/>
      <c r="AH1007" s="54" t="str">
        <f t="shared" si="256"/>
        <v/>
      </c>
      <c r="AI1007" s="54" t="str">
        <f t="shared" si="257"/>
        <v/>
      </c>
      <c r="AJ1007" s="52"/>
      <c r="AK1007" s="55"/>
      <c r="AL1007" s="55"/>
      <c r="AM1007" s="55"/>
      <c r="AN1007" s="54" t="str">
        <f t="shared" si="258"/>
        <v/>
      </c>
      <c r="AO1007" s="54" t="str">
        <f t="shared" si="259"/>
        <v/>
      </c>
      <c r="AP1007" s="53"/>
      <c r="AQ1007" s="53"/>
      <c r="AR1007" s="1"/>
      <c r="AS1007" s="1"/>
    </row>
    <row r="1008" spans="1:45" ht="18.75" customHeight="1" x14ac:dyDescent="0.35">
      <c r="A1008" s="1"/>
      <c r="B1008" s="49">
        <f>IF(R1008="",0,COUNTIF($R$7:R1008,R1008))</f>
        <v>0</v>
      </c>
      <c r="C1008" s="49" t="str">
        <f t="shared" si="244"/>
        <v>0</v>
      </c>
      <c r="D1008" s="49">
        <f>IF(X1008="",0,COUNTIF($X$7:X1008,X1008))</f>
        <v>0</v>
      </c>
      <c r="E1008" s="49" t="str">
        <f t="shared" si="245"/>
        <v>0</v>
      </c>
      <c r="F1008" s="49">
        <f>IF(AD1008="",0,COUNTIF($AD$7:AD1008,AD1008))</f>
        <v>0</v>
      </c>
      <c r="G1008" s="49" t="str">
        <f t="shared" si="246"/>
        <v>0</v>
      </c>
      <c r="H1008" s="49">
        <f>IF(AJ1008="",0,COUNTIF($AJ$7:AJ1008,AJ1008))</f>
        <v>0</v>
      </c>
      <c r="I1008" s="49" t="str">
        <f t="shared" si="247"/>
        <v>0</v>
      </c>
      <c r="J1008" s="120">
        <f t="shared" si="248"/>
        <v>0</v>
      </c>
      <c r="K1008" s="50" t="str">
        <f t="shared" si="249"/>
        <v>-</v>
      </c>
      <c r="L1008" s="49">
        <f>IF(N1008="",0,COUNTIF($N$7:N1008,N1008))</f>
        <v>0</v>
      </c>
      <c r="M1008" s="50" t="str">
        <f t="shared" si="250"/>
        <v>0</v>
      </c>
      <c r="N1008" s="49" t="str">
        <f t="shared" si="251"/>
        <v/>
      </c>
      <c r="O1008" s="1"/>
      <c r="P1008" s="112"/>
      <c r="Q1008" s="4"/>
      <c r="R1008" s="4"/>
      <c r="S1008" s="54" t="str">
        <f t="shared" si="252"/>
        <v/>
      </c>
      <c r="T1008" s="51"/>
      <c r="U1008" s="53"/>
      <c r="V1008" s="233"/>
      <c r="W1008" s="234" t="str">
        <f t="shared" si="253"/>
        <v/>
      </c>
      <c r="X1008" s="52"/>
      <c r="Y1008" s="53"/>
      <c r="Z1008" s="53"/>
      <c r="AA1008" s="53"/>
      <c r="AB1008" s="54" t="str">
        <f t="shared" si="254"/>
        <v/>
      </c>
      <c r="AC1008" s="54" t="str">
        <f t="shared" si="255"/>
        <v/>
      </c>
      <c r="AD1008" s="52"/>
      <c r="AE1008" s="53"/>
      <c r="AF1008" s="53"/>
      <c r="AG1008" s="53"/>
      <c r="AH1008" s="54" t="str">
        <f t="shared" si="256"/>
        <v/>
      </c>
      <c r="AI1008" s="54" t="str">
        <f t="shared" si="257"/>
        <v/>
      </c>
      <c r="AJ1008" s="52"/>
      <c r="AK1008" s="55"/>
      <c r="AL1008" s="55"/>
      <c r="AM1008" s="55"/>
      <c r="AN1008" s="54" t="str">
        <f t="shared" si="258"/>
        <v/>
      </c>
      <c r="AO1008" s="54" t="str">
        <f t="shared" si="259"/>
        <v/>
      </c>
      <c r="AP1008" s="53"/>
      <c r="AQ1008" s="53"/>
      <c r="AR1008" s="1"/>
      <c r="AS1008" s="1"/>
    </row>
    <row r="1009" spans="1:45" ht="18.75" customHeight="1" x14ac:dyDescent="0.35">
      <c r="A1009" s="1"/>
      <c r="B1009" s="49">
        <f>IF(R1009="",0,COUNTIF($R$7:R1009,R1009))</f>
        <v>0</v>
      </c>
      <c r="C1009" s="49" t="str">
        <f t="shared" si="244"/>
        <v>0</v>
      </c>
      <c r="D1009" s="49">
        <f>IF(X1009="",0,COUNTIF($X$7:X1009,X1009))</f>
        <v>0</v>
      </c>
      <c r="E1009" s="49" t="str">
        <f t="shared" si="245"/>
        <v>0</v>
      </c>
      <c r="F1009" s="49">
        <f>IF(AD1009="",0,COUNTIF($AD$7:AD1009,AD1009))</f>
        <v>0</v>
      </c>
      <c r="G1009" s="49" t="str">
        <f t="shared" si="246"/>
        <v>0</v>
      </c>
      <c r="H1009" s="49">
        <f>IF(AJ1009="",0,COUNTIF($AJ$7:AJ1009,AJ1009))</f>
        <v>0</v>
      </c>
      <c r="I1009" s="49" t="str">
        <f t="shared" si="247"/>
        <v>0</v>
      </c>
      <c r="J1009" s="120">
        <f t="shared" si="248"/>
        <v>0</v>
      </c>
      <c r="K1009" s="50" t="str">
        <f t="shared" si="249"/>
        <v>-</v>
      </c>
      <c r="L1009" s="49">
        <f>IF(N1009="",0,COUNTIF($N$7:N1009,N1009))</f>
        <v>0</v>
      </c>
      <c r="M1009" s="50" t="str">
        <f t="shared" si="250"/>
        <v>0</v>
      </c>
      <c r="N1009" s="49" t="str">
        <f t="shared" si="251"/>
        <v/>
      </c>
      <c r="O1009" s="1"/>
      <c r="P1009" s="112"/>
      <c r="Q1009" s="4"/>
      <c r="R1009" s="4"/>
      <c r="S1009" s="54" t="str">
        <f t="shared" si="252"/>
        <v/>
      </c>
      <c r="T1009" s="51"/>
      <c r="U1009" s="53"/>
      <c r="V1009" s="233"/>
      <c r="W1009" s="234" t="str">
        <f t="shared" si="253"/>
        <v/>
      </c>
      <c r="X1009" s="52"/>
      <c r="Y1009" s="53"/>
      <c r="Z1009" s="53"/>
      <c r="AA1009" s="53"/>
      <c r="AB1009" s="54" t="str">
        <f t="shared" si="254"/>
        <v/>
      </c>
      <c r="AC1009" s="54" t="str">
        <f t="shared" si="255"/>
        <v/>
      </c>
      <c r="AD1009" s="52"/>
      <c r="AE1009" s="53"/>
      <c r="AF1009" s="53"/>
      <c r="AG1009" s="53"/>
      <c r="AH1009" s="54" t="str">
        <f t="shared" si="256"/>
        <v/>
      </c>
      <c r="AI1009" s="54" t="str">
        <f t="shared" si="257"/>
        <v/>
      </c>
      <c r="AJ1009" s="52"/>
      <c r="AK1009" s="55"/>
      <c r="AL1009" s="55"/>
      <c r="AM1009" s="55"/>
      <c r="AN1009" s="54" t="str">
        <f t="shared" si="258"/>
        <v/>
      </c>
      <c r="AO1009" s="54" t="str">
        <f t="shared" si="259"/>
        <v/>
      </c>
      <c r="AP1009" s="53"/>
      <c r="AQ1009" s="53"/>
      <c r="AR1009" s="1"/>
      <c r="AS1009" s="1"/>
    </row>
    <row r="1010" spans="1:45" ht="18.75" customHeight="1" x14ac:dyDescent="0.35">
      <c r="A1010" s="1"/>
      <c r="B1010" s="49">
        <f>IF(R1010="",0,COUNTIF($R$7:R1010,R1010))</f>
        <v>0</v>
      </c>
      <c r="C1010" s="49" t="str">
        <f t="shared" si="244"/>
        <v>0</v>
      </c>
      <c r="D1010" s="49">
        <f>IF(X1010="",0,COUNTIF($X$7:X1010,X1010))</f>
        <v>0</v>
      </c>
      <c r="E1010" s="49" t="str">
        <f t="shared" si="245"/>
        <v>0</v>
      </c>
      <c r="F1010" s="49">
        <f>IF(AD1010="",0,COUNTIF($AD$7:AD1010,AD1010))</f>
        <v>0</v>
      </c>
      <c r="G1010" s="49" t="str">
        <f t="shared" si="246"/>
        <v>0</v>
      </c>
      <c r="H1010" s="49">
        <f>IF(AJ1010="",0,COUNTIF($AJ$7:AJ1010,AJ1010))</f>
        <v>0</v>
      </c>
      <c r="I1010" s="49" t="str">
        <f t="shared" si="247"/>
        <v>0</v>
      </c>
      <c r="J1010" s="120">
        <f t="shared" si="248"/>
        <v>0</v>
      </c>
      <c r="K1010" s="50" t="str">
        <f t="shared" si="249"/>
        <v>-</v>
      </c>
      <c r="L1010" s="49">
        <f>IF(N1010="",0,COUNTIF($N$7:N1010,N1010))</f>
        <v>0</v>
      </c>
      <c r="M1010" s="50" t="str">
        <f t="shared" si="250"/>
        <v>0</v>
      </c>
      <c r="N1010" s="49" t="str">
        <f t="shared" si="251"/>
        <v/>
      </c>
      <c r="O1010" s="1"/>
      <c r="P1010" s="112"/>
      <c r="Q1010" s="4"/>
      <c r="R1010" s="4"/>
      <c r="S1010" s="54" t="str">
        <f t="shared" si="252"/>
        <v/>
      </c>
      <c r="T1010" s="51"/>
      <c r="U1010" s="53"/>
      <c r="V1010" s="233"/>
      <c r="W1010" s="234" t="str">
        <f t="shared" si="253"/>
        <v/>
      </c>
      <c r="X1010" s="52"/>
      <c r="Y1010" s="53"/>
      <c r="Z1010" s="53"/>
      <c r="AA1010" s="53"/>
      <c r="AB1010" s="54" t="str">
        <f t="shared" si="254"/>
        <v/>
      </c>
      <c r="AC1010" s="54" t="str">
        <f t="shared" si="255"/>
        <v/>
      </c>
      <c r="AD1010" s="52"/>
      <c r="AE1010" s="53"/>
      <c r="AF1010" s="53"/>
      <c r="AG1010" s="53"/>
      <c r="AH1010" s="54" t="str">
        <f t="shared" si="256"/>
        <v/>
      </c>
      <c r="AI1010" s="54" t="str">
        <f t="shared" si="257"/>
        <v/>
      </c>
      <c r="AJ1010" s="52"/>
      <c r="AK1010" s="55"/>
      <c r="AL1010" s="55"/>
      <c r="AM1010" s="55"/>
      <c r="AN1010" s="54" t="str">
        <f t="shared" si="258"/>
        <v/>
      </c>
      <c r="AO1010" s="54" t="str">
        <f t="shared" si="259"/>
        <v/>
      </c>
      <c r="AP1010" s="53"/>
      <c r="AQ1010" s="53"/>
      <c r="AR1010" s="1"/>
      <c r="AS1010" s="1"/>
    </row>
    <row r="1011" spans="1:45" ht="18.75" customHeight="1" x14ac:dyDescent="0.35">
      <c r="A1011" s="1"/>
      <c r="B1011" s="49">
        <f>IF(R1011="",0,COUNTIF($R$7:R1011,R1011))</f>
        <v>0</v>
      </c>
      <c r="C1011" s="49" t="str">
        <f t="shared" ref="C1011:C1074" si="260">B1011&amp;R1011</f>
        <v>0</v>
      </c>
      <c r="D1011" s="49">
        <f>IF(X1011="",0,COUNTIF($X$7:X1011,X1011))</f>
        <v>0</v>
      </c>
      <c r="E1011" s="49" t="str">
        <f t="shared" ref="E1011:E1074" si="261">D1011&amp;X1011</f>
        <v>0</v>
      </c>
      <c r="F1011" s="49">
        <f>IF(AD1011="",0,COUNTIF($AD$7:AD1011,AD1011))</f>
        <v>0</v>
      </c>
      <c r="G1011" s="49" t="str">
        <f t="shared" ref="G1011:G1074" si="262">F1011&amp;AD1011</f>
        <v>0</v>
      </c>
      <c r="H1011" s="49">
        <f>IF(AJ1011="",0,COUNTIF($AJ$7:AJ1011,AJ1011))</f>
        <v>0</v>
      </c>
      <c r="I1011" s="49" t="str">
        <f t="shared" ref="I1011:I1074" si="263">H1011&amp;AJ1011</f>
        <v>0</v>
      </c>
      <c r="J1011" s="120">
        <f t="shared" ref="J1011:J1074" si="264">Y1011+AE1011+AK1011</f>
        <v>0</v>
      </c>
      <c r="K1011" s="50" t="str">
        <f t="shared" ref="K1011:K1074" si="265">IF(R1011="","-",IF(P1011&lt;&gt;"",P1011,K1010))</f>
        <v>-</v>
      </c>
      <c r="L1011" s="49">
        <f>IF(N1011="",0,COUNTIF($N$7:N1011,N1011))</f>
        <v>0</v>
      </c>
      <c r="M1011" s="50" t="str">
        <f t="shared" ref="M1011:M1074" si="266">L1011&amp;N1011</f>
        <v>0</v>
      </c>
      <c r="N1011" s="49" t="str">
        <f t="shared" ref="N1011:N1074" si="267">IF(R1011="","",IF(Q1011&lt;&gt;"",Q1011,N1010))</f>
        <v/>
      </c>
      <c r="O1011" s="1"/>
      <c r="P1011" s="112"/>
      <c r="Q1011" s="4"/>
      <c r="R1011" s="4"/>
      <c r="S1011" s="54" t="str">
        <f t="shared" ref="S1011:S1074" si="268">IF(R1011&lt;&gt;"",VLOOKUP(R1011,DP,2,FALSE),"")</f>
        <v/>
      </c>
      <c r="T1011" s="51"/>
      <c r="U1011" s="53"/>
      <c r="V1011" s="233"/>
      <c r="W1011" s="234" t="str">
        <f t="shared" ref="W1011:W1074" si="269">IF(AND(R1011&lt;&gt;"",U1011&lt;&gt;""),$U1011*$V1011,"")</f>
        <v/>
      </c>
      <c r="X1011" s="52"/>
      <c r="Y1011" s="53"/>
      <c r="Z1011" s="53"/>
      <c r="AA1011" s="53"/>
      <c r="AB1011" s="54" t="str">
        <f t="shared" ref="AB1011:AB1074" si="270">IF(AND(R1011&lt;&gt;"",X1011&lt;&gt;""),$Y1011*$Z1011,"")</f>
        <v/>
      </c>
      <c r="AC1011" s="54" t="str">
        <f t="shared" ref="AC1011:AC1074" si="271">IF(AND(R1011&lt;&gt;"",X1011&lt;&gt;""),$Y1011*$AA1011,"")</f>
        <v/>
      </c>
      <c r="AD1011" s="52"/>
      <c r="AE1011" s="53"/>
      <c r="AF1011" s="53"/>
      <c r="AG1011" s="53"/>
      <c r="AH1011" s="54" t="str">
        <f t="shared" ref="AH1011:AH1074" si="272">IF(AND(R1011&lt;&gt;"",AD1011&lt;&gt;""),$AE1011*$AF1011,"")</f>
        <v/>
      </c>
      <c r="AI1011" s="54" t="str">
        <f t="shared" ref="AI1011:AI1074" si="273">IF(AND(R1011&lt;&gt;"",AD1011&lt;&gt;""),$AE1011*$AG1011,"")</f>
        <v/>
      </c>
      <c r="AJ1011" s="52"/>
      <c r="AK1011" s="55"/>
      <c r="AL1011" s="55"/>
      <c r="AM1011" s="55"/>
      <c r="AN1011" s="54" t="str">
        <f t="shared" ref="AN1011:AN1074" si="274">IF(AND(R1011&lt;&gt;"",AJ1011&lt;&gt;""),$AK1011*$AL1011,"")</f>
        <v/>
      </c>
      <c r="AO1011" s="54" t="str">
        <f t="shared" ref="AO1011:AO1074" si="275">IF(AND(R1011&lt;&gt;"",AJ1011&lt;&gt;""),$AK1011*$AM1011,"")</f>
        <v/>
      </c>
      <c r="AP1011" s="53"/>
      <c r="AQ1011" s="53"/>
      <c r="AR1011" s="1"/>
      <c r="AS1011" s="1"/>
    </row>
    <row r="1012" spans="1:45" ht="18.75" customHeight="1" x14ac:dyDescent="0.35">
      <c r="A1012" s="1"/>
      <c r="B1012" s="49">
        <f>IF(R1012="",0,COUNTIF($R$7:R1012,R1012))</f>
        <v>0</v>
      </c>
      <c r="C1012" s="49" t="str">
        <f t="shared" si="260"/>
        <v>0</v>
      </c>
      <c r="D1012" s="49">
        <f>IF(X1012="",0,COUNTIF($X$7:X1012,X1012))</f>
        <v>0</v>
      </c>
      <c r="E1012" s="49" t="str">
        <f t="shared" si="261"/>
        <v>0</v>
      </c>
      <c r="F1012" s="49">
        <f>IF(AD1012="",0,COUNTIF($AD$7:AD1012,AD1012))</f>
        <v>0</v>
      </c>
      <c r="G1012" s="49" t="str">
        <f t="shared" si="262"/>
        <v>0</v>
      </c>
      <c r="H1012" s="49">
        <f>IF(AJ1012="",0,COUNTIF($AJ$7:AJ1012,AJ1012))</f>
        <v>0</v>
      </c>
      <c r="I1012" s="49" t="str">
        <f t="shared" si="263"/>
        <v>0</v>
      </c>
      <c r="J1012" s="120">
        <f t="shared" si="264"/>
        <v>0</v>
      </c>
      <c r="K1012" s="50" t="str">
        <f t="shared" si="265"/>
        <v>-</v>
      </c>
      <c r="L1012" s="49">
        <f>IF(N1012="",0,COUNTIF($N$7:N1012,N1012))</f>
        <v>0</v>
      </c>
      <c r="M1012" s="50" t="str">
        <f t="shared" si="266"/>
        <v>0</v>
      </c>
      <c r="N1012" s="49" t="str">
        <f t="shared" si="267"/>
        <v/>
      </c>
      <c r="O1012" s="1"/>
      <c r="P1012" s="112"/>
      <c r="Q1012" s="4"/>
      <c r="R1012" s="4"/>
      <c r="S1012" s="54" t="str">
        <f t="shared" si="268"/>
        <v/>
      </c>
      <c r="T1012" s="51"/>
      <c r="U1012" s="53"/>
      <c r="V1012" s="233"/>
      <c r="W1012" s="234" t="str">
        <f t="shared" si="269"/>
        <v/>
      </c>
      <c r="X1012" s="52"/>
      <c r="Y1012" s="53"/>
      <c r="Z1012" s="53"/>
      <c r="AA1012" s="53"/>
      <c r="AB1012" s="54" t="str">
        <f t="shared" si="270"/>
        <v/>
      </c>
      <c r="AC1012" s="54" t="str">
        <f t="shared" si="271"/>
        <v/>
      </c>
      <c r="AD1012" s="52"/>
      <c r="AE1012" s="53"/>
      <c r="AF1012" s="53"/>
      <c r="AG1012" s="53"/>
      <c r="AH1012" s="54" t="str">
        <f t="shared" si="272"/>
        <v/>
      </c>
      <c r="AI1012" s="54" t="str">
        <f t="shared" si="273"/>
        <v/>
      </c>
      <c r="AJ1012" s="52"/>
      <c r="AK1012" s="55"/>
      <c r="AL1012" s="55"/>
      <c r="AM1012" s="55"/>
      <c r="AN1012" s="54" t="str">
        <f t="shared" si="274"/>
        <v/>
      </c>
      <c r="AO1012" s="54" t="str">
        <f t="shared" si="275"/>
        <v/>
      </c>
      <c r="AP1012" s="53"/>
      <c r="AQ1012" s="53"/>
      <c r="AR1012" s="1"/>
      <c r="AS1012" s="1"/>
    </row>
    <row r="1013" spans="1:45" ht="18.75" customHeight="1" x14ac:dyDescent="0.35">
      <c r="A1013" s="1"/>
      <c r="B1013" s="49">
        <f>IF(R1013="",0,COUNTIF($R$7:R1013,R1013))</f>
        <v>0</v>
      </c>
      <c r="C1013" s="49" t="str">
        <f t="shared" si="260"/>
        <v>0</v>
      </c>
      <c r="D1013" s="49">
        <f>IF(X1013="",0,COUNTIF($X$7:X1013,X1013))</f>
        <v>0</v>
      </c>
      <c r="E1013" s="49" t="str">
        <f t="shared" si="261"/>
        <v>0</v>
      </c>
      <c r="F1013" s="49">
        <f>IF(AD1013="",0,COUNTIF($AD$7:AD1013,AD1013))</f>
        <v>0</v>
      </c>
      <c r="G1013" s="49" t="str">
        <f t="shared" si="262"/>
        <v>0</v>
      </c>
      <c r="H1013" s="49">
        <f>IF(AJ1013="",0,COUNTIF($AJ$7:AJ1013,AJ1013))</f>
        <v>0</v>
      </c>
      <c r="I1013" s="49" t="str">
        <f t="shared" si="263"/>
        <v>0</v>
      </c>
      <c r="J1013" s="120">
        <f t="shared" si="264"/>
        <v>0</v>
      </c>
      <c r="K1013" s="50" t="str">
        <f t="shared" si="265"/>
        <v>-</v>
      </c>
      <c r="L1013" s="49">
        <f>IF(N1013="",0,COUNTIF($N$7:N1013,N1013))</f>
        <v>0</v>
      </c>
      <c r="M1013" s="50" t="str">
        <f t="shared" si="266"/>
        <v>0</v>
      </c>
      <c r="N1013" s="49" t="str">
        <f t="shared" si="267"/>
        <v/>
      </c>
      <c r="O1013" s="1"/>
      <c r="P1013" s="112"/>
      <c r="Q1013" s="4"/>
      <c r="R1013" s="4"/>
      <c r="S1013" s="54" t="str">
        <f t="shared" si="268"/>
        <v/>
      </c>
      <c r="T1013" s="51"/>
      <c r="U1013" s="53"/>
      <c r="V1013" s="233"/>
      <c r="W1013" s="234" t="str">
        <f t="shared" si="269"/>
        <v/>
      </c>
      <c r="X1013" s="52"/>
      <c r="Y1013" s="53"/>
      <c r="Z1013" s="53"/>
      <c r="AA1013" s="53"/>
      <c r="AB1013" s="54" t="str">
        <f t="shared" si="270"/>
        <v/>
      </c>
      <c r="AC1013" s="54" t="str">
        <f t="shared" si="271"/>
        <v/>
      </c>
      <c r="AD1013" s="52"/>
      <c r="AE1013" s="53"/>
      <c r="AF1013" s="53"/>
      <c r="AG1013" s="53"/>
      <c r="AH1013" s="54" t="str">
        <f t="shared" si="272"/>
        <v/>
      </c>
      <c r="AI1013" s="54" t="str">
        <f t="shared" si="273"/>
        <v/>
      </c>
      <c r="AJ1013" s="52"/>
      <c r="AK1013" s="55"/>
      <c r="AL1013" s="55"/>
      <c r="AM1013" s="55"/>
      <c r="AN1013" s="54" t="str">
        <f t="shared" si="274"/>
        <v/>
      </c>
      <c r="AO1013" s="54" t="str">
        <f t="shared" si="275"/>
        <v/>
      </c>
      <c r="AP1013" s="53"/>
      <c r="AQ1013" s="53"/>
      <c r="AR1013" s="1"/>
      <c r="AS1013" s="1"/>
    </row>
    <row r="1014" spans="1:45" ht="18.75" customHeight="1" x14ac:dyDescent="0.35">
      <c r="A1014" s="1"/>
      <c r="B1014" s="49">
        <f>IF(R1014="",0,COUNTIF($R$7:R1014,R1014))</f>
        <v>0</v>
      </c>
      <c r="C1014" s="49" t="str">
        <f t="shared" si="260"/>
        <v>0</v>
      </c>
      <c r="D1014" s="49">
        <f>IF(X1014="",0,COUNTIF($X$7:X1014,X1014))</f>
        <v>0</v>
      </c>
      <c r="E1014" s="49" t="str">
        <f t="shared" si="261"/>
        <v>0</v>
      </c>
      <c r="F1014" s="49">
        <f>IF(AD1014="",0,COUNTIF($AD$7:AD1014,AD1014))</f>
        <v>0</v>
      </c>
      <c r="G1014" s="49" t="str">
        <f t="shared" si="262"/>
        <v>0</v>
      </c>
      <c r="H1014" s="49">
        <f>IF(AJ1014="",0,COUNTIF($AJ$7:AJ1014,AJ1014))</f>
        <v>0</v>
      </c>
      <c r="I1014" s="49" t="str">
        <f t="shared" si="263"/>
        <v>0</v>
      </c>
      <c r="J1014" s="120">
        <f t="shared" si="264"/>
        <v>0</v>
      </c>
      <c r="K1014" s="50" t="str">
        <f t="shared" si="265"/>
        <v>-</v>
      </c>
      <c r="L1014" s="49">
        <f>IF(N1014="",0,COUNTIF($N$7:N1014,N1014))</f>
        <v>0</v>
      </c>
      <c r="M1014" s="50" t="str">
        <f t="shared" si="266"/>
        <v>0</v>
      </c>
      <c r="N1014" s="49" t="str">
        <f t="shared" si="267"/>
        <v/>
      </c>
      <c r="O1014" s="1"/>
      <c r="P1014" s="112"/>
      <c r="Q1014" s="4"/>
      <c r="R1014" s="4"/>
      <c r="S1014" s="54" t="str">
        <f t="shared" si="268"/>
        <v/>
      </c>
      <c r="T1014" s="51"/>
      <c r="U1014" s="53"/>
      <c r="V1014" s="233"/>
      <c r="W1014" s="234" t="str">
        <f t="shared" si="269"/>
        <v/>
      </c>
      <c r="X1014" s="52"/>
      <c r="Y1014" s="53"/>
      <c r="Z1014" s="53"/>
      <c r="AA1014" s="53"/>
      <c r="AB1014" s="54" t="str">
        <f t="shared" si="270"/>
        <v/>
      </c>
      <c r="AC1014" s="54" t="str">
        <f t="shared" si="271"/>
        <v/>
      </c>
      <c r="AD1014" s="52"/>
      <c r="AE1014" s="53"/>
      <c r="AF1014" s="53"/>
      <c r="AG1014" s="53"/>
      <c r="AH1014" s="54" t="str">
        <f t="shared" si="272"/>
        <v/>
      </c>
      <c r="AI1014" s="54" t="str">
        <f t="shared" si="273"/>
        <v/>
      </c>
      <c r="AJ1014" s="52"/>
      <c r="AK1014" s="55"/>
      <c r="AL1014" s="55"/>
      <c r="AM1014" s="55"/>
      <c r="AN1014" s="54" t="str">
        <f t="shared" si="274"/>
        <v/>
      </c>
      <c r="AO1014" s="54" t="str">
        <f t="shared" si="275"/>
        <v/>
      </c>
      <c r="AP1014" s="53"/>
      <c r="AQ1014" s="53"/>
      <c r="AR1014" s="1"/>
      <c r="AS1014" s="1"/>
    </row>
    <row r="1015" spans="1:45" ht="18.75" customHeight="1" x14ac:dyDescent="0.35">
      <c r="A1015" s="1"/>
      <c r="B1015" s="49">
        <f>IF(R1015="",0,COUNTIF($R$7:R1015,R1015))</f>
        <v>0</v>
      </c>
      <c r="C1015" s="49" t="str">
        <f t="shared" si="260"/>
        <v>0</v>
      </c>
      <c r="D1015" s="49">
        <f>IF(X1015="",0,COUNTIF($X$7:X1015,X1015))</f>
        <v>0</v>
      </c>
      <c r="E1015" s="49" t="str">
        <f t="shared" si="261"/>
        <v>0</v>
      </c>
      <c r="F1015" s="49">
        <f>IF(AD1015="",0,COUNTIF($AD$7:AD1015,AD1015))</f>
        <v>0</v>
      </c>
      <c r="G1015" s="49" t="str">
        <f t="shared" si="262"/>
        <v>0</v>
      </c>
      <c r="H1015" s="49">
        <f>IF(AJ1015="",0,COUNTIF($AJ$7:AJ1015,AJ1015))</f>
        <v>0</v>
      </c>
      <c r="I1015" s="49" t="str">
        <f t="shared" si="263"/>
        <v>0</v>
      </c>
      <c r="J1015" s="120">
        <f t="shared" si="264"/>
        <v>0</v>
      </c>
      <c r="K1015" s="50" t="str">
        <f t="shared" si="265"/>
        <v>-</v>
      </c>
      <c r="L1015" s="49">
        <f>IF(N1015="",0,COUNTIF($N$7:N1015,N1015))</f>
        <v>0</v>
      </c>
      <c r="M1015" s="50" t="str">
        <f t="shared" si="266"/>
        <v>0</v>
      </c>
      <c r="N1015" s="49" t="str">
        <f t="shared" si="267"/>
        <v/>
      </c>
      <c r="O1015" s="1"/>
      <c r="P1015" s="112"/>
      <c r="Q1015" s="4"/>
      <c r="R1015" s="4"/>
      <c r="S1015" s="54" t="str">
        <f t="shared" si="268"/>
        <v/>
      </c>
      <c r="T1015" s="51"/>
      <c r="U1015" s="53"/>
      <c r="V1015" s="233"/>
      <c r="W1015" s="234" t="str">
        <f t="shared" si="269"/>
        <v/>
      </c>
      <c r="X1015" s="52"/>
      <c r="Y1015" s="53"/>
      <c r="Z1015" s="53"/>
      <c r="AA1015" s="53"/>
      <c r="AB1015" s="54" t="str">
        <f t="shared" si="270"/>
        <v/>
      </c>
      <c r="AC1015" s="54" t="str">
        <f t="shared" si="271"/>
        <v/>
      </c>
      <c r="AD1015" s="52"/>
      <c r="AE1015" s="53"/>
      <c r="AF1015" s="53"/>
      <c r="AG1015" s="53"/>
      <c r="AH1015" s="54" t="str">
        <f t="shared" si="272"/>
        <v/>
      </c>
      <c r="AI1015" s="54" t="str">
        <f t="shared" si="273"/>
        <v/>
      </c>
      <c r="AJ1015" s="52"/>
      <c r="AK1015" s="55"/>
      <c r="AL1015" s="55"/>
      <c r="AM1015" s="55"/>
      <c r="AN1015" s="54" t="str">
        <f t="shared" si="274"/>
        <v/>
      </c>
      <c r="AO1015" s="54" t="str">
        <f t="shared" si="275"/>
        <v/>
      </c>
      <c r="AP1015" s="53"/>
      <c r="AQ1015" s="53"/>
      <c r="AR1015" s="1"/>
      <c r="AS1015" s="1"/>
    </row>
    <row r="1016" spans="1:45" ht="18.75" customHeight="1" x14ac:dyDescent="0.35">
      <c r="A1016" s="1"/>
      <c r="B1016" s="49">
        <f>IF(R1016="",0,COUNTIF($R$7:R1016,R1016))</f>
        <v>0</v>
      </c>
      <c r="C1016" s="49" t="str">
        <f t="shared" si="260"/>
        <v>0</v>
      </c>
      <c r="D1016" s="49">
        <f>IF(X1016="",0,COUNTIF($X$7:X1016,X1016))</f>
        <v>0</v>
      </c>
      <c r="E1016" s="49" t="str">
        <f t="shared" si="261"/>
        <v>0</v>
      </c>
      <c r="F1016" s="49">
        <f>IF(AD1016="",0,COUNTIF($AD$7:AD1016,AD1016))</f>
        <v>0</v>
      </c>
      <c r="G1016" s="49" t="str">
        <f t="shared" si="262"/>
        <v>0</v>
      </c>
      <c r="H1016" s="49">
        <f>IF(AJ1016="",0,COUNTIF($AJ$7:AJ1016,AJ1016))</f>
        <v>0</v>
      </c>
      <c r="I1016" s="49" t="str">
        <f t="shared" si="263"/>
        <v>0</v>
      </c>
      <c r="J1016" s="120">
        <f t="shared" si="264"/>
        <v>0</v>
      </c>
      <c r="K1016" s="50" t="str">
        <f t="shared" si="265"/>
        <v>-</v>
      </c>
      <c r="L1016" s="49">
        <f>IF(N1016="",0,COUNTIF($N$7:N1016,N1016))</f>
        <v>0</v>
      </c>
      <c r="M1016" s="50" t="str">
        <f t="shared" si="266"/>
        <v>0</v>
      </c>
      <c r="N1016" s="49" t="str">
        <f t="shared" si="267"/>
        <v/>
      </c>
      <c r="O1016" s="1"/>
      <c r="P1016" s="112"/>
      <c r="Q1016" s="4"/>
      <c r="R1016" s="4"/>
      <c r="S1016" s="54" t="str">
        <f t="shared" si="268"/>
        <v/>
      </c>
      <c r="T1016" s="51"/>
      <c r="U1016" s="53"/>
      <c r="V1016" s="233"/>
      <c r="W1016" s="234" t="str">
        <f t="shared" si="269"/>
        <v/>
      </c>
      <c r="X1016" s="52"/>
      <c r="Y1016" s="53"/>
      <c r="Z1016" s="53"/>
      <c r="AA1016" s="53"/>
      <c r="AB1016" s="54" t="str">
        <f t="shared" si="270"/>
        <v/>
      </c>
      <c r="AC1016" s="54" t="str">
        <f t="shared" si="271"/>
        <v/>
      </c>
      <c r="AD1016" s="52"/>
      <c r="AE1016" s="53"/>
      <c r="AF1016" s="53"/>
      <c r="AG1016" s="53"/>
      <c r="AH1016" s="54" t="str">
        <f t="shared" si="272"/>
        <v/>
      </c>
      <c r="AI1016" s="54" t="str">
        <f t="shared" si="273"/>
        <v/>
      </c>
      <c r="AJ1016" s="52"/>
      <c r="AK1016" s="55"/>
      <c r="AL1016" s="55"/>
      <c r="AM1016" s="55"/>
      <c r="AN1016" s="54" t="str">
        <f t="shared" si="274"/>
        <v/>
      </c>
      <c r="AO1016" s="54" t="str">
        <f t="shared" si="275"/>
        <v/>
      </c>
      <c r="AP1016" s="53"/>
      <c r="AQ1016" s="53"/>
      <c r="AR1016" s="1"/>
      <c r="AS1016" s="1"/>
    </row>
    <row r="1017" spans="1:45" ht="18.75" customHeight="1" x14ac:dyDescent="0.35">
      <c r="A1017" s="1"/>
      <c r="B1017" s="49">
        <f>IF(R1017="",0,COUNTIF($R$7:R1017,R1017))</f>
        <v>0</v>
      </c>
      <c r="C1017" s="49" t="str">
        <f t="shared" si="260"/>
        <v>0</v>
      </c>
      <c r="D1017" s="49">
        <f>IF(X1017="",0,COUNTIF($X$7:X1017,X1017))</f>
        <v>0</v>
      </c>
      <c r="E1017" s="49" t="str">
        <f t="shared" si="261"/>
        <v>0</v>
      </c>
      <c r="F1017" s="49">
        <f>IF(AD1017="",0,COUNTIF($AD$7:AD1017,AD1017))</f>
        <v>0</v>
      </c>
      <c r="G1017" s="49" t="str">
        <f t="shared" si="262"/>
        <v>0</v>
      </c>
      <c r="H1017" s="49">
        <f>IF(AJ1017="",0,COUNTIF($AJ$7:AJ1017,AJ1017))</f>
        <v>0</v>
      </c>
      <c r="I1017" s="49" t="str">
        <f t="shared" si="263"/>
        <v>0</v>
      </c>
      <c r="J1017" s="120">
        <f t="shared" si="264"/>
        <v>0</v>
      </c>
      <c r="K1017" s="50" t="str">
        <f t="shared" si="265"/>
        <v>-</v>
      </c>
      <c r="L1017" s="49">
        <f>IF(N1017="",0,COUNTIF($N$7:N1017,N1017))</f>
        <v>0</v>
      </c>
      <c r="M1017" s="50" t="str">
        <f t="shared" si="266"/>
        <v>0</v>
      </c>
      <c r="N1017" s="49" t="str">
        <f t="shared" si="267"/>
        <v/>
      </c>
      <c r="O1017" s="1"/>
      <c r="P1017" s="112"/>
      <c r="Q1017" s="4"/>
      <c r="R1017" s="4"/>
      <c r="S1017" s="54" t="str">
        <f t="shared" si="268"/>
        <v/>
      </c>
      <c r="T1017" s="51"/>
      <c r="U1017" s="53"/>
      <c r="V1017" s="233"/>
      <c r="W1017" s="234" t="str">
        <f t="shared" si="269"/>
        <v/>
      </c>
      <c r="X1017" s="52"/>
      <c r="Y1017" s="53"/>
      <c r="Z1017" s="53"/>
      <c r="AA1017" s="53"/>
      <c r="AB1017" s="54" t="str">
        <f t="shared" si="270"/>
        <v/>
      </c>
      <c r="AC1017" s="54" t="str">
        <f t="shared" si="271"/>
        <v/>
      </c>
      <c r="AD1017" s="52"/>
      <c r="AE1017" s="53"/>
      <c r="AF1017" s="53"/>
      <c r="AG1017" s="53"/>
      <c r="AH1017" s="54" t="str">
        <f t="shared" si="272"/>
        <v/>
      </c>
      <c r="AI1017" s="54" t="str">
        <f t="shared" si="273"/>
        <v/>
      </c>
      <c r="AJ1017" s="52"/>
      <c r="AK1017" s="55"/>
      <c r="AL1017" s="55"/>
      <c r="AM1017" s="55"/>
      <c r="AN1017" s="54" t="str">
        <f t="shared" si="274"/>
        <v/>
      </c>
      <c r="AO1017" s="54" t="str">
        <f t="shared" si="275"/>
        <v/>
      </c>
      <c r="AP1017" s="53"/>
      <c r="AQ1017" s="53"/>
      <c r="AR1017" s="1"/>
      <c r="AS1017" s="1"/>
    </row>
    <row r="1018" spans="1:45" ht="18.75" customHeight="1" x14ac:dyDescent="0.35">
      <c r="A1018" s="1"/>
      <c r="B1018" s="49">
        <f>IF(R1018="",0,COUNTIF($R$7:R1018,R1018))</f>
        <v>0</v>
      </c>
      <c r="C1018" s="49" t="str">
        <f t="shared" si="260"/>
        <v>0</v>
      </c>
      <c r="D1018" s="49">
        <f>IF(X1018="",0,COUNTIF($X$7:X1018,X1018))</f>
        <v>0</v>
      </c>
      <c r="E1018" s="49" t="str">
        <f t="shared" si="261"/>
        <v>0</v>
      </c>
      <c r="F1018" s="49">
        <f>IF(AD1018="",0,COUNTIF($AD$7:AD1018,AD1018))</f>
        <v>0</v>
      </c>
      <c r="G1018" s="49" t="str">
        <f t="shared" si="262"/>
        <v>0</v>
      </c>
      <c r="H1018" s="49">
        <f>IF(AJ1018="",0,COUNTIF($AJ$7:AJ1018,AJ1018))</f>
        <v>0</v>
      </c>
      <c r="I1018" s="49" t="str">
        <f t="shared" si="263"/>
        <v>0</v>
      </c>
      <c r="J1018" s="120">
        <f t="shared" si="264"/>
        <v>0</v>
      </c>
      <c r="K1018" s="50" t="str">
        <f t="shared" si="265"/>
        <v>-</v>
      </c>
      <c r="L1018" s="49">
        <f>IF(N1018="",0,COUNTIF($N$7:N1018,N1018))</f>
        <v>0</v>
      </c>
      <c r="M1018" s="50" t="str">
        <f t="shared" si="266"/>
        <v>0</v>
      </c>
      <c r="N1018" s="49" t="str">
        <f t="shared" si="267"/>
        <v/>
      </c>
      <c r="O1018" s="1"/>
      <c r="P1018" s="112"/>
      <c r="Q1018" s="4"/>
      <c r="R1018" s="4"/>
      <c r="S1018" s="54" t="str">
        <f t="shared" si="268"/>
        <v/>
      </c>
      <c r="T1018" s="51"/>
      <c r="U1018" s="53"/>
      <c r="V1018" s="233"/>
      <c r="W1018" s="234" t="str">
        <f t="shared" si="269"/>
        <v/>
      </c>
      <c r="X1018" s="52"/>
      <c r="Y1018" s="53"/>
      <c r="Z1018" s="53"/>
      <c r="AA1018" s="53"/>
      <c r="AB1018" s="54" t="str">
        <f t="shared" si="270"/>
        <v/>
      </c>
      <c r="AC1018" s="54" t="str">
        <f t="shared" si="271"/>
        <v/>
      </c>
      <c r="AD1018" s="52"/>
      <c r="AE1018" s="53"/>
      <c r="AF1018" s="53"/>
      <c r="AG1018" s="53"/>
      <c r="AH1018" s="54" t="str">
        <f t="shared" si="272"/>
        <v/>
      </c>
      <c r="AI1018" s="54" t="str">
        <f t="shared" si="273"/>
        <v/>
      </c>
      <c r="AJ1018" s="52"/>
      <c r="AK1018" s="55"/>
      <c r="AL1018" s="55"/>
      <c r="AM1018" s="55"/>
      <c r="AN1018" s="54" t="str">
        <f t="shared" si="274"/>
        <v/>
      </c>
      <c r="AO1018" s="54" t="str">
        <f t="shared" si="275"/>
        <v/>
      </c>
      <c r="AP1018" s="53"/>
      <c r="AQ1018" s="53"/>
      <c r="AR1018" s="1"/>
      <c r="AS1018" s="1"/>
    </row>
    <row r="1019" spans="1:45" ht="18.75" customHeight="1" x14ac:dyDescent="0.35">
      <c r="A1019" s="1"/>
      <c r="B1019" s="49">
        <f>IF(R1019="",0,COUNTIF($R$7:R1019,R1019))</f>
        <v>0</v>
      </c>
      <c r="C1019" s="49" t="str">
        <f t="shared" si="260"/>
        <v>0</v>
      </c>
      <c r="D1019" s="49">
        <f>IF(X1019="",0,COUNTIF($X$7:X1019,X1019))</f>
        <v>0</v>
      </c>
      <c r="E1019" s="49" t="str">
        <f t="shared" si="261"/>
        <v>0</v>
      </c>
      <c r="F1019" s="49">
        <f>IF(AD1019="",0,COUNTIF($AD$7:AD1019,AD1019))</f>
        <v>0</v>
      </c>
      <c r="G1019" s="49" t="str">
        <f t="shared" si="262"/>
        <v>0</v>
      </c>
      <c r="H1019" s="49">
        <f>IF(AJ1019="",0,COUNTIF($AJ$7:AJ1019,AJ1019))</f>
        <v>0</v>
      </c>
      <c r="I1019" s="49" t="str">
        <f t="shared" si="263"/>
        <v>0</v>
      </c>
      <c r="J1019" s="120">
        <f t="shared" si="264"/>
        <v>0</v>
      </c>
      <c r="K1019" s="50" t="str">
        <f t="shared" si="265"/>
        <v>-</v>
      </c>
      <c r="L1019" s="49">
        <f>IF(N1019="",0,COUNTIF($N$7:N1019,N1019))</f>
        <v>0</v>
      </c>
      <c r="M1019" s="50" t="str">
        <f t="shared" si="266"/>
        <v>0</v>
      </c>
      <c r="N1019" s="49" t="str">
        <f t="shared" si="267"/>
        <v/>
      </c>
      <c r="O1019" s="1"/>
      <c r="P1019" s="112"/>
      <c r="Q1019" s="4"/>
      <c r="R1019" s="4"/>
      <c r="S1019" s="54" t="str">
        <f t="shared" si="268"/>
        <v/>
      </c>
      <c r="T1019" s="51"/>
      <c r="U1019" s="53"/>
      <c r="V1019" s="233"/>
      <c r="W1019" s="234" t="str">
        <f t="shared" si="269"/>
        <v/>
      </c>
      <c r="X1019" s="52"/>
      <c r="Y1019" s="53"/>
      <c r="Z1019" s="53"/>
      <c r="AA1019" s="53"/>
      <c r="AB1019" s="54" t="str">
        <f t="shared" si="270"/>
        <v/>
      </c>
      <c r="AC1019" s="54" t="str">
        <f t="shared" si="271"/>
        <v/>
      </c>
      <c r="AD1019" s="52"/>
      <c r="AE1019" s="53"/>
      <c r="AF1019" s="53"/>
      <c r="AG1019" s="53"/>
      <c r="AH1019" s="54" t="str">
        <f t="shared" si="272"/>
        <v/>
      </c>
      <c r="AI1019" s="54" t="str">
        <f t="shared" si="273"/>
        <v/>
      </c>
      <c r="AJ1019" s="52"/>
      <c r="AK1019" s="55"/>
      <c r="AL1019" s="55"/>
      <c r="AM1019" s="55"/>
      <c r="AN1019" s="54" t="str">
        <f t="shared" si="274"/>
        <v/>
      </c>
      <c r="AO1019" s="54" t="str">
        <f t="shared" si="275"/>
        <v/>
      </c>
      <c r="AP1019" s="53"/>
      <c r="AQ1019" s="53"/>
      <c r="AR1019" s="1"/>
      <c r="AS1019" s="1"/>
    </row>
    <row r="1020" spans="1:45" ht="18.75" customHeight="1" x14ac:dyDescent="0.35">
      <c r="A1020" s="1"/>
      <c r="B1020" s="49">
        <f>IF(R1020="",0,COUNTIF($R$7:R1020,R1020))</f>
        <v>0</v>
      </c>
      <c r="C1020" s="49" t="str">
        <f t="shared" si="260"/>
        <v>0</v>
      </c>
      <c r="D1020" s="49">
        <f>IF(X1020="",0,COUNTIF($X$7:X1020,X1020))</f>
        <v>0</v>
      </c>
      <c r="E1020" s="49" t="str">
        <f t="shared" si="261"/>
        <v>0</v>
      </c>
      <c r="F1020" s="49">
        <f>IF(AD1020="",0,COUNTIF($AD$7:AD1020,AD1020))</f>
        <v>0</v>
      </c>
      <c r="G1020" s="49" t="str">
        <f t="shared" si="262"/>
        <v>0</v>
      </c>
      <c r="H1020" s="49">
        <f>IF(AJ1020="",0,COUNTIF($AJ$7:AJ1020,AJ1020))</f>
        <v>0</v>
      </c>
      <c r="I1020" s="49" t="str">
        <f t="shared" si="263"/>
        <v>0</v>
      </c>
      <c r="J1020" s="120">
        <f t="shared" si="264"/>
        <v>0</v>
      </c>
      <c r="K1020" s="50" t="str">
        <f t="shared" si="265"/>
        <v>-</v>
      </c>
      <c r="L1020" s="49">
        <f>IF(N1020="",0,COUNTIF($N$7:N1020,N1020))</f>
        <v>0</v>
      </c>
      <c r="M1020" s="50" t="str">
        <f t="shared" si="266"/>
        <v>0</v>
      </c>
      <c r="N1020" s="49" t="str">
        <f t="shared" si="267"/>
        <v/>
      </c>
      <c r="O1020" s="1"/>
      <c r="P1020" s="112"/>
      <c r="Q1020" s="4"/>
      <c r="R1020" s="4"/>
      <c r="S1020" s="54" t="str">
        <f t="shared" si="268"/>
        <v/>
      </c>
      <c r="T1020" s="51"/>
      <c r="U1020" s="53"/>
      <c r="V1020" s="233"/>
      <c r="W1020" s="234" t="str">
        <f t="shared" si="269"/>
        <v/>
      </c>
      <c r="X1020" s="52"/>
      <c r="Y1020" s="53"/>
      <c r="Z1020" s="53"/>
      <c r="AA1020" s="53"/>
      <c r="AB1020" s="54" t="str">
        <f t="shared" si="270"/>
        <v/>
      </c>
      <c r="AC1020" s="54" t="str">
        <f t="shared" si="271"/>
        <v/>
      </c>
      <c r="AD1020" s="52"/>
      <c r="AE1020" s="53"/>
      <c r="AF1020" s="53"/>
      <c r="AG1020" s="53"/>
      <c r="AH1020" s="54" t="str">
        <f t="shared" si="272"/>
        <v/>
      </c>
      <c r="AI1020" s="54" t="str">
        <f t="shared" si="273"/>
        <v/>
      </c>
      <c r="AJ1020" s="52"/>
      <c r="AK1020" s="55"/>
      <c r="AL1020" s="55"/>
      <c r="AM1020" s="55"/>
      <c r="AN1020" s="54" t="str">
        <f t="shared" si="274"/>
        <v/>
      </c>
      <c r="AO1020" s="54" t="str">
        <f t="shared" si="275"/>
        <v/>
      </c>
      <c r="AP1020" s="53"/>
      <c r="AQ1020" s="53"/>
      <c r="AR1020" s="1"/>
      <c r="AS1020" s="1"/>
    </row>
    <row r="1021" spans="1:45" ht="18.75" customHeight="1" x14ac:dyDescent="0.35">
      <c r="A1021" s="1"/>
      <c r="B1021" s="49">
        <f>IF(R1021="",0,COUNTIF($R$7:R1021,R1021))</f>
        <v>0</v>
      </c>
      <c r="C1021" s="49" t="str">
        <f t="shared" si="260"/>
        <v>0</v>
      </c>
      <c r="D1021" s="49">
        <f>IF(X1021="",0,COUNTIF($X$7:X1021,X1021))</f>
        <v>0</v>
      </c>
      <c r="E1021" s="49" t="str">
        <f t="shared" si="261"/>
        <v>0</v>
      </c>
      <c r="F1021" s="49">
        <f>IF(AD1021="",0,COUNTIF($AD$7:AD1021,AD1021))</f>
        <v>0</v>
      </c>
      <c r="G1021" s="49" t="str">
        <f t="shared" si="262"/>
        <v>0</v>
      </c>
      <c r="H1021" s="49">
        <f>IF(AJ1021="",0,COUNTIF($AJ$7:AJ1021,AJ1021))</f>
        <v>0</v>
      </c>
      <c r="I1021" s="49" t="str">
        <f t="shared" si="263"/>
        <v>0</v>
      </c>
      <c r="J1021" s="120">
        <f t="shared" si="264"/>
        <v>0</v>
      </c>
      <c r="K1021" s="50" t="str">
        <f t="shared" si="265"/>
        <v>-</v>
      </c>
      <c r="L1021" s="49">
        <f>IF(N1021="",0,COUNTIF($N$7:N1021,N1021))</f>
        <v>0</v>
      </c>
      <c r="M1021" s="50" t="str">
        <f t="shared" si="266"/>
        <v>0</v>
      </c>
      <c r="N1021" s="49" t="str">
        <f t="shared" si="267"/>
        <v/>
      </c>
      <c r="O1021" s="1"/>
      <c r="P1021" s="112"/>
      <c r="Q1021" s="4"/>
      <c r="R1021" s="4"/>
      <c r="S1021" s="54" t="str">
        <f t="shared" si="268"/>
        <v/>
      </c>
      <c r="T1021" s="51"/>
      <c r="U1021" s="53"/>
      <c r="V1021" s="233"/>
      <c r="W1021" s="234" t="str">
        <f t="shared" si="269"/>
        <v/>
      </c>
      <c r="X1021" s="52"/>
      <c r="Y1021" s="53"/>
      <c r="Z1021" s="53"/>
      <c r="AA1021" s="53"/>
      <c r="AB1021" s="54" t="str">
        <f t="shared" si="270"/>
        <v/>
      </c>
      <c r="AC1021" s="54" t="str">
        <f t="shared" si="271"/>
        <v/>
      </c>
      <c r="AD1021" s="52"/>
      <c r="AE1021" s="53"/>
      <c r="AF1021" s="53"/>
      <c r="AG1021" s="53"/>
      <c r="AH1021" s="54" t="str">
        <f t="shared" si="272"/>
        <v/>
      </c>
      <c r="AI1021" s="54" t="str">
        <f t="shared" si="273"/>
        <v/>
      </c>
      <c r="AJ1021" s="52"/>
      <c r="AK1021" s="55"/>
      <c r="AL1021" s="55"/>
      <c r="AM1021" s="55"/>
      <c r="AN1021" s="54" t="str">
        <f t="shared" si="274"/>
        <v/>
      </c>
      <c r="AO1021" s="54" t="str">
        <f t="shared" si="275"/>
        <v/>
      </c>
      <c r="AP1021" s="53"/>
      <c r="AQ1021" s="53"/>
      <c r="AR1021" s="1"/>
      <c r="AS1021" s="1"/>
    </row>
    <row r="1022" spans="1:45" ht="18.75" customHeight="1" x14ac:dyDescent="0.35">
      <c r="A1022" s="1"/>
      <c r="B1022" s="49">
        <f>IF(R1022="",0,COUNTIF($R$7:R1022,R1022))</f>
        <v>0</v>
      </c>
      <c r="C1022" s="49" t="str">
        <f t="shared" si="260"/>
        <v>0</v>
      </c>
      <c r="D1022" s="49">
        <f>IF(X1022="",0,COUNTIF($X$7:X1022,X1022))</f>
        <v>0</v>
      </c>
      <c r="E1022" s="49" t="str">
        <f t="shared" si="261"/>
        <v>0</v>
      </c>
      <c r="F1022" s="49">
        <f>IF(AD1022="",0,COUNTIF($AD$7:AD1022,AD1022))</f>
        <v>0</v>
      </c>
      <c r="G1022" s="49" t="str">
        <f t="shared" si="262"/>
        <v>0</v>
      </c>
      <c r="H1022" s="49">
        <f>IF(AJ1022="",0,COUNTIF($AJ$7:AJ1022,AJ1022))</f>
        <v>0</v>
      </c>
      <c r="I1022" s="49" t="str">
        <f t="shared" si="263"/>
        <v>0</v>
      </c>
      <c r="J1022" s="120">
        <f t="shared" si="264"/>
        <v>0</v>
      </c>
      <c r="K1022" s="50" t="str">
        <f t="shared" si="265"/>
        <v>-</v>
      </c>
      <c r="L1022" s="49">
        <f>IF(N1022="",0,COUNTIF($N$7:N1022,N1022))</f>
        <v>0</v>
      </c>
      <c r="M1022" s="50" t="str">
        <f t="shared" si="266"/>
        <v>0</v>
      </c>
      <c r="N1022" s="49" t="str">
        <f t="shared" si="267"/>
        <v/>
      </c>
      <c r="O1022" s="1"/>
      <c r="P1022" s="112"/>
      <c r="Q1022" s="4"/>
      <c r="R1022" s="4"/>
      <c r="S1022" s="54" t="str">
        <f t="shared" si="268"/>
        <v/>
      </c>
      <c r="T1022" s="51"/>
      <c r="U1022" s="53"/>
      <c r="V1022" s="233"/>
      <c r="W1022" s="234" t="str">
        <f t="shared" si="269"/>
        <v/>
      </c>
      <c r="X1022" s="52"/>
      <c r="Y1022" s="53"/>
      <c r="Z1022" s="53"/>
      <c r="AA1022" s="53"/>
      <c r="AB1022" s="54" t="str">
        <f t="shared" si="270"/>
        <v/>
      </c>
      <c r="AC1022" s="54" t="str">
        <f t="shared" si="271"/>
        <v/>
      </c>
      <c r="AD1022" s="52"/>
      <c r="AE1022" s="53"/>
      <c r="AF1022" s="53"/>
      <c r="AG1022" s="53"/>
      <c r="AH1022" s="54" t="str">
        <f t="shared" si="272"/>
        <v/>
      </c>
      <c r="AI1022" s="54" t="str">
        <f t="shared" si="273"/>
        <v/>
      </c>
      <c r="AJ1022" s="52"/>
      <c r="AK1022" s="55"/>
      <c r="AL1022" s="55"/>
      <c r="AM1022" s="55"/>
      <c r="AN1022" s="54" t="str">
        <f t="shared" si="274"/>
        <v/>
      </c>
      <c r="AO1022" s="54" t="str">
        <f t="shared" si="275"/>
        <v/>
      </c>
      <c r="AP1022" s="53"/>
      <c r="AQ1022" s="53"/>
      <c r="AR1022" s="1"/>
      <c r="AS1022" s="1"/>
    </row>
    <row r="1023" spans="1:45" ht="18.75" customHeight="1" x14ac:dyDescent="0.35">
      <c r="A1023" s="1"/>
      <c r="B1023" s="49">
        <f>IF(R1023="",0,COUNTIF($R$7:R1023,R1023))</f>
        <v>0</v>
      </c>
      <c r="C1023" s="49" t="str">
        <f t="shared" si="260"/>
        <v>0</v>
      </c>
      <c r="D1023" s="49">
        <f>IF(X1023="",0,COUNTIF($X$7:X1023,X1023))</f>
        <v>0</v>
      </c>
      <c r="E1023" s="49" t="str">
        <f t="shared" si="261"/>
        <v>0</v>
      </c>
      <c r="F1023" s="49">
        <f>IF(AD1023="",0,COUNTIF($AD$7:AD1023,AD1023))</f>
        <v>0</v>
      </c>
      <c r="G1023" s="49" t="str">
        <f t="shared" si="262"/>
        <v>0</v>
      </c>
      <c r="H1023" s="49">
        <f>IF(AJ1023="",0,COUNTIF($AJ$7:AJ1023,AJ1023))</f>
        <v>0</v>
      </c>
      <c r="I1023" s="49" t="str">
        <f t="shared" si="263"/>
        <v>0</v>
      </c>
      <c r="J1023" s="120">
        <f t="shared" si="264"/>
        <v>0</v>
      </c>
      <c r="K1023" s="50" t="str">
        <f t="shared" si="265"/>
        <v>-</v>
      </c>
      <c r="L1023" s="49">
        <f>IF(N1023="",0,COUNTIF($N$7:N1023,N1023))</f>
        <v>0</v>
      </c>
      <c r="M1023" s="50" t="str">
        <f t="shared" si="266"/>
        <v>0</v>
      </c>
      <c r="N1023" s="49" t="str">
        <f t="shared" si="267"/>
        <v/>
      </c>
      <c r="O1023" s="1"/>
      <c r="P1023" s="112"/>
      <c r="Q1023" s="4"/>
      <c r="R1023" s="4"/>
      <c r="S1023" s="54" t="str">
        <f t="shared" si="268"/>
        <v/>
      </c>
      <c r="T1023" s="51"/>
      <c r="U1023" s="53"/>
      <c r="V1023" s="233"/>
      <c r="W1023" s="234" t="str">
        <f t="shared" si="269"/>
        <v/>
      </c>
      <c r="X1023" s="52"/>
      <c r="Y1023" s="53"/>
      <c r="Z1023" s="53"/>
      <c r="AA1023" s="53"/>
      <c r="AB1023" s="54" t="str">
        <f t="shared" si="270"/>
        <v/>
      </c>
      <c r="AC1023" s="54" t="str">
        <f t="shared" si="271"/>
        <v/>
      </c>
      <c r="AD1023" s="52"/>
      <c r="AE1023" s="53"/>
      <c r="AF1023" s="53"/>
      <c r="AG1023" s="53"/>
      <c r="AH1023" s="54" t="str">
        <f t="shared" si="272"/>
        <v/>
      </c>
      <c r="AI1023" s="54" t="str">
        <f t="shared" si="273"/>
        <v/>
      </c>
      <c r="AJ1023" s="52"/>
      <c r="AK1023" s="55"/>
      <c r="AL1023" s="55"/>
      <c r="AM1023" s="55"/>
      <c r="AN1023" s="54" t="str">
        <f t="shared" si="274"/>
        <v/>
      </c>
      <c r="AO1023" s="54" t="str">
        <f t="shared" si="275"/>
        <v/>
      </c>
      <c r="AP1023" s="53"/>
      <c r="AQ1023" s="53"/>
      <c r="AR1023" s="1"/>
      <c r="AS1023" s="1"/>
    </row>
    <row r="1024" spans="1:45" ht="18.75" customHeight="1" x14ac:dyDescent="0.35">
      <c r="A1024" s="1"/>
      <c r="B1024" s="49">
        <f>IF(R1024="",0,COUNTIF($R$7:R1024,R1024))</f>
        <v>0</v>
      </c>
      <c r="C1024" s="49" t="str">
        <f t="shared" si="260"/>
        <v>0</v>
      </c>
      <c r="D1024" s="49">
        <f>IF(X1024="",0,COUNTIF($X$7:X1024,X1024))</f>
        <v>0</v>
      </c>
      <c r="E1024" s="49" t="str">
        <f t="shared" si="261"/>
        <v>0</v>
      </c>
      <c r="F1024" s="49">
        <f>IF(AD1024="",0,COUNTIF($AD$7:AD1024,AD1024))</f>
        <v>0</v>
      </c>
      <c r="G1024" s="49" t="str">
        <f t="shared" si="262"/>
        <v>0</v>
      </c>
      <c r="H1024" s="49">
        <f>IF(AJ1024="",0,COUNTIF($AJ$7:AJ1024,AJ1024))</f>
        <v>0</v>
      </c>
      <c r="I1024" s="49" t="str">
        <f t="shared" si="263"/>
        <v>0</v>
      </c>
      <c r="J1024" s="120">
        <f t="shared" si="264"/>
        <v>0</v>
      </c>
      <c r="K1024" s="50" t="str">
        <f t="shared" si="265"/>
        <v>-</v>
      </c>
      <c r="L1024" s="49">
        <f>IF(N1024="",0,COUNTIF($N$7:N1024,N1024))</f>
        <v>0</v>
      </c>
      <c r="M1024" s="50" t="str">
        <f t="shared" si="266"/>
        <v>0</v>
      </c>
      <c r="N1024" s="49" t="str">
        <f t="shared" si="267"/>
        <v/>
      </c>
      <c r="O1024" s="1"/>
      <c r="P1024" s="112"/>
      <c r="Q1024" s="4"/>
      <c r="R1024" s="4"/>
      <c r="S1024" s="54" t="str">
        <f t="shared" si="268"/>
        <v/>
      </c>
      <c r="T1024" s="51"/>
      <c r="U1024" s="53"/>
      <c r="V1024" s="233"/>
      <c r="W1024" s="234" t="str">
        <f t="shared" si="269"/>
        <v/>
      </c>
      <c r="X1024" s="52"/>
      <c r="Y1024" s="53"/>
      <c r="Z1024" s="53"/>
      <c r="AA1024" s="53"/>
      <c r="AB1024" s="54" t="str">
        <f t="shared" si="270"/>
        <v/>
      </c>
      <c r="AC1024" s="54" t="str">
        <f t="shared" si="271"/>
        <v/>
      </c>
      <c r="AD1024" s="52"/>
      <c r="AE1024" s="53"/>
      <c r="AF1024" s="53"/>
      <c r="AG1024" s="53"/>
      <c r="AH1024" s="54" t="str">
        <f t="shared" si="272"/>
        <v/>
      </c>
      <c r="AI1024" s="54" t="str">
        <f t="shared" si="273"/>
        <v/>
      </c>
      <c r="AJ1024" s="52"/>
      <c r="AK1024" s="55"/>
      <c r="AL1024" s="55"/>
      <c r="AM1024" s="55"/>
      <c r="AN1024" s="54" t="str">
        <f t="shared" si="274"/>
        <v/>
      </c>
      <c r="AO1024" s="54" t="str">
        <f t="shared" si="275"/>
        <v/>
      </c>
      <c r="AP1024" s="53"/>
      <c r="AQ1024" s="53"/>
      <c r="AR1024" s="1"/>
      <c r="AS1024" s="1"/>
    </row>
    <row r="1025" spans="1:45" ht="18.75" customHeight="1" x14ac:dyDescent="0.35">
      <c r="A1025" s="1"/>
      <c r="B1025" s="49">
        <f>IF(R1025="",0,COUNTIF($R$7:R1025,R1025))</f>
        <v>0</v>
      </c>
      <c r="C1025" s="49" t="str">
        <f t="shared" si="260"/>
        <v>0</v>
      </c>
      <c r="D1025" s="49">
        <f>IF(X1025="",0,COUNTIF($X$7:X1025,X1025))</f>
        <v>0</v>
      </c>
      <c r="E1025" s="49" t="str">
        <f t="shared" si="261"/>
        <v>0</v>
      </c>
      <c r="F1025" s="49">
        <f>IF(AD1025="",0,COUNTIF($AD$7:AD1025,AD1025))</f>
        <v>0</v>
      </c>
      <c r="G1025" s="49" t="str">
        <f t="shared" si="262"/>
        <v>0</v>
      </c>
      <c r="H1025" s="49">
        <f>IF(AJ1025="",0,COUNTIF($AJ$7:AJ1025,AJ1025))</f>
        <v>0</v>
      </c>
      <c r="I1025" s="49" t="str">
        <f t="shared" si="263"/>
        <v>0</v>
      </c>
      <c r="J1025" s="120">
        <f t="shared" si="264"/>
        <v>0</v>
      </c>
      <c r="K1025" s="50" t="str">
        <f t="shared" si="265"/>
        <v>-</v>
      </c>
      <c r="L1025" s="49">
        <f>IF(N1025="",0,COUNTIF($N$7:N1025,N1025))</f>
        <v>0</v>
      </c>
      <c r="M1025" s="50" t="str">
        <f t="shared" si="266"/>
        <v>0</v>
      </c>
      <c r="N1025" s="49" t="str">
        <f t="shared" si="267"/>
        <v/>
      </c>
      <c r="O1025" s="1"/>
      <c r="P1025" s="112"/>
      <c r="Q1025" s="4"/>
      <c r="R1025" s="4"/>
      <c r="S1025" s="54" t="str">
        <f t="shared" si="268"/>
        <v/>
      </c>
      <c r="T1025" s="51"/>
      <c r="U1025" s="53"/>
      <c r="V1025" s="233"/>
      <c r="W1025" s="234" t="str">
        <f t="shared" si="269"/>
        <v/>
      </c>
      <c r="X1025" s="52"/>
      <c r="Y1025" s="53"/>
      <c r="Z1025" s="53"/>
      <c r="AA1025" s="53"/>
      <c r="AB1025" s="54" t="str">
        <f t="shared" si="270"/>
        <v/>
      </c>
      <c r="AC1025" s="54" t="str">
        <f t="shared" si="271"/>
        <v/>
      </c>
      <c r="AD1025" s="52"/>
      <c r="AE1025" s="53"/>
      <c r="AF1025" s="53"/>
      <c r="AG1025" s="53"/>
      <c r="AH1025" s="54" t="str">
        <f t="shared" si="272"/>
        <v/>
      </c>
      <c r="AI1025" s="54" t="str">
        <f t="shared" si="273"/>
        <v/>
      </c>
      <c r="AJ1025" s="52"/>
      <c r="AK1025" s="55"/>
      <c r="AL1025" s="55"/>
      <c r="AM1025" s="55"/>
      <c r="AN1025" s="54" t="str">
        <f t="shared" si="274"/>
        <v/>
      </c>
      <c r="AO1025" s="54" t="str">
        <f t="shared" si="275"/>
        <v/>
      </c>
      <c r="AP1025" s="53"/>
      <c r="AQ1025" s="53"/>
      <c r="AR1025" s="1"/>
      <c r="AS1025" s="1"/>
    </row>
    <row r="1026" spans="1:45" ht="18.75" customHeight="1" x14ac:dyDescent="0.35">
      <c r="A1026" s="1"/>
      <c r="B1026" s="49">
        <f>IF(R1026="",0,COUNTIF($R$7:R1026,R1026))</f>
        <v>0</v>
      </c>
      <c r="C1026" s="49" t="str">
        <f t="shared" si="260"/>
        <v>0</v>
      </c>
      <c r="D1026" s="49">
        <f>IF(X1026="",0,COUNTIF($X$7:X1026,X1026))</f>
        <v>0</v>
      </c>
      <c r="E1026" s="49" t="str">
        <f t="shared" si="261"/>
        <v>0</v>
      </c>
      <c r="F1026" s="49">
        <f>IF(AD1026="",0,COUNTIF($AD$7:AD1026,AD1026))</f>
        <v>0</v>
      </c>
      <c r="G1026" s="49" t="str">
        <f t="shared" si="262"/>
        <v>0</v>
      </c>
      <c r="H1026" s="49">
        <f>IF(AJ1026="",0,COUNTIF($AJ$7:AJ1026,AJ1026))</f>
        <v>0</v>
      </c>
      <c r="I1026" s="49" t="str">
        <f t="shared" si="263"/>
        <v>0</v>
      </c>
      <c r="J1026" s="120">
        <f t="shared" si="264"/>
        <v>0</v>
      </c>
      <c r="K1026" s="50" t="str">
        <f t="shared" si="265"/>
        <v>-</v>
      </c>
      <c r="L1026" s="49">
        <f>IF(N1026="",0,COUNTIF($N$7:N1026,N1026))</f>
        <v>0</v>
      </c>
      <c r="M1026" s="50" t="str">
        <f t="shared" si="266"/>
        <v>0</v>
      </c>
      <c r="N1026" s="49" t="str">
        <f t="shared" si="267"/>
        <v/>
      </c>
      <c r="O1026" s="1"/>
      <c r="P1026" s="112"/>
      <c r="Q1026" s="4"/>
      <c r="R1026" s="4"/>
      <c r="S1026" s="54" t="str">
        <f t="shared" si="268"/>
        <v/>
      </c>
      <c r="T1026" s="51"/>
      <c r="U1026" s="53"/>
      <c r="V1026" s="233"/>
      <c r="W1026" s="234" t="str">
        <f t="shared" si="269"/>
        <v/>
      </c>
      <c r="X1026" s="52"/>
      <c r="Y1026" s="53"/>
      <c r="Z1026" s="53"/>
      <c r="AA1026" s="53"/>
      <c r="AB1026" s="54" t="str">
        <f t="shared" si="270"/>
        <v/>
      </c>
      <c r="AC1026" s="54" t="str">
        <f t="shared" si="271"/>
        <v/>
      </c>
      <c r="AD1026" s="52"/>
      <c r="AE1026" s="53"/>
      <c r="AF1026" s="53"/>
      <c r="AG1026" s="53"/>
      <c r="AH1026" s="54" t="str">
        <f t="shared" si="272"/>
        <v/>
      </c>
      <c r="AI1026" s="54" t="str">
        <f t="shared" si="273"/>
        <v/>
      </c>
      <c r="AJ1026" s="52"/>
      <c r="AK1026" s="55"/>
      <c r="AL1026" s="55"/>
      <c r="AM1026" s="55"/>
      <c r="AN1026" s="54" t="str">
        <f t="shared" si="274"/>
        <v/>
      </c>
      <c r="AO1026" s="54" t="str">
        <f t="shared" si="275"/>
        <v/>
      </c>
      <c r="AP1026" s="53"/>
      <c r="AQ1026" s="53"/>
      <c r="AR1026" s="1"/>
      <c r="AS1026" s="1"/>
    </row>
    <row r="1027" spans="1:45" ht="18.75" customHeight="1" x14ac:dyDescent="0.35">
      <c r="A1027" s="1"/>
      <c r="B1027" s="49">
        <f>IF(R1027="",0,COUNTIF($R$7:R1027,R1027))</f>
        <v>0</v>
      </c>
      <c r="C1027" s="49" t="str">
        <f t="shared" si="260"/>
        <v>0</v>
      </c>
      <c r="D1027" s="49">
        <f>IF(X1027="",0,COUNTIF($X$7:X1027,X1027))</f>
        <v>0</v>
      </c>
      <c r="E1027" s="49" t="str">
        <f t="shared" si="261"/>
        <v>0</v>
      </c>
      <c r="F1027" s="49">
        <f>IF(AD1027="",0,COUNTIF($AD$7:AD1027,AD1027))</f>
        <v>0</v>
      </c>
      <c r="G1027" s="49" t="str">
        <f t="shared" si="262"/>
        <v>0</v>
      </c>
      <c r="H1027" s="49">
        <f>IF(AJ1027="",0,COUNTIF($AJ$7:AJ1027,AJ1027))</f>
        <v>0</v>
      </c>
      <c r="I1027" s="49" t="str">
        <f t="shared" si="263"/>
        <v>0</v>
      </c>
      <c r="J1027" s="120">
        <f t="shared" si="264"/>
        <v>0</v>
      </c>
      <c r="K1027" s="50" t="str">
        <f t="shared" si="265"/>
        <v>-</v>
      </c>
      <c r="L1027" s="49">
        <f>IF(N1027="",0,COUNTIF($N$7:N1027,N1027))</f>
        <v>0</v>
      </c>
      <c r="M1027" s="50" t="str">
        <f t="shared" si="266"/>
        <v>0</v>
      </c>
      <c r="N1027" s="49" t="str">
        <f t="shared" si="267"/>
        <v/>
      </c>
      <c r="O1027" s="1"/>
      <c r="P1027" s="112"/>
      <c r="Q1027" s="4"/>
      <c r="R1027" s="4"/>
      <c r="S1027" s="54" t="str">
        <f t="shared" si="268"/>
        <v/>
      </c>
      <c r="T1027" s="51"/>
      <c r="U1027" s="53"/>
      <c r="V1027" s="233"/>
      <c r="W1027" s="234" t="str">
        <f t="shared" si="269"/>
        <v/>
      </c>
      <c r="X1027" s="52"/>
      <c r="Y1027" s="53"/>
      <c r="Z1027" s="53"/>
      <c r="AA1027" s="53"/>
      <c r="AB1027" s="54" t="str">
        <f t="shared" si="270"/>
        <v/>
      </c>
      <c r="AC1027" s="54" t="str">
        <f t="shared" si="271"/>
        <v/>
      </c>
      <c r="AD1027" s="52"/>
      <c r="AE1027" s="53"/>
      <c r="AF1027" s="53"/>
      <c r="AG1027" s="53"/>
      <c r="AH1027" s="54" t="str">
        <f t="shared" si="272"/>
        <v/>
      </c>
      <c r="AI1027" s="54" t="str">
        <f t="shared" si="273"/>
        <v/>
      </c>
      <c r="AJ1027" s="52"/>
      <c r="AK1027" s="55"/>
      <c r="AL1027" s="55"/>
      <c r="AM1027" s="55"/>
      <c r="AN1027" s="54" t="str">
        <f t="shared" si="274"/>
        <v/>
      </c>
      <c r="AO1027" s="54" t="str">
        <f t="shared" si="275"/>
        <v/>
      </c>
      <c r="AP1027" s="53"/>
      <c r="AQ1027" s="53"/>
      <c r="AR1027" s="1"/>
      <c r="AS1027" s="1"/>
    </row>
    <row r="1028" spans="1:45" ht="18.75" customHeight="1" x14ac:dyDescent="0.35">
      <c r="A1028" s="1"/>
      <c r="B1028" s="49">
        <f>IF(R1028="",0,COUNTIF($R$7:R1028,R1028))</f>
        <v>0</v>
      </c>
      <c r="C1028" s="49" t="str">
        <f t="shared" si="260"/>
        <v>0</v>
      </c>
      <c r="D1028" s="49">
        <f>IF(X1028="",0,COUNTIF($X$7:X1028,X1028))</f>
        <v>0</v>
      </c>
      <c r="E1028" s="49" t="str">
        <f t="shared" si="261"/>
        <v>0</v>
      </c>
      <c r="F1028" s="49">
        <f>IF(AD1028="",0,COUNTIF($AD$7:AD1028,AD1028))</f>
        <v>0</v>
      </c>
      <c r="G1028" s="49" t="str">
        <f t="shared" si="262"/>
        <v>0</v>
      </c>
      <c r="H1028" s="49">
        <f>IF(AJ1028="",0,COUNTIF($AJ$7:AJ1028,AJ1028))</f>
        <v>0</v>
      </c>
      <c r="I1028" s="49" t="str">
        <f t="shared" si="263"/>
        <v>0</v>
      </c>
      <c r="J1028" s="120">
        <f t="shared" si="264"/>
        <v>0</v>
      </c>
      <c r="K1028" s="50" t="str">
        <f t="shared" si="265"/>
        <v>-</v>
      </c>
      <c r="L1028" s="49">
        <f>IF(N1028="",0,COUNTIF($N$7:N1028,N1028))</f>
        <v>0</v>
      </c>
      <c r="M1028" s="50" t="str">
        <f t="shared" si="266"/>
        <v>0</v>
      </c>
      <c r="N1028" s="49" t="str">
        <f t="shared" si="267"/>
        <v/>
      </c>
      <c r="O1028" s="1"/>
      <c r="P1028" s="112"/>
      <c r="Q1028" s="4"/>
      <c r="R1028" s="4"/>
      <c r="S1028" s="54" t="str">
        <f t="shared" si="268"/>
        <v/>
      </c>
      <c r="T1028" s="51"/>
      <c r="U1028" s="53"/>
      <c r="V1028" s="233"/>
      <c r="W1028" s="234" t="str">
        <f t="shared" si="269"/>
        <v/>
      </c>
      <c r="X1028" s="52"/>
      <c r="Y1028" s="53"/>
      <c r="Z1028" s="53"/>
      <c r="AA1028" s="53"/>
      <c r="AB1028" s="54" t="str">
        <f t="shared" si="270"/>
        <v/>
      </c>
      <c r="AC1028" s="54" t="str">
        <f t="shared" si="271"/>
        <v/>
      </c>
      <c r="AD1028" s="52"/>
      <c r="AE1028" s="53"/>
      <c r="AF1028" s="53"/>
      <c r="AG1028" s="53"/>
      <c r="AH1028" s="54" t="str">
        <f t="shared" si="272"/>
        <v/>
      </c>
      <c r="AI1028" s="54" t="str">
        <f t="shared" si="273"/>
        <v/>
      </c>
      <c r="AJ1028" s="52"/>
      <c r="AK1028" s="55"/>
      <c r="AL1028" s="55"/>
      <c r="AM1028" s="55"/>
      <c r="AN1028" s="54" t="str">
        <f t="shared" si="274"/>
        <v/>
      </c>
      <c r="AO1028" s="54" t="str">
        <f t="shared" si="275"/>
        <v/>
      </c>
      <c r="AP1028" s="53"/>
      <c r="AQ1028" s="53"/>
      <c r="AR1028" s="1"/>
      <c r="AS1028" s="1"/>
    </row>
    <row r="1029" spans="1:45" ht="18.75" customHeight="1" x14ac:dyDescent="0.35">
      <c r="A1029" s="1"/>
      <c r="B1029" s="49">
        <f>IF(R1029="",0,COUNTIF($R$7:R1029,R1029))</f>
        <v>0</v>
      </c>
      <c r="C1029" s="49" t="str">
        <f t="shared" si="260"/>
        <v>0</v>
      </c>
      <c r="D1029" s="49">
        <f>IF(X1029="",0,COUNTIF($X$7:X1029,X1029))</f>
        <v>0</v>
      </c>
      <c r="E1029" s="49" t="str">
        <f t="shared" si="261"/>
        <v>0</v>
      </c>
      <c r="F1029" s="49">
        <f>IF(AD1029="",0,COUNTIF($AD$7:AD1029,AD1029))</f>
        <v>0</v>
      </c>
      <c r="G1029" s="49" t="str">
        <f t="shared" si="262"/>
        <v>0</v>
      </c>
      <c r="H1029" s="49">
        <f>IF(AJ1029="",0,COUNTIF($AJ$7:AJ1029,AJ1029))</f>
        <v>0</v>
      </c>
      <c r="I1029" s="49" t="str">
        <f t="shared" si="263"/>
        <v>0</v>
      </c>
      <c r="J1029" s="120">
        <f t="shared" si="264"/>
        <v>0</v>
      </c>
      <c r="K1029" s="50" t="str">
        <f t="shared" si="265"/>
        <v>-</v>
      </c>
      <c r="L1029" s="49">
        <f>IF(N1029="",0,COUNTIF($N$7:N1029,N1029))</f>
        <v>0</v>
      </c>
      <c r="M1029" s="50" t="str">
        <f t="shared" si="266"/>
        <v>0</v>
      </c>
      <c r="N1029" s="49" t="str">
        <f t="shared" si="267"/>
        <v/>
      </c>
      <c r="O1029" s="1"/>
      <c r="P1029" s="112"/>
      <c r="Q1029" s="4"/>
      <c r="R1029" s="4"/>
      <c r="S1029" s="54" t="str">
        <f t="shared" si="268"/>
        <v/>
      </c>
      <c r="T1029" s="51"/>
      <c r="U1029" s="53"/>
      <c r="V1029" s="233"/>
      <c r="W1029" s="234" t="str">
        <f t="shared" si="269"/>
        <v/>
      </c>
      <c r="X1029" s="52"/>
      <c r="Y1029" s="53"/>
      <c r="Z1029" s="53"/>
      <c r="AA1029" s="53"/>
      <c r="AB1029" s="54" t="str">
        <f t="shared" si="270"/>
        <v/>
      </c>
      <c r="AC1029" s="54" t="str">
        <f t="shared" si="271"/>
        <v/>
      </c>
      <c r="AD1029" s="52"/>
      <c r="AE1029" s="53"/>
      <c r="AF1029" s="53"/>
      <c r="AG1029" s="53"/>
      <c r="AH1029" s="54" t="str">
        <f t="shared" si="272"/>
        <v/>
      </c>
      <c r="AI1029" s="54" t="str">
        <f t="shared" si="273"/>
        <v/>
      </c>
      <c r="AJ1029" s="52"/>
      <c r="AK1029" s="55"/>
      <c r="AL1029" s="55"/>
      <c r="AM1029" s="55"/>
      <c r="AN1029" s="54" t="str">
        <f t="shared" si="274"/>
        <v/>
      </c>
      <c r="AO1029" s="54" t="str">
        <f t="shared" si="275"/>
        <v/>
      </c>
      <c r="AP1029" s="53"/>
      <c r="AQ1029" s="53"/>
      <c r="AR1029" s="1"/>
      <c r="AS1029" s="1"/>
    </row>
    <row r="1030" spans="1:45" ht="18.75" customHeight="1" x14ac:dyDescent="0.35">
      <c r="A1030" s="1"/>
      <c r="B1030" s="49">
        <f>IF(R1030="",0,COUNTIF($R$7:R1030,R1030))</f>
        <v>0</v>
      </c>
      <c r="C1030" s="49" t="str">
        <f t="shared" si="260"/>
        <v>0</v>
      </c>
      <c r="D1030" s="49">
        <f>IF(X1030="",0,COUNTIF($X$7:X1030,X1030))</f>
        <v>0</v>
      </c>
      <c r="E1030" s="49" t="str">
        <f t="shared" si="261"/>
        <v>0</v>
      </c>
      <c r="F1030" s="49">
        <f>IF(AD1030="",0,COUNTIF($AD$7:AD1030,AD1030))</f>
        <v>0</v>
      </c>
      <c r="G1030" s="49" t="str">
        <f t="shared" si="262"/>
        <v>0</v>
      </c>
      <c r="H1030" s="49">
        <f>IF(AJ1030="",0,COUNTIF($AJ$7:AJ1030,AJ1030))</f>
        <v>0</v>
      </c>
      <c r="I1030" s="49" t="str">
        <f t="shared" si="263"/>
        <v>0</v>
      </c>
      <c r="J1030" s="120">
        <f t="shared" si="264"/>
        <v>0</v>
      </c>
      <c r="K1030" s="50" t="str">
        <f t="shared" si="265"/>
        <v>-</v>
      </c>
      <c r="L1030" s="49">
        <f>IF(N1030="",0,COUNTIF($N$7:N1030,N1030))</f>
        <v>0</v>
      </c>
      <c r="M1030" s="50" t="str">
        <f t="shared" si="266"/>
        <v>0</v>
      </c>
      <c r="N1030" s="49" t="str">
        <f t="shared" si="267"/>
        <v/>
      </c>
      <c r="O1030" s="1"/>
      <c r="P1030" s="112"/>
      <c r="Q1030" s="4"/>
      <c r="R1030" s="4"/>
      <c r="S1030" s="54" t="str">
        <f t="shared" si="268"/>
        <v/>
      </c>
      <c r="T1030" s="51"/>
      <c r="U1030" s="53"/>
      <c r="V1030" s="233"/>
      <c r="W1030" s="234" t="str">
        <f t="shared" si="269"/>
        <v/>
      </c>
      <c r="X1030" s="52"/>
      <c r="Y1030" s="53"/>
      <c r="Z1030" s="53"/>
      <c r="AA1030" s="53"/>
      <c r="AB1030" s="54" t="str">
        <f t="shared" si="270"/>
        <v/>
      </c>
      <c r="AC1030" s="54" t="str">
        <f t="shared" si="271"/>
        <v/>
      </c>
      <c r="AD1030" s="52"/>
      <c r="AE1030" s="53"/>
      <c r="AF1030" s="53"/>
      <c r="AG1030" s="53"/>
      <c r="AH1030" s="54" t="str">
        <f t="shared" si="272"/>
        <v/>
      </c>
      <c r="AI1030" s="54" t="str">
        <f t="shared" si="273"/>
        <v/>
      </c>
      <c r="AJ1030" s="52"/>
      <c r="AK1030" s="55"/>
      <c r="AL1030" s="55"/>
      <c r="AM1030" s="55"/>
      <c r="AN1030" s="54" t="str">
        <f t="shared" si="274"/>
        <v/>
      </c>
      <c r="AO1030" s="54" t="str">
        <f t="shared" si="275"/>
        <v/>
      </c>
      <c r="AP1030" s="53"/>
      <c r="AQ1030" s="53"/>
      <c r="AR1030" s="1"/>
      <c r="AS1030" s="1"/>
    </row>
    <row r="1031" spans="1:45" ht="18.75" customHeight="1" x14ac:dyDescent="0.35">
      <c r="A1031" s="1"/>
      <c r="B1031" s="49">
        <f>IF(R1031="",0,COUNTIF($R$7:R1031,R1031))</f>
        <v>0</v>
      </c>
      <c r="C1031" s="49" t="str">
        <f t="shared" si="260"/>
        <v>0</v>
      </c>
      <c r="D1031" s="49">
        <f>IF(X1031="",0,COUNTIF($X$7:X1031,X1031))</f>
        <v>0</v>
      </c>
      <c r="E1031" s="49" t="str">
        <f t="shared" si="261"/>
        <v>0</v>
      </c>
      <c r="F1031" s="49">
        <f>IF(AD1031="",0,COUNTIF($AD$7:AD1031,AD1031))</f>
        <v>0</v>
      </c>
      <c r="G1031" s="49" t="str">
        <f t="shared" si="262"/>
        <v>0</v>
      </c>
      <c r="H1031" s="49">
        <f>IF(AJ1031="",0,COUNTIF($AJ$7:AJ1031,AJ1031))</f>
        <v>0</v>
      </c>
      <c r="I1031" s="49" t="str">
        <f t="shared" si="263"/>
        <v>0</v>
      </c>
      <c r="J1031" s="120">
        <f t="shared" si="264"/>
        <v>0</v>
      </c>
      <c r="K1031" s="50" t="str">
        <f t="shared" si="265"/>
        <v>-</v>
      </c>
      <c r="L1031" s="49">
        <f>IF(N1031="",0,COUNTIF($N$7:N1031,N1031))</f>
        <v>0</v>
      </c>
      <c r="M1031" s="50" t="str">
        <f t="shared" si="266"/>
        <v>0</v>
      </c>
      <c r="N1031" s="49" t="str">
        <f t="shared" si="267"/>
        <v/>
      </c>
      <c r="O1031" s="1"/>
      <c r="P1031" s="112"/>
      <c r="Q1031" s="4"/>
      <c r="R1031" s="4"/>
      <c r="S1031" s="54" t="str">
        <f t="shared" si="268"/>
        <v/>
      </c>
      <c r="T1031" s="51"/>
      <c r="U1031" s="53"/>
      <c r="V1031" s="233"/>
      <c r="W1031" s="234" t="str">
        <f t="shared" si="269"/>
        <v/>
      </c>
      <c r="X1031" s="52"/>
      <c r="Y1031" s="53"/>
      <c r="Z1031" s="53"/>
      <c r="AA1031" s="53"/>
      <c r="AB1031" s="54" t="str">
        <f t="shared" si="270"/>
        <v/>
      </c>
      <c r="AC1031" s="54" t="str">
        <f t="shared" si="271"/>
        <v/>
      </c>
      <c r="AD1031" s="52"/>
      <c r="AE1031" s="53"/>
      <c r="AF1031" s="53"/>
      <c r="AG1031" s="53"/>
      <c r="AH1031" s="54" t="str">
        <f t="shared" si="272"/>
        <v/>
      </c>
      <c r="AI1031" s="54" t="str">
        <f t="shared" si="273"/>
        <v/>
      </c>
      <c r="AJ1031" s="52"/>
      <c r="AK1031" s="55"/>
      <c r="AL1031" s="55"/>
      <c r="AM1031" s="55"/>
      <c r="AN1031" s="54" t="str">
        <f t="shared" si="274"/>
        <v/>
      </c>
      <c r="AO1031" s="54" t="str">
        <f t="shared" si="275"/>
        <v/>
      </c>
      <c r="AP1031" s="53"/>
      <c r="AQ1031" s="53"/>
      <c r="AR1031" s="1"/>
      <c r="AS1031" s="1"/>
    </row>
    <row r="1032" spans="1:45" ht="18.75" customHeight="1" x14ac:dyDescent="0.35">
      <c r="A1032" s="1"/>
      <c r="B1032" s="49">
        <f>IF(R1032="",0,COUNTIF($R$7:R1032,R1032))</f>
        <v>0</v>
      </c>
      <c r="C1032" s="49" t="str">
        <f t="shared" si="260"/>
        <v>0</v>
      </c>
      <c r="D1032" s="49">
        <f>IF(X1032="",0,COUNTIF($X$7:X1032,X1032))</f>
        <v>0</v>
      </c>
      <c r="E1032" s="49" t="str">
        <f t="shared" si="261"/>
        <v>0</v>
      </c>
      <c r="F1032" s="49">
        <f>IF(AD1032="",0,COUNTIF($AD$7:AD1032,AD1032))</f>
        <v>0</v>
      </c>
      <c r="G1032" s="49" t="str">
        <f t="shared" si="262"/>
        <v>0</v>
      </c>
      <c r="H1032" s="49">
        <f>IF(AJ1032="",0,COUNTIF($AJ$7:AJ1032,AJ1032))</f>
        <v>0</v>
      </c>
      <c r="I1032" s="49" t="str">
        <f t="shared" si="263"/>
        <v>0</v>
      </c>
      <c r="J1032" s="120">
        <f t="shared" si="264"/>
        <v>0</v>
      </c>
      <c r="K1032" s="50" t="str">
        <f t="shared" si="265"/>
        <v>-</v>
      </c>
      <c r="L1032" s="49">
        <f>IF(N1032="",0,COUNTIF($N$7:N1032,N1032))</f>
        <v>0</v>
      </c>
      <c r="M1032" s="50" t="str">
        <f t="shared" si="266"/>
        <v>0</v>
      </c>
      <c r="N1032" s="49" t="str">
        <f t="shared" si="267"/>
        <v/>
      </c>
      <c r="O1032" s="1"/>
      <c r="P1032" s="112"/>
      <c r="Q1032" s="4"/>
      <c r="R1032" s="4"/>
      <c r="S1032" s="54" t="str">
        <f t="shared" si="268"/>
        <v/>
      </c>
      <c r="T1032" s="51"/>
      <c r="U1032" s="53"/>
      <c r="V1032" s="233"/>
      <c r="W1032" s="234" t="str">
        <f t="shared" si="269"/>
        <v/>
      </c>
      <c r="X1032" s="52"/>
      <c r="Y1032" s="53"/>
      <c r="Z1032" s="53"/>
      <c r="AA1032" s="53"/>
      <c r="AB1032" s="54" t="str">
        <f t="shared" si="270"/>
        <v/>
      </c>
      <c r="AC1032" s="54" t="str">
        <f t="shared" si="271"/>
        <v/>
      </c>
      <c r="AD1032" s="52"/>
      <c r="AE1032" s="53"/>
      <c r="AF1032" s="53"/>
      <c r="AG1032" s="53"/>
      <c r="AH1032" s="54" t="str">
        <f t="shared" si="272"/>
        <v/>
      </c>
      <c r="AI1032" s="54" t="str">
        <f t="shared" si="273"/>
        <v/>
      </c>
      <c r="AJ1032" s="52"/>
      <c r="AK1032" s="55"/>
      <c r="AL1032" s="55"/>
      <c r="AM1032" s="55"/>
      <c r="AN1032" s="54" t="str">
        <f t="shared" si="274"/>
        <v/>
      </c>
      <c r="AO1032" s="54" t="str">
        <f t="shared" si="275"/>
        <v/>
      </c>
      <c r="AP1032" s="53"/>
      <c r="AQ1032" s="53"/>
      <c r="AR1032" s="1"/>
      <c r="AS1032" s="1"/>
    </row>
    <row r="1033" spans="1:45" ht="18.75" customHeight="1" x14ac:dyDescent="0.35">
      <c r="A1033" s="1"/>
      <c r="B1033" s="49">
        <f>IF(R1033="",0,COUNTIF($R$7:R1033,R1033))</f>
        <v>0</v>
      </c>
      <c r="C1033" s="49" t="str">
        <f t="shared" si="260"/>
        <v>0</v>
      </c>
      <c r="D1033" s="49">
        <f>IF(X1033="",0,COUNTIF($X$7:X1033,X1033))</f>
        <v>0</v>
      </c>
      <c r="E1033" s="49" t="str">
        <f t="shared" si="261"/>
        <v>0</v>
      </c>
      <c r="F1033" s="49">
        <f>IF(AD1033="",0,COUNTIF($AD$7:AD1033,AD1033))</f>
        <v>0</v>
      </c>
      <c r="G1033" s="49" t="str">
        <f t="shared" si="262"/>
        <v>0</v>
      </c>
      <c r="H1033" s="49">
        <f>IF(AJ1033="",0,COUNTIF($AJ$7:AJ1033,AJ1033))</f>
        <v>0</v>
      </c>
      <c r="I1033" s="49" t="str">
        <f t="shared" si="263"/>
        <v>0</v>
      </c>
      <c r="J1033" s="120">
        <f t="shared" si="264"/>
        <v>0</v>
      </c>
      <c r="K1033" s="50" t="str">
        <f t="shared" si="265"/>
        <v>-</v>
      </c>
      <c r="L1033" s="49">
        <f>IF(N1033="",0,COUNTIF($N$7:N1033,N1033))</f>
        <v>0</v>
      </c>
      <c r="M1033" s="50" t="str">
        <f t="shared" si="266"/>
        <v>0</v>
      </c>
      <c r="N1033" s="49" t="str">
        <f t="shared" si="267"/>
        <v/>
      </c>
      <c r="O1033" s="1"/>
      <c r="P1033" s="112"/>
      <c r="Q1033" s="4"/>
      <c r="R1033" s="4"/>
      <c r="S1033" s="54" t="str">
        <f t="shared" si="268"/>
        <v/>
      </c>
      <c r="T1033" s="51"/>
      <c r="U1033" s="53"/>
      <c r="V1033" s="233"/>
      <c r="W1033" s="234" t="str">
        <f t="shared" si="269"/>
        <v/>
      </c>
      <c r="X1033" s="52"/>
      <c r="Y1033" s="53"/>
      <c r="Z1033" s="53"/>
      <c r="AA1033" s="53"/>
      <c r="AB1033" s="54" t="str">
        <f t="shared" si="270"/>
        <v/>
      </c>
      <c r="AC1033" s="54" t="str">
        <f t="shared" si="271"/>
        <v/>
      </c>
      <c r="AD1033" s="52"/>
      <c r="AE1033" s="53"/>
      <c r="AF1033" s="53"/>
      <c r="AG1033" s="53"/>
      <c r="AH1033" s="54" t="str">
        <f t="shared" si="272"/>
        <v/>
      </c>
      <c r="AI1033" s="54" t="str">
        <f t="shared" si="273"/>
        <v/>
      </c>
      <c r="AJ1033" s="52"/>
      <c r="AK1033" s="55"/>
      <c r="AL1033" s="55"/>
      <c r="AM1033" s="55"/>
      <c r="AN1033" s="54" t="str">
        <f t="shared" si="274"/>
        <v/>
      </c>
      <c r="AO1033" s="54" t="str">
        <f t="shared" si="275"/>
        <v/>
      </c>
      <c r="AP1033" s="53"/>
      <c r="AQ1033" s="53"/>
      <c r="AR1033" s="1"/>
      <c r="AS1033" s="1"/>
    </row>
    <row r="1034" spans="1:45" ht="18.75" customHeight="1" x14ac:dyDescent="0.35">
      <c r="A1034" s="1"/>
      <c r="B1034" s="49">
        <f>IF(R1034="",0,COUNTIF($R$7:R1034,R1034))</f>
        <v>0</v>
      </c>
      <c r="C1034" s="49" t="str">
        <f t="shared" si="260"/>
        <v>0</v>
      </c>
      <c r="D1034" s="49">
        <f>IF(X1034="",0,COUNTIF($X$7:X1034,X1034))</f>
        <v>0</v>
      </c>
      <c r="E1034" s="49" t="str">
        <f t="shared" si="261"/>
        <v>0</v>
      </c>
      <c r="F1034" s="49">
        <f>IF(AD1034="",0,COUNTIF($AD$7:AD1034,AD1034))</f>
        <v>0</v>
      </c>
      <c r="G1034" s="49" t="str">
        <f t="shared" si="262"/>
        <v>0</v>
      </c>
      <c r="H1034" s="49">
        <f>IF(AJ1034="",0,COUNTIF($AJ$7:AJ1034,AJ1034))</f>
        <v>0</v>
      </c>
      <c r="I1034" s="49" t="str">
        <f t="shared" si="263"/>
        <v>0</v>
      </c>
      <c r="J1034" s="120">
        <f t="shared" si="264"/>
        <v>0</v>
      </c>
      <c r="K1034" s="50" t="str">
        <f t="shared" si="265"/>
        <v>-</v>
      </c>
      <c r="L1034" s="49">
        <f>IF(N1034="",0,COUNTIF($N$7:N1034,N1034))</f>
        <v>0</v>
      </c>
      <c r="M1034" s="50" t="str">
        <f t="shared" si="266"/>
        <v>0</v>
      </c>
      <c r="N1034" s="49" t="str">
        <f t="shared" si="267"/>
        <v/>
      </c>
      <c r="O1034" s="1"/>
      <c r="P1034" s="112"/>
      <c r="Q1034" s="4"/>
      <c r="R1034" s="4"/>
      <c r="S1034" s="54" t="str">
        <f t="shared" si="268"/>
        <v/>
      </c>
      <c r="T1034" s="51"/>
      <c r="U1034" s="53"/>
      <c r="V1034" s="233"/>
      <c r="W1034" s="234" t="str">
        <f t="shared" si="269"/>
        <v/>
      </c>
      <c r="X1034" s="52"/>
      <c r="Y1034" s="53"/>
      <c r="Z1034" s="53"/>
      <c r="AA1034" s="53"/>
      <c r="AB1034" s="54" t="str">
        <f t="shared" si="270"/>
        <v/>
      </c>
      <c r="AC1034" s="54" t="str">
        <f t="shared" si="271"/>
        <v/>
      </c>
      <c r="AD1034" s="52"/>
      <c r="AE1034" s="53"/>
      <c r="AF1034" s="53"/>
      <c r="AG1034" s="53"/>
      <c r="AH1034" s="54" t="str">
        <f t="shared" si="272"/>
        <v/>
      </c>
      <c r="AI1034" s="54" t="str">
        <f t="shared" si="273"/>
        <v/>
      </c>
      <c r="AJ1034" s="52"/>
      <c r="AK1034" s="55"/>
      <c r="AL1034" s="55"/>
      <c r="AM1034" s="55"/>
      <c r="AN1034" s="54" t="str">
        <f t="shared" si="274"/>
        <v/>
      </c>
      <c r="AO1034" s="54" t="str">
        <f t="shared" si="275"/>
        <v/>
      </c>
      <c r="AP1034" s="53"/>
      <c r="AQ1034" s="53"/>
      <c r="AR1034" s="1"/>
      <c r="AS1034" s="1"/>
    </row>
    <row r="1035" spans="1:45" ht="18.75" customHeight="1" x14ac:dyDescent="0.35">
      <c r="A1035" s="1"/>
      <c r="B1035" s="49">
        <f>IF(R1035="",0,COUNTIF($R$7:R1035,R1035))</f>
        <v>0</v>
      </c>
      <c r="C1035" s="49" t="str">
        <f t="shared" si="260"/>
        <v>0</v>
      </c>
      <c r="D1035" s="49">
        <f>IF(X1035="",0,COUNTIF($X$7:X1035,X1035))</f>
        <v>0</v>
      </c>
      <c r="E1035" s="49" t="str">
        <f t="shared" si="261"/>
        <v>0</v>
      </c>
      <c r="F1035" s="49">
        <f>IF(AD1035="",0,COUNTIF($AD$7:AD1035,AD1035))</f>
        <v>0</v>
      </c>
      <c r="G1035" s="49" t="str">
        <f t="shared" si="262"/>
        <v>0</v>
      </c>
      <c r="H1035" s="49">
        <f>IF(AJ1035="",0,COUNTIF($AJ$7:AJ1035,AJ1035))</f>
        <v>0</v>
      </c>
      <c r="I1035" s="49" t="str">
        <f t="shared" si="263"/>
        <v>0</v>
      </c>
      <c r="J1035" s="120">
        <f t="shared" si="264"/>
        <v>0</v>
      </c>
      <c r="K1035" s="50" t="str">
        <f t="shared" si="265"/>
        <v>-</v>
      </c>
      <c r="L1035" s="49">
        <f>IF(N1035="",0,COUNTIF($N$7:N1035,N1035))</f>
        <v>0</v>
      </c>
      <c r="M1035" s="50" t="str">
        <f t="shared" si="266"/>
        <v>0</v>
      </c>
      <c r="N1035" s="49" t="str">
        <f t="shared" si="267"/>
        <v/>
      </c>
      <c r="O1035" s="1"/>
      <c r="P1035" s="112"/>
      <c r="Q1035" s="4"/>
      <c r="R1035" s="4"/>
      <c r="S1035" s="54" t="str">
        <f t="shared" si="268"/>
        <v/>
      </c>
      <c r="T1035" s="51"/>
      <c r="U1035" s="53"/>
      <c r="V1035" s="233"/>
      <c r="W1035" s="234" t="str">
        <f t="shared" si="269"/>
        <v/>
      </c>
      <c r="X1035" s="52"/>
      <c r="Y1035" s="53"/>
      <c r="Z1035" s="53"/>
      <c r="AA1035" s="53"/>
      <c r="AB1035" s="54" t="str">
        <f t="shared" si="270"/>
        <v/>
      </c>
      <c r="AC1035" s="54" t="str">
        <f t="shared" si="271"/>
        <v/>
      </c>
      <c r="AD1035" s="52"/>
      <c r="AE1035" s="53"/>
      <c r="AF1035" s="53"/>
      <c r="AG1035" s="53"/>
      <c r="AH1035" s="54" t="str">
        <f t="shared" si="272"/>
        <v/>
      </c>
      <c r="AI1035" s="54" t="str">
        <f t="shared" si="273"/>
        <v/>
      </c>
      <c r="AJ1035" s="52"/>
      <c r="AK1035" s="55"/>
      <c r="AL1035" s="55"/>
      <c r="AM1035" s="55"/>
      <c r="AN1035" s="54" t="str">
        <f t="shared" si="274"/>
        <v/>
      </c>
      <c r="AO1035" s="54" t="str">
        <f t="shared" si="275"/>
        <v/>
      </c>
      <c r="AP1035" s="53"/>
      <c r="AQ1035" s="53"/>
      <c r="AR1035" s="1"/>
      <c r="AS1035" s="1"/>
    </row>
    <row r="1036" spans="1:45" ht="18.75" customHeight="1" x14ac:dyDescent="0.35">
      <c r="A1036" s="1"/>
      <c r="B1036" s="49">
        <f>IF(R1036="",0,COUNTIF($R$7:R1036,R1036))</f>
        <v>0</v>
      </c>
      <c r="C1036" s="49" t="str">
        <f t="shared" si="260"/>
        <v>0</v>
      </c>
      <c r="D1036" s="49">
        <f>IF(X1036="",0,COUNTIF($X$7:X1036,X1036))</f>
        <v>0</v>
      </c>
      <c r="E1036" s="49" t="str">
        <f t="shared" si="261"/>
        <v>0</v>
      </c>
      <c r="F1036" s="49">
        <f>IF(AD1036="",0,COUNTIF($AD$7:AD1036,AD1036))</f>
        <v>0</v>
      </c>
      <c r="G1036" s="49" t="str">
        <f t="shared" si="262"/>
        <v>0</v>
      </c>
      <c r="H1036" s="49">
        <f>IF(AJ1036="",0,COUNTIF($AJ$7:AJ1036,AJ1036))</f>
        <v>0</v>
      </c>
      <c r="I1036" s="49" t="str">
        <f t="shared" si="263"/>
        <v>0</v>
      </c>
      <c r="J1036" s="120">
        <f t="shared" si="264"/>
        <v>0</v>
      </c>
      <c r="K1036" s="50" t="str">
        <f t="shared" si="265"/>
        <v>-</v>
      </c>
      <c r="L1036" s="49">
        <f>IF(N1036="",0,COUNTIF($N$7:N1036,N1036))</f>
        <v>0</v>
      </c>
      <c r="M1036" s="50" t="str">
        <f t="shared" si="266"/>
        <v>0</v>
      </c>
      <c r="N1036" s="49" t="str">
        <f t="shared" si="267"/>
        <v/>
      </c>
      <c r="O1036" s="1"/>
      <c r="P1036" s="112"/>
      <c r="Q1036" s="4"/>
      <c r="R1036" s="4"/>
      <c r="S1036" s="54" t="str">
        <f t="shared" si="268"/>
        <v/>
      </c>
      <c r="T1036" s="51"/>
      <c r="U1036" s="53"/>
      <c r="V1036" s="233"/>
      <c r="W1036" s="234" t="str">
        <f t="shared" si="269"/>
        <v/>
      </c>
      <c r="X1036" s="52"/>
      <c r="Y1036" s="53"/>
      <c r="Z1036" s="53"/>
      <c r="AA1036" s="53"/>
      <c r="AB1036" s="54" t="str">
        <f t="shared" si="270"/>
        <v/>
      </c>
      <c r="AC1036" s="54" t="str">
        <f t="shared" si="271"/>
        <v/>
      </c>
      <c r="AD1036" s="52"/>
      <c r="AE1036" s="53"/>
      <c r="AF1036" s="53"/>
      <c r="AG1036" s="53"/>
      <c r="AH1036" s="54" t="str">
        <f t="shared" si="272"/>
        <v/>
      </c>
      <c r="AI1036" s="54" t="str">
        <f t="shared" si="273"/>
        <v/>
      </c>
      <c r="AJ1036" s="52"/>
      <c r="AK1036" s="55"/>
      <c r="AL1036" s="55"/>
      <c r="AM1036" s="55"/>
      <c r="AN1036" s="54" t="str">
        <f t="shared" si="274"/>
        <v/>
      </c>
      <c r="AO1036" s="54" t="str">
        <f t="shared" si="275"/>
        <v/>
      </c>
      <c r="AP1036" s="53"/>
      <c r="AQ1036" s="53"/>
      <c r="AR1036" s="1"/>
      <c r="AS1036" s="1"/>
    </row>
    <row r="1037" spans="1:45" ht="18.75" customHeight="1" x14ac:dyDescent="0.35">
      <c r="A1037" s="1"/>
      <c r="B1037" s="49">
        <f>IF(R1037="",0,COUNTIF($R$7:R1037,R1037))</f>
        <v>0</v>
      </c>
      <c r="C1037" s="49" t="str">
        <f t="shared" si="260"/>
        <v>0</v>
      </c>
      <c r="D1037" s="49">
        <f>IF(X1037="",0,COUNTIF($X$7:X1037,X1037))</f>
        <v>0</v>
      </c>
      <c r="E1037" s="49" t="str">
        <f t="shared" si="261"/>
        <v>0</v>
      </c>
      <c r="F1037" s="49">
        <f>IF(AD1037="",0,COUNTIF($AD$7:AD1037,AD1037))</f>
        <v>0</v>
      </c>
      <c r="G1037" s="49" t="str">
        <f t="shared" si="262"/>
        <v>0</v>
      </c>
      <c r="H1037" s="49">
        <f>IF(AJ1037="",0,COUNTIF($AJ$7:AJ1037,AJ1037))</f>
        <v>0</v>
      </c>
      <c r="I1037" s="49" t="str">
        <f t="shared" si="263"/>
        <v>0</v>
      </c>
      <c r="J1037" s="120">
        <f t="shared" si="264"/>
        <v>0</v>
      </c>
      <c r="K1037" s="50" t="str">
        <f t="shared" si="265"/>
        <v>-</v>
      </c>
      <c r="L1037" s="49">
        <f>IF(N1037="",0,COUNTIF($N$7:N1037,N1037))</f>
        <v>0</v>
      </c>
      <c r="M1037" s="50" t="str">
        <f t="shared" si="266"/>
        <v>0</v>
      </c>
      <c r="N1037" s="49" t="str">
        <f t="shared" si="267"/>
        <v/>
      </c>
      <c r="O1037" s="1"/>
      <c r="P1037" s="112"/>
      <c r="Q1037" s="4"/>
      <c r="R1037" s="4"/>
      <c r="S1037" s="54" t="str">
        <f t="shared" si="268"/>
        <v/>
      </c>
      <c r="T1037" s="51"/>
      <c r="U1037" s="53"/>
      <c r="V1037" s="233"/>
      <c r="W1037" s="234" t="str">
        <f t="shared" si="269"/>
        <v/>
      </c>
      <c r="X1037" s="52"/>
      <c r="Y1037" s="53"/>
      <c r="Z1037" s="53"/>
      <c r="AA1037" s="53"/>
      <c r="AB1037" s="54" t="str">
        <f t="shared" si="270"/>
        <v/>
      </c>
      <c r="AC1037" s="54" t="str">
        <f t="shared" si="271"/>
        <v/>
      </c>
      <c r="AD1037" s="52"/>
      <c r="AE1037" s="53"/>
      <c r="AF1037" s="53"/>
      <c r="AG1037" s="53"/>
      <c r="AH1037" s="54" t="str">
        <f t="shared" si="272"/>
        <v/>
      </c>
      <c r="AI1037" s="54" t="str">
        <f t="shared" si="273"/>
        <v/>
      </c>
      <c r="AJ1037" s="52"/>
      <c r="AK1037" s="55"/>
      <c r="AL1037" s="55"/>
      <c r="AM1037" s="55"/>
      <c r="AN1037" s="54" t="str">
        <f t="shared" si="274"/>
        <v/>
      </c>
      <c r="AO1037" s="54" t="str">
        <f t="shared" si="275"/>
        <v/>
      </c>
      <c r="AP1037" s="53"/>
      <c r="AQ1037" s="53"/>
      <c r="AR1037" s="1"/>
      <c r="AS1037" s="1"/>
    </row>
    <row r="1038" spans="1:45" ht="18.75" customHeight="1" x14ac:dyDescent="0.35">
      <c r="A1038" s="1"/>
      <c r="B1038" s="49">
        <f>IF(R1038="",0,COUNTIF($R$7:R1038,R1038))</f>
        <v>0</v>
      </c>
      <c r="C1038" s="49" t="str">
        <f t="shared" si="260"/>
        <v>0</v>
      </c>
      <c r="D1038" s="49">
        <f>IF(X1038="",0,COUNTIF($X$7:X1038,X1038))</f>
        <v>0</v>
      </c>
      <c r="E1038" s="49" t="str">
        <f t="shared" si="261"/>
        <v>0</v>
      </c>
      <c r="F1038" s="49">
        <f>IF(AD1038="",0,COUNTIF($AD$7:AD1038,AD1038))</f>
        <v>0</v>
      </c>
      <c r="G1038" s="49" t="str">
        <f t="shared" si="262"/>
        <v>0</v>
      </c>
      <c r="H1038" s="49">
        <f>IF(AJ1038="",0,COUNTIF($AJ$7:AJ1038,AJ1038))</f>
        <v>0</v>
      </c>
      <c r="I1038" s="49" t="str">
        <f t="shared" si="263"/>
        <v>0</v>
      </c>
      <c r="J1038" s="120">
        <f t="shared" si="264"/>
        <v>0</v>
      </c>
      <c r="K1038" s="50" t="str">
        <f t="shared" si="265"/>
        <v>-</v>
      </c>
      <c r="L1038" s="49">
        <f>IF(N1038="",0,COUNTIF($N$7:N1038,N1038))</f>
        <v>0</v>
      </c>
      <c r="M1038" s="50" t="str">
        <f t="shared" si="266"/>
        <v>0</v>
      </c>
      <c r="N1038" s="49" t="str">
        <f t="shared" si="267"/>
        <v/>
      </c>
      <c r="O1038" s="1"/>
      <c r="P1038" s="112"/>
      <c r="Q1038" s="4"/>
      <c r="R1038" s="4"/>
      <c r="S1038" s="54" t="str">
        <f t="shared" si="268"/>
        <v/>
      </c>
      <c r="T1038" s="51"/>
      <c r="U1038" s="53"/>
      <c r="V1038" s="233"/>
      <c r="W1038" s="234" t="str">
        <f t="shared" si="269"/>
        <v/>
      </c>
      <c r="X1038" s="52"/>
      <c r="Y1038" s="53"/>
      <c r="Z1038" s="53"/>
      <c r="AA1038" s="53"/>
      <c r="AB1038" s="54" t="str">
        <f t="shared" si="270"/>
        <v/>
      </c>
      <c r="AC1038" s="54" t="str">
        <f t="shared" si="271"/>
        <v/>
      </c>
      <c r="AD1038" s="52"/>
      <c r="AE1038" s="53"/>
      <c r="AF1038" s="53"/>
      <c r="AG1038" s="53"/>
      <c r="AH1038" s="54" t="str">
        <f t="shared" si="272"/>
        <v/>
      </c>
      <c r="AI1038" s="54" t="str">
        <f t="shared" si="273"/>
        <v/>
      </c>
      <c r="AJ1038" s="52"/>
      <c r="AK1038" s="55"/>
      <c r="AL1038" s="55"/>
      <c r="AM1038" s="55"/>
      <c r="AN1038" s="54" t="str">
        <f t="shared" si="274"/>
        <v/>
      </c>
      <c r="AO1038" s="54" t="str">
        <f t="shared" si="275"/>
        <v/>
      </c>
      <c r="AP1038" s="53"/>
      <c r="AQ1038" s="53"/>
      <c r="AR1038" s="1"/>
      <c r="AS1038" s="1"/>
    </row>
    <row r="1039" spans="1:45" ht="18.75" customHeight="1" x14ac:dyDescent="0.35">
      <c r="A1039" s="1"/>
      <c r="B1039" s="49">
        <f>IF(R1039="",0,COUNTIF($R$7:R1039,R1039))</f>
        <v>0</v>
      </c>
      <c r="C1039" s="49" t="str">
        <f t="shared" si="260"/>
        <v>0</v>
      </c>
      <c r="D1039" s="49">
        <f>IF(X1039="",0,COUNTIF($X$7:X1039,X1039))</f>
        <v>0</v>
      </c>
      <c r="E1039" s="49" t="str">
        <f t="shared" si="261"/>
        <v>0</v>
      </c>
      <c r="F1039" s="49">
        <f>IF(AD1039="",0,COUNTIF($AD$7:AD1039,AD1039))</f>
        <v>0</v>
      </c>
      <c r="G1039" s="49" t="str">
        <f t="shared" si="262"/>
        <v>0</v>
      </c>
      <c r="H1039" s="49">
        <f>IF(AJ1039="",0,COUNTIF($AJ$7:AJ1039,AJ1039))</f>
        <v>0</v>
      </c>
      <c r="I1039" s="49" t="str">
        <f t="shared" si="263"/>
        <v>0</v>
      </c>
      <c r="J1039" s="120">
        <f t="shared" si="264"/>
        <v>0</v>
      </c>
      <c r="K1039" s="50" t="str">
        <f t="shared" si="265"/>
        <v>-</v>
      </c>
      <c r="L1039" s="49">
        <f>IF(N1039="",0,COUNTIF($N$7:N1039,N1039))</f>
        <v>0</v>
      </c>
      <c r="M1039" s="50" t="str">
        <f t="shared" si="266"/>
        <v>0</v>
      </c>
      <c r="N1039" s="49" t="str">
        <f t="shared" si="267"/>
        <v/>
      </c>
      <c r="O1039" s="1"/>
      <c r="P1039" s="112"/>
      <c r="Q1039" s="4"/>
      <c r="R1039" s="4"/>
      <c r="S1039" s="54" t="str">
        <f t="shared" si="268"/>
        <v/>
      </c>
      <c r="T1039" s="51"/>
      <c r="U1039" s="53"/>
      <c r="V1039" s="233"/>
      <c r="W1039" s="234" t="str">
        <f t="shared" si="269"/>
        <v/>
      </c>
      <c r="X1039" s="52"/>
      <c r="Y1039" s="53"/>
      <c r="Z1039" s="53"/>
      <c r="AA1039" s="53"/>
      <c r="AB1039" s="54" t="str">
        <f t="shared" si="270"/>
        <v/>
      </c>
      <c r="AC1039" s="54" t="str">
        <f t="shared" si="271"/>
        <v/>
      </c>
      <c r="AD1039" s="52"/>
      <c r="AE1039" s="53"/>
      <c r="AF1039" s="53"/>
      <c r="AG1039" s="53"/>
      <c r="AH1039" s="54" t="str">
        <f t="shared" si="272"/>
        <v/>
      </c>
      <c r="AI1039" s="54" t="str">
        <f t="shared" si="273"/>
        <v/>
      </c>
      <c r="AJ1039" s="52"/>
      <c r="AK1039" s="55"/>
      <c r="AL1039" s="55"/>
      <c r="AM1039" s="55"/>
      <c r="AN1039" s="54" t="str">
        <f t="shared" si="274"/>
        <v/>
      </c>
      <c r="AO1039" s="54" t="str">
        <f t="shared" si="275"/>
        <v/>
      </c>
      <c r="AP1039" s="53"/>
      <c r="AQ1039" s="53"/>
      <c r="AR1039" s="1"/>
      <c r="AS1039" s="1"/>
    </row>
    <row r="1040" spans="1:45" ht="18.75" customHeight="1" x14ac:dyDescent="0.35">
      <c r="A1040" s="1"/>
      <c r="B1040" s="49">
        <f>IF(R1040="",0,COUNTIF($R$7:R1040,R1040))</f>
        <v>0</v>
      </c>
      <c r="C1040" s="49" t="str">
        <f t="shared" si="260"/>
        <v>0</v>
      </c>
      <c r="D1040" s="49">
        <f>IF(X1040="",0,COUNTIF($X$7:X1040,X1040))</f>
        <v>0</v>
      </c>
      <c r="E1040" s="49" t="str">
        <f t="shared" si="261"/>
        <v>0</v>
      </c>
      <c r="F1040" s="49">
        <f>IF(AD1040="",0,COUNTIF($AD$7:AD1040,AD1040))</f>
        <v>0</v>
      </c>
      <c r="G1040" s="49" t="str">
        <f t="shared" si="262"/>
        <v>0</v>
      </c>
      <c r="H1040" s="49">
        <f>IF(AJ1040="",0,COUNTIF($AJ$7:AJ1040,AJ1040))</f>
        <v>0</v>
      </c>
      <c r="I1040" s="49" t="str">
        <f t="shared" si="263"/>
        <v>0</v>
      </c>
      <c r="J1040" s="120">
        <f t="shared" si="264"/>
        <v>0</v>
      </c>
      <c r="K1040" s="50" t="str">
        <f t="shared" si="265"/>
        <v>-</v>
      </c>
      <c r="L1040" s="49">
        <f>IF(N1040="",0,COUNTIF($N$7:N1040,N1040))</f>
        <v>0</v>
      </c>
      <c r="M1040" s="50" t="str">
        <f t="shared" si="266"/>
        <v>0</v>
      </c>
      <c r="N1040" s="49" t="str">
        <f t="shared" si="267"/>
        <v/>
      </c>
      <c r="O1040" s="1"/>
      <c r="P1040" s="112"/>
      <c r="Q1040" s="4"/>
      <c r="R1040" s="4"/>
      <c r="S1040" s="54" t="str">
        <f t="shared" si="268"/>
        <v/>
      </c>
      <c r="T1040" s="51"/>
      <c r="U1040" s="53"/>
      <c r="V1040" s="233"/>
      <c r="W1040" s="234" t="str">
        <f t="shared" si="269"/>
        <v/>
      </c>
      <c r="X1040" s="52"/>
      <c r="Y1040" s="53"/>
      <c r="Z1040" s="53"/>
      <c r="AA1040" s="53"/>
      <c r="AB1040" s="54" t="str">
        <f t="shared" si="270"/>
        <v/>
      </c>
      <c r="AC1040" s="54" t="str">
        <f t="shared" si="271"/>
        <v/>
      </c>
      <c r="AD1040" s="52"/>
      <c r="AE1040" s="53"/>
      <c r="AF1040" s="53"/>
      <c r="AG1040" s="53"/>
      <c r="AH1040" s="54" t="str">
        <f t="shared" si="272"/>
        <v/>
      </c>
      <c r="AI1040" s="54" t="str">
        <f t="shared" si="273"/>
        <v/>
      </c>
      <c r="AJ1040" s="52"/>
      <c r="AK1040" s="55"/>
      <c r="AL1040" s="55"/>
      <c r="AM1040" s="55"/>
      <c r="AN1040" s="54" t="str">
        <f t="shared" si="274"/>
        <v/>
      </c>
      <c r="AO1040" s="54" t="str">
        <f t="shared" si="275"/>
        <v/>
      </c>
      <c r="AP1040" s="53"/>
      <c r="AQ1040" s="53"/>
      <c r="AR1040" s="1"/>
      <c r="AS1040" s="1"/>
    </row>
    <row r="1041" spans="1:45" ht="18.75" customHeight="1" x14ac:dyDescent="0.35">
      <c r="A1041" s="1"/>
      <c r="B1041" s="49">
        <f>IF(R1041="",0,COUNTIF($R$7:R1041,R1041))</f>
        <v>0</v>
      </c>
      <c r="C1041" s="49" t="str">
        <f t="shared" si="260"/>
        <v>0</v>
      </c>
      <c r="D1041" s="49">
        <f>IF(X1041="",0,COUNTIF($X$7:X1041,X1041))</f>
        <v>0</v>
      </c>
      <c r="E1041" s="49" t="str">
        <f t="shared" si="261"/>
        <v>0</v>
      </c>
      <c r="F1041" s="49">
        <f>IF(AD1041="",0,COUNTIF($AD$7:AD1041,AD1041))</f>
        <v>0</v>
      </c>
      <c r="G1041" s="49" t="str">
        <f t="shared" si="262"/>
        <v>0</v>
      </c>
      <c r="H1041" s="49">
        <f>IF(AJ1041="",0,COUNTIF($AJ$7:AJ1041,AJ1041))</f>
        <v>0</v>
      </c>
      <c r="I1041" s="49" t="str">
        <f t="shared" si="263"/>
        <v>0</v>
      </c>
      <c r="J1041" s="120">
        <f t="shared" si="264"/>
        <v>0</v>
      </c>
      <c r="K1041" s="50" t="str">
        <f t="shared" si="265"/>
        <v>-</v>
      </c>
      <c r="L1041" s="49">
        <f>IF(N1041="",0,COUNTIF($N$7:N1041,N1041))</f>
        <v>0</v>
      </c>
      <c r="M1041" s="50" t="str">
        <f t="shared" si="266"/>
        <v>0</v>
      </c>
      <c r="N1041" s="49" t="str">
        <f t="shared" si="267"/>
        <v/>
      </c>
      <c r="O1041" s="1"/>
      <c r="P1041" s="112"/>
      <c r="Q1041" s="4"/>
      <c r="R1041" s="4"/>
      <c r="S1041" s="54" t="str">
        <f t="shared" si="268"/>
        <v/>
      </c>
      <c r="T1041" s="51"/>
      <c r="U1041" s="53"/>
      <c r="V1041" s="233"/>
      <c r="W1041" s="234" t="str">
        <f t="shared" si="269"/>
        <v/>
      </c>
      <c r="X1041" s="52"/>
      <c r="Y1041" s="53"/>
      <c r="Z1041" s="53"/>
      <c r="AA1041" s="53"/>
      <c r="AB1041" s="54" t="str">
        <f t="shared" si="270"/>
        <v/>
      </c>
      <c r="AC1041" s="54" t="str">
        <f t="shared" si="271"/>
        <v/>
      </c>
      <c r="AD1041" s="52"/>
      <c r="AE1041" s="53"/>
      <c r="AF1041" s="53"/>
      <c r="AG1041" s="53"/>
      <c r="AH1041" s="54" t="str">
        <f t="shared" si="272"/>
        <v/>
      </c>
      <c r="AI1041" s="54" t="str">
        <f t="shared" si="273"/>
        <v/>
      </c>
      <c r="AJ1041" s="52"/>
      <c r="AK1041" s="55"/>
      <c r="AL1041" s="55"/>
      <c r="AM1041" s="55"/>
      <c r="AN1041" s="54" t="str">
        <f t="shared" si="274"/>
        <v/>
      </c>
      <c r="AO1041" s="54" t="str">
        <f t="shared" si="275"/>
        <v/>
      </c>
      <c r="AP1041" s="53"/>
      <c r="AQ1041" s="53"/>
      <c r="AR1041" s="1"/>
      <c r="AS1041" s="1"/>
    </row>
    <row r="1042" spans="1:45" ht="18.75" customHeight="1" x14ac:dyDescent="0.35">
      <c r="A1042" s="1"/>
      <c r="B1042" s="49">
        <f>IF(R1042="",0,COUNTIF($R$7:R1042,R1042))</f>
        <v>0</v>
      </c>
      <c r="C1042" s="49" t="str">
        <f t="shared" si="260"/>
        <v>0</v>
      </c>
      <c r="D1042" s="49">
        <f>IF(X1042="",0,COUNTIF($X$7:X1042,X1042))</f>
        <v>0</v>
      </c>
      <c r="E1042" s="49" t="str">
        <f t="shared" si="261"/>
        <v>0</v>
      </c>
      <c r="F1042" s="49">
        <f>IF(AD1042="",0,COUNTIF($AD$7:AD1042,AD1042))</f>
        <v>0</v>
      </c>
      <c r="G1042" s="49" t="str">
        <f t="shared" si="262"/>
        <v>0</v>
      </c>
      <c r="H1042" s="49">
        <f>IF(AJ1042="",0,COUNTIF($AJ$7:AJ1042,AJ1042))</f>
        <v>0</v>
      </c>
      <c r="I1042" s="49" t="str">
        <f t="shared" si="263"/>
        <v>0</v>
      </c>
      <c r="J1042" s="120">
        <f t="shared" si="264"/>
        <v>0</v>
      </c>
      <c r="K1042" s="50" t="str">
        <f t="shared" si="265"/>
        <v>-</v>
      </c>
      <c r="L1042" s="49">
        <f>IF(N1042="",0,COUNTIF($N$7:N1042,N1042))</f>
        <v>0</v>
      </c>
      <c r="M1042" s="50" t="str">
        <f t="shared" si="266"/>
        <v>0</v>
      </c>
      <c r="N1042" s="49" t="str">
        <f t="shared" si="267"/>
        <v/>
      </c>
      <c r="O1042" s="1"/>
      <c r="P1042" s="112"/>
      <c r="Q1042" s="4"/>
      <c r="R1042" s="4"/>
      <c r="S1042" s="54" t="str">
        <f t="shared" si="268"/>
        <v/>
      </c>
      <c r="T1042" s="51"/>
      <c r="U1042" s="53"/>
      <c r="V1042" s="233"/>
      <c r="W1042" s="234" t="str">
        <f t="shared" si="269"/>
        <v/>
      </c>
      <c r="X1042" s="52"/>
      <c r="Y1042" s="53"/>
      <c r="Z1042" s="53"/>
      <c r="AA1042" s="53"/>
      <c r="AB1042" s="54" t="str">
        <f t="shared" si="270"/>
        <v/>
      </c>
      <c r="AC1042" s="54" t="str">
        <f t="shared" si="271"/>
        <v/>
      </c>
      <c r="AD1042" s="52"/>
      <c r="AE1042" s="53"/>
      <c r="AF1042" s="53"/>
      <c r="AG1042" s="53"/>
      <c r="AH1042" s="54" t="str">
        <f t="shared" si="272"/>
        <v/>
      </c>
      <c r="AI1042" s="54" t="str">
        <f t="shared" si="273"/>
        <v/>
      </c>
      <c r="AJ1042" s="52"/>
      <c r="AK1042" s="55"/>
      <c r="AL1042" s="55"/>
      <c r="AM1042" s="55"/>
      <c r="AN1042" s="54" t="str">
        <f t="shared" si="274"/>
        <v/>
      </c>
      <c r="AO1042" s="54" t="str">
        <f t="shared" si="275"/>
        <v/>
      </c>
      <c r="AP1042" s="53"/>
      <c r="AQ1042" s="53"/>
      <c r="AR1042" s="1"/>
      <c r="AS1042" s="1"/>
    </row>
    <row r="1043" spans="1:45" ht="18.75" customHeight="1" x14ac:dyDescent="0.35">
      <c r="A1043" s="1"/>
      <c r="B1043" s="49">
        <f>IF(R1043="",0,COUNTIF($R$7:R1043,R1043))</f>
        <v>0</v>
      </c>
      <c r="C1043" s="49" t="str">
        <f t="shared" si="260"/>
        <v>0</v>
      </c>
      <c r="D1043" s="49">
        <f>IF(X1043="",0,COUNTIF($X$7:X1043,X1043))</f>
        <v>0</v>
      </c>
      <c r="E1043" s="49" t="str">
        <f t="shared" si="261"/>
        <v>0</v>
      </c>
      <c r="F1043" s="49">
        <f>IF(AD1043="",0,COUNTIF($AD$7:AD1043,AD1043))</f>
        <v>0</v>
      </c>
      <c r="G1043" s="49" t="str">
        <f t="shared" si="262"/>
        <v>0</v>
      </c>
      <c r="H1043" s="49">
        <f>IF(AJ1043="",0,COUNTIF($AJ$7:AJ1043,AJ1043))</f>
        <v>0</v>
      </c>
      <c r="I1043" s="49" t="str">
        <f t="shared" si="263"/>
        <v>0</v>
      </c>
      <c r="J1043" s="120">
        <f t="shared" si="264"/>
        <v>0</v>
      </c>
      <c r="K1043" s="50" t="str">
        <f t="shared" si="265"/>
        <v>-</v>
      </c>
      <c r="L1043" s="49">
        <f>IF(N1043="",0,COUNTIF($N$7:N1043,N1043))</f>
        <v>0</v>
      </c>
      <c r="M1043" s="50" t="str">
        <f t="shared" si="266"/>
        <v>0</v>
      </c>
      <c r="N1043" s="49" t="str">
        <f t="shared" si="267"/>
        <v/>
      </c>
      <c r="O1043" s="1"/>
      <c r="P1043" s="112"/>
      <c r="Q1043" s="4"/>
      <c r="R1043" s="4"/>
      <c r="S1043" s="54" t="str">
        <f t="shared" si="268"/>
        <v/>
      </c>
      <c r="T1043" s="51"/>
      <c r="U1043" s="53"/>
      <c r="V1043" s="233"/>
      <c r="W1043" s="234" t="str">
        <f t="shared" si="269"/>
        <v/>
      </c>
      <c r="X1043" s="52"/>
      <c r="Y1043" s="53"/>
      <c r="Z1043" s="53"/>
      <c r="AA1043" s="53"/>
      <c r="AB1043" s="54" t="str">
        <f t="shared" si="270"/>
        <v/>
      </c>
      <c r="AC1043" s="54" t="str">
        <f t="shared" si="271"/>
        <v/>
      </c>
      <c r="AD1043" s="52"/>
      <c r="AE1043" s="53"/>
      <c r="AF1043" s="53"/>
      <c r="AG1043" s="53"/>
      <c r="AH1043" s="54" t="str">
        <f t="shared" si="272"/>
        <v/>
      </c>
      <c r="AI1043" s="54" t="str">
        <f t="shared" si="273"/>
        <v/>
      </c>
      <c r="AJ1043" s="52"/>
      <c r="AK1043" s="55"/>
      <c r="AL1043" s="55"/>
      <c r="AM1043" s="55"/>
      <c r="AN1043" s="54" t="str">
        <f t="shared" si="274"/>
        <v/>
      </c>
      <c r="AO1043" s="54" t="str">
        <f t="shared" si="275"/>
        <v/>
      </c>
      <c r="AP1043" s="53"/>
      <c r="AQ1043" s="53"/>
      <c r="AR1043" s="1"/>
      <c r="AS1043" s="1"/>
    </row>
    <row r="1044" spans="1:45" ht="18.75" customHeight="1" x14ac:dyDescent="0.35">
      <c r="A1044" s="1"/>
      <c r="B1044" s="49">
        <f>IF(R1044="",0,COUNTIF($R$7:R1044,R1044))</f>
        <v>0</v>
      </c>
      <c r="C1044" s="49" t="str">
        <f t="shared" si="260"/>
        <v>0</v>
      </c>
      <c r="D1044" s="49">
        <f>IF(X1044="",0,COUNTIF($X$7:X1044,X1044))</f>
        <v>0</v>
      </c>
      <c r="E1044" s="49" t="str">
        <f t="shared" si="261"/>
        <v>0</v>
      </c>
      <c r="F1044" s="49">
        <f>IF(AD1044="",0,COUNTIF($AD$7:AD1044,AD1044))</f>
        <v>0</v>
      </c>
      <c r="G1044" s="49" t="str">
        <f t="shared" si="262"/>
        <v>0</v>
      </c>
      <c r="H1044" s="49">
        <f>IF(AJ1044="",0,COUNTIF($AJ$7:AJ1044,AJ1044))</f>
        <v>0</v>
      </c>
      <c r="I1044" s="49" t="str">
        <f t="shared" si="263"/>
        <v>0</v>
      </c>
      <c r="J1044" s="120">
        <f t="shared" si="264"/>
        <v>0</v>
      </c>
      <c r="K1044" s="50" t="str">
        <f t="shared" si="265"/>
        <v>-</v>
      </c>
      <c r="L1044" s="49">
        <f>IF(N1044="",0,COUNTIF($N$7:N1044,N1044))</f>
        <v>0</v>
      </c>
      <c r="M1044" s="50" t="str">
        <f t="shared" si="266"/>
        <v>0</v>
      </c>
      <c r="N1044" s="49" t="str">
        <f t="shared" si="267"/>
        <v/>
      </c>
      <c r="O1044" s="1"/>
      <c r="P1044" s="112"/>
      <c r="Q1044" s="4"/>
      <c r="R1044" s="4"/>
      <c r="S1044" s="54" t="str">
        <f t="shared" si="268"/>
        <v/>
      </c>
      <c r="T1044" s="51"/>
      <c r="U1044" s="53"/>
      <c r="V1044" s="233"/>
      <c r="W1044" s="234" t="str">
        <f t="shared" si="269"/>
        <v/>
      </c>
      <c r="X1044" s="52"/>
      <c r="Y1044" s="53"/>
      <c r="Z1044" s="53"/>
      <c r="AA1044" s="53"/>
      <c r="AB1044" s="54" t="str">
        <f t="shared" si="270"/>
        <v/>
      </c>
      <c r="AC1044" s="54" t="str">
        <f t="shared" si="271"/>
        <v/>
      </c>
      <c r="AD1044" s="52"/>
      <c r="AE1044" s="53"/>
      <c r="AF1044" s="53"/>
      <c r="AG1044" s="53"/>
      <c r="AH1044" s="54" t="str">
        <f t="shared" si="272"/>
        <v/>
      </c>
      <c r="AI1044" s="54" t="str">
        <f t="shared" si="273"/>
        <v/>
      </c>
      <c r="AJ1044" s="52"/>
      <c r="AK1044" s="55"/>
      <c r="AL1044" s="55"/>
      <c r="AM1044" s="55"/>
      <c r="AN1044" s="54" t="str">
        <f t="shared" si="274"/>
        <v/>
      </c>
      <c r="AO1044" s="54" t="str">
        <f t="shared" si="275"/>
        <v/>
      </c>
      <c r="AP1044" s="53"/>
      <c r="AQ1044" s="53"/>
      <c r="AR1044" s="1"/>
      <c r="AS1044" s="1"/>
    </row>
    <row r="1045" spans="1:45" ht="18.75" customHeight="1" x14ac:dyDescent="0.35">
      <c r="A1045" s="1"/>
      <c r="B1045" s="49">
        <f>IF(R1045="",0,COUNTIF($R$7:R1045,R1045))</f>
        <v>0</v>
      </c>
      <c r="C1045" s="49" t="str">
        <f t="shared" si="260"/>
        <v>0</v>
      </c>
      <c r="D1045" s="49">
        <f>IF(X1045="",0,COUNTIF($X$7:X1045,X1045))</f>
        <v>0</v>
      </c>
      <c r="E1045" s="49" t="str">
        <f t="shared" si="261"/>
        <v>0</v>
      </c>
      <c r="F1045" s="49">
        <f>IF(AD1045="",0,COUNTIF($AD$7:AD1045,AD1045))</f>
        <v>0</v>
      </c>
      <c r="G1045" s="49" t="str">
        <f t="shared" si="262"/>
        <v>0</v>
      </c>
      <c r="H1045" s="49">
        <f>IF(AJ1045="",0,COUNTIF($AJ$7:AJ1045,AJ1045))</f>
        <v>0</v>
      </c>
      <c r="I1045" s="49" t="str">
        <f t="shared" si="263"/>
        <v>0</v>
      </c>
      <c r="J1045" s="120">
        <f t="shared" si="264"/>
        <v>0</v>
      </c>
      <c r="K1045" s="50" t="str">
        <f t="shared" si="265"/>
        <v>-</v>
      </c>
      <c r="L1045" s="49">
        <f>IF(N1045="",0,COUNTIF($N$7:N1045,N1045))</f>
        <v>0</v>
      </c>
      <c r="M1045" s="50" t="str">
        <f t="shared" si="266"/>
        <v>0</v>
      </c>
      <c r="N1045" s="49" t="str">
        <f t="shared" si="267"/>
        <v/>
      </c>
      <c r="O1045" s="1"/>
      <c r="P1045" s="112"/>
      <c r="Q1045" s="4"/>
      <c r="R1045" s="4"/>
      <c r="S1045" s="54" t="str">
        <f t="shared" si="268"/>
        <v/>
      </c>
      <c r="T1045" s="51"/>
      <c r="U1045" s="53"/>
      <c r="V1045" s="233"/>
      <c r="W1045" s="234" t="str">
        <f t="shared" si="269"/>
        <v/>
      </c>
      <c r="X1045" s="52"/>
      <c r="Y1045" s="53"/>
      <c r="Z1045" s="53"/>
      <c r="AA1045" s="53"/>
      <c r="AB1045" s="54" t="str">
        <f t="shared" si="270"/>
        <v/>
      </c>
      <c r="AC1045" s="54" t="str">
        <f t="shared" si="271"/>
        <v/>
      </c>
      <c r="AD1045" s="52"/>
      <c r="AE1045" s="53"/>
      <c r="AF1045" s="53"/>
      <c r="AG1045" s="53"/>
      <c r="AH1045" s="54" t="str">
        <f t="shared" si="272"/>
        <v/>
      </c>
      <c r="AI1045" s="54" t="str">
        <f t="shared" si="273"/>
        <v/>
      </c>
      <c r="AJ1045" s="52"/>
      <c r="AK1045" s="55"/>
      <c r="AL1045" s="55"/>
      <c r="AM1045" s="55"/>
      <c r="AN1045" s="54" t="str">
        <f t="shared" si="274"/>
        <v/>
      </c>
      <c r="AO1045" s="54" t="str">
        <f t="shared" si="275"/>
        <v/>
      </c>
      <c r="AP1045" s="53"/>
      <c r="AQ1045" s="53"/>
      <c r="AR1045" s="1"/>
      <c r="AS1045" s="1"/>
    </row>
    <row r="1046" spans="1:45" ht="18.75" customHeight="1" x14ac:dyDescent="0.35">
      <c r="A1046" s="1"/>
      <c r="B1046" s="49">
        <f>IF(R1046="",0,COUNTIF($R$7:R1046,R1046))</f>
        <v>0</v>
      </c>
      <c r="C1046" s="49" t="str">
        <f t="shared" si="260"/>
        <v>0</v>
      </c>
      <c r="D1046" s="49">
        <f>IF(X1046="",0,COUNTIF($X$7:X1046,X1046))</f>
        <v>0</v>
      </c>
      <c r="E1046" s="49" t="str">
        <f t="shared" si="261"/>
        <v>0</v>
      </c>
      <c r="F1046" s="49">
        <f>IF(AD1046="",0,COUNTIF($AD$7:AD1046,AD1046))</f>
        <v>0</v>
      </c>
      <c r="G1046" s="49" t="str">
        <f t="shared" si="262"/>
        <v>0</v>
      </c>
      <c r="H1046" s="49">
        <f>IF(AJ1046="",0,COUNTIF($AJ$7:AJ1046,AJ1046))</f>
        <v>0</v>
      </c>
      <c r="I1046" s="49" t="str">
        <f t="shared" si="263"/>
        <v>0</v>
      </c>
      <c r="J1046" s="120">
        <f t="shared" si="264"/>
        <v>0</v>
      </c>
      <c r="K1046" s="50" t="str">
        <f t="shared" si="265"/>
        <v>-</v>
      </c>
      <c r="L1046" s="49">
        <f>IF(N1046="",0,COUNTIF($N$7:N1046,N1046))</f>
        <v>0</v>
      </c>
      <c r="M1046" s="50" t="str">
        <f t="shared" si="266"/>
        <v>0</v>
      </c>
      <c r="N1046" s="49" t="str">
        <f t="shared" si="267"/>
        <v/>
      </c>
      <c r="O1046" s="1"/>
      <c r="P1046" s="112"/>
      <c r="Q1046" s="4"/>
      <c r="R1046" s="4"/>
      <c r="S1046" s="54" t="str">
        <f t="shared" si="268"/>
        <v/>
      </c>
      <c r="T1046" s="51"/>
      <c r="U1046" s="53"/>
      <c r="V1046" s="233"/>
      <c r="W1046" s="234" t="str">
        <f t="shared" si="269"/>
        <v/>
      </c>
      <c r="X1046" s="52"/>
      <c r="Y1046" s="53"/>
      <c r="Z1046" s="53"/>
      <c r="AA1046" s="53"/>
      <c r="AB1046" s="54" t="str">
        <f t="shared" si="270"/>
        <v/>
      </c>
      <c r="AC1046" s="54" t="str">
        <f t="shared" si="271"/>
        <v/>
      </c>
      <c r="AD1046" s="52"/>
      <c r="AE1046" s="53"/>
      <c r="AF1046" s="53"/>
      <c r="AG1046" s="53"/>
      <c r="AH1046" s="54" t="str">
        <f t="shared" si="272"/>
        <v/>
      </c>
      <c r="AI1046" s="54" t="str">
        <f t="shared" si="273"/>
        <v/>
      </c>
      <c r="AJ1046" s="52"/>
      <c r="AK1046" s="55"/>
      <c r="AL1046" s="55"/>
      <c r="AM1046" s="55"/>
      <c r="AN1046" s="54" t="str">
        <f t="shared" si="274"/>
        <v/>
      </c>
      <c r="AO1046" s="54" t="str">
        <f t="shared" si="275"/>
        <v/>
      </c>
      <c r="AP1046" s="53"/>
      <c r="AQ1046" s="53"/>
      <c r="AR1046" s="1"/>
      <c r="AS1046" s="1"/>
    </row>
    <row r="1047" spans="1:45" ht="18.75" customHeight="1" x14ac:dyDescent="0.35">
      <c r="A1047" s="1"/>
      <c r="B1047" s="49">
        <f>IF(R1047="",0,COUNTIF($R$7:R1047,R1047))</f>
        <v>0</v>
      </c>
      <c r="C1047" s="49" t="str">
        <f t="shared" si="260"/>
        <v>0</v>
      </c>
      <c r="D1047" s="49">
        <f>IF(X1047="",0,COUNTIF($X$7:X1047,X1047))</f>
        <v>0</v>
      </c>
      <c r="E1047" s="49" t="str">
        <f t="shared" si="261"/>
        <v>0</v>
      </c>
      <c r="F1047" s="49">
        <f>IF(AD1047="",0,COUNTIF($AD$7:AD1047,AD1047))</f>
        <v>0</v>
      </c>
      <c r="G1047" s="49" t="str">
        <f t="shared" si="262"/>
        <v>0</v>
      </c>
      <c r="H1047" s="49">
        <f>IF(AJ1047="",0,COUNTIF($AJ$7:AJ1047,AJ1047))</f>
        <v>0</v>
      </c>
      <c r="I1047" s="49" t="str">
        <f t="shared" si="263"/>
        <v>0</v>
      </c>
      <c r="J1047" s="120">
        <f t="shared" si="264"/>
        <v>0</v>
      </c>
      <c r="K1047" s="50" t="str">
        <f t="shared" si="265"/>
        <v>-</v>
      </c>
      <c r="L1047" s="49">
        <f>IF(N1047="",0,COUNTIF($N$7:N1047,N1047))</f>
        <v>0</v>
      </c>
      <c r="M1047" s="50" t="str">
        <f t="shared" si="266"/>
        <v>0</v>
      </c>
      <c r="N1047" s="49" t="str">
        <f t="shared" si="267"/>
        <v/>
      </c>
      <c r="O1047" s="1"/>
      <c r="P1047" s="112"/>
      <c r="Q1047" s="4"/>
      <c r="R1047" s="4"/>
      <c r="S1047" s="54" t="str">
        <f t="shared" si="268"/>
        <v/>
      </c>
      <c r="T1047" s="51"/>
      <c r="U1047" s="53"/>
      <c r="V1047" s="233"/>
      <c r="W1047" s="234" t="str">
        <f t="shared" si="269"/>
        <v/>
      </c>
      <c r="X1047" s="52"/>
      <c r="Y1047" s="53"/>
      <c r="Z1047" s="53"/>
      <c r="AA1047" s="53"/>
      <c r="AB1047" s="54" t="str">
        <f t="shared" si="270"/>
        <v/>
      </c>
      <c r="AC1047" s="54" t="str">
        <f t="shared" si="271"/>
        <v/>
      </c>
      <c r="AD1047" s="52"/>
      <c r="AE1047" s="53"/>
      <c r="AF1047" s="53"/>
      <c r="AG1047" s="53"/>
      <c r="AH1047" s="54" t="str">
        <f t="shared" si="272"/>
        <v/>
      </c>
      <c r="AI1047" s="54" t="str">
        <f t="shared" si="273"/>
        <v/>
      </c>
      <c r="AJ1047" s="52"/>
      <c r="AK1047" s="55"/>
      <c r="AL1047" s="55"/>
      <c r="AM1047" s="55"/>
      <c r="AN1047" s="54" t="str">
        <f t="shared" si="274"/>
        <v/>
      </c>
      <c r="AO1047" s="54" t="str">
        <f t="shared" si="275"/>
        <v/>
      </c>
      <c r="AP1047" s="53"/>
      <c r="AQ1047" s="53"/>
      <c r="AR1047" s="1"/>
      <c r="AS1047" s="1"/>
    </row>
    <row r="1048" spans="1:45" ht="18.75" customHeight="1" x14ac:dyDescent="0.35">
      <c r="A1048" s="1"/>
      <c r="B1048" s="49">
        <f>IF(R1048="",0,COUNTIF($R$7:R1048,R1048))</f>
        <v>0</v>
      </c>
      <c r="C1048" s="49" t="str">
        <f t="shared" si="260"/>
        <v>0</v>
      </c>
      <c r="D1048" s="49">
        <f>IF(X1048="",0,COUNTIF($X$7:X1048,X1048))</f>
        <v>0</v>
      </c>
      <c r="E1048" s="49" t="str">
        <f t="shared" si="261"/>
        <v>0</v>
      </c>
      <c r="F1048" s="49">
        <f>IF(AD1048="",0,COUNTIF($AD$7:AD1048,AD1048))</f>
        <v>0</v>
      </c>
      <c r="G1048" s="49" t="str">
        <f t="shared" si="262"/>
        <v>0</v>
      </c>
      <c r="H1048" s="49">
        <f>IF(AJ1048="",0,COUNTIF($AJ$7:AJ1048,AJ1048))</f>
        <v>0</v>
      </c>
      <c r="I1048" s="49" t="str">
        <f t="shared" si="263"/>
        <v>0</v>
      </c>
      <c r="J1048" s="120">
        <f t="shared" si="264"/>
        <v>0</v>
      </c>
      <c r="K1048" s="50" t="str">
        <f t="shared" si="265"/>
        <v>-</v>
      </c>
      <c r="L1048" s="49">
        <f>IF(N1048="",0,COUNTIF($N$7:N1048,N1048))</f>
        <v>0</v>
      </c>
      <c r="M1048" s="50" t="str">
        <f t="shared" si="266"/>
        <v>0</v>
      </c>
      <c r="N1048" s="49" t="str">
        <f t="shared" si="267"/>
        <v/>
      </c>
      <c r="O1048" s="1"/>
      <c r="P1048" s="112"/>
      <c r="Q1048" s="4"/>
      <c r="R1048" s="4"/>
      <c r="S1048" s="54" t="str">
        <f t="shared" si="268"/>
        <v/>
      </c>
      <c r="T1048" s="51"/>
      <c r="U1048" s="53"/>
      <c r="V1048" s="233"/>
      <c r="W1048" s="234" t="str">
        <f t="shared" si="269"/>
        <v/>
      </c>
      <c r="X1048" s="52"/>
      <c r="Y1048" s="53"/>
      <c r="Z1048" s="53"/>
      <c r="AA1048" s="53"/>
      <c r="AB1048" s="54" t="str">
        <f t="shared" si="270"/>
        <v/>
      </c>
      <c r="AC1048" s="54" t="str">
        <f t="shared" si="271"/>
        <v/>
      </c>
      <c r="AD1048" s="52"/>
      <c r="AE1048" s="53"/>
      <c r="AF1048" s="53"/>
      <c r="AG1048" s="53"/>
      <c r="AH1048" s="54" t="str">
        <f t="shared" si="272"/>
        <v/>
      </c>
      <c r="AI1048" s="54" t="str">
        <f t="shared" si="273"/>
        <v/>
      </c>
      <c r="AJ1048" s="52"/>
      <c r="AK1048" s="55"/>
      <c r="AL1048" s="55"/>
      <c r="AM1048" s="55"/>
      <c r="AN1048" s="54" t="str">
        <f t="shared" si="274"/>
        <v/>
      </c>
      <c r="AO1048" s="54" t="str">
        <f t="shared" si="275"/>
        <v/>
      </c>
      <c r="AP1048" s="53"/>
      <c r="AQ1048" s="53"/>
      <c r="AR1048" s="1"/>
      <c r="AS1048" s="1"/>
    </row>
    <row r="1049" spans="1:45" ht="18.75" customHeight="1" x14ac:dyDescent="0.35">
      <c r="A1049" s="1"/>
      <c r="B1049" s="49">
        <f>IF(R1049="",0,COUNTIF($R$7:R1049,R1049))</f>
        <v>0</v>
      </c>
      <c r="C1049" s="49" t="str">
        <f t="shared" si="260"/>
        <v>0</v>
      </c>
      <c r="D1049" s="49">
        <f>IF(X1049="",0,COUNTIF($X$7:X1049,X1049))</f>
        <v>0</v>
      </c>
      <c r="E1049" s="49" t="str">
        <f t="shared" si="261"/>
        <v>0</v>
      </c>
      <c r="F1049" s="49">
        <f>IF(AD1049="",0,COUNTIF($AD$7:AD1049,AD1049))</f>
        <v>0</v>
      </c>
      <c r="G1049" s="49" t="str">
        <f t="shared" si="262"/>
        <v>0</v>
      </c>
      <c r="H1049" s="49">
        <f>IF(AJ1049="",0,COUNTIF($AJ$7:AJ1049,AJ1049))</f>
        <v>0</v>
      </c>
      <c r="I1049" s="49" t="str">
        <f t="shared" si="263"/>
        <v>0</v>
      </c>
      <c r="J1049" s="120">
        <f t="shared" si="264"/>
        <v>0</v>
      </c>
      <c r="K1049" s="50" t="str">
        <f t="shared" si="265"/>
        <v>-</v>
      </c>
      <c r="L1049" s="49">
        <f>IF(N1049="",0,COUNTIF($N$7:N1049,N1049))</f>
        <v>0</v>
      </c>
      <c r="M1049" s="50" t="str">
        <f t="shared" si="266"/>
        <v>0</v>
      </c>
      <c r="N1049" s="49" t="str">
        <f t="shared" si="267"/>
        <v/>
      </c>
      <c r="O1049" s="1"/>
      <c r="P1049" s="112"/>
      <c r="Q1049" s="4"/>
      <c r="R1049" s="4"/>
      <c r="S1049" s="54" t="str">
        <f t="shared" si="268"/>
        <v/>
      </c>
      <c r="T1049" s="51"/>
      <c r="U1049" s="53"/>
      <c r="V1049" s="233"/>
      <c r="W1049" s="234" t="str">
        <f t="shared" si="269"/>
        <v/>
      </c>
      <c r="X1049" s="52"/>
      <c r="Y1049" s="53"/>
      <c r="Z1049" s="53"/>
      <c r="AA1049" s="53"/>
      <c r="AB1049" s="54" t="str">
        <f t="shared" si="270"/>
        <v/>
      </c>
      <c r="AC1049" s="54" t="str">
        <f t="shared" si="271"/>
        <v/>
      </c>
      <c r="AD1049" s="52"/>
      <c r="AE1049" s="53"/>
      <c r="AF1049" s="53"/>
      <c r="AG1049" s="53"/>
      <c r="AH1049" s="54" t="str">
        <f t="shared" si="272"/>
        <v/>
      </c>
      <c r="AI1049" s="54" t="str">
        <f t="shared" si="273"/>
        <v/>
      </c>
      <c r="AJ1049" s="52"/>
      <c r="AK1049" s="55"/>
      <c r="AL1049" s="55"/>
      <c r="AM1049" s="55"/>
      <c r="AN1049" s="54" t="str">
        <f t="shared" si="274"/>
        <v/>
      </c>
      <c r="AO1049" s="54" t="str">
        <f t="shared" si="275"/>
        <v/>
      </c>
      <c r="AP1049" s="53"/>
      <c r="AQ1049" s="53"/>
      <c r="AR1049" s="1"/>
      <c r="AS1049" s="1"/>
    </row>
    <row r="1050" spans="1:45" ht="18.75" customHeight="1" x14ac:dyDescent="0.35">
      <c r="A1050" s="1"/>
      <c r="B1050" s="49">
        <f>IF(R1050="",0,COUNTIF($R$7:R1050,R1050))</f>
        <v>0</v>
      </c>
      <c r="C1050" s="49" t="str">
        <f t="shared" si="260"/>
        <v>0</v>
      </c>
      <c r="D1050" s="49">
        <f>IF(X1050="",0,COUNTIF($X$7:X1050,X1050))</f>
        <v>0</v>
      </c>
      <c r="E1050" s="49" t="str">
        <f t="shared" si="261"/>
        <v>0</v>
      </c>
      <c r="F1050" s="49">
        <f>IF(AD1050="",0,COUNTIF($AD$7:AD1050,AD1050))</f>
        <v>0</v>
      </c>
      <c r="G1050" s="49" t="str">
        <f t="shared" si="262"/>
        <v>0</v>
      </c>
      <c r="H1050" s="49">
        <f>IF(AJ1050="",0,COUNTIF($AJ$7:AJ1050,AJ1050))</f>
        <v>0</v>
      </c>
      <c r="I1050" s="49" t="str">
        <f t="shared" si="263"/>
        <v>0</v>
      </c>
      <c r="J1050" s="120">
        <f t="shared" si="264"/>
        <v>0</v>
      </c>
      <c r="K1050" s="50" t="str">
        <f t="shared" si="265"/>
        <v>-</v>
      </c>
      <c r="L1050" s="49">
        <f>IF(N1050="",0,COUNTIF($N$7:N1050,N1050))</f>
        <v>0</v>
      </c>
      <c r="M1050" s="50" t="str">
        <f t="shared" si="266"/>
        <v>0</v>
      </c>
      <c r="N1050" s="49" t="str">
        <f t="shared" si="267"/>
        <v/>
      </c>
      <c r="O1050" s="1"/>
      <c r="P1050" s="112"/>
      <c r="Q1050" s="4"/>
      <c r="R1050" s="4"/>
      <c r="S1050" s="54" t="str">
        <f t="shared" si="268"/>
        <v/>
      </c>
      <c r="T1050" s="51"/>
      <c r="U1050" s="53"/>
      <c r="V1050" s="233"/>
      <c r="W1050" s="234" t="str">
        <f t="shared" si="269"/>
        <v/>
      </c>
      <c r="X1050" s="52"/>
      <c r="Y1050" s="53"/>
      <c r="Z1050" s="53"/>
      <c r="AA1050" s="53"/>
      <c r="AB1050" s="54" t="str">
        <f t="shared" si="270"/>
        <v/>
      </c>
      <c r="AC1050" s="54" t="str">
        <f t="shared" si="271"/>
        <v/>
      </c>
      <c r="AD1050" s="52"/>
      <c r="AE1050" s="53"/>
      <c r="AF1050" s="53"/>
      <c r="AG1050" s="53"/>
      <c r="AH1050" s="54" t="str">
        <f t="shared" si="272"/>
        <v/>
      </c>
      <c r="AI1050" s="54" t="str">
        <f t="shared" si="273"/>
        <v/>
      </c>
      <c r="AJ1050" s="52"/>
      <c r="AK1050" s="55"/>
      <c r="AL1050" s="55"/>
      <c r="AM1050" s="55"/>
      <c r="AN1050" s="54" t="str">
        <f t="shared" si="274"/>
        <v/>
      </c>
      <c r="AO1050" s="54" t="str">
        <f t="shared" si="275"/>
        <v/>
      </c>
      <c r="AP1050" s="53"/>
      <c r="AQ1050" s="53"/>
      <c r="AR1050" s="1"/>
      <c r="AS1050" s="1"/>
    </row>
    <row r="1051" spans="1:45" ht="18.75" customHeight="1" x14ac:dyDescent="0.35">
      <c r="A1051" s="1"/>
      <c r="B1051" s="49">
        <f>IF(R1051="",0,COUNTIF($R$7:R1051,R1051))</f>
        <v>0</v>
      </c>
      <c r="C1051" s="49" t="str">
        <f t="shared" si="260"/>
        <v>0</v>
      </c>
      <c r="D1051" s="49">
        <f>IF(X1051="",0,COUNTIF($X$7:X1051,X1051))</f>
        <v>0</v>
      </c>
      <c r="E1051" s="49" t="str">
        <f t="shared" si="261"/>
        <v>0</v>
      </c>
      <c r="F1051" s="49">
        <f>IF(AD1051="",0,COUNTIF($AD$7:AD1051,AD1051))</f>
        <v>0</v>
      </c>
      <c r="G1051" s="49" t="str">
        <f t="shared" si="262"/>
        <v>0</v>
      </c>
      <c r="H1051" s="49">
        <f>IF(AJ1051="",0,COUNTIF($AJ$7:AJ1051,AJ1051))</f>
        <v>0</v>
      </c>
      <c r="I1051" s="49" t="str">
        <f t="shared" si="263"/>
        <v>0</v>
      </c>
      <c r="J1051" s="120">
        <f t="shared" si="264"/>
        <v>0</v>
      </c>
      <c r="K1051" s="50" t="str">
        <f t="shared" si="265"/>
        <v>-</v>
      </c>
      <c r="L1051" s="49">
        <f>IF(N1051="",0,COUNTIF($N$7:N1051,N1051))</f>
        <v>0</v>
      </c>
      <c r="M1051" s="50" t="str">
        <f t="shared" si="266"/>
        <v>0</v>
      </c>
      <c r="N1051" s="49" t="str">
        <f t="shared" si="267"/>
        <v/>
      </c>
      <c r="O1051" s="1"/>
      <c r="P1051" s="112"/>
      <c r="Q1051" s="4"/>
      <c r="R1051" s="4"/>
      <c r="S1051" s="54" t="str">
        <f t="shared" si="268"/>
        <v/>
      </c>
      <c r="T1051" s="51"/>
      <c r="U1051" s="53"/>
      <c r="V1051" s="233"/>
      <c r="W1051" s="234" t="str">
        <f t="shared" si="269"/>
        <v/>
      </c>
      <c r="X1051" s="52"/>
      <c r="Y1051" s="53"/>
      <c r="Z1051" s="53"/>
      <c r="AA1051" s="53"/>
      <c r="AB1051" s="54" t="str">
        <f t="shared" si="270"/>
        <v/>
      </c>
      <c r="AC1051" s="54" t="str">
        <f t="shared" si="271"/>
        <v/>
      </c>
      <c r="AD1051" s="52"/>
      <c r="AE1051" s="53"/>
      <c r="AF1051" s="53"/>
      <c r="AG1051" s="53"/>
      <c r="AH1051" s="54" t="str">
        <f t="shared" si="272"/>
        <v/>
      </c>
      <c r="AI1051" s="54" t="str">
        <f t="shared" si="273"/>
        <v/>
      </c>
      <c r="AJ1051" s="52"/>
      <c r="AK1051" s="55"/>
      <c r="AL1051" s="55"/>
      <c r="AM1051" s="55"/>
      <c r="AN1051" s="54" t="str">
        <f t="shared" si="274"/>
        <v/>
      </c>
      <c r="AO1051" s="54" t="str">
        <f t="shared" si="275"/>
        <v/>
      </c>
      <c r="AP1051" s="53"/>
      <c r="AQ1051" s="53"/>
      <c r="AR1051" s="1"/>
      <c r="AS1051" s="1"/>
    </row>
    <row r="1052" spans="1:45" ht="18.75" customHeight="1" x14ac:dyDescent="0.35">
      <c r="A1052" s="1"/>
      <c r="B1052" s="49">
        <f>IF(R1052="",0,COUNTIF($R$7:R1052,R1052))</f>
        <v>0</v>
      </c>
      <c r="C1052" s="49" t="str">
        <f t="shared" si="260"/>
        <v>0</v>
      </c>
      <c r="D1052" s="49">
        <f>IF(X1052="",0,COUNTIF($X$7:X1052,X1052))</f>
        <v>0</v>
      </c>
      <c r="E1052" s="49" t="str">
        <f t="shared" si="261"/>
        <v>0</v>
      </c>
      <c r="F1052" s="49">
        <f>IF(AD1052="",0,COUNTIF($AD$7:AD1052,AD1052))</f>
        <v>0</v>
      </c>
      <c r="G1052" s="49" t="str">
        <f t="shared" si="262"/>
        <v>0</v>
      </c>
      <c r="H1052" s="49">
        <f>IF(AJ1052="",0,COUNTIF($AJ$7:AJ1052,AJ1052))</f>
        <v>0</v>
      </c>
      <c r="I1052" s="49" t="str">
        <f t="shared" si="263"/>
        <v>0</v>
      </c>
      <c r="J1052" s="120">
        <f t="shared" si="264"/>
        <v>0</v>
      </c>
      <c r="K1052" s="50" t="str">
        <f t="shared" si="265"/>
        <v>-</v>
      </c>
      <c r="L1052" s="49">
        <f>IF(N1052="",0,COUNTIF($N$7:N1052,N1052))</f>
        <v>0</v>
      </c>
      <c r="M1052" s="50" t="str">
        <f t="shared" si="266"/>
        <v>0</v>
      </c>
      <c r="N1052" s="49" t="str">
        <f t="shared" si="267"/>
        <v/>
      </c>
      <c r="O1052" s="1"/>
      <c r="P1052" s="112"/>
      <c r="Q1052" s="4"/>
      <c r="R1052" s="4"/>
      <c r="S1052" s="54" t="str">
        <f t="shared" si="268"/>
        <v/>
      </c>
      <c r="T1052" s="51"/>
      <c r="U1052" s="53"/>
      <c r="V1052" s="233"/>
      <c r="W1052" s="234" t="str">
        <f t="shared" si="269"/>
        <v/>
      </c>
      <c r="X1052" s="52"/>
      <c r="Y1052" s="53"/>
      <c r="Z1052" s="53"/>
      <c r="AA1052" s="53"/>
      <c r="AB1052" s="54" t="str">
        <f t="shared" si="270"/>
        <v/>
      </c>
      <c r="AC1052" s="54" t="str">
        <f t="shared" si="271"/>
        <v/>
      </c>
      <c r="AD1052" s="52"/>
      <c r="AE1052" s="53"/>
      <c r="AF1052" s="53"/>
      <c r="AG1052" s="53"/>
      <c r="AH1052" s="54" t="str">
        <f t="shared" si="272"/>
        <v/>
      </c>
      <c r="AI1052" s="54" t="str">
        <f t="shared" si="273"/>
        <v/>
      </c>
      <c r="AJ1052" s="52"/>
      <c r="AK1052" s="55"/>
      <c r="AL1052" s="55"/>
      <c r="AM1052" s="55"/>
      <c r="AN1052" s="54" t="str">
        <f t="shared" si="274"/>
        <v/>
      </c>
      <c r="AO1052" s="54" t="str">
        <f t="shared" si="275"/>
        <v/>
      </c>
      <c r="AP1052" s="53"/>
      <c r="AQ1052" s="53"/>
      <c r="AR1052" s="1"/>
      <c r="AS1052" s="1"/>
    </row>
    <row r="1053" spans="1:45" ht="18.75" customHeight="1" x14ac:dyDescent="0.35">
      <c r="A1053" s="1"/>
      <c r="B1053" s="49">
        <f>IF(R1053="",0,COUNTIF($R$7:R1053,R1053))</f>
        <v>0</v>
      </c>
      <c r="C1053" s="49" t="str">
        <f t="shared" si="260"/>
        <v>0</v>
      </c>
      <c r="D1053" s="49">
        <f>IF(X1053="",0,COUNTIF($X$7:X1053,X1053))</f>
        <v>0</v>
      </c>
      <c r="E1053" s="49" t="str">
        <f t="shared" si="261"/>
        <v>0</v>
      </c>
      <c r="F1053" s="49">
        <f>IF(AD1053="",0,COUNTIF($AD$7:AD1053,AD1053))</f>
        <v>0</v>
      </c>
      <c r="G1053" s="49" t="str">
        <f t="shared" si="262"/>
        <v>0</v>
      </c>
      <c r="H1053" s="49">
        <f>IF(AJ1053="",0,COUNTIF($AJ$7:AJ1053,AJ1053))</f>
        <v>0</v>
      </c>
      <c r="I1053" s="49" t="str">
        <f t="shared" si="263"/>
        <v>0</v>
      </c>
      <c r="J1053" s="120">
        <f t="shared" si="264"/>
        <v>0</v>
      </c>
      <c r="K1053" s="50" t="str">
        <f t="shared" si="265"/>
        <v>-</v>
      </c>
      <c r="L1053" s="49">
        <f>IF(N1053="",0,COUNTIF($N$7:N1053,N1053))</f>
        <v>0</v>
      </c>
      <c r="M1053" s="50" t="str">
        <f t="shared" si="266"/>
        <v>0</v>
      </c>
      <c r="N1053" s="49" t="str">
        <f t="shared" si="267"/>
        <v/>
      </c>
      <c r="O1053" s="1"/>
      <c r="P1053" s="112"/>
      <c r="Q1053" s="4"/>
      <c r="R1053" s="4"/>
      <c r="S1053" s="54" t="str">
        <f t="shared" si="268"/>
        <v/>
      </c>
      <c r="T1053" s="51"/>
      <c r="U1053" s="53"/>
      <c r="V1053" s="233"/>
      <c r="W1053" s="234" t="str">
        <f t="shared" si="269"/>
        <v/>
      </c>
      <c r="X1053" s="52"/>
      <c r="Y1053" s="53"/>
      <c r="Z1053" s="53"/>
      <c r="AA1053" s="53"/>
      <c r="AB1053" s="54" t="str">
        <f t="shared" si="270"/>
        <v/>
      </c>
      <c r="AC1053" s="54" t="str">
        <f t="shared" si="271"/>
        <v/>
      </c>
      <c r="AD1053" s="52"/>
      <c r="AE1053" s="53"/>
      <c r="AF1053" s="53"/>
      <c r="AG1053" s="53"/>
      <c r="AH1053" s="54" t="str">
        <f t="shared" si="272"/>
        <v/>
      </c>
      <c r="AI1053" s="54" t="str">
        <f t="shared" si="273"/>
        <v/>
      </c>
      <c r="AJ1053" s="52"/>
      <c r="AK1053" s="55"/>
      <c r="AL1053" s="55"/>
      <c r="AM1053" s="55"/>
      <c r="AN1053" s="54" t="str">
        <f t="shared" si="274"/>
        <v/>
      </c>
      <c r="AO1053" s="54" t="str">
        <f t="shared" si="275"/>
        <v/>
      </c>
      <c r="AP1053" s="53"/>
      <c r="AQ1053" s="53"/>
      <c r="AR1053" s="1"/>
      <c r="AS1053" s="1"/>
    </row>
    <row r="1054" spans="1:45" ht="18.75" customHeight="1" x14ac:dyDescent="0.35">
      <c r="A1054" s="1"/>
      <c r="B1054" s="49">
        <f>IF(R1054="",0,COUNTIF($R$7:R1054,R1054))</f>
        <v>0</v>
      </c>
      <c r="C1054" s="49" t="str">
        <f t="shared" si="260"/>
        <v>0</v>
      </c>
      <c r="D1054" s="49">
        <f>IF(X1054="",0,COUNTIF($X$7:X1054,X1054))</f>
        <v>0</v>
      </c>
      <c r="E1054" s="49" t="str">
        <f t="shared" si="261"/>
        <v>0</v>
      </c>
      <c r="F1054" s="49">
        <f>IF(AD1054="",0,COUNTIF($AD$7:AD1054,AD1054))</f>
        <v>0</v>
      </c>
      <c r="G1054" s="49" t="str">
        <f t="shared" si="262"/>
        <v>0</v>
      </c>
      <c r="H1054" s="49">
        <f>IF(AJ1054="",0,COUNTIF($AJ$7:AJ1054,AJ1054))</f>
        <v>0</v>
      </c>
      <c r="I1054" s="49" t="str">
        <f t="shared" si="263"/>
        <v>0</v>
      </c>
      <c r="J1054" s="120">
        <f t="shared" si="264"/>
        <v>0</v>
      </c>
      <c r="K1054" s="50" t="str">
        <f t="shared" si="265"/>
        <v>-</v>
      </c>
      <c r="L1054" s="49">
        <f>IF(N1054="",0,COUNTIF($N$7:N1054,N1054))</f>
        <v>0</v>
      </c>
      <c r="M1054" s="50" t="str">
        <f t="shared" si="266"/>
        <v>0</v>
      </c>
      <c r="N1054" s="49" t="str">
        <f t="shared" si="267"/>
        <v/>
      </c>
      <c r="O1054" s="1"/>
      <c r="P1054" s="112"/>
      <c r="Q1054" s="4"/>
      <c r="R1054" s="4"/>
      <c r="S1054" s="54" t="str">
        <f t="shared" si="268"/>
        <v/>
      </c>
      <c r="T1054" s="51"/>
      <c r="U1054" s="53"/>
      <c r="V1054" s="233"/>
      <c r="W1054" s="234" t="str">
        <f t="shared" si="269"/>
        <v/>
      </c>
      <c r="X1054" s="52"/>
      <c r="Y1054" s="53"/>
      <c r="Z1054" s="53"/>
      <c r="AA1054" s="53"/>
      <c r="AB1054" s="54" t="str">
        <f t="shared" si="270"/>
        <v/>
      </c>
      <c r="AC1054" s="54" t="str">
        <f t="shared" si="271"/>
        <v/>
      </c>
      <c r="AD1054" s="52"/>
      <c r="AE1054" s="53"/>
      <c r="AF1054" s="53"/>
      <c r="AG1054" s="53"/>
      <c r="AH1054" s="54" t="str">
        <f t="shared" si="272"/>
        <v/>
      </c>
      <c r="AI1054" s="54" t="str">
        <f t="shared" si="273"/>
        <v/>
      </c>
      <c r="AJ1054" s="52"/>
      <c r="AK1054" s="55"/>
      <c r="AL1054" s="55"/>
      <c r="AM1054" s="55"/>
      <c r="AN1054" s="54" t="str">
        <f t="shared" si="274"/>
        <v/>
      </c>
      <c r="AO1054" s="54" t="str">
        <f t="shared" si="275"/>
        <v/>
      </c>
      <c r="AP1054" s="53"/>
      <c r="AQ1054" s="53"/>
      <c r="AR1054" s="1"/>
      <c r="AS1054" s="1"/>
    </row>
    <row r="1055" spans="1:45" ht="18.75" customHeight="1" x14ac:dyDescent="0.35">
      <c r="A1055" s="1"/>
      <c r="B1055" s="49">
        <f>IF(R1055="",0,COUNTIF($R$7:R1055,R1055))</f>
        <v>0</v>
      </c>
      <c r="C1055" s="49" t="str">
        <f t="shared" si="260"/>
        <v>0</v>
      </c>
      <c r="D1055" s="49">
        <f>IF(X1055="",0,COUNTIF($X$7:X1055,X1055))</f>
        <v>0</v>
      </c>
      <c r="E1055" s="49" t="str">
        <f t="shared" si="261"/>
        <v>0</v>
      </c>
      <c r="F1055" s="49">
        <f>IF(AD1055="",0,COUNTIF($AD$7:AD1055,AD1055))</f>
        <v>0</v>
      </c>
      <c r="G1055" s="49" t="str">
        <f t="shared" si="262"/>
        <v>0</v>
      </c>
      <c r="H1055" s="49">
        <f>IF(AJ1055="",0,COUNTIF($AJ$7:AJ1055,AJ1055))</f>
        <v>0</v>
      </c>
      <c r="I1055" s="49" t="str">
        <f t="shared" si="263"/>
        <v>0</v>
      </c>
      <c r="J1055" s="120">
        <f t="shared" si="264"/>
        <v>0</v>
      </c>
      <c r="K1055" s="50" t="str">
        <f t="shared" si="265"/>
        <v>-</v>
      </c>
      <c r="L1055" s="49">
        <f>IF(N1055="",0,COUNTIF($N$7:N1055,N1055))</f>
        <v>0</v>
      </c>
      <c r="M1055" s="50" t="str">
        <f t="shared" si="266"/>
        <v>0</v>
      </c>
      <c r="N1055" s="49" t="str">
        <f t="shared" si="267"/>
        <v/>
      </c>
      <c r="O1055" s="1"/>
      <c r="P1055" s="112"/>
      <c r="Q1055" s="4"/>
      <c r="R1055" s="4"/>
      <c r="S1055" s="54" t="str">
        <f t="shared" si="268"/>
        <v/>
      </c>
      <c r="T1055" s="51"/>
      <c r="U1055" s="53"/>
      <c r="V1055" s="233"/>
      <c r="W1055" s="234" t="str">
        <f t="shared" si="269"/>
        <v/>
      </c>
      <c r="X1055" s="52"/>
      <c r="Y1055" s="53"/>
      <c r="Z1055" s="53"/>
      <c r="AA1055" s="53"/>
      <c r="AB1055" s="54" t="str">
        <f t="shared" si="270"/>
        <v/>
      </c>
      <c r="AC1055" s="54" t="str">
        <f t="shared" si="271"/>
        <v/>
      </c>
      <c r="AD1055" s="52"/>
      <c r="AE1055" s="53"/>
      <c r="AF1055" s="53"/>
      <c r="AG1055" s="53"/>
      <c r="AH1055" s="54" t="str">
        <f t="shared" si="272"/>
        <v/>
      </c>
      <c r="AI1055" s="54" t="str">
        <f t="shared" si="273"/>
        <v/>
      </c>
      <c r="AJ1055" s="52"/>
      <c r="AK1055" s="55"/>
      <c r="AL1055" s="55"/>
      <c r="AM1055" s="55"/>
      <c r="AN1055" s="54" t="str">
        <f t="shared" si="274"/>
        <v/>
      </c>
      <c r="AO1055" s="54" t="str">
        <f t="shared" si="275"/>
        <v/>
      </c>
      <c r="AP1055" s="53"/>
      <c r="AQ1055" s="53"/>
      <c r="AR1055" s="1"/>
      <c r="AS1055" s="1"/>
    </row>
    <row r="1056" spans="1:45" ht="18.75" customHeight="1" x14ac:dyDescent="0.35">
      <c r="A1056" s="1"/>
      <c r="B1056" s="49">
        <f>IF(R1056="",0,COUNTIF($R$7:R1056,R1056))</f>
        <v>0</v>
      </c>
      <c r="C1056" s="49" t="str">
        <f t="shared" si="260"/>
        <v>0</v>
      </c>
      <c r="D1056" s="49">
        <f>IF(X1056="",0,COUNTIF($X$7:X1056,X1056))</f>
        <v>0</v>
      </c>
      <c r="E1056" s="49" t="str">
        <f t="shared" si="261"/>
        <v>0</v>
      </c>
      <c r="F1056" s="49">
        <f>IF(AD1056="",0,COUNTIF($AD$7:AD1056,AD1056))</f>
        <v>0</v>
      </c>
      <c r="G1056" s="49" t="str">
        <f t="shared" si="262"/>
        <v>0</v>
      </c>
      <c r="H1056" s="49">
        <f>IF(AJ1056="",0,COUNTIF($AJ$7:AJ1056,AJ1056))</f>
        <v>0</v>
      </c>
      <c r="I1056" s="49" t="str">
        <f t="shared" si="263"/>
        <v>0</v>
      </c>
      <c r="J1056" s="120">
        <f t="shared" si="264"/>
        <v>0</v>
      </c>
      <c r="K1056" s="50" t="str">
        <f t="shared" si="265"/>
        <v>-</v>
      </c>
      <c r="L1056" s="49">
        <f>IF(N1056="",0,COUNTIF($N$7:N1056,N1056))</f>
        <v>0</v>
      </c>
      <c r="M1056" s="50" t="str">
        <f t="shared" si="266"/>
        <v>0</v>
      </c>
      <c r="N1056" s="49" t="str">
        <f t="shared" si="267"/>
        <v/>
      </c>
      <c r="O1056" s="1"/>
      <c r="P1056" s="112"/>
      <c r="Q1056" s="4"/>
      <c r="R1056" s="4"/>
      <c r="S1056" s="54" t="str">
        <f t="shared" si="268"/>
        <v/>
      </c>
      <c r="T1056" s="51"/>
      <c r="U1056" s="53"/>
      <c r="V1056" s="233"/>
      <c r="W1056" s="234" t="str">
        <f t="shared" si="269"/>
        <v/>
      </c>
      <c r="X1056" s="52"/>
      <c r="Y1056" s="53"/>
      <c r="Z1056" s="53"/>
      <c r="AA1056" s="53"/>
      <c r="AB1056" s="54" t="str">
        <f t="shared" si="270"/>
        <v/>
      </c>
      <c r="AC1056" s="54" t="str">
        <f t="shared" si="271"/>
        <v/>
      </c>
      <c r="AD1056" s="52"/>
      <c r="AE1056" s="53"/>
      <c r="AF1056" s="53"/>
      <c r="AG1056" s="53"/>
      <c r="AH1056" s="54" t="str">
        <f t="shared" si="272"/>
        <v/>
      </c>
      <c r="AI1056" s="54" t="str">
        <f t="shared" si="273"/>
        <v/>
      </c>
      <c r="AJ1056" s="52"/>
      <c r="AK1056" s="55"/>
      <c r="AL1056" s="55"/>
      <c r="AM1056" s="55"/>
      <c r="AN1056" s="54" t="str">
        <f t="shared" si="274"/>
        <v/>
      </c>
      <c r="AO1056" s="54" t="str">
        <f t="shared" si="275"/>
        <v/>
      </c>
      <c r="AP1056" s="53"/>
      <c r="AQ1056" s="53"/>
      <c r="AR1056" s="1"/>
      <c r="AS1056" s="1"/>
    </row>
    <row r="1057" spans="1:45" ht="18.75" customHeight="1" x14ac:dyDescent="0.35">
      <c r="A1057" s="1"/>
      <c r="B1057" s="49">
        <f>IF(R1057="",0,COUNTIF($R$7:R1057,R1057))</f>
        <v>0</v>
      </c>
      <c r="C1057" s="49" t="str">
        <f t="shared" si="260"/>
        <v>0</v>
      </c>
      <c r="D1057" s="49">
        <f>IF(X1057="",0,COUNTIF($X$7:X1057,X1057))</f>
        <v>0</v>
      </c>
      <c r="E1057" s="49" t="str">
        <f t="shared" si="261"/>
        <v>0</v>
      </c>
      <c r="F1057" s="49">
        <f>IF(AD1057="",0,COUNTIF($AD$7:AD1057,AD1057))</f>
        <v>0</v>
      </c>
      <c r="G1057" s="49" t="str">
        <f t="shared" si="262"/>
        <v>0</v>
      </c>
      <c r="H1057" s="49">
        <f>IF(AJ1057="",0,COUNTIF($AJ$7:AJ1057,AJ1057))</f>
        <v>0</v>
      </c>
      <c r="I1057" s="49" t="str">
        <f t="shared" si="263"/>
        <v>0</v>
      </c>
      <c r="J1057" s="120">
        <f t="shared" si="264"/>
        <v>0</v>
      </c>
      <c r="K1057" s="50" t="str">
        <f t="shared" si="265"/>
        <v>-</v>
      </c>
      <c r="L1057" s="49">
        <f>IF(N1057="",0,COUNTIF($N$7:N1057,N1057))</f>
        <v>0</v>
      </c>
      <c r="M1057" s="50" t="str">
        <f t="shared" si="266"/>
        <v>0</v>
      </c>
      <c r="N1057" s="49" t="str">
        <f t="shared" si="267"/>
        <v/>
      </c>
      <c r="O1057" s="1"/>
      <c r="P1057" s="112"/>
      <c r="Q1057" s="4"/>
      <c r="R1057" s="4"/>
      <c r="S1057" s="54" t="str">
        <f t="shared" si="268"/>
        <v/>
      </c>
      <c r="T1057" s="51"/>
      <c r="U1057" s="53"/>
      <c r="V1057" s="233"/>
      <c r="W1057" s="234" t="str">
        <f t="shared" si="269"/>
        <v/>
      </c>
      <c r="X1057" s="52"/>
      <c r="Y1057" s="53"/>
      <c r="Z1057" s="53"/>
      <c r="AA1057" s="53"/>
      <c r="AB1057" s="54" t="str">
        <f t="shared" si="270"/>
        <v/>
      </c>
      <c r="AC1057" s="54" t="str">
        <f t="shared" si="271"/>
        <v/>
      </c>
      <c r="AD1057" s="52"/>
      <c r="AE1057" s="53"/>
      <c r="AF1057" s="53"/>
      <c r="AG1057" s="53"/>
      <c r="AH1057" s="54" t="str">
        <f t="shared" si="272"/>
        <v/>
      </c>
      <c r="AI1057" s="54" t="str">
        <f t="shared" si="273"/>
        <v/>
      </c>
      <c r="AJ1057" s="52"/>
      <c r="AK1057" s="55"/>
      <c r="AL1057" s="55"/>
      <c r="AM1057" s="55"/>
      <c r="AN1057" s="54" t="str">
        <f t="shared" si="274"/>
        <v/>
      </c>
      <c r="AO1057" s="54" t="str">
        <f t="shared" si="275"/>
        <v/>
      </c>
      <c r="AP1057" s="53"/>
      <c r="AQ1057" s="53"/>
      <c r="AR1057" s="1"/>
      <c r="AS1057" s="1"/>
    </row>
    <row r="1058" spans="1:45" ht="18.75" customHeight="1" x14ac:dyDescent="0.35">
      <c r="A1058" s="1"/>
      <c r="B1058" s="49">
        <f>IF(R1058="",0,COUNTIF($R$7:R1058,R1058))</f>
        <v>0</v>
      </c>
      <c r="C1058" s="49" t="str">
        <f t="shared" si="260"/>
        <v>0</v>
      </c>
      <c r="D1058" s="49">
        <f>IF(X1058="",0,COUNTIF($X$7:X1058,X1058))</f>
        <v>0</v>
      </c>
      <c r="E1058" s="49" t="str">
        <f t="shared" si="261"/>
        <v>0</v>
      </c>
      <c r="F1058" s="49">
        <f>IF(AD1058="",0,COUNTIF($AD$7:AD1058,AD1058))</f>
        <v>0</v>
      </c>
      <c r="G1058" s="49" t="str">
        <f t="shared" si="262"/>
        <v>0</v>
      </c>
      <c r="H1058" s="49">
        <f>IF(AJ1058="",0,COUNTIF($AJ$7:AJ1058,AJ1058))</f>
        <v>0</v>
      </c>
      <c r="I1058" s="49" t="str">
        <f t="shared" si="263"/>
        <v>0</v>
      </c>
      <c r="J1058" s="120">
        <f t="shared" si="264"/>
        <v>0</v>
      </c>
      <c r="K1058" s="50" t="str">
        <f t="shared" si="265"/>
        <v>-</v>
      </c>
      <c r="L1058" s="49">
        <f>IF(N1058="",0,COUNTIF($N$7:N1058,N1058))</f>
        <v>0</v>
      </c>
      <c r="M1058" s="50" t="str">
        <f t="shared" si="266"/>
        <v>0</v>
      </c>
      <c r="N1058" s="49" t="str">
        <f t="shared" si="267"/>
        <v/>
      </c>
      <c r="O1058" s="1"/>
      <c r="P1058" s="112"/>
      <c r="Q1058" s="4"/>
      <c r="R1058" s="4"/>
      <c r="S1058" s="54" t="str">
        <f t="shared" si="268"/>
        <v/>
      </c>
      <c r="T1058" s="51"/>
      <c r="U1058" s="53"/>
      <c r="V1058" s="233"/>
      <c r="W1058" s="234" t="str">
        <f t="shared" si="269"/>
        <v/>
      </c>
      <c r="X1058" s="52"/>
      <c r="Y1058" s="53"/>
      <c r="Z1058" s="53"/>
      <c r="AA1058" s="53"/>
      <c r="AB1058" s="54" t="str">
        <f t="shared" si="270"/>
        <v/>
      </c>
      <c r="AC1058" s="54" t="str">
        <f t="shared" si="271"/>
        <v/>
      </c>
      <c r="AD1058" s="52"/>
      <c r="AE1058" s="53"/>
      <c r="AF1058" s="53"/>
      <c r="AG1058" s="53"/>
      <c r="AH1058" s="54" t="str">
        <f t="shared" si="272"/>
        <v/>
      </c>
      <c r="AI1058" s="54" t="str">
        <f t="shared" si="273"/>
        <v/>
      </c>
      <c r="AJ1058" s="52"/>
      <c r="AK1058" s="55"/>
      <c r="AL1058" s="55"/>
      <c r="AM1058" s="55"/>
      <c r="AN1058" s="54" t="str">
        <f t="shared" si="274"/>
        <v/>
      </c>
      <c r="AO1058" s="54" t="str">
        <f t="shared" si="275"/>
        <v/>
      </c>
      <c r="AP1058" s="53"/>
      <c r="AQ1058" s="53"/>
      <c r="AR1058" s="1"/>
      <c r="AS1058" s="1"/>
    </row>
    <row r="1059" spans="1:45" ht="18.75" customHeight="1" x14ac:dyDescent="0.35">
      <c r="A1059" s="1"/>
      <c r="B1059" s="49">
        <f>IF(R1059="",0,COUNTIF($R$7:R1059,R1059))</f>
        <v>0</v>
      </c>
      <c r="C1059" s="49" t="str">
        <f t="shared" si="260"/>
        <v>0</v>
      </c>
      <c r="D1059" s="49">
        <f>IF(X1059="",0,COUNTIF($X$7:X1059,X1059))</f>
        <v>0</v>
      </c>
      <c r="E1059" s="49" t="str">
        <f t="shared" si="261"/>
        <v>0</v>
      </c>
      <c r="F1059" s="49">
        <f>IF(AD1059="",0,COUNTIF($AD$7:AD1059,AD1059))</f>
        <v>0</v>
      </c>
      <c r="G1059" s="49" t="str">
        <f t="shared" si="262"/>
        <v>0</v>
      </c>
      <c r="H1059" s="49">
        <f>IF(AJ1059="",0,COUNTIF($AJ$7:AJ1059,AJ1059))</f>
        <v>0</v>
      </c>
      <c r="I1059" s="49" t="str">
        <f t="shared" si="263"/>
        <v>0</v>
      </c>
      <c r="J1059" s="120">
        <f t="shared" si="264"/>
        <v>0</v>
      </c>
      <c r="K1059" s="50" t="str">
        <f t="shared" si="265"/>
        <v>-</v>
      </c>
      <c r="L1059" s="49">
        <f>IF(N1059="",0,COUNTIF($N$7:N1059,N1059))</f>
        <v>0</v>
      </c>
      <c r="M1059" s="50" t="str">
        <f t="shared" si="266"/>
        <v>0</v>
      </c>
      <c r="N1059" s="49" t="str">
        <f t="shared" si="267"/>
        <v/>
      </c>
      <c r="O1059" s="1"/>
      <c r="P1059" s="112"/>
      <c r="Q1059" s="4"/>
      <c r="R1059" s="4"/>
      <c r="S1059" s="54" t="str">
        <f t="shared" si="268"/>
        <v/>
      </c>
      <c r="T1059" s="51"/>
      <c r="U1059" s="53"/>
      <c r="V1059" s="233"/>
      <c r="W1059" s="234" t="str">
        <f t="shared" si="269"/>
        <v/>
      </c>
      <c r="X1059" s="52"/>
      <c r="Y1059" s="53"/>
      <c r="Z1059" s="53"/>
      <c r="AA1059" s="53"/>
      <c r="AB1059" s="54" t="str">
        <f t="shared" si="270"/>
        <v/>
      </c>
      <c r="AC1059" s="54" t="str">
        <f t="shared" si="271"/>
        <v/>
      </c>
      <c r="AD1059" s="52"/>
      <c r="AE1059" s="53"/>
      <c r="AF1059" s="53"/>
      <c r="AG1059" s="53"/>
      <c r="AH1059" s="54" t="str">
        <f t="shared" si="272"/>
        <v/>
      </c>
      <c r="AI1059" s="54" t="str">
        <f t="shared" si="273"/>
        <v/>
      </c>
      <c r="AJ1059" s="52"/>
      <c r="AK1059" s="55"/>
      <c r="AL1059" s="55"/>
      <c r="AM1059" s="55"/>
      <c r="AN1059" s="54" t="str">
        <f t="shared" si="274"/>
        <v/>
      </c>
      <c r="AO1059" s="54" t="str">
        <f t="shared" si="275"/>
        <v/>
      </c>
      <c r="AP1059" s="53"/>
      <c r="AQ1059" s="53"/>
      <c r="AR1059" s="1"/>
      <c r="AS1059" s="1"/>
    </row>
    <row r="1060" spans="1:45" ht="18.75" customHeight="1" x14ac:dyDescent="0.35">
      <c r="A1060" s="1"/>
      <c r="B1060" s="49">
        <f>IF(R1060="",0,COUNTIF($R$7:R1060,R1060))</f>
        <v>0</v>
      </c>
      <c r="C1060" s="49" t="str">
        <f t="shared" si="260"/>
        <v>0</v>
      </c>
      <c r="D1060" s="49">
        <f>IF(X1060="",0,COUNTIF($X$7:X1060,X1060))</f>
        <v>0</v>
      </c>
      <c r="E1060" s="49" t="str">
        <f t="shared" si="261"/>
        <v>0</v>
      </c>
      <c r="F1060" s="49">
        <f>IF(AD1060="",0,COUNTIF($AD$7:AD1060,AD1060))</f>
        <v>0</v>
      </c>
      <c r="G1060" s="49" t="str">
        <f t="shared" si="262"/>
        <v>0</v>
      </c>
      <c r="H1060" s="49">
        <f>IF(AJ1060="",0,COUNTIF($AJ$7:AJ1060,AJ1060))</f>
        <v>0</v>
      </c>
      <c r="I1060" s="49" t="str">
        <f t="shared" si="263"/>
        <v>0</v>
      </c>
      <c r="J1060" s="120">
        <f t="shared" si="264"/>
        <v>0</v>
      </c>
      <c r="K1060" s="50" t="str">
        <f t="shared" si="265"/>
        <v>-</v>
      </c>
      <c r="L1060" s="49">
        <f>IF(N1060="",0,COUNTIF($N$7:N1060,N1060))</f>
        <v>0</v>
      </c>
      <c r="M1060" s="50" t="str">
        <f t="shared" si="266"/>
        <v>0</v>
      </c>
      <c r="N1060" s="49" t="str">
        <f t="shared" si="267"/>
        <v/>
      </c>
      <c r="O1060" s="1"/>
      <c r="P1060" s="112"/>
      <c r="Q1060" s="4"/>
      <c r="R1060" s="4"/>
      <c r="S1060" s="54" t="str">
        <f t="shared" si="268"/>
        <v/>
      </c>
      <c r="T1060" s="51"/>
      <c r="U1060" s="53"/>
      <c r="V1060" s="233"/>
      <c r="W1060" s="234" t="str">
        <f t="shared" si="269"/>
        <v/>
      </c>
      <c r="X1060" s="52"/>
      <c r="Y1060" s="53"/>
      <c r="Z1060" s="53"/>
      <c r="AA1060" s="53"/>
      <c r="AB1060" s="54" t="str">
        <f t="shared" si="270"/>
        <v/>
      </c>
      <c r="AC1060" s="54" t="str">
        <f t="shared" si="271"/>
        <v/>
      </c>
      <c r="AD1060" s="52"/>
      <c r="AE1060" s="53"/>
      <c r="AF1060" s="53"/>
      <c r="AG1060" s="53"/>
      <c r="AH1060" s="54" t="str">
        <f t="shared" si="272"/>
        <v/>
      </c>
      <c r="AI1060" s="54" t="str">
        <f t="shared" si="273"/>
        <v/>
      </c>
      <c r="AJ1060" s="52"/>
      <c r="AK1060" s="55"/>
      <c r="AL1060" s="55"/>
      <c r="AM1060" s="55"/>
      <c r="AN1060" s="54" t="str">
        <f t="shared" si="274"/>
        <v/>
      </c>
      <c r="AO1060" s="54" t="str">
        <f t="shared" si="275"/>
        <v/>
      </c>
      <c r="AP1060" s="53"/>
      <c r="AQ1060" s="53"/>
      <c r="AR1060" s="1"/>
      <c r="AS1060" s="1"/>
    </row>
    <row r="1061" spans="1:45" ht="18.75" customHeight="1" x14ac:dyDescent="0.35">
      <c r="A1061" s="1"/>
      <c r="B1061" s="49">
        <f>IF(R1061="",0,COUNTIF($R$7:R1061,R1061))</f>
        <v>0</v>
      </c>
      <c r="C1061" s="49" t="str">
        <f t="shared" si="260"/>
        <v>0</v>
      </c>
      <c r="D1061" s="49">
        <f>IF(X1061="",0,COUNTIF($X$7:X1061,X1061))</f>
        <v>0</v>
      </c>
      <c r="E1061" s="49" t="str">
        <f t="shared" si="261"/>
        <v>0</v>
      </c>
      <c r="F1061" s="49">
        <f>IF(AD1061="",0,COUNTIF($AD$7:AD1061,AD1061))</f>
        <v>0</v>
      </c>
      <c r="G1061" s="49" t="str">
        <f t="shared" si="262"/>
        <v>0</v>
      </c>
      <c r="H1061" s="49">
        <f>IF(AJ1061="",0,COUNTIF($AJ$7:AJ1061,AJ1061))</f>
        <v>0</v>
      </c>
      <c r="I1061" s="49" t="str">
        <f t="shared" si="263"/>
        <v>0</v>
      </c>
      <c r="J1061" s="120">
        <f t="shared" si="264"/>
        <v>0</v>
      </c>
      <c r="K1061" s="50" t="str">
        <f t="shared" si="265"/>
        <v>-</v>
      </c>
      <c r="L1061" s="49">
        <f>IF(N1061="",0,COUNTIF($N$7:N1061,N1061))</f>
        <v>0</v>
      </c>
      <c r="M1061" s="50" t="str">
        <f t="shared" si="266"/>
        <v>0</v>
      </c>
      <c r="N1061" s="49" t="str">
        <f t="shared" si="267"/>
        <v/>
      </c>
      <c r="O1061" s="1"/>
      <c r="P1061" s="112"/>
      <c r="Q1061" s="4"/>
      <c r="R1061" s="4"/>
      <c r="S1061" s="54" t="str">
        <f t="shared" si="268"/>
        <v/>
      </c>
      <c r="T1061" s="51"/>
      <c r="U1061" s="53"/>
      <c r="V1061" s="233"/>
      <c r="W1061" s="234" t="str">
        <f t="shared" si="269"/>
        <v/>
      </c>
      <c r="X1061" s="52"/>
      <c r="Y1061" s="53"/>
      <c r="Z1061" s="53"/>
      <c r="AA1061" s="53"/>
      <c r="AB1061" s="54" t="str">
        <f t="shared" si="270"/>
        <v/>
      </c>
      <c r="AC1061" s="54" t="str">
        <f t="shared" si="271"/>
        <v/>
      </c>
      <c r="AD1061" s="52"/>
      <c r="AE1061" s="53"/>
      <c r="AF1061" s="53"/>
      <c r="AG1061" s="53"/>
      <c r="AH1061" s="54" t="str">
        <f t="shared" si="272"/>
        <v/>
      </c>
      <c r="AI1061" s="54" t="str">
        <f t="shared" si="273"/>
        <v/>
      </c>
      <c r="AJ1061" s="52"/>
      <c r="AK1061" s="55"/>
      <c r="AL1061" s="55"/>
      <c r="AM1061" s="55"/>
      <c r="AN1061" s="54" t="str">
        <f t="shared" si="274"/>
        <v/>
      </c>
      <c r="AO1061" s="54" t="str">
        <f t="shared" si="275"/>
        <v/>
      </c>
      <c r="AP1061" s="53"/>
      <c r="AQ1061" s="53"/>
      <c r="AR1061" s="1"/>
      <c r="AS1061" s="1"/>
    </row>
    <row r="1062" spans="1:45" ht="18.75" customHeight="1" x14ac:dyDescent="0.35">
      <c r="A1062" s="1"/>
      <c r="B1062" s="49">
        <f>IF(R1062="",0,COUNTIF($R$7:R1062,R1062))</f>
        <v>0</v>
      </c>
      <c r="C1062" s="49" t="str">
        <f t="shared" si="260"/>
        <v>0</v>
      </c>
      <c r="D1062" s="49">
        <f>IF(X1062="",0,COUNTIF($X$7:X1062,X1062))</f>
        <v>0</v>
      </c>
      <c r="E1062" s="49" t="str">
        <f t="shared" si="261"/>
        <v>0</v>
      </c>
      <c r="F1062" s="49">
        <f>IF(AD1062="",0,COUNTIF($AD$7:AD1062,AD1062))</f>
        <v>0</v>
      </c>
      <c r="G1062" s="49" t="str">
        <f t="shared" si="262"/>
        <v>0</v>
      </c>
      <c r="H1062" s="49">
        <f>IF(AJ1062="",0,COUNTIF($AJ$7:AJ1062,AJ1062))</f>
        <v>0</v>
      </c>
      <c r="I1062" s="49" t="str">
        <f t="shared" si="263"/>
        <v>0</v>
      </c>
      <c r="J1062" s="120">
        <f t="shared" si="264"/>
        <v>0</v>
      </c>
      <c r="K1062" s="50" t="str">
        <f t="shared" si="265"/>
        <v>-</v>
      </c>
      <c r="L1062" s="49">
        <f>IF(N1062="",0,COUNTIF($N$7:N1062,N1062))</f>
        <v>0</v>
      </c>
      <c r="M1062" s="50" t="str">
        <f t="shared" si="266"/>
        <v>0</v>
      </c>
      <c r="N1062" s="49" t="str">
        <f t="shared" si="267"/>
        <v/>
      </c>
      <c r="O1062" s="1"/>
      <c r="P1062" s="112"/>
      <c r="Q1062" s="4"/>
      <c r="R1062" s="4"/>
      <c r="S1062" s="54" t="str">
        <f t="shared" si="268"/>
        <v/>
      </c>
      <c r="T1062" s="51"/>
      <c r="U1062" s="53"/>
      <c r="V1062" s="233"/>
      <c r="W1062" s="234" t="str">
        <f t="shared" si="269"/>
        <v/>
      </c>
      <c r="X1062" s="52"/>
      <c r="Y1062" s="53"/>
      <c r="Z1062" s="53"/>
      <c r="AA1062" s="53"/>
      <c r="AB1062" s="54" t="str">
        <f t="shared" si="270"/>
        <v/>
      </c>
      <c r="AC1062" s="54" t="str">
        <f t="shared" si="271"/>
        <v/>
      </c>
      <c r="AD1062" s="52"/>
      <c r="AE1062" s="53"/>
      <c r="AF1062" s="53"/>
      <c r="AG1062" s="53"/>
      <c r="AH1062" s="54" t="str">
        <f t="shared" si="272"/>
        <v/>
      </c>
      <c r="AI1062" s="54" t="str">
        <f t="shared" si="273"/>
        <v/>
      </c>
      <c r="AJ1062" s="52"/>
      <c r="AK1062" s="55"/>
      <c r="AL1062" s="55"/>
      <c r="AM1062" s="55"/>
      <c r="AN1062" s="54" t="str">
        <f t="shared" si="274"/>
        <v/>
      </c>
      <c r="AO1062" s="54" t="str">
        <f t="shared" si="275"/>
        <v/>
      </c>
      <c r="AP1062" s="53"/>
      <c r="AQ1062" s="53"/>
      <c r="AR1062" s="1"/>
      <c r="AS1062" s="1"/>
    </row>
    <row r="1063" spans="1:45" ht="18.75" customHeight="1" x14ac:dyDescent="0.35">
      <c r="A1063" s="1"/>
      <c r="B1063" s="49">
        <f>IF(R1063="",0,COUNTIF($R$7:R1063,R1063))</f>
        <v>0</v>
      </c>
      <c r="C1063" s="49" t="str">
        <f t="shared" si="260"/>
        <v>0</v>
      </c>
      <c r="D1063" s="49">
        <f>IF(X1063="",0,COUNTIF($X$7:X1063,X1063))</f>
        <v>0</v>
      </c>
      <c r="E1063" s="49" t="str">
        <f t="shared" si="261"/>
        <v>0</v>
      </c>
      <c r="F1063" s="49">
        <f>IF(AD1063="",0,COUNTIF($AD$7:AD1063,AD1063))</f>
        <v>0</v>
      </c>
      <c r="G1063" s="49" t="str">
        <f t="shared" si="262"/>
        <v>0</v>
      </c>
      <c r="H1063" s="49">
        <f>IF(AJ1063="",0,COUNTIF($AJ$7:AJ1063,AJ1063))</f>
        <v>0</v>
      </c>
      <c r="I1063" s="49" t="str">
        <f t="shared" si="263"/>
        <v>0</v>
      </c>
      <c r="J1063" s="120">
        <f t="shared" si="264"/>
        <v>0</v>
      </c>
      <c r="K1063" s="50" t="str">
        <f t="shared" si="265"/>
        <v>-</v>
      </c>
      <c r="L1063" s="49">
        <f>IF(N1063="",0,COUNTIF($N$7:N1063,N1063))</f>
        <v>0</v>
      </c>
      <c r="M1063" s="50" t="str">
        <f t="shared" si="266"/>
        <v>0</v>
      </c>
      <c r="N1063" s="49" t="str">
        <f t="shared" si="267"/>
        <v/>
      </c>
      <c r="O1063" s="1"/>
      <c r="P1063" s="112"/>
      <c r="Q1063" s="4"/>
      <c r="R1063" s="4"/>
      <c r="S1063" s="54" t="str">
        <f t="shared" si="268"/>
        <v/>
      </c>
      <c r="T1063" s="51"/>
      <c r="U1063" s="53"/>
      <c r="V1063" s="233"/>
      <c r="W1063" s="234" t="str">
        <f t="shared" si="269"/>
        <v/>
      </c>
      <c r="X1063" s="52"/>
      <c r="Y1063" s="53"/>
      <c r="Z1063" s="53"/>
      <c r="AA1063" s="53"/>
      <c r="AB1063" s="54" t="str">
        <f t="shared" si="270"/>
        <v/>
      </c>
      <c r="AC1063" s="54" t="str">
        <f t="shared" si="271"/>
        <v/>
      </c>
      <c r="AD1063" s="52"/>
      <c r="AE1063" s="53"/>
      <c r="AF1063" s="53"/>
      <c r="AG1063" s="53"/>
      <c r="AH1063" s="54" t="str">
        <f t="shared" si="272"/>
        <v/>
      </c>
      <c r="AI1063" s="54" t="str">
        <f t="shared" si="273"/>
        <v/>
      </c>
      <c r="AJ1063" s="52"/>
      <c r="AK1063" s="55"/>
      <c r="AL1063" s="55"/>
      <c r="AM1063" s="55"/>
      <c r="AN1063" s="54" t="str">
        <f t="shared" si="274"/>
        <v/>
      </c>
      <c r="AO1063" s="54" t="str">
        <f t="shared" si="275"/>
        <v/>
      </c>
      <c r="AP1063" s="53"/>
      <c r="AQ1063" s="53"/>
      <c r="AR1063" s="1"/>
      <c r="AS1063" s="1"/>
    </row>
    <row r="1064" spans="1:45" ht="18.75" customHeight="1" x14ac:dyDescent="0.35">
      <c r="A1064" s="1"/>
      <c r="B1064" s="49">
        <f>IF(R1064="",0,COUNTIF($R$7:R1064,R1064))</f>
        <v>0</v>
      </c>
      <c r="C1064" s="49" t="str">
        <f t="shared" si="260"/>
        <v>0</v>
      </c>
      <c r="D1064" s="49">
        <f>IF(X1064="",0,COUNTIF($X$7:X1064,X1064))</f>
        <v>0</v>
      </c>
      <c r="E1064" s="49" t="str">
        <f t="shared" si="261"/>
        <v>0</v>
      </c>
      <c r="F1064" s="49">
        <f>IF(AD1064="",0,COUNTIF($AD$7:AD1064,AD1064))</f>
        <v>0</v>
      </c>
      <c r="G1064" s="49" t="str">
        <f t="shared" si="262"/>
        <v>0</v>
      </c>
      <c r="H1064" s="49">
        <f>IF(AJ1064="",0,COUNTIF($AJ$7:AJ1064,AJ1064))</f>
        <v>0</v>
      </c>
      <c r="I1064" s="49" t="str">
        <f t="shared" si="263"/>
        <v>0</v>
      </c>
      <c r="J1064" s="120">
        <f t="shared" si="264"/>
        <v>0</v>
      </c>
      <c r="K1064" s="50" t="str">
        <f t="shared" si="265"/>
        <v>-</v>
      </c>
      <c r="L1064" s="49">
        <f>IF(N1064="",0,COUNTIF($N$7:N1064,N1064))</f>
        <v>0</v>
      </c>
      <c r="M1064" s="50" t="str">
        <f t="shared" si="266"/>
        <v>0</v>
      </c>
      <c r="N1064" s="49" t="str">
        <f t="shared" si="267"/>
        <v/>
      </c>
      <c r="O1064" s="1"/>
      <c r="P1064" s="112"/>
      <c r="Q1064" s="4"/>
      <c r="R1064" s="4"/>
      <c r="S1064" s="54" t="str">
        <f t="shared" si="268"/>
        <v/>
      </c>
      <c r="T1064" s="51"/>
      <c r="U1064" s="53"/>
      <c r="V1064" s="233"/>
      <c r="W1064" s="234" t="str">
        <f t="shared" si="269"/>
        <v/>
      </c>
      <c r="X1064" s="52"/>
      <c r="Y1064" s="53"/>
      <c r="Z1064" s="53"/>
      <c r="AA1064" s="53"/>
      <c r="AB1064" s="54" t="str">
        <f t="shared" si="270"/>
        <v/>
      </c>
      <c r="AC1064" s="54" t="str">
        <f t="shared" si="271"/>
        <v/>
      </c>
      <c r="AD1064" s="52"/>
      <c r="AE1064" s="53"/>
      <c r="AF1064" s="53"/>
      <c r="AG1064" s="53"/>
      <c r="AH1064" s="54" t="str">
        <f t="shared" si="272"/>
        <v/>
      </c>
      <c r="AI1064" s="54" t="str">
        <f t="shared" si="273"/>
        <v/>
      </c>
      <c r="AJ1064" s="52"/>
      <c r="AK1064" s="55"/>
      <c r="AL1064" s="55"/>
      <c r="AM1064" s="55"/>
      <c r="AN1064" s="54" t="str">
        <f t="shared" si="274"/>
        <v/>
      </c>
      <c r="AO1064" s="54" t="str">
        <f t="shared" si="275"/>
        <v/>
      </c>
      <c r="AP1064" s="53"/>
      <c r="AQ1064" s="53"/>
      <c r="AR1064" s="1"/>
      <c r="AS1064" s="1"/>
    </row>
    <row r="1065" spans="1:45" ht="18.75" customHeight="1" x14ac:dyDescent="0.35">
      <c r="A1065" s="1"/>
      <c r="B1065" s="49">
        <f>IF(R1065="",0,COUNTIF($R$7:R1065,R1065))</f>
        <v>0</v>
      </c>
      <c r="C1065" s="49" t="str">
        <f t="shared" si="260"/>
        <v>0</v>
      </c>
      <c r="D1065" s="49">
        <f>IF(X1065="",0,COUNTIF($X$7:X1065,X1065))</f>
        <v>0</v>
      </c>
      <c r="E1065" s="49" t="str">
        <f t="shared" si="261"/>
        <v>0</v>
      </c>
      <c r="F1065" s="49">
        <f>IF(AD1065="",0,COUNTIF($AD$7:AD1065,AD1065))</f>
        <v>0</v>
      </c>
      <c r="G1065" s="49" t="str">
        <f t="shared" si="262"/>
        <v>0</v>
      </c>
      <c r="H1065" s="49">
        <f>IF(AJ1065="",0,COUNTIF($AJ$7:AJ1065,AJ1065))</f>
        <v>0</v>
      </c>
      <c r="I1065" s="49" t="str">
        <f t="shared" si="263"/>
        <v>0</v>
      </c>
      <c r="J1065" s="120">
        <f t="shared" si="264"/>
        <v>0</v>
      </c>
      <c r="K1065" s="50" t="str">
        <f t="shared" si="265"/>
        <v>-</v>
      </c>
      <c r="L1065" s="49">
        <f>IF(N1065="",0,COUNTIF($N$7:N1065,N1065))</f>
        <v>0</v>
      </c>
      <c r="M1065" s="50" t="str">
        <f t="shared" si="266"/>
        <v>0</v>
      </c>
      <c r="N1065" s="49" t="str">
        <f t="shared" si="267"/>
        <v/>
      </c>
      <c r="O1065" s="1"/>
      <c r="P1065" s="112"/>
      <c r="Q1065" s="4"/>
      <c r="R1065" s="4"/>
      <c r="S1065" s="54" t="str">
        <f t="shared" si="268"/>
        <v/>
      </c>
      <c r="T1065" s="51"/>
      <c r="U1065" s="53"/>
      <c r="V1065" s="233"/>
      <c r="W1065" s="234" t="str">
        <f t="shared" si="269"/>
        <v/>
      </c>
      <c r="X1065" s="52"/>
      <c r="Y1065" s="53"/>
      <c r="Z1065" s="53"/>
      <c r="AA1065" s="53"/>
      <c r="AB1065" s="54" t="str">
        <f t="shared" si="270"/>
        <v/>
      </c>
      <c r="AC1065" s="54" t="str">
        <f t="shared" si="271"/>
        <v/>
      </c>
      <c r="AD1065" s="52"/>
      <c r="AE1065" s="53"/>
      <c r="AF1065" s="53"/>
      <c r="AG1065" s="53"/>
      <c r="AH1065" s="54" t="str">
        <f t="shared" si="272"/>
        <v/>
      </c>
      <c r="AI1065" s="54" t="str">
        <f t="shared" si="273"/>
        <v/>
      </c>
      <c r="AJ1065" s="52"/>
      <c r="AK1065" s="55"/>
      <c r="AL1065" s="55"/>
      <c r="AM1065" s="55"/>
      <c r="AN1065" s="54" t="str">
        <f t="shared" si="274"/>
        <v/>
      </c>
      <c r="AO1065" s="54" t="str">
        <f t="shared" si="275"/>
        <v/>
      </c>
      <c r="AP1065" s="53"/>
      <c r="AQ1065" s="53"/>
      <c r="AR1065" s="1"/>
      <c r="AS1065" s="1"/>
    </row>
    <row r="1066" spans="1:45" ht="18.75" customHeight="1" x14ac:dyDescent="0.35">
      <c r="A1066" s="1"/>
      <c r="B1066" s="49">
        <f>IF(R1066="",0,COUNTIF($R$7:R1066,R1066))</f>
        <v>0</v>
      </c>
      <c r="C1066" s="49" t="str">
        <f t="shared" si="260"/>
        <v>0</v>
      </c>
      <c r="D1066" s="49">
        <f>IF(X1066="",0,COUNTIF($X$7:X1066,X1066))</f>
        <v>0</v>
      </c>
      <c r="E1066" s="49" t="str">
        <f t="shared" si="261"/>
        <v>0</v>
      </c>
      <c r="F1066" s="49">
        <f>IF(AD1066="",0,COUNTIF($AD$7:AD1066,AD1066))</f>
        <v>0</v>
      </c>
      <c r="G1066" s="49" t="str">
        <f t="shared" si="262"/>
        <v>0</v>
      </c>
      <c r="H1066" s="49">
        <f>IF(AJ1066="",0,COUNTIF($AJ$7:AJ1066,AJ1066))</f>
        <v>0</v>
      </c>
      <c r="I1066" s="49" t="str">
        <f t="shared" si="263"/>
        <v>0</v>
      </c>
      <c r="J1066" s="120">
        <f t="shared" si="264"/>
        <v>0</v>
      </c>
      <c r="K1066" s="50" t="str">
        <f t="shared" si="265"/>
        <v>-</v>
      </c>
      <c r="L1066" s="49">
        <f>IF(N1066="",0,COUNTIF($N$7:N1066,N1066))</f>
        <v>0</v>
      </c>
      <c r="M1066" s="50" t="str">
        <f t="shared" si="266"/>
        <v>0</v>
      </c>
      <c r="N1066" s="49" t="str">
        <f t="shared" si="267"/>
        <v/>
      </c>
      <c r="O1066" s="1"/>
      <c r="P1066" s="112"/>
      <c r="Q1066" s="4"/>
      <c r="R1066" s="4"/>
      <c r="S1066" s="54" t="str">
        <f t="shared" si="268"/>
        <v/>
      </c>
      <c r="T1066" s="51"/>
      <c r="U1066" s="53"/>
      <c r="V1066" s="233"/>
      <c r="W1066" s="234" t="str">
        <f t="shared" si="269"/>
        <v/>
      </c>
      <c r="X1066" s="52"/>
      <c r="Y1066" s="53"/>
      <c r="Z1066" s="53"/>
      <c r="AA1066" s="53"/>
      <c r="AB1066" s="54" t="str">
        <f t="shared" si="270"/>
        <v/>
      </c>
      <c r="AC1066" s="54" t="str">
        <f t="shared" si="271"/>
        <v/>
      </c>
      <c r="AD1066" s="52"/>
      <c r="AE1066" s="53"/>
      <c r="AF1066" s="53"/>
      <c r="AG1066" s="53"/>
      <c r="AH1066" s="54" t="str">
        <f t="shared" si="272"/>
        <v/>
      </c>
      <c r="AI1066" s="54" t="str">
        <f t="shared" si="273"/>
        <v/>
      </c>
      <c r="AJ1066" s="52"/>
      <c r="AK1066" s="55"/>
      <c r="AL1066" s="55"/>
      <c r="AM1066" s="55"/>
      <c r="AN1066" s="54" t="str">
        <f t="shared" si="274"/>
        <v/>
      </c>
      <c r="AO1066" s="54" t="str">
        <f t="shared" si="275"/>
        <v/>
      </c>
      <c r="AP1066" s="53"/>
      <c r="AQ1066" s="53"/>
      <c r="AR1066" s="1"/>
      <c r="AS1066" s="1"/>
    </row>
    <row r="1067" spans="1:45" ht="18.75" customHeight="1" x14ac:dyDescent="0.35">
      <c r="A1067" s="1"/>
      <c r="B1067" s="49">
        <f>IF(R1067="",0,COUNTIF($R$7:R1067,R1067))</f>
        <v>0</v>
      </c>
      <c r="C1067" s="49" t="str">
        <f t="shared" si="260"/>
        <v>0</v>
      </c>
      <c r="D1067" s="49">
        <f>IF(X1067="",0,COUNTIF($X$7:X1067,X1067))</f>
        <v>0</v>
      </c>
      <c r="E1067" s="49" t="str">
        <f t="shared" si="261"/>
        <v>0</v>
      </c>
      <c r="F1067" s="49">
        <f>IF(AD1067="",0,COUNTIF($AD$7:AD1067,AD1067))</f>
        <v>0</v>
      </c>
      <c r="G1067" s="49" t="str">
        <f t="shared" si="262"/>
        <v>0</v>
      </c>
      <c r="H1067" s="49">
        <f>IF(AJ1067="",0,COUNTIF($AJ$7:AJ1067,AJ1067))</f>
        <v>0</v>
      </c>
      <c r="I1067" s="49" t="str">
        <f t="shared" si="263"/>
        <v>0</v>
      </c>
      <c r="J1067" s="120">
        <f t="shared" si="264"/>
        <v>0</v>
      </c>
      <c r="K1067" s="50" t="str">
        <f t="shared" si="265"/>
        <v>-</v>
      </c>
      <c r="L1067" s="49">
        <f>IF(N1067="",0,COUNTIF($N$7:N1067,N1067))</f>
        <v>0</v>
      </c>
      <c r="M1067" s="50" t="str">
        <f t="shared" si="266"/>
        <v>0</v>
      </c>
      <c r="N1067" s="49" t="str">
        <f t="shared" si="267"/>
        <v/>
      </c>
      <c r="O1067" s="1"/>
      <c r="P1067" s="112"/>
      <c r="Q1067" s="4"/>
      <c r="R1067" s="4"/>
      <c r="S1067" s="54" t="str">
        <f t="shared" si="268"/>
        <v/>
      </c>
      <c r="T1067" s="51"/>
      <c r="U1067" s="53"/>
      <c r="V1067" s="233"/>
      <c r="W1067" s="234" t="str">
        <f t="shared" si="269"/>
        <v/>
      </c>
      <c r="X1067" s="52"/>
      <c r="Y1067" s="53"/>
      <c r="Z1067" s="53"/>
      <c r="AA1067" s="53"/>
      <c r="AB1067" s="54" t="str">
        <f t="shared" si="270"/>
        <v/>
      </c>
      <c r="AC1067" s="54" t="str">
        <f t="shared" si="271"/>
        <v/>
      </c>
      <c r="AD1067" s="52"/>
      <c r="AE1067" s="53"/>
      <c r="AF1067" s="53"/>
      <c r="AG1067" s="53"/>
      <c r="AH1067" s="54" t="str">
        <f t="shared" si="272"/>
        <v/>
      </c>
      <c r="AI1067" s="54" t="str">
        <f t="shared" si="273"/>
        <v/>
      </c>
      <c r="AJ1067" s="52"/>
      <c r="AK1067" s="55"/>
      <c r="AL1067" s="55"/>
      <c r="AM1067" s="55"/>
      <c r="AN1067" s="54" t="str">
        <f t="shared" si="274"/>
        <v/>
      </c>
      <c r="AO1067" s="54" t="str">
        <f t="shared" si="275"/>
        <v/>
      </c>
      <c r="AP1067" s="53"/>
      <c r="AQ1067" s="53"/>
      <c r="AR1067" s="1"/>
      <c r="AS1067" s="1"/>
    </row>
    <row r="1068" spans="1:45" ht="18.75" customHeight="1" x14ac:dyDescent="0.35">
      <c r="A1068" s="1"/>
      <c r="B1068" s="49">
        <f>IF(R1068="",0,COUNTIF($R$7:R1068,R1068))</f>
        <v>0</v>
      </c>
      <c r="C1068" s="49" t="str">
        <f t="shared" si="260"/>
        <v>0</v>
      </c>
      <c r="D1068" s="49">
        <f>IF(X1068="",0,COUNTIF($X$7:X1068,X1068))</f>
        <v>0</v>
      </c>
      <c r="E1068" s="49" t="str">
        <f t="shared" si="261"/>
        <v>0</v>
      </c>
      <c r="F1068" s="49">
        <f>IF(AD1068="",0,COUNTIF($AD$7:AD1068,AD1068))</f>
        <v>0</v>
      </c>
      <c r="G1068" s="49" t="str">
        <f t="shared" si="262"/>
        <v>0</v>
      </c>
      <c r="H1068" s="49">
        <f>IF(AJ1068="",0,COUNTIF($AJ$7:AJ1068,AJ1068))</f>
        <v>0</v>
      </c>
      <c r="I1068" s="49" t="str">
        <f t="shared" si="263"/>
        <v>0</v>
      </c>
      <c r="J1068" s="120">
        <f t="shared" si="264"/>
        <v>0</v>
      </c>
      <c r="K1068" s="50" t="str">
        <f t="shared" si="265"/>
        <v>-</v>
      </c>
      <c r="L1068" s="49">
        <f>IF(N1068="",0,COUNTIF($N$7:N1068,N1068))</f>
        <v>0</v>
      </c>
      <c r="M1068" s="50" t="str">
        <f t="shared" si="266"/>
        <v>0</v>
      </c>
      <c r="N1068" s="49" t="str">
        <f t="shared" si="267"/>
        <v/>
      </c>
      <c r="O1068" s="1"/>
      <c r="P1068" s="112"/>
      <c r="Q1068" s="4"/>
      <c r="R1068" s="4"/>
      <c r="S1068" s="54" t="str">
        <f t="shared" si="268"/>
        <v/>
      </c>
      <c r="T1068" s="51"/>
      <c r="U1068" s="53"/>
      <c r="V1068" s="233"/>
      <c r="W1068" s="234" t="str">
        <f t="shared" si="269"/>
        <v/>
      </c>
      <c r="X1068" s="52"/>
      <c r="Y1068" s="53"/>
      <c r="Z1068" s="53"/>
      <c r="AA1068" s="53"/>
      <c r="AB1068" s="54" t="str">
        <f t="shared" si="270"/>
        <v/>
      </c>
      <c r="AC1068" s="54" t="str">
        <f t="shared" si="271"/>
        <v/>
      </c>
      <c r="AD1068" s="52"/>
      <c r="AE1068" s="53"/>
      <c r="AF1068" s="53"/>
      <c r="AG1068" s="53"/>
      <c r="AH1068" s="54" t="str">
        <f t="shared" si="272"/>
        <v/>
      </c>
      <c r="AI1068" s="54" t="str">
        <f t="shared" si="273"/>
        <v/>
      </c>
      <c r="AJ1068" s="52"/>
      <c r="AK1068" s="55"/>
      <c r="AL1068" s="55"/>
      <c r="AM1068" s="55"/>
      <c r="AN1068" s="54" t="str">
        <f t="shared" si="274"/>
        <v/>
      </c>
      <c r="AO1068" s="54" t="str">
        <f t="shared" si="275"/>
        <v/>
      </c>
      <c r="AP1068" s="53"/>
      <c r="AQ1068" s="53"/>
      <c r="AR1068" s="1"/>
      <c r="AS1068" s="1"/>
    </row>
    <row r="1069" spans="1:45" ht="18.75" customHeight="1" x14ac:dyDescent="0.35">
      <c r="A1069" s="1"/>
      <c r="B1069" s="49">
        <f>IF(R1069="",0,COUNTIF($R$7:R1069,R1069))</f>
        <v>0</v>
      </c>
      <c r="C1069" s="49" t="str">
        <f t="shared" si="260"/>
        <v>0</v>
      </c>
      <c r="D1069" s="49">
        <f>IF(X1069="",0,COUNTIF($X$7:X1069,X1069))</f>
        <v>0</v>
      </c>
      <c r="E1069" s="49" t="str">
        <f t="shared" si="261"/>
        <v>0</v>
      </c>
      <c r="F1069" s="49">
        <f>IF(AD1069="",0,COUNTIF($AD$7:AD1069,AD1069))</f>
        <v>0</v>
      </c>
      <c r="G1069" s="49" t="str">
        <f t="shared" si="262"/>
        <v>0</v>
      </c>
      <c r="H1069" s="49">
        <f>IF(AJ1069="",0,COUNTIF($AJ$7:AJ1069,AJ1069))</f>
        <v>0</v>
      </c>
      <c r="I1069" s="49" t="str">
        <f t="shared" si="263"/>
        <v>0</v>
      </c>
      <c r="J1069" s="120">
        <f t="shared" si="264"/>
        <v>0</v>
      </c>
      <c r="K1069" s="50" t="str">
        <f t="shared" si="265"/>
        <v>-</v>
      </c>
      <c r="L1069" s="49">
        <f>IF(N1069="",0,COUNTIF($N$7:N1069,N1069))</f>
        <v>0</v>
      </c>
      <c r="M1069" s="50" t="str">
        <f t="shared" si="266"/>
        <v>0</v>
      </c>
      <c r="N1069" s="49" t="str">
        <f t="shared" si="267"/>
        <v/>
      </c>
      <c r="O1069" s="1"/>
      <c r="P1069" s="112"/>
      <c r="Q1069" s="4"/>
      <c r="R1069" s="4"/>
      <c r="S1069" s="54" t="str">
        <f t="shared" si="268"/>
        <v/>
      </c>
      <c r="T1069" s="51"/>
      <c r="U1069" s="53"/>
      <c r="V1069" s="233"/>
      <c r="W1069" s="234" t="str">
        <f t="shared" si="269"/>
        <v/>
      </c>
      <c r="X1069" s="52"/>
      <c r="Y1069" s="53"/>
      <c r="Z1069" s="53"/>
      <c r="AA1069" s="53"/>
      <c r="AB1069" s="54" t="str">
        <f t="shared" si="270"/>
        <v/>
      </c>
      <c r="AC1069" s="54" t="str">
        <f t="shared" si="271"/>
        <v/>
      </c>
      <c r="AD1069" s="52"/>
      <c r="AE1069" s="53"/>
      <c r="AF1069" s="53"/>
      <c r="AG1069" s="53"/>
      <c r="AH1069" s="54" t="str">
        <f t="shared" si="272"/>
        <v/>
      </c>
      <c r="AI1069" s="54" t="str">
        <f t="shared" si="273"/>
        <v/>
      </c>
      <c r="AJ1069" s="52"/>
      <c r="AK1069" s="55"/>
      <c r="AL1069" s="55"/>
      <c r="AM1069" s="55"/>
      <c r="AN1069" s="54" t="str">
        <f t="shared" si="274"/>
        <v/>
      </c>
      <c r="AO1069" s="54" t="str">
        <f t="shared" si="275"/>
        <v/>
      </c>
      <c r="AP1069" s="53"/>
      <c r="AQ1069" s="53"/>
      <c r="AR1069" s="1"/>
      <c r="AS1069" s="1"/>
    </row>
    <row r="1070" spans="1:45" ht="18.75" customHeight="1" x14ac:dyDescent="0.35">
      <c r="A1070" s="1"/>
      <c r="B1070" s="49">
        <f>IF(R1070="",0,COUNTIF($R$7:R1070,R1070))</f>
        <v>0</v>
      </c>
      <c r="C1070" s="49" t="str">
        <f t="shared" si="260"/>
        <v>0</v>
      </c>
      <c r="D1070" s="49">
        <f>IF(X1070="",0,COUNTIF($X$7:X1070,X1070))</f>
        <v>0</v>
      </c>
      <c r="E1070" s="49" t="str">
        <f t="shared" si="261"/>
        <v>0</v>
      </c>
      <c r="F1070" s="49">
        <f>IF(AD1070="",0,COUNTIF($AD$7:AD1070,AD1070))</f>
        <v>0</v>
      </c>
      <c r="G1070" s="49" t="str">
        <f t="shared" si="262"/>
        <v>0</v>
      </c>
      <c r="H1070" s="49">
        <f>IF(AJ1070="",0,COUNTIF($AJ$7:AJ1070,AJ1070))</f>
        <v>0</v>
      </c>
      <c r="I1070" s="49" t="str">
        <f t="shared" si="263"/>
        <v>0</v>
      </c>
      <c r="J1070" s="120">
        <f t="shared" si="264"/>
        <v>0</v>
      </c>
      <c r="K1070" s="50" t="str">
        <f t="shared" si="265"/>
        <v>-</v>
      </c>
      <c r="L1070" s="49">
        <f>IF(N1070="",0,COUNTIF($N$7:N1070,N1070))</f>
        <v>0</v>
      </c>
      <c r="M1070" s="50" t="str">
        <f t="shared" si="266"/>
        <v>0</v>
      </c>
      <c r="N1070" s="49" t="str">
        <f t="shared" si="267"/>
        <v/>
      </c>
      <c r="O1070" s="1"/>
      <c r="P1070" s="112"/>
      <c r="Q1070" s="4"/>
      <c r="R1070" s="4"/>
      <c r="S1070" s="54" t="str">
        <f t="shared" si="268"/>
        <v/>
      </c>
      <c r="T1070" s="51"/>
      <c r="U1070" s="53"/>
      <c r="V1070" s="233"/>
      <c r="W1070" s="234" t="str">
        <f t="shared" si="269"/>
        <v/>
      </c>
      <c r="X1070" s="52"/>
      <c r="Y1070" s="53"/>
      <c r="Z1070" s="53"/>
      <c r="AA1070" s="53"/>
      <c r="AB1070" s="54" t="str">
        <f t="shared" si="270"/>
        <v/>
      </c>
      <c r="AC1070" s="54" t="str">
        <f t="shared" si="271"/>
        <v/>
      </c>
      <c r="AD1070" s="52"/>
      <c r="AE1070" s="53"/>
      <c r="AF1070" s="53"/>
      <c r="AG1070" s="53"/>
      <c r="AH1070" s="54" t="str">
        <f t="shared" si="272"/>
        <v/>
      </c>
      <c r="AI1070" s="54" t="str">
        <f t="shared" si="273"/>
        <v/>
      </c>
      <c r="AJ1070" s="52"/>
      <c r="AK1070" s="55"/>
      <c r="AL1070" s="55"/>
      <c r="AM1070" s="55"/>
      <c r="AN1070" s="54" t="str">
        <f t="shared" si="274"/>
        <v/>
      </c>
      <c r="AO1070" s="54" t="str">
        <f t="shared" si="275"/>
        <v/>
      </c>
      <c r="AP1070" s="53"/>
      <c r="AQ1070" s="53"/>
      <c r="AR1070" s="1"/>
      <c r="AS1070" s="1"/>
    </row>
    <row r="1071" spans="1:45" ht="18.75" customHeight="1" x14ac:dyDescent="0.35">
      <c r="A1071" s="1"/>
      <c r="B1071" s="49">
        <f>IF(R1071="",0,COUNTIF($R$7:R1071,R1071))</f>
        <v>0</v>
      </c>
      <c r="C1071" s="49" t="str">
        <f t="shared" si="260"/>
        <v>0</v>
      </c>
      <c r="D1071" s="49">
        <f>IF(X1071="",0,COUNTIF($X$7:X1071,X1071))</f>
        <v>0</v>
      </c>
      <c r="E1071" s="49" t="str">
        <f t="shared" si="261"/>
        <v>0</v>
      </c>
      <c r="F1071" s="49">
        <f>IF(AD1071="",0,COUNTIF($AD$7:AD1071,AD1071))</f>
        <v>0</v>
      </c>
      <c r="G1071" s="49" t="str">
        <f t="shared" si="262"/>
        <v>0</v>
      </c>
      <c r="H1071" s="49">
        <f>IF(AJ1071="",0,COUNTIF($AJ$7:AJ1071,AJ1071))</f>
        <v>0</v>
      </c>
      <c r="I1071" s="49" t="str">
        <f t="shared" si="263"/>
        <v>0</v>
      </c>
      <c r="J1071" s="120">
        <f t="shared" si="264"/>
        <v>0</v>
      </c>
      <c r="K1071" s="50" t="str">
        <f t="shared" si="265"/>
        <v>-</v>
      </c>
      <c r="L1071" s="49">
        <f>IF(N1071="",0,COUNTIF($N$7:N1071,N1071))</f>
        <v>0</v>
      </c>
      <c r="M1071" s="50" t="str">
        <f t="shared" si="266"/>
        <v>0</v>
      </c>
      <c r="N1071" s="49" t="str">
        <f t="shared" si="267"/>
        <v/>
      </c>
      <c r="O1071" s="1"/>
      <c r="P1071" s="112"/>
      <c r="Q1071" s="4"/>
      <c r="R1071" s="4"/>
      <c r="S1071" s="54" t="str">
        <f t="shared" si="268"/>
        <v/>
      </c>
      <c r="T1071" s="51"/>
      <c r="U1071" s="53"/>
      <c r="V1071" s="233"/>
      <c r="W1071" s="234" t="str">
        <f t="shared" si="269"/>
        <v/>
      </c>
      <c r="X1071" s="52"/>
      <c r="Y1071" s="53"/>
      <c r="Z1071" s="53"/>
      <c r="AA1071" s="53"/>
      <c r="AB1071" s="54" t="str">
        <f t="shared" si="270"/>
        <v/>
      </c>
      <c r="AC1071" s="54" t="str">
        <f t="shared" si="271"/>
        <v/>
      </c>
      <c r="AD1071" s="52"/>
      <c r="AE1071" s="53"/>
      <c r="AF1071" s="53"/>
      <c r="AG1071" s="53"/>
      <c r="AH1071" s="54" t="str">
        <f t="shared" si="272"/>
        <v/>
      </c>
      <c r="AI1071" s="54" t="str">
        <f t="shared" si="273"/>
        <v/>
      </c>
      <c r="AJ1071" s="52"/>
      <c r="AK1071" s="55"/>
      <c r="AL1071" s="55"/>
      <c r="AM1071" s="55"/>
      <c r="AN1071" s="54" t="str">
        <f t="shared" si="274"/>
        <v/>
      </c>
      <c r="AO1071" s="54" t="str">
        <f t="shared" si="275"/>
        <v/>
      </c>
      <c r="AP1071" s="53"/>
      <c r="AQ1071" s="53"/>
      <c r="AR1071" s="1"/>
      <c r="AS1071" s="1"/>
    </row>
    <row r="1072" spans="1:45" ht="18.75" customHeight="1" x14ac:dyDescent="0.35">
      <c r="A1072" s="1"/>
      <c r="B1072" s="49">
        <f>IF(R1072="",0,COUNTIF($R$7:R1072,R1072))</f>
        <v>0</v>
      </c>
      <c r="C1072" s="49" t="str">
        <f t="shared" si="260"/>
        <v>0</v>
      </c>
      <c r="D1072" s="49">
        <f>IF(X1072="",0,COUNTIF($X$7:X1072,X1072))</f>
        <v>0</v>
      </c>
      <c r="E1072" s="49" t="str">
        <f t="shared" si="261"/>
        <v>0</v>
      </c>
      <c r="F1072" s="49">
        <f>IF(AD1072="",0,COUNTIF($AD$7:AD1072,AD1072))</f>
        <v>0</v>
      </c>
      <c r="G1072" s="49" t="str">
        <f t="shared" si="262"/>
        <v>0</v>
      </c>
      <c r="H1072" s="49">
        <f>IF(AJ1072="",0,COUNTIF($AJ$7:AJ1072,AJ1072))</f>
        <v>0</v>
      </c>
      <c r="I1072" s="49" t="str">
        <f t="shared" si="263"/>
        <v>0</v>
      </c>
      <c r="J1072" s="120">
        <f t="shared" si="264"/>
        <v>0</v>
      </c>
      <c r="K1072" s="50" t="str">
        <f t="shared" si="265"/>
        <v>-</v>
      </c>
      <c r="L1072" s="49">
        <f>IF(N1072="",0,COUNTIF($N$7:N1072,N1072))</f>
        <v>0</v>
      </c>
      <c r="M1072" s="50" t="str">
        <f t="shared" si="266"/>
        <v>0</v>
      </c>
      <c r="N1072" s="49" t="str">
        <f t="shared" si="267"/>
        <v/>
      </c>
      <c r="O1072" s="1"/>
      <c r="P1072" s="112"/>
      <c r="Q1072" s="4"/>
      <c r="R1072" s="4"/>
      <c r="S1072" s="54" t="str">
        <f t="shared" si="268"/>
        <v/>
      </c>
      <c r="T1072" s="51"/>
      <c r="U1072" s="53"/>
      <c r="V1072" s="233"/>
      <c r="W1072" s="234" t="str">
        <f t="shared" si="269"/>
        <v/>
      </c>
      <c r="X1072" s="52"/>
      <c r="Y1072" s="53"/>
      <c r="Z1072" s="53"/>
      <c r="AA1072" s="53"/>
      <c r="AB1072" s="54" t="str">
        <f t="shared" si="270"/>
        <v/>
      </c>
      <c r="AC1072" s="54" t="str">
        <f t="shared" si="271"/>
        <v/>
      </c>
      <c r="AD1072" s="52"/>
      <c r="AE1072" s="53"/>
      <c r="AF1072" s="53"/>
      <c r="AG1072" s="53"/>
      <c r="AH1072" s="54" t="str">
        <f t="shared" si="272"/>
        <v/>
      </c>
      <c r="AI1072" s="54" t="str">
        <f t="shared" si="273"/>
        <v/>
      </c>
      <c r="AJ1072" s="52"/>
      <c r="AK1072" s="55"/>
      <c r="AL1072" s="55"/>
      <c r="AM1072" s="55"/>
      <c r="AN1072" s="54" t="str">
        <f t="shared" si="274"/>
        <v/>
      </c>
      <c r="AO1072" s="54" t="str">
        <f t="shared" si="275"/>
        <v/>
      </c>
      <c r="AP1072" s="53"/>
      <c r="AQ1072" s="53"/>
      <c r="AR1072" s="1"/>
      <c r="AS1072" s="1"/>
    </row>
    <row r="1073" spans="1:45" ht="18.75" customHeight="1" x14ac:dyDescent="0.35">
      <c r="A1073" s="1"/>
      <c r="B1073" s="49">
        <f>IF(R1073="",0,COUNTIF($R$7:R1073,R1073))</f>
        <v>0</v>
      </c>
      <c r="C1073" s="49" t="str">
        <f t="shared" si="260"/>
        <v>0</v>
      </c>
      <c r="D1073" s="49">
        <f>IF(X1073="",0,COUNTIF($X$7:X1073,X1073))</f>
        <v>0</v>
      </c>
      <c r="E1073" s="49" t="str">
        <f t="shared" si="261"/>
        <v>0</v>
      </c>
      <c r="F1073" s="49">
        <f>IF(AD1073="",0,COUNTIF($AD$7:AD1073,AD1073))</f>
        <v>0</v>
      </c>
      <c r="G1073" s="49" t="str">
        <f t="shared" si="262"/>
        <v>0</v>
      </c>
      <c r="H1073" s="49">
        <f>IF(AJ1073="",0,COUNTIF($AJ$7:AJ1073,AJ1073))</f>
        <v>0</v>
      </c>
      <c r="I1073" s="49" t="str">
        <f t="shared" si="263"/>
        <v>0</v>
      </c>
      <c r="J1073" s="120">
        <f t="shared" si="264"/>
        <v>0</v>
      </c>
      <c r="K1073" s="50" t="str">
        <f t="shared" si="265"/>
        <v>-</v>
      </c>
      <c r="L1073" s="49">
        <f>IF(N1073="",0,COUNTIF($N$7:N1073,N1073))</f>
        <v>0</v>
      </c>
      <c r="M1073" s="50" t="str">
        <f t="shared" si="266"/>
        <v>0</v>
      </c>
      <c r="N1073" s="49" t="str">
        <f t="shared" si="267"/>
        <v/>
      </c>
      <c r="O1073" s="1"/>
      <c r="P1073" s="112"/>
      <c r="Q1073" s="4"/>
      <c r="R1073" s="4"/>
      <c r="S1073" s="54" t="str">
        <f t="shared" si="268"/>
        <v/>
      </c>
      <c r="T1073" s="51"/>
      <c r="U1073" s="53"/>
      <c r="V1073" s="233"/>
      <c r="W1073" s="234" t="str">
        <f t="shared" si="269"/>
        <v/>
      </c>
      <c r="X1073" s="52"/>
      <c r="Y1073" s="53"/>
      <c r="Z1073" s="53"/>
      <c r="AA1073" s="53"/>
      <c r="AB1073" s="54" t="str">
        <f t="shared" si="270"/>
        <v/>
      </c>
      <c r="AC1073" s="54" t="str">
        <f t="shared" si="271"/>
        <v/>
      </c>
      <c r="AD1073" s="52"/>
      <c r="AE1073" s="53"/>
      <c r="AF1073" s="53"/>
      <c r="AG1073" s="53"/>
      <c r="AH1073" s="54" t="str">
        <f t="shared" si="272"/>
        <v/>
      </c>
      <c r="AI1073" s="54" t="str">
        <f t="shared" si="273"/>
        <v/>
      </c>
      <c r="AJ1073" s="52"/>
      <c r="AK1073" s="55"/>
      <c r="AL1073" s="55"/>
      <c r="AM1073" s="55"/>
      <c r="AN1073" s="54" t="str">
        <f t="shared" si="274"/>
        <v/>
      </c>
      <c r="AO1073" s="54" t="str">
        <f t="shared" si="275"/>
        <v/>
      </c>
      <c r="AP1073" s="53"/>
      <c r="AQ1073" s="53"/>
      <c r="AR1073" s="1"/>
      <c r="AS1073" s="1"/>
    </row>
    <row r="1074" spans="1:45" ht="18.75" customHeight="1" x14ac:dyDescent="0.35">
      <c r="A1074" s="1"/>
      <c r="B1074" s="49">
        <f>IF(R1074="",0,COUNTIF($R$7:R1074,R1074))</f>
        <v>0</v>
      </c>
      <c r="C1074" s="49" t="str">
        <f t="shared" si="260"/>
        <v>0</v>
      </c>
      <c r="D1074" s="49">
        <f>IF(X1074="",0,COUNTIF($X$7:X1074,X1074))</f>
        <v>0</v>
      </c>
      <c r="E1074" s="49" t="str">
        <f t="shared" si="261"/>
        <v>0</v>
      </c>
      <c r="F1074" s="49">
        <f>IF(AD1074="",0,COUNTIF($AD$7:AD1074,AD1074))</f>
        <v>0</v>
      </c>
      <c r="G1074" s="49" t="str">
        <f t="shared" si="262"/>
        <v>0</v>
      </c>
      <c r="H1074" s="49">
        <f>IF(AJ1074="",0,COUNTIF($AJ$7:AJ1074,AJ1074))</f>
        <v>0</v>
      </c>
      <c r="I1074" s="49" t="str">
        <f t="shared" si="263"/>
        <v>0</v>
      </c>
      <c r="J1074" s="120">
        <f t="shared" si="264"/>
        <v>0</v>
      </c>
      <c r="K1074" s="50" t="str">
        <f t="shared" si="265"/>
        <v>-</v>
      </c>
      <c r="L1074" s="49">
        <f>IF(N1074="",0,COUNTIF($N$7:N1074,N1074))</f>
        <v>0</v>
      </c>
      <c r="M1074" s="50" t="str">
        <f t="shared" si="266"/>
        <v>0</v>
      </c>
      <c r="N1074" s="49" t="str">
        <f t="shared" si="267"/>
        <v/>
      </c>
      <c r="O1074" s="1"/>
      <c r="P1074" s="112"/>
      <c r="Q1074" s="4"/>
      <c r="R1074" s="4"/>
      <c r="S1074" s="54" t="str">
        <f t="shared" si="268"/>
        <v/>
      </c>
      <c r="T1074" s="51"/>
      <c r="U1074" s="53"/>
      <c r="V1074" s="233"/>
      <c r="W1074" s="234" t="str">
        <f t="shared" si="269"/>
        <v/>
      </c>
      <c r="X1074" s="52"/>
      <c r="Y1074" s="53"/>
      <c r="Z1074" s="53"/>
      <c r="AA1074" s="53"/>
      <c r="AB1074" s="54" t="str">
        <f t="shared" si="270"/>
        <v/>
      </c>
      <c r="AC1074" s="54" t="str">
        <f t="shared" si="271"/>
        <v/>
      </c>
      <c r="AD1074" s="52"/>
      <c r="AE1074" s="53"/>
      <c r="AF1074" s="53"/>
      <c r="AG1074" s="53"/>
      <c r="AH1074" s="54" t="str">
        <f t="shared" si="272"/>
        <v/>
      </c>
      <c r="AI1074" s="54" t="str">
        <f t="shared" si="273"/>
        <v/>
      </c>
      <c r="AJ1074" s="52"/>
      <c r="AK1074" s="55"/>
      <c r="AL1074" s="55"/>
      <c r="AM1074" s="55"/>
      <c r="AN1074" s="54" t="str">
        <f t="shared" si="274"/>
        <v/>
      </c>
      <c r="AO1074" s="54" t="str">
        <f t="shared" si="275"/>
        <v/>
      </c>
      <c r="AP1074" s="53"/>
      <c r="AQ1074" s="53"/>
      <c r="AR1074" s="1"/>
      <c r="AS1074" s="1"/>
    </row>
    <row r="1075" spans="1:45" ht="18.75" customHeight="1" x14ac:dyDescent="0.35">
      <c r="A1075" s="1"/>
      <c r="B1075" s="49">
        <f>IF(R1075="",0,COUNTIF($R$7:R1075,R1075))</f>
        <v>0</v>
      </c>
      <c r="C1075" s="49" t="str">
        <f t="shared" ref="C1075:C1138" si="276">B1075&amp;R1075</f>
        <v>0</v>
      </c>
      <c r="D1075" s="49">
        <f>IF(X1075="",0,COUNTIF($X$7:X1075,X1075))</f>
        <v>0</v>
      </c>
      <c r="E1075" s="49" t="str">
        <f t="shared" ref="E1075:E1138" si="277">D1075&amp;X1075</f>
        <v>0</v>
      </c>
      <c r="F1075" s="49">
        <f>IF(AD1075="",0,COUNTIF($AD$7:AD1075,AD1075))</f>
        <v>0</v>
      </c>
      <c r="G1075" s="49" t="str">
        <f t="shared" ref="G1075:G1138" si="278">F1075&amp;AD1075</f>
        <v>0</v>
      </c>
      <c r="H1075" s="49">
        <f>IF(AJ1075="",0,COUNTIF($AJ$7:AJ1075,AJ1075))</f>
        <v>0</v>
      </c>
      <c r="I1075" s="49" t="str">
        <f t="shared" ref="I1075:I1138" si="279">H1075&amp;AJ1075</f>
        <v>0</v>
      </c>
      <c r="J1075" s="120">
        <f t="shared" ref="J1075:J1138" si="280">Y1075+AE1075+AK1075</f>
        <v>0</v>
      </c>
      <c r="K1075" s="50" t="str">
        <f t="shared" ref="K1075:K1138" si="281">IF(R1075="","-",IF(P1075&lt;&gt;"",P1075,K1074))</f>
        <v>-</v>
      </c>
      <c r="L1075" s="49">
        <f>IF(N1075="",0,COUNTIF($N$7:N1075,N1075))</f>
        <v>0</v>
      </c>
      <c r="M1075" s="50" t="str">
        <f t="shared" ref="M1075:M1138" si="282">L1075&amp;N1075</f>
        <v>0</v>
      </c>
      <c r="N1075" s="49" t="str">
        <f t="shared" ref="N1075:N1138" si="283">IF(R1075="","",IF(Q1075&lt;&gt;"",Q1075,N1074))</f>
        <v/>
      </c>
      <c r="O1075" s="1"/>
      <c r="P1075" s="112"/>
      <c r="Q1075" s="4"/>
      <c r="R1075" s="4"/>
      <c r="S1075" s="54" t="str">
        <f t="shared" ref="S1075:S1138" si="284">IF(R1075&lt;&gt;"",VLOOKUP(R1075,DP,2,FALSE),"")</f>
        <v/>
      </c>
      <c r="T1075" s="51"/>
      <c r="U1075" s="53"/>
      <c r="V1075" s="233"/>
      <c r="W1075" s="234" t="str">
        <f t="shared" ref="W1075:W1138" si="285">IF(AND(R1075&lt;&gt;"",U1075&lt;&gt;""),$U1075*$V1075,"")</f>
        <v/>
      </c>
      <c r="X1075" s="52"/>
      <c r="Y1075" s="53"/>
      <c r="Z1075" s="53"/>
      <c r="AA1075" s="53"/>
      <c r="AB1075" s="54" t="str">
        <f t="shared" ref="AB1075:AB1138" si="286">IF(AND(R1075&lt;&gt;"",X1075&lt;&gt;""),$Y1075*$Z1075,"")</f>
        <v/>
      </c>
      <c r="AC1075" s="54" t="str">
        <f t="shared" ref="AC1075:AC1138" si="287">IF(AND(R1075&lt;&gt;"",X1075&lt;&gt;""),$Y1075*$AA1075,"")</f>
        <v/>
      </c>
      <c r="AD1075" s="52"/>
      <c r="AE1075" s="53"/>
      <c r="AF1075" s="53"/>
      <c r="AG1075" s="53"/>
      <c r="AH1075" s="54" t="str">
        <f t="shared" ref="AH1075:AH1138" si="288">IF(AND(R1075&lt;&gt;"",AD1075&lt;&gt;""),$AE1075*$AF1075,"")</f>
        <v/>
      </c>
      <c r="AI1075" s="54" t="str">
        <f t="shared" ref="AI1075:AI1138" si="289">IF(AND(R1075&lt;&gt;"",AD1075&lt;&gt;""),$AE1075*$AG1075,"")</f>
        <v/>
      </c>
      <c r="AJ1075" s="52"/>
      <c r="AK1075" s="55"/>
      <c r="AL1075" s="55"/>
      <c r="AM1075" s="55"/>
      <c r="AN1075" s="54" t="str">
        <f t="shared" ref="AN1075:AN1138" si="290">IF(AND(R1075&lt;&gt;"",AJ1075&lt;&gt;""),$AK1075*$AL1075,"")</f>
        <v/>
      </c>
      <c r="AO1075" s="54" t="str">
        <f t="shared" ref="AO1075:AO1138" si="291">IF(AND(R1075&lt;&gt;"",AJ1075&lt;&gt;""),$AK1075*$AM1075,"")</f>
        <v/>
      </c>
      <c r="AP1075" s="53"/>
      <c r="AQ1075" s="53"/>
      <c r="AR1075" s="1"/>
      <c r="AS1075" s="1"/>
    </row>
    <row r="1076" spans="1:45" ht="18.75" customHeight="1" x14ac:dyDescent="0.35">
      <c r="A1076" s="1"/>
      <c r="B1076" s="49">
        <f>IF(R1076="",0,COUNTIF($R$7:R1076,R1076))</f>
        <v>0</v>
      </c>
      <c r="C1076" s="49" t="str">
        <f t="shared" si="276"/>
        <v>0</v>
      </c>
      <c r="D1076" s="49">
        <f>IF(X1076="",0,COUNTIF($X$7:X1076,X1076))</f>
        <v>0</v>
      </c>
      <c r="E1076" s="49" t="str">
        <f t="shared" si="277"/>
        <v>0</v>
      </c>
      <c r="F1076" s="49">
        <f>IF(AD1076="",0,COUNTIF($AD$7:AD1076,AD1076))</f>
        <v>0</v>
      </c>
      <c r="G1076" s="49" t="str">
        <f t="shared" si="278"/>
        <v>0</v>
      </c>
      <c r="H1076" s="49">
        <f>IF(AJ1076="",0,COUNTIF($AJ$7:AJ1076,AJ1076))</f>
        <v>0</v>
      </c>
      <c r="I1076" s="49" t="str">
        <f t="shared" si="279"/>
        <v>0</v>
      </c>
      <c r="J1076" s="120">
        <f t="shared" si="280"/>
        <v>0</v>
      </c>
      <c r="K1076" s="50" t="str">
        <f t="shared" si="281"/>
        <v>-</v>
      </c>
      <c r="L1076" s="49">
        <f>IF(N1076="",0,COUNTIF($N$7:N1076,N1076))</f>
        <v>0</v>
      </c>
      <c r="M1076" s="50" t="str">
        <f t="shared" si="282"/>
        <v>0</v>
      </c>
      <c r="N1076" s="49" t="str">
        <f t="shared" si="283"/>
        <v/>
      </c>
      <c r="O1076" s="1"/>
      <c r="P1076" s="112"/>
      <c r="Q1076" s="4"/>
      <c r="R1076" s="4"/>
      <c r="S1076" s="54" t="str">
        <f t="shared" si="284"/>
        <v/>
      </c>
      <c r="T1076" s="51"/>
      <c r="U1076" s="53"/>
      <c r="V1076" s="233"/>
      <c r="W1076" s="234" t="str">
        <f t="shared" si="285"/>
        <v/>
      </c>
      <c r="X1076" s="52"/>
      <c r="Y1076" s="53"/>
      <c r="Z1076" s="53"/>
      <c r="AA1076" s="53"/>
      <c r="AB1076" s="54" t="str">
        <f t="shared" si="286"/>
        <v/>
      </c>
      <c r="AC1076" s="54" t="str">
        <f t="shared" si="287"/>
        <v/>
      </c>
      <c r="AD1076" s="52"/>
      <c r="AE1076" s="53"/>
      <c r="AF1076" s="53"/>
      <c r="AG1076" s="53"/>
      <c r="AH1076" s="54" t="str">
        <f t="shared" si="288"/>
        <v/>
      </c>
      <c r="AI1076" s="54" t="str">
        <f t="shared" si="289"/>
        <v/>
      </c>
      <c r="AJ1076" s="52"/>
      <c r="AK1076" s="55"/>
      <c r="AL1076" s="55"/>
      <c r="AM1076" s="55"/>
      <c r="AN1076" s="54" t="str">
        <f t="shared" si="290"/>
        <v/>
      </c>
      <c r="AO1076" s="54" t="str">
        <f t="shared" si="291"/>
        <v/>
      </c>
      <c r="AP1076" s="53"/>
      <c r="AQ1076" s="53"/>
      <c r="AR1076" s="1"/>
      <c r="AS1076" s="1"/>
    </row>
    <row r="1077" spans="1:45" ht="18.75" customHeight="1" x14ac:dyDescent="0.35">
      <c r="A1077" s="1"/>
      <c r="B1077" s="49">
        <f>IF(R1077="",0,COUNTIF($R$7:R1077,R1077))</f>
        <v>0</v>
      </c>
      <c r="C1077" s="49" t="str">
        <f t="shared" si="276"/>
        <v>0</v>
      </c>
      <c r="D1077" s="49">
        <f>IF(X1077="",0,COUNTIF($X$7:X1077,X1077))</f>
        <v>0</v>
      </c>
      <c r="E1077" s="49" t="str">
        <f t="shared" si="277"/>
        <v>0</v>
      </c>
      <c r="F1077" s="49">
        <f>IF(AD1077="",0,COUNTIF($AD$7:AD1077,AD1077))</f>
        <v>0</v>
      </c>
      <c r="G1077" s="49" t="str">
        <f t="shared" si="278"/>
        <v>0</v>
      </c>
      <c r="H1077" s="49">
        <f>IF(AJ1077="",0,COUNTIF($AJ$7:AJ1077,AJ1077))</f>
        <v>0</v>
      </c>
      <c r="I1077" s="49" t="str">
        <f t="shared" si="279"/>
        <v>0</v>
      </c>
      <c r="J1077" s="120">
        <f t="shared" si="280"/>
        <v>0</v>
      </c>
      <c r="K1077" s="50" t="str">
        <f t="shared" si="281"/>
        <v>-</v>
      </c>
      <c r="L1077" s="49">
        <f>IF(N1077="",0,COUNTIF($N$7:N1077,N1077))</f>
        <v>0</v>
      </c>
      <c r="M1077" s="50" t="str">
        <f t="shared" si="282"/>
        <v>0</v>
      </c>
      <c r="N1077" s="49" t="str">
        <f t="shared" si="283"/>
        <v/>
      </c>
      <c r="O1077" s="1"/>
      <c r="P1077" s="112"/>
      <c r="Q1077" s="4"/>
      <c r="R1077" s="4"/>
      <c r="S1077" s="54" t="str">
        <f t="shared" si="284"/>
        <v/>
      </c>
      <c r="T1077" s="51"/>
      <c r="U1077" s="53"/>
      <c r="V1077" s="233"/>
      <c r="W1077" s="234" t="str">
        <f t="shared" si="285"/>
        <v/>
      </c>
      <c r="X1077" s="52"/>
      <c r="Y1077" s="53"/>
      <c r="Z1077" s="53"/>
      <c r="AA1077" s="53"/>
      <c r="AB1077" s="54" t="str">
        <f t="shared" si="286"/>
        <v/>
      </c>
      <c r="AC1077" s="54" t="str">
        <f t="shared" si="287"/>
        <v/>
      </c>
      <c r="AD1077" s="52"/>
      <c r="AE1077" s="53"/>
      <c r="AF1077" s="53"/>
      <c r="AG1077" s="53"/>
      <c r="AH1077" s="54" t="str">
        <f t="shared" si="288"/>
        <v/>
      </c>
      <c r="AI1077" s="54" t="str">
        <f t="shared" si="289"/>
        <v/>
      </c>
      <c r="AJ1077" s="52"/>
      <c r="AK1077" s="55"/>
      <c r="AL1077" s="55"/>
      <c r="AM1077" s="55"/>
      <c r="AN1077" s="54" t="str">
        <f t="shared" si="290"/>
        <v/>
      </c>
      <c r="AO1077" s="54" t="str">
        <f t="shared" si="291"/>
        <v/>
      </c>
      <c r="AP1077" s="53"/>
      <c r="AQ1077" s="53"/>
      <c r="AR1077" s="1"/>
      <c r="AS1077" s="1"/>
    </row>
    <row r="1078" spans="1:45" ht="18.75" customHeight="1" x14ac:dyDescent="0.35">
      <c r="A1078" s="1"/>
      <c r="B1078" s="49">
        <f>IF(R1078="",0,COUNTIF($R$7:R1078,R1078))</f>
        <v>0</v>
      </c>
      <c r="C1078" s="49" t="str">
        <f t="shared" si="276"/>
        <v>0</v>
      </c>
      <c r="D1078" s="49">
        <f>IF(X1078="",0,COUNTIF($X$7:X1078,X1078))</f>
        <v>0</v>
      </c>
      <c r="E1078" s="49" t="str">
        <f t="shared" si="277"/>
        <v>0</v>
      </c>
      <c r="F1078" s="49">
        <f>IF(AD1078="",0,COUNTIF($AD$7:AD1078,AD1078))</f>
        <v>0</v>
      </c>
      <c r="G1078" s="49" t="str">
        <f t="shared" si="278"/>
        <v>0</v>
      </c>
      <c r="H1078" s="49">
        <f>IF(AJ1078="",0,COUNTIF($AJ$7:AJ1078,AJ1078))</f>
        <v>0</v>
      </c>
      <c r="I1078" s="49" t="str">
        <f t="shared" si="279"/>
        <v>0</v>
      </c>
      <c r="J1078" s="120">
        <f t="shared" si="280"/>
        <v>0</v>
      </c>
      <c r="K1078" s="50" t="str">
        <f t="shared" si="281"/>
        <v>-</v>
      </c>
      <c r="L1078" s="49">
        <f>IF(N1078="",0,COUNTIF($N$7:N1078,N1078))</f>
        <v>0</v>
      </c>
      <c r="M1078" s="50" t="str">
        <f t="shared" si="282"/>
        <v>0</v>
      </c>
      <c r="N1078" s="49" t="str">
        <f t="shared" si="283"/>
        <v/>
      </c>
      <c r="O1078" s="1"/>
      <c r="P1078" s="112"/>
      <c r="Q1078" s="4"/>
      <c r="R1078" s="4"/>
      <c r="S1078" s="54" t="str">
        <f t="shared" si="284"/>
        <v/>
      </c>
      <c r="T1078" s="51"/>
      <c r="U1078" s="53"/>
      <c r="V1078" s="233"/>
      <c r="W1078" s="234" t="str">
        <f t="shared" si="285"/>
        <v/>
      </c>
      <c r="X1078" s="52"/>
      <c r="Y1078" s="53"/>
      <c r="Z1078" s="53"/>
      <c r="AA1078" s="53"/>
      <c r="AB1078" s="54" t="str">
        <f t="shared" si="286"/>
        <v/>
      </c>
      <c r="AC1078" s="54" t="str">
        <f t="shared" si="287"/>
        <v/>
      </c>
      <c r="AD1078" s="52"/>
      <c r="AE1078" s="53"/>
      <c r="AF1078" s="53"/>
      <c r="AG1078" s="53"/>
      <c r="AH1078" s="54" t="str">
        <f t="shared" si="288"/>
        <v/>
      </c>
      <c r="AI1078" s="54" t="str">
        <f t="shared" si="289"/>
        <v/>
      </c>
      <c r="AJ1078" s="52"/>
      <c r="AK1078" s="55"/>
      <c r="AL1078" s="55"/>
      <c r="AM1078" s="55"/>
      <c r="AN1078" s="54" t="str">
        <f t="shared" si="290"/>
        <v/>
      </c>
      <c r="AO1078" s="54" t="str">
        <f t="shared" si="291"/>
        <v/>
      </c>
      <c r="AP1078" s="53"/>
      <c r="AQ1078" s="53"/>
      <c r="AR1078" s="1"/>
      <c r="AS1078" s="1"/>
    </row>
    <row r="1079" spans="1:45" ht="18.75" customHeight="1" x14ac:dyDescent="0.35">
      <c r="A1079" s="1"/>
      <c r="B1079" s="49">
        <f>IF(R1079="",0,COUNTIF($R$7:R1079,R1079))</f>
        <v>0</v>
      </c>
      <c r="C1079" s="49" t="str">
        <f t="shared" si="276"/>
        <v>0</v>
      </c>
      <c r="D1079" s="49">
        <f>IF(X1079="",0,COUNTIF($X$7:X1079,X1079))</f>
        <v>0</v>
      </c>
      <c r="E1079" s="49" t="str">
        <f t="shared" si="277"/>
        <v>0</v>
      </c>
      <c r="F1079" s="49">
        <f>IF(AD1079="",0,COUNTIF($AD$7:AD1079,AD1079))</f>
        <v>0</v>
      </c>
      <c r="G1079" s="49" t="str">
        <f t="shared" si="278"/>
        <v>0</v>
      </c>
      <c r="H1079" s="49">
        <f>IF(AJ1079="",0,COUNTIF($AJ$7:AJ1079,AJ1079))</f>
        <v>0</v>
      </c>
      <c r="I1079" s="49" t="str">
        <f t="shared" si="279"/>
        <v>0</v>
      </c>
      <c r="J1079" s="120">
        <f t="shared" si="280"/>
        <v>0</v>
      </c>
      <c r="K1079" s="50" t="str">
        <f t="shared" si="281"/>
        <v>-</v>
      </c>
      <c r="L1079" s="49">
        <f>IF(N1079="",0,COUNTIF($N$7:N1079,N1079))</f>
        <v>0</v>
      </c>
      <c r="M1079" s="50" t="str">
        <f t="shared" si="282"/>
        <v>0</v>
      </c>
      <c r="N1079" s="49" t="str">
        <f t="shared" si="283"/>
        <v/>
      </c>
      <c r="O1079" s="1"/>
      <c r="P1079" s="112"/>
      <c r="Q1079" s="4"/>
      <c r="R1079" s="4"/>
      <c r="S1079" s="54" t="str">
        <f t="shared" si="284"/>
        <v/>
      </c>
      <c r="T1079" s="51"/>
      <c r="U1079" s="53"/>
      <c r="V1079" s="233"/>
      <c r="W1079" s="234" t="str">
        <f t="shared" si="285"/>
        <v/>
      </c>
      <c r="X1079" s="52"/>
      <c r="Y1079" s="53"/>
      <c r="Z1079" s="53"/>
      <c r="AA1079" s="53"/>
      <c r="AB1079" s="54" t="str">
        <f t="shared" si="286"/>
        <v/>
      </c>
      <c r="AC1079" s="54" t="str">
        <f t="shared" si="287"/>
        <v/>
      </c>
      <c r="AD1079" s="52"/>
      <c r="AE1079" s="53"/>
      <c r="AF1079" s="53"/>
      <c r="AG1079" s="53"/>
      <c r="AH1079" s="54" t="str">
        <f t="shared" si="288"/>
        <v/>
      </c>
      <c r="AI1079" s="54" t="str">
        <f t="shared" si="289"/>
        <v/>
      </c>
      <c r="AJ1079" s="52"/>
      <c r="AK1079" s="55"/>
      <c r="AL1079" s="55"/>
      <c r="AM1079" s="55"/>
      <c r="AN1079" s="54" t="str">
        <f t="shared" si="290"/>
        <v/>
      </c>
      <c r="AO1079" s="54" t="str">
        <f t="shared" si="291"/>
        <v/>
      </c>
      <c r="AP1079" s="53"/>
      <c r="AQ1079" s="53"/>
      <c r="AR1079" s="1"/>
      <c r="AS1079" s="1"/>
    </row>
    <row r="1080" spans="1:45" ht="18.75" customHeight="1" x14ac:dyDescent="0.35">
      <c r="A1080" s="1"/>
      <c r="B1080" s="49">
        <f>IF(R1080="",0,COUNTIF($R$7:R1080,R1080))</f>
        <v>0</v>
      </c>
      <c r="C1080" s="49" t="str">
        <f t="shared" si="276"/>
        <v>0</v>
      </c>
      <c r="D1080" s="49">
        <f>IF(X1080="",0,COUNTIF($X$7:X1080,X1080))</f>
        <v>0</v>
      </c>
      <c r="E1080" s="49" t="str">
        <f t="shared" si="277"/>
        <v>0</v>
      </c>
      <c r="F1080" s="49">
        <f>IF(AD1080="",0,COUNTIF($AD$7:AD1080,AD1080))</f>
        <v>0</v>
      </c>
      <c r="G1080" s="49" t="str">
        <f t="shared" si="278"/>
        <v>0</v>
      </c>
      <c r="H1080" s="49">
        <f>IF(AJ1080="",0,COUNTIF($AJ$7:AJ1080,AJ1080))</f>
        <v>0</v>
      </c>
      <c r="I1080" s="49" t="str">
        <f t="shared" si="279"/>
        <v>0</v>
      </c>
      <c r="J1080" s="120">
        <f t="shared" si="280"/>
        <v>0</v>
      </c>
      <c r="K1080" s="50" t="str">
        <f t="shared" si="281"/>
        <v>-</v>
      </c>
      <c r="L1080" s="49">
        <f>IF(N1080="",0,COUNTIF($N$7:N1080,N1080))</f>
        <v>0</v>
      </c>
      <c r="M1080" s="50" t="str">
        <f t="shared" si="282"/>
        <v>0</v>
      </c>
      <c r="N1080" s="49" t="str">
        <f t="shared" si="283"/>
        <v/>
      </c>
      <c r="O1080" s="1"/>
      <c r="P1080" s="112"/>
      <c r="Q1080" s="4"/>
      <c r="R1080" s="4"/>
      <c r="S1080" s="54" t="str">
        <f t="shared" si="284"/>
        <v/>
      </c>
      <c r="T1080" s="51"/>
      <c r="U1080" s="53"/>
      <c r="V1080" s="233"/>
      <c r="W1080" s="234" t="str">
        <f t="shared" si="285"/>
        <v/>
      </c>
      <c r="X1080" s="52"/>
      <c r="Y1080" s="53"/>
      <c r="Z1080" s="53"/>
      <c r="AA1080" s="53"/>
      <c r="AB1080" s="54" t="str">
        <f t="shared" si="286"/>
        <v/>
      </c>
      <c r="AC1080" s="54" t="str">
        <f t="shared" si="287"/>
        <v/>
      </c>
      <c r="AD1080" s="52"/>
      <c r="AE1080" s="53"/>
      <c r="AF1080" s="53"/>
      <c r="AG1080" s="53"/>
      <c r="AH1080" s="54" t="str">
        <f t="shared" si="288"/>
        <v/>
      </c>
      <c r="AI1080" s="54" t="str">
        <f t="shared" si="289"/>
        <v/>
      </c>
      <c r="AJ1080" s="52"/>
      <c r="AK1080" s="55"/>
      <c r="AL1080" s="55"/>
      <c r="AM1080" s="55"/>
      <c r="AN1080" s="54" t="str">
        <f t="shared" si="290"/>
        <v/>
      </c>
      <c r="AO1080" s="54" t="str">
        <f t="shared" si="291"/>
        <v/>
      </c>
      <c r="AP1080" s="53"/>
      <c r="AQ1080" s="53"/>
      <c r="AR1080" s="1"/>
      <c r="AS1080" s="1"/>
    </row>
    <row r="1081" spans="1:45" ht="18.75" customHeight="1" x14ac:dyDescent="0.35">
      <c r="A1081" s="1"/>
      <c r="B1081" s="49">
        <f>IF(R1081="",0,COUNTIF($R$7:R1081,R1081))</f>
        <v>0</v>
      </c>
      <c r="C1081" s="49" t="str">
        <f t="shared" si="276"/>
        <v>0</v>
      </c>
      <c r="D1081" s="49">
        <f>IF(X1081="",0,COUNTIF($X$7:X1081,X1081))</f>
        <v>0</v>
      </c>
      <c r="E1081" s="49" t="str">
        <f t="shared" si="277"/>
        <v>0</v>
      </c>
      <c r="F1081" s="49">
        <f>IF(AD1081="",0,COUNTIF($AD$7:AD1081,AD1081))</f>
        <v>0</v>
      </c>
      <c r="G1081" s="49" t="str">
        <f t="shared" si="278"/>
        <v>0</v>
      </c>
      <c r="H1081" s="49">
        <f>IF(AJ1081="",0,COUNTIF($AJ$7:AJ1081,AJ1081))</f>
        <v>0</v>
      </c>
      <c r="I1081" s="49" t="str">
        <f t="shared" si="279"/>
        <v>0</v>
      </c>
      <c r="J1081" s="120">
        <f t="shared" si="280"/>
        <v>0</v>
      </c>
      <c r="K1081" s="50" t="str">
        <f t="shared" si="281"/>
        <v>-</v>
      </c>
      <c r="L1081" s="49">
        <f>IF(N1081="",0,COUNTIF($N$7:N1081,N1081))</f>
        <v>0</v>
      </c>
      <c r="M1081" s="50" t="str">
        <f t="shared" si="282"/>
        <v>0</v>
      </c>
      <c r="N1081" s="49" t="str">
        <f t="shared" si="283"/>
        <v/>
      </c>
      <c r="O1081" s="1"/>
      <c r="P1081" s="112"/>
      <c r="Q1081" s="4"/>
      <c r="R1081" s="4"/>
      <c r="S1081" s="54" t="str">
        <f t="shared" si="284"/>
        <v/>
      </c>
      <c r="T1081" s="51"/>
      <c r="U1081" s="53"/>
      <c r="V1081" s="233"/>
      <c r="W1081" s="234" t="str">
        <f t="shared" si="285"/>
        <v/>
      </c>
      <c r="X1081" s="52"/>
      <c r="Y1081" s="53"/>
      <c r="Z1081" s="53"/>
      <c r="AA1081" s="53"/>
      <c r="AB1081" s="54" t="str">
        <f t="shared" si="286"/>
        <v/>
      </c>
      <c r="AC1081" s="54" t="str">
        <f t="shared" si="287"/>
        <v/>
      </c>
      <c r="AD1081" s="52"/>
      <c r="AE1081" s="53"/>
      <c r="AF1081" s="53"/>
      <c r="AG1081" s="53"/>
      <c r="AH1081" s="54" t="str">
        <f t="shared" si="288"/>
        <v/>
      </c>
      <c r="AI1081" s="54" t="str">
        <f t="shared" si="289"/>
        <v/>
      </c>
      <c r="AJ1081" s="52"/>
      <c r="AK1081" s="55"/>
      <c r="AL1081" s="55"/>
      <c r="AM1081" s="55"/>
      <c r="AN1081" s="54" t="str">
        <f t="shared" si="290"/>
        <v/>
      </c>
      <c r="AO1081" s="54" t="str">
        <f t="shared" si="291"/>
        <v/>
      </c>
      <c r="AP1081" s="53"/>
      <c r="AQ1081" s="53"/>
      <c r="AR1081" s="1"/>
      <c r="AS1081" s="1"/>
    </row>
    <row r="1082" spans="1:45" ht="18.75" customHeight="1" x14ac:dyDescent="0.35">
      <c r="A1082" s="1"/>
      <c r="B1082" s="49">
        <f>IF(R1082="",0,COUNTIF($R$7:R1082,R1082))</f>
        <v>0</v>
      </c>
      <c r="C1082" s="49" t="str">
        <f t="shared" si="276"/>
        <v>0</v>
      </c>
      <c r="D1082" s="49">
        <f>IF(X1082="",0,COUNTIF($X$7:X1082,X1082))</f>
        <v>0</v>
      </c>
      <c r="E1082" s="49" t="str">
        <f t="shared" si="277"/>
        <v>0</v>
      </c>
      <c r="F1082" s="49">
        <f>IF(AD1082="",0,COUNTIF($AD$7:AD1082,AD1082))</f>
        <v>0</v>
      </c>
      <c r="G1082" s="49" t="str">
        <f t="shared" si="278"/>
        <v>0</v>
      </c>
      <c r="H1082" s="49">
        <f>IF(AJ1082="",0,COUNTIF($AJ$7:AJ1082,AJ1082))</f>
        <v>0</v>
      </c>
      <c r="I1082" s="49" t="str">
        <f t="shared" si="279"/>
        <v>0</v>
      </c>
      <c r="J1082" s="120">
        <f t="shared" si="280"/>
        <v>0</v>
      </c>
      <c r="K1082" s="50" t="str">
        <f t="shared" si="281"/>
        <v>-</v>
      </c>
      <c r="L1082" s="49">
        <f>IF(N1082="",0,COUNTIF($N$7:N1082,N1082))</f>
        <v>0</v>
      </c>
      <c r="M1082" s="50" t="str">
        <f t="shared" si="282"/>
        <v>0</v>
      </c>
      <c r="N1082" s="49" t="str">
        <f t="shared" si="283"/>
        <v/>
      </c>
      <c r="O1082" s="1"/>
      <c r="P1082" s="112"/>
      <c r="Q1082" s="4"/>
      <c r="R1082" s="4"/>
      <c r="S1082" s="54" t="str">
        <f t="shared" si="284"/>
        <v/>
      </c>
      <c r="T1082" s="51"/>
      <c r="U1082" s="53"/>
      <c r="V1082" s="233"/>
      <c r="W1082" s="234" t="str">
        <f t="shared" si="285"/>
        <v/>
      </c>
      <c r="X1082" s="52"/>
      <c r="Y1082" s="53"/>
      <c r="Z1082" s="53"/>
      <c r="AA1082" s="53"/>
      <c r="AB1082" s="54" t="str">
        <f t="shared" si="286"/>
        <v/>
      </c>
      <c r="AC1082" s="54" t="str">
        <f t="shared" si="287"/>
        <v/>
      </c>
      <c r="AD1082" s="52"/>
      <c r="AE1082" s="53"/>
      <c r="AF1082" s="53"/>
      <c r="AG1082" s="53"/>
      <c r="AH1082" s="54" t="str">
        <f t="shared" si="288"/>
        <v/>
      </c>
      <c r="AI1082" s="54" t="str">
        <f t="shared" si="289"/>
        <v/>
      </c>
      <c r="AJ1082" s="52"/>
      <c r="AK1082" s="55"/>
      <c r="AL1082" s="55"/>
      <c r="AM1082" s="55"/>
      <c r="AN1082" s="54" t="str">
        <f t="shared" si="290"/>
        <v/>
      </c>
      <c r="AO1082" s="54" t="str">
        <f t="shared" si="291"/>
        <v/>
      </c>
      <c r="AP1082" s="53"/>
      <c r="AQ1082" s="53"/>
      <c r="AR1082" s="1"/>
      <c r="AS1082" s="1"/>
    </row>
    <row r="1083" spans="1:45" ht="18.75" customHeight="1" x14ac:dyDescent="0.35">
      <c r="A1083" s="1"/>
      <c r="B1083" s="49">
        <f>IF(R1083="",0,COUNTIF($R$7:R1083,R1083))</f>
        <v>0</v>
      </c>
      <c r="C1083" s="49" t="str">
        <f t="shared" si="276"/>
        <v>0</v>
      </c>
      <c r="D1083" s="49">
        <f>IF(X1083="",0,COUNTIF($X$7:X1083,X1083))</f>
        <v>0</v>
      </c>
      <c r="E1083" s="49" t="str">
        <f t="shared" si="277"/>
        <v>0</v>
      </c>
      <c r="F1083" s="49">
        <f>IF(AD1083="",0,COUNTIF($AD$7:AD1083,AD1083))</f>
        <v>0</v>
      </c>
      <c r="G1083" s="49" t="str">
        <f t="shared" si="278"/>
        <v>0</v>
      </c>
      <c r="H1083" s="49">
        <f>IF(AJ1083="",0,COUNTIF($AJ$7:AJ1083,AJ1083))</f>
        <v>0</v>
      </c>
      <c r="I1083" s="49" t="str">
        <f t="shared" si="279"/>
        <v>0</v>
      </c>
      <c r="J1083" s="120">
        <f t="shared" si="280"/>
        <v>0</v>
      </c>
      <c r="K1083" s="50" t="str">
        <f t="shared" si="281"/>
        <v>-</v>
      </c>
      <c r="L1083" s="49">
        <f>IF(N1083="",0,COUNTIF($N$7:N1083,N1083))</f>
        <v>0</v>
      </c>
      <c r="M1083" s="50" t="str">
        <f t="shared" si="282"/>
        <v>0</v>
      </c>
      <c r="N1083" s="49" t="str">
        <f t="shared" si="283"/>
        <v/>
      </c>
      <c r="O1083" s="1"/>
      <c r="P1083" s="112"/>
      <c r="Q1083" s="4"/>
      <c r="R1083" s="4"/>
      <c r="S1083" s="54" t="str">
        <f t="shared" si="284"/>
        <v/>
      </c>
      <c r="T1083" s="51"/>
      <c r="U1083" s="53"/>
      <c r="V1083" s="233"/>
      <c r="W1083" s="234" t="str">
        <f t="shared" si="285"/>
        <v/>
      </c>
      <c r="X1083" s="52"/>
      <c r="Y1083" s="53"/>
      <c r="Z1083" s="53"/>
      <c r="AA1083" s="53"/>
      <c r="AB1083" s="54" t="str">
        <f t="shared" si="286"/>
        <v/>
      </c>
      <c r="AC1083" s="54" t="str">
        <f t="shared" si="287"/>
        <v/>
      </c>
      <c r="AD1083" s="52"/>
      <c r="AE1083" s="53"/>
      <c r="AF1083" s="53"/>
      <c r="AG1083" s="53"/>
      <c r="AH1083" s="54" t="str">
        <f t="shared" si="288"/>
        <v/>
      </c>
      <c r="AI1083" s="54" t="str">
        <f t="shared" si="289"/>
        <v/>
      </c>
      <c r="AJ1083" s="52"/>
      <c r="AK1083" s="55"/>
      <c r="AL1083" s="55"/>
      <c r="AM1083" s="55"/>
      <c r="AN1083" s="54" t="str">
        <f t="shared" si="290"/>
        <v/>
      </c>
      <c r="AO1083" s="54" t="str">
        <f t="shared" si="291"/>
        <v/>
      </c>
      <c r="AP1083" s="53"/>
      <c r="AQ1083" s="53"/>
      <c r="AR1083" s="1"/>
      <c r="AS1083" s="1"/>
    </row>
    <row r="1084" spans="1:45" ht="18.75" customHeight="1" x14ac:dyDescent="0.35">
      <c r="A1084" s="1"/>
      <c r="B1084" s="49">
        <f>IF(R1084="",0,COUNTIF($R$7:R1084,R1084))</f>
        <v>0</v>
      </c>
      <c r="C1084" s="49" t="str">
        <f t="shared" si="276"/>
        <v>0</v>
      </c>
      <c r="D1084" s="49">
        <f>IF(X1084="",0,COUNTIF($X$7:X1084,X1084))</f>
        <v>0</v>
      </c>
      <c r="E1084" s="49" t="str">
        <f t="shared" si="277"/>
        <v>0</v>
      </c>
      <c r="F1084" s="49">
        <f>IF(AD1084="",0,COUNTIF($AD$7:AD1084,AD1084))</f>
        <v>0</v>
      </c>
      <c r="G1084" s="49" t="str">
        <f t="shared" si="278"/>
        <v>0</v>
      </c>
      <c r="H1084" s="49">
        <f>IF(AJ1084="",0,COUNTIF($AJ$7:AJ1084,AJ1084))</f>
        <v>0</v>
      </c>
      <c r="I1084" s="49" t="str">
        <f t="shared" si="279"/>
        <v>0</v>
      </c>
      <c r="J1084" s="120">
        <f t="shared" si="280"/>
        <v>0</v>
      </c>
      <c r="K1084" s="50" t="str">
        <f t="shared" si="281"/>
        <v>-</v>
      </c>
      <c r="L1084" s="49">
        <f>IF(N1084="",0,COUNTIF($N$7:N1084,N1084))</f>
        <v>0</v>
      </c>
      <c r="M1084" s="50" t="str">
        <f t="shared" si="282"/>
        <v>0</v>
      </c>
      <c r="N1084" s="49" t="str">
        <f t="shared" si="283"/>
        <v/>
      </c>
      <c r="O1084" s="1"/>
      <c r="P1084" s="112"/>
      <c r="Q1084" s="4"/>
      <c r="R1084" s="4"/>
      <c r="S1084" s="54" t="str">
        <f t="shared" si="284"/>
        <v/>
      </c>
      <c r="T1084" s="51"/>
      <c r="U1084" s="53"/>
      <c r="V1084" s="233"/>
      <c r="W1084" s="234" t="str">
        <f t="shared" si="285"/>
        <v/>
      </c>
      <c r="X1084" s="52"/>
      <c r="Y1084" s="53"/>
      <c r="Z1084" s="53"/>
      <c r="AA1084" s="53"/>
      <c r="AB1084" s="54" t="str">
        <f t="shared" si="286"/>
        <v/>
      </c>
      <c r="AC1084" s="54" t="str">
        <f t="shared" si="287"/>
        <v/>
      </c>
      <c r="AD1084" s="52"/>
      <c r="AE1084" s="53"/>
      <c r="AF1084" s="53"/>
      <c r="AG1084" s="53"/>
      <c r="AH1084" s="54" t="str">
        <f t="shared" si="288"/>
        <v/>
      </c>
      <c r="AI1084" s="54" t="str">
        <f t="shared" si="289"/>
        <v/>
      </c>
      <c r="AJ1084" s="52"/>
      <c r="AK1084" s="55"/>
      <c r="AL1084" s="55"/>
      <c r="AM1084" s="55"/>
      <c r="AN1084" s="54" t="str">
        <f t="shared" si="290"/>
        <v/>
      </c>
      <c r="AO1084" s="54" t="str">
        <f t="shared" si="291"/>
        <v/>
      </c>
      <c r="AP1084" s="53"/>
      <c r="AQ1084" s="53"/>
      <c r="AR1084" s="1"/>
      <c r="AS1084" s="1"/>
    </row>
    <row r="1085" spans="1:45" ht="18.75" customHeight="1" x14ac:dyDescent="0.35">
      <c r="A1085" s="1"/>
      <c r="B1085" s="49">
        <f>IF(R1085="",0,COUNTIF($R$7:R1085,R1085))</f>
        <v>0</v>
      </c>
      <c r="C1085" s="49" t="str">
        <f t="shared" si="276"/>
        <v>0</v>
      </c>
      <c r="D1085" s="49">
        <f>IF(X1085="",0,COUNTIF($X$7:X1085,X1085))</f>
        <v>0</v>
      </c>
      <c r="E1085" s="49" t="str">
        <f t="shared" si="277"/>
        <v>0</v>
      </c>
      <c r="F1085" s="49">
        <f>IF(AD1085="",0,COUNTIF($AD$7:AD1085,AD1085))</f>
        <v>0</v>
      </c>
      <c r="G1085" s="49" t="str">
        <f t="shared" si="278"/>
        <v>0</v>
      </c>
      <c r="H1085" s="49">
        <f>IF(AJ1085="",0,COUNTIF($AJ$7:AJ1085,AJ1085))</f>
        <v>0</v>
      </c>
      <c r="I1085" s="49" t="str">
        <f t="shared" si="279"/>
        <v>0</v>
      </c>
      <c r="J1085" s="120">
        <f t="shared" si="280"/>
        <v>0</v>
      </c>
      <c r="K1085" s="50" t="str">
        <f t="shared" si="281"/>
        <v>-</v>
      </c>
      <c r="L1085" s="49">
        <f>IF(N1085="",0,COUNTIF($N$7:N1085,N1085))</f>
        <v>0</v>
      </c>
      <c r="M1085" s="50" t="str">
        <f t="shared" si="282"/>
        <v>0</v>
      </c>
      <c r="N1085" s="49" t="str">
        <f t="shared" si="283"/>
        <v/>
      </c>
      <c r="O1085" s="1"/>
      <c r="P1085" s="112"/>
      <c r="Q1085" s="4"/>
      <c r="R1085" s="4"/>
      <c r="S1085" s="54" t="str">
        <f t="shared" si="284"/>
        <v/>
      </c>
      <c r="T1085" s="51"/>
      <c r="U1085" s="53"/>
      <c r="V1085" s="233"/>
      <c r="W1085" s="234" t="str">
        <f t="shared" si="285"/>
        <v/>
      </c>
      <c r="X1085" s="52"/>
      <c r="Y1085" s="53"/>
      <c r="Z1085" s="53"/>
      <c r="AA1085" s="53"/>
      <c r="AB1085" s="54" t="str">
        <f t="shared" si="286"/>
        <v/>
      </c>
      <c r="AC1085" s="54" t="str">
        <f t="shared" si="287"/>
        <v/>
      </c>
      <c r="AD1085" s="52"/>
      <c r="AE1085" s="53"/>
      <c r="AF1085" s="53"/>
      <c r="AG1085" s="53"/>
      <c r="AH1085" s="54" t="str">
        <f t="shared" si="288"/>
        <v/>
      </c>
      <c r="AI1085" s="54" t="str">
        <f t="shared" si="289"/>
        <v/>
      </c>
      <c r="AJ1085" s="52"/>
      <c r="AK1085" s="55"/>
      <c r="AL1085" s="55"/>
      <c r="AM1085" s="55"/>
      <c r="AN1085" s="54" t="str">
        <f t="shared" si="290"/>
        <v/>
      </c>
      <c r="AO1085" s="54" t="str">
        <f t="shared" si="291"/>
        <v/>
      </c>
      <c r="AP1085" s="53"/>
      <c r="AQ1085" s="53"/>
      <c r="AR1085" s="1"/>
      <c r="AS1085" s="1"/>
    </row>
    <row r="1086" spans="1:45" ht="18.75" customHeight="1" x14ac:dyDescent="0.35">
      <c r="A1086" s="1"/>
      <c r="B1086" s="49">
        <f>IF(R1086="",0,COUNTIF($R$7:R1086,R1086))</f>
        <v>0</v>
      </c>
      <c r="C1086" s="49" t="str">
        <f t="shared" si="276"/>
        <v>0</v>
      </c>
      <c r="D1086" s="49">
        <f>IF(X1086="",0,COUNTIF($X$7:X1086,X1086))</f>
        <v>0</v>
      </c>
      <c r="E1086" s="49" t="str">
        <f t="shared" si="277"/>
        <v>0</v>
      </c>
      <c r="F1086" s="49">
        <f>IF(AD1086="",0,COUNTIF($AD$7:AD1086,AD1086))</f>
        <v>0</v>
      </c>
      <c r="G1086" s="49" t="str">
        <f t="shared" si="278"/>
        <v>0</v>
      </c>
      <c r="H1086" s="49">
        <f>IF(AJ1086="",0,COUNTIF($AJ$7:AJ1086,AJ1086))</f>
        <v>0</v>
      </c>
      <c r="I1086" s="49" t="str">
        <f t="shared" si="279"/>
        <v>0</v>
      </c>
      <c r="J1086" s="120">
        <f t="shared" si="280"/>
        <v>0</v>
      </c>
      <c r="K1086" s="50" t="str">
        <f t="shared" si="281"/>
        <v>-</v>
      </c>
      <c r="L1086" s="49">
        <f>IF(N1086="",0,COUNTIF($N$7:N1086,N1086))</f>
        <v>0</v>
      </c>
      <c r="M1086" s="50" t="str">
        <f t="shared" si="282"/>
        <v>0</v>
      </c>
      <c r="N1086" s="49" t="str">
        <f t="shared" si="283"/>
        <v/>
      </c>
      <c r="O1086" s="1"/>
      <c r="P1086" s="112"/>
      <c r="Q1086" s="4"/>
      <c r="R1086" s="4"/>
      <c r="S1086" s="54" t="str">
        <f t="shared" si="284"/>
        <v/>
      </c>
      <c r="T1086" s="51"/>
      <c r="U1086" s="53"/>
      <c r="V1086" s="233"/>
      <c r="W1086" s="234" t="str">
        <f t="shared" si="285"/>
        <v/>
      </c>
      <c r="X1086" s="52"/>
      <c r="Y1086" s="53"/>
      <c r="Z1086" s="53"/>
      <c r="AA1086" s="53"/>
      <c r="AB1086" s="54" t="str">
        <f t="shared" si="286"/>
        <v/>
      </c>
      <c r="AC1086" s="54" t="str">
        <f t="shared" si="287"/>
        <v/>
      </c>
      <c r="AD1086" s="52"/>
      <c r="AE1086" s="53"/>
      <c r="AF1086" s="53"/>
      <c r="AG1086" s="53"/>
      <c r="AH1086" s="54" t="str">
        <f t="shared" si="288"/>
        <v/>
      </c>
      <c r="AI1086" s="54" t="str">
        <f t="shared" si="289"/>
        <v/>
      </c>
      <c r="AJ1086" s="52"/>
      <c r="AK1086" s="55"/>
      <c r="AL1086" s="55"/>
      <c r="AM1086" s="55"/>
      <c r="AN1086" s="54" t="str">
        <f t="shared" si="290"/>
        <v/>
      </c>
      <c r="AO1086" s="54" t="str">
        <f t="shared" si="291"/>
        <v/>
      </c>
      <c r="AP1086" s="53"/>
      <c r="AQ1086" s="53"/>
      <c r="AR1086" s="1"/>
      <c r="AS1086" s="1"/>
    </row>
    <row r="1087" spans="1:45" ht="18.75" customHeight="1" x14ac:dyDescent="0.35">
      <c r="A1087" s="1"/>
      <c r="B1087" s="49">
        <f>IF(R1087="",0,COUNTIF($R$7:R1087,R1087))</f>
        <v>0</v>
      </c>
      <c r="C1087" s="49" t="str">
        <f t="shared" si="276"/>
        <v>0</v>
      </c>
      <c r="D1087" s="49">
        <f>IF(X1087="",0,COUNTIF($X$7:X1087,X1087))</f>
        <v>0</v>
      </c>
      <c r="E1087" s="49" t="str">
        <f t="shared" si="277"/>
        <v>0</v>
      </c>
      <c r="F1087" s="49">
        <f>IF(AD1087="",0,COUNTIF($AD$7:AD1087,AD1087))</f>
        <v>0</v>
      </c>
      <c r="G1087" s="49" t="str">
        <f t="shared" si="278"/>
        <v>0</v>
      </c>
      <c r="H1087" s="49">
        <f>IF(AJ1087="",0,COUNTIF($AJ$7:AJ1087,AJ1087))</f>
        <v>0</v>
      </c>
      <c r="I1087" s="49" t="str">
        <f t="shared" si="279"/>
        <v>0</v>
      </c>
      <c r="J1087" s="120">
        <f t="shared" si="280"/>
        <v>0</v>
      </c>
      <c r="K1087" s="50" t="str">
        <f t="shared" si="281"/>
        <v>-</v>
      </c>
      <c r="L1087" s="49">
        <f>IF(N1087="",0,COUNTIF($N$7:N1087,N1087))</f>
        <v>0</v>
      </c>
      <c r="M1087" s="50" t="str">
        <f t="shared" si="282"/>
        <v>0</v>
      </c>
      <c r="N1087" s="49" t="str">
        <f t="shared" si="283"/>
        <v/>
      </c>
      <c r="O1087" s="1"/>
      <c r="P1087" s="112"/>
      <c r="Q1087" s="4"/>
      <c r="R1087" s="4"/>
      <c r="S1087" s="54" t="str">
        <f t="shared" si="284"/>
        <v/>
      </c>
      <c r="T1087" s="51"/>
      <c r="U1087" s="53"/>
      <c r="V1087" s="233"/>
      <c r="W1087" s="234" t="str">
        <f t="shared" si="285"/>
        <v/>
      </c>
      <c r="X1087" s="52"/>
      <c r="Y1087" s="53"/>
      <c r="Z1087" s="53"/>
      <c r="AA1087" s="53"/>
      <c r="AB1087" s="54" t="str">
        <f t="shared" si="286"/>
        <v/>
      </c>
      <c r="AC1087" s="54" t="str">
        <f t="shared" si="287"/>
        <v/>
      </c>
      <c r="AD1087" s="52"/>
      <c r="AE1087" s="53"/>
      <c r="AF1087" s="53"/>
      <c r="AG1087" s="53"/>
      <c r="AH1087" s="54" t="str">
        <f t="shared" si="288"/>
        <v/>
      </c>
      <c r="AI1087" s="54" t="str">
        <f t="shared" si="289"/>
        <v/>
      </c>
      <c r="AJ1087" s="52"/>
      <c r="AK1087" s="55"/>
      <c r="AL1087" s="55"/>
      <c r="AM1087" s="55"/>
      <c r="AN1087" s="54" t="str">
        <f t="shared" si="290"/>
        <v/>
      </c>
      <c r="AO1087" s="54" t="str">
        <f t="shared" si="291"/>
        <v/>
      </c>
      <c r="AP1087" s="53"/>
      <c r="AQ1087" s="53"/>
      <c r="AR1087" s="1"/>
      <c r="AS1087" s="1"/>
    </row>
    <row r="1088" spans="1:45" ht="18.75" customHeight="1" x14ac:dyDescent="0.35">
      <c r="A1088" s="1"/>
      <c r="B1088" s="49">
        <f>IF(R1088="",0,COUNTIF($R$7:R1088,R1088))</f>
        <v>0</v>
      </c>
      <c r="C1088" s="49" t="str">
        <f t="shared" si="276"/>
        <v>0</v>
      </c>
      <c r="D1088" s="49">
        <f>IF(X1088="",0,COUNTIF($X$7:X1088,X1088))</f>
        <v>0</v>
      </c>
      <c r="E1088" s="49" t="str">
        <f t="shared" si="277"/>
        <v>0</v>
      </c>
      <c r="F1088" s="49">
        <f>IF(AD1088="",0,COUNTIF($AD$7:AD1088,AD1088))</f>
        <v>0</v>
      </c>
      <c r="G1088" s="49" t="str">
        <f t="shared" si="278"/>
        <v>0</v>
      </c>
      <c r="H1088" s="49">
        <f>IF(AJ1088="",0,COUNTIF($AJ$7:AJ1088,AJ1088))</f>
        <v>0</v>
      </c>
      <c r="I1088" s="49" t="str">
        <f t="shared" si="279"/>
        <v>0</v>
      </c>
      <c r="J1088" s="120">
        <f t="shared" si="280"/>
        <v>0</v>
      </c>
      <c r="K1088" s="50" t="str">
        <f t="shared" si="281"/>
        <v>-</v>
      </c>
      <c r="L1088" s="49">
        <f>IF(N1088="",0,COUNTIF($N$7:N1088,N1088))</f>
        <v>0</v>
      </c>
      <c r="M1088" s="50" t="str">
        <f t="shared" si="282"/>
        <v>0</v>
      </c>
      <c r="N1088" s="49" t="str">
        <f t="shared" si="283"/>
        <v/>
      </c>
      <c r="O1088" s="1"/>
      <c r="P1088" s="112"/>
      <c r="Q1088" s="4"/>
      <c r="R1088" s="4"/>
      <c r="S1088" s="54" t="str">
        <f t="shared" si="284"/>
        <v/>
      </c>
      <c r="T1088" s="51"/>
      <c r="U1088" s="53"/>
      <c r="V1088" s="233"/>
      <c r="W1088" s="234" t="str">
        <f t="shared" si="285"/>
        <v/>
      </c>
      <c r="X1088" s="52"/>
      <c r="Y1088" s="53"/>
      <c r="Z1088" s="53"/>
      <c r="AA1088" s="53"/>
      <c r="AB1088" s="54" t="str">
        <f t="shared" si="286"/>
        <v/>
      </c>
      <c r="AC1088" s="54" t="str">
        <f t="shared" si="287"/>
        <v/>
      </c>
      <c r="AD1088" s="52"/>
      <c r="AE1088" s="53"/>
      <c r="AF1088" s="53"/>
      <c r="AG1088" s="53"/>
      <c r="AH1088" s="54" t="str">
        <f t="shared" si="288"/>
        <v/>
      </c>
      <c r="AI1088" s="54" t="str">
        <f t="shared" si="289"/>
        <v/>
      </c>
      <c r="AJ1088" s="52"/>
      <c r="AK1088" s="55"/>
      <c r="AL1088" s="55"/>
      <c r="AM1088" s="55"/>
      <c r="AN1088" s="54" t="str">
        <f t="shared" si="290"/>
        <v/>
      </c>
      <c r="AO1088" s="54" t="str">
        <f t="shared" si="291"/>
        <v/>
      </c>
      <c r="AP1088" s="53"/>
      <c r="AQ1088" s="53"/>
      <c r="AR1088" s="1"/>
      <c r="AS1088" s="1"/>
    </row>
    <row r="1089" spans="1:45" ht="18.75" customHeight="1" x14ac:dyDescent="0.35">
      <c r="A1089" s="1"/>
      <c r="B1089" s="49">
        <f>IF(R1089="",0,COUNTIF($R$7:R1089,R1089))</f>
        <v>0</v>
      </c>
      <c r="C1089" s="49" t="str">
        <f t="shared" si="276"/>
        <v>0</v>
      </c>
      <c r="D1089" s="49">
        <f>IF(X1089="",0,COUNTIF($X$7:X1089,X1089))</f>
        <v>0</v>
      </c>
      <c r="E1089" s="49" t="str">
        <f t="shared" si="277"/>
        <v>0</v>
      </c>
      <c r="F1089" s="49">
        <f>IF(AD1089="",0,COUNTIF($AD$7:AD1089,AD1089))</f>
        <v>0</v>
      </c>
      <c r="G1089" s="49" t="str">
        <f t="shared" si="278"/>
        <v>0</v>
      </c>
      <c r="H1089" s="49">
        <f>IF(AJ1089="",0,COUNTIF($AJ$7:AJ1089,AJ1089))</f>
        <v>0</v>
      </c>
      <c r="I1089" s="49" t="str">
        <f t="shared" si="279"/>
        <v>0</v>
      </c>
      <c r="J1089" s="120">
        <f t="shared" si="280"/>
        <v>0</v>
      </c>
      <c r="K1089" s="50" t="str">
        <f t="shared" si="281"/>
        <v>-</v>
      </c>
      <c r="L1089" s="49">
        <f>IF(N1089="",0,COUNTIF($N$7:N1089,N1089))</f>
        <v>0</v>
      </c>
      <c r="M1089" s="50" t="str">
        <f t="shared" si="282"/>
        <v>0</v>
      </c>
      <c r="N1089" s="49" t="str">
        <f t="shared" si="283"/>
        <v/>
      </c>
      <c r="O1089" s="1"/>
      <c r="P1089" s="112"/>
      <c r="Q1089" s="4"/>
      <c r="R1089" s="4"/>
      <c r="S1089" s="54" t="str">
        <f t="shared" si="284"/>
        <v/>
      </c>
      <c r="T1089" s="51"/>
      <c r="U1089" s="53"/>
      <c r="V1089" s="233"/>
      <c r="W1089" s="234" t="str">
        <f t="shared" si="285"/>
        <v/>
      </c>
      <c r="X1089" s="52"/>
      <c r="Y1089" s="53"/>
      <c r="Z1089" s="53"/>
      <c r="AA1089" s="53"/>
      <c r="AB1089" s="54" t="str">
        <f t="shared" si="286"/>
        <v/>
      </c>
      <c r="AC1089" s="54" t="str">
        <f t="shared" si="287"/>
        <v/>
      </c>
      <c r="AD1089" s="52"/>
      <c r="AE1089" s="53"/>
      <c r="AF1089" s="53"/>
      <c r="AG1089" s="53"/>
      <c r="AH1089" s="54" t="str">
        <f t="shared" si="288"/>
        <v/>
      </c>
      <c r="AI1089" s="54" t="str">
        <f t="shared" si="289"/>
        <v/>
      </c>
      <c r="AJ1089" s="52"/>
      <c r="AK1089" s="55"/>
      <c r="AL1089" s="55"/>
      <c r="AM1089" s="55"/>
      <c r="AN1089" s="54" t="str">
        <f t="shared" si="290"/>
        <v/>
      </c>
      <c r="AO1089" s="54" t="str">
        <f t="shared" si="291"/>
        <v/>
      </c>
      <c r="AP1089" s="53"/>
      <c r="AQ1089" s="53"/>
      <c r="AR1089" s="1"/>
      <c r="AS1089" s="1"/>
    </row>
    <row r="1090" spans="1:45" ht="18.75" customHeight="1" x14ac:dyDescent="0.35">
      <c r="A1090" s="1"/>
      <c r="B1090" s="49">
        <f>IF(R1090="",0,COUNTIF($R$7:R1090,R1090))</f>
        <v>0</v>
      </c>
      <c r="C1090" s="49" t="str">
        <f t="shared" si="276"/>
        <v>0</v>
      </c>
      <c r="D1090" s="49">
        <f>IF(X1090="",0,COUNTIF($X$7:X1090,X1090))</f>
        <v>0</v>
      </c>
      <c r="E1090" s="49" t="str">
        <f t="shared" si="277"/>
        <v>0</v>
      </c>
      <c r="F1090" s="49">
        <f>IF(AD1090="",0,COUNTIF($AD$7:AD1090,AD1090))</f>
        <v>0</v>
      </c>
      <c r="G1090" s="49" t="str">
        <f t="shared" si="278"/>
        <v>0</v>
      </c>
      <c r="H1090" s="49">
        <f>IF(AJ1090="",0,COUNTIF($AJ$7:AJ1090,AJ1090))</f>
        <v>0</v>
      </c>
      <c r="I1090" s="49" t="str">
        <f t="shared" si="279"/>
        <v>0</v>
      </c>
      <c r="J1090" s="120">
        <f t="shared" si="280"/>
        <v>0</v>
      </c>
      <c r="K1090" s="50" t="str">
        <f t="shared" si="281"/>
        <v>-</v>
      </c>
      <c r="L1090" s="49">
        <f>IF(N1090="",0,COUNTIF($N$7:N1090,N1090))</f>
        <v>0</v>
      </c>
      <c r="M1090" s="50" t="str">
        <f t="shared" si="282"/>
        <v>0</v>
      </c>
      <c r="N1090" s="49" t="str">
        <f t="shared" si="283"/>
        <v/>
      </c>
      <c r="O1090" s="1"/>
      <c r="P1090" s="112"/>
      <c r="Q1090" s="4"/>
      <c r="R1090" s="4"/>
      <c r="S1090" s="54" t="str">
        <f t="shared" si="284"/>
        <v/>
      </c>
      <c r="T1090" s="51"/>
      <c r="U1090" s="53"/>
      <c r="V1090" s="233"/>
      <c r="W1090" s="234" t="str">
        <f t="shared" si="285"/>
        <v/>
      </c>
      <c r="X1090" s="52"/>
      <c r="Y1090" s="53"/>
      <c r="Z1090" s="53"/>
      <c r="AA1090" s="53"/>
      <c r="AB1090" s="54" t="str">
        <f t="shared" si="286"/>
        <v/>
      </c>
      <c r="AC1090" s="54" t="str">
        <f t="shared" si="287"/>
        <v/>
      </c>
      <c r="AD1090" s="52"/>
      <c r="AE1090" s="53"/>
      <c r="AF1090" s="53"/>
      <c r="AG1090" s="53"/>
      <c r="AH1090" s="54" t="str">
        <f t="shared" si="288"/>
        <v/>
      </c>
      <c r="AI1090" s="54" t="str">
        <f t="shared" si="289"/>
        <v/>
      </c>
      <c r="AJ1090" s="52"/>
      <c r="AK1090" s="55"/>
      <c r="AL1090" s="55"/>
      <c r="AM1090" s="55"/>
      <c r="AN1090" s="54" t="str">
        <f t="shared" si="290"/>
        <v/>
      </c>
      <c r="AO1090" s="54" t="str">
        <f t="shared" si="291"/>
        <v/>
      </c>
      <c r="AP1090" s="53"/>
      <c r="AQ1090" s="53"/>
      <c r="AR1090" s="1"/>
      <c r="AS1090" s="1"/>
    </row>
    <row r="1091" spans="1:45" ht="18.75" customHeight="1" x14ac:dyDescent="0.35">
      <c r="A1091" s="1"/>
      <c r="B1091" s="49">
        <f>IF(R1091="",0,COUNTIF($R$7:R1091,R1091))</f>
        <v>0</v>
      </c>
      <c r="C1091" s="49" t="str">
        <f t="shared" si="276"/>
        <v>0</v>
      </c>
      <c r="D1091" s="49">
        <f>IF(X1091="",0,COUNTIF($X$7:X1091,X1091))</f>
        <v>0</v>
      </c>
      <c r="E1091" s="49" t="str">
        <f t="shared" si="277"/>
        <v>0</v>
      </c>
      <c r="F1091" s="49">
        <f>IF(AD1091="",0,COUNTIF($AD$7:AD1091,AD1091))</f>
        <v>0</v>
      </c>
      <c r="G1091" s="49" t="str">
        <f t="shared" si="278"/>
        <v>0</v>
      </c>
      <c r="H1091" s="49">
        <f>IF(AJ1091="",0,COUNTIF($AJ$7:AJ1091,AJ1091))</f>
        <v>0</v>
      </c>
      <c r="I1091" s="49" t="str">
        <f t="shared" si="279"/>
        <v>0</v>
      </c>
      <c r="J1091" s="120">
        <f t="shared" si="280"/>
        <v>0</v>
      </c>
      <c r="K1091" s="50" t="str">
        <f t="shared" si="281"/>
        <v>-</v>
      </c>
      <c r="L1091" s="49">
        <f>IF(N1091="",0,COUNTIF($N$7:N1091,N1091))</f>
        <v>0</v>
      </c>
      <c r="M1091" s="50" t="str">
        <f t="shared" si="282"/>
        <v>0</v>
      </c>
      <c r="N1091" s="49" t="str">
        <f t="shared" si="283"/>
        <v/>
      </c>
      <c r="O1091" s="1"/>
      <c r="P1091" s="112"/>
      <c r="Q1091" s="4"/>
      <c r="R1091" s="4"/>
      <c r="S1091" s="54" t="str">
        <f t="shared" si="284"/>
        <v/>
      </c>
      <c r="T1091" s="51"/>
      <c r="U1091" s="53"/>
      <c r="V1091" s="233"/>
      <c r="W1091" s="234" t="str">
        <f t="shared" si="285"/>
        <v/>
      </c>
      <c r="X1091" s="52"/>
      <c r="Y1091" s="53"/>
      <c r="Z1091" s="53"/>
      <c r="AA1091" s="53"/>
      <c r="AB1091" s="54" t="str">
        <f t="shared" si="286"/>
        <v/>
      </c>
      <c r="AC1091" s="54" t="str">
        <f t="shared" si="287"/>
        <v/>
      </c>
      <c r="AD1091" s="52"/>
      <c r="AE1091" s="53"/>
      <c r="AF1091" s="53"/>
      <c r="AG1091" s="53"/>
      <c r="AH1091" s="54" t="str">
        <f t="shared" si="288"/>
        <v/>
      </c>
      <c r="AI1091" s="54" t="str">
        <f t="shared" si="289"/>
        <v/>
      </c>
      <c r="AJ1091" s="52"/>
      <c r="AK1091" s="55"/>
      <c r="AL1091" s="55"/>
      <c r="AM1091" s="55"/>
      <c r="AN1091" s="54" t="str">
        <f t="shared" si="290"/>
        <v/>
      </c>
      <c r="AO1091" s="54" t="str">
        <f t="shared" si="291"/>
        <v/>
      </c>
      <c r="AP1091" s="53"/>
      <c r="AQ1091" s="53"/>
      <c r="AR1091" s="1"/>
      <c r="AS1091" s="1"/>
    </row>
    <row r="1092" spans="1:45" ht="18.75" customHeight="1" x14ac:dyDescent="0.35">
      <c r="A1092" s="1"/>
      <c r="B1092" s="49">
        <f>IF(R1092="",0,COUNTIF($R$7:R1092,R1092))</f>
        <v>0</v>
      </c>
      <c r="C1092" s="49" t="str">
        <f t="shared" si="276"/>
        <v>0</v>
      </c>
      <c r="D1092" s="49">
        <f>IF(X1092="",0,COUNTIF($X$7:X1092,X1092))</f>
        <v>0</v>
      </c>
      <c r="E1092" s="49" t="str">
        <f t="shared" si="277"/>
        <v>0</v>
      </c>
      <c r="F1092" s="49">
        <f>IF(AD1092="",0,COUNTIF($AD$7:AD1092,AD1092))</f>
        <v>0</v>
      </c>
      <c r="G1092" s="49" t="str">
        <f t="shared" si="278"/>
        <v>0</v>
      </c>
      <c r="H1092" s="49">
        <f>IF(AJ1092="",0,COUNTIF($AJ$7:AJ1092,AJ1092))</f>
        <v>0</v>
      </c>
      <c r="I1092" s="49" t="str">
        <f t="shared" si="279"/>
        <v>0</v>
      </c>
      <c r="J1092" s="120">
        <f t="shared" si="280"/>
        <v>0</v>
      </c>
      <c r="K1092" s="50" t="str">
        <f t="shared" si="281"/>
        <v>-</v>
      </c>
      <c r="L1092" s="49">
        <f>IF(N1092="",0,COUNTIF($N$7:N1092,N1092))</f>
        <v>0</v>
      </c>
      <c r="M1092" s="50" t="str">
        <f t="shared" si="282"/>
        <v>0</v>
      </c>
      <c r="N1092" s="49" t="str">
        <f t="shared" si="283"/>
        <v/>
      </c>
      <c r="O1092" s="1"/>
      <c r="P1092" s="112"/>
      <c r="Q1092" s="4"/>
      <c r="R1092" s="4"/>
      <c r="S1092" s="54" t="str">
        <f t="shared" si="284"/>
        <v/>
      </c>
      <c r="T1092" s="51"/>
      <c r="U1092" s="53"/>
      <c r="V1092" s="233"/>
      <c r="W1092" s="234" t="str">
        <f t="shared" si="285"/>
        <v/>
      </c>
      <c r="X1092" s="52"/>
      <c r="Y1092" s="53"/>
      <c r="Z1092" s="53"/>
      <c r="AA1092" s="53"/>
      <c r="AB1092" s="54" t="str">
        <f t="shared" si="286"/>
        <v/>
      </c>
      <c r="AC1092" s="54" t="str">
        <f t="shared" si="287"/>
        <v/>
      </c>
      <c r="AD1092" s="52"/>
      <c r="AE1092" s="53"/>
      <c r="AF1092" s="53"/>
      <c r="AG1092" s="53"/>
      <c r="AH1092" s="54" t="str">
        <f t="shared" si="288"/>
        <v/>
      </c>
      <c r="AI1092" s="54" t="str">
        <f t="shared" si="289"/>
        <v/>
      </c>
      <c r="AJ1092" s="52"/>
      <c r="AK1092" s="55"/>
      <c r="AL1092" s="55"/>
      <c r="AM1092" s="55"/>
      <c r="AN1092" s="54" t="str">
        <f t="shared" si="290"/>
        <v/>
      </c>
      <c r="AO1092" s="54" t="str">
        <f t="shared" si="291"/>
        <v/>
      </c>
      <c r="AP1092" s="53"/>
      <c r="AQ1092" s="53"/>
      <c r="AR1092" s="1"/>
      <c r="AS1092" s="1"/>
    </row>
    <row r="1093" spans="1:45" ht="18.75" customHeight="1" x14ac:dyDescent="0.35">
      <c r="A1093" s="1"/>
      <c r="B1093" s="49">
        <f>IF(R1093="",0,COUNTIF($R$7:R1093,R1093))</f>
        <v>0</v>
      </c>
      <c r="C1093" s="49" t="str">
        <f t="shared" si="276"/>
        <v>0</v>
      </c>
      <c r="D1093" s="49">
        <f>IF(X1093="",0,COUNTIF($X$7:X1093,X1093))</f>
        <v>0</v>
      </c>
      <c r="E1093" s="49" t="str">
        <f t="shared" si="277"/>
        <v>0</v>
      </c>
      <c r="F1093" s="49">
        <f>IF(AD1093="",0,COUNTIF($AD$7:AD1093,AD1093))</f>
        <v>0</v>
      </c>
      <c r="G1093" s="49" t="str">
        <f t="shared" si="278"/>
        <v>0</v>
      </c>
      <c r="H1093" s="49">
        <f>IF(AJ1093="",0,COUNTIF($AJ$7:AJ1093,AJ1093))</f>
        <v>0</v>
      </c>
      <c r="I1093" s="49" t="str">
        <f t="shared" si="279"/>
        <v>0</v>
      </c>
      <c r="J1093" s="120">
        <f t="shared" si="280"/>
        <v>0</v>
      </c>
      <c r="K1093" s="50" t="str">
        <f t="shared" si="281"/>
        <v>-</v>
      </c>
      <c r="L1093" s="49">
        <f>IF(N1093="",0,COUNTIF($N$7:N1093,N1093))</f>
        <v>0</v>
      </c>
      <c r="M1093" s="50" t="str">
        <f t="shared" si="282"/>
        <v>0</v>
      </c>
      <c r="N1093" s="49" t="str">
        <f t="shared" si="283"/>
        <v/>
      </c>
      <c r="O1093" s="1"/>
      <c r="P1093" s="112"/>
      <c r="Q1093" s="4"/>
      <c r="R1093" s="4"/>
      <c r="S1093" s="54" t="str">
        <f t="shared" si="284"/>
        <v/>
      </c>
      <c r="T1093" s="51"/>
      <c r="U1093" s="53"/>
      <c r="V1093" s="233"/>
      <c r="W1093" s="234" t="str">
        <f t="shared" si="285"/>
        <v/>
      </c>
      <c r="X1093" s="52"/>
      <c r="Y1093" s="53"/>
      <c r="Z1093" s="53"/>
      <c r="AA1093" s="53"/>
      <c r="AB1093" s="54" t="str">
        <f t="shared" si="286"/>
        <v/>
      </c>
      <c r="AC1093" s="54" t="str">
        <f t="shared" si="287"/>
        <v/>
      </c>
      <c r="AD1093" s="52"/>
      <c r="AE1093" s="53"/>
      <c r="AF1093" s="53"/>
      <c r="AG1093" s="53"/>
      <c r="AH1093" s="54" t="str">
        <f t="shared" si="288"/>
        <v/>
      </c>
      <c r="AI1093" s="54" t="str">
        <f t="shared" si="289"/>
        <v/>
      </c>
      <c r="AJ1093" s="52"/>
      <c r="AK1093" s="55"/>
      <c r="AL1093" s="55"/>
      <c r="AM1093" s="55"/>
      <c r="AN1093" s="54" t="str">
        <f t="shared" si="290"/>
        <v/>
      </c>
      <c r="AO1093" s="54" t="str">
        <f t="shared" si="291"/>
        <v/>
      </c>
      <c r="AP1093" s="53"/>
      <c r="AQ1093" s="53"/>
      <c r="AR1093" s="1"/>
      <c r="AS1093" s="1"/>
    </row>
    <row r="1094" spans="1:45" ht="18.75" customHeight="1" x14ac:dyDescent="0.35">
      <c r="A1094" s="1"/>
      <c r="B1094" s="49">
        <f>IF(R1094="",0,COUNTIF($R$7:R1094,R1094))</f>
        <v>0</v>
      </c>
      <c r="C1094" s="49" t="str">
        <f t="shared" si="276"/>
        <v>0</v>
      </c>
      <c r="D1094" s="49">
        <f>IF(X1094="",0,COUNTIF($X$7:X1094,X1094))</f>
        <v>0</v>
      </c>
      <c r="E1094" s="49" t="str">
        <f t="shared" si="277"/>
        <v>0</v>
      </c>
      <c r="F1094" s="49">
        <f>IF(AD1094="",0,COUNTIF($AD$7:AD1094,AD1094))</f>
        <v>0</v>
      </c>
      <c r="G1094" s="49" t="str">
        <f t="shared" si="278"/>
        <v>0</v>
      </c>
      <c r="H1094" s="49">
        <f>IF(AJ1094="",0,COUNTIF($AJ$7:AJ1094,AJ1094))</f>
        <v>0</v>
      </c>
      <c r="I1094" s="49" t="str">
        <f t="shared" si="279"/>
        <v>0</v>
      </c>
      <c r="J1094" s="120">
        <f t="shared" si="280"/>
        <v>0</v>
      </c>
      <c r="K1094" s="50" t="str">
        <f t="shared" si="281"/>
        <v>-</v>
      </c>
      <c r="L1094" s="49">
        <f>IF(N1094="",0,COUNTIF($N$7:N1094,N1094))</f>
        <v>0</v>
      </c>
      <c r="M1094" s="50" t="str">
        <f t="shared" si="282"/>
        <v>0</v>
      </c>
      <c r="N1094" s="49" t="str">
        <f t="shared" si="283"/>
        <v/>
      </c>
      <c r="O1094" s="1"/>
      <c r="P1094" s="112"/>
      <c r="Q1094" s="4"/>
      <c r="R1094" s="4"/>
      <c r="S1094" s="54" t="str">
        <f t="shared" si="284"/>
        <v/>
      </c>
      <c r="T1094" s="51"/>
      <c r="U1094" s="53"/>
      <c r="V1094" s="233"/>
      <c r="W1094" s="234" t="str">
        <f t="shared" si="285"/>
        <v/>
      </c>
      <c r="X1094" s="52"/>
      <c r="Y1094" s="53"/>
      <c r="Z1094" s="53"/>
      <c r="AA1094" s="53"/>
      <c r="AB1094" s="54" t="str">
        <f t="shared" si="286"/>
        <v/>
      </c>
      <c r="AC1094" s="54" t="str">
        <f t="shared" si="287"/>
        <v/>
      </c>
      <c r="AD1094" s="52"/>
      <c r="AE1094" s="53"/>
      <c r="AF1094" s="53"/>
      <c r="AG1094" s="53"/>
      <c r="AH1094" s="54" t="str">
        <f t="shared" si="288"/>
        <v/>
      </c>
      <c r="AI1094" s="54" t="str">
        <f t="shared" si="289"/>
        <v/>
      </c>
      <c r="AJ1094" s="52"/>
      <c r="AK1094" s="55"/>
      <c r="AL1094" s="55"/>
      <c r="AM1094" s="55"/>
      <c r="AN1094" s="54" t="str">
        <f t="shared" si="290"/>
        <v/>
      </c>
      <c r="AO1094" s="54" t="str">
        <f t="shared" si="291"/>
        <v/>
      </c>
      <c r="AP1094" s="53"/>
      <c r="AQ1094" s="53"/>
      <c r="AR1094" s="1"/>
      <c r="AS1094" s="1"/>
    </row>
    <row r="1095" spans="1:45" ht="18.75" customHeight="1" x14ac:dyDescent="0.35">
      <c r="A1095" s="1"/>
      <c r="B1095" s="49">
        <f>IF(R1095="",0,COUNTIF($R$7:R1095,R1095))</f>
        <v>0</v>
      </c>
      <c r="C1095" s="49" t="str">
        <f t="shared" si="276"/>
        <v>0</v>
      </c>
      <c r="D1095" s="49">
        <f>IF(X1095="",0,COUNTIF($X$7:X1095,X1095))</f>
        <v>0</v>
      </c>
      <c r="E1095" s="49" t="str">
        <f t="shared" si="277"/>
        <v>0</v>
      </c>
      <c r="F1095" s="49">
        <f>IF(AD1095="",0,COUNTIF($AD$7:AD1095,AD1095))</f>
        <v>0</v>
      </c>
      <c r="G1095" s="49" t="str">
        <f t="shared" si="278"/>
        <v>0</v>
      </c>
      <c r="H1095" s="49">
        <f>IF(AJ1095="",0,COUNTIF($AJ$7:AJ1095,AJ1095))</f>
        <v>0</v>
      </c>
      <c r="I1095" s="49" t="str">
        <f t="shared" si="279"/>
        <v>0</v>
      </c>
      <c r="J1095" s="120">
        <f t="shared" si="280"/>
        <v>0</v>
      </c>
      <c r="K1095" s="50" t="str">
        <f t="shared" si="281"/>
        <v>-</v>
      </c>
      <c r="L1095" s="49">
        <f>IF(N1095="",0,COUNTIF($N$7:N1095,N1095))</f>
        <v>0</v>
      </c>
      <c r="M1095" s="50" t="str">
        <f t="shared" si="282"/>
        <v>0</v>
      </c>
      <c r="N1095" s="49" t="str">
        <f t="shared" si="283"/>
        <v/>
      </c>
      <c r="O1095" s="1"/>
      <c r="P1095" s="112"/>
      <c r="Q1095" s="4"/>
      <c r="R1095" s="4"/>
      <c r="S1095" s="54" t="str">
        <f t="shared" si="284"/>
        <v/>
      </c>
      <c r="T1095" s="51"/>
      <c r="U1095" s="53"/>
      <c r="V1095" s="233"/>
      <c r="W1095" s="234" t="str">
        <f t="shared" si="285"/>
        <v/>
      </c>
      <c r="X1095" s="52"/>
      <c r="Y1095" s="53"/>
      <c r="Z1095" s="53"/>
      <c r="AA1095" s="53"/>
      <c r="AB1095" s="54" t="str">
        <f t="shared" si="286"/>
        <v/>
      </c>
      <c r="AC1095" s="54" t="str">
        <f t="shared" si="287"/>
        <v/>
      </c>
      <c r="AD1095" s="52"/>
      <c r="AE1095" s="53"/>
      <c r="AF1095" s="53"/>
      <c r="AG1095" s="53"/>
      <c r="AH1095" s="54" t="str">
        <f t="shared" si="288"/>
        <v/>
      </c>
      <c r="AI1095" s="54" t="str">
        <f t="shared" si="289"/>
        <v/>
      </c>
      <c r="AJ1095" s="52"/>
      <c r="AK1095" s="55"/>
      <c r="AL1095" s="55"/>
      <c r="AM1095" s="55"/>
      <c r="AN1095" s="54" t="str">
        <f t="shared" si="290"/>
        <v/>
      </c>
      <c r="AO1095" s="54" t="str">
        <f t="shared" si="291"/>
        <v/>
      </c>
      <c r="AP1095" s="53"/>
      <c r="AQ1095" s="53"/>
      <c r="AR1095" s="1"/>
      <c r="AS1095" s="1"/>
    </row>
    <row r="1096" spans="1:45" ht="18.75" customHeight="1" x14ac:dyDescent="0.35">
      <c r="A1096" s="1"/>
      <c r="B1096" s="49">
        <f>IF(R1096="",0,COUNTIF($R$7:R1096,R1096))</f>
        <v>0</v>
      </c>
      <c r="C1096" s="49" t="str">
        <f t="shared" si="276"/>
        <v>0</v>
      </c>
      <c r="D1096" s="49">
        <f>IF(X1096="",0,COUNTIF($X$7:X1096,X1096))</f>
        <v>0</v>
      </c>
      <c r="E1096" s="49" t="str">
        <f t="shared" si="277"/>
        <v>0</v>
      </c>
      <c r="F1096" s="49">
        <f>IF(AD1096="",0,COUNTIF($AD$7:AD1096,AD1096))</f>
        <v>0</v>
      </c>
      <c r="G1096" s="49" t="str">
        <f t="shared" si="278"/>
        <v>0</v>
      </c>
      <c r="H1096" s="49">
        <f>IF(AJ1096="",0,COUNTIF($AJ$7:AJ1096,AJ1096))</f>
        <v>0</v>
      </c>
      <c r="I1096" s="49" t="str">
        <f t="shared" si="279"/>
        <v>0</v>
      </c>
      <c r="J1096" s="120">
        <f t="shared" si="280"/>
        <v>0</v>
      </c>
      <c r="K1096" s="50" t="str">
        <f t="shared" si="281"/>
        <v>-</v>
      </c>
      <c r="L1096" s="49">
        <f>IF(N1096="",0,COUNTIF($N$7:N1096,N1096))</f>
        <v>0</v>
      </c>
      <c r="M1096" s="50" t="str">
        <f t="shared" si="282"/>
        <v>0</v>
      </c>
      <c r="N1096" s="49" t="str">
        <f t="shared" si="283"/>
        <v/>
      </c>
      <c r="O1096" s="1"/>
      <c r="P1096" s="112"/>
      <c r="Q1096" s="4"/>
      <c r="R1096" s="4"/>
      <c r="S1096" s="54" t="str">
        <f t="shared" si="284"/>
        <v/>
      </c>
      <c r="T1096" s="51"/>
      <c r="U1096" s="53"/>
      <c r="V1096" s="233"/>
      <c r="W1096" s="234" t="str">
        <f t="shared" si="285"/>
        <v/>
      </c>
      <c r="X1096" s="52"/>
      <c r="Y1096" s="53"/>
      <c r="Z1096" s="53"/>
      <c r="AA1096" s="53"/>
      <c r="AB1096" s="54" t="str">
        <f t="shared" si="286"/>
        <v/>
      </c>
      <c r="AC1096" s="54" t="str">
        <f t="shared" si="287"/>
        <v/>
      </c>
      <c r="AD1096" s="52"/>
      <c r="AE1096" s="53"/>
      <c r="AF1096" s="53"/>
      <c r="AG1096" s="53"/>
      <c r="AH1096" s="54" t="str">
        <f t="shared" si="288"/>
        <v/>
      </c>
      <c r="AI1096" s="54" t="str">
        <f t="shared" si="289"/>
        <v/>
      </c>
      <c r="AJ1096" s="52"/>
      <c r="AK1096" s="55"/>
      <c r="AL1096" s="55"/>
      <c r="AM1096" s="55"/>
      <c r="AN1096" s="54" t="str">
        <f t="shared" si="290"/>
        <v/>
      </c>
      <c r="AO1096" s="54" t="str">
        <f t="shared" si="291"/>
        <v/>
      </c>
      <c r="AP1096" s="53"/>
      <c r="AQ1096" s="53"/>
      <c r="AR1096" s="1"/>
      <c r="AS1096" s="1"/>
    </row>
    <row r="1097" spans="1:45" ht="18.75" customHeight="1" x14ac:dyDescent="0.35">
      <c r="A1097" s="1"/>
      <c r="B1097" s="49">
        <f>IF(R1097="",0,COUNTIF($R$7:R1097,R1097))</f>
        <v>0</v>
      </c>
      <c r="C1097" s="49" t="str">
        <f t="shared" si="276"/>
        <v>0</v>
      </c>
      <c r="D1097" s="49">
        <f>IF(X1097="",0,COUNTIF($X$7:X1097,X1097))</f>
        <v>0</v>
      </c>
      <c r="E1097" s="49" t="str">
        <f t="shared" si="277"/>
        <v>0</v>
      </c>
      <c r="F1097" s="49">
        <f>IF(AD1097="",0,COUNTIF($AD$7:AD1097,AD1097))</f>
        <v>0</v>
      </c>
      <c r="G1097" s="49" t="str">
        <f t="shared" si="278"/>
        <v>0</v>
      </c>
      <c r="H1097" s="49">
        <f>IF(AJ1097="",0,COUNTIF($AJ$7:AJ1097,AJ1097))</f>
        <v>0</v>
      </c>
      <c r="I1097" s="49" t="str">
        <f t="shared" si="279"/>
        <v>0</v>
      </c>
      <c r="J1097" s="120">
        <f t="shared" si="280"/>
        <v>0</v>
      </c>
      <c r="K1097" s="50" t="str">
        <f t="shared" si="281"/>
        <v>-</v>
      </c>
      <c r="L1097" s="49">
        <f>IF(N1097="",0,COUNTIF($N$7:N1097,N1097))</f>
        <v>0</v>
      </c>
      <c r="M1097" s="50" t="str">
        <f t="shared" si="282"/>
        <v>0</v>
      </c>
      <c r="N1097" s="49" t="str">
        <f t="shared" si="283"/>
        <v/>
      </c>
      <c r="O1097" s="1"/>
      <c r="P1097" s="112"/>
      <c r="Q1097" s="4"/>
      <c r="R1097" s="4"/>
      <c r="S1097" s="54" t="str">
        <f t="shared" si="284"/>
        <v/>
      </c>
      <c r="T1097" s="51"/>
      <c r="U1097" s="53"/>
      <c r="V1097" s="233"/>
      <c r="W1097" s="234" t="str">
        <f t="shared" si="285"/>
        <v/>
      </c>
      <c r="X1097" s="52"/>
      <c r="Y1097" s="53"/>
      <c r="Z1097" s="53"/>
      <c r="AA1097" s="53"/>
      <c r="AB1097" s="54" t="str">
        <f t="shared" si="286"/>
        <v/>
      </c>
      <c r="AC1097" s="54" t="str">
        <f t="shared" si="287"/>
        <v/>
      </c>
      <c r="AD1097" s="52"/>
      <c r="AE1097" s="53"/>
      <c r="AF1097" s="53"/>
      <c r="AG1097" s="53"/>
      <c r="AH1097" s="54" t="str">
        <f t="shared" si="288"/>
        <v/>
      </c>
      <c r="AI1097" s="54" t="str">
        <f t="shared" si="289"/>
        <v/>
      </c>
      <c r="AJ1097" s="52"/>
      <c r="AK1097" s="55"/>
      <c r="AL1097" s="55"/>
      <c r="AM1097" s="55"/>
      <c r="AN1097" s="54" t="str">
        <f t="shared" si="290"/>
        <v/>
      </c>
      <c r="AO1097" s="54" t="str">
        <f t="shared" si="291"/>
        <v/>
      </c>
      <c r="AP1097" s="53"/>
      <c r="AQ1097" s="53"/>
      <c r="AR1097" s="1"/>
      <c r="AS1097" s="1"/>
    </row>
    <row r="1098" spans="1:45" ht="18.75" customHeight="1" x14ac:dyDescent="0.35">
      <c r="A1098" s="1"/>
      <c r="B1098" s="49">
        <f>IF(R1098="",0,COUNTIF($R$7:R1098,R1098))</f>
        <v>0</v>
      </c>
      <c r="C1098" s="49" t="str">
        <f t="shared" si="276"/>
        <v>0</v>
      </c>
      <c r="D1098" s="49">
        <f>IF(X1098="",0,COUNTIF($X$7:X1098,X1098))</f>
        <v>0</v>
      </c>
      <c r="E1098" s="49" t="str">
        <f t="shared" si="277"/>
        <v>0</v>
      </c>
      <c r="F1098" s="49">
        <f>IF(AD1098="",0,COUNTIF($AD$7:AD1098,AD1098))</f>
        <v>0</v>
      </c>
      <c r="G1098" s="49" t="str">
        <f t="shared" si="278"/>
        <v>0</v>
      </c>
      <c r="H1098" s="49">
        <f>IF(AJ1098="",0,COUNTIF($AJ$7:AJ1098,AJ1098))</f>
        <v>0</v>
      </c>
      <c r="I1098" s="49" t="str">
        <f t="shared" si="279"/>
        <v>0</v>
      </c>
      <c r="J1098" s="120">
        <f t="shared" si="280"/>
        <v>0</v>
      </c>
      <c r="K1098" s="50" t="str">
        <f t="shared" si="281"/>
        <v>-</v>
      </c>
      <c r="L1098" s="49">
        <f>IF(N1098="",0,COUNTIF($N$7:N1098,N1098))</f>
        <v>0</v>
      </c>
      <c r="M1098" s="50" t="str">
        <f t="shared" si="282"/>
        <v>0</v>
      </c>
      <c r="N1098" s="49" t="str">
        <f t="shared" si="283"/>
        <v/>
      </c>
      <c r="O1098" s="1"/>
      <c r="P1098" s="112"/>
      <c r="Q1098" s="4"/>
      <c r="R1098" s="4"/>
      <c r="S1098" s="54" t="str">
        <f t="shared" si="284"/>
        <v/>
      </c>
      <c r="T1098" s="51"/>
      <c r="U1098" s="53"/>
      <c r="V1098" s="233"/>
      <c r="W1098" s="234" t="str">
        <f t="shared" si="285"/>
        <v/>
      </c>
      <c r="X1098" s="52"/>
      <c r="Y1098" s="53"/>
      <c r="Z1098" s="53"/>
      <c r="AA1098" s="53"/>
      <c r="AB1098" s="54" t="str">
        <f t="shared" si="286"/>
        <v/>
      </c>
      <c r="AC1098" s="54" t="str">
        <f t="shared" si="287"/>
        <v/>
      </c>
      <c r="AD1098" s="52"/>
      <c r="AE1098" s="53"/>
      <c r="AF1098" s="53"/>
      <c r="AG1098" s="53"/>
      <c r="AH1098" s="54" t="str">
        <f t="shared" si="288"/>
        <v/>
      </c>
      <c r="AI1098" s="54" t="str">
        <f t="shared" si="289"/>
        <v/>
      </c>
      <c r="AJ1098" s="52"/>
      <c r="AK1098" s="55"/>
      <c r="AL1098" s="55"/>
      <c r="AM1098" s="55"/>
      <c r="AN1098" s="54" t="str">
        <f t="shared" si="290"/>
        <v/>
      </c>
      <c r="AO1098" s="54" t="str">
        <f t="shared" si="291"/>
        <v/>
      </c>
      <c r="AP1098" s="53"/>
      <c r="AQ1098" s="53"/>
      <c r="AR1098" s="1"/>
      <c r="AS1098" s="1"/>
    </row>
    <row r="1099" spans="1:45" ht="18.75" customHeight="1" x14ac:dyDescent="0.35">
      <c r="A1099" s="1"/>
      <c r="B1099" s="49">
        <f>IF(R1099="",0,COUNTIF($R$7:R1099,R1099))</f>
        <v>0</v>
      </c>
      <c r="C1099" s="49" t="str">
        <f t="shared" si="276"/>
        <v>0</v>
      </c>
      <c r="D1099" s="49">
        <f>IF(X1099="",0,COUNTIF($X$7:X1099,X1099))</f>
        <v>0</v>
      </c>
      <c r="E1099" s="49" t="str">
        <f t="shared" si="277"/>
        <v>0</v>
      </c>
      <c r="F1099" s="49">
        <f>IF(AD1099="",0,COUNTIF($AD$7:AD1099,AD1099))</f>
        <v>0</v>
      </c>
      <c r="G1099" s="49" t="str">
        <f t="shared" si="278"/>
        <v>0</v>
      </c>
      <c r="H1099" s="49">
        <f>IF(AJ1099="",0,COUNTIF($AJ$7:AJ1099,AJ1099))</f>
        <v>0</v>
      </c>
      <c r="I1099" s="49" t="str">
        <f t="shared" si="279"/>
        <v>0</v>
      </c>
      <c r="J1099" s="120">
        <f t="shared" si="280"/>
        <v>0</v>
      </c>
      <c r="K1099" s="50" t="str">
        <f t="shared" si="281"/>
        <v>-</v>
      </c>
      <c r="L1099" s="49">
        <f>IF(N1099="",0,COUNTIF($N$7:N1099,N1099))</f>
        <v>0</v>
      </c>
      <c r="M1099" s="50" t="str">
        <f t="shared" si="282"/>
        <v>0</v>
      </c>
      <c r="N1099" s="49" t="str">
        <f t="shared" si="283"/>
        <v/>
      </c>
      <c r="O1099" s="1"/>
      <c r="P1099" s="112"/>
      <c r="Q1099" s="4"/>
      <c r="R1099" s="4"/>
      <c r="S1099" s="54" t="str">
        <f t="shared" si="284"/>
        <v/>
      </c>
      <c r="T1099" s="51"/>
      <c r="U1099" s="53"/>
      <c r="V1099" s="233"/>
      <c r="W1099" s="234" t="str">
        <f t="shared" si="285"/>
        <v/>
      </c>
      <c r="X1099" s="52"/>
      <c r="Y1099" s="53"/>
      <c r="Z1099" s="53"/>
      <c r="AA1099" s="53"/>
      <c r="AB1099" s="54" t="str">
        <f t="shared" si="286"/>
        <v/>
      </c>
      <c r="AC1099" s="54" t="str">
        <f t="shared" si="287"/>
        <v/>
      </c>
      <c r="AD1099" s="52"/>
      <c r="AE1099" s="53"/>
      <c r="AF1099" s="53"/>
      <c r="AG1099" s="53"/>
      <c r="AH1099" s="54" t="str">
        <f t="shared" si="288"/>
        <v/>
      </c>
      <c r="AI1099" s="54" t="str">
        <f t="shared" si="289"/>
        <v/>
      </c>
      <c r="AJ1099" s="52"/>
      <c r="AK1099" s="55"/>
      <c r="AL1099" s="55"/>
      <c r="AM1099" s="55"/>
      <c r="AN1099" s="54" t="str">
        <f t="shared" si="290"/>
        <v/>
      </c>
      <c r="AO1099" s="54" t="str">
        <f t="shared" si="291"/>
        <v/>
      </c>
      <c r="AP1099" s="53"/>
      <c r="AQ1099" s="53"/>
      <c r="AR1099" s="1"/>
      <c r="AS1099" s="1"/>
    </row>
    <row r="1100" spans="1:45" ht="18.75" customHeight="1" x14ac:dyDescent="0.35">
      <c r="A1100" s="1"/>
      <c r="B1100" s="49">
        <f>IF(R1100="",0,COUNTIF($R$7:R1100,R1100))</f>
        <v>0</v>
      </c>
      <c r="C1100" s="49" t="str">
        <f t="shared" si="276"/>
        <v>0</v>
      </c>
      <c r="D1100" s="49">
        <f>IF(X1100="",0,COUNTIF($X$7:X1100,X1100))</f>
        <v>0</v>
      </c>
      <c r="E1100" s="49" t="str">
        <f t="shared" si="277"/>
        <v>0</v>
      </c>
      <c r="F1100" s="49">
        <f>IF(AD1100="",0,COUNTIF($AD$7:AD1100,AD1100))</f>
        <v>0</v>
      </c>
      <c r="G1100" s="49" t="str">
        <f t="shared" si="278"/>
        <v>0</v>
      </c>
      <c r="H1100" s="49">
        <f>IF(AJ1100="",0,COUNTIF($AJ$7:AJ1100,AJ1100))</f>
        <v>0</v>
      </c>
      <c r="I1100" s="49" t="str">
        <f t="shared" si="279"/>
        <v>0</v>
      </c>
      <c r="J1100" s="120">
        <f t="shared" si="280"/>
        <v>0</v>
      </c>
      <c r="K1100" s="50" t="str">
        <f t="shared" si="281"/>
        <v>-</v>
      </c>
      <c r="L1100" s="49">
        <f>IF(N1100="",0,COUNTIF($N$7:N1100,N1100))</f>
        <v>0</v>
      </c>
      <c r="M1100" s="50" t="str">
        <f t="shared" si="282"/>
        <v>0</v>
      </c>
      <c r="N1100" s="49" t="str">
        <f t="shared" si="283"/>
        <v/>
      </c>
      <c r="O1100" s="1"/>
      <c r="P1100" s="112"/>
      <c r="Q1100" s="4"/>
      <c r="R1100" s="4"/>
      <c r="S1100" s="54" t="str">
        <f t="shared" si="284"/>
        <v/>
      </c>
      <c r="T1100" s="51"/>
      <c r="U1100" s="53"/>
      <c r="V1100" s="233"/>
      <c r="W1100" s="234" t="str">
        <f t="shared" si="285"/>
        <v/>
      </c>
      <c r="X1100" s="52"/>
      <c r="Y1100" s="53"/>
      <c r="Z1100" s="53"/>
      <c r="AA1100" s="53"/>
      <c r="AB1100" s="54" t="str">
        <f t="shared" si="286"/>
        <v/>
      </c>
      <c r="AC1100" s="54" t="str">
        <f t="shared" si="287"/>
        <v/>
      </c>
      <c r="AD1100" s="52"/>
      <c r="AE1100" s="53"/>
      <c r="AF1100" s="53"/>
      <c r="AG1100" s="53"/>
      <c r="AH1100" s="54" t="str">
        <f t="shared" si="288"/>
        <v/>
      </c>
      <c r="AI1100" s="54" t="str">
        <f t="shared" si="289"/>
        <v/>
      </c>
      <c r="AJ1100" s="52"/>
      <c r="AK1100" s="55"/>
      <c r="AL1100" s="55"/>
      <c r="AM1100" s="55"/>
      <c r="AN1100" s="54" t="str">
        <f t="shared" si="290"/>
        <v/>
      </c>
      <c r="AO1100" s="54" t="str">
        <f t="shared" si="291"/>
        <v/>
      </c>
      <c r="AP1100" s="53"/>
      <c r="AQ1100" s="53"/>
      <c r="AR1100" s="1"/>
      <c r="AS1100" s="1"/>
    </row>
    <row r="1101" spans="1:45" ht="18.75" customHeight="1" x14ac:dyDescent="0.35">
      <c r="A1101" s="1"/>
      <c r="B1101" s="49">
        <f>IF(R1101="",0,COUNTIF($R$7:R1101,R1101))</f>
        <v>0</v>
      </c>
      <c r="C1101" s="49" t="str">
        <f t="shared" si="276"/>
        <v>0</v>
      </c>
      <c r="D1101" s="49">
        <f>IF(X1101="",0,COUNTIF($X$7:X1101,X1101))</f>
        <v>0</v>
      </c>
      <c r="E1101" s="49" t="str">
        <f t="shared" si="277"/>
        <v>0</v>
      </c>
      <c r="F1101" s="49">
        <f>IF(AD1101="",0,COUNTIF($AD$7:AD1101,AD1101))</f>
        <v>0</v>
      </c>
      <c r="G1101" s="49" t="str">
        <f t="shared" si="278"/>
        <v>0</v>
      </c>
      <c r="H1101" s="49">
        <f>IF(AJ1101="",0,COUNTIF($AJ$7:AJ1101,AJ1101))</f>
        <v>0</v>
      </c>
      <c r="I1101" s="49" t="str">
        <f t="shared" si="279"/>
        <v>0</v>
      </c>
      <c r="J1101" s="120">
        <f t="shared" si="280"/>
        <v>0</v>
      </c>
      <c r="K1101" s="50" t="str">
        <f t="shared" si="281"/>
        <v>-</v>
      </c>
      <c r="L1101" s="49">
        <f>IF(N1101="",0,COUNTIF($N$7:N1101,N1101))</f>
        <v>0</v>
      </c>
      <c r="M1101" s="50" t="str">
        <f t="shared" si="282"/>
        <v>0</v>
      </c>
      <c r="N1101" s="49" t="str">
        <f t="shared" si="283"/>
        <v/>
      </c>
      <c r="O1101" s="1"/>
      <c r="P1101" s="112"/>
      <c r="Q1101" s="4"/>
      <c r="R1101" s="4"/>
      <c r="S1101" s="54" t="str">
        <f t="shared" si="284"/>
        <v/>
      </c>
      <c r="T1101" s="51"/>
      <c r="U1101" s="53"/>
      <c r="V1101" s="233"/>
      <c r="W1101" s="234" t="str">
        <f t="shared" si="285"/>
        <v/>
      </c>
      <c r="X1101" s="52"/>
      <c r="Y1101" s="53"/>
      <c r="Z1101" s="53"/>
      <c r="AA1101" s="53"/>
      <c r="AB1101" s="54" t="str">
        <f t="shared" si="286"/>
        <v/>
      </c>
      <c r="AC1101" s="54" t="str">
        <f t="shared" si="287"/>
        <v/>
      </c>
      <c r="AD1101" s="52"/>
      <c r="AE1101" s="53"/>
      <c r="AF1101" s="53"/>
      <c r="AG1101" s="53"/>
      <c r="AH1101" s="54" t="str">
        <f t="shared" si="288"/>
        <v/>
      </c>
      <c r="AI1101" s="54" t="str">
        <f t="shared" si="289"/>
        <v/>
      </c>
      <c r="AJ1101" s="52"/>
      <c r="AK1101" s="55"/>
      <c r="AL1101" s="55"/>
      <c r="AM1101" s="55"/>
      <c r="AN1101" s="54" t="str">
        <f t="shared" si="290"/>
        <v/>
      </c>
      <c r="AO1101" s="54" t="str">
        <f t="shared" si="291"/>
        <v/>
      </c>
      <c r="AP1101" s="53"/>
      <c r="AQ1101" s="53"/>
      <c r="AR1101" s="1"/>
      <c r="AS1101" s="1"/>
    </row>
    <row r="1102" spans="1:45" ht="18.75" customHeight="1" x14ac:dyDescent="0.35">
      <c r="A1102" s="1"/>
      <c r="B1102" s="49">
        <f>IF(R1102="",0,COUNTIF($R$7:R1102,R1102))</f>
        <v>0</v>
      </c>
      <c r="C1102" s="49" t="str">
        <f t="shared" si="276"/>
        <v>0</v>
      </c>
      <c r="D1102" s="49">
        <f>IF(X1102="",0,COUNTIF($X$7:X1102,X1102))</f>
        <v>0</v>
      </c>
      <c r="E1102" s="49" t="str">
        <f t="shared" si="277"/>
        <v>0</v>
      </c>
      <c r="F1102" s="49">
        <f>IF(AD1102="",0,COUNTIF($AD$7:AD1102,AD1102))</f>
        <v>0</v>
      </c>
      <c r="G1102" s="49" t="str">
        <f t="shared" si="278"/>
        <v>0</v>
      </c>
      <c r="H1102" s="49">
        <f>IF(AJ1102="",0,COUNTIF($AJ$7:AJ1102,AJ1102))</f>
        <v>0</v>
      </c>
      <c r="I1102" s="49" t="str">
        <f t="shared" si="279"/>
        <v>0</v>
      </c>
      <c r="J1102" s="120">
        <f t="shared" si="280"/>
        <v>0</v>
      </c>
      <c r="K1102" s="50" t="str">
        <f t="shared" si="281"/>
        <v>-</v>
      </c>
      <c r="L1102" s="49">
        <f>IF(N1102="",0,COUNTIF($N$7:N1102,N1102))</f>
        <v>0</v>
      </c>
      <c r="M1102" s="50" t="str">
        <f t="shared" si="282"/>
        <v>0</v>
      </c>
      <c r="N1102" s="49" t="str">
        <f t="shared" si="283"/>
        <v/>
      </c>
      <c r="O1102" s="1"/>
      <c r="P1102" s="112"/>
      <c r="Q1102" s="4"/>
      <c r="R1102" s="4"/>
      <c r="S1102" s="54" t="str">
        <f t="shared" si="284"/>
        <v/>
      </c>
      <c r="T1102" s="51"/>
      <c r="U1102" s="53"/>
      <c r="V1102" s="233"/>
      <c r="W1102" s="234" t="str">
        <f t="shared" si="285"/>
        <v/>
      </c>
      <c r="X1102" s="52"/>
      <c r="Y1102" s="53"/>
      <c r="Z1102" s="53"/>
      <c r="AA1102" s="53"/>
      <c r="AB1102" s="54" t="str">
        <f t="shared" si="286"/>
        <v/>
      </c>
      <c r="AC1102" s="54" t="str">
        <f t="shared" si="287"/>
        <v/>
      </c>
      <c r="AD1102" s="52"/>
      <c r="AE1102" s="53"/>
      <c r="AF1102" s="53"/>
      <c r="AG1102" s="53"/>
      <c r="AH1102" s="54" t="str">
        <f t="shared" si="288"/>
        <v/>
      </c>
      <c r="AI1102" s="54" t="str">
        <f t="shared" si="289"/>
        <v/>
      </c>
      <c r="AJ1102" s="52"/>
      <c r="AK1102" s="55"/>
      <c r="AL1102" s="55"/>
      <c r="AM1102" s="55"/>
      <c r="AN1102" s="54" t="str">
        <f t="shared" si="290"/>
        <v/>
      </c>
      <c r="AO1102" s="54" t="str">
        <f t="shared" si="291"/>
        <v/>
      </c>
      <c r="AP1102" s="53"/>
      <c r="AQ1102" s="53"/>
      <c r="AR1102" s="1"/>
      <c r="AS1102" s="1"/>
    </row>
    <row r="1103" spans="1:45" ht="18.75" customHeight="1" x14ac:dyDescent="0.35">
      <c r="A1103" s="1"/>
      <c r="B1103" s="49">
        <f>IF(R1103="",0,COUNTIF($R$7:R1103,R1103))</f>
        <v>0</v>
      </c>
      <c r="C1103" s="49" t="str">
        <f t="shared" si="276"/>
        <v>0</v>
      </c>
      <c r="D1103" s="49">
        <f>IF(X1103="",0,COUNTIF($X$7:X1103,X1103))</f>
        <v>0</v>
      </c>
      <c r="E1103" s="49" t="str">
        <f t="shared" si="277"/>
        <v>0</v>
      </c>
      <c r="F1103" s="49">
        <f>IF(AD1103="",0,COUNTIF($AD$7:AD1103,AD1103))</f>
        <v>0</v>
      </c>
      <c r="G1103" s="49" t="str">
        <f t="shared" si="278"/>
        <v>0</v>
      </c>
      <c r="H1103" s="49">
        <f>IF(AJ1103="",0,COUNTIF($AJ$7:AJ1103,AJ1103))</f>
        <v>0</v>
      </c>
      <c r="I1103" s="49" t="str">
        <f t="shared" si="279"/>
        <v>0</v>
      </c>
      <c r="J1103" s="120">
        <f t="shared" si="280"/>
        <v>0</v>
      </c>
      <c r="K1103" s="50" t="str">
        <f t="shared" si="281"/>
        <v>-</v>
      </c>
      <c r="L1103" s="49">
        <f>IF(N1103="",0,COUNTIF($N$7:N1103,N1103))</f>
        <v>0</v>
      </c>
      <c r="M1103" s="50" t="str">
        <f t="shared" si="282"/>
        <v>0</v>
      </c>
      <c r="N1103" s="49" t="str">
        <f t="shared" si="283"/>
        <v/>
      </c>
      <c r="O1103" s="1"/>
      <c r="P1103" s="112"/>
      <c r="Q1103" s="4"/>
      <c r="R1103" s="4"/>
      <c r="S1103" s="54" t="str">
        <f t="shared" si="284"/>
        <v/>
      </c>
      <c r="T1103" s="51"/>
      <c r="U1103" s="53"/>
      <c r="V1103" s="233"/>
      <c r="W1103" s="234" t="str">
        <f t="shared" si="285"/>
        <v/>
      </c>
      <c r="X1103" s="52"/>
      <c r="Y1103" s="53"/>
      <c r="Z1103" s="53"/>
      <c r="AA1103" s="53"/>
      <c r="AB1103" s="54" t="str">
        <f t="shared" si="286"/>
        <v/>
      </c>
      <c r="AC1103" s="54" t="str">
        <f t="shared" si="287"/>
        <v/>
      </c>
      <c r="AD1103" s="52"/>
      <c r="AE1103" s="53"/>
      <c r="AF1103" s="53"/>
      <c r="AG1103" s="53"/>
      <c r="AH1103" s="54" t="str">
        <f t="shared" si="288"/>
        <v/>
      </c>
      <c r="AI1103" s="54" t="str">
        <f t="shared" si="289"/>
        <v/>
      </c>
      <c r="AJ1103" s="52"/>
      <c r="AK1103" s="55"/>
      <c r="AL1103" s="55"/>
      <c r="AM1103" s="55"/>
      <c r="AN1103" s="54" t="str">
        <f t="shared" si="290"/>
        <v/>
      </c>
      <c r="AO1103" s="54" t="str">
        <f t="shared" si="291"/>
        <v/>
      </c>
      <c r="AP1103" s="53"/>
      <c r="AQ1103" s="53"/>
      <c r="AR1103" s="1"/>
      <c r="AS1103" s="1"/>
    </row>
    <row r="1104" spans="1:45" ht="18.75" customHeight="1" x14ac:dyDescent="0.35">
      <c r="A1104" s="1"/>
      <c r="B1104" s="49">
        <f>IF(R1104="",0,COUNTIF($R$7:R1104,R1104))</f>
        <v>0</v>
      </c>
      <c r="C1104" s="49" t="str">
        <f t="shared" si="276"/>
        <v>0</v>
      </c>
      <c r="D1104" s="49">
        <f>IF(X1104="",0,COUNTIF($X$7:X1104,X1104))</f>
        <v>0</v>
      </c>
      <c r="E1104" s="49" t="str">
        <f t="shared" si="277"/>
        <v>0</v>
      </c>
      <c r="F1104" s="49">
        <f>IF(AD1104="",0,COUNTIF($AD$7:AD1104,AD1104))</f>
        <v>0</v>
      </c>
      <c r="G1104" s="49" t="str">
        <f t="shared" si="278"/>
        <v>0</v>
      </c>
      <c r="H1104" s="49">
        <f>IF(AJ1104="",0,COUNTIF($AJ$7:AJ1104,AJ1104))</f>
        <v>0</v>
      </c>
      <c r="I1104" s="49" t="str">
        <f t="shared" si="279"/>
        <v>0</v>
      </c>
      <c r="J1104" s="120">
        <f t="shared" si="280"/>
        <v>0</v>
      </c>
      <c r="K1104" s="50" t="str">
        <f t="shared" si="281"/>
        <v>-</v>
      </c>
      <c r="L1104" s="49">
        <f>IF(N1104="",0,COUNTIF($N$7:N1104,N1104))</f>
        <v>0</v>
      </c>
      <c r="M1104" s="50" t="str">
        <f t="shared" si="282"/>
        <v>0</v>
      </c>
      <c r="N1104" s="49" t="str">
        <f t="shared" si="283"/>
        <v/>
      </c>
      <c r="O1104" s="1"/>
      <c r="P1104" s="112"/>
      <c r="Q1104" s="4"/>
      <c r="R1104" s="4"/>
      <c r="S1104" s="54" t="str">
        <f t="shared" si="284"/>
        <v/>
      </c>
      <c r="T1104" s="51"/>
      <c r="U1104" s="53"/>
      <c r="V1104" s="233"/>
      <c r="W1104" s="234" t="str">
        <f t="shared" si="285"/>
        <v/>
      </c>
      <c r="X1104" s="52"/>
      <c r="Y1104" s="53"/>
      <c r="Z1104" s="53"/>
      <c r="AA1104" s="53"/>
      <c r="AB1104" s="54" t="str">
        <f t="shared" si="286"/>
        <v/>
      </c>
      <c r="AC1104" s="54" t="str">
        <f t="shared" si="287"/>
        <v/>
      </c>
      <c r="AD1104" s="52"/>
      <c r="AE1104" s="53"/>
      <c r="AF1104" s="53"/>
      <c r="AG1104" s="53"/>
      <c r="AH1104" s="54" t="str">
        <f t="shared" si="288"/>
        <v/>
      </c>
      <c r="AI1104" s="54" t="str">
        <f t="shared" si="289"/>
        <v/>
      </c>
      <c r="AJ1104" s="52"/>
      <c r="AK1104" s="55"/>
      <c r="AL1104" s="55"/>
      <c r="AM1104" s="55"/>
      <c r="AN1104" s="54" t="str">
        <f t="shared" si="290"/>
        <v/>
      </c>
      <c r="AO1104" s="54" t="str">
        <f t="shared" si="291"/>
        <v/>
      </c>
      <c r="AP1104" s="53"/>
      <c r="AQ1104" s="53"/>
      <c r="AR1104" s="1"/>
      <c r="AS1104" s="1"/>
    </row>
    <row r="1105" spans="1:45" ht="18.75" customHeight="1" x14ac:dyDescent="0.35">
      <c r="A1105" s="1"/>
      <c r="B1105" s="49">
        <f>IF(R1105="",0,COUNTIF($R$7:R1105,R1105))</f>
        <v>0</v>
      </c>
      <c r="C1105" s="49" t="str">
        <f t="shared" si="276"/>
        <v>0</v>
      </c>
      <c r="D1105" s="49">
        <f>IF(X1105="",0,COUNTIF($X$7:X1105,X1105))</f>
        <v>0</v>
      </c>
      <c r="E1105" s="49" t="str">
        <f t="shared" si="277"/>
        <v>0</v>
      </c>
      <c r="F1105" s="49">
        <f>IF(AD1105="",0,COUNTIF($AD$7:AD1105,AD1105))</f>
        <v>0</v>
      </c>
      <c r="G1105" s="49" t="str">
        <f t="shared" si="278"/>
        <v>0</v>
      </c>
      <c r="H1105" s="49">
        <f>IF(AJ1105="",0,COUNTIF($AJ$7:AJ1105,AJ1105))</f>
        <v>0</v>
      </c>
      <c r="I1105" s="49" t="str">
        <f t="shared" si="279"/>
        <v>0</v>
      </c>
      <c r="J1105" s="120">
        <f t="shared" si="280"/>
        <v>0</v>
      </c>
      <c r="K1105" s="50" t="str">
        <f t="shared" si="281"/>
        <v>-</v>
      </c>
      <c r="L1105" s="49">
        <f>IF(N1105="",0,COUNTIF($N$7:N1105,N1105))</f>
        <v>0</v>
      </c>
      <c r="M1105" s="50" t="str">
        <f t="shared" si="282"/>
        <v>0</v>
      </c>
      <c r="N1105" s="49" t="str">
        <f t="shared" si="283"/>
        <v/>
      </c>
      <c r="O1105" s="1"/>
      <c r="P1105" s="112"/>
      <c r="Q1105" s="4"/>
      <c r="R1105" s="4"/>
      <c r="S1105" s="54" t="str">
        <f t="shared" si="284"/>
        <v/>
      </c>
      <c r="T1105" s="51"/>
      <c r="U1105" s="53"/>
      <c r="V1105" s="233"/>
      <c r="W1105" s="234" t="str">
        <f t="shared" si="285"/>
        <v/>
      </c>
      <c r="X1105" s="52"/>
      <c r="Y1105" s="53"/>
      <c r="Z1105" s="53"/>
      <c r="AA1105" s="53"/>
      <c r="AB1105" s="54" t="str">
        <f t="shared" si="286"/>
        <v/>
      </c>
      <c r="AC1105" s="54" t="str">
        <f t="shared" si="287"/>
        <v/>
      </c>
      <c r="AD1105" s="52"/>
      <c r="AE1105" s="53"/>
      <c r="AF1105" s="53"/>
      <c r="AG1105" s="53"/>
      <c r="AH1105" s="54" t="str">
        <f t="shared" si="288"/>
        <v/>
      </c>
      <c r="AI1105" s="54" t="str">
        <f t="shared" si="289"/>
        <v/>
      </c>
      <c r="AJ1105" s="52"/>
      <c r="AK1105" s="55"/>
      <c r="AL1105" s="55"/>
      <c r="AM1105" s="55"/>
      <c r="AN1105" s="54" t="str">
        <f t="shared" si="290"/>
        <v/>
      </c>
      <c r="AO1105" s="54" t="str">
        <f t="shared" si="291"/>
        <v/>
      </c>
      <c r="AP1105" s="53"/>
      <c r="AQ1105" s="53"/>
      <c r="AR1105" s="1"/>
      <c r="AS1105" s="1"/>
    </row>
    <row r="1106" spans="1:45" ht="18.75" customHeight="1" x14ac:dyDescent="0.35">
      <c r="A1106" s="1"/>
      <c r="B1106" s="49">
        <f>IF(R1106="",0,COUNTIF($R$7:R1106,R1106))</f>
        <v>0</v>
      </c>
      <c r="C1106" s="49" t="str">
        <f t="shared" si="276"/>
        <v>0</v>
      </c>
      <c r="D1106" s="49">
        <f>IF(X1106="",0,COUNTIF($X$7:X1106,X1106))</f>
        <v>0</v>
      </c>
      <c r="E1106" s="49" t="str">
        <f t="shared" si="277"/>
        <v>0</v>
      </c>
      <c r="F1106" s="49">
        <f>IF(AD1106="",0,COUNTIF($AD$7:AD1106,AD1106))</f>
        <v>0</v>
      </c>
      <c r="G1106" s="49" t="str">
        <f t="shared" si="278"/>
        <v>0</v>
      </c>
      <c r="H1106" s="49">
        <f>IF(AJ1106="",0,COUNTIF($AJ$7:AJ1106,AJ1106))</f>
        <v>0</v>
      </c>
      <c r="I1106" s="49" t="str">
        <f t="shared" si="279"/>
        <v>0</v>
      </c>
      <c r="J1106" s="120">
        <f t="shared" si="280"/>
        <v>0</v>
      </c>
      <c r="K1106" s="50" t="str">
        <f t="shared" si="281"/>
        <v>-</v>
      </c>
      <c r="L1106" s="49">
        <f>IF(N1106="",0,COUNTIF($N$7:N1106,N1106))</f>
        <v>0</v>
      </c>
      <c r="M1106" s="50" t="str">
        <f t="shared" si="282"/>
        <v>0</v>
      </c>
      <c r="N1106" s="49" t="str">
        <f t="shared" si="283"/>
        <v/>
      </c>
      <c r="O1106" s="1"/>
      <c r="P1106" s="112"/>
      <c r="Q1106" s="4"/>
      <c r="R1106" s="4"/>
      <c r="S1106" s="54" t="str">
        <f t="shared" si="284"/>
        <v/>
      </c>
      <c r="T1106" s="51"/>
      <c r="U1106" s="53"/>
      <c r="V1106" s="233"/>
      <c r="W1106" s="234" t="str">
        <f t="shared" si="285"/>
        <v/>
      </c>
      <c r="X1106" s="52"/>
      <c r="Y1106" s="53"/>
      <c r="Z1106" s="53"/>
      <c r="AA1106" s="53"/>
      <c r="AB1106" s="54" t="str">
        <f t="shared" si="286"/>
        <v/>
      </c>
      <c r="AC1106" s="54" t="str">
        <f t="shared" si="287"/>
        <v/>
      </c>
      <c r="AD1106" s="52"/>
      <c r="AE1106" s="53"/>
      <c r="AF1106" s="53"/>
      <c r="AG1106" s="53"/>
      <c r="AH1106" s="54" t="str">
        <f t="shared" si="288"/>
        <v/>
      </c>
      <c r="AI1106" s="54" t="str">
        <f t="shared" si="289"/>
        <v/>
      </c>
      <c r="AJ1106" s="52"/>
      <c r="AK1106" s="55"/>
      <c r="AL1106" s="55"/>
      <c r="AM1106" s="55"/>
      <c r="AN1106" s="54" t="str">
        <f t="shared" si="290"/>
        <v/>
      </c>
      <c r="AO1106" s="54" t="str">
        <f t="shared" si="291"/>
        <v/>
      </c>
      <c r="AP1106" s="53"/>
      <c r="AQ1106" s="53"/>
      <c r="AR1106" s="1"/>
      <c r="AS1106" s="1"/>
    </row>
    <row r="1107" spans="1:45" ht="18.75" customHeight="1" x14ac:dyDescent="0.35">
      <c r="A1107" s="1"/>
      <c r="B1107" s="49">
        <f>IF(R1107="",0,COUNTIF($R$7:R1107,R1107))</f>
        <v>0</v>
      </c>
      <c r="C1107" s="49" t="str">
        <f t="shared" si="276"/>
        <v>0</v>
      </c>
      <c r="D1107" s="49">
        <f>IF(X1107="",0,COUNTIF($X$7:X1107,X1107))</f>
        <v>0</v>
      </c>
      <c r="E1107" s="49" t="str">
        <f t="shared" si="277"/>
        <v>0</v>
      </c>
      <c r="F1107" s="49">
        <f>IF(AD1107="",0,COUNTIF($AD$7:AD1107,AD1107))</f>
        <v>0</v>
      </c>
      <c r="G1107" s="49" t="str">
        <f t="shared" si="278"/>
        <v>0</v>
      </c>
      <c r="H1107" s="49">
        <f>IF(AJ1107="",0,COUNTIF($AJ$7:AJ1107,AJ1107))</f>
        <v>0</v>
      </c>
      <c r="I1107" s="49" t="str">
        <f t="shared" si="279"/>
        <v>0</v>
      </c>
      <c r="J1107" s="120">
        <f t="shared" si="280"/>
        <v>0</v>
      </c>
      <c r="K1107" s="50" t="str">
        <f t="shared" si="281"/>
        <v>-</v>
      </c>
      <c r="L1107" s="49">
        <f>IF(N1107="",0,COUNTIF($N$7:N1107,N1107))</f>
        <v>0</v>
      </c>
      <c r="M1107" s="50" t="str">
        <f t="shared" si="282"/>
        <v>0</v>
      </c>
      <c r="N1107" s="49" t="str">
        <f t="shared" si="283"/>
        <v/>
      </c>
      <c r="O1107" s="1"/>
      <c r="P1107" s="112"/>
      <c r="Q1107" s="4"/>
      <c r="R1107" s="4"/>
      <c r="S1107" s="54" t="str">
        <f t="shared" si="284"/>
        <v/>
      </c>
      <c r="T1107" s="51"/>
      <c r="U1107" s="53"/>
      <c r="V1107" s="233"/>
      <c r="W1107" s="234" t="str">
        <f t="shared" si="285"/>
        <v/>
      </c>
      <c r="X1107" s="52"/>
      <c r="Y1107" s="53"/>
      <c r="Z1107" s="53"/>
      <c r="AA1107" s="53"/>
      <c r="AB1107" s="54" t="str">
        <f t="shared" si="286"/>
        <v/>
      </c>
      <c r="AC1107" s="54" t="str">
        <f t="shared" si="287"/>
        <v/>
      </c>
      <c r="AD1107" s="52"/>
      <c r="AE1107" s="53"/>
      <c r="AF1107" s="53"/>
      <c r="AG1107" s="53"/>
      <c r="AH1107" s="54" t="str">
        <f t="shared" si="288"/>
        <v/>
      </c>
      <c r="AI1107" s="54" t="str">
        <f t="shared" si="289"/>
        <v/>
      </c>
      <c r="AJ1107" s="52"/>
      <c r="AK1107" s="55"/>
      <c r="AL1107" s="55"/>
      <c r="AM1107" s="55"/>
      <c r="AN1107" s="54" t="str">
        <f t="shared" si="290"/>
        <v/>
      </c>
      <c r="AO1107" s="54" t="str">
        <f t="shared" si="291"/>
        <v/>
      </c>
      <c r="AP1107" s="53"/>
      <c r="AQ1107" s="53"/>
      <c r="AR1107" s="1"/>
      <c r="AS1107" s="1"/>
    </row>
    <row r="1108" spans="1:45" ht="18.75" customHeight="1" x14ac:dyDescent="0.35">
      <c r="A1108" s="1"/>
      <c r="B1108" s="49">
        <f>IF(R1108="",0,COUNTIF($R$7:R1108,R1108))</f>
        <v>0</v>
      </c>
      <c r="C1108" s="49" t="str">
        <f t="shared" si="276"/>
        <v>0</v>
      </c>
      <c r="D1108" s="49">
        <f>IF(X1108="",0,COUNTIF($X$7:X1108,X1108))</f>
        <v>0</v>
      </c>
      <c r="E1108" s="49" t="str">
        <f t="shared" si="277"/>
        <v>0</v>
      </c>
      <c r="F1108" s="49">
        <f>IF(AD1108="",0,COUNTIF($AD$7:AD1108,AD1108))</f>
        <v>0</v>
      </c>
      <c r="G1108" s="49" t="str">
        <f t="shared" si="278"/>
        <v>0</v>
      </c>
      <c r="H1108" s="49">
        <f>IF(AJ1108="",0,COUNTIF($AJ$7:AJ1108,AJ1108))</f>
        <v>0</v>
      </c>
      <c r="I1108" s="49" t="str">
        <f t="shared" si="279"/>
        <v>0</v>
      </c>
      <c r="J1108" s="120">
        <f t="shared" si="280"/>
        <v>0</v>
      </c>
      <c r="K1108" s="50" t="str">
        <f t="shared" si="281"/>
        <v>-</v>
      </c>
      <c r="L1108" s="49">
        <f>IF(N1108="",0,COUNTIF($N$7:N1108,N1108))</f>
        <v>0</v>
      </c>
      <c r="M1108" s="50" t="str">
        <f t="shared" si="282"/>
        <v>0</v>
      </c>
      <c r="N1108" s="49" t="str">
        <f t="shared" si="283"/>
        <v/>
      </c>
      <c r="O1108" s="1"/>
      <c r="P1108" s="112"/>
      <c r="Q1108" s="4"/>
      <c r="R1108" s="4"/>
      <c r="S1108" s="54" t="str">
        <f t="shared" si="284"/>
        <v/>
      </c>
      <c r="T1108" s="51"/>
      <c r="U1108" s="53"/>
      <c r="V1108" s="233"/>
      <c r="W1108" s="234" t="str">
        <f t="shared" si="285"/>
        <v/>
      </c>
      <c r="X1108" s="52"/>
      <c r="Y1108" s="53"/>
      <c r="Z1108" s="53"/>
      <c r="AA1108" s="53"/>
      <c r="AB1108" s="54" t="str">
        <f t="shared" si="286"/>
        <v/>
      </c>
      <c r="AC1108" s="54" t="str">
        <f t="shared" si="287"/>
        <v/>
      </c>
      <c r="AD1108" s="52"/>
      <c r="AE1108" s="53"/>
      <c r="AF1108" s="53"/>
      <c r="AG1108" s="53"/>
      <c r="AH1108" s="54" t="str">
        <f t="shared" si="288"/>
        <v/>
      </c>
      <c r="AI1108" s="54" t="str">
        <f t="shared" si="289"/>
        <v/>
      </c>
      <c r="AJ1108" s="52"/>
      <c r="AK1108" s="55"/>
      <c r="AL1108" s="55"/>
      <c r="AM1108" s="55"/>
      <c r="AN1108" s="54" t="str">
        <f t="shared" si="290"/>
        <v/>
      </c>
      <c r="AO1108" s="54" t="str">
        <f t="shared" si="291"/>
        <v/>
      </c>
      <c r="AP1108" s="53"/>
      <c r="AQ1108" s="53"/>
      <c r="AR1108" s="1"/>
      <c r="AS1108" s="1"/>
    </row>
    <row r="1109" spans="1:45" ht="18.75" customHeight="1" x14ac:dyDescent="0.35">
      <c r="A1109" s="1"/>
      <c r="B1109" s="49">
        <f>IF(R1109="",0,COUNTIF($R$7:R1109,R1109))</f>
        <v>0</v>
      </c>
      <c r="C1109" s="49" t="str">
        <f t="shared" si="276"/>
        <v>0</v>
      </c>
      <c r="D1109" s="49">
        <f>IF(X1109="",0,COUNTIF($X$7:X1109,X1109))</f>
        <v>0</v>
      </c>
      <c r="E1109" s="49" t="str">
        <f t="shared" si="277"/>
        <v>0</v>
      </c>
      <c r="F1109" s="49">
        <f>IF(AD1109="",0,COUNTIF($AD$7:AD1109,AD1109))</f>
        <v>0</v>
      </c>
      <c r="G1109" s="49" t="str">
        <f t="shared" si="278"/>
        <v>0</v>
      </c>
      <c r="H1109" s="49">
        <f>IF(AJ1109="",0,COUNTIF($AJ$7:AJ1109,AJ1109))</f>
        <v>0</v>
      </c>
      <c r="I1109" s="49" t="str">
        <f t="shared" si="279"/>
        <v>0</v>
      </c>
      <c r="J1109" s="120">
        <f t="shared" si="280"/>
        <v>0</v>
      </c>
      <c r="K1109" s="50" t="str">
        <f t="shared" si="281"/>
        <v>-</v>
      </c>
      <c r="L1109" s="49">
        <f>IF(N1109="",0,COUNTIF($N$7:N1109,N1109))</f>
        <v>0</v>
      </c>
      <c r="M1109" s="50" t="str">
        <f t="shared" si="282"/>
        <v>0</v>
      </c>
      <c r="N1109" s="49" t="str">
        <f t="shared" si="283"/>
        <v/>
      </c>
      <c r="O1109" s="1"/>
      <c r="P1109" s="112"/>
      <c r="Q1109" s="4"/>
      <c r="R1109" s="4"/>
      <c r="S1109" s="54" t="str">
        <f t="shared" si="284"/>
        <v/>
      </c>
      <c r="T1109" s="51"/>
      <c r="U1109" s="53"/>
      <c r="V1109" s="233"/>
      <c r="W1109" s="234" t="str">
        <f t="shared" si="285"/>
        <v/>
      </c>
      <c r="X1109" s="52"/>
      <c r="Y1109" s="53"/>
      <c r="Z1109" s="53"/>
      <c r="AA1109" s="53"/>
      <c r="AB1109" s="54" t="str">
        <f t="shared" si="286"/>
        <v/>
      </c>
      <c r="AC1109" s="54" t="str">
        <f t="shared" si="287"/>
        <v/>
      </c>
      <c r="AD1109" s="52"/>
      <c r="AE1109" s="53"/>
      <c r="AF1109" s="53"/>
      <c r="AG1109" s="53"/>
      <c r="AH1109" s="54" t="str">
        <f t="shared" si="288"/>
        <v/>
      </c>
      <c r="AI1109" s="54" t="str">
        <f t="shared" si="289"/>
        <v/>
      </c>
      <c r="AJ1109" s="52"/>
      <c r="AK1109" s="55"/>
      <c r="AL1109" s="55"/>
      <c r="AM1109" s="55"/>
      <c r="AN1109" s="54" t="str">
        <f t="shared" si="290"/>
        <v/>
      </c>
      <c r="AO1109" s="54" t="str">
        <f t="shared" si="291"/>
        <v/>
      </c>
      <c r="AP1109" s="53"/>
      <c r="AQ1109" s="53"/>
      <c r="AR1109" s="1"/>
      <c r="AS1109" s="1"/>
    </row>
    <row r="1110" spans="1:45" ht="18.75" customHeight="1" x14ac:dyDescent="0.35">
      <c r="A1110" s="1"/>
      <c r="B1110" s="49">
        <f>IF(R1110="",0,COUNTIF($R$7:R1110,R1110))</f>
        <v>0</v>
      </c>
      <c r="C1110" s="49" t="str">
        <f t="shared" si="276"/>
        <v>0</v>
      </c>
      <c r="D1110" s="49">
        <f>IF(X1110="",0,COUNTIF($X$7:X1110,X1110))</f>
        <v>0</v>
      </c>
      <c r="E1110" s="49" t="str">
        <f t="shared" si="277"/>
        <v>0</v>
      </c>
      <c r="F1110" s="49">
        <f>IF(AD1110="",0,COUNTIF($AD$7:AD1110,AD1110))</f>
        <v>0</v>
      </c>
      <c r="G1110" s="49" t="str">
        <f t="shared" si="278"/>
        <v>0</v>
      </c>
      <c r="H1110" s="49">
        <f>IF(AJ1110="",0,COUNTIF($AJ$7:AJ1110,AJ1110))</f>
        <v>0</v>
      </c>
      <c r="I1110" s="49" t="str">
        <f t="shared" si="279"/>
        <v>0</v>
      </c>
      <c r="J1110" s="120">
        <f t="shared" si="280"/>
        <v>0</v>
      </c>
      <c r="K1110" s="50" t="str">
        <f t="shared" si="281"/>
        <v>-</v>
      </c>
      <c r="L1110" s="49">
        <f>IF(N1110="",0,COUNTIF($N$7:N1110,N1110))</f>
        <v>0</v>
      </c>
      <c r="M1110" s="50" t="str">
        <f t="shared" si="282"/>
        <v>0</v>
      </c>
      <c r="N1110" s="49" t="str">
        <f t="shared" si="283"/>
        <v/>
      </c>
      <c r="O1110" s="1"/>
      <c r="P1110" s="112"/>
      <c r="Q1110" s="4"/>
      <c r="R1110" s="4"/>
      <c r="S1110" s="54" t="str">
        <f t="shared" si="284"/>
        <v/>
      </c>
      <c r="T1110" s="51"/>
      <c r="U1110" s="53"/>
      <c r="V1110" s="233"/>
      <c r="W1110" s="234" t="str">
        <f t="shared" si="285"/>
        <v/>
      </c>
      <c r="X1110" s="52"/>
      <c r="Y1110" s="53"/>
      <c r="Z1110" s="53"/>
      <c r="AA1110" s="53"/>
      <c r="AB1110" s="54" t="str">
        <f t="shared" si="286"/>
        <v/>
      </c>
      <c r="AC1110" s="54" t="str">
        <f t="shared" si="287"/>
        <v/>
      </c>
      <c r="AD1110" s="52"/>
      <c r="AE1110" s="53"/>
      <c r="AF1110" s="53"/>
      <c r="AG1110" s="53"/>
      <c r="AH1110" s="54" t="str">
        <f t="shared" si="288"/>
        <v/>
      </c>
      <c r="AI1110" s="54" t="str">
        <f t="shared" si="289"/>
        <v/>
      </c>
      <c r="AJ1110" s="52"/>
      <c r="AK1110" s="55"/>
      <c r="AL1110" s="55"/>
      <c r="AM1110" s="55"/>
      <c r="AN1110" s="54" t="str">
        <f t="shared" si="290"/>
        <v/>
      </c>
      <c r="AO1110" s="54" t="str">
        <f t="shared" si="291"/>
        <v/>
      </c>
      <c r="AP1110" s="53"/>
      <c r="AQ1110" s="53"/>
      <c r="AR1110" s="1"/>
      <c r="AS1110" s="1"/>
    </row>
    <row r="1111" spans="1:45" ht="18.75" customHeight="1" x14ac:dyDescent="0.35">
      <c r="A1111" s="1"/>
      <c r="B1111" s="49">
        <f>IF(R1111="",0,COUNTIF($R$7:R1111,R1111))</f>
        <v>0</v>
      </c>
      <c r="C1111" s="49" t="str">
        <f t="shared" si="276"/>
        <v>0</v>
      </c>
      <c r="D1111" s="49">
        <f>IF(X1111="",0,COUNTIF($X$7:X1111,X1111))</f>
        <v>0</v>
      </c>
      <c r="E1111" s="49" t="str">
        <f t="shared" si="277"/>
        <v>0</v>
      </c>
      <c r="F1111" s="49">
        <f>IF(AD1111="",0,COUNTIF($AD$7:AD1111,AD1111))</f>
        <v>0</v>
      </c>
      <c r="G1111" s="49" t="str">
        <f t="shared" si="278"/>
        <v>0</v>
      </c>
      <c r="H1111" s="49">
        <f>IF(AJ1111="",0,COUNTIF($AJ$7:AJ1111,AJ1111))</f>
        <v>0</v>
      </c>
      <c r="I1111" s="49" t="str">
        <f t="shared" si="279"/>
        <v>0</v>
      </c>
      <c r="J1111" s="120">
        <f t="shared" si="280"/>
        <v>0</v>
      </c>
      <c r="K1111" s="50" t="str">
        <f t="shared" si="281"/>
        <v>-</v>
      </c>
      <c r="L1111" s="49">
        <f>IF(N1111="",0,COUNTIF($N$7:N1111,N1111))</f>
        <v>0</v>
      </c>
      <c r="M1111" s="50" t="str">
        <f t="shared" si="282"/>
        <v>0</v>
      </c>
      <c r="N1111" s="49" t="str">
        <f t="shared" si="283"/>
        <v/>
      </c>
      <c r="O1111" s="1"/>
      <c r="P1111" s="112"/>
      <c r="Q1111" s="4"/>
      <c r="R1111" s="4"/>
      <c r="S1111" s="54" t="str">
        <f t="shared" si="284"/>
        <v/>
      </c>
      <c r="T1111" s="51"/>
      <c r="U1111" s="53"/>
      <c r="V1111" s="233"/>
      <c r="W1111" s="234" t="str">
        <f t="shared" si="285"/>
        <v/>
      </c>
      <c r="X1111" s="52"/>
      <c r="Y1111" s="53"/>
      <c r="Z1111" s="53"/>
      <c r="AA1111" s="53"/>
      <c r="AB1111" s="54" t="str">
        <f t="shared" si="286"/>
        <v/>
      </c>
      <c r="AC1111" s="54" t="str">
        <f t="shared" si="287"/>
        <v/>
      </c>
      <c r="AD1111" s="52"/>
      <c r="AE1111" s="53"/>
      <c r="AF1111" s="53"/>
      <c r="AG1111" s="53"/>
      <c r="AH1111" s="54" t="str">
        <f t="shared" si="288"/>
        <v/>
      </c>
      <c r="AI1111" s="54" t="str">
        <f t="shared" si="289"/>
        <v/>
      </c>
      <c r="AJ1111" s="52"/>
      <c r="AK1111" s="55"/>
      <c r="AL1111" s="55"/>
      <c r="AM1111" s="55"/>
      <c r="AN1111" s="54" t="str">
        <f t="shared" si="290"/>
        <v/>
      </c>
      <c r="AO1111" s="54" t="str">
        <f t="shared" si="291"/>
        <v/>
      </c>
      <c r="AP1111" s="53"/>
      <c r="AQ1111" s="53"/>
      <c r="AR1111" s="1"/>
      <c r="AS1111" s="1"/>
    </row>
    <row r="1112" spans="1:45" ht="18.75" customHeight="1" x14ac:dyDescent="0.35">
      <c r="A1112" s="1"/>
      <c r="B1112" s="49">
        <f>IF(R1112="",0,COUNTIF($R$7:R1112,R1112))</f>
        <v>0</v>
      </c>
      <c r="C1112" s="49" t="str">
        <f t="shared" si="276"/>
        <v>0</v>
      </c>
      <c r="D1112" s="49">
        <f>IF(X1112="",0,COUNTIF($X$7:X1112,X1112))</f>
        <v>0</v>
      </c>
      <c r="E1112" s="49" t="str">
        <f t="shared" si="277"/>
        <v>0</v>
      </c>
      <c r="F1112" s="49">
        <f>IF(AD1112="",0,COUNTIF($AD$7:AD1112,AD1112))</f>
        <v>0</v>
      </c>
      <c r="G1112" s="49" t="str">
        <f t="shared" si="278"/>
        <v>0</v>
      </c>
      <c r="H1112" s="49">
        <f>IF(AJ1112="",0,COUNTIF($AJ$7:AJ1112,AJ1112))</f>
        <v>0</v>
      </c>
      <c r="I1112" s="49" t="str">
        <f t="shared" si="279"/>
        <v>0</v>
      </c>
      <c r="J1112" s="120">
        <f t="shared" si="280"/>
        <v>0</v>
      </c>
      <c r="K1112" s="50" t="str">
        <f t="shared" si="281"/>
        <v>-</v>
      </c>
      <c r="L1112" s="49">
        <f>IF(N1112="",0,COUNTIF($N$7:N1112,N1112))</f>
        <v>0</v>
      </c>
      <c r="M1112" s="50" t="str">
        <f t="shared" si="282"/>
        <v>0</v>
      </c>
      <c r="N1112" s="49" t="str">
        <f t="shared" si="283"/>
        <v/>
      </c>
      <c r="O1112" s="1"/>
      <c r="P1112" s="112"/>
      <c r="Q1112" s="4"/>
      <c r="R1112" s="4"/>
      <c r="S1112" s="54" t="str">
        <f t="shared" si="284"/>
        <v/>
      </c>
      <c r="T1112" s="51"/>
      <c r="U1112" s="53"/>
      <c r="V1112" s="233"/>
      <c r="W1112" s="234" t="str">
        <f t="shared" si="285"/>
        <v/>
      </c>
      <c r="X1112" s="52"/>
      <c r="Y1112" s="53"/>
      <c r="Z1112" s="53"/>
      <c r="AA1112" s="53"/>
      <c r="AB1112" s="54" t="str">
        <f t="shared" si="286"/>
        <v/>
      </c>
      <c r="AC1112" s="54" t="str">
        <f t="shared" si="287"/>
        <v/>
      </c>
      <c r="AD1112" s="52"/>
      <c r="AE1112" s="53"/>
      <c r="AF1112" s="53"/>
      <c r="AG1112" s="53"/>
      <c r="AH1112" s="54" t="str">
        <f t="shared" si="288"/>
        <v/>
      </c>
      <c r="AI1112" s="54" t="str">
        <f t="shared" si="289"/>
        <v/>
      </c>
      <c r="AJ1112" s="52"/>
      <c r="AK1112" s="55"/>
      <c r="AL1112" s="55"/>
      <c r="AM1112" s="55"/>
      <c r="AN1112" s="54" t="str">
        <f t="shared" si="290"/>
        <v/>
      </c>
      <c r="AO1112" s="54" t="str">
        <f t="shared" si="291"/>
        <v/>
      </c>
      <c r="AP1112" s="53"/>
      <c r="AQ1112" s="53"/>
      <c r="AR1112" s="1"/>
      <c r="AS1112" s="1"/>
    </row>
    <row r="1113" spans="1:45" ht="18.75" customHeight="1" x14ac:dyDescent="0.35">
      <c r="A1113" s="1"/>
      <c r="B1113" s="49">
        <f>IF(R1113="",0,COUNTIF($R$7:R1113,R1113))</f>
        <v>0</v>
      </c>
      <c r="C1113" s="49" t="str">
        <f t="shared" si="276"/>
        <v>0</v>
      </c>
      <c r="D1113" s="49">
        <f>IF(X1113="",0,COUNTIF($X$7:X1113,X1113))</f>
        <v>0</v>
      </c>
      <c r="E1113" s="49" t="str">
        <f t="shared" si="277"/>
        <v>0</v>
      </c>
      <c r="F1113" s="49">
        <f>IF(AD1113="",0,COUNTIF($AD$7:AD1113,AD1113))</f>
        <v>0</v>
      </c>
      <c r="G1113" s="49" t="str">
        <f t="shared" si="278"/>
        <v>0</v>
      </c>
      <c r="H1113" s="49">
        <f>IF(AJ1113="",0,COUNTIF($AJ$7:AJ1113,AJ1113))</f>
        <v>0</v>
      </c>
      <c r="I1113" s="49" t="str">
        <f t="shared" si="279"/>
        <v>0</v>
      </c>
      <c r="J1113" s="120">
        <f t="shared" si="280"/>
        <v>0</v>
      </c>
      <c r="K1113" s="50" t="str">
        <f t="shared" si="281"/>
        <v>-</v>
      </c>
      <c r="L1113" s="49">
        <f>IF(N1113="",0,COUNTIF($N$7:N1113,N1113))</f>
        <v>0</v>
      </c>
      <c r="M1113" s="50" t="str">
        <f t="shared" si="282"/>
        <v>0</v>
      </c>
      <c r="N1113" s="49" t="str">
        <f t="shared" si="283"/>
        <v/>
      </c>
      <c r="O1113" s="1"/>
      <c r="P1113" s="112"/>
      <c r="Q1113" s="4"/>
      <c r="R1113" s="4"/>
      <c r="S1113" s="54" t="str">
        <f t="shared" si="284"/>
        <v/>
      </c>
      <c r="T1113" s="51"/>
      <c r="U1113" s="53"/>
      <c r="V1113" s="233"/>
      <c r="W1113" s="234" t="str">
        <f t="shared" si="285"/>
        <v/>
      </c>
      <c r="X1113" s="52"/>
      <c r="Y1113" s="53"/>
      <c r="Z1113" s="53"/>
      <c r="AA1113" s="53"/>
      <c r="AB1113" s="54" t="str">
        <f t="shared" si="286"/>
        <v/>
      </c>
      <c r="AC1113" s="54" t="str">
        <f t="shared" si="287"/>
        <v/>
      </c>
      <c r="AD1113" s="52"/>
      <c r="AE1113" s="53"/>
      <c r="AF1113" s="53"/>
      <c r="AG1113" s="53"/>
      <c r="AH1113" s="54" t="str">
        <f t="shared" si="288"/>
        <v/>
      </c>
      <c r="AI1113" s="54" t="str">
        <f t="shared" si="289"/>
        <v/>
      </c>
      <c r="AJ1113" s="52"/>
      <c r="AK1113" s="55"/>
      <c r="AL1113" s="55"/>
      <c r="AM1113" s="55"/>
      <c r="AN1113" s="54" t="str">
        <f t="shared" si="290"/>
        <v/>
      </c>
      <c r="AO1113" s="54" t="str">
        <f t="shared" si="291"/>
        <v/>
      </c>
      <c r="AP1113" s="53"/>
      <c r="AQ1113" s="53"/>
      <c r="AR1113" s="1"/>
      <c r="AS1113" s="1"/>
    </row>
    <row r="1114" spans="1:45" ht="18.75" customHeight="1" x14ac:dyDescent="0.35">
      <c r="A1114" s="1"/>
      <c r="B1114" s="49">
        <f>IF(R1114="",0,COUNTIF($R$7:R1114,R1114))</f>
        <v>0</v>
      </c>
      <c r="C1114" s="49" t="str">
        <f t="shared" si="276"/>
        <v>0</v>
      </c>
      <c r="D1114" s="49">
        <f>IF(X1114="",0,COUNTIF($X$7:X1114,X1114))</f>
        <v>0</v>
      </c>
      <c r="E1114" s="49" t="str">
        <f t="shared" si="277"/>
        <v>0</v>
      </c>
      <c r="F1114" s="49">
        <f>IF(AD1114="",0,COUNTIF($AD$7:AD1114,AD1114))</f>
        <v>0</v>
      </c>
      <c r="G1114" s="49" t="str">
        <f t="shared" si="278"/>
        <v>0</v>
      </c>
      <c r="H1114" s="49">
        <f>IF(AJ1114="",0,COUNTIF($AJ$7:AJ1114,AJ1114))</f>
        <v>0</v>
      </c>
      <c r="I1114" s="49" t="str">
        <f t="shared" si="279"/>
        <v>0</v>
      </c>
      <c r="J1114" s="120">
        <f t="shared" si="280"/>
        <v>0</v>
      </c>
      <c r="K1114" s="50" t="str">
        <f t="shared" si="281"/>
        <v>-</v>
      </c>
      <c r="L1114" s="49">
        <f>IF(N1114="",0,COUNTIF($N$7:N1114,N1114))</f>
        <v>0</v>
      </c>
      <c r="M1114" s="50" t="str">
        <f t="shared" si="282"/>
        <v>0</v>
      </c>
      <c r="N1114" s="49" t="str">
        <f t="shared" si="283"/>
        <v/>
      </c>
      <c r="O1114" s="1"/>
      <c r="P1114" s="112"/>
      <c r="Q1114" s="4"/>
      <c r="R1114" s="4"/>
      <c r="S1114" s="54" t="str">
        <f t="shared" si="284"/>
        <v/>
      </c>
      <c r="T1114" s="51"/>
      <c r="U1114" s="53"/>
      <c r="V1114" s="233"/>
      <c r="W1114" s="234" t="str">
        <f t="shared" si="285"/>
        <v/>
      </c>
      <c r="X1114" s="52"/>
      <c r="Y1114" s="53"/>
      <c r="Z1114" s="53"/>
      <c r="AA1114" s="53"/>
      <c r="AB1114" s="54" t="str">
        <f t="shared" si="286"/>
        <v/>
      </c>
      <c r="AC1114" s="54" t="str">
        <f t="shared" si="287"/>
        <v/>
      </c>
      <c r="AD1114" s="52"/>
      <c r="AE1114" s="53"/>
      <c r="AF1114" s="53"/>
      <c r="AG1114" s="53"/>
      <c r="AH1114" s="54" t="str">
        <f t="shared" si="288"/>
        <v/>
      </c>
      <c r="AI1114" s="54" t="str">
        <f t="shared" si="289"/>
        <v/>
      </c>
      <c r="AJ1114" s="52"/>
      <c r="AK1114" s="55"/>
      <c r="AL1114" s="55"/>
      <c r="AM1114" s="55"/>
      <c r="AN1114" s="54" t="str">
        <f t="shared" si="290"/>
        <v/>
      </c>
      <c r="AO1114" s="54" t="str">
        <f t="shared" si="291"/>
        <v/>
      </c>
      <c r="AP1114" s="53"/>
      <c r="AQ1114" s="53"/>
      <c r="AR1114" s="1"/>
      <c r="AS1114" s="1"/>
    </row>
    <row r="1115" spans="1:45" ht="18.75" customHeight="1" x14ac:dyDescent="0.35">
      <c r="A1115" s="1"/>
      <c r="B1115" s="49">
        <f>IF(R1115="",0,COUNTIF($R$7:R1115,R1115))</f>
        <v>0</v>
      </c>
      <c r="C1115" s="49" t="str">
        <f t="shared" si="276"/>
        <v>0</v>
      </c>
      <c r="D1115" s="49">
        <f>IF(X1115="",0,COUNTIF($X$7:X1115,X1115))</f>
        <v>0</v>
      </c>
      <c r="E1115" s="49" t="str">
        <f t="shared" si="277"/>
        <v>0</v>
      </c>
      <c r="F1115" s="49">
        <f>IF(AD1115="",0,COUNTIF($AD$7:AD1115,AD1115))</f>
        <v>0</v>
      </c>
      <c r="G1115" s="49" t="str">
        <f t="shared" si="278"/>
        <v>0</v>
      </c>
      <c r="H1115" s="49">
        <f>IF(AJ1115="",0,COUNTIF($AJ$7:AJ1115,AJ1115))</f>
        <v>0</v>
      </c>
      <c r="I1115" s="49" t="str">
        <f t="shared" si="279"/>
        <v>0</v>
      </c>
      <c r="J1115" s="120">
        <f t="shared" si="280"/>
        <v>0</v>
      </c>
      <c r="K1115" s="50" t="str">
        <f t="shared" si="281"/>
        <v>-</v>
      </c>
      <c r="L1115" s="49">
        <f>IF(N1115="",0,COUNTIF($N$7:N1115,N1115))</f>
        <v>0</v>
      </c>
      <c r="M1115" s="50" t="str">
        <f t="shared" si="282"/>
        <v>0</v>
      </c>
      <c r="N1115" s="49" t="str">
        <f t="shared" si="283"/>
        <v/>
      </c>
      <c r="O1115" s="1"/>
      <c r="P1115" s="112"/>
      <c r="Q1115" s="4"/>
      <c r="R1115" s="4"/>
      <c r="S1115" s="54" t="str">
        <f t="shared" si="284"/>
        <v/>
      </c>
      <c r="T1115" s="51"/>
      <c r="U1115" s="53"/>
      <c r="V1115" s="233"/>
      <c r="W1115" s="234" t="str">
        <f t="shared" si="285"/>
        <v/>
      </c>
      <c r="X1115" s="52"/>
      <c r="Y1115" s="53"/>
      <c r="Z1115" s="53"/>
      <c r="AA1115" s="53"/>
      <c r="AB1115" s="54" t="str">
        <f t="shared" si="286"/>
        <v/>
      </c>
      <c r="AC1115" s="54" t="str">
        <f t="shared" si="287"/>
        <v/>
      </c>
      <c r="AD1115" s="52"/>
      <c r="AE1115" s="53"/>
      <c r="AF1115" s="53"/>
      <c r="AG1115" s="53"/>
      <c r="AH1115" s="54" t="str">
        <f t="shared" si="288"/>
        <v/>
      </c>
      <c r="AI1115" s="54" t="str">
        <f t="shared" si="289"/>
        <v/>
      </c>
      <c r="AJ1115" s="52"/>
      <c r="AK1115" s="55"/>
      <c r="AL1115" s="55"/>
      <c r="AM1115" s="55"/>
      <c r="AN1115" s="54" t="str">
        <f t="shared" si="290"/>
        <v/>
      </c>
      <c r="AO1115" s="54" t="str">
        <f t="shared" si="291"/>
        <v/>
      </c>
      <c r="AP1115" s="53"/>
      <c r="AQ1115" s="53"/>
      <c r="AR1115" s="1"/>
      <c r="AS1115" s="1"/>
    </row>
    <row r="1116" spans="1:45" ht="18.75" customHeight="1" x14ac:dyDescent="0.35">
      <c r="A1116" s="1"/>
      <c r="B1116" s="49">
        <f>IF(R1116="",0,COUNTIF($R$7:R1116,R1116))</f>
        <v>0</v>
      </c>
      <c r="C1116" s="49" t="str">
        <f t="shared" si="276"/>
        <v>0</v>
      </c>
      <c r="D1116" s="49">
        <f>IF(X1116="",0,COUNTIF($X$7:X1116,X1116))</f>
        <v>0</v>
      </c>
      <c r="E1116" s="49" t="str">
        <f t="shared" si="277"/>
        <v>0</v>
      </c>
      <c r="F1116" s="49">
        <f>IF(AD1116="",0,COUNTIF($AD$7:AD1116,AD1116))</f>
        <v>0</v>
      </c>
      <c r="G1116" s="49" t="str">
        <f t="shared" si="278"/>
        <v>0</v>
      </c>
      <c r="H1116" s="49">
        <f>IF(AJ1116="",0,COUNTIF($AJ$7:AJ1116,AJ1116))</f>
        <v>0</v>
      </c>
      <c r="I1116" s="49" t="str">
        <f t="shared" si="279"/>
        <v>0</v>
      </c>
      <c r="J1116" s="120">
        <f t="shared" si="280"/>
        <v>0</v>
      </c>
      <c r="K1116" s="50" t="str">
        <f t="shared" si="281"/>
        <v>-</v>
      </c>
      <c r="L1116" s="49">
        <f>IF(N1116="",0,COUNTIF($N$7:N1116,N1116))</f>
        <v>0</v>
      </c>
      <c r="M1116" s="50" t="str">
        <f t="shared" si="282"/>
        <v>0</v>
      </c>
      <c r="N1116" s="49" t="str">
        <f t="shared" si="283"/>
        <v/>
      </c>
      <c r="O1116" s="1"/>
      <c r="P1116" s="112"/>
      <c r="Q1116" s="4"/>
      <c r="R1116" s="4"/>
      <c r="S1116" s="54" t="str">
        <f t="shared" si="284"/>
        <v/>
      </c>
      <c r="T1116" s="51"/>
      <c r="U1116" s="53"/>
      <c r="V1116" s="233"/>
      <c r="W1116" s="234" t="str">
        <f t="shared" si="285"/>
        <v/>
      </c>
      <c r="X1116" s="52"/>
      <c r="Y1116" s="53"/>
      <c r="Z1116" s="53"/>
      <c r="AA1116" s="53"/>
      <c r="AB1116" s="54" t="str">
        <f t="shared" si="286"/>
        <v/>
      </c>
      <c r="AC1116" s="54" t="str">
        <f t="shared" si="287"/>
        <v/>
      </c>
      <c r="AD1116" s="52"/>
      <c r="AE1116" s="53"/>
      <c r="AF1116" s="53"/>
      <c r="AG1116" s="53"/>
      <c r="AH1116" s="54" t="str">
        <f t="shared" si="288"/>
        <v/>
      </c>
      <c r="AI1116" s="54" t="str">
        <f t="shared" si="289"/>
        <v/>
      </c>
      <c r="AJ1116" s="52"/>
      <c r="AK1116" s="55"/>
      <c r="AL1116" s="55"/>
      <c r="AM1116" s="55"/>
      <c r="AN1116" s="54" t="str">
        <f t="shared" si="290"/>
        <v/>
      </c>
      <c r="AO1116" s="54" t="str">
        <f t="shared" si="291"/>
        <v/>
      </c>
      <c r="AP1116" s="53"/>
      <c r="AQ1116" s="53"/>
      <c r="AR1116" s="1"/>
      <c r="AS1116" s="1"/>
    </row>
    <row r="1117" spans="1:45" ht="18.75" customHeight="1" x14ac:dyDescent="0.35">
      <c r="A1117" s="1"/>
      <c r="B1117" s="49">
        <f>IF(R1117="",0,COUNTIF($R$7:R1117,R1117))</f>
        <v>0</v>
      </c>
      <c r="C1117" s="49" t="str">
        <f t="shared" si="276"/>
        <v>0</v>
      </c>
      <c r="D1117" s="49">
        <f>IF(X1117="",0,COUNTIF($X$7:X1117,X1117))</f>
        <v>0</v>
      </c>
      <c r="E1117" s="49" t="str">
        <f t="shared" si="277"/>
        <v>0</v>
      </c>
      <c r="F1117" s="49">
        <f>IF(AD1117="",0,COUNTIF($AD$7:AD1117,AD1117))</f>
        <v>0</v>
      </c>
      <c r="G1117" s="49" t="str">
        <f t="shared" si="278"/>
        <v>0</v>
      </c>
      <c r="H1117" s="49">
        <f>IF(AJ1117="",0,COUNTIF($AJ$7:AJ1117,AJ1117))</f>
        <v>0</v>
      </c>
      <c r="I1117" s="49" t="str">
        <f t="shared" si="279"/>
        <v>0</v>
      </c>
      <c r="J1117" s="120">
        <f t="shared" si="280"/>
        <v>0</v>
      </c>
      <c r="K1117" s="50" t="str">
        <f t="shared" si="281"/>
        <v>-</v>
      </c>
      <c r="L1117" s="49">
        <f>IF(N1117="",0,COUNTIF($N$7:N1117,N1117))</f>
        <v>0</v>
      </c>
      <c r="M1117" s="50" t="str">
        <f t="shared" si="282"/>
        <v>0</v>
      </c>
      <c r="N1117" s="49" t="str">
        <f t="shared" si="283"/>
        <v/>
      </c>
      <c r="O1117" s="1"/>
      <c r="P1117" s="112"/>
      <c r="Q1117" s="4"/>
      <c r="R1117" s="4"/>
      <c r="S1117" s="54" t="str">
        <f t="shared" si="284"/>
        <v/>
      </c>
      <c r="T1117" s="51"/>
      <c r="U1117" s="53"/>
      <c r="V1117" s="233"/>
      <c r="W1117" s="234" t="str">
        <f t="shared" si="285"/>
        <v/>
      </c>
      <c r="X1117" s="52"/>
      <c r="Y1117" s="53"/>
      <c r="Z1117" s="53"/>
      <c r="AA1117" s="53"/>
      <c r="AB1117" s="54" t="str">
        <f t="shared" si="286"/>
        <v/>
      </c>
      <c r="AC1117" s="54" t="str">
        <f t="shared" si="287"/>
        <v/>
      </c>
      <c r="AD1117" s="52"/>
      <c r="AE1117" s="53"/>
      <c r="AF1117" s="53"/>
      <c r="AG1117" s="53"/>
      <c r="AH1117" s="54" t="str">
        <f t="shared" si="288"/>
        <v/>
      </c>
      <c r="AI1117" s="54" t="str">
        <f t="shared" si="289"/>
        <v/>
      </c>
      <c r="AJ1117" s="52"/>
      <c r="AK1117" s="55"/>
      <c r="AL1117" s="55"/>
      <c r="AM1117" s="55"/>
      <c r="AN1117" s="54" t="str">
        <f t="shared" si="290"/>
        <v/>
      </c>
      <c r="AO1117" s="54" t="str">
        <f t="shared" si="291"/>
        <v/>
      </c>
      <c r="AP1117" s="53"/>
      <c r="AQ1117" s="53"/>
      <c r="AR1117" s="1"/>
      <c r="AS1117" s="1"/>
    </row>
    <row r="1118" spans="1:45" ht="18.75" customHeight="1" x14ac:dyDescent="0.35">
      <c r="A1118" s="1"/>
      <c r="B1118" s="49">
        <f>IF(R1118="",0,COUNTIF($R$7:R1118,R1118))</f>
        <v>0</v>
      </c>
      <c r="C1118" s="49" t="str">
        <f t="shared" si="276"/>
        <v>0</v>
      </c>
      <c r="D1118" s="49">
        <f>IF(X1118="",0,COUNTIF($X$7:X1118,X1118))</f>
        <v>0</v>
      </c>
      <c r="E1118" s="49" t="str">
        <f t="shared" si="277"/>
        <v>0</v>
      </c>
      <c r="F1118" s="49">
        <f>IF(AD1118="",0,COUNTIF($AD$7:AD1118,AD1118))</f>
        <v>0</v>
      </c>
      <c r="G1118" s="49" t="str">
        <f t="shared" si="278"/>
        <v>0</v>
      </c>
      <c r="H1118" s="49">
        <f>IF(AJ1118="",0,COUNTIF($AJ$7:AJ1118,AJ1118))</f>
        <v>0</v>
      </c>
      <c r="I1118" s="49" t="str">
        <f t="shared" si="279"/>
        <v>0</v>
      </c>
      <c r="J1118" s="120">
        <f t="shared" si="280"/>
        <v>0</v>
      </c>
      <c r="K1118" s="50" t="str">
        <f t="shared" si="281"/>
        <v>-</v>
      </c>
      <c r="L1118" s="49">
        <f>IF(N1118="",0,COUNTIF($N$7:N1118,N1118))</f>
        <v>0</v>
      </c>
      <c r="M1118" s="50" t="str">
        <f t="shared" si="282"/>
        <v>0</v>
      </c>
      <c r="N1118" s="49" t="str">
        <f t="shared" si="283"/>
        <v/>
      </c>
      <c r="O1118" s="1"/>
      <c r="P1118" s="112"/>
      <c r="Q1118" s="4"/>
      <c r="R1118" s="4"/>
      <c r="S1118" s="54" t="str">
        <f t="shared" si="284"/>
        <v/>
      </c>
      <c r="T1118" s="51"/>
      <c r="U1118" s="53"/>
      <c r="V1118" s="233"/>
      <c r="W1118" s="234" t="str">
        <f t="shared" si="285"/>
        <v/>
      </c>
      <c r="X1118" s="52"/>
      <c r="Y1118" s="53"/>
      <c r="Z1118" s="53"/>
      <c r="AA1118" s="53"/>
      <c r="AB1118" s="54" t="str">
        <f t="shared" si="286"/>
        <v/>
      </c>
      <c r="AC1118" s="54" t="str">
        <f t="shared" si="287"/>
        <v/>
      </c>
      <c r="AD1118" s="52"/>
      <c r="AE1118" s="53"/>
      <c r="AF1118" s="53"/>
      <c r="AG1118" s="53"/>
      <c r="AH1118" s="54" t="str">
        <f t="shared" si="288"/>
        <v/>
      </c>
      <c r="AI1118" s="54" t="str">
        <f t="shared" si="289"/>
        <v/>
      </c>
      <c r="AJ1118" s="52"/>
      <c r="AK1118" s="55"/>
      <c r="AL1118" s="55"/>
      <c r="AM1118" s="55"/>
      <c r="AN1118" s="54" t="str">
        <f t="shared" si="290"/>
        <v/>
      </c>
      <c r="AO1118" s="54" t="str">
        <f t="shared" si="291"/>
        <v/>
      </c>
      <c r="AP1118" s="53"/>
      <c r="AQ1118" s="53"/>
      <c r="AR1118" s="1"/>
      <c r="AS1118" s="1"/>
    </row>
    <row r="1119" spans="1:45" ht="18.75" customHeight="1" x14ac:dyDescent="0.35">
      <c r="A1119" s="1"/>
      <c r="B1119" s="49">
        <f>IF(R1119="",0,COUNTIF($R$7:R1119,R1119))</f>
        <v>0</v>
      </c>
      <c r="C1119" s="49" t="str">
        <f t="shared" si="276"/>
        <v>0</v>
      </c>
      <c r="D1119" s="49">
        <f>IF(X1119="",0,COUNTIF($X$7:X1119,X1119))</f>
        <v>0</v>
      </c>
      <c r="E1119" s="49" t="str">
        <f t="shared" si="277"/>
        <v>0</v>
      </c>
      <c r="F1119" s="49">
        <f>IF(AD1119="",0,COUNTIF($AD$7:AD1119,AD1119))</f>
        <v>0</v>
      </c>
      <c r="G1119" s="49" t="str">
        <f t="shared" si="278"/>
        <v>0</v>
      </c>
      <c r="H1119" s="49">
        <f>IF(AJ1119="",0,COUNTIF($AJ$7:AJ1119,AJ1119))</f>
        <v>0</v>
      </c>
      <c r="I1119" s="49" t="str">
        <f t="shared" si="279"/>
        <v>0</v>
      </c>
      <c r="J1119" s="120">
        <f t="shared" si="280"/>
        <v>0</v>
      </c>
      <c r="K1119" s="50" t="str">
        <f t="shared" si="281"/>
        <v>-</v>
      </c>
      <c r="L1119" s="49">
        <f>IF(N1119="",0,COUNTIF($N$7:N1119,N1119))</f>
        <v>0</v>
      </c>
      <c r="M1119" s="50" t="str">
        <f t="shared" si="282"/>
        <v>0</v>
      </c>
      <c r="N1119" s="49" t="str">
        <f t="shared" si="283"/>
        <v/>
      </c>
      <c r="O1119" s="1"/>
      <c r="P1119" s="112"/>
      <c r="Q1119" s="4"/>
      <c r="R1119" s="4"/>
      <c r="S1119" s="54" t="str">
        <f t="shared" si="284"/>
        <v/>
      </c>
      <c r="T1119" s="51"/>
      <c r="U1119" s="53"/>
      <c r="V1119" s="233"/>
      <c r="W1119" s="234" t="str">
        <f t="shared" si="285"/>
        <v/>
      </c>
      <c r="X1119" s="52"/>
      <c r="Y1119" s="53"/>
      <c r="Z1119" s="53"/>
      <c r="AA1119" s="53"/>
      <c r="AB1119" s="54" t="str">
        <f t="shared" si="286"/>
        <v/>
      </c>
      <c r="AC1119" s="54" t="str">
        <f t="shared" si="287"/>
        <v/>
      </c>
      <c r="AD1119" s="52"/>
      <c r="AE1119" s="53"/>
      <c r="AF1119" s="53"/>
      <c r="AG1119" s="53"/>
      <c r="AH1119" s="54" t="str">
        <f t="shared" si="288"/>
        <v/>
      </c>
      <c r="AI1119" s="54" t="str">
        <f t="shared" si="289"/>
        <v/>
      </c>
      <c r="AJ1119" s="52"/>
      <c r="AK1119" s="55"/>
      <c r="AL1119" s="55"/>
      <c r="AM1119" s="55"/>
      <c r="AN1119" s="54" t="str">
        <f t="shared" si="290"/>
        <v/>
      </c>
      <c r="AO1119" s="54" t="str">
        <f t="shared" si="291"/>
        <v/>
      </c>
      <c r="AP1119" s="53"/>
      <c r="AQ1119" s="53"/>
      <c r="AR1119" s="1"/>
      <c r="AS1119" s="1"/>
    </row>
    <row r="1120" spans="1:45" ht="18.75" customHeight="1" x14ac:dyDescent="0.35">
      <c r="A1120" s="1"/>
      <c r="B1120" s="49">
        <f>IF(R1120="",0,COUNTIF($R$7:R1120,R1120))</f>
        <v>0</v>
      </c>
      <c r="C1120" s="49" t="str">
        <f t="shared" si="276"/>
        <v>0</v>
      </c>
      <c r="D1120" s="49">
        <f>IF(X1120="",0,COUNTIF($X$7:X1120,X1120))</f>
        <v>0</v>
      </c>
      <c r="E1120" s="49" t="str">
        <f t="shared" si="277"/>
        <v>0</v>
      </c>
      <c r="F1120" s="49">
        <f>IF(AD1120="",0,COUNTIF($AD$7:AD1120,AD1120))</f>
        <v>0</v>
      </c>
      <c r="G1120" s="49" t="str">
        <f t="shared" si="278"/>
        <v>0</v>
      </c>
      <c r="H1120" s="49">
        <f>IF(AJ1120="",0,COUNTIF($AJ$7:AJ1120,AJ1120))</f>
        <v>0</v>
      </c>
      <c r="I1120" s="49" t="str">
        <f t="shared" si="279"/>
        <v>0</v>
      </c>
      <c r="J1120" s="120">
        <f t="shared" si="280"/>
        <v>0</v>
      </c>
      <c r="K1120" s="50" t="str">
        <f t="shared" si="281"/>
        <v>-</v>
      </c>
      <c r="L1120" s="49">
        <f>IF(N1120="",0,COUNTIF($N$7:N1120,N1120))</f>
        <v>0</v>
      </c>
      <c r="M1120" s="50" t="str">
        <f t="shared" si="282"/>
        <v>0</v>
      </c>
      <c r="N1120" s="49" t="str">
        <f t="shared" si="283"/>
        <v/>
      </c>
      <c r="O1120" s="1"/>
      <c r="P1120" s="112"/>
      <c r="Q1120" s="4"/>
      <c r="R1120" s="4"/>
      <c r="S1120" s="54" t="str">
        <f t="shared" si="284"/>
        <v/>
      </c>
      <c r="T1120" s="51"/>
      <c r="U1120" s="53"/>
      <c r="V1120" s="233"/>
      <c r="W1120" s="234" t="str">
        <f t="shared" si="285"/>
        <v/>
      </c>
      <c r="X1120" s="52"/>
      <c r="Y1120" s="53"/>
      <c r="Z1120" s="53"/>
      <c r="AA1120" s="53"/>
      <c r="AB1120" s="54" t="str">
        <f t="shared" si="286"/>
        <v/>
      </c>
      <c r="AC1120" s="54" t="str">
        <f t="shared" si="287"/>
        <v/>
      </c>
      <c r="AD1120" s="52"/>
      <c r="AE1120" s="53"/>
      <c r="AF1120" s="53"/>
      <c r="AG1120" s="53"/>
      <c r="AH1120" s="54" t="str">
        <f t="shared" si="288"/>
        <v/>
      </c>
      <c r="AI1120" s="54" t="str">
        <f t="shared" si="289"/>
        <v/>
      </c>
      <c r="AJ1120" s="52"/>
      <c r="AK1120" s="55"/>
      <c r="AL1120" s="55"/>
      <c r="AM1120" s="55"/>
      <c r="AN1120" s="54" t="str">
        <f t="shared" si="290"/>
        <v/>
      </c>
      <c r="AO1120" s="54" t="str">
        <f t="shared" si="291"/>
        <v/>
      </c>
      <c r="AP1120" s="53"/>
      <c r="AQ1120" s="53"/>
      <c r="AR1120" s="1"/>
      <c r="AS1120" s="1"/>
    </row>
    <row r="1121" spans="1:45" ht="18.75" customHeight="1" x14ac:dyDescent="0.35">
      <c r="A1121" s="1"/>
      <c r="B1121" s="49">
        <f>IF(R1121="",0,COUNTIF($R$7:R1121,R1121))</f>
        <v>0</v>
      </c>
      <c r="C1121" s="49" t="str">
        <f t="shared" si="276"/>
        <v>0</v>
      </c>
      <c r="D1121" s="49">
        <f>IF(X1121="",0,COUNTIF($X$7:X1121,X1121))</f>
        <v>0</v>
      </c>
      <c r="E1121" s="49" t="str">
        <f t="shared" si="277"/>
        <v>0</v>
      </c>
      <c r="F1121" s="49">
        <f>IF(AD1121="",0,COUNTIF($AD$7:AD1121,AD1121))</f>
        <v>0</v>
      </c>
      <c r="G1121" s="49" t="str">
        <f t="shared" si="278"/>
        <v>0</v>
      </c>
      <c r="H1121" s="49">
        <f>IF(AJ1121="",0,COUNTIF($AJ$7:AJ1121,AJ1121))</f>
        <v>0</v>
      </c>
      <c r="I1121" s="49" t="str">
        <f t="shared" si="279"/>
        <v>0</v>
      </c>
      <c r="J1121" s="120">
        <f t="shared" si="280"/>
        <v>0</v>
      </c>
      <c r="K1121" s="50" t="str">
        <f t="shared" si="281"/>
        <v>-</v>
      </c>
      <c r="L1121" s="49">
        <f>IF(N1121="",0,COUNTIF($N$7:N1121,N1121))</f>
        <v>0</v>
      </c>
      <c r="M1121" s="50" t="str">
        <f t="shared" si="282"/>
        <v>0</v>
      </c>
      <c r="N1121" s="49" t="str">
        <f t="shared" si="283"/>
        <v/>
      </c>
      <c r="O1121" s="1"/>
      <c r="P1121" s="112"/>
      <c r="Q1121" s="4"/>
      <c r="R1121" s="4"/>
      <c r="S1121" s="54" t="str">
        <f t="shared" si="284"/>
        <v/>
      </c>
      <c r="T1121" s="51"/>
      <c r="U1121" s="53"/>
      <c r="V1121" s="233"/>
      <c r="W1121" s="234" t="str">
        <f t="shared" si="285"/>
        <v/>
      </c>
      <c r="X1121" s="52"/>
      <c r="Y1121" s="53"/>
      <c r="Z1121" s="53"/>
      <c r="AA1121" s="53"/>
      <c r="AB1121" s="54" t="str">
        <f t="shared" si="286"/>
        <v/>
      </c>
      <c r="AC1121" s="54" t="str">
        <f t="shared" si="287"/>
        <v/>
      </c>
      <c r="AD1121" s="52"/>
      <c r="AE1121" s="53"/>
      <c r="AF1121" s="53"/>
      <c r="AG1121" s="53"/>
      <c r="AH1121" s="54" t="str">
        <f t="shared" si="288"/>
        <v/>
      </c>
      <c r="AI1121" s="54" t="str">
        <f t="shared" si="289"/>
        <v/>
      </c>
      <c r="AJ1121" s="52"/>
      <c r="AK1121" s="55"/>
      <c r="AL1121" s="55"/>
      <c r="AM1121" s="55"/>
      <c r="AN1121" s="54" t="str">
        <f t="shared" si="290"/>
        <v/>
      </c>
      <c r="AO1121" s="54" t="str">
        <f t="shared" si="291"/>
        <v/>
      </c>
      <c r="AP1121" s="53"/>
      <c r="AQ1121" s="53"/>
      <c r="AR1121" s="1"/>
      <c r="AS1121" s="1"/>
    </row>
    <row r="1122" spans="1:45" ht="18.75" customHeight="1" x14ac:dyDescent="0.35">
      <c r="A1122" s="1"/>
      <c r="B1122" s="49">
        <f>IF(R1122="",0,COUNTIF($R$7:R1122,R1122))</f>
        <v>0</v>
      </c>
      <c r="C1122" s="49" t="str">
        <f t="shared" si="276"/>
        <v>0</v>
      </c>
      <c r="D1122" s="49">
        <f>IF(X1122="",0,COUNTIF($X$7:X1122,X1122))</f>
        <v>0</v>
      </c>
      <c r="E1122" s="49" t="str">
        <f t="shared" si="277"/>
        <v>0</v>
      </c>
      <c r="F1122" s="49">
        <f>IF(AD1122="",0,COUNTIF($AD$7:AD1122,AD1122))</f>
        <v>0</v>
      </c>
      <c r="G1122" s="49" t="str">
        <f t="shared" si="278"/>
        <v>0</v>
      </c>
      <c r="H1122" s="49">
        <f>IF(AJ1122="",0,COUNTIF($AJ$7:AJ1122,AJ1122))</f>
        <v>0</v>
      </c>
      <c r="I1122" s="49" t="str">
        <f t="shared" si="279"/>
        <v>0</v>
      </c>
      <c r="J1122" s="120">
        <f t="shared" si="280"/>
        <v>0</v>
      </c>
      <c r="K1122" s="50" t="str">
        <f t="shared" si="281"/>
        <v>-</v>
      </c>
      <c r="L1122" s="49">
        <f>IF(N1122="",0,COUNTIF($N$7:N1122,N1122))</f>
        <v>0</v>
      </c>
      <c r="M1122" s="50" t="str">
        <f t="shared" si="282"/>
        <v>0</v>
      </c>
      <c r="N1122" s="49" t="str">
        <f t="shared" si="283"/>
        <v/>
      </c>
      <c r="O1122" s="1"/>
      <c r="P1122" s="112"/>
      <c r="Q1122" s="4"/>
      <c r="R1122" s="4"/>
      <c r="S1122" s="54" t="str">
        <f t="shared" si="284"/>
        <v/>
      </c>
      <c r="T1122" s="51"/>
      <c r="U1122" s="53"/>
      <c r="V1122" s="233"/>
      <c r="W1122" s="234" t="str">
        <f t="shared" si="285"/>
        <v/>
      </c>
      <c r="X1122" s="52"/>
      <c r="Y1122" s="53"/>
      <c r="Z1122" s="53"/>
      <c r="AA1122" s="53"/>
      <c r="AB1122" s="54" t="str">
        <f t="shared" si="286"/>
        <v/>
      </c>
      <c r="AC1122" s="54" t="str">
        <f t="shared" si="287"/>
        <v/>
      </c>
      <c r="AD1122" s="52"/>
      <c r="AE1122" s="53"/>
      <c r="AF1122" s="53"/>
      <c r="AG1122" s="53"/>
      <c r="AH1122" s="54" t="str">
        <f t="shared" si="288"/>
        <v/>
      </c>
      <c r="AI1122" s="54" t="str">
        <f t="shared" si="289"/>
        <v/>
      </c>
      <c r="AJ1122" s="52"/>
      <c r="AK1122" s="55"/>
      <c r="AL1122" s="55"/>
      <c r="AM1122" s="55"/>
      <c r="AN1122" s="54" t="str">
        <f t="shared" si="290"/>
        <v/>
      </c>
      <c r="AO1122" s="54" t="str">
        <f t="shared" si="291"/>
        <v/>
      </c>
      <c r="AP1122" s="53"/>
      <c r="AQ1122" s="53"/>
      <c r="AR1122" s="1"/>
      <c r="AS1122" s="1"/>
    </row>
    <row r="1123" spans="1:45" ht="18.75" customHeight="1" x14ac:dyDescent="0.35">
      <c r="A1123" s="1"/>
      <c r="B1123" s="49">
        <f>IF(R1123="",0,COUNTIF($R$7:R1123,R1123))</f>
        <v>0</v>
      </c>
      <c r="C1123" s="49" t="str">
        <f t="shared" si="276"/>
        <v>0</v>
      </c>
      <c r="D1123" s="49">
        <f>IF(X1123="",0,COUNTIF($X$7:X1123,X1123))</f>
        <v>0</v>
      </c>
      <c r="E1123" s="49" t="str">
        <f t="shared" si="277"/>
        <v>0</v>
      </c>
      <c r="F1123" s="49">
        <f>IF(AD1123="",0,COUNTIF($AD$7:AD1123,AD1123))</f>
        <v>0</v>
      </c>
      <c r="G1123" s="49" t="str">
        <f t="shared" si="278"/>
        <v>0</v>
      </c>
      <c r="H1123" s="49">
        <f>IF(AJ1123="",0,COUNTIF($AJ$7:AJ1123,AJ1123))</f>
        <v>0</v>
      </c>
      <c r="I1123" s="49" t="str">
        <f t="shared" si="279"/>
        <v>0</v>
      </c>
      <c r="J1123" s="120">
        <f t="shared" si="280"/>
        <v>0</v>
      </c>
      <c r="K1123" s="50" t="str">
        <f t="shared" si="281"/>
        <v>-</v>
      </c>
      <c r="L1123" s="49">
        <f>IF(N1123="",0,COUNTIF($N$7:N1123,N1123))</f>
        <v>0</v>
      </c>
      <c r="M1123" s="50" t="str">
        <f t="shared" si="282"/>
        <v>0</v>
      </c>
      <c r="N1123" s="49" t="str">
        <f t="shared" si="283"/>
        <v/>
      </c>
      <c r="O1123" s="1"/>
      <c r="P1123" s="112"/>
      <c r="Q1123" s="4"/>
      <c r="R1123" s="4"/>
      <c r="S1123" s="54" t="str">
        <f t="shared" si="284"/>
        <v/>
      </c>
      <c r="T1123" s="51"/>
      <c r="U1123" s="53"/>
      <c r="V1123" s="233"/>
      <c r="W1123" s="234" t="str">
        <f t="shared" si="285"/>
        <v/>
      </c>
      <c r="X1123" s="52"/>
      <c r="Y1123" s="53"/>
      <c r="Z1123" s="53"/>
      <c r="AA1123" s="53"/>
      <c r="AB1123" s="54" t="str">
        <f t="shared" si="286"/>
        <v/>
      </c>
      <c r="AC1123" s="54" t="str">
        <f t="shared" si="287"/>
        <v/>
      </c>
      <c r="AD1123" s="52"/>
      <c r="AE1123" s="53"/>
      <c r="AF1123" s="53"/>
      <c r="AG1123" s="53"/>
      <c r="AH1123" s="54" t="str">
        <f t="shared" si="288"/>
        <v/>
      </c>
      <c r="AI1123" s="54" t="str">
        <f t="shared" si="289"/>
        <v/>
      </c>
      <c r="AJ1123" s="52"/>
      <c r="AK1123" s="55"/>
      <c r="AL1123" s="55"/>
      <c r="AM1123" s="55"/>
      <c r="AN1123" s="54" t="str">
        <f t="shared" si="290"/>
        <v/>
      </c>
      <c r="AO1123" s="54" t="str">
        <f t="shared" si="291"/>
        <v/>
      </c>
      <c r="AP1123" s="53"/>
      <c r="AQ1123" s="53"/>
      <c r="AR1123" s="1"/>
      <c r="AS1123" s="1"/>
    </row>
    <row r="1124" spans="1:45" ht="18.75" customHeight="1" x14ac:dyDescent="0.35">
      <c r="A1124" s="1"/>
      <c r="B1124" s="49">
        <f>IF(R1124="",0,COUNTIF($R$7:R1124,R1124))</f>
        <v>0</v>
      </c>
      <c r="C1124" s="49" t="str">
        <f t="shared" si="276"/>
        <v>0</v>
      </c>
      <c r="D1124" s="49">
        <f>IF(X1124="",0,COUNTIF($X$7:X1124,X1124))</f>
        <v>0</v>
      </c>
      <c r="E1124" s="49" t="str">
        <f t="shared" si="277"/>
        <v>0</v>
      </c>
      <c r="F1124" s="49">
        <f>IF(AD1124="",0,COUNTIF($AD$7:AD1124,AD1124))</f>
        <v>0</v>
      </c>
      <c r="G1124" s="49" t="str">
        <f t="shared" si="278"/>
        <v>0</v>
      </c>
      <c r="H1124" s="49">
        <f>IF(AJ1124="",0,COUNTIF($AJ$7:AJ1124,AJ1124))</f>
        <v>0</v>
      </c>
      <c r="I1124" s="49" t="str">
        <f t="shared" si="279"/>
        <v>0</v>
      </c>
      <c r="J1124" s="120">
        <f t="shared" si="280"/>
        <v>0</v>
      </c>
      <c r="K1124" s="50" t="str">
        <f t="shared" si="281"/>
        <v>-</v>
      </c>
      <c r="L1124" s="49">
        <f>IF(N1124="",0,COUNTIF($N$7:N1124,N1124))</f>
        <v>0</v>
      </c>
      <c r="M1124" s="50" t="str">
        <f t="shared" si="282"/>
        <v>0</v>
      </c>
      <c r="N1124" s="49" t="str">
        <f t="shared" si="283"/>
        <v/>
      </c>
      <c r="O1124" s="1"/>
      <c r="P1124" s="112"/>
      <c r="Q1124" s="4"/>
      <c r="R1124" s="4"/>
      <c r="S1124" s="54" t="str">
        <f t="shared" si="284"/>
        <v/>
      </c>
      <c r="T1124" s="51"/>
      <c r="U1124" s="53"/>
      <c r="V1124" s="233"/>
      <c r="W1124" s="234" t="str">
        <f t="shared" si="285"/>
        <v/>
      </c>
      <c r="X1124" s="52"/>
      <c r="Y1124" s="53"/>
      <c r="Z1124" s="53"/>
      <c r="AA1124" s="53"/>
      <c r="AB1124" s="54" t="str">
        <f t="shared" si="286"/>
        <v/>
      </c>
      <c r="AC1124" s="54" t="str">
        <f t="shared" si="287"/>
        <v/>
      </c>
      <c r="AD1124" s="52"/>
      <c r="AE1124" s="53"/>
      <c r="AF1124" s="53"/>
      <c r="AG1124" s="53"/>
      <c r="AH1124" s="54" t="str">
        <f t="shared" si="288"/>
        <v/>
      </c>
      <c r="AI1124" s="54" t="str">
        <f t="shared" si="289"/>
        <v/>
      </c>
      <c r="AJ1124" s="52"/>
      <c r="AK1124" s="55"/>
      <c r="AL1124" s="55"/>
      <c r="AM1124" s="55"/>
      <c r="AN1124" s="54" t="str">
        <f t="shared" si="290"/>
        <v/>
      </c>
      <c r="AO1124" s="54" t="str">
        <f t="shared" si="291"/>
        <v/>
      </c>
      <c r="AP1124" s="53"/>
      <c r="AQ1124" s="53"/>
      <c r="AR1124" s="1"/>
      <c r="AS1124" s="1"/>
    </row>
    <row r="1125" spans="1:45" ht="18.75" customHeight="1" x14ac:dyDescent="0.35">
      <c r="A1125" s="1"/>
      <c r="B1125" s="49">
        <f>IF(R1125="",0,COUNTIF($R$7:R1125,R1125))</f>
        <v>0</v>
      </c>
      <c r="C1125" s="49" t="str">
        <f t="shared" si="276"/>
        <v>0</v>
      </c>
      <c r="D1125" s="49">
        <f>IF(X1125="",0,COUNTIF($X$7:X1125,X1125))</f>
        <v>0</v>
      </c>
      <c r="E1125" s="49" t="str">
        <f t="shared" si="277"/>
        <v>0</v>
      </c>
      <c r="F1125" s="49">
        <f>IF(AD1125="",0,COUNTIF($AD$7:AD1125,AD1125))</f>
        <v>0</v>
      </c>
      <c r="G1125" s="49" t="str">
        <f t="shared" si="278"/>
        <v>0</v>
      </c>
      <c r="H1125" s="49">
        <f>IF(AJ1125="",0,COUNTIF($AJ$7:AJ1125,AJ1125))</f>
        <v>0</v>
      </c>
      <c r="I1125" s="49" t="str">
        <f t="shared" si="279"/>
        <v>0</v>
      </c>
      <c r="J1125" s="120">
        <f t="shared" si="280"/>
        <v>0</v>
      </c>
      <c r="K1125" s="50" t="str">
        <f t="shared" si="281"/>
        <v>-</v>
      </c>
      <c r="L1125" s="49">
        <f>IF(N1125="",0,COUNTIF($N$7:N1125,N1125))</f>
        <v>0</v>
      </c>
      <c r="M1125" s="50" t="str">
        <f t="shared" si="282"/>
        <v>0</v>
      </c>
      <c r="N1125" s="49" t="str">
        <f t="shared" si="283"/>
        <v/>
      </c>
      <c r="O1125" s="1"/>
      <c r="P1125" s="112"/>
      <c r="Q1125" s="4"/>
      <c r="R1125" s="4"/>
      <c r="S1125" s="54" t="str">
        <f t="shared" si="284"/>
        <v/>
      </c>
      <c r="T1125" s="51"/>
      <c r="U1125" s="53"/>
      <c r="V1125" s="233"/>
      <c r="W1125" s="234" t="str">
        <f t="shared" si="285"/>
        <v/>
      </c>
      <c r="X1125" s="52"/>
      <c r="Y1125" s="53"/>
      <c r="Z1125" s="53"/>
      <c r="AA1125" s="53"/>
      <c r="AB1125" s="54" t="str">
        <f t="shared" si="286"/>
        <v/>
      </c>
      <c r="AC1125" s="54" t="str">
        <f t="shared" si="287"/>
        <v/>
      </c>
      <c r="AD1125" s="52"/>
      <c r="AE1125" s="53"/>
      <c r="AF1125" s="53"/>
      <c r="AG1125" s="53"/>
      <c r="AH1125" s="54" t="str">
        <f t="shared" si="288"/>
        <v/>
      </c>
      <c r="AI1125" s="54" t="str">
        <f t="shared" si="289"/>
        <v/>
      </c>
      <c r="AJ1125" s="52"/>
      <c r="AK1125" s="55"/>
      <c r="AL1125" s="55"/>
      <c r="AM1125" s="55"/>
      <c r="AN1125" s="54" t="str">
        <f t="shared" si="290"/>
        <v/>
      </c>
      <c r="AO1125" s="54" t="str">
        <f t="shared" si="291"/>
        <v/>
      </c>
      <c r="AP1125" s="53"/>
      <c r="AQ1125" s="53"/>
      <c r="AR1125" s="1"/>
      <c r="AS1125" s="1"/>
    </row>
    <row r="1126" spans="1:45" ht="18.75" customHeight="1" x14ac:dyDescent="0.35">
      <c r="A1126" s="1"/>
      <c r="B1126" s="49">
        <f>IF(R1126="",0,COUNTIF($R$7:R1126,R1126))</f>
        <v>0</v>
      </c>
      <c r="C1126" s="49" t="str">
        <f t="shared" si="276"/>
        <v>0</v>
      </c>
      <c r="D1126" s="49">
        <f>IF(X1126="",0,COUNTIF($X$7:X1126,X1126))</f>
        <v>0</v>
      </c>
      <c r="E1126" s="49" t="str">
        <f t="shared" si="277"/>
        <v>0</v>
      </c>
      <c r="F1126" s="49">
        <f>IF(AD1126="",0,COUNTIF($AD$7:AD1126,AD1126))</f>
        <v>0</v>
      </c>
      <c r="G1126" s="49" t="str">
        <f t="shared" si="278"/>
        <v>0</v>
      </c>
      <c r="H1126" s="49">
        <f>IF(AJ1126="",0,COUNTIF($AJ$7:AJ1126,AJ1126))</f>
        <v>0</v>
      </c>
      <c r="I1126" s="49" t="str">
        <f t="shared" si="279"/>
        <v>0</v>
      </c>
      <c r="J1126" s="120">
        <f t="shared" si="280"/>
        <v>0</v>
      </c>
      <c r="K1126" s="50" t="str">
        <f t="shared" si="281"/>
        <v>-</v>
      </c>
      <c r="L1126" s="49">
        <f>IF(N1126="",0,COUNTIF($N$7:N1126,N1126))</f>
        <v>0</v>
      </c>
      <c r="M1126" s="50" t="str">
        <f t="shared" si="282"/>
        <v>0</v>
      </c>
      <c r="N1126" s="49" t="str">
        <f t="shared" si="283"/>
        <v/>
      </c>
      <c r="O1126" s="1"/>
      <c r="P1126" s="112"/>
      <c r="Q1126" s="4"/>
      <c r="R1126" s="4"/>
      <c r="S1126" s="54" t="str">
        <f t="shared" si="284"/>
        <v/>
      </c>
      <c r="T1126" s="51"/>
      <c r="U1126" s="53"/>
      <c r="V1126" s="233"/>
      <c r="W1126" s="234" t="str">
        <f t="shared" si="285"/>
        <v/>
      </c>
      <c r="X1126" s="52"/>
      <c r="Y1126" s="53"/>
      <c r="Z1126" s="53"/>
      <c r="AA1126" s="53"/>
      <c r="AB1126" s="54" t="str">
        <f t="shared" si="286"/>
        <v/>
      </c>
      <c r="AC1126" s="54" t="str">
        <f t="shared" si="287"/>
        <v/>
      </c>
      <c r="AD1126" s="52"/>
      <c r="AE1126" s="53"/>
      <c r="AF1126" s="53"/>
      <c r="AG1126" s="53"/>
      <c r="AH1126" s="54" t="str">
        <f t="shared" si="288"/>
        <v/>
      </c>
      <c r="AI1126" s="54" t="str">
        <f t="shared" si="289"/>
        <v/>
      </c>
      <c r="AJ1126" s="52"/>
      <c r="AK1126" s="55"/>
      <c r="AL1126" s="55"/>
      <c r="AM1126" s="55"/>
      <c r="AN1126" s="54" t="str">
        <f t="shared" si="290"/>
        <v/>
      </c>
      <c r="AO1126" s="54" t="str">
        <f t="shared" si="291"/>
        <v/>
      </c>
      <c r="AP1126" s="53"/>
      <c r="AQ1126" s="53"/>
      <c r="AR1126" s="1"/>
      <c r="AS1126" s="1"/>
    </row>
    <row r="1127" spans="1:45" ht="18.75" customHeight="1" x14ac:dyDescent="0.35">
      <c r="A1127" s="1"/>
      <c r="B1127" s="49">
        <f>IF(R1127="",0,COUNTIF($R$7:R1127,R1127))</f>
        <v>0</v>
      </c>
      <c r="C1127" s="49" t="str">
        <f t="shared" si="276"/>
        <v>0</v>
      </c>
      <c r="D1127" s="49">
        <f>IF(X1127="",0,COUNTIF($X$7:X1127,X1127))</f>
        <v>0</v>
      </c>
      <c r="E1127" s="49" t="str">
        <f t="shared" si="277"/>
        <v>0</v>
      </c>
      <c r="F1127" s="49">
        <f>IF(AD1127="",0,COUNTIF($AD$7:AD1127,AD1127))</f>
        <v>0</v>
      </c>
      <c r="G1127" s="49" t="str">
        <f t="shared" si="278"/>
        <v>0</v>
      </c>
      <c r="H1127" s="49">
        <f>IF(AJ1127="",0,COUNTIF($AJ$7:AJ1127,AJ1127))</f>
        <v>0</v>
      </c>
      <c r="I1127" s="49" t="str">
        <f t="shared" si="279"/>
        <v>0</v>
      </c>
      <c r="J1127" s="120">
        <f t="shared" si="280"/>
        <v>0</v>
      </c>
      <c r="K1127" s="50" t="str">
        <f t="shared" si="281"/>
        <v>-</v>
      </c>
      <c r="L1127" s="49">
        <f>IF(N1127="",0,COUNTIF($N$7:N1127,N1127))</f>
        <v>0</v>
      </c>
      <c r="M1127" s="50" t="str">
        <f t="shared" si="282"/>
        <v>0</v>
      </c>
      <c r="N1127" s="49" t="str">
        <f t="shared" si="283"/>
        <v/>
      </c>
      <c r="O1127" s="1"/>
      <c r="P1127" s="112"/>
      <c r="Q1127" s="4"/>
      <c r="R1127" s="4"/>
      <c r="S1127" s="54" t="str">
        <f t="shared" si="284"/>
        <v/>
      </c>
      <c r="T1127" s="51"/>
      <c r="U1127" s="53"/>
      <c r="V1127" s="233"/>
      <c r="W1127" s="234" t="str">
        <f t="shared" si="285"/>
        <v/>
      </c>
      <c r="X1127" s="52"/>
      <c r="Y1127" s="53"/>
      <c r="Z1127" s="53"/>
      <c r="AA1127" s="53"/>
      <c r="AB1127" s="54" t="str">
        <f t="shared" si="286"/>
        <v/>
      </c>
      <c r="AC1127" s="54" t="str">
        <f t="shared" si="287"/>
        <v/>
      </c>
      <c r="AD1127" s="52"/>
      <c r="AE1127" s="53"/>
      <c r="AF1127" s="53"/>
      <c r="AG1127" s="53"/>
      <c r="AH1127" s="54" t="str">
        <f t="shared" si="288"/>
        <v/>
      </c>
      <c r="AI1127" s="54" t="str">
        <f t="shared" si="289"/>
        <v/>
      </c>
      <c r="AJ1127" s="52"/>
      <c r="AK1127" s="55"/>
      <c r="AL1127" s="55"/>
      <c r="AM1127" s="55"/>
      <c r="AN1127" s="54" t="str">
        <f t="shared" si="290"/>
        <v/>
      </c>
      <c r="AO1127" s="54" t="str">
        <f t="shared" si="291"/>
        <v/>
      </c>
      <c r="AP1127" s="53"/>
      <c r="AQ1127" s="53"/>
      <c r="AR1127" s="1"/>
      <c r="AS1127" s="1"/>
    </row>
    <row r="1128" spans="1:45" ht="18.75" customHeight="1" x14ac:dyDescent="0.35">
      <c r="A1128" s="1"/>
      <c r="B1128" s="49">
        <f>IF(R1128="",0,COUNTIF($R$7:R1128,R1128))</f>
        <v>0</v>
      </c>
      <c r="C1128" s="49" t="str">
        <f t="shared" si="276"/>
        <v>0</v>
      </c>
      <c r="D1128" s="49">
        <f>IF(X1128="",0,COUNTIF($X$7:X1128,X1128))</f>
        <v>0</v>
      </c>
      <c r="E1128" s="49" t="str">
        <f t="shared" si="277"/>
        <v>0</v>
      </c>
      <c r="F1128" s="49">
        <f>IF(AD1128="",0,COUNTIF($AD$7:AD1128,AD1128))</f>
        <v>0</v>
      </c>
      <c r="G1128" s="49" t="str">
        <f t="shared" si="278"/>
        <v>0</v>
      </c>
      <c r="H1128" s="49">
        <f>IF(AJ1128="",0,COUNTIF($AJ$7:AJ1128,AJ1128))</f>
        <v>0</v>
      </c>
      <c r="I1128" s="49" t="str">
        <f t="shared" si="279"/>
        <v>0</v>
      </c>
      <c r="J1128" s="120">
        <f t="shared" si="280"/>
        <v>0</v>
      </c>
      <c r="K1128" s="50" t="str">
        <f t="shared" si="281"/>
        <v>-</v>
      </c>
      <c r="L1128" s="49">
        <f>IF(N1128="",0,COUNTIF($N$7:N1128,N1128))</f>
        <v>0</v>
      </c>
      <c r="M1128" s="50" t="str">
        <f t="shared" si="282"/>
        <v>0</v>
      </c>
      <c r="N1128" s="49" t="str">
        <f t="shared" si="283"/>
        <v/>
      </c>
      <c r="O1128" s="1"/>
      <c r="P1128" s="112"/>
      <c r="Q1128" s="4"/>
      <c r="R1128" s="4"/>
      <c r="S1128" s="54" t="str">
        <f t="shared" si="284"/>
        <v/>
      </c>
      <c r="T1128" s="51"/>
      <c r="U1128" s="53"/>
      <c r="V1128" s="233"/>
      <c r="W1128" s="234" t="str">
        <f t="shared" si="285"/>
        <v/>
      </c>
      <c r="X1128" s="52"/>
      <c r="Y1128" s="53"/>
      <c r="Z1128" s="53"/>
      <c r="AA1128" s="53"/>
      <c r="AB1128" s="54" t="str">
        <f t="shared" si="286"/>
        <v/>
      </c>
      <c r="AC1128" s="54" t="str">
        <f t="shared" si="287"/>
        <v/>
      </c>
      <c r="AD1128" s="52"/>
      <c r="AE1128" s="53"/>
      <c r="AF1128" s="53"/>
      <c r="AG1128" s="53"/>
      <c r="AH1128" s="54" t="str">
        <f t="shared" si="288"/>
        <v/>
      </c>
      <c r="AI1128" s="54" t="str">
        <f t="shared" si="289"/>
        <v/>
      </c>
      <c r="AJ1128" s="52"/>
      <c r="AK1128" s="55"/>
      <c r="AL1128" s="55"/>
      <c r="AM1128" s="55"/>
      <c r="AN1128" s="54" t="str">
        <f t="shared" si="290"/>
        <v/>
      </c>
      <c r="AO1128" s="54" t="str">
        <f t="shared" si="291"/>
        <v/>
      </c>
      <c r="AP1128" s="53"/>
      <c r="AQ1128" s="53"/>
      <c r="AR1128" s="1"/>
      <c r="AS1128" s="1"/>
    </row>
    <row r="1129" spans="1:45" ht="18.75" customHeight="1" x14ac:dyDescent="0.35">
      <c r="A1129" s="1"/>
      <c r="B1129" s="49">
        <f>IF(R1129="",0,COUNTIF($R$7:R1129,R1129))</f>
        <v>0</v>
      </c>
      <c r="C1129" s="49" t="str">
        <f t="shared" si="276"/>
        <v>0</v>
      </c>
      <c r="D1129" s="49">
        <f>IF(X1129="",0,COUNTIF($X$7:X1129,X1129))</f>
        <v>0</v>
      </c>
      <c r="E1129" s="49" t="str">
        <f t="shared" si="277"/>
        <v>0</v>
      </c>
      <c r="F1129" s="49">
        <f>IF(AD1129="",0,COUNTIF($AD$7:AD1129,AD1129))</f>
        <v>0</v>
      </c>
      <c r="G1129" s="49" t="str">
        <f t="shared" si="278"/>
        <v>0</v>
      </c>
      <c r="H1129" s="49">
        <f>IF(AJ1129="",0,COUNTIF($AJ$7:AJ1129,AJ1129))</f>
        <v>0</v>
      </c>
      <c r="I1129" s="49" t="str">
        <f t="shared" si="279"/>
        <v>0</v>
      </c>
      <c r="J1129" s="120">
        <f t="shared" si="280"/>
        <v>0</v>
      </c>
      <c r="K1129" s="50" t="str">
        <f t="shared" si="281"/>
        <v>-</v>
      </c>
      <c r="L1129" s="49">
        <f>IF(N1129="",0,COUNTIF($N$7:N1129,N1129))</f>
        <v>0</v>
      </c>
      <c r="M1129" s="50" t="str">
        <f t="shared" si="282"/>
        <v>0</v>
      </c>
      <c r="N1129" s="49" t="str">
        <f t="shared" si="283"/>
        <v/>
      </c>
      <c r="O1129" s="1"/>
      <c r="P1129" s="112"/>
      <c r="Q1129" s="4"/>
      <c r="R1129" s="4"/>
      <c r="S1129" s="54" t="str">
        <f t="shared" si="284"/>
        <v/>
      </c>
      <c r="T1129" s="51"/>
      <c r="U1129" s="53"/>
      <c r="V1129" s="233"/>
      <c r="W1129" s="234" t="str">
        <f t="shared" si="285"/>
        <v/>
      </c>
      <c r="X1129" s="52"/>
      <c r="Y1129" s="53"/>
      <c r="Z1129" s="53"/>
      <c r="AA1129" s="53"/>
      <c r="AB1129" s="54" t="str">
        <f t="shared" si="286"/>
        <v/>
      </c>
      <c r="AC1129" s="54" t="str">
        <f t="shared" si="287"/>
        <v/>
      </c>
      <c r="AD1129" s="52"/>
      <c r="AE1129" s="53"/>
      <c r="AF1129" s="53"/>
      <c r="AG1129" s="53"/>
      <c r="AH1129" s="54" t="str">
        <f t="shared" si="288"/>
        <v/>
      </c>
      <c r="AI1129" s="54" t="str">
        <f t="shared" si="289"/>
        <v/>
      </c>
      <c r="AJ1129" s="52"/>
      <c r="AK1129" s="55"/>
      <c r="AL1129" s="55"/>
      <c r="AM1129" s="55"/>
      <c r="AN1129" s="54" t="str">
        <f t="shared" si="290"/>
        <v/>
      </c>
      <c r="AO1129" s="54" t="str">
        <f t="shared" si="291"/>
        <v/>
      </c>
      <c r="AP1129" s="53"/>
      <c r="AQ1129" s="53"/>
      <c r="AR1129" s="1"/>
      <c r="AS1129" s="1"/>
    </row>
    <row r="1130" spans="1:45" ht="18.75" customHeight="1" x14ac:dyDescent="0.35">
      <c r="A1130" s="1"/>
      <c r="B1130" s="49">
        <f>IF(R1130="",0,COUNTIF($R$7:R1130,R1130))</f>
        <v>0</v>
      </c>
      <c r="C1130" s="49" t="str">
        <f t="shared" si="276"/>
        <v>0</v>
      </c>
      <c r="D1130" s="49">
        <f>IF(X1130="",0,COUNTIF($X$7:X1130,X1130))</f>
        <v>0</v>
      </c>
      <c r="E1130" s="49" t="str">
        <f t="shared" si="277"/>
        <v>0</v>
      </c>
      <c r="F1130" s="49">
        <f>IF(AD1130="",0,COUNTIF($AD$7:AD1130,AD1130))</f>
        <v>0</v>
      </c>
      <c r="G1130" s="49" t="str">
        <f t="shared" si="278"/>
        <v>0</v>
      </c>
      <c r="H1130" s="49">
        <f>IF(AJ1130="",0,COUNTIF($AJ$7:AJ1130,AJ1130))</f>
        <v>0</v>
      </c>
      <c r="I1130" s="49" t="str">
        <f t="shared" si="279"/>
        <v>0</v>
      </c>
      <c r="J1130" s="120">
        <f t="shared" si="280"/>
        <v>0</v>
      </c>
      <c r="K1130" s="50" t="str">
        <f t="shared" si="281"/>
        <v>-</v>
      </c>
      <c r="L1130" s="49">
        <f>IF(N1130="",0,COUNTIF($N$7:N1130,N1130))</f>
        <v>0</v>
      </c>
      <c r="M1130" s="50" t="str">
        <f t="shared" si="282"/>
        <v>0</v>
      </c>
      <c r="N1130" s="49" t="str">
        <f t="shared" si="283"/>
        <v/>
      </c>
      <c r="O1130" s="1"/>
      <c r="P1130" s="112"/>
      <c r="Q1130" s="4"/>
      <c r="R1130" s="4"/>
      <c r="S1130" s="54" t="str">
        <f t="shared" si="284"/>
        <v/>
      </c>
      <c r="T1130" s="51"/>
      <c r="U1130" s="53"/>
      <c r="V1130" s="233"/>
      <c r="W1130" s="234" t="str">
        <f t="shared" si="285"/>
        <v/>
      </c>
      <c r="X1130" s="52"/>
      <c r="Y1130" s="53"/>
      <c r="Z1130" s="53"/>
      <c r="AA1130" s="53"/>
      <c r="AB1130" s="54" t="str">
        <f t="shared" si="286"/>
        <v/>
      </c>
      <c r="AC1130" s="54" t="str">
        <f t="shared" si="287"/>
        <v/>
      </c>
      <c r="AD1130" s="52"/>
      <c r="AE1130" s="53"/>
      <c r="AF1130" s="53"/>
      <c r="AG1130" s="53"/>
      <c r="AH1130" s="54" t="str">
        <f t="shared" si="288"/>
        <v/>
      </c>
      <c r="AI1130" s="54" t="str">
        <f t="shared" si="289"/>
        <v/>
      </c>
      <c r="AJ1130" s="52"/>
      <c r="AK1130" s="55"/>
      <c r="AL1130" s="55"/>
      <c r="AM1130" s="55"/>
      <c r="AN1130" s="54" t="str">
        <f t="shared" si="290"/>
        <v/>
      </c>
      <c r="AO1130" s="54" t="str">
        <f t="shared" si="291"/>
        <v/>
      </c>
      <c r="AP1130" s="53"/>
      <c r="AQ1130" s="53"/>
      <c r="AR1130" s="1"/>
      <c r="AS1130" s="1"/>
    </row>
    <row r="1131" spans="1:45" ht="18.75" customHeight="1" x14ac:dyDescent="0.35">
      <c r="A1131" s="1"/>
      <c r="B1131" s="49">
        <f>IF(R1131="",0,COUNTIF($R$7:R1131,R1131))</f>
        <v>0</v>
      </c>
      <c r="C1131" s="49" t="str">
        <f t="shared" si="276"/>
        <v>0</v>
      </c>
      <c r="D1131" s="49">
        <f>IF(X1131="",0,COUNTIF($X$7:X1131,X1131))</f>
        <v>0</v>
      </c>
      <c r="E1131" s="49" t="str">
        <f t="shared" si="277"/>
        <v>0</v>
      </c>
      <c r="F1131" s="49">
        <f>IF(AD1131="",0,COUNTIF($AD$7:AD1131,AD1131))</f>
        <v>0</v>
      </c>
      <c r="G1131" s="49" t="str">
        <f t="shared" si="278"/>
        <v>0</v>
      </c>
      <c r="H1131" s="49">
        <f>IF(AJ1131="",0,COUNTIF($AJ$7:AJ1131,AJ1131))</f>
        <v>0</v>
      </c>
      <c r="I1131" s="49" t="str">
        <f t="shared" si="279"/>
        <v>0</v>
      </c>
      <c r="J1131" s="120">
        <f t="shared" si="280"/>
        <v>0</v>
      </c>
      <c r="K1131" s="50" t="str">
        <f t="shared" si="281"/>
        <v>-</v>
      </c>
      <c r="L1131" s="49">
        <f>IF(N1131="",0,COUNTIF($N$7:N1131,N1131))</f>
        <v>0</v>
      </c>
      <c r="M1131" s="50" t="str">
        <f t="shared" si="282"/>
        <v>0</v>
      </c>
      <c r="N1131" s="49" t="str">
        <f t="shared" si="283"/>
        <v/>
      </c>
      <c r="O1131" s="1"/>
      <c r="P1131" s="112"/>
      <c r="Q1131" s="4"/>
      <c r="R1131" s="4"/>
      <c r="S1131" s="54" t="str">
        <f t="shared" si="284"/>
        <v/>
      </c>
      <c r="T1131" s="51"/>
      <c r="U1131" s="53"/>
      <c r="V1131" s="233"/>
      <c r="W1131" s="234" t="str">
        <f t="shared" si="285"/>
        <v/>
      </c>
      <c r="X1131" s="52"/>
      <c r="Y1131" s="53"/>
      <c r="Z1131" s="53"/>
      <c r="AA1131" s="53"/>
      <c r="AB1131" s="54" t="str">
        <f t="shared" si="286"/>
        <v/>
      </c>
      <c r="AC1131" s="54" t="str">
        <f t="shared" si="287"/>
        <v/>
      </c>
      <c r="AD1131" s="52"/>
      <c r="AE1131" s="53"/>
      <c r="AF1131" s="53"/>
      <c r="AG1131" s="53"/>
      <c r="AH1131" s="54" t="str">
        <f t="shared" si="288"/>
        <v/>
      </c>
      <c r="AI1131" s="54" t="str">
        <f t="shared" si="289"/>
        <v/>
      </c>
      <c r="AJ1131" s="52"/>
      <c r="AK1131" s="55"/>
      <c r="AL1131" s="55"/>
      <c r="AM1131" s="55"/>
      <c r="AN1131" s="54" t="str">
        <f t="shared" si="290"/>
        <v/>
      </c>
      <c r="AO1131" s="54" t="str">
        <f t="shared" si="291"/>
        <v/>
      </c>
      <c r="AP1131" s="53"/>
      <c r="AQ1131" s="53"/>
      <c r="AR1131" s="1"/>
      <c r="AS1131" s="1"/>
    </row>
    <row r="1132" spans="1:45" ht="18.75" customHeight="1" x14ac:dyDescent="0.35">
      <c r="A1132" s="1"/>
      <c r="B1132" s="49">
        <f>IF(R1132="",0,COUNTIF($R$7:R1132,R1132))</f>
        <v>0</v>
      </c>
      <c r="C1132" s="49" t="str">
        <f t="shared" si="276"/>
        <v>0</v>
      </c>
      <c r="D1132" s="49">
        <f>IF(X1132="",0,COUNTIF($X$7:X1132,X1132))</f>
        <v>0</v>
      </c>
      <c r="E1132" s="49" t="str">
        <f t="shared" si="277"/>
        <v>0</v>
      </c>
      <c r="F1132" s="49">
        <f>IF(AD1132="",0,COUNTIF($AD$7:AD1132,AD1132))</f>
        <v>0</v>
      </c>
      <c r="G1132" s="49" t="str">
        <f t="shared" si="278"/>
        <v>0</v>
      </c>
      <c r="H1132" s="49">
        <f>IF(AJ1132="",0,COUNTIF($AJ$7:AJ1132,AJ1132))</f>
        <v>0</v>
      </c>
      <c r="I1132" s="49" t="str">
        <f t="shared" si="279"/>
        <v>0</v>
      </c>
      <c r="J1132" s="120">
        <f t="shared" si="280"/>
        <v>0</v>
      </c>
      <c r="K1132" s="50" t="str">
        <f t="shared" si="281"/>
        <v>-</v>
      </c>
      <c r="L1132" s="49">
        <f>IF(N1132="",0,COUNTIF($N$7:N1132,N1132))</f>
        <v>0</v>
      </c>
      <c r="M1132" s="50" t="str">
        <f t="shared" si="282"/>
        <v>0</v>
      </c>
      <c r="N1132" s="49" t="str">
        <f t="shared" si="283"/>
        <v/>
      </c>
      <c r="O1132" s="1"/>
      <c r="P1132" s="112"/>
      <c r="Q1132" s="4"/>
      <c r="R1132" s="4"/>
      <c r="S1132" s="54" t="str">
        <f t="shared" si="284"/>
        <v/>
      </c>
      <c r="T1132" s="51"/>
      <c r="U1132" s="53"/>
      <c r="V1132" s="233"/>
      <c r="W1132" s="234" t="str">
        <f t="shared" si="285"/>
        <v/>
      </c>
      <c r="X1132" s="52"/>
      <c r="Y1132" s="53"/>
      <c r="Z1132" s="53"/>
      <c r="AA1132" s="53"/>
      <c r="AB1132" s="54" t="str">
        <f t="shared" si="286"/>
        <v/>
      </c>
      <c r="AC1132" s="54" t="str">
        <f t="shared" si="287"/>
        <v/>
      </c>
      <c r="AD1132" s="52"/>
      <c r="AE1132" s="53"/>
      <c r="AF1132" s="53"/>
      <c r="AG1132" s="53"/>
      <c r="AH1132" s="54" t="str">
        <f t="shared" si="288"/>
        <v/>
      </c>
      <c r="AI1132" s="54" t="str">
        <f t="shared" si="289"/>
        <v/>
      </c>
      <c r="AJ1132" s="52"/>
      <c r="AK1132" s="55"/>
      <c r="AL1132" s="55"/>
      <c r="AM1132" s="55"/>
      <c r="AN1132" s="54" t="str">
        <f t="shared" si="290"/>
        <v/>
      </c>
      <c r="AO1132" s="54" t="str">
        <f t="shared" si="291"/>
        <v/>
      </c>
      <c r="AP1132" s="53"/>
      <c r="AQ1132" s="53"/>
      <c r="AR1132" s="1"/>
      <c r="AS1132" s="1"/>
    </row>
    <row r="1133" spans="1:45" ht="18.75" customHeight="1" x14ac:dyDescent="0.35">
      <c r="A1133" s="1"/>
      <c r="B1133" s="49">
        <f>IF(R1133="",0,COUNTIF($R$7:R1133,R1133))</f>
        <v>0</v>
      </c>
      <c r="C1133" s="49" t="str">
        <f t="shared" si="276"/>
        <v>0</v>
      </c>
      <c r="D1133" s="49">
        <f>IF(X1133="",0,COUNTIF($X$7:X1133,X1133))</f>
        <v>0</v>
      </c>
      <c r="E1133" s="49" t="str">
        <f t="shared" si="277"/>
        <v>0</v>
      </c>
      <c r="F1133" s="49">
        <f>IF(AD1133="",0,COUNTIF($AD$7:AD1133,AD1133))</f>
        <v>0</v>
      </c>
      <c r="G1133" s="49" t="str">
        <f t="shared" si="278"/>
        <v>0</v>
      </c>
      <c r="H1133" s="49">
        <f>IF(AJ1133="",0,COUNTIF($AJ$7:AJ1133,AJ1133))</f>
        <v>0</v>
      </c>
      <c r="I1133" s="49" t="str">
        <f t="shared" si="279"/>
        <v>0</v>
      </c>
      <c r="J1133" s="120">
        <f t="shared" si="280"/>
        <v>0</v>
      </c>
      <c r="K1133" s="50" t="str">
        <f t="shared" si="281"/>
        <v>-</v>
      </c>
      <c r="L1133" s="49">
        <f>IF(N1133="",0,COUNTIF($N$7:N1133,N1133))</f>
        <v>0</v>
      </c>
      <c r="M1133" s="50" t="str">
        <f t="shared" si="282"/>
        <v>0</v>
      </c>
      <c r="N1133" s="49" t="str">
        <f t="shared" si="283"/>
        <v/>
      </c>
      <c r="O1133" s="1"/>
      <c r="P1133" s="112"/>
      <c r="Q1133" s="4"/>
      <c r="R1133" s="4"/>
      <c r="S1133" s="54" t="str">
        <f t="shared" si="284"/>
        <v/>
      </c>
      <c r="T1133" s="51"/>
      <c r="U1133" s="53"/>
      <c r="V1133" s="233"/>
      <c r="W1133" s="234" t="str">
        <f t="shared" si="285"/>
        <v/>
      </c>
      <c r="X1133" s="52"/>
      <c r="Y1133" s="53"/>
      <c r="Z1133" s="53"/>
      <c r="AA1133" s="53"/>
      <c r="AB1133" s="54" t="str">
        <f t="shared" si="286"/>
        <v/>
      </c>
      <c r="AC1133" s="54" t="str">
        <f t="shared" si="287"/>
        <v/>
      </c>
      <c r="AD1133" s="52"/>
      <c r="AE1133" s="53"/>
      <c r="AF1133" s="53"/>
      <c r="AG1133" s="53"/>
      <c r="AH1133" s="54" t="str">
        <f t="shared" si="288"/>
        <v/>
      </c>
      <c r="AI1133" s="54" t="str">
        <f t="shared" si="289"/>
        <v/>
      </c>
      <c r="AJ1133" s="52"/>
      <c r="AK1133" s="55"/>
      <c r="AL1133" s="55"/>
      <c r="AM1133" s="55"/>
      <c r="AN1133" s="54" t="str">
        <f t="shared" si="290"/>
        <v/>
      </c>
      <c r="AO1133" s="54" t="str">
        <f t="shared" si="291"/>
        <v/>
      </c>
      <c r="AP1133" s="53"/>
      <c r="AQ1133" s="53"/>
      <c r="AR1133" s="1"/>
      <c r="AS1133" s="1"/>
    </row>
    <row r="1134" spans="1:45" ht="18.75" customHeight="1" x14ac:dyDescent="0.35">
      <c r="A1134" s="1"/>
      <c r="B1134" s="49">
        <f>IF(R1134="",0,COUNTIF($R$7:R1134,R1134))</f>
        <v>0</v>
      </c>
      <c r="C1134" s="49" t="str">
        <f t="shared" si="276"/>
        <v>0</v>
      </c>
      <c r="D1134" s="49">
        <f>IF(X1134="",0,COUNTIF($X$7:X1134,X1134))</f>
        <v>0</v>
      </c>
      <c r="E1134" s="49" t="str">
        <f t="shared" si="277"/>
        <v>0</v>
      </c>
      <c r="F1134" s="49">
        <f>IF(AD1134="",0,COUNTIF($AD$7:AD1134,AD1134))</f>
        <v>0</v>
      </c>
      <c r="G1134" s="49" t="str">
        <f t="shared" si="278"/>
        <v>0</v>
      </c>
      <c r="H1134" s="49">
        <f>IF(AJ1134="",0,COUNTIF($AJ$7:AJ1134,AJ1134))</f>
        <v>0</v>
      </c>
      <c r="I1134" s="49" t="str">
        <f t="shared" si="279"/>
        <v>0</v>
      </c>
      <c r="J1134" s="120">
        <f t="shared" si="280"/>
        <v>0</v>
      </c>
      <c r="K1134" s="50" t="str">
        <f t="shared" si="281"/>
        <v>-</v>
      </c>
      <c r="L1134" s="49">
        <f>IF(N1134="",0,COUNTIF($N$7:N1134,N1134))</f>
        <v>0</v>
      </c>
      <c r="M1134" s="50" t="str">
        <f t="shared" si="282"/>
        <v>0</v>
      </c>
      <c r="N1134" s="49" t="str">
        <f t="shared" si="283"/>
        <v/>
      </c>
      <c r="O1134" s="1"/>
      <c r="P1134" s="112"/>
      <c r="Q1134" s="4"/>
      <c r="R1134" s="4"/>
      <c r="S1134" s="54" t="str">
        <f t="shared" si="284"/>
        <v/>
      </c>
      <c r="T1134" s="51"/>
      <c r="U1134" s="53"/>
      <c r="V1134" s="233"/>
      <c r="W1134" s="234" t="str">
        <f t="shared" si="285"/>
        <v/>
      </c>
      <c r="X1134" s="52"/>
      <c r="Y1134" s="53"/>
      <c r="Z1134" s="53"/>
      <c r="AA1134" s="53"/>
      <c r="AB1134" s="54" t="str">
        <f t="shared" si="286"/>
        <v/>
      </c>
      <c r="AC1134" s="54" t="str">
        <f t="shared" si="287"/>
        <v/>
      </c>
      <c r="AD1134" s="52"/>
      <c r="AE1134" s="53"/>
      <c r="AF1134" s="53"/>
      <c r="AG1134" s="53"/>
      <c r="AH1134" s="54" t="str">
        <f t="shared" si="288"/>
        <v/>
      </c>
      <c r="AI1134" s="54" t="str">
        <f t="shared" si="289"/>
        <v/>
      </c>
      <c r="AJ1134" s="52"/>
      <c r="AK1134" s="55"/>
      <c r="AL1134" s="55"/>
      <c r="AM1134" s="55"/>
      <c r="AN1134" s="54" t="str">
        <f t="shared" si="290"/>
        <v/>
      </c>
      <c r="AO1134" s="54" t="str">
        <f t="shared" si="291"/>
        <v/>
      </c>
      <c r="AP1134" s="53"/>
      <c r="AQ1134" s="53"/>
      <c r="AR1134" s="1"/>
      <c r="AS1134" s="1"/>
    </row>
    <row r="1135" spans="1:45" ht="18.75" customHeight="1" x14ac:dyDescent="0.35">
      <c r="A1135" s="1"/>
      <c r="B1135" s="49">
        <f>IF(R1135="",0,COUNTIF($R$7:R1135,R1135))</f>
        <v>0</v>
      </c>
      <c r="C1135" s="49" t="str">
        <f t="shared" si="276"/>
        <v>0</v>
      </c>
      <c r="D1135" s="49">
        <f>IF(X1135="",0,COUNTIF($X$7:X1135,X1135))</f>
        <v>0</v>
      </c>
      <c r="E1135" s="49" t="str">
        <f t="shared" si="277"/>
        <v>0</v>
      </c>
      <c r="F1135" s="49">
        <f>IF(AD1135="",0,COUNTIF($AD$7:AD1135,AD1135))</f>
        <v>0</v>
      </c>
      <c r="G1135" s="49" t="str">
        <f t="shared" si="278"/>
        <v>0</v>
      </c>
      <c r="H1135" s="49">
        <f>IF(AJ1135="",0,COUNTIF($AJ$7:AJ1135,AJ1135))</f>
        <v>0</v>
      </c>
      <c r="I1135" s="49" t="str">
        <f t="shared" si="279"/>
        <v>0</v>
      </c>
      <c r="J1135" s="120">
        <f t="shared" si="280"/>
        <v>0</v>
      </c>
      <c r="K1135" s="50" t="str">
        <f t="shared" si="281"/>
        <v>-</v>
      </c>
      <c r="L1135" s="49">
        <f>IF(N1135="",0,COUNTIF($N$7:N1135,N1135))</f>
        <v>0</v>
      </c>
      <c r="M1135" s="50" t="str">
        <f t="shared" si="282"/>
        <v>0</v>
      </c>
      <c r="N1135" s="49" t="str">
        <f t="shared" si="283"/>
        <v/>
      </c>
      <c r="O1135" s="1"/>
      <c r="P1135" s="112"/>
      <c r="Q1135" s="4"/>
      <c r="R1135" s="4"/>
      <c r="S1135" s="54" t="str">
        <f t="shared" si="284"/>
        <v/>
      </c>
      <c r="T1135" s="51"/>
      <c r="U1135" s="53"/>
      <c r="V1135" s="233"/>
      <c r="W1135" s="234" t="str">
        <f t="shared" si="285"/>
        <v/>
      </c>
      <c r="X1135" s="52"/>
      <c r="Y1135" s="53"/>
      <c r="Z1135" s="53"/>
      <c r="AA1135" s="53"/>
      <c r="AB1135" s="54" t="str">
        <f t="shared" si="286"/>
        <v/>
      </c>
      <c r="AC1135" s="54" t="str">
        <f t="shared" si="287"/>
        <v/>
      </c>
      <c r="AD1135" s="52"/>
      <c r="AE1135" s="53"/>
      <c r="AF1135" s="53"/>
      <c r="AG1135" s="53"/>
      <c r="AH1135" s="54" t="str">
        <f t="shared" si="288"/>
        <v/>
      </c>
      <c r="AI1135" s="54" t="str">
        <f t="shared" si="289"/>
        <v/>
      </c>
      <c r="AJ1135" s="52"/>
      <c r="AK1135" s="55"/>
      <c r="AL1135" s="55"/>
      <c r="AM1135" s="55"/>
      <c r="AN1135" s="54" t="str">
        <f t="shared" si="290"/>
        <v/>
      </c>
      <c r="AO1135" s="54" t="str">
        <f t="shared" si="291"/>
        <v/>
      </c>
      <c r="AP1135" s="53"/>
      <c r="AQ1135" s="53"/>
      <c r="AR1135" s="1"/>
      <c r="AS1135" s="1"/>
    </row>
    <row r="1136" spans="1:45" ht="18.75" customHeight="1" x14ac:dyDescent="0.35">
      <c r="A1136" s="1"/>
      <c r="B1136" s="49">
        <f>IF(R1136="",0,COUNTIF($R$7:R1136,R1136))</f>
        <v>0</v>
      </c>
      <c r="C1136" s="49" t="str">
        <f t="shared" si="276"/>
        <v>0</v>
      </c>
      <c r="D1136" s="49">
        <f>IF(X1136="",0,COUNTIF($X$7:X1136,X1136))</f>
        <v>0</v>
      </c>
      <c r="E1136" s="49" t="str">
        <f t="shared" si="277"/>
        <v>0</v>
      </c>
      <c r="F1136" s="49">
        <f>IF(AD1136="",0,COUNTIF($AD$7:AD1136,AD1136))</f>
        <v>0</v>
      </c>
      <c r="G1136" s="49" t="str">
        <f t="shared" si="278"/>
        <v>0</v>
      </c>
      <c r="H1136" s="49">
        <f>IF(AJ1136="",0,COUNTIF($AJ$7:AJ1136,AJ1136))</f>
        <v>0</v>
      </c>
      <c r="I1136" s="49" t="str">
        <f t="shared" si="279"/>
        <v>0</v>
      </c>
      <c r="J1136" s="120">
        <f t="shared" si="280"/>
        <v>0</v>
      </c>
      <c r="K1136" s="50" t="str">
        <f t="shared" si="281"/>
        <v>-</v>
      </c>
      <c r="L1136" s="49">
        <f>IF(N1136="",0,COUNTIF($N$7:N1136,N1136))</f>
        <v>0</v>
      </c>
      <c r="M1136" s="50" t="str">
        <f t="shared" si="282"/>
        <v>0</v>
      </c>
      <c r="N1136" s="49" t="str">
        <f t="shared" si="283"/>
        <v/>
      </c>
      <c r="O1136" s="1"/>
      <c r="P1136" s="112"/>
      <c r="Q1136" s="4"/>
      <c r="R1136" s="4"/>
      <c r="S1136" s="54" t="str">
        <f t="shared" si="284"/>
        <v/>
      </c>
      <c r="T1136" s="51"/>
      <c r="U1136" s="53"/>
      <c r="V1136" s="233"/>
      <c r="W1136" s="234" t="str">
        <f t="shared" si="285"/>
        <v/>
      </c>
      <c r="X1136" s="52"/>
      <c r="Y1136" s="53"/>
      <c r="Z1136" s="53"/>
      <c r="AA1136" s="53"/>
      <c r="AB1136" s="54" t="str">
        <f t="shared" si="286"/>
        <v/>
      </c>
      <c r="AC1136" s="54" t="str">
        <f t="shared" si="287"/>
        <v/>
      </c>
      <c r="AD1136" s="52"/>
      <c r="AE1136" s="53"/>
      <c r="AF1136" s="53"/>
      <c r="AG1136" s="53"/>
      <c r="AH1136" s="54" t="str">
        <f t="shared" si="288"/>
        <v/>
      </c>
      <c r="AI1136" s="54" t="str">
        <f t="shared" si="289"/>
        <v/>
      </c>
      <c r="AJ1136" s="52"/>
      <c r="AK1136" s="55"/>
      <c r="AL1136" s="55"/>
      <c r="AM1136" s="55"/>
      <c r="AN1136" s="54" t="str">
        <f t="shared" si="290"/>
        <v/>
      </c>
      <c r="AO1136" s="54" t="str">
        <f t="shared" si="291"/>
        <v/>
      </c>
      <c r="AP1136" s="53"/>
      <c r="AQ1136" s="53"/>
      <c r="AR1136" s="1"/>
      <c r="AS1136" s="1"/>
    </row>
    <row r="1137" spans="1:45" ht="18.75" customHeight="1" x14ac:dyDescent="0.35">
      <c r="A1137" s="1"/>
      <c r="B1137" s="49">
        <f>IF(R1137="",0,COUNTIF($R$7:R1137,R1137))</f>
        <v>0</v>
      </c>
      <c r="C1137" s="49" t="str">
        <f t="shared" si="276"/>
        <v>0</v>
      </c>
      <c r="D1137" s="49">
        <f>IF(X1137="",0,COUNTIF($X$7:X1137,X1137))</f>
        <v>0</v>
      </c>
      <c r="E1137" s="49" t="str">
        <f t="shared" si="277"/>
        <v>0</v>
      </c>
      <c r="F1137" s="49">
        <f>IF(AD1137="",0,COUNTIF($AD$7:AD1137,AD1137))</f>
        <v>0</v>
      </c>
      <c r="G1137" s="49" t="str">
        <f t="shared" si="278"/>
        <v>0</v>
      </c>
      <c r="H1137" s="49">
        <f>IF(AJ1137="",0,COUNTIF($AJ$7:AJ1137,AJ1137))</f>
        <v>0</v>
      </c>
      <c r="I1137" s="49" t="str">
        <f t="shared" si="279"/>
        <v>0</v>
      </c>
      <c r="J1137" s="120">
        <f t="shared" si="280"/>
        <v>0</v>
      </c>
      <c r="K1137" s="50" t="str">
        <f t="shared" si="281"/>
        <v>-</v>
      </c>
      <c r="L1137" s="49">
        <f>IF(N1137="",0,COUNTIF($N$7:N1137,N1137))</f>
        <v>0</v>
      </c>
      <c r="M1137" s="50" t="str">
        <f t="shared" si="282"/>
        <v>0</v>
      </c>
      <c r="N1137" s="49" t="str">
        <f t="shared" si="283"/>
        <v/>
      </c>
      <c r="O1137" s="1"/>
      <c r="P1137" s="112"/>
      <c r="Q1137" s="4"/>
      <c r="R1137" s="4"/>
      <c r="S1137" s="54" t="str">
        <f t="shared" si="284"/>
        <v/>
      </c>
      <c r="T1137" s="51"/>
      <c r="U1137" s="53"/>
      <c r="V1137" s="233"/>
      <c r="W1137" s="234" t="str">
        <f t="shared" si="285"/>
        <v/>
      </c>
      <c r="X1137" s="52"/>
      <c r="Y1137" s="53"/>
      <c r="Z1137" s="53"/>
      <c r="AA1137" s="53"/>
      <c r="AB1137" s="54" t="str">
        <f t="shared" si="286"/>
        <v/>
      </c>
      <c r="AC1137" s="54" t="str">
        <f t="shared" si="287"/>
        <v/>
      </c>
      <c r="AD1137" s="52"/>
      <c r="AE1137" s="53"/>
      <c r="AF1137" s="53"/>
      <c r="AG1137" s="53"/>
      <c r="AH1137" s="54" t="str">
        <f t="shared" si="288"/>
        <v/>
      </c>
      <c r="AI1137" s="54" t="str">
        <f t="shared" si="289"/>
        <v/>
      </c>
      <c r="AJ1137" s="52"/>
      <c r="AK1137" s="55"/>
      <c r="AL1137" s="55"/>
      <c r="AM1137" s="55"/>
      <c r="AN1137" s="54" t="str">
        <f t="shared" si="290"/>
        <v/>
      </c>
      <c r="AO1137" s="54" t="str">
        <f t="shared" si="291"/>
        <v/>
      </c>
      <c r="AP1137" s="53"/>
      <c r="AQ1137" s="53"/>
      <c r="AR1137" s="1"/>
      <c r="AS1137" s="1"/>
    </row>
    <row r="1138" spans="1:45" ht="18.75" customHeight="1" x14ac:dyDescent="0.35">
      <c r="A1138" s="1"/>
      <c r="B1138" s="49">
        <f>IF(R1138="",0,COUNTIF($R$7:R1138,R1138))</f>
        <v>0</v>
      </c>
      <c r="C1138" s="49" t="str">
        <f t="shared" si="276"/>
        <v>0</v>
      </c>
      <c r="D1138" s="49">
        <f>IF(X1138="",0,COUNTIF($X$7:X1138,X1138))</f>
        <v>0</v>
      </c>
      <c r="E1138" s="49" t="str">
        <f t="shared" si="277"/>
        <v>0</v>
      </c>
      <c r="F1138" s="49">
        <f>IF(AD1138="",0,COUNTIF($AD$7:AD1138,AD1138))</f>
        <v>0</v>
      </c>
      <c r="G1138" s="49" t="str">
        <f t="shared" si="278"/>
        <v>0</v>
      </c>
      <c r="H1138" s="49">
        <f>IF(AJ1138="",0,COUNTIF($AJ$7:AJ1138,AJ1138))</f>
        <v>0</v>
      </c>
      <c r="I1138" s="49" t="str">
        <f t="shared" si="279"/>
        <v>0</v>
      </c>
      <c r="J1138" s="120">
        <f t="shared" si="280"/>
        <v>0</v>
      </c>
      <c r="K1138" s="50" t="str">
        <f t="shared" si="281"/>
        <v>-</v>
      </c>
      <c r="L1138" s="49">
        <f>IF(N1138="",0,COUNTIF($N$7:N1138,N1138))</f>
        <v>0</v>
      </c>
      <c r="M1138" s="50" t="str">
        <f t="shared" si="282"/>
        <v>0</v>
      </c>
      <c r="N1138" s="49" t="str">
        <f t="shared" si="283"/>
        <v/>
      </c>
      <c r="O1138" s="1"/>
      <c r="P1138" s="112"/>
      <c r="Q1138" s="4"/>
      <c r="R1138" s="4"/>
      <c r="S1138" s="54" t="str">
        <f t="shared" si="284"/>
        <v/>
      </c>
      <c r="T1138" s="51"/>
      <c r="U1138" s="53"/>
      <c r="V1138" s="233"/>
      <c r="W1138" s="234" t="str">
        <f t="shared" si="285"/>
        <v/>
      </c>
      <c r="X1138" s="52"/>
      <c r="Y1138" s="53"/>
      <c r="Z1138" s="53"/>
      <c r="AA1138" s="53"/>
      <c r="AB1138" s="54" t="str">
        <f t="shared" si="286"/>
        <v/>
      </c>
      <c r="AC1138" s="54" t="str">
        <f t="shared" si="287"/>
        <v/>
      </c>
      <c r="AD1138" s="52"/>
      <c r="AE1138" s="53"/>
      <c r="AF1138" s="53"/>
      <c r="AG1138" s="53"/>
      <c r="AH1138" s="54" t="str">
        <f t="shared" si="288"/>
        <v/>
      </c>
      <c r="AI1138" s="54" t="str">
        <f t="shared" si="289"/>
        <v/>
      </c>
      <c r="AJ1138" s="52"/>
      <c r="AK1138" s="55"/>
      <c r="AL1138" s="55"/>
      <c r="AM1138" s="55"/>
      <c r="AN1138" s="54" t="str">
        <f t="shared" si="290"/>
        <v/>
      </c>
      <c r="AO1138" s="54" t="str">
        <f t="shared" si="291"/>
        <v/>
      </c>
      <c r="AP1138" s="53"/>
      <c r="AQ1138" s="53"/>
      <c r="AR1138" s="1"/>
      <c r="AS1138" s="1"/>
    </row>
    <row r="1139" spans="1:45" ht="18.75" customHeight="1" x14ac:dyDescent="0.35">
      <c r="A1139" s="1"/>
      <c r="B1139" s="49">
        <f>IF(R1139="",0,COUNTIF($R$7:R1139,R1139))</f>
        <v>0</v>
      </c>
      <c r="C1139" s="49" t="str">
        <f t="shared" ref="C1139:C1202" si="292">B1139&amp;R1139</f>
        <v>0</v>
      </c>
      <c r="D1139" s="49">
        <f>IF(X1139="",0,COUNTIF($X$7:X1139,X1139))</f>
        <v>0</v>
      </c>
      <c r="E1139" s="49" t="str">
        <f t="shared" ref="E1139:E1202" si="293">D1139&amp;X1139</f>
        <v>0</v>
      </c>
      <c r="F1139" s="49">
        <f>IF(AD1139="",0,COUNTIF($AD$7:AD1139,AD1139))</f>
        <v>0</v>
      </c>
      <c r="G1139" s="49" t="str">
        <f t="shared" ref="G1139:G1202" si="294">F1139&amp;AD1139</f>
        <v>0</v>
      </c>
      <c r="H1139" s="49">
        <f>IF(AJ1139="",0,COUNTIF($AJ$7:AJ1139,AJ1139))</f>
        <v>0</v>
      </c>
      <c r="I1139" s="49" t="str">
        <f t="shared" ref="I1139:I1202" si="295">H1139&amp;AJ1139</f>
        <v>0</v>
      </c>
      <c r="J1139" s="120">
        <f t="shared" ref="J1139:J1202" si="296">Y1139+AE1139+AK1139</f>
        <v>0</v>
      </c>
      <c r="K1139" s="50" t="str">
        <f t="shared" ref="K1139:K1202" si="297">IF(R1139="","-",IF(P1139&lt;&gt;"",P1139,K1138))</f>
        <v>-</v>
      </c>
      <c r="L1139" s="49">
        <f>IF(N1139="",0,COUNTIF($N$7:N1139,N1139))</f>
        <v>0</v>
      </c>
      <c r="M1139" s="50" t="str">
        <f t="shared" ref="M1139:M1202" si="298">L1139&amp;N1139</f>
        <v>0</v>
      </c>
      <c r="N1139" s="49" t="str">
        <f t="shared" ref="N1139:N1202" si="299">IF(R1139="","",IF(Q1139&lt;&gt;"",Q1139,N1138))</f>
        <v/>
      </c>
      <c r="O1139" s="1"/>
      <c r="P1139" s="112"/>
      <c r="Q1139" s="4"/>
      <c r="R1139" s="4"/>
      <c r="S1139" s="54" t="str">
        <f t="shared" ref="S1139:S1202" si="300">IF(R1139&lt;&gt;"",VLOOKUP(R1139,DP,2,FALSE),"")</f>
        <v/>
      </c>
      <c r="T1139" s="51"/>
      <c r="U1139" s="53"/>
      <c r="V1139" s="233"/>
      <c r="W1139" s="234" t="str">
        <f t="shared" ref="W1139:W1202" si="301">IF(AND(R1139&lt;&gt;"",U1139&lt;&gt;""),$U1139*$V1139,"")</f>
        <v/>
      </c>
      <c r="X1139" s="52"/>
      <c r="Y1139" s="53"/>
      <c r="Z1139" s="53"/>
      <c r="AA1139" s="53"/>
      <c r="AB1139" s="54" t="str">
        <f t="shared" ref="AB1139:AB1202" si="302">IF(AND(R1139&lt;&gt;"",X1139&lt;&gt;""),$Y1139*$Z1139,"")</f>
        <v/>
      </c>
      <c r="AC1139" s="54" t="str">
        <f t="shared" ref="AC1139:AC1202" si="303">IF(AND(R1139&lt;&gt;"",X1139&lt;&gt;""),$Y1139*$AA1139,"")</f>
        <v/>
      </c>
      <c r="AD1139" s="52"/>
      <c r="AE1139" s="53"/>
      <c r="AF1139" s="53"/>
      <c r="AG1139" s="53"/>
      <c r="AH1139" s="54" t="str">
        <f t="shared" ref="AH1139:AH1202" si="304">IF(AND(R1139&lt;&gt;"",AD1139&lt;&gt;""),$AE1139*$AF1139,"")</f>
        <v/>
      </c>
      <c r="AI1139" s="54" t="str">
        <f t="shared" ref="AI1139:AI1202" si="305">IF(AND(R1139&lt;&gt;"",AD1139&lt;&gt;""),$AE1139*$AG1139,"")</f>
        <v/>
      </c>
      <c r="AJ1139" s="52"/>
      <c r="AK1139" s="55"/>
      <c r="AL1139" s="55"/>
      <c r="AM1139" s="55"/>
      <c r="AN1139" s="54" t="str">
        <f t="shared" ref="AN1139:AN1202" si="306">IF(AND(R1139&lt;&gt;"",AJ1139&lt;&gt;""),$AK1139*$AL1139,"")</f>
        <v/>
      </c>
      <c r="AO1139" s="54" t="str">
        <f t="shared" ref="AO1139:AO1202" si="307">IF(AND(R1139&lt;&gt;"",AJ1139&lt;&gt;""),$AK1139*$AM1139,"")</f>
        <v/>
      </c>
      <c r="AP1139" s="53"/>
      <c r="AQ1139" s="53"/>
      <c r="AR1139" s="1"/>
      <c r="AS1139" s="1"/>
    </row>
    <row r="1140" spans="1:45" ht="18.75" customHeight="1" x14ac:dyDescent="0.35">
      <c r="A1140" s="1"/>
      <c r="B1140" s="49">
        <f>IF(R1140="",0,COUNTIF($R$7:R1140,R1140))</f>
        <v>0</v>
      </c>
      <c r="C1140" s="49" t="str">
        <f t="shared" si="292"/>
        <v>0</v>
      </c>
      <c r="D1140" s="49">
        <f>IF(X1140="",0,COUNTIF($X$7:X1140,X1140))</f>
        <v>0</v>
      </c>
      <c r="E1140" s="49" t="str">
        <f t="shared" si="293"/>
        <v>0</v>
      </c>
      <c r="F1140" s="49">
        <f>IF(AD1140="",0,COUNTIF($AD$7:AD1140,AD1140))</f>
        <v>0</v>
      </c>
      <c r="G1140" s="49" t="str">
        <f t="shared" si="294"/>
        <v>0</v>
      </c>
      <c r="H1140" s="49">
        <f>IF(AJ1140="",0,COUNTIF($AJ$7:AJ1140,AJ1140))</f>
        <v>0</v>
      </c>
      <c r="I1140" s="49" t="str">
        <f t="shared" si="295"/>
        <v>0</v>
      </c>
      <c r="J1140" s="120">
        <f t="shared" si="296"/>
        <v>0</v>
      </c>
      <c r="K1140" s="50" t="str">
        <f t="shared" si="297"/>
        <v>-</v>
      </c>
      <c r="L1140" s="49">
        <f>IF(N1140="",0,COUNTIF($N$7:N1140,N1140))</f>
        <v>0</v>
      </c>
      <c r="M1140" s="50" t="str">
        <f t="shared" si="298"/>
        <v>0</v>
      </c>
      <c r="N1140" s="49" t="str">
        <f t="shared" si="299"/>
        <v/>
      </c>
      <c r="O1140" s="1"/>
      <c r="P1140" s="112"/>
      <c r="Q1140" s="4"/>
      <c r="R1140" s="4"/>
      <c r="S1140" s="54" t="str">
        <f t="shared" si="300"/>
        <v/>
      </c>
      <c r="T1140" s="51"/>
      <c r="U1140" s="53"/>
      <c r="V1140" s="233"/>
      <c r="W1140" s="234" t="str">
        <f t="shared" si="301"/>
        <v/>
      </c>
      <c r="X1140" s="52"/>
      <c r="Y1140" s="53"/>
      <c r="Z1140" s="53"/>
      <c r="AA1140" s="53"/>
      <c r="AB1140" s="54" t="str">
        <f t="shared" si="302"/>
        <v/>
      </c>
      <c r="AC1140" s="54" t="str">
        <f t="shared" si="303"/>
        <v/>
      </c>
      <c r="AD1140" s="52"/>
      <c r="AE1140" s="53"/>
      <c r="AF1140" s="53"/>
      <c r="AG1140" s="53"/>
      <c r="AH1140" s="54" t="str">
        <f t="shared" si="304"/>
        <v/>
      </c>
      <c r="AI1140" s="54" t="str">
        <f t="shared" si="305"/>
        <v/>
      </c>
      <c r="AJ1140" s="52"/>
      <c r="AK1140" s="55"/>
      <c r="AL1140" s="55"/>
      <c r="AM1140" s="55"/>
      <c r="AN1140" s="54" t="str">
        <f t="shared" si="306"/>
        <v/>
      </c>
      <c r="AO1140" s="54" t="str">
        <f t="shared" si="307"/>
        <v/>
      </c>
      <c r="AP1140" s="53"/>
      <c r="AQ1140" s="53"/>
      <c r="AR1140" s="1"/>
      <c r="AS1140" s="1"/>
    </row>
    <row r="1141" spans="1:45" ht="18.75" customHeight="1" x14ac:dyDescent="0.35">
      <c r="A1141" s="1"/>
      <c r="B1141" s="49">
        <f>IF(R1141="",0,COUNTIF($R$7:R1141,R1141))</f>
        <v>0</v>
      </c>
      <c r="C1141" s="49" t="str">
        <f t="shared" si="292"/>
        <v>0</v>
      </c>
      <c r="D1141" s="49">
        <f>IF(X1141="",0,COUNTIF($X$7:X1141,X1141))</f>
        <v>0</v>
      </c>
      <c r="E1141" s="49" t="str">
        <f t="shared" si="293"/>
        <v>0</v>
      </c>
      <c r="F1141" s="49">
        <f>IF(AD1141="",0,COUNTIF($AD$7:AD1141,AD1141))</f>
        <v>0</v>
      </c>
      <c r="G1141" s="49" t="str">
        <f t="shared" si="294"/>
        <v>0</v>
      </c>
      <c r="H1141" s="49">
        <f>IF(AJ1141="",0,COUNTIF($AJ$7:AJ1141,AJ1141))</f>
        <v>0</v>
      </c>
      <c r="I1141" s="49" t="str">
        <f t="shared" si="295"/>
        <v>0</v>
      </c>
      <c r="J1141" s="120">
        <f t="shared" si="296"/>
        <v>0</v>
      </c>
      <c r="K1141" s="50" t="str">
        <f t="shared" si="297"/>
        <v>-</v>
      </c>
      <c r="L1141" s="49">
        <f>IF(N1141="",0,COUNTIF($N$7:N1141,N1141))</f>
        <v>0</v>
      </c>
      <c r="M1141" s="50" t="str">
        <f t="shared" si="298"/>
        <v>0</v>
      </c>
      <c r="N1141" s="49" t="str">
        <f t="shared" si="299"/>
        <v/>
      </c>
      <c r="O1141" s="1"/>
      <c r="P1141" s="112"/>
      <c r="Q1141" s="4"/>
      <c r="R1141" s="4"/>
      <c r="S1141" s="54" t="str">
        <f t="shared" si="300"/>
        <v/>
      </c>
      <c r="T1141" s="51"/>
      <c r="U1141" s="53"/>
      <c r="V1141" s="233"/>
      <c r="W1141" s="234" t="str">
        <f t="shared" si="301"/>
        <v/>
      </c>
      <c r="X1141" s="52"/>
      <c r="Y1141" s="53"/>
      <c r="Z1141" s="53"/>
      <c r="AA1141" s="53"/>
      <c r="AB1141" s="54" t="str">
        <f t="shared" si="302"/>
        <v/>
      </c>
      <c r="AC1141" s="54" t="str">
        <f t="shared" si="303"/>
        <v/>
      </c>
      <c r="AD1141" s="52"/>
      <c r="AE1141" s="53"/>
      <c r="AF1141" s="53"/>
      <c r="AG1141" s="53"/>
      <c r="AH1141" s="54" t="str">
        <f t="shared" si="304"/>
        <v/>
      </c>
      <c r="AI1141" s="54" t="str">
        <f t="shared" si="305"/>
        <v/>
      </c>
      <c r="AJ1141" s="52"/>
      <c r="AK1141" s="55"/>
      <c r="AL1141" s="55"/>
      <c r="AM1141" s="55"/>
      <c r="AN1141" s="54" t="str">
        <f t="shared" si="306"/>
        <v/>
      </c>
      <c r="AO1141" s="54" t="str">
        <f t="shared" si="307"/>
        <v/>
      </c>
      <c r="AP1141" s="53"/>
      <c r="AQ1141" s="53"/>
      <c r="AR1141" s="1"/>
      <c r="AS1141" s="1"/>
    </row>
    <row r="1142" spans="1:45" ht="18.75" customHeight="1" x14ac:dyDescent="0.35">
      <c r="A1142" s="1"/>
      <c r="B1142" s="49">
        <f>IF(R1142="",0,COUNTIF($R$7:R1142,R1142))</f>
        <v>0</v>
      </c>
      <c r="C1142" s="49" t="str">
        <f t="shared" si="292"/>
        <v>0</v>
      </c>
      <c r="D1142" s="49">
        <f>IF(X1142="",0,COUNTIF($X$7:X1142,X1142))</f>
        <v>0</v>
      </c>
      <c r="E1142" s="49" t="str">
        <f t="shared" si="293"/>
        <v>0</v>
      </c>
      <c r="F1142" s="49">
        <f>IF(AD1142="",0,COUNTIF($AD$7:AD1142,AD1142))</f>
        <v>0</v>
      </c>
      <c r="G1142" s="49" t="str">
        <f t="shared" si="294"/>
        <v>0</v>
      </c>
      <c r="H1142" s="49">
        <f>IF(AJ1142="",0,COUNTIF($AJ$7:AJ1142,AJ1142))</f>
        <v>0</v>
      </c>
      <c r="I1142" s="49" t="str">
        <f t="shared" si="295"/>
        <v>0</v>
      </c>
      <c r="J1142" s="120">
        <f t="shared" si="296"/>
        <v>0</v>
      </c>
      <c r="K1142" s="50" t="str">
        <f t="shared" si="297"/>
        <v>-</v>
      </c>
      <c r="L1142" s="49">
        <f>IF(N1142="",0,COUNTIF($N$7:N1142,N1142))</f>
        <v>0</v>
      </c>
      <c r="M1142" s="50" t="str">
        <f t="shared" si="298"/>
        <v>0</v>
      </c>
      <c r="N1142" s="49" t="str">
        <f t="shared" si="299"/>
        <v/>
      </c>
      <c r="O1142" s="1"/>
      <c r="P1142" s="112"/>
      <c r="Q1142" s="4"/>
      <c r="R1142" s="4"/>
      <c r="S1142" s="54" t="str">
        <f t="shared" si="300"/>
        <v/>
      </c>
      <c r="T1142" s="51"/>
      <c r="U1142" s="53"/>
      <c r="V1142" s="233"/>
      <c r="W1142" s="234" t="str">
        <f t="shared" si="301"/>
        <v/>
      </c>
      <c r="X1142" s="52"/>
      <c r="Y1142" s="53"/>
      <c r="Z1142" s="53"/>
      <c r="AA1142" s="53"/>
      <c r="AB1142" s="54" t="str">
        <f t="shared" si="302"/>
        <v/>
      </c>
      <c r="AC1142" s="54" t="str">
        <f t="shared" si="303"/>
        <v/>
      </c>
      <c r="AD1142" s="52"/>
      <c r="AE1142" s="53"/>
      <c r="AF1142" s="53"/>
      <c r="AG1142" s="53"/>
      <c r="AH1142" s="54" t="str">
        <f t="shared" si="304"/>
        <v/>
      </c>
      <c r="AI1142" s="54" t="str">
        <f t="shared" si="305"/>
        <v/>
      </c>
      <c r="AJ1142" s="52"/>
      <c r="AK1142" s="55"/>
      <c r="AL1142" s="55"/>
      <c r="AM1142" s="55"/>
      <c r="AN1142" s="54" t="str">
        <f t="shared" si="306"/>
        <v/>
      </c>
      <c r="AO1142" s="54" t="str">
        <f t="shared" si="307"/>
        <v/>
      </c>
      <c r="AP1142" s="53"/>
      <c r="AQ1142" s="53"/>
      <c r="AR1142" s="1"/>
      <c r="AS1142" s="1"/>
    </row>
    <row r="1143" spans="1:45" ht="18.75" customHeight="1" x14ac:dyDescent="0.35">
      <c r="A1143" s="1"/>
      <c r="B1143" s="49">
        <f>IF(R1143="",0,COUNTIF($R$7:R1143,R1143))</f>
        <v>0</v>
      </c>
      <c r="C1143" s="49" t="str">
        <f t="shared" si="292"/>
        <v>0</v>
      </c>
      <c r="D1143" s="49">
        <f>IF(X1143="",0,COUNTIF($X$7:X1143,X1143))</f>
        <v>0</v>
      </c>
      <c r="E1143" s="49" t="str">
        <f t="shared" si="293"/>
        <v>0</v>
      </c>
      <c r="F1143" s="49">
        <f>IF(AD1143="",0,COUNTIF($AD$7:AD1143,AD1143))</f>
        <v>0</v>
      </c>
      <c r="G1143" s="49" t="str">
        <f t="shared" si="294"/>
        <v>0</v>
      </c>
      <c r="H1143" s="49">
        <f>IF(AJ1143="",0,COUNTIF($AJ$7:AJ1143,AJ1143))</f>
        <v>0</v>
      </c>
      <c r="I1143" s="49" t="str">
        <f t="shared" si="295"/>
        <v>0</v>
      </c>
      <c r="J1143" s="120">
        <f t="shared" si="296"/>
        <v>0</v>
      </c>
      <c r="K1143" s="50" t="str">
        <f t="shared" si="297"/>
        <v>-</v>
      </c>
      <c r="L1143" s="49">
        <f>IF(N1143="",0,COUNTIF($N$7:N1143,N1143))</f>
        <v>0</v>
      </c>
      <c r="M1143" s="50" t="str">
        <f t="shared" si="298"/>
        <v>0</v>
      </c>
      <c r="N1143" s="49" t="str">
        <f t="shared" si="299"/>
        <v/>
      </c>
      <c r="O1143" s="1"/>
      <c r="P1143" s="112"/>
      <c r="Q1143" s="4"/>
      <c r="R1143" s="4"/>
      <c r="S1143" s="54" t="str">
        <f t="shared" si="300"/>
        <v/>
      </c>
      <c r="T1143" s="51"/>
      <c r="U1143" s="53"/>
      <c r="V1143" s="233"/>
      <c r="W1143" s="234" t="str">
        <f t="shared" si="301"/>
        <v/>
      </c>
      <c r="X1143" s="52"/>
      <c r="Y1143" s="53"/>
      <c r="Z1143" s="53"/>
      <c r="AA1143" s="53"/>
      <c r="AB1143" s="54" t="str">
        <f t="shared" si="302"/>
        <v/>
      </c>
      <c r="AC1143" s="54" t="str">
        <f t="shared" si="303"/>
        <v/>
      </c>
      <c r="AD1143" s="52"/>
      <c r="AE1143" s="53"/>
      <c r="AF1143" s="53"/>
      <c r="AG1143" s="53"/>
      <c r="AH1143" s="54" t="str">
        <f t="shared" si="304"/>
        <v/>
      </c>
      <c r="AI1143" s="54" t="str">
        <f t="shared" si="305"/>
        <v/>
      </c>
      <c r="AJ1143" s="52"/>
      <c r="AK1143" s="55"/>
      <c r="AL1143" s="55"/>
      <c r="AM1143" s="55"/>
      <c r="AN1143" s="54" t="str">
        <f t="shared" si="306"/>
        <v/>
      </c>
      <c r="AO1143" s="54" t="str">
        <f t="shared" si="307"/>
        <v/>
      </c>
      <c r="AP1143" s="53"/>
      <c r="AQ1143" s="53"/>
      <c r="AR1143" s="1"/>
      <c r="AS1143" s="1"/>
    </row>
    <row r="1144" spans="1:45" ht="18.75" customHeight="1" x14ac:dyDescent="0.35">
      <c r="A1144" s="1"/>
      <c r="B1144" s="49">
        <f>IF(R1144="",0,COUNTIF($R$7:R1144,R1144))</f>
        <v>0</v>
      </c>
      <c r="C1144" s="49" t="str">
        <f t="shared" si="292"/>
        <v>0</v>
      </c>
      <c r="D1144" s="49">
        <f>IF(X1144="",0,COUNTIF($X$7:X1144,X1144))</f>
        <v>0</v>
      </c>
      <c r="E1144" s="49" t="str">
        <f t="shared" si="293"/>
        <v>0</v>
      </c>
      <c r="F1144" s="49">
        <f>IF(AD1144="",0,COUNTIF($AD$7:AD1144,AD1144))</f>
        <v>0</v>
      </c>
      <c r="G1144" s="49" t="str">
        <f t="shared" si="294"/>
        <v>0</v>
      </c>
      <c r="H1144" s="49">
        <f>IF(AJ1144="",0,COUNTIF($AJ$7:AJ1144,AJ1144))</f>
        <v>0</v>
      </c>
      <c r="I1144" s="49" t="str">
        <f t="shared" si="295"/>
        <v>0</v>
      </c>
      <c r="J1144" s="120">
        <f t="shared" si="296"/>
        <v>0</v>
      </c>
      <c r="K1144" s="50" t="str">
        <f t="shared" si="297"/>
        <v>-</v>
      </c>
      <c r="L1144" s="49">
        <f>IF(N1144="",0,COUNTIF($N$7:N1144,N1144))</f>
        <v>0</v>
      </c>
      <c r="M1144" s="50" t="str">
        <f t="shared" si="298"/>
        <v>0</v>
      </c>
      <c r="N1144" s="49" t="str">
        <f t="shared" si="299"/>
        <v/>
      </c>
      <c r="O1144" s="1"/>
      <c r="P1144" s="112"/>
      <c r="Q1144" s="4"/>
      <c r="R1144" s="4"/>
      <c r="S1144" s="54" t="str">
        <f t="shared" si="300"/>
        <v/>
      </c>
      <c r="T1144" s="51"/>
      <c r="U1144" s="53"/>
      <c r="V1144" s="233"/>
      <c r="W1144" s="234" t="str">
        <f t="shared" si="301"/>
        <v/>
      </c>
      <c r="X1144" s="52"/>
      <c r="Y1144" s="53"/>
      <c r="Z1144" s="53"/>
      <c r="AA1144" s="53"/>
      <c r="AB1144" s="54" t="str">
        <f t="shared" si="302"/>
        <v/>
      </c>
      <c r="AC1144" s="54" t="str">
        <f t="shared" si="303"/>
        <v/>
      </c>
      <c r="AD1144" s="52"/>
      <c r="AE1144" s="53"/>
      <c r="AF1144" s="53"/>
      <c r="AG1144" s="53"/>
      <c r="AH1144" s="54" t="str">
        <f t="shared" si="304"/>
        <v/>
      </c>
      <c r="AI1144" s="54" t="str">
        <f t="shared" si="305"/>
        <v/>
      </c>
      <c r="AJ1144" s="52"/>
      <c r="AK1144" s="55"/>
      <c r="AL1144" s="55"/>
      <c r="AM1144" s="55"/>
      <c r="AN1144" s="54" t="str">
        <f t="shared" si="306"/>
        <v/>
      </c>
      <c r="AO1144" s="54" t="str">
        <f t="shared" si="307"/>
        <v/>
      </c>
      <c r="AP1144" s="53"/>
      <c r="AQ1144" s="53"/>
      <c r="AR1144" s="1"/>
      <c r="AS1144" s="1"/>
    </row>
    <row r="1145" spans="1:45" ht="18.75" customHeight="1" x14ac:dyDescent="0.35">
      <c r="A1145" s="1"/>
      <c r="B1145" s="49">
        <f>IF(R1145="",0,COUNTIF($R$7:R1145,R1145))</f>
        <v>0</v>
      </c>
      <c r="C1145" s="49" t="str">
        <f t="shared" si="292"/>
        <v>0</v>
      </c>
      <c r="D1145" s="49">
        <f>IF(X1145="",0,COUNTIF($X$7:X1145,X1145))</f>
        <v>0</v>
      </c>
      <c r="E1145" s="49" t="str">
        <f t="shared" si="293"/>
        <v>0</v>
      </c>
      <c r="F1145" s="49">
        <f>IF(AD1145="",0,COUNTIF($AD$7:AD1145,AD1145))</f>
        <v>0</v>
      </c>
      <c r="G1145" s="49" t="str">
        <f t="shared" si="294"/>
        <v>0</v>
      </c>
      <c r="H1145" s="49">
        <f>IF(AJ1145="",0,COUNTIF($AJ$7:AJ1145,AJ1145))</f>
        <v>0</v>
      </c>
      <c r="I1145" s="49" t="str">
        <f t="shared" si="295"/>
        <v>0</v>
      </c>
      <c r="J1145" s="120">
        <f t="shared" si="296"/>
        <v>0</v>
      </c>
      <c r="K1145" s="50" t="str">
        <f t="shared" si="297"/>
        <v>-</v>
      </c>
      <c r="L1145" s="49">
        <f>IF(N1145="",0,COUNTIF($N$7:N1145,N1145))</f>
        <v>0</v>
      </c>
      <c r="M1145" s="50" t="str">
        <f t="shared" si="298"/>
        <v>0</v>
      </c>
      <c r="N1145" s="49" t="str">
        <f t="shared" si="299"/>
        <v/>
      </c>
      <c r="O1145" s="1"/>
      <c r="P1145" s="112"/>
      <c r="Q1145" s="4"/>
      <c r="R1145" s="4"/>
      <c r="S1145" s="54" t="str">
        <f t="shared" si="300"/>
        <v/>
      </c>
      <c r="T1145" s="51"/>
      <c r="U1145" s="53"/>
      <c r="V1145" s="233"/>
      <c r="W1145" s="234" t="str">
        <f t="shared" si="301"/>
        <v/>
      </c>
      <c r="X1145" s="52"/>
      <c r="Y1145" s="53"/>
      <c r="Z1145" s="53"/>
      <c r="AA1145" s="53"/>
      <c r="AB1145" s="54" t="str">
        <f t="shared" si="302"/>
        <v/>
      </c>
      <c r="AC1145" s="54" t="str">
        <f t="shared" si="303"/>
        <v/>
      </c>
      <c r="AD1145" s="52"/>
      <c r="AE1145" s="53"/>
      <c r="AF1145" s="53"/>
      <c r="AG1145" s="53"/>
      <c r="AH1145" s="54" t="str">
        <f t="shared" si="304"/>
        <v/>
      </c>
      <c r="AI1145" s="54" t="str">
        <f t="shared" si="305"/>
        <v/>
      </c>
      <c r="AJ1145" s="52"/>
      <c r="AK1145" s="55"/>
      <c r="AL1145" s="55"/>
      <c r="AM1145" s="55"/>
      <c r="AN1145" s="54" t="str">
        <f t="shared" si="306"/>
        <v/>
      </c>
      <c r="AO1145" s="54" t="str">
        <f t="shared" si="307"/>
        <v/>
      </c>
      <c r="AP1145" s="53"/>
      <c r="AQ1145" s="53"/>
      <c r="AR1145" s="1"/>
      <c r="AS1145" s="1"/>
    </row>
    <row r="1146" spans="1:45" ht="18.75" customHeight="1" x14ac:dyDescent="0.35">
      <c r="A1146" s="1"/>
      <c r="B1146" s="49">
        <f>IF(R1146="",0,COUNTIF($R$7:R1146,R1146))</f>
        <v>0</v>
      </c>
      <c r="C1146" s="49" t="str">
        <f t="shared" si="292"/>
        <v>0</v>
      </c>
      <c r="D1146" s="49">
        <f>IF(X1146="",0,COUNTIF($X$7:X1146,X1146))</f>
        <v>0</v>
      </c>
      <c r="E1146" s="49" t="str">
        <f t="shared" si="293"/>
        <v>0</v>
      </c>
      <c r="F1146" s="49">
        <f>IF(AD1146="",0,COUNTIF($AD$7:AD1146,AD1146))</f>
        <v>0</v>
      </c>
      <c r="G1146" s="49" t="str">
        <f t="shared" si="294"/>
        <v>0</v>
      </c>
      <c r="H1146" s="49">
        <f>IF(AJ1146="",0,COUNTIF($AJ$7:AJ1146,AJ1146))</f>
        <v>0</v>
      </c>
      <c r="I1146" s="49" t="str">
        <f t="shared" si="295"/>
        <v>0</v>
      </c>
      <c r="J1146" s="120">
        <f t="shared" si="296"/>
        <v>0</v>
      </c>
      <c r="K1146" s="50" t="str">
        <f t="shared" si="297"/>
        <v>-</v>
      </c>
      <c r="L1146" s="49">
        <f>IF(N1146="",0,COUNTIF($N$7:N1146,N1146))</f>
        <v>0</v>
      </c>
      <c r="M1146" s="50" t="str">
        <f t="shared" si="298"/>
        <v>0</v>
      </c>
      <c r="N1146" s="49" t="str">
        <f t="shared" si="299"/>
        <v/>
      </c>
      <c r="O1146" s="1"/>
      <c r="P1146" s="112"/>
      <c r="Q1146" s="4"/>
      <c r="R1146" s="4"/>
      <c r="S1146" s="54" t="str">
        <f t="shared" si="300"/>
        <v/>
      </c>
      <c r="T1146" s="51"/>
      <c r="U1146" s="53"/>
      <c r="V1146" s="233"/>
      <c r="W1146" s="234" t="str">
        <f t="shared" si="301"/>
        <v/>
      </c>
      <c r="X1146" s="52"/>
      <c r="Y1146" s="53"/>
      <c r="Z1146" s="53"/>
      <c r="AA1146" s="53"/>
      <c r="AB1146" s="54" t="str">
        <f t="shared" si="302"/>
        <v/>
      </c>
      <c r="AC1146" s="54" t="str">
        <f t="shared" si="303"/>
        <v/>
      </c>
      <c r="AD1146" s="52"/>
      <c r="AE1146" s="53"/>
      <c r="AF1146" s="53"/>
      <c r="AG1146" s="53"/>
      <c r="AH1146" s="54" t="str">
        <f t="shared" si="304"/>
        <v/>
      </c>
      <c r="AI1146" s="54" t="str">
        <f t="shared" si="305"/>
        <v/>
      </c>
      <c r="AJ1146" s="52"/>
      <c r="AK1146" s="55"/>
      <c r="AL1146" s="55"/>
      <c r="AM1146" s="55"/>
      <c r="AN1146" s="54" t="str">
        <f t="shared" si="306"/>
        <v/>
      </c>
      <c r="AO1146" s="54" t="str">
        <f t="shared" si="307"/>
        <v/>
      </c>
      <c r="AP1146" s="53"/>
      <c r="AQ1146" s="53"/>
      <c r="AR1146" s="1"/>
      <c r="AS1146" s="1"/>
    </row>
    <row r="1147" spans="1:45" ht="18.75" customHeight="1" x14ac:dyDescent="0.35">
      <c r="A1147" s="1"/>
      <c r="B1147" s="49">
        <f>IF(R1147="",0,COUNTIF($R$7:R1147,R1147))</f>
        <v>0</v>
      </c>
      <c r="C1147" s="49" t="str">
        <f t="shared" si="292"/>
        <v>0</v>
      </c>
      <c r="D1147" s="49">
        <f>IF(X1147="",0,COUNTIF($X$7:X1147,X1147))</f>
        <v>0</v>
      </c>
      <c r="E1147" s="49" t="str">
        <f t="shared" si="293"/>
        <v>0</v>
      </c>
      <c r="F1147" s="49">
        <f>IF(AD1147="",0,COUNTIF($AD$7:AD1147,AD1147))</f>
        <v>0</v>
      </c>
      <c r="G1147" s="49" t="str">
        <f t="shared" si="294"/>
        <v>0</v>
      </c>
      <c r="H1147" s="49">
        <f>IF(AJ1147="",0,COUNTIF($AJ$7:AJ1147,AJ1147))</f>
        <v>0</v>
      </c>
      <c r="I1147" s="49" t="str">
        <f t="shared" si="295"/>
        <v>0</v>
      </c>
      <c r="J1147" s="120">
        <f t="shared" si="296"/>
        <v>0</v>
      </c>
      <c r="K1147" s="50" t="str">
        <f t="shared" si="297"/>
        <v>-</v>
      </c>
      <c r="L1147" s="49">
        <f>IF(N1147="",0,COUNTIF($N$7:N1147,N1147))</f>
        <v>0</v>
      </c>
      <c r="M1147" s="50" t="str">
        <f t="shared" si="298"/>
        <v>0</v>
      </c>
      <c r="N1147" s="49" t="str">
        <f t="shared" si="299"/>
        <v/>
      </c>
      <c r="O1147" s="1"/>
      <c r="P1147" s="112"/>
      <c r="Q1147" s="4"/>
      <c r="R1147" s="4"/>
      <c r="S1147" s="54" t="str">
        <f t="shared" si="300"/>
        <v/>
      </c>
      <c r="T1147" s="51"/>
      <c r="U1147" s="53"/>
      <c r="V1147" s="233"/>
      <c r="W1147" s="234" t="str">
        <f t="shared" si="301"/>
        <v/>
      </c>
      <c r="X1147" s="52"/>
      <c r="Y1147" s="53"/>
      <c r="Z1147" s="53"/>
      <c r="AA1147" s="53"/>
      <c r="AB1147" s="54" t="str">
        <f t="shared" si="302"/>
        <v/>
      </c>
      <c r="AC1147" s="54" t="str">
        <f t="shared" si="303"/>
        <v/>
      </c>
      <c r="AD1147" s="52"/>
      <c r="AE1147" s="53"/>
      <c r="AF1147" s="53"/>
      <c r="AG1147" s="53"/>
      <c r="AH1147" s="54" t="str">
        <f t="shared" si="304"/>
        <v/>
      </c>
      <c r="AI1147" s="54" t="str">
        <f t="shared" si="305"/>
        <v/>
      </c>
      <c r="AJ1147" s="52"/>
      <c r="AK1147" s="55"/>
      <c r="AL1147" s="55"/>
      <c r="AM1147" s="55"/>
      <c r="AN1147" s="54" t="str">
        <f t="shared" si="306"/>
        <v/>
      </c>
      <c r="AO1147" s="54" t="str">
        <f t="shared" si="307"/>
        <v/>
      </c>
      <c r="AP1147" s="53"/>
      <c r="AQ1147" s="53"/>
      <c r="AR1147" s="1"/>
      <c r="AS1147" s="1"/>
    </row>
    <row r="1148" spans="1:45" ht="18.75" customHeight="1" x14ac:dyDescent="0.35">
      <c r="A1148" s="1"/>
      <c r="B1148" s="49">
        <f>IF(R1148="",0,COUNTIF($R$7:R1148,R1148))</f>
        <v>0</v>
      </c>
      <c r="C1148" s="49" t="str">
        <f t="shared" si="292"/>
        <v>0</v>
      </c>
      <c r="D1148" s="49">
        <f>IF(X1148="",0,COUNTIF($X$7:X1148,X1148))</f>
        <v>0</v>
      </c>
      <c r="E1148" s="49" t="str">
        <f t="shared" si="293"/>
        <v>0</v>
      </c>
      <c r="F1148" s="49">
        <f>IF(AD1148="",0,COUNTIF($AD$7:AD1148,AD1148))</f>
        <v>0</v>
      </c>
      <c r="G1148" s="49" t="str">
        <f t="shared" si="294"/>
        <v>0</v>
      </c>
      <c r="H1148" s="49">
        <f>IF(AJ1148="",0,COUNTIF($AJ$7:AJ1148,AJ1148))</f>
        <v>0</v>
      </c>
      <c r="I1148" s="49" t="str">
        <f t="shared" si="295"/>
        <v>0</v>
      </c>
      <c r="J1148" s="120">
        <f t="shared" si="296"/>
        <v>0</v>
      </c>
      <c r="K1148" s="50" t="str">
        <f t="shared" si="297"/>
        <v>-</v>
      </c>
      <c r="L1148" s="49">
        <f>IF(N1148="",0,COUNTIF($N$7:N1148,N1148))</f>
        <v>0</v>
      </c>
      <c r="M1148" s="50" t="str">
        <f t="shared" si="298"/>
        <v>0</v>
      </c>
      <c r="N1148" s="49" t="str">
        <f t="shared" si="299"/>
        <v/>
      </c>
      <c r="O1148" s="1"/>
      <c r="P1148" s="112"/>
      <c r="Q1148" s="4"/>
      <c r="R1148" s="4"/>
      <c r="S1148" s="54" t="str">
        <f t="shared" si="300"/>
        <v/>
      </c>
      <c r="T1148" s="51"/>
      <c r="U1148" s="53"/>
      <c r="V1148" s="233"/>
      <c r="W1148" s="234" t="str">
        <f t="shared" si="301"/>
        <v/>
      </c>
      <c r="X1148" s="52"/>
      <c r="Y1148" s="53"/>
      <c r="Z1148" s="53"/>
      <c r="AA1148" s="53"/>
      <c r="AB1148" s="54" t="str">
        <f t="shared" si="302"/>
        <v/>
      </c>
      <c r="AC1148" s="54" t="str">
        <f t="shared" si="303"/>
        <v/>
      </c>
      <c r="AD1148" s="52"/>
      <c r="AE1148" s="53"/>
      <c r="AF1148" s="53"/>
      <c r="AG1148" s="53"/>
      <c r="AH1148" s="54" t="str">
        <f t="shared" si="304"/>
        <v/>
      </c>
      <c r="AI1148" s="54" t="str">
        <f t="shared" si="305"/>
        <v/>
      </c>
      <c r="AJ1148" s="52"/>
      <c r="AK1148" s="55"/>
      <c r="AL1148" s="55"/>
      <c r="AM1148" s="55"/>
      <c r="AN1148" s="54" t="str">
        <f t="shared" si="306"/>
        <v/>
      </c>
      <c r="AO1148" s="54" t="str">
        <f t="shared" si="307"/>
        <v/>
      </c>
      <c r="AP1148" s="53"/>
      <c r="AQ1148" s="53"/>
      <c r="AR1148" s="1"/>
      <c r="AS1148" s="1"/>
    </row>
    <row r="1149" spans="1:45" ht="18.75" customHeight="1" x14ac:dyDescent="0.35">
      <c r="A1149" s="1"/>
      <c r="B1149" s="49">
        <f>IF(R1149="",0,COUNTIF($R$7:R1149,R1149))</f>
        <v>0</v>
      </c>
      <c r="C1149" s="49" t="str">
        <f t="shared" si="292"/>
        <v>0</v>
      </c>
      <c r="D1149" s="49">
        <f>IF(X1149="",0,COUNTIF($X$7:X1149,X1149))</f>
        <v>0</v>
      </c>
      <c r="E1149" s="49" t="str">
        <f t="shared" si="293"/>
        <v>0</v>
      </c>
      <c r="F1149" s="49">
        <f>IF(AD1149="",0,COUNTIF($AD$7:AD1149,AD1149))</f>
        <v>0</v>
      </c>
      <c r="G1149" s="49" t="str">
        <f t="shared" si="294"/>
        <v>0</v>
      </c>
      <c r="H1149" s="49">
        <f>IF(AJ1149="",0,COUNTIF($AJ$7:AJ1149,AJ1149))</f>
        <v>0</v>
      </c>
      <c r="I1149" s="49" t="str">
        <f t="shared" si="295"/>
        <v>0</v>
      </c>
      <c r="J1149" s="120">
        <f t="shared" si="296"/>
        <v>0</v>
      </c>
      <c r="K1149" s="50" t="str">
        <f t="shared" si="297"/>
        <v>-</v>
      </c>
      <c r="L1149" s="49">
        <f>IF(N1149="",0,COUNTIF($N$7:N1149,N1149))</f>
        <v>0</v>
      </c>
      <c r="M1149" s="50" t="str">
        <f t="shared" si="298"/>
        <v>0</v>
      </c>
      <c r="N1149" s="49" t="str">
        <f t="shared" si="299"/>
        <v/>
      </c>
      <c r="O1149" s="1"/>
      <c r="P1149" s="112"/>
      <c r="Q1149" s="4"/>
      <c r="R1149" s="4"/>
      <c r="S1149" s="54" t="str">
        <f t="shared" si="300"/>
        <v/>
      </c>
      <c r="T1149" s="51"/>
      <c r="U1149" s="53"/>
      <c r="V1149" s="233"/>
      <c r="W1149" s="234" t="str">
        <f t="shared" si="301"/>
        <v/>
      </c>
      <c r="X1149" s="52"/>
      <c r="Y1149" s="53"/>
      <c r="Z1149" s="53"/>
      <c r="AA1149" s="53"/>
      <c r="AB1149" s="54" t="str">
        <f t="shared" si="302"/>
        <v/>
      </c>
      <c r="AC1149" s="54" t="str">
        <f t="shared" si="303"/>
        <v/>
      </c>
      <c r="AD1149" s="52"/>
      <c r="AE1149" s="53"/>
      <c r="AF1149" s="53"/>
      <c r="AG1149" s="53"/>
      <c r="AH1149" s="54" t="str">
        <f t="shared" si="304"/>
        <v/>
      </c>
      <c r="AI1149" s="54" t="str">
        <f t="shared" si="305"/>
        <v/>
      </c>
      <c r="AJ1149" s="52"/>
      <c r="AK1149" s="55"/>
      <c r="AL1149" s="55"/>
      <c r="AM1149" s="55"/>
      <c r="AN1149" s="54" t="str">
        <f t="shared" si="306"/>
        <v/>
      </c>
      <c r="AO1149" s="54" t="str">
        <f t="shared" si="307"/>
        <v/>
      </c>
      <c r="AP1149" s="53"/>
      <c r="AQ1149" s="53"/>
      <c r="AR1149" s="1"/>
      <c r="AS1149" s="1"/>
    </row>
    <row r="1150" spans="1:45" ht="18.75" customHeight="1" x14ac:dyDescent="0.35">
      <c r="A1150" s="1"/>
      <c r="B1150" s="49">
        <f>IF(R1150="",0,COUNTIF($R$7:R1150,R1150))</f>
        <v>0</v>
      </c>
      <c r="C1150" s="49" t="str">
        <f t="shared" si="292"/>
        <v>0</v>
      </c>
      <c r="D1150" s="49">
        <f>IF(X1150="",0,COUNTIF($X$7:X1150,X1150))</f>
        <v>0</v>
      </c>
      <c r="E1150" s="49" t="str">
        <f t="shared" si="293"/>
        <v>0</v>
      </c>
      <c r="F1150" s="49">
        <f>IF(AD1150="",0,COUNTIF($AD$7:AD1150,AD1150))</f>
        <v>0</v>
      </c>
      <c r="G1150" s="49" t="str">
        <f t="shared" si="294"/>
        <v>0</v>
      </c>
      <c r="H1150" s="49">
        <f>IF(AJ1150="",0,COUNTIF($AJ$7:AJ1150,AJ1150))</f>
        <v>0</v>
      </c>
      <c r="I1150" s="49" t="str">
        <f t="shared" si="295"/>
        <v>0</v>
      </c>
      <c r="J1150" s="120">
        <f t="shared" si="296"/>
        <v>0</v>
      </c>
      <c r="K1150" s="50" t="str">
        <f t="shared" si="297"/>
        <v>-</v>
      </c>
      <c r="L1150" s="49">
        <f>IF(N1150="",0,COUNTIF($N$7:N1150,N1150))</f>
        <v>0</v>
      </c>
      <c r="M1150" s="50" t="str">
        <f t="shared" si="298"/>
        <v>0</v>
      </c>
      <c r="N1150" s="49" t="str">
        <f t="shared" si="299"/>
        <v/>
      </c>
      <c r="O1150" s="1"/>
      <c r="P1150" s="112"/>
      <c r="Q1150" s="4"/>
      <c r="R1150" s="4"/>
      <c r="S1150" s="54" t="str">
        <f t="shared" si="300"/>
        <v/>
      </c>
      <c r="T1150" s="51"/>
      <c r="U1150" s="53"/>
      <c r="V1150" s="233"/>
      <c r="W1150" s="234" t="str">
        <f t="shared" si="301"/>
        <v/>
      </c>
      <c r="X1150" s="52"/>
      <c r="Y1150" s="53"/>
      <c r="Z1150" s="53"/>
      <c r="AA1150" s="53"/>
      <c r="AB1150" s="54" t="str">
        <f t="shared" si="302"/>
        <v/>
      </c>
      <c r="AC1150" s="54" t="str">
        <f t="shared" si="303"/>
        <v/>
      </c>
      <c r="AD1150" s="52"/>
      <c r="AE1150" s="53"/>
      <c r="AF1150" s="53"/>
      <c r="AG1150" s="53"/>
      <c r="AH1150" s="54" t="str">
        <f t="shared" si="304"/>
        <v/>
      </c>
      <c r="AI1150" s="54" t="str">
        <f t="shared" si="305"/>
        <v/>
      </c>
      <c r="AJ1150" s="52"/>
      <c r="AK1150" s="55"/>
      <c r="AL1150" s="55"/>
      <c r="AM1150" s="55"/>
      <c r="AN1150" s="54" t="str">
        <f t="shared" si="306"/>
        <v/>
      </c>
      <c r="AO1150" s="54" t="str">
        <f t="shared" si="307"/>
        <v/>
      </c>
      <c r="AP1150" s="53"/>
      <c r="AQ1150" s="53"/>
      <c r="AR1150" s="1"/>
      <c r="AS1150" s="1"/>
    </row>
    <row r="1151" spans="1:45" ht="18.75" customHeight="1" x14ac:dyDescent="0.35">
      <c r="A1151" s="1"/>
      <c r="B1151" s="49">
        <f>IF(R1151="",0,COUNTIF($R$7:R1151,R1151))</f>
        <v>0</v>
      </c>
      <c r="C1151" s="49" t="str">
        <f t="shared" si="292"/>
        <v>0</v>
      </c>
      <c r="D1151" s="49">
        <f>IF(X1151="",0,COUNTIF($X$7:X1151,X1151))</f>
        <v>0</v>
      </c>
      <c r="E1151" s="49" t="str">
        <f t="shared" si="293"/>
        <v>0</v>
      </c>
      <c r="F1151" s="49">
        <f>IF(AD1151="",0,COUNTIF($AD$7:AD1151,AD1151))</f>
        <v>0</v>
      </c>
      <c r="G1151" s="49" t="str">
        <f t="shared" si="294"/>
        <v>0</v>
      </c>
      <c r="H1151" s="49">
        <f>IF(AJ1151="",0,COUNTIF($AJ$7:AJ1151,AJ1151))</f>
        <v>0</v>
      </c>
      <c r="I1151" s="49" t="str">
        <f t="shared" si="295"/>
        <v>0</v>
      </c>
      <c r="J1151" s="120">
        <f t="shared" si="296"/>
        <v>0</v>
      </c>
      <c r="K1151" s="50" t="str">
        <f t="shared" si="297"/>
        <v>-</v>
      </c>
      <c r="L1151" s="49">
        <f>IF(N1151="",0,COUNTIF($N$7:N1151,N1151))</f>
        <v>0</v>
      </c>
      <c r="M1151" s="50" t="str">
        <f t="shared" si="298"/>
        <v>0</v>
      </c>
      <c r="N1151" s="49" t="str">
        <f t="shared" si="299"/>
        <v/>
      </c>
      <c r="O1151" s="1"/>
      <c r="P1151" s="112"/>
      <c r="Q1151" s="4"/>
      <c r="R1151" s="4"/>
      <c r="S1151" s="54" t="str">
        <f t="shared" si="300"/>
        <v/>
      </c>
      <c r="T1151" s="51"/>
      <c r="U1151" s="53"/>
      <c r="V1151" s="233"/>
      <c r="W1151" s="234" t="str">
        <f t="shared" si="301"/>
        <v/>
      </c>
      <c r="X1151" s="52"/>
      <c r="Y1151" s="53"/>
      <c r="Z1151" s="53"/>
      <c r="AA1151" s="53"/>
      <c r="AB1151" s="54" t="str">
        <f t="shared" si="302"/>
        <v/>
      </c>
      <c r="AC1151" s="54" t="str">
        <f t="shared" si="303"/>
        <v/>
      </c>
      <c r="AD1151" s="52"/>
      <c r="AE1151" s="53"/>
      <c r="AF1151" s="53"/>
      <c r="AG1151" s="53"/>
      <c r="AH1151" s="54" t="str">
        <f t="shared" si="304"/>
        <v/>
      </c>
      <c r="AI1151" s="54" t="str">
        <f t="shared" si="305"/>
        <v/>
      </c>
      <c r="AJ1151" s="52"/>
      <c r="AK1151" s="55"/>
      <c r="AL1151" s="55"/>
      <c r="AM1151" s="55"/>
      <c r="AN1151" s="54" t="str">
        <f t="shared" si="306"/>
        <v/>
      </c>
      <c r="AO1151" s="54" t="str">
        <f t="shared" si="307"/>
        <v/>
      </c>
      <c r="AP1151" s="53"/>
      <c r="AQ1151" s="53"/>
      <c r="AR1151" s="1"/>
      <c r="AS1151" s="1"/>
    </row>
    <row r="1152" spans="1:45" ht="18.75" customHeight="1" x14ac:dyDescent="0.35">
      <c r="A1152" s="1"/>
      <c r="B1152" s="49">
        <f>IF(R1152="",0,COUNTIF($R$7:R1152,R1152))</f>
        <v>0</v>
      </c>
      <c r="C1152" s="49" t="str">
        <f t="shared" si="292"/>
        <v>0</v>
      </c>
      <c r="D1152" s="49">
        <f>IF(X1152="",0,COUNTIF($X$7:X1152,X1152))</f>
        <v>0</v>
      </c>
      <c r="E1152" s="49" t="str">
        <f t="shared" si="293"/>
        <v>0</v>
      </c>
      <c r="F1152" s="49">
        <f>IF(AD1152="",0,COUNTIF($AD$7:AD1152,AD1152))</f>
        <v>0</v>
      </c>
      <c r="G1152" s="49" t="str">
        <f t="shared" si="294"/>
        <v>0</v>
      </c>
      <c r="H1152" s="49">
        <f>IF(AJ1152="",0,COUNTIF($AJ$7:AJ1152,AJ1152))</f>
        <v>0</v>
      </c>
      <c r="I1152" s="49" t="str">
        <f t="shared" si="295"/>
        <v>0</v>
      </c>
      <c r="J1152" s="120">
        <f t="shared" si="296"/>
        <v>0</v>
      </c>
      <c r="K1152" s="50" t="str">
        <f t="shared" si="297"/>
        <v>-</v>
      </c>
      <c r="L1152" s="49">
        <f>IF(N1152="",0,COUNTIF($N$7:N1152,N1152))</f>
        <v>0</v>
      </c>
      <c r="M1152" s="50" t="str">
        <f t="shared" si="298"/>
        <v>0</v>
      </c>
      <c r="N1152" s="49" t="str">
        <f t="shared" si="299"/>
        <v/>
      </c>
      <c r="O1152" s="1"/>
      <c r="P1152" s="112"/>
      <c r="Q1152" s="4"/>
      <c r="R1152" s="4"/>
      <c r="S1152" s="54" t="str">
        <f t="shared" si="300"/>
        <v/>
      </c>
      <c r="T1152" s="51"/>
      <c r="U1152" s="53"/>
      <c r="V1152" s="233"/>
      <c r="W1152" s="234" t="str">
        <f t="shared" si="301"/>
        <v/>
      </c>
      <c r="X1152" s="52"/>
      <c r="Y1152" s="53"/>
      <c r="Z1152" s="53"/>
      <c r="AA1152" s="53"/>
      <c r="AB1152" s="54" t="str">
        <f t="shared" si="302"/>
        <v/>
      </c>
      <c r="AC1152" s="54" t="str">
        <f t="shared" si="303"/>
        <v/>
      </c>
      <c r="AD1152" s="52"/>
      <c r="AE1152" s="53"/>
      <c r="AF1152" s="53"/>
      <c r="AG1152" s="53"/>
      <c r="AH1152" s="54" t="str">
        <f t="shared" si="304"/>
        <v/>
      </c>
      <c r="AI1152" s="54" t="str">
        <f t="shared" si="305"/>
        <v/>
      </c>
      <c r="AJ1152" s="52"/>
      <c r="AK1152" s="55"/>
      <c r="AL1152" s="55"/>
      <c r="AM1152" s="55"/>
      <c r="AN1152" s="54" t="str">
        <f t="shared" si="306"/>
        <v/>
      </c>
      <c r="AO1152" s="54" t="str">
        <f t="shared" si="307"/>
        <v/>
      </c>
      <c r="AP1152" s="53"/>
      <c r="AQ1152" s="53"/>
      <c r="AR1152" s="1"/>
      <c r="AS1152" s="1"/>
    </row>
    <row r="1153" spans="1:45" ht="18.75" customHeight="1" x14ac:dyDescent="0.35">
      <c r="A1153" s="1"/>
      <c r="B1153" s="49">
        <f>IF(R1153="",0,COUNTIF($R$7:R1153,R1153))</f>
        <v>0</v>
      </c>
      <c r="C1153" s="49" t="str">
        <f t="shared" si="292"/>
        <v>0</v>
      </c>
      <c r="D1153" s="49">
        <f>IF(X1153="",0,COUNTIF($X$7:X1153,X1153))</f>
        <v>0</v>
      </c>
      <c r="E1153" s="49" t="str">
        <f t="shared" si="293"/>
        <v>0</v>
      </c>
      <c r="F1153" s="49">
        <f>IF(AD1153="",0,COUNTIF($AD$7:AD1153,AD1153))</f>
        <v>0</v>
      </c>
      <c r="G1153" s="49" t="str">
        <f t="shared" si="294"/>
        <v>0</v>
      </c>
      <c r="H1153" s="49">
        <f>IF(AJ1153="",0,COUNTIF($AJ$7:AJ1153,AJ1153))</f>
        <v>0</v>
      </c>
      <c r="I1153" s="49" t="str">
        <f t="shared" si="295"/>
        <v>0</v>
      </c>
      <c r="J1153" s="120">
        <f t="shared" si="296"/>
        <v>0</v>
      </c>
      <c r="K1153" s="50" t="str">
        <f t="shared" si="297"/>
        <v>-</v>
      </c>
      <c r="L1153" s="49">
        <f>IF(N1153="",0,COUNTIF($N$7:N1153,N1153))</f>
        <v>0</v>
      </c>
      <c r="M1153" s="50" t="str">
        <f t="shared" si="298"/>
        <v>0</v>
      </c>
      <c r="N1153" s="49" t="str">
        <f t="shared" si="299"/>
        <v/>
      </c>
      <c r="O1153" s="1"/>
      <c r="P1153" s="112"/>
      <c r="Q1153" s="4"/>
      <c r="R1153" s="4"/>
      <c r="S1153" s="54" t="str">
        <f t="shared" si="300"/>
        <v/>
      </c>
      <c r="T1153" s="51"/>
      <c r="U1153" s="53"/>
      <c r="V1153" s="233"/>
      <c r="W1153" s="234" t="str">
        <f t="shared" si="301"/>
        <v/>
      </c>
      <c r="X1153" s="52"/>
      <c r="Y1153" s="53"/>
      <c r="Z1153" s="53"/>
      <c r="AA1153" s="53"/>
      <c r="AB1153" s="54" t="str">
        <f t="shared" si="302"/>
        <v/>
      </c>
      <c r="AC1153" s="54" t="str">
        <f t="shared" si="303"/>
        <v/>
      </c>
      <c r="AD1153" s="52"/>
      <c r="AE1153" s="53"/>
      <c r="AF1153" s="53"/>
      <c r="AG1153" s="53"/>
      <c r="AH1153" s="54" t="str">
        <f t="shared" si="304"/>
        <v/>
      </c>
      <c r="AI1153" s="54" t="str">
        <f t="shared" si="305"/>
        <v/>
      </c>
      <c r="AJ1153" s="52"/>
      <c r="AK1153" s="55"/>
      <c r="AL1153" s="55"/>
      <c r="AM1153" s="55"/>
      <c r="AN1153" s="54" t="str">
        <f t="shared" si="306"/>
        <v/>
      </c>
      <c r="AO1153" s="54" t="str">
        <f t="shared" si="307"/>
        <v/>
      </c>
      <c r="AP1153" s="53"/>
      <c r="AQ1153" s="53"/>
      <c r="AR1153" s="1"/>
      <c r="AS1153" s="1"/>
    </row>
    <row r="1154" spans="1:45" ht="18.75" customHeight="1" x14ac:dyDescent="0.35">
      <c r="A1154" s="1"/>
      <c r="B1154" s="49">
        <f>IF(R1154="",0,COUNTIF($R$7:R1154,R1154))</f>
        <v>0</v>
      </c>
      <c r="C1154" s="49" t="str">
        <f t="shared" si="292"/>
        <v>0</v>
      </c>
      <c r="D1154" s="49">
        <f>IF(X1154="",0,COUNTIF($X$7:X1154,X1154))</f>
        <v>0</v>
      </c>
      <c r="E1154" s="49" t="str">
        <f t="shared" si="293"/>
        <v>0</v>
      </c>
      <c r="F1154" s="49">
        <f>IF(AD1154="",0,COUNTIF($AD$7:AD1154,AD1154))</f>
        <v>0</v>
      </c>
      <c r="G1154" s="49" t="str">
        <f t="shared" si="294"/>
        <v>0</v>
      </c>
      <c r="H1154" s="49">
        <f>IF(AJ1154="",0,COUNTIF($AJ$7:AJ1154,AJ1154))</f>
        <v>0</v>
      </c>
      <c r="I1154" s="49" t="str">
        <f t="shared" si="295"/>
        <v>0</v>
      </c>
      <c r="J1154" s="120">
        <f t="shared" si="296"/>
        <v>0</v>
      </c>
      <c r="K1154" s="50" t="str">
        <f t="shared" si="297"/>
        <v>-</v>
      </c>
      <c r="L1154" s="49">
        <f>IF(N1154="",0,COUNTIF($N$7:N1154,N1154))</f>
        <v>0</v>
      </c>
      <c r="M1154" s="50" t="str">
        <f t="shared" si="298"/>
        <v>0</v>
      </c>
      <c r="N1154" s="49" t="str">
        <f t="shared" si="299"/>
        <v/>
      </c>
      <c r="O1154" s="1"/>
      <c r="P1154" s="112"/>
      <c r="Q1154" s="4"/>
      <c r="R1154" s="4"/>
      <c r="S1154" s="54" t="str">
        <f t="shared" si="300"/>
        <v/>
      </c>
      <c r="T1154" s="51"/>
      <c r="U1154" s="53"/>
      <c r="V1154" s="233"/>
      <c r="W1154" s="234" t="str">
        <f t="shared" si="301"/>
        <v/>
      </c>
      <c r="X1154" s="52"/>
      <c r="Y1154" s="53"/>
      <c r="Z1154" s="53"/>
      <c r="AA1154" s="53"/>
      <c r="AB1154" s="54" t="str">
        <f t="shared" si="302"/>
        <v/>
      </c>
      <c r="AC1154" s="54" t="str">
        <f t="shared" si="303"/>
        <v/>
      </c>
      <c r="AD1154" s="52"/>
      <c r="AE1154" s="53"/>
      <c r="AF1154" s="53"/>
      <c r="AG1154" s="53"/>
      <c r="AH1154" s="54" t="str">
        <f t="shared" si="304"/>
        <v/>
      </c>
      <c r="AI1154" s="54" t="str">
        <f t="shared" si="305"/>
        <v/>
      </c>
      <c r="AJ1154" s="52"/>
      <c r="AK1154" s="55"/>
      <c r="AL1154" s="55"/>
      <c r="AM1154" s="55"/>
      <c r="AN1154" s="54" t="str">
        <f t="shared" si="306"/>
        <v/>
      </c>
      <c r="AO1154" s="54" t="str">
        <f t="shared" si="307"/>
        <v/>
      </c>
      <c r="AP1154" s="53"/>
      <c r="AQ1154" s="53"/>
      <c r="AR1154" s="1"/>
      <c r="AS1154" s="1"/>
    </row>
    <row r="1155" spans="1:45" ht="18.75" customHeight="1" x14ac:dyDescent="0.35">
      <c r="A1155" s="1"/>
      <c r="B1155" s="49">
        <f>IF(R1155="",0,COUNTIF($R$7:R1155,R1155))</f>
        <v>0</v>
      </c>
      <c r="C1155" s="49" t="str">
        <f t="shared" si="292"/>
        <v>0</v>
      </c>
      <c r="D1155" s="49">
        <f>IF(X1155="",0,COUNTIF($X$7:X1155,X1155))</f>
        <v>0</v>
      </c>
      <c r="E1155" s="49" t="str">
        <f t="shared" si="293"/>
        <v>0</v>
      </c>
      <c r="F1155" s="49">
        <f>IF(AD1155="",0,COUNTIF($AD$7:AD1155,AD1155))</f>
        <v>0</v>
      </c>
      <c r="G1155" s="49" t="str">
        <f t="shared" si="294"/>
        <v>0</v>
      </c>
      <c r="H1155" s="49">
        <f>IF(AJ1155="",0,COUNTIF($AJ$7:AJ1155,AJ1155))</f>
        <v>0</v>
      </c>
      <c r="I1155" s="49" t="str">
        <f t="shared" si="295"/>
        <v>0</v>
      </c>
      <c r="J1155" s="120">
        <f t="shared" si="296"/>
        <v>0</v>
      </c>
      <c r="K1155" s="50" t="str">
        <f t="shared" si="297"/>
        <v>-</v>
      </c>
      <c r="L1155" s="49">
        <f>IF(N1155="",0,COUNTIF($N$7:N1155,N1155))</f>
        <v>0</v>
      </c>
      <c r="M1155" s="50" t="str">
        <f t="shared" si="298"/>
        <v>0</v>
      </c>
      <c r="N1155" s="49" t="str">
        <f t="shared" si="299"/>
        <v/>
      </c>
      <c r="O1155" s="1"/>
      <c r="P1155" s="112"/>
      <c r="Q1155" s="4"/>
      <c r="R1155" s="4"/>
      <c r="S1155" s="54" t="str">
        <f t="shared" si="300"/>
        <v/>
      </c>
      <c r="T1155" s="51"/>
      <c r="U1155" s="53"/>
      <c r="V1155" s="233"/>
      <c r="W1155" s="234" t="str">
        <f t="shared" si="301"/>
        <v/>
      </c>
      <c r="X1155" s="52"/>
      <c r="Y1155" s="53"/>
      <c r="Z1155" s="53"/>
      <c r="AA1155" s="53"/>
      <c r="AB1155" s="54" t="str">
        <f t="shared" si="302"/>
        <v/>
      </c>
      <c r="AC1155" s="54" t="str">
        <f t="shared" si="303"/>
        <v/>
      </c>
      <c r="AD1155" s="52"/>
      <c r="AE1155" s="53"/>
      <c r="AF1155" s="53"/>
      <c r="AG1155" s="53"/>
      <c r="AH1155" s="54" t="str">
        <f t="shared" si="304"/>
        <v/>
      </c>
      <c r="AI1155" s="54" t="str">
        <f t="shared" si="305"/>
        <v/>
      </c>
      <c r="AJ1155" s="52"/>
      <c r="AK1155" s="55"/>
      <c r="AL1155" s="55"/>
      <c r="AM1155" s="55"/>
      <c r="AN1155" s="54" t="str">
        <f t="shared" si="306"/>
        <v/>
      </c>
      <c r="AO1155" s="54" t="str">
        <f t="shared" si="307"/>
        <v/>
      </c>
      <c r="AP1155" s="53"/>
      <c r="AQ1155" s="53"/>
      <c r="AR1155" s="1"/>
      <c r="AS1155" s="1"/>
    </row>
    <row r="1156" spans="1:45" ht="18.75" customHeight="1" x14ac:dyDescent="0.35">
      <c r="A1156" s="1"/>
      <c r="B1156" s="49">
        <f>IF(R1156="",0,COUNTIF($R$7:R1156,R1156))</f>
        <v>0</v>
      </c>
      <c r="C1156" s="49" t="str">
        <f t="shared" si="292"/>
        <v>0</v>
      </c>
      <c r="D1156" s="49">
        <f>IF(X1156="",0,COUNTIF($X$7:X1156,X1156))</f>
        <v>0</v>
      </c>
      <c r="E1156" s="49" t="str">
        <f t="shared" si="293"/>
        <v>0</v>
      </c>
      <c r="F1156" s="49">
        <f>IF(AD1156="",0,COUNTIF($AD$7:AD1156,AD1156))</f>
        <v>0</v>
      </c>
      <c r="G1156" s="49" t="str">
        <f t="shared" si="294"/>
        <v>0</v>
      </c>
      <c r="H1156" s="49">
        <f>IF(AJ1156="",0,COUNTIF($AJ$7:AJ1156,AJ1156))</f>
        <v>0</v>
      </c>
      <c r="I1156" s="49" t="str">
        <f t="shared" si="295"/>
        <v>0</v>
      </c>
      <c r="J1156" s="120">
        <f t="shared" si="296"/>
        <v>0</v>
      </c>
      <c r="K1156" s="50" t="str">
        <f t="shared" si="297"/>
        <v>-</v>
      </c>
      <c r="L1156" s="49">
        <f>IF(N1156="",0,COUNTIF($N$7:N1156,N1156))</f>
        <v>0</v>
      </c>
      <c r="M1156" s="50" t="str">
        <f t="shared" si="298"/>
        <v>0</v>
      </c>
      <c r="N1156" s="49" t="str">
        <f t="shared" si="299"/>
        <v/>
      </c>
      <c r="O1156" s="1"/>
      <c r="P1156" s="112"/>
      <c r="Q1156" s="4"/>
      <c r="R1156" s="4"/>
      <c r="S1156" s="54" t="str">
        <f t="shared" si="300"/>
        <v/>
      </c>
      <c r="T1156" s="51"/>
      <c r="U1156" s="53"/>
      <c r="V1156" s="233"/>
      <c r="W1156" s="234" t="str">
        <f t="shared" si="301"/>
        <v/>
      </c>
      <c r="X1156" s="52"/>
      <c r="Y1156" s="53"/>
      <c r="Z1156" s="53"/>
      <c r="AA1156" s="53"/>
      <c r="AB1156" s="54" t="str">
        <f t="shared" si="302"/>
        <v/>
      </c>
      <c r="AC1156" s="54" t="str">
        <f t="shared" si="303"/>
        <v/>
      </c>
      <c r="AD1156" s="52"/>
      <c r="AE1156" s="53"/>
      <c r="AF1156" s="53"/>
      <c r="AG1156" s="53"/>
      <c r="AH1156" s="54" t="str">
        <f t="shared" si="304"/>
        <v/>
      </c>
      <c r="AI1156" s="54" t="str">
        <f t="shared" si="305"/>
        <v/>
      </c>
      <c r="AJ1156" s="52"/>
      <c r="AK1156" s="55"/>
      <c r="AL1156" s="55"/>
      <c r="AM1156" s="55"/>
      <c r="AN1156" s="54" t="str">
        <f t="shared" si="306"/>
        <v/>
      </c>
      <c r="AO1156" s="54" t="str">
        <f t="shared" si="307"/>
        <v/>
      </c>
      <c r="AP1156" s="53"/>
      <c r="AQ1156" s="53"/>
      <c r="AR1156" s="1"/>
      <c r="AS1156" s="1"/>
    </row>
    <row r="1157" spans="1:45" ht="18.75" customHeight="1" x14ac:dyDescent="0.35">
      <c r="A1157" s="1"/>
      <c r="B1157" s="49">
        <f>IF(R1157="",0,COUNTIF($R$7:R1157,R1157))</f>
        <v>0</v>
      </c>
      <c r="C1157" s="49" t="str">
        <f t="shared" si="292"/>
        <v>0</v>
      </c>
      <c r="D1157" s="49">
        <f>IF(X1157="",0,COUNTIF($X$7:X1157,X1157))</f>
        <v>0</v>
      </c>
      <c r="E1157" s="49" t="str">
        <f t="shared" si="293"/>
        <v>0</v>
      </c>
      <c r="F1157" s="49">
        <f>IF(AD1157="",0,COUNTIF($AD$7:AD1157,AD1157))</f>
        <v>0</v>
      </c>
      <c r="G1157" s="49" t="str">
        <f t="shared" si="294"/>
        <v>0</v>
      </c>
      <c r="H1157" s="49">
        <f>IF(AJ1157="",0,COUNTIF($AJ$7:AJ1157,AJ1157))</f>
        <v>0</v>
      </c>
      <c r="I1157" s="49" t="str">
        <f t="shared" si="295"/>
        <v>0</v>
      </c>
      <c r="J1157" s="120">
        <f t="shared" si="296"/>
        <v>0</v>
      </c>
      <c r="K1157" s="50" t="str">
        <f t="shared" si="297"/>
        <v>-</v>
      </c>
      <c r="L1157" s="49">
        <f>IF(N1157="",0,COUNTIF($N$7:N1157,N1157))</f>
        <v>0</v>
      </c>
      <c r="M1157" s="50" t="str">
        <f t="shared" si="298"/>
        <v>0</v>
      </c>
      <c r="N1157" s="49" t="str">
        <f t="shared" si="299"/>
        <v/>
      </c>
      <c r="O1157" s="1"/>
      <c r="P1157" s="112"/>
      <c r="Q1157" s="4"/>
      <c r="R1157" s="4"/>
      <c r="S1157" s="54" t="str">
        <f t="shared" si="300"/>
        <v/>
      </c>
      <c r="T1157" s="51"/>
      <c r="U1157" s="53"/>
      <c r="V1157" s="233"/>
      <c r="W1157" s="234" t="str">
        <f t="shared" si="301"/>
        <v/>
      </c>
      <c r="X1157" s="52"/>
      <c r="Y1157" s="53"/>
      <c r="Z1157" s="53"/>
      <c r="AA1157" s="53"/>
      <c r="AB1157" s="54" t="str">
        <f t="shared" si="302"/>
        <v/>
      </c>
      <c r="AC1157" s="54" t="str">
        <f t="shared" si="303"/>
        <v/>
      </c>
      <c r="AD1157" s="52"/>
      <c r="AE1157" s="53"/>
      <c r="AF1157" s="53"/>
      <c r="AG1157" s="53"/>
      <c r="AH1157" s="54" t="str">
        <f t="shared" si="304"/>
        <v/>
      </c>
      <c r="AI1157" s="54" t="str">
        <f t="shared" si="305"/>
        <v/>
      </c>
      <c r="AJ1157" s="52"/>
      <c r="AK1157" s="55"/>
      <c r="AL1157" s="55"/>
      <c r="AM1157" s="55"/>
      <c r="AN1157" s="54" t="str">
        <f t="shared" si="306"/>
        <v/>
      </c>
      <c r="AO1157" s="54" t="str">
        <f t="shared" si="307"/>
        <v/>
      </c>
      <c r="AP1157" s="53"/>
      <c r="AQ1157" s="53"/>
      <c r="AR1157" s="1"/>
      <c r="AS1157" s="1"/>
    </row>
    <row r="1158" spans="1:45" ht="18.75" customHeight="1" x14ac:dyDescent="0.35">
      <c r="A1158" s="1"/>
      <c r="B1158" s="49">
        <f>IF(R1158="",0,COUNTIF($R$7:R1158,R1158))</f>
        <v>0</v>
      </c>
      <c r="C1158" s="49" t="str">
        <f t="shared" si="292"/>
        <v>0</v>
      </c>
      <c r="D1158" s="49">
        <f>IF(X1158="",0,COUNTIF($X$7:X1158,X1158))</f>
        <v>0</v>
      </c>
      <c r="E1158" s="49" t="str">
        <f t="shared" si="293"/>
        <v>0</v>
      </c>
      <c r="F1158" s="49">
        <f>IF(AD1158="",0,COUNTIF($AD$7:AD1158,AD1158))</f>
        <v>0</v>
      </c>
      <c r="G1158" s="49" t="str">
        <f t="shared" si="294"/>
        <v>0</v>
      </c>
      <c r="H1158" s="49">
        <f>IF(AJ1158="",0,COUNTIF($AJ$7:AJ1158,AJ1158))</f>
        <v>0</v>
      </c>
      <c r="I1158" s="49" t="str">
        <f t="shared" si="295"/>
        <v>0</v>
      </c>
      <c r="J1158" s="120">
        <f t="shared" si="296"/>
        <v>0</v>
      </c>
      <c r="K1158" s="50" t="str">
        <f t="shared" si="297"/>
        <v>-</v>
      </c>
      <c r="L1158" s="49">
        <f>IF(N1158="",0,COUNTIF($N$7:N1158,N1158))</f>
        <v>0</v>
      </c>
      <c r="M1158" s="50" t="str">
        <f t="shared" si="298"/>
        <v>0</v>
      </c>
      <c r="N1158" s="49" t="str">
        <f t="shared" si="299"/>
        <v/>
      </c>
      <c r="O1158" s="1"/>
      <c r="P1158" s="112"/>
      <c r="Q1158" s="4"/>
      <c r="R1158" s="4"/>
      <c r="S1158" s="54" t="str">
        <f t="shared" si="300"/>
        <v/>
      </c>
      <c r="T1158" s="51"/>
      <c r="U1158" s="53"/>
      <c r="V1158" s="233"/>
      <c r="W1158" s="234" t="str">
        <f t="shared" si="301"/>
        <v/>
      </c>
      <c r="X1158" s="52"/>
      <c r="Y1158" s="53"/>
      <c r="Z1158" s="53"/>
      <c r="AA1158" s="53"/>
      <c r="AB1158" s="54" t="str">
        <f t="shared" si="302"/>
        <v/>
      </c>
      <c r="AC1158" s="54" t="str">
        <f t="shared" si="303"/>
        <v/>
      </c>
      <c r="AD1158" s="52"/>
      <c r="AE1158" s="53"/>
      <c r="AF1158" s="53"/>
      <c r="AG1158" s="53"/>
      <c r="AH1158" s="54" t="str">
        <f t="shared" si="304"/>
        <v/>
      </c>
      <c r="AI1158" s="54" t="str">
        <f t="shared" si="305"/>
        <v/>
      </c>
      <c r="AJ1158" s="52"/>
      <c r="AK1158" s="55"/>
      <c r="AL1158" s="55"/>
      <c r="AM1158" s="55"/>
      <c r="AN1158" s="54" t="str">
        <f t="shared" si="306"/>
        <v/>
      </c>
      <c r="AO1158" s="54" t="str">
        <f t="shared" si="307"/>
        <v/>
      </c>
      <c r="AP1158" s="53"/>
      <c r="AQ1158" s="53"/>
      <c r="AR1158" s="1"/>
      <c r="AS1158" s="1"/>
    </row>
    <row r="1159" spans="1:45" ht="18.75" customHeight="1" x14ac:dyDescent="0.35">
      <c r="A1159" s="1"/>
      <c r="B1159" s="49">
        <f>IF(R1159="",0,COUNTIF($R$7:R1159,R1159))</f>
        <v>0</v>
      </c>
      <c r="C1159" s="49" t="str">
        <f t="shared" si="292"/>
        <v>0</v>
      </c>
      <c r="D1159" s="49">
        <f>IF(X1159="",0,COUNTIF($X$7:X1159,X1159))</f>
        <v>0</v>
      </c>
      <c r="E1159" s="49" t="str">
        <f t="shared" si="293"/>
        <v>0</v>
      </c>
      <c r="F1159" s="49">
        <f>IF(AD1159="",0,COUNTIF($AD$7:AD1159,AD1159))</f>
        <v>0</v>
      </c>
      <c r="G1159" s="49" t="str">
        <f t="shared" si="294"/>
        <v>0</v>
      </c>
      <c r="H1159" s="49">
        <f>IF(AJ1159="",0,COUNTIF($AJ$7:AJ1159,AJ1159))</f>
        <v>0</v>
      </c>
      <c r="I1159" s="49" t="str">
        <f t="shared" si="295"/>
        <v>0</v>
      </c>
      <c r="J1159" s="120">
        <f t="shared" si="296"/>
        <v>0</v>
      </c>
      <c r="K1159" s="50" t="str">
        <f t="shared" si="297"/>
        <v>-</v>
      </c>
      <c r="L1159" s="49">
        <f>IF(N1159="",0,COUNTIF($N$7:N1159,N1159))</f>
        <v>0</v>
      </c>
      <c r="M1159" s="50" t="str">
        <f t="shared" si="298"/>
        <v>0</v>
      </c>
      <c r="N1159" s="49" t="str">
        <f t="shared" si="299"/>
        <v/>
      </c>
      <c r="O1159" s="1"/>
      <c r="P1159" s="112"/>
      <c r="Q1159" s="4"/>
      <c r="R1159" s="4"/>
      <c r="S1159" s="54" t="str">
        <f t="shared" si="300"/>
        <v/>
      </c>
      <c r="T1159" s="51"/>
      <c r="U1159" s="53"/>
      <c r="V1159" s="233"/>
      <c r="W1159" s="234" t="str">
        <f t="shared" si="301"/>
        <v/>
      </c>
      <c r="X1159" s="52"/>
      <c r="Y1159" s="53"/>
      <c r="Z1159" s="53"/>
      <c r="AA1159" s="53"/>
      <c r="AB1159" s="54" t="str">
        <f t="shared" si="302"/>
        <v/>
      </c>
      <c r="AC1159" s="54" t="str">
        <f t="shared" si="303"/>
        <v/>
      </c>
      <c r="AD1159" s="52"/>
      <c r="AE1159" s="53"/>
      <c r="AF1159" s="53"/>
      <c r="AG1159" s="53"/>
      <c r="AH1159" s="54" t="str">
        <f t="shared" si="304"/>
        <v/>
      </c>
      <c r="AI1159" s="54" t="str">
        <f t="shared" si="305"/>
        <v/>
      </c>
      <c r="AJ1159" s="52"/>
      <c r="AK1159" s="55"/>
      <c r="AL1159" s="55"/>
      <c r="AM1159" s="55"/>
      <c r="AN1159" s="54" t="str">
        <f t="shared" si="306"/>
        <v/>
      </c>
      <c r="AO1159" s="54" t="str">
        <f t="shared" si="307"/>
        <v/>
      </c>
      <c r="AP1159" s="53"/>
      <c r="AQ1159" s="53"/>
      <c r="AR1159" s="1"/>
      <c r="AS1159" s="1"/>
    </row>
    <row r="1160" spans="1:45" ht="18.75" customHeight="1" x14ac:dyDescent="0.35">
      <c r="A1160" s="1"/>
      <c r="B1160" s="49">
        <f>IF(R1160="",0,COUNTIF($R$7:R1160,R1160))</f>
        <v>0</v>
      </c>
      <c r="C1160" s="49" t="str">
        <f t="shared" si="292"/>
        <v>0</v>
      </c>
      <c r="D1160" s="49">
        <f>IF(X1160="",0,COUNTIF($X$7:X1160,X1160))</f>
        <v>0</v>
      </c>
      <c r="E1160" s="49" t="str">
        <f t="shared" si="293"/>
        <v>0</v>
      </c>
      <c r="F1160" s="49">
        <f>IF(AD1160="",0,COUNTIF($AD$7:AD1160,AD1160))</f>
        <v>0</v>
      </c>
      <c r="G1160" s="49" t="str">
        <f t="shared" si="294"/>
        <v>0</v>
      </c>
      <c r="H1160" s="49">
        <f>IF(AJ1160="",0,COUNTIF($AJ$7:AJ1160,AJ1160))</f>
        <v>0</v>
      </c>
      <c r="I1160" s="49" t="str">
        <f t="shared" si="295"/>
        <v>0</v>
      </c>
      <c r="J1160" s="120">
        <f t="shared" si="296"/>
        <v>0</v>
      </c>
      <c r="K1160" s="50" t="str">
        <f t="shared" si="297"/>
        <v>-</v>
      </c>
      <c r="L1160" s="49">
        <f>IF(N1160="",0,COUNTIF($N$7:N1160,N1160))</f>
        <v>0</v>
      </c>
      <c r="M1160" s="50" t="str">
        <f t="shared" si="298"/>
        <v>0</v>
      </c>
      <c r="N1160" s="49" t="str">
        <f t="shared" si="299"/>
        <v/>
      </c>
      <c r="O1160" s="1"/>
      <c r="P1160" s="112"/>
      <c r="Q1160" s="4"/>
      <c r="R1160" s="4"/>
      <c r="S1160" s="54" t="str">
        <f t="shared" si="300"/>
        <v/>
      </c>
      <c r="T1160" s="51"/>
      <c r="U1160" s="53"/>
      <c r="V1160" s="233"/>
      <c r="W1160" s="234" t="str">
        <f t="shared" si="301"/>
        <v/>
      </c>
      <c r="X1160" s="52"/>
      <c r="Y1160" s="53"/>
      <c r="Z1160" s="53"/>
      <c r="AA1160" s="53"/>
      <c r="AB1160" s="54" t="str">
        <f t="shared" si="302"/>
        <v/>
      </c>
      <c r="AC1160" s="54" t="str">
        <f t="shared" si="303"/>
        <v/>
      </c>
      <c r="AD1160" s="52"/>
      <c r="AE1160" s="53"/>
      <c r="AF1160" s="53"/>
      <c r="AG1160" s="53"/>
      <c r="AH1160" s="54" t="str">
        <f t="shared" si="304"/>
        <v/>
      </c>
      <c r="AI1160" s="54" t="str">
        <f t="shared" si="305"/>
        <v/>
      </c>
      <c r="AJ1160" s="52"/>
      <c r="AK1160" s="55"/>
      <c r="AL1160" s="55"/>
      <c r="AM1160" s="55"/>
      <c r="AN1160" s="54" t="str">
        <f t="shared" si="306"/>
        <v/>
      </c>
      <c r="AO1160" s="54" t="str">
        <f t="shared" si="307"/>
        <v/>
      </c>
      <c r="AP1160" s="53"/>
      <c r="AQ1160" s="53"/>
      <c r="AR1160" s="1"/>
      <c r="AS1160" s="1"/>
    </row>
    <row r="1161" spans="1:45" ht="18.75" customHeight="1" x14ac:dyDescent="0.35">
      <c r="A1161" s="1"/>
      <c r="B1161" s="49">
        <f>IF(R1161="",0,COUNTIF($R$7:R1161,R1161))</f>
        <v>0</v>
      </c>
      <c r="C1161" s="49" t="str">
        <f t="shared" si="292"/>
        <v>0</v>
      </c>
      <c r="D1161" s="49">
        <f>IF(X1161="",0,COUNTIF($X$7:X1161,X1161))</f>
        <v>0</v>
      </c>
      <c r="E1161" s="49" t="str">
        <f t="shared" si="293"/>
        <v>0</v>
      </c>
      <c r="F1161" s="49">
        <f>IF(AD1161="",0,COUNTIF($AD$7:AD1161,AD1161))</f>
        <v>0</v>
      </c>
      <c r="G1161" s="49" t="str">
        <f t="shared" si="294"/>
        <v>0</v>
      </c>
      <c r="H1161" s="49">
        <f>IF(AJ1161="",0,COUNTIF($AJ$7:AJ1161,AJ1161))</f>
        <v>0</v>
      </c>
      <c r="I1161" s="49" t="str">
        <f t="shared" si="295"/>
        <v>0</v>
      </c>
      <c r="J1161" s="120">
        <f t="shared" si="296"/>
        <v>0</v>
      </c>
      <c r="K1161" s="50" t="str">
        <f t="shared" si="297"/>
        <v>-</v>
      </c>
      <c r="L1161" s="49">
        <f>IF(N1161="",0,COUNTIF($N$7:N1161,N1161))</f>
        <v>0</v>
      </c>
      <c r="M1161" s="50" t="str">
        <f t="shared" si="298"/>
        <v>0</v>
      </c>
      <c r="N1161" s="49" t="str">
        <f t="shared" si="299"/>
        <v/>
      </c>
      <c r="O1161" s="1"/>
      <c r="P1161" s="112"/>
      <c r="Q1161" s="4"/>
      <c r="R1161" s="4"/>
      <c r="S1161" s="54" t="str">
        <f t="shared" si="300"/>
        <v/>
      </c>
      <c r="T1161" s="51"/>
      <c r="U1161" s="53"/>
      <c r="V1161" s="233"/>
      <c r="W1161" s="234" t="str">
        <f t="shared" si="301"/>
        <v/>
      </c>
      <c r="X1161" s="52"/>
      <c r="Y1161" s="53"/>
      <c r="Z1161" s="53"/>
      <c r="AA1161" s="53"/>
      <c r="AB1161" s="54" t="str">
        <f t="shared" si="302"/>
        <v/>
      </c>
      <c r="AC1161" s="54" t="str">
        <f t="shared" si="303"/>
        <v/>
      </c>
      <c r="AD1161" s="52"/>
      <c r="AE1161" s="53"/>
      <c r="AF1161" s="53"/>
      <c r="AG1161" s="53"/>
      <c r="AH1161" s="54" t="str">
        <f t="shared" si="304"/>
        <v/>
      </c>
      <c r="AI1161" s="54" t="str">
        <f t="shared" si="305"/>
        <v/>
      </c>
      <c r="AJ1161" s="52"/>
      <c r="AK1161" s="55"/>
      <c r="AL1161" s="55"/>
      <c r="AM1161" s="55"/>
      <c r="AN1161" s="54" t="str">
        <f t="shared" si="306"/>
        <v/>
      </c>
      <c r="AO1161" s="54" t="str">
        <f t="shared" si="307"/>
        <v/>
      </c>
      <c r="AP1161" s="53"/>
      <c r="AQ1161" s="53"/>
      <c r="AR1161" s="1"/>
      <c r="AS1161" s="1"/>
    </row>
    <row r="1162" spans="1:45" ht="18.75" customHeight="1" x14ac:dyDescent="0.35">
      <c r="A1162" s="1"/>
      <c r="B1162" s="49">
        <f>IF(R1162="",0,COUNTIF($R$7:R1162,R1162))</f>
        <v>0</v>
      </c>
      <c r="C1162" s="49" t="str">
        <f t="shared" si="292"/>
        <v>0</v>
      </c>
      <c r="D1162" s="49">
        <f>IF(X1162="",0,COUNTIF($X$7:X1162,X1162))</f>
        <v>0</v>
      </c>
      <c r="E1162" s="49" t="str">
        <f t="shared" si="293"/>
        <v>0</v>
      </c>
      <c r="F1162" s="49">
        <f>IF(AD1162="",0,COUNTIF($AD$7:AD1162,AD1162))</f>
        <v>0</v>
      </c>
      <c r="G1162" s="49" t="str">
        <f t="shared" si="294"/>
        <v>0</v>
      </c>
      <c r="H1162" s="49">
        <f>IF(AJ1162="",0,COUNTIF($AJ$7:AJ1162,AJ1162))</f>
        <v>0</v>
      </c>
      <c r="I1162" s="49" t="str">
        <f t="shared" si="295"/>
        <v>0</v>
      </c>
      <c r="J1162" s="120">
        <f t="shared" si="296"/>
        <v>0</v>
      </c>
      <c r="K1162" s="50" t="str">
        <f t="shared" si="297"/>
        <v>-</v>
      </c>
      <c r="L1162" s="49">
        <f>IF(N1162="",0,COUNTIF($N$7:N1162,N1162))</f>
        <v>0</v>
      </c>
      <c r="M1162" s="50" t="str">
        <f t="shared" si="298"/>
        <v>0</v>
      </c>
      <c r="N1162" s="49" t="str">
        <f t="shared" si="299"/>
        <v/>
      </c>
      <c r="O1162" s="1"/>
      <c r="P1162" s="112"/>
      <c r="Q1162" s="4"/>
      <c r="R1162" s="4"/>
      <c r="S1162" s="54" t="str">
        <f t="shared" si="300"/>
        <v/>
      </c>
      <c r="T1162" s="51"/>
      <c r="U1162" s="53"/>
      <c r="V1162" s="233"/>
      <c r="W1162" s="234" t="str">
        <f t="shared" si="301"/>
        <v/>
      </c>
      <c r="X1162" s="52"/>
      <c r="Y1162" s="53"/>
      <c r="Z1162" s="53"/>
      <c r="AA1162" s="53"/>
      <c r="AB1162" s="54" t="str">
        <f t="shared" si="302"/>
        <v/>
      </c>
      <c r="AC1162" s="54" t="str">
        <f t="shared" si="303"/>
        <v/>
      </c>
      <c r="AD1162" s="52"/>
      <c r="AE1162" s="53"/>
      <c r="AF1162" s="53"/>
      <c r="AG1162" s="53"/>
      <c r="AH1162" s="54" t="str">
        <f t="shared" si="304"/>
        <v/>
      </c>
      <c r="AI1162" s="54" t="str">
        <f t="shared" si="305"/>
        <v/>
      </c>
      <c r="AJ1162" s="52"/>
      <c r="AK1162" s="55"/>
      <c r="AL1162" s="55"/>
      <c r="AM1162" s="55"/>
      <c r="AN1162" s="54" t="str">
        <f t="shared" si="306"/>
        <v/>
      </c>
      <c r="AO1162" s="54" t="str">
        <f t="shared" si="307"/>
        <v/>
      </c>
      <c r="AP1162" s="53"/>
      <c r="AQ1162" s="53"/>
      <c r="AR1162" s="1"/>
      <c r="AS1162" s="1"/>
    </row>
    <row r="1163" spans="1:45" ht="18.75" customHeight="1" x14ac:dyDescent="0.35">
      <c r="A1163" s="1"/>
      <c r="B1163" s="49">
        <f>IF(R1163="",0,COUNTIF($R$7:R1163,R1163))</f>
        <v>0</v>
      </c>
      <c r="C1163" s="49" t="str">
        <f t="shared" si="292"/>
        <v>0</v>
      </c>
      <c r="D1163" s="49">
        <f>IF(X1163="",0,COUNTIF($X$7:X1163,X1163))</f>
        <v>0</v>
      </c>
      <c r="E1163" s="49" t="str">
        <f t="shared" si="293"/>
        <v>0</v>
      </c>
      <c r="F1163" s="49">
        <f>IF(AD1163="",0,COUNTIF($AD$7:AD1163,AD1163))</f>
        <v>0</v>
      </c>
      <c r="G1163" s="49" t="str">
        <f t="shared" si="294"/>
        <v>0</v>
      </c>
      <c r="H1163" s="49">
        <f>IF(AJ1163="",0,COUNTIF($AJ$7:AJ1163,AJ1163))</f>
        <v>0</v>
      </c>
      <c r="I1163" s="49" t="str">
        <f t="shared" si="295"/>
        <v>0</v>
      </c>
      <c r="J1163" s="120">
        <f t="shared" si="296"/>
        <v>0</v>
      </c>
      <c r="K1163" s="50" t="str">
        <f t="shared" si="297"/>
        <v>-</v>
      </c>
      <c r="L1163" s="49">
        <f>IF(N1163="",0,COUNTIF($N$7:N1163,N1163))</f>
        <v>0</v>
      </c>
      <c r="M1163" s="50" t="str">
        <f t="shared" si="298"/>
        <v>0</v>
      </c>
      <c r="N1163" s="49" t="str">
        <f t="shared" si="299"/>
        <v/>
      </c>
      <c r="O1163" s="1"/>
      <c r="P1163" s="112"/>
      <c r="Q1163" s="4"/>
      <c r="R1163" s="4"/>
      <c r="S1163" s="54" t="str">
        <f t="shared" si="300"/>
        <v/>
      </c>
      <c r="T1163" s="51"/>
      <c r="U1163" s="53"/>
      <c r="V1163" s="233"/>
      <c r="W1163" s="234" t="str">
        <f t="shared" si="301"/>
        <v/>
      </c>
      <c r="X1163" s="52"/>
      <c r="Y1163" s="53"/>
      <c r="Z1163" s="53"/>
      <c r="AA1163" s="53"/>
      <c r="AB1163" s="54" t="str">
        <f t="shared" si="302"/>
        <v/>
      </c>
      <c r="AC1163" s="54" t="str">
        <f t="shared" si="303"/>
        <v/>
      </c>
      <c r="AD1163" s="52"/>
      <c r="AE1163" s="53"/>
      <c r="AF1163" s="53"/>
      <c r="AG1163" s="53"/>
      <c r="AH1163" s="54" t="str">
        <f t="shared" si="304"/>
        <v/>
      </c>
      <c r="AI1163" s="54" t="str">
        <f t="shared" si="305"/>
        <v/>
      </c>
      <c r="AJ1163" s="52"/>
      <c r="AK1163" s="55"/>
      <c r="AL1163" s="55"/>
      <c r="AM1163" s="55"/>
      <c r="AN1163" s="54" t="str">
        <f t="shared" si="306"/>
        <v/>
      </c>
      <c r="AO1163" s="54" t="str">
        <f t="shared" si="307"/>
        <v/>
      </c>
      <c r="AP1163" s="53"/>
      <c r="AQ1163" s="53"/>
      <c r="AR1163" s="1"/>
      <c r="AS1163" s="1"/>
    </row>
    <row r="1164" spans="1:45" ht="18.75" customHeight="1" x14ac:dyDescent="0.35">
      <c r="A1164" s="1"/>
      <c r="B1164" s="49">
        <f>IF(R1164="",0,COUNTIF($R$7:R1164,R1164))</f>
        <v>0</v>
      </c>
      <c r="C1164" s="49" t="str">
        <f t="shared" si="292"/>
        <v>0</v>
      </c>
      <c r="D1164" s="49">
        <f>IF(X1164="",0,COUNTIF($X$7:X1164,X1164))</f>
        <v>0</v>
      </c>
      <c r="E1164" s="49" t="str">
        <f t="shared" si="293"/>
        <v>0</v>
      </c>
      <c r="F1164" s="49">
        <f>IF(AD1164="",0,COUNTIF($AD$7:AD1164,AD1164))</f>
        <v>0</v>
      </c>
      <c r="G1164" s="49" t="str">
        <f t="shared" si="294"/>
        <v>0</v>
      </c>
      <c r="H1164" s="49">
        <f>IF(AJ1164="",0,COUNTIF($AJ$7:AJ1164,AJ1164))</f>
        <v>0</v>
      </c>
      <c r="I1164" s="49" t="str">
        <f t="shared" si="295"/>
        <v>0</v>
      </c>
      <c r="J1164" s="120">
        <f t="shared" si="296"/>
        <v>0</v>
      </c>
      <c r="K1164" s="50" t="str">
        <f t="shared" si="297"/>
        <v>-</v>
      </c>
      <c r="L1164" s="49">
        <f>IF(N1164="",0,COUNTIF($N$7:N1164,N1164))</f>
        <v>0</v>
      </c>
      <c r="M1164" s="50" t="str">
        <f t="shared" si="298"/>
        <v>0</v>
      </c>
      <c r="N1164" s="49" t="str">
        <f t="shared" si="299"/>
        <v/>
      </c>
      <c r="O1164" s="1"/>
      <c r="P1164" s="112"/>
      <c r="Q1164" s="4"/>
      <c r="R1164" s="4"/>
      <c r="S1164" s="54" t="str">
        <f t="shared" si="300"/>
        <v/>
      </c>
      <c r="T1164" s="51"/>
      <c r="U1164" s="53"/>
      <c r="V1164" s="233"/>
      <c r="W1164" s="234" t="str">
        <f t="shared" si="301"/>
        <v/>
      </c>
      <c r="X1164" s="52"/>
      <c r="Y1164" s="53"/>
      <c r="Z1164" s="53"/>
      <c r="AA1164" s="53"/>
      <c r="AB1164" s="54" t="str">
        <f t="shared" si="302"/>
        <v/>
      </c>
      <c r="AC1164" s="54" t="str">
        <f t="shared" si="303"/>
        <v/>
      </c>
      <c r="AD1164" s="52"/>
      <c r="AE1164" s="53"/>
      <c r="AF1164" s="53"/>
      <c r="AG1164" s="53"/>
      <c r="AH1164" s="54" t="str">
        <f t="shared" si="304"/>
        <v/>
      </c>
      <c r="AI1164" s="54" t="str">
        <f t="shared" si="305"/>
        <v/>
      </c>
      <c r="AJ1164" s="52"/>
      <c r="AK1164" s="55"/>
      <c r="AL1164" s="55"/>
      <c r="AM1164" s="55"/>
      <c r="AN1164" s="54" t="str">
        <f t="shared" si="306"/>
        <v/>
      </c>
      <c r="AO1164" s="54" t="str">
        <f t="shared" si="307"/>
        <v/>
      </c>
      <c r="AP1164" s="53"/>
      <c r="AQ1164" s="53"/>
      <c r="AR1164" s="1"/>
      <c r="AS1164" s="1"/>
    </row>
    <row r="1165" spans="1:45" ht="18.75" customHeight="1" x14ac:dyDescent="0.35">
      <c r="A1165" s="1"/>
      <c r="B1165" s="49">
        <f>IF(R1165="",0,COUNTIF($R$7:R1165,R1165))</f>
        <v>0</v>
      </c>
      <c r="C1165" s="49" t="str">
        <f t="shared" si="292"/>
        <v>0</v>
      </c>
      <c r="D1165" s="49">
        <f>IF(X1165="",0,COUNTIF($X$7:X1165,X1165))</f>
        <v>0</v>
      </c>
      <c r="E1165" s="49" t="str">
        <f t="shared" si="293"/>
        <v>0</v>
      </c>
      <c r="F1165" s="49">
        <f>IF(AD1165="",0,COUNTIF($AD$7:AD1165,AD1165))</f>
        <v>0</v>
      </c>
      <c r="G1165" s="49" t="str">
        <f t="shared" si="294"/>
        <v>0</v>
      </c>
      <c r="H1165" s="49">
        <f>IF(AJ1165="",0,COUNTIF($AJ$7:AJ1165,AJ1165))</f>
        <v>0</v>
      </c>
      <c r="I1165" s="49" t="str">
        <f t="shared" si="295"/>
        <v>0</v>
      </c>
      <c r="J1165" s="120">
        <f t="shared" si="296"/>
        <v>0</v>
      </c>
      <c r="K1165" s="50" t="str">
        <f t="shared" si="297"/>
        <v>-</v>
      </c>
      <c r="L1165" s="49">
        <f>IF(N1165="",0,COUNTIF($N$7:N1165,N1165))</f>
        <v>0</v>
      </c>
      <c r="M1165" s="50" t="str">
        <f t="shared" si="298"/>
        <v>0</v>
      </c>
      <c r="N1165" s="49" t="str">
        <f t="shared" si="299"/>
        <v/>
      </c>
      <c r="O1165" s="1"/>
      <c r="P1165" s="112"/>
      <c r="Q1165" s="4"/>
      <c r="R1165" s="4"/>
      <c r="S1165" s="54" t="str">
        <f t="shared" si="300"/>
        <v/>
      </c>
      <c r="T1165" s="51"/>
      <c r="U1165" s="53"/>
      <c r="V1165" s="233"/>
      <c r="W1165" s="234" t="str">
        <f t="shared" si="301"/>
        <v/>
      </c>
      <c r="X1165" s="52"/>
      <c r="Y1165" s="53"/>
      <c r="Z1165" s="53"/>
      <c r="AA1165" s="53"/>
      <c r="AB1165" s="54" t="str">
        <f t="shared" si="302"/>
        <v/>
      </c>
      <c r="AC1165" s="54" t="str">
        <f t="shared" si="303"/>
        <v/>
      </c>
      <c r="AD1165" s="52"/>
      <c r="AE1165" s="53"/>
      <c r="AF1165" s="53"/>
      <c r="AG1165" s="53"/>
      <c r="AH1165" s="54" t="str">
        <f t="shared" si="304"/>
        <v/>
      </c>
      <c r="AI1165" s="54" t="str">
        <f t="shared" si="305"/>
        <v/>
      </c>
      <c r="AJ1165" s="52"/>
      <c r="AK1165" s="55"/>
      <c r="AL1165" s="55"/>
      <c r="AM1165" s="55"/>
      <c r="AN1165" s="54" t="str">
        <f t="shared" si="306"/>
        <v/>
      </c>
      <c r="AO1165" s="54" t="str">
        <f t="shared" si="307"/>
        <v/>
      </c>
      <c r="AP1165" s="53"/>
      <c r="AQ1165" s="53"/>
      <c r="AR1165" s="1"/>
      <c r="AS1165" s="1"/>
    </row>
    <row r="1166" spans="1:45" ht="18.75" customHeight="1" x14ac:dyDescent="0.35">
      <c r="A1166" s="1"/>
      <c r="B1166" s="49">
        <f>IF(R1166="",0,COUNTIF($R$7:R1166,R1166))</f>
        <v>0</v>
      </c>
      <c r="C1166" s="49" t="str">
        <f t="shared" si="292"/>
        <v>0</v>
      </c>
      <c r="D1166" s="49">
        <f>IF(X1166="",0,COUNTIF($X$7:X1166,X1166))</f>
        <v>0</v>
      </c>
      <c r="E1166" s="49" t="str">
        <f t="shared" si="293"/>
        <v>0</v>
      </c>
      <c r="F1166" s="49">
        <f>IF(AD1166="",0,COUNTIF($AD$7:AD1166,AD1166))</f>
        <v>0</v>
      </c>
      <c r="G1166" s="49" t="str">
        <f t="shared" si="294"/>
        <v>0</v>
      </c>
      <c r="H1166" s="49">
        <f>IF(AJ1166="",0,COUNTIF($AJ$7:AJ1166,AJ1166))</f>
        <v>0</v>
      </c>
      <c r="I1166" s="49" t="str">
        <f t="shared" si="295"/>
        <v>0</v>
      </c>
      <c r="J1166" s="120">
        <f t="shared" si="296"/>
        <v>0</v>
      </c>
      <c r="K1166" s="50" t="str">
        <f t="shared" si="297"/>
        <v>-</v>
      </c>
      <c r="L1166" s="49">
        <f>IF(N1166="",0,COUNTIF($N$7:N1166,N1166))</f>
        <v>0</v>
      </c>
      <c r="M1166" s="50" t="str">
        <f t="shared" si="298"/>
        <v>0</v>
      </c>
      <c r="N1166" s="49" t="str">
        <f t="shared" si="299"/>
        <v/>
      </c>
      <c r="O1166" s="1"/>
      <c r="P1166" s="112"/>
      <c r="Q1166" s="4"/>
      <c r="R1166" s="4"/>
      <c r="S1166" s="54" t="str">
        <f t="shared" si="300"/>
        <v/>
      </c>
      <c r="T1166" s="51"/>
      <c r="U1166" s="53"/>
      <c r="V1166" s="233"/>
      <c r="W1166" s="234" t="str">
        <f t="shared" si="301"/>
        <v/>
      </c>
      <c r="X1166" s="52"/>
      <c r="Y1166" s="53"/>
      <c r="Z1166" s="53"/>
      <c r="AA1166" s="53"/>
      <c r="AB1166" s="54" t="str">
        <f t="shared" si="302"/>
        <v/>
      </c>
      <c r="AC1166" s="54" t="str">
        <f t="shared" si="303"/>
        <v/>
      </c>
      <c r="AD1166" s="52"/>
      <c r="AE1166" s="53"/>
      <c r="AF1166" s="53"/>
      <c r="AG1166" s="53"/>
      <c r="AH1166" s="54" t="str">
        <f t="shared" si="304"/>
        <v/>
      </c>
      <c r="AI1166" s="54" t="str">
        <f t="shared" si="305"/>
        <v/>
      </c>
      <c r="AJ1166" s="52"/>
      <c r="AK1166" s="55"/>
      <c r="AL1166" s="55"/>
      <c r="AM1166" s="55"/>
      <c r="AN1166" s="54" t="str">
        <f t="shared" si="306"/>
        <v/>
      </c>
      <c r="AO1166" s="54" t="str">
        <f t="shared" si="307"/>
        <v/>
      </c>
      <c r="AP1166" s="53"/>
      <c r="AQ1166" s="53"/>
      <c r="AR1166" s="1"/>
      <c r="AS1166" s="1"/>
    </row>
    <row r="1167" spans="1:45" ht="18.75" customHeight="1" x14ac:dyDescent="0.35">
      <c r="A1167" s="1"/>
      <c r="B1167" s="49">
        <f>IF(R1167="",0,COUNTIF($R$7:R1167,R1167))</f>
        <v>0</v>
      </c>
      <c r="C1167" s="49" t="str">
        <f t="shared" si="292"/>
        <v>0</v>
      </c>
      <c r="D1167" s="49">
        <f>IF(X1167="",0,COUNTIF($X$7:X1167,X1167))</f>
        <v>0</v>
      </c>
      <c r="E1167" s="49" t="str">
        <f t="shared" si="293"/>
        <v>0</v>
      </c>
      <c r="F1167" s="49">
        <f>IF(AD1167="",0,COUNTIF($AD$7:AD1167,AD1167))</f>
        <v>0</v>
      </c>
      <c r="G1167" s="49" t="str">
        <f t="shared" si="294"/>
        <v>0</v>
      </c>
      <c r="H1167" s="49">
        <f>IF(AJ1167="",0,COUNTIF($AJ$7:AJ1167,AJ1167))</f>
        <v>0</v>
      </c>
      <c r="I1167" s="49" t="str">
        <f t="shared" si="295"/>
        <v>0</v>
      </c>
      <c r="J1167" s="120">
        <f t="shared" si="296"/>
        <v>0</v>
      </c>
      <c r="K1167" s="50" t="str">
        <f t="shared" si="297"/>
        <v>-</v>
      </c>
      <c r="L1167" s="49">
        <f>IF(N1167="",0,COUNTIF($N$7:N1167,N1167))</f>
        <v>0</v>
      </c>
      <c r="M1167" s="50" t="str">
        <f t="shared" si="298"/>
        <v>0</v>
      </c>
      <c r="N1167" s="49" t="str">
        <f t="shared" si="299"/>
        <v/>
      </c>
      <c r="O1167" s="1"/>
      <c r="P1167" s="112"/>
      <c r="Q1167" s="4"/>
      <c r="R1167" s="4"/>
      <c r="S1167" s="54" t="str">
        <f t="shared" si="300"/>
        <v/>
      </c>
      <c r="T1167" s="51"/>
      <c r="U1167" s="53"/>
      <c r="V1167" s="233"/>
      <c r="W1167" s="234" t="str">
        <f t="shared" si="301"/>
        <v/>
      </c>
      <c r="X1167" s="52"/>
      <c r="Y1167" s="53"/>
      <c r="Z1167" s="53"/>
      <c r="AA1167" s="53"/>
      <c r="AB1167" s="54" t="str">
        <f t="shared" si="302"/>
        <v/>
      </c>
      <c r="AC1167" s="54" t="str">
        <f t="shared" si="303"/>
        <v/>
      </c>
      <c r="AD1167" s="52"/>
      <c r="AE1167" s="53"/>
      <c r="AF1167" s="53"/>
      <c r="AG1167" s="53"/>
      <c r="AH1167" s="54" t="str">
        <f t="shared" si="304"/>
        <v/>
      </c>
      <c r="AI1167" s="54" t="str">
        <f t="shared" si="305"/>
        <v/>
      </c>
      <c r="AJ1167" s="52"/>
      <c r="AK1167" s="55"/>
      <c r="AL1167" s="55"/>
      <c r="AM1167" s="55"/>
      <c r="AN1167" s="54" t="str">
        <f t="shared" si="306"/>
        <v/>
      </c>
      <c r="AO1167" s="54" t="str">
        <f t="shared" si="307"/>
        <v/>
      </c>
      <c r="AP1167" s="53"/>
      <c r="AQ1167" s="53"/>
      <c r="AR1167" s="1"/>
      <c r="AS1167" s="1"/>
    </row>
    <row r="1168" spans="1:45" ht="18.75" customHeight="1" x14ac:dyDescent="0.35">
      <c r="A1168" s="1"/>
      <c r="B1168" s="49">
        <f>IF(R1168="",0,COUNTIF($R$7:R1168,R1168))</f>
        <v>0</v>
      </c>
      <c r="C1168" s="49" t="str">
        <f t="shared" si="292"/>
        <v>0</v>
      </c>
      <c r="D1168" s="49">
        <f>IF(X1168="",0,COUNTIF($X$7:X1168,X1168))</f>
        <v>0</v>
      </c>
      <c r="E1168" s="49" t="str">
        <f t="shared" si="293"/>
        <v>0</v>
      </c>
      <c r="F1168" s="49">
        <f>IF(AD1168="",0,COUNTIF($AD$7:AD1168,AD1168))</f>
        <v>0</v>
      </c>
      <c r="G1168" s="49" t="str">
        <f t="shared" si="294"/>
        <v>0</v>
      </c>
      <c r="H1168" s="49">
        <f>IF(AJ1168="",0,COUNTIF($AJ$7:AJ1168,AJ1168))</f>
        <v>0</v>
      </c>
      <c r="I1168" s="49" t="str">
        <f t="shared" si="295"/>
        <v>0</v>
      </c>
      <c r="J1168" s="120">
        <f t="shared" si="296"/>
        <v>0</v>
      </c>
      <c r="K1168" s="50" t="str">
        <f t="shared" si="297"/>
        <v>-</v>
      </c>
      <c r="L1168" s="49">
        <f>IF(N1168="",0,COUNTIF($N$7:N1168,N1168))</f>
        <v>0</v>
      </c>
      <c r="M1168" s="50" t="str">
        <f t="shared" si="298"/>
        <v>0</v>
      </c>
      <c r="N1168" s="49" t="str">
        <f t="shared" si="299"/>
        <v/>
      </c>
      <c r="O1168" s="1"/>
      <c r="P1168" s="112"/>
      <c r="Q1168" s="4"/>
      <c r="R1168" s="4"/>
      <c r="S1168" s="54" t="str">
        <f t="shared" si="300"/>
        <v/>
      </c>
      <c r="T1168" s="51"/>
      <c r="U1168" s="53"/>
      <c r="V1168" s="233"/>
      <c r="W1168" s="234" t="str">
        <f t="shared" si="301"/>
        <v/>
      </c>
      <c r="X1168" s="52"/>
      <c r="Y1168" s="53"/>
      <c r="Z1168" s="53"/>
      <c r="AA1168" s="53"/>
      <c r="AB1168" s="54" t="str">
        <f t="shared" si="302"/>
        <v/>
      </c>
      <c r="AC1168" s="54" t="str">
        <f t="shared" si="303"/>
        <v/>
      </c>
      <c r="AD1168" s="52"/>
      <c r="AE1168" s="53"/>
      <c r="AF1168" s="53"/>
      <c r="AG1168" s="53"/>
      <c r="AH1168" s="54" t="str">
        <f t="shared" si="304"/>
        <v/>
      </c>
      <c r="AI1168" s="54" t="str">
        <f t="shared" si="305"/>
        <v/>
      </c>
      <c r="AJ1168" s="52"/>
      <c r="AK1168" s="55"/>
      <c r="AL1168" s="55"/>
      <c r="AM1168" s="55"/>
      <c r="AN1168" s="54" t="str">
        <f t="shared" si="306"/>
        <v/>
      </c>
      <c r="AO1168" s="54" t="str">
        <f t="shared" si="307"/>
        <v/>
      </c>
      <c r="AP1168" s="53"/>
      <c r="AQ1168" s="53"/>
      <c r="AR1168" s="1"/>
      <c r="AS1168" s="1"/>
    </row>
    <row r="1169" spans="1:45" ht="18.75" customHeight="1" x14ac:dyDescent="0.35">
      <c r="A1169" s="1"/>
      <c r="B1169" s="49">
        <f>IF(R1169="",0,COUNTIF($R$7:R1169,R1169))</f>
        <v>0</v>
      </c>
      <c r="C1169" s="49" t="str">
        <f t="shared" si="292"/>
        <v>0</v>
      </c>
      <c r="D1169" s="49">
        <f>IF(X1169="",0,COUNTIF($X$7:X1169,X1169))</f>
        <v>0</v>
      </c>
      <c r="E1169" s="49" t="str">
        <f t="shared" si="293"/>
        <v>0</v>
      </c>
      <c r="F1169" s="49">
        <f>IF(AD1169="",0,COUNTIF($AD$7:AD1169,AD1169))</f>
        <v>0</v>
      </c>
      <c r="G1169" s="49" t="str">
        <f t="shared" si="294"/>
        <v>0</v>
      </c>
      <c r="H1169" s="49">
        <f>IF(AJ1169="",0,COUNTIF($AJ$7:AJ1169,AJ1169))</f>
        <v>0</v>
      </c>
      <c r="I1169" s="49" t="str">
        <f t="shared" si="295"/>
        <v>0</v>
      </c>
      <c r="J1169" s="120">
        <f t="shared" si="296"/>
        <v>0</v>
      </c>
      <c r="K1169" s="50" t="str">
        <f t="shared" si="297"/>
        <v>-</v>
      </c>
      <c r="L1169" s="49">
        <f>IF(N1169="",0,COUNTIF($N$7:N1169,N1169))</f>
        <v>0</v>
      </c>
      <c r="M1169" s="50" t="str">
        <f t="shared" si="298"/>
        <v>0</v>
      </c>
      <c r="N1169" s="49" t="str">
        <f t="shared" si="299"/>
        <v/>
      </c>
      <c r="O1169" s="1"/>
      <c r="P1169" s="112"/>
      <c r="Q1169" s="4"/>
      <c r="R1169" s="4"/>
      <c r="S1169" s="54" t="str">
        <f t="shared" si="300"/>
        <v/>
      </c>
      <c r="T1169" s="51"/>
      <c r="U1169" s="53"/>
      <c r="V1169" s="233"/>
      <c r="W1169" s="234" t="str">
        <f t="shared" si="301"/>
        <v/>
      </c>
      <c r="X1169" s="52"/>
      <c r="Y1169" s="53"/>
      <c r="Z1169" s="53"/>
      <c r="AA1169" s="53"/>
      <c r="AB1169" s="54" t="str">
        <f t="shared" si="302"/>
        <v/>
      </c>
      <c r="AC1169" s="54" t="str">
        <f t="shared" si="303"/>
        <v/>
      </c>
      <c r="AD1169" s="52"/>
      <c r="AE1169" s="53"/>
      <c r="AF1169" s="53"/>
      <c r="AG1169" s="53"/>
      <c r="AH1169" s="54" t="str">
        <f t="shared" si="304"/>
        <v/>
      </c>
      <c r="AI1169" s="54" t="str">
        <f t="shared" si="305"/>
        <v/>
      </c>
      <c r="AJ1169" s="52"/>
      <c r="AK1169" s="55"/>
      <c r="AL1169" s="55"/>
      <c r="AM1169" s="55"/>
      <c r="AN1169" s="54" t="str">
        <f t="shared" si="306"/>
        <v/>
      </c>
      <c r="AO1169" s="54" t="str">
        <f t="shared" si="307"/>
        <v/>
      </c>
      <c r="AP1169" s="53"/>
      <c r="AQ1169" s="53"/>
      <c r="AR1169" s="1"/>
      <c r="AS1169" s="1"/>
    </row>
    <row r="1170" spans="1:45" ht="18.75" customHeight="1" x14ac:dyDescent="0.35">
      <c r="A1170" s="1"/>
      <c r="B1170" s="49">
        <f>IF(R1170="",0,COUNTIF($R$7:R1170,R1170))</f>
        <v>0</v>
      </c>
      <c r="C1170" s="49" t="str">
        <f t="shared" si="292"/>
        <v>0</v>
      </c>
      <c r="D1170" s="49">
        <f>IF(X1170="",0,COUNTIF($X$7:X1170,X1170))</f>
        <v>0</v>
      </c>
      <c r="E1170" s="49" t="str">
        <f t="shared" si="293"/>
        <v>0</v>
      </c>
      <c r="F1170" s="49">
        <f>IF(AD1170="",0,COUNTIF($AD$7:AD1170,AD1170))</f>
        <v>0</v>
      </c>
      <c r="G1170" s="49" t="str">
        <f t="shared" si="294"/>
        <v>0</v>
      </c>
      <c r="H1170" s="49">
        <f>IF(AJ1170="",0,COUNTIF($AJ$7:AJ1170,AJ1170))</f>
        <v>0</v>
      </c>
      <c r="I1170" s="49" t="str">
        <f t="shared" si="295"/>
        <v>0</v>
      </c>
      <c r="J1170" s="120">
        <f t="shared" si="296"/>
        <v>0</v>
      </c>
      <c r="K1170" s="50" t="str">
        <f t="shared" si="297"/>
        <v>-</v>
      </c>
      <c r="L1170" s="49">
        <f>IF(N1170="",0,COUNTIF($N$7:N1170,N1170))</f>
        <v>0</v>
      </c>
      <c r="M1170" s="50" t="str">
        <f t="shared" si="298"/>
        <v>0</v>
      </c>
      <c r="N1170" s="49" t="str">
        <f t="shared" si="299"/>
        <v/>
      </c>
      <c r="O1170" s="1"/>
      <c r="P1170" s="112"/>
      <c r="Q1170" s="4"/>
      <c r="R1170" s="4"/>
      <c r="S1170" s="54" t="str">
        <f t="shared" si="300"/>
        <v/>
      </c>
      <c r="T1170" s="51"/>
      <c r="U1170" s="53"/>
      <c r="V1170" s="233"/>
      <c r="W1170" s="234" t="str">
        <f t="shared" si="301"/>
        <v/>
      </c>
      <c r="X1170" s="52"/>
      <c r="Y1170" s="53"/>
      <c r="Z1170" s="53"/>
      <c r="AA1170" s="53"/>
      <c r="AB1170" s="54" t="str">
        <f t="shared" si="302"/>
        <v/>
      </c>
      <c r="AC1170" s="54" t="str">
        <f t="shared" si="303"/>
        <v/>
      </c>
      <c r="AD1170" s="52"/>
      <c r="AE1170" s="53"/>
      <c r="AF1170" s="53"/>
      <c r="AG1170" s="53"/>
      <c r="AH1170" s="54" t="str">
        <f t="shared" si="304"/>
        <v/>
      </c>
      <c r="AI1170" s="54" t="str">
        <f t="shared" si="305"/>
        <v/>
      </c>
      <c r="AJ1170" s="52"/>
      <c r="AK1170" s="55"/>
      <c r="AL1170" s="55"/>
      <c r="AM1170" s="55"/>
      <c r="AN1170" s="54" t="str">
        <f t="shared" si="306"/>
        <v/>
      </c>
      <c r="AO1170" s="54" t="str">
        <f t="shared" si="307"/>
        <v/>
      </c>
      <c r="AP1170" s="53"/>
      <c r="AQ1170" s="53"/>
      <c r="AR1170" s="1"/>
      <c r="AS1170" s="1"/>
    </row>
    <row r="1171" spans="1:45" ht="18.75" customHeight="1" x14ac:dyDescent="0.35">
      <c r="A1171" s="1"/>
      <c r="B1171" s="49">
        <f>IF(R1171="",0,COUNTIF($R$7:R1171,R1171))</f>
        <v>0</v>
      </c>
      <c r="C1171" s="49" t="str">
        <f t="shared" si="292"/>
        <v>0</v>
      </c>
      <c r="D1171" s="49">
        <f>IF(X1171="",0,COUNTIF($X$7:X1171,X1171))</f>
        <v>0</v>
      </c>
      <c r="E1171" s="49" t="str">
        <f t="shared" si="293"/>
        <v>0</v>
      </c>
      <c r="F1171" s="49">
        <f>IF(AD1171="",0,COUNTIF($AD$7:AD1171,AD1171))</f>
        <v>0</v>
      </c>
      <c r="G1171" s="49" t="str">
        <f t="shared" si="294"/>
        <v>0</v>
      </c>
      <c r="H1171" s="49">
        <f>IF(AJ1171="",0,COUNTIF($AJ$7:AJ1171,AJ1171))</f>
        <v>0</v>
      </c>
      <c r="I1171" s="49" t="str">
        <f t="shared" si="295"/>
        <v>0</v>
      </c>
      <c r="J1171" s="120">
        <f t="shared" si="296"/>
        <v>0</v>
      </c>
      <c r="K1171" s="50" t="str">
        <f t="shared" si="297"/>
        <v>-</v>
      </c>
      <c r="L1171" s="49">
        <f>IF(N1171="",0,COUNTIF($N$7:N1171,N1171))</f>
        <v>0</v>
      </c>
      <c r="M1171" s="50" t="str">
        <f t="shared" si="298"/>
        <v>0</v>
      </c>
      <c r="N1171" s="49" t="str">
        <f t="shared" si="299"/>
        <v/>
      </c>
      <c r="O1171" s="1"/>
      <c r="P1171" s="112"/>
      <c r="Q1171" s="4"/>
      <c r="R1171" s="4"/>
      <c r="S1171" s="54" t="str">
        <f t="shared" si="300"/>
        <v/>
      </c>
      <c r="T1171" s="51"/>
      <c r="U1171" s="53"/>
      <c r="V1171" s="233"/>
      <c r="W1171" s="234" t="str">
        <f t="shared" si="301"/>
        <v/>
      </c>
      <c r="X1171" s="52"/>
      <c r="Y1171" s="53"/>
      <c r="Z1171" s="53"/>
      <c r="AA1171" s="53"/>
      <c r="AB1171" s="54" t="str">
        <f t="shared" si="302"/>
        <v/>
      </c>
      <c r="AC1171" s="54" t="str">
        <f t="shared" si="303"/>
        <v/>
      </c>
      <c r="AD1171" s="52"/>
      <c r="AE1171" s="53"/>
      <c r="AF1171" s="53"/>
      <c r="AG1171" s="53"/>
      <c r="AH1171" s="54" t="str">
        <f t="shared" si="304"/>
        <v/>
      </c>
      <c r="AI1171" s="54" t="str">
        <f t="shared" si="305"/>
        <v/>
      </c>
      <c r="AJ1171" s="52"/>
      <c r="AK1171" s="55"/>
      <c r="AL1171" s="55"/>
      <c r="AM1171" s="55"/>
      <c r="AN1171" s="54" t="str">
        <f t="shared" si="306"/>
        <v/>
      </c>
      <c r="AO1171" s="54" t="str">
        <f t="shared" si="307"/>
        <v/>
      </c>
      <c r="AP1171" s="53"/>
      <c r="AQ1171" s="53"/>
      <c r="AR1171" s="1"/>
      <c r="AS1171" s="1"/>
    </row>
    <row r="1172" spans="1:45" ht="18.75" customHeight="1" x14ac:dyDescent="0.35">
      <c r="A1172" s="1"/>
      <c r="B1172" s="49">
        <f>IF(R1172="",0,COUNTIF($R$7:R1172,R1172))</f>
        <v>0</v>
      </c>
      <c r="C1172" s="49" t="str">
        <f t="shared" si="292"/>
        <v>0</v>
      </c>
      <c r="D1172" s="49">
        <f>IF(X1172="",0,COUNTIF($X$7:X1172,X1172))</f>
        <v>0</v>
      </c>
      <c r="E1172" s="49" t="str">
        <f t="shared" si="293"/>
        <v>0</v>
      </c>
      <c r="F1172" s="49">
        <f>IF(AD1172="",0,COUNTIF($AD$7:AD1172,AD1172))</f>
        <v>0</v>
      </c>
      <c r="G1172" s="49" t="str">
        <f t="shared" si="294"/>
        <v>0</v>
      </c>
      <c r="H1172" s="49">
        <f>IF(AJ1172="",0,COUNTIF($AJ$7:AJ1172,AJ1172))</f>
        <v>0</v>
      </c>
      <c r="I1172" s="49" t="str">
        <f t="shared" si="295"/>
        <v>0</v>
      </c>
      <c r="J1172" s="120">
        <f t="shared" si="296"/>
        <v>0</v>
      </c>
      <c r="K1172" s="50" t="str">
        <f t="shared" si="297"/>
        <v>-</v>
      </c>
      <c r="L1172" s="49">
        <f>IF(N1172="",0,COUNTIF($N$7:N1172,N1172))</f>
        <v>0</v>
      </c>
      <c r="M1172" s="50" t="str">
        <f t="shared" si="298"/>
        <v>0</v>
      </c>
      <c r="N1172" s="49" t="str">
        <f t="shared" si="299"/>
        <v/>
      </c>
      <c r="O1172" s="1"/>
      <c r="P1172" s="112"/>
      <c r="Q1172" s="4"/>
      <c r="R1172" s="4"/>
      <c r="S1172" s="54" t="str">
        <f t="shared" si="300"/>
        <v/>
      </c>
      <c r="T1172" s="51"/>
      <c r="U1172" s="53"/>
      <c r="V1172" s="233"/>
      <c r="W1172" s="234" t="str">
        <f t="shared" si="301"/>
        <v/>
      </c>
      <c r="X1172" s="52"/>
      <c r="Y1172" s="53"/>
      <c r="Z1172" s="53"/>
      <c r="AA1172" s="53"/>
      <c r="AB1172" s="54" t="str">
        <f t="shared" si="302"/>
        <v/>
      </c>
      <c r="AC1172" s="54" t="str">
        <f t="shared" si="303"/>
        <v/>
      </c>
      <c r="AD1172" s="52"/>
      <c r="AE1172" s="53"/>
      <c r="AF1172" s="53"/>
      <c r="AG1172" s="53"/>
      <c r="AH1172" s="54" t="str">
        <f t="shared" si="304"/>
        <v/>
      </c>
      <c r="AI1172" s="54" t="str">
        <f t="shared" si="305"/>
        <v/>
      </c>
      <c r="AJ1172" s="52"/>
      <c r="AK1172" s="55"/>
      <c r="AL1172" s="55"/>
      <c r="AM1172" s="55"/>
      <c r="AN1172" s="54" t="str">
        <f t="shared" si="306"/>
        <v/>
      </c>
      <c r="AO1172" s="54" t="str">
        <f t="shared" si="307"/>
        <v/>
      </c>
      <c r="AP1172" s="53"/>
      <c r="AQ1172" s="53"/>
      <c r="AR1172" s="1"/>
      <c r="AS1172" s="1"/>
    </row>
    <row r="1173" spans="1:45" ht="18.75" customHeight="1" x14ac:dyDescent="0.35">
      <c r="A1173" s="1"/>
      <c r="B1173" s="49">
        <f>IF(R1173="",0,COUNTIF($R$7:R1173,R1173))</f>
        <v>0</v>
      </c>
      <c r="C1173" s="49" t="str">
        <f t="shared" si="292"/>
        <v>0</v>
      </c>
      <c r="D1173" s="49">
        <f>IF(X1173="",0,COUNTIF($X$7:X1173,X1173))</f>
        <v>0</v>
      </c>
      <c r="E1173" s="49" t="str">
        <f t="shared" si="293"/>
        <v>0</v>
      </c>
      <c r="F1173" s="49">
        <f>IF(AD1173="",0,COUNTIF($AD$7:AD1173,AD1173))</f>
        <v>0</v>
      </c>
      <c r="G1173" s="49" t="str">
        <f t="shared" si="294"/>
        <v>0</v>
      </c>
      <c r="H1173" s="49">
        <f>IF(AJ1173="",0,COUNTIF($AJ$7:AJ1173,AJ1173))</f>
        <v>0</v>
      </c>
      <c r="I1173" s="49" t="str">
        <f t="shared" si="295"/>
        <v>0</v>
      </c>
      <c r="J1173" s="120">
        <f t="shared" si="296"/>
        <v>0</v>
      </c>
      <c r="K1173" s="50" t="str">
        <f t="shared" si="297"/>
        <v>-</v>
      </c>
      <c r="L1173" s="49">
        <f>IF(N1173="",0,COUNTIF($N$7:N1173,N1173))</f>
        <v>0</v>
      </c>
      <c r="M1173" s="50" t="str">
        <f t="shared" si="298"/>
        <v>0</v>
      </c>
      <c r="N1173" s="49" t="str">
        <f t="shared" si="299"/>
        <v/>
      </c>
      <c r="O1173" s="1"/>
      <c r="P1173" s="112"/>
      <c r="Q1173" s="4"/>
      <c r="R1173" s="4"/>
      <c r="S1173" s="54" t="str">
        <f t="shared" si="300"/>
        <v/>
      </c>
      <c r="T1173" s="51"/>
      <c r="U1173" s="53"/>
      <c r="V1173" s="233"/>
      <c r="W1173" s="234" t="str">
        <f t="shared" si="301"/>
        <v/>
      </c>
      <c r="X1173" s="52"/>
      <c r="Y1173" s="53"/>
      <c r="Z1173" s="53"/>
      <c r="AA1173" s="53"/>
      <c r="AB1173" s="54" t="str">
        <f t="shared" si="302"/>
        <v/>
      </c>
      <c r="AC1173" s="54" t="str">
        <f t="shared" si="303"/>
        <v/>
      </c>
      <c r="AD1173" s="52"/>
      <c r="AE1173" s="53"/>
      <c r="AF1173" s="53"/>
      <c r="AG1173" s="53"/>
      <c r="AH1173" s="54" t="str">
        <f t="shared" si="304"/>
        <v/>
      </c>
      <c r="AI1173" s="54" t="str">
        <f t="shared" si="305"/>
        <v/>
      </c>
      <c r="AJ1173" s="52"/>
      <c r="AK1173" s="55"/>
      <c r="AL1173" s="55"/>
      <c r="AM1173" s="55"/>
      <c r="AN1173" s="54" t="str">
        <f t="shared" si="306"/>
        <v/>
      </c>
      <c r="AO1173" s="54" t="str">
        <f t="shared" si="307"/>
        <v/>
      </c>
      <c r="AP1173" s="53"/>
      <c r="AQ1173" s="53"/>
      <c r="AR1173" s="1"/>
      <c r="AS1173" s="1"/>
    </row>
    <row r="1174" spans="1:45" ht="18.75" customHeight="1" x14ac:dyDescent="0.35">
      <c r="A1174" s="1"/>
      <c r="B1174" s="49">
        <f>IF(R1174="",0,COUNTIF($R$7:R1174,R1174))</f>
        <v>0</v>
      </c>
      <c r="C1174" s="49" t="str">
        <f t="shared" si="292"/>
        <v>0</v>
      </c>
      <c r="D1174" s="49">
        <f>IF(X1174="",0,COUNTIF($X$7:X1174,X1174))</f>
        <v>0</v>
      </c>
      <c r="E1174" s="49" t="str">
        <f t="shared" si="293"/>
        <v>0</v>
      </c>
      <c r="F1174" s="49">
        <f>IF(AD1174="",0,COUNTIF($AD$7:AD1174,AD1174))</f>
        <v>0</v>
      </c>
      <c r="G1174" s="49" t="str">
        <f t="shared" si="294"/>
        <v>0</v>
      </c>
      <c r="H1174" s="49">
        <f>IF(AJ1174="",0,COUNTIF($AJ$7:AJ1174,AJ1174))</f>
        <v>0</v>
      </c>
      <c r="I1174" s="49" t="str">
        <f t="shared" si="295"/>
        <v>0</v>
      </c>
      <c r="J1174" s="120">
        <f t="shared" si="296"/>
        <v>0</v>
      </c>
      <c r="K1174" s="50" t="str">
        <f t="shared" si="297"/>
        <v>-</v>
      </c>
      <c r="L1174" s="49">
        <f>IF(N1174="",0,COUNTIF($N$7:N1174,N1174))</f>
        <v>0</v>
      </c>
      <c r="M1174" s="50" t="str">
        <f t="shared" si="298"/>
        <v>0</v>
      </c>
      <c r="N1174" s="49" t="str">
        <f t="shared" si="299"/>
        <v/>
      </c>
      <c r="O1174" s="1"/>
      <c r="P1174" s="112"/>
      <c r="Q1174" s="4"/>
      <c r="R1174" s="4"/>
      <c r="S1174" s="54" t="str">
        <f t="shared" si="300"/>
        <v/>
      </c>
      <c r="T1174" s="51"/>
      <c r="U1174" s="53"/>
      <c r="V1174" s="233"/>
      <c r="W1174" s="234" t="str">
        <f t="shared" si="301"/>
        <v/>
      </c>
      <c r="X1174" s="52"/>
      <c r="Y1174" s="53"/>
      <c r="Z1174" s="53"/>
      <c r="AA1174" s="53"/>
      <c r="AB1174" s="54" t="str">
        <f t="shared" si="302"/>
        <v/>
      </c>
      <c r="AC1174" s="54" t="str">
        <f t="shared" si="303"/>
        <v/>
      </c>
      <c r="AD1174" s="52"/>
      <c r="AE1174" s="53"/>
      <c r="AF1174" s="53"/>
      <c r="AG1174" s="53"/>
      <c r="AH1174" s="54" t="str">
        <f t="shared" si="304"/>
        <v/>
      </c>
      <c r="AI1174" s="54" t="str">
        <f t="shared" si="305"/>
        <v/>
      </c>
      <c r="AJ1174" s="52"/>
      <c r="AK1174" s="55"/>
      <c r="AL1174" s="55"/>
      <c r="AM1174" s="55"/>
      <c r="AN1174" s="54" t="str">
        <f t="shared" si="306"/>
        <v/>
      </c>
      <c r="AO1174" s="54" t="str">
        <f t="shared" si="307"/>
        <v/>
      </c>
      <c r="AP1174" s="53"/>
      <c r="AQ1174" s="53"/>
      <c r="AR1174" s="1"/>
      <c r="AS1174" s="1"/>
    </row>
    <row r="1175" spans="1:45" ht="18.75" customHeight="1" x14ac:dyDescent="0.35">
      <c r="A1175" s="1"/>
      <c r="B1175" s="49">
        <f>IF(R1175="",0,COUNTIF($R$7:R1175,R1175))</f>
        <v>0</v>
      </c>
      <c r="C1175" s="49" t="str">
        <f t="shared" si="292"/>
        <v>0</v>
      </c>
      <c r="D1175" s="49">
        <f>IF(X1175="",0,COUNTIF($X$7:X1175,X1175))</f>
        <v>0</v>
      </c>
      <c r="E1175" s="49" t="str">
        <f t="shared" si="293"/>
        <v>0</v>
      </c>
      <c r="F1175" s="49">
        <f>IF(AD1175="",0,COUNTIF($AD$7:AD1175,AD1175))</f>
        <v>0</v>
      </c>
      <c r="G1175" s="49" t="str">
        <f t="shared" si="294"/>
        <v>0</v>
      </c>
      <c r="H1175" s="49">
        <f>IF(AJ1175="",0,COUNTIF($AJ$7:AJ1175,AJ1175))</f>
        <v>0</v>
      </c>
      <c r="I1175" s="49" t="str">
        <f t="shared" si="295"/>
        <v>0</v>
      </c>
      <c r="J1175" s="120">
        <f t="shared" si="296"/>
        <v>0</v>
      </c>
      <c r="K1175" s="50" t="str">
        <f t="shared" si="297"/>
        <v>-</v>
      </c>
      <c r="L1175" s="49">
        <f>IF(N1175="",0,COUNTIF($N$7:N1175,N1175))</f>
        <v>0</v>
      </c>
      <c r="M1175" s="50" t="str">
        <f t="shared" si="298"/>
        <v>0</v>
      </c>
      <c r="N1175" s="49" t="str">
        <f t="shared" si="299"/>
        <v/>
      </c>
      <c r="O1175" s="1"/>
      <c r="P1175" s="112"/>
      <c r="Q1175" s="4"/>
      <c r="R1175" s="4"/>
      <c r="S1175" s="54" t="str">
        <f t="shared" si="300"/>
        <v/>
      </c>
      <c r="T1175" s="51"/>
      <c r="U1175" s="53"/>
      <c r="V1175" s="233"/>
      <c r="W1175" s="234" t="str">
        <f t="shared" si="301"/>
        <v/>
      </c>
      <c r="X1175" s="52"/>
      <c r="Y1175" s="53"/>
      <c r="Z1175" s="53"/>
      <c r="AA1175" s="53"/>
      <c r="AB1175" s="54" t="str">
        <f t="shared" si="302"/>
        <v/>
      </c>
      <c r="AC1175" s="54" t="str">
        <f t="shared" si="303"/>
        <v/>
      </c>
      <c r="AD1175" s="52"/>
      <c r="AE1175" s="53"/>
      <c r="AF1175" s="53"/>
      <c r="AG1175" s="53"/>
      <c r="AH1175" s="54" t="str">
        <f t="shared" si="304"/>
        <v/>
      </c>
      <c r="AI1175" s="54" t="str">
        <f t="shared" si="305"/>
        <v/>
      </c>
      <c r="AJ1175" s="52"/>
      <c r="AK1175" s="55"/>
      <c r="AL1175" s="55"/>
      <c r="AM1175" s="55"/>
      <c r="AN1175" s="54" t="str">
        <f t="shared" si="306"/>
        <v/>
      </c>
      <c r="AO1175" s="54" t="str">
        <f t="shared" si="307"/>
        <v/>
      </c>
      <c r="AP1175" s="53"/>
      <c r="AQ1175" s="53"/>
      <c r="AR1175" s="1"/>
      <c r="AS1175" s="1"/>
    </row>
    <row r="1176" spans="1:45" ht="18.75" customHeight="1" x14ac:dyDescent="0.35">
      <c r="A1176" s="1"/>
      <c r="B1176" s="49">
        <f>IF(R1176="",0,COUNTIF($R$7:R1176,R1176))</f>
        <v>0</v>
      </c>
      <c r="C1176" s="49" t="str">
        <f t="shared" si="292"/>
        <v>0</v>
      </c>
      <c r="D1176" s="49">
        <f>IF(X1176="",0,COUNTIF($X$7:X1176,X1176))</f>
        <v>0</v>
      </c>
      <c r="E1176" s="49" t="str">
        <f t="shared" si="293"/>
        <v>0</v>
      </c>
      <c r="F1176" s="49">
        <f>IF(AD1176="",0,COUNTIF($AD$7:AD1176,AD1176))</f>
        <v>0</v>
      </c>
      <c r="G1176" s="49" t="str">
        <f t="shared" si="294"/>
        <v>0</v>
      </c>
      <c r="H1176" s="49">
        <f>IF(AJ1176="",0,COUNTIF($AJ$7:AJ1176,AJ1176))</f>
        <v>0</v>
      </c>
      <c r="I1176" s="49" t="str">
        <f t="shared" si="295"/>
        <v>0</v>
      </c>
      <c r="J1176" s="120">
        <f t="shared" si="296"/>
        <v>0</v>
      </c>
      <c r="K1176" s="50" t="str">
        <f t="shared" si="297"/>
        <v>-</v>
      </c>
      <c r="L1176" s="49">
        <f>IF(N1176="",0,COUNTIF($N$7:N1176,N1176))</f>
        <v>0</v>
      </c>
      <c r="M1176" s="50" t="str">
        <f t="shared" si="298"/>
        <v>0</v>
      </c>
      <c r="N1176" s="49" t="str">
        <f t="shared" si="299"/>
        <v/>
      </c>
      <c r="O1176" s="1"/>
      <c r="P1176" s="112"/>
      <c r="Q1176" s="4"/>
      <c r="R1176" s="4"/>
      <c r="S1176" s="54" t="str">
        <f t="shared" si="300"/>
        <v/>
      </c>
      <c r="T1176" s="51"/>
      <c r="U1176" s="53"/>
      <c r="V1176" s="233"/>
      <c r="W1176" s="234" t="str">
        <f t="shared" si="301"/>
        <v/>
      </c>
      <c r="X1176" s="52"/>
      <c r="Y1176" s="53"/>
      <c r="Z1176" s="53"/>
      <c r="AA1176" s="53"/>
      <c r="AB1176" s="54" t="str">
        <f t="shared" si="302"/>
        <v/>
      </c>
      <c r="AC1176" s="54" t="str">
        <f t="shared" si="303"/>
        <v/>
      </c>
      <c r="AD1176" s="52"/>
      <c r="AE1176" s="53"/>
      <c r="AF1176" s="53"/>
      <c r="AG1176" s="53"/>
      <c r="AH1176" s="54" t="str">
        <f t="shared" si="304"/>
        <v/>
      </c>
      <c r="AI1176" s="54" t="str">
        <f t="shared" si="305"/>
        <v/>
      </c>
      <c r="AJ1176" s="52"/>
      <c r="AK1176" s="55"/>
      <c r="AL1176" s="55"/>
      <c r="AM1176" s="55"/>
      <c r="AN1176" s="54" t="str">
        <f t="shared" si="306"/>
        <v/>
      </c>
      <c r="AO1176" s="54" t="str">
        <f t="shared" si="307"/>
        <v/>
      </c>
      <c r="AP1176" s="53"/>
      <c r="AQ1176" s="53"/>
      <c r="AR1176" s="1"/>
      <c r="AS1176" s="1"/>
    </row>
    <row r="1177" spans="1:45" ht="18.75" customHeight="1" x14ac:dyDescent="0.35">
      <c r="A1177" s="1"/>
      <c r="B1177" s="49">
        <f>IF(R1177="",0,COUNTIF($R$7:R1177,R1177))</f>
        <v>0</v>
      </c>
      <c r="C1177" s="49" t="str">
        <f t="shared" si="292"/>
        <v>0</v>
      </c>
      <c r="D1177" s="49">
        <f>IF(X1177="",0,COUNTIF($X$7:X1177,X1177))</f>
        <v>0</v>
      </c>
      <c r="E1177" s="49" t="str">
        <f t="shared" si="293"/>
        <v>0</v>
      </c>
      <c r="F1177" s="49">
        <f>IF(AD1177="",0,COUNTIF($AD$7:AD1177,AD1177))</f>
        <v>0</v>
      </c>
      <c r="G1177" s="49" t="str">
        <f t="shared" si="294"/>
        <v>0</v>
      </c>
      <c r="H1177" s="49">
        <f>IF(AJ1177="",0,COUNTIF($AJ$7:AJ1177,AJ1177))</f>
        <v>0</v>
      </c>
      <c r="I1177" s="49" t="str">
        <f t="shared" si="295"/>
        <v>0</v>
      </c>
      <c r="J1177" s="120">
        <f t="shared" si="296"/>
        <v>0</v>
      </c>
      <c r="K1177" s="50" t="str">
        <f t="shared" si="297"/>
        <v>-</v>
      </c>
      <c r="L1177" s="49">
        <f>IF(N1177="",0,COUNTIF($N$7:N1177,N1177))</f>
        <v>0</v>
      </c>
      <c r="M1177" s="50" t="str">
        <f t="shared" si="298"/>
        <v>0</v>
      </c>
      <c r="N1177" s="49" t="str">
        <f t="shared" si="299"/>
        <v/>
      </c>
      <c r="O1177" s="1"/>
      <c r="P1177" s="112"/>
      <c r="Q1177" s="4"/>
      <c r="R1177" s="4"/>
      <c r="S1177" s="54" t="str">
        <f t="shared" si="300"/>
        <v/>
      </c>
      <c r="T1177" s="51"/>
      <c r="U1177" s="53"/>
      <c r="V1177" s="233"/>
      <c r="W1177" s="234" t="str">
        <f t="shared" si="301"/>
        <v/>
      </c>
      <c r="X1177" s="52"/>
      <c r="Y1177" s="53"/>
      <c r="Z1177" s="53"/>
      <c r="AA1177" s="53"/>
      <c r="AB1177" s="54" t="str">
        <f t="shared" si="302"/>
        <v/>
      </c>
      <c r="AC1177" s="54" t="str">
        <f t="shared" si="303"/>
        <v/>
      </c>
      <c r="AD1177" s="52"/>
      <c r="AE1177" s="53"/>
      <c r="AF1177" s="53"/>
      <c r="AG1177" s="53"/>
      <c r="AH1177" s="54" t="str">
        <f t="shared" si="304"/>
        <v/>
      </c>
      <c r="AI1177" s="54" t="str">
        <f t="shared" si="305"/>
        <v/>
      </c>
      <c r="AJ1177" s="52"/>
      <c r="AK1177" s="55"/>
      <c r="AL1177" s="55"/>
      <c r="AM1177" s="55"/>
      <c r="AN1177" s="54" t="str">
        <f t="shared" si="306"/>
        <v/>
      </c>
      <c r="AO1177" s="54" t="str">
        <f t="shared" si="307"/>
        <v/>
      </c>
      <c r="AP1177" s="53"/>
      <c r="AQ1177" s="53"/>
      <c r="AR1177" s="1"/>
      <c r="AS1177" s="1"/>
    </row>
    <row r="1178" spans="1:45" ht="18.75" customHeight="1" x14ac:dyDescent="0.35">
      <c r="A1178" s="1"/>
      <c r="B1178" s="49">
        <f>IF(R1178="",0,COUNTIF($R$7:R1178,R1178))</f>
        <v>0</v>
      </c>
      <c r="C1178" s="49" t="str">
        <f t="shared" si="292"/>
        <v>0</v>
      </c>
      <c r="D1178" s="49">
        <f>IF(X1178="",0,COUNTIF($X$7:X1178,X1178))</f>
        <v>0</v>
      </c>
      <c r="E1178" s="49" t="str">
        <f t="shared" si="293"/>
        <v>0</v>
      </c>
      <c r="F1178" s="49">
        <f>IF(AD1178="",0,COUNTIF($AD$7:AD1178,AD1178))</f>
        <v>0</v>
      </c>
      <c r="G1178" s="49" t="str">
        <f t="shared" si="294"/>
        <v>0</v>
      </c>
      <c r="H1178" s="49">
        <f>IF(AJ1178="",0,COUNTIF($AJ$7:AJ1178,AJ1178))</f>
        <v>0</v>
      </c>
      <c r="I1178" s="49" t="str">
        <f t="shared" si="295"/>
        <v>0</v>
      </c>
      <c r="J1178" s="120">
        <f t="shared" si="296"/>
        <v>0</v>
      </c>
      <c r="K1178" s="50" t="str">
        <f t="shared" si="297"/>
        <v>-</v>
      </c>
      <c r="L1178" s="49">
        <f>IF(N1178="",0,COUNTIF($N$7:N1178,N1178))</f>
        <v>0</v>
      </c>
      <c r="M1178" s="50" t="str">
        <f t="shared" si="298"/>
        <v>0</v>
      </c>
      <c r="N1178" s="49" t="str">
        <f t="shared" si="299"/>
        <v/>
      </c>
      <c r="O1178" s="1"/>
      <c r="P1178" s="112"/>
      <c r="Q1178" s="4"/>
      <c r="R1178" s="4"/>
      <c r="S1178" s="54" t="str">
        <f t="shared" si="300"/>
        <v/>
      </c>
      <c r="T1178" s="51"/>
      <c r="U1178" s="53"/>
      <c r="V1178" s="233"/>
      <c r="W1178" s="234" t="str">
        <f t="shared" si="301"/>
        <v/>
      </c>
      <c r="X1178" s="52"/>
      <c r="Y1178" s="53"/>
      <c r="Z1178" s="53"/>
      <c r="AA1178" s="53"/>
      <c r="AB1178" s="54" t="str">
        <f t="shared" si="302"/>
        <v/>
      </c>
      <c r="AC1178" s="54" t="str">
        <f t="shared" si="303"/>
        <v/>
      </c>
      <c r="AD1178" s="52"/>
      <c r="AE1178" s="53"/>
      <c r="AF1178" s="53"/>
      <c r="AG1178" s="53"/>
      <c r="AH1178" s="54" t="str">
        <f t="shared" si="304"/>
        <v/>
      </c>
      <c r="AI1178" s="54" t="str">
        <f t="shared" si="305"/>
        <v/>
      </c>
      <c r="AJ1178" s="52"/>
      <c r="AK1178" s="55"/>
      <c r="AL1178" s="55"/>
      <c r="AM1178" s="55"/>
      <c r="AN1178" s="54" t="str">
        <f t="shared" si="306"/>
        <v/>
      </c>
      <c r="AO1178" s="54" t="str">
        <f t="shared" si="307"/>
        <v/>
      </c>
      <c r="AP1178" s="53"/>
      <c r="AQ1178" s="53"/>
      <c r="AR1178" s="1"/>
      <c r="AS1178" s="1"/>
    </row>
    <row r="1179" spans="1:45" ht="18.75" customHeight="1" x14ac:dyDescent="0.35">
      <c r="A1179" s="1"/>
      <c r="B1179" s="49">
        <f>IF(R1179="",0,COUNTIF($R$7:R1179,R1179))</f>
        <v>0</v>
      </c>
      <c r="C1179" s="49" t="str">
        <f t="shared" si="292"/>
        <v>0</v>
      </c>
      <c r="D1179" s="49">
        <f>IF(X1179="",0,COUNTIF($X$7:X1179,X1179))</f>
        <v>0</v>
      </c>
      <c r="E1179" s="49" t="str">
        <f t="shared" si="293"/>
        <v>0</v>
      </c>
      <c r="F1179" s="49">
        <f>IF(AD1179="",0,COUNTIF($AD$7:AD1179,AD1179))</f>
        <v>0</v>
      </c>
      <c r="G1179" s="49" t="str">
        <f t="shared" si="294"/>
        <v>0</v>
      </c>
      <c r="H1179" s="49">
        <f>IF(AJ1179="",0,COUNTIF($AJ$7:AJ1179,AJ1179))</f>
        <v>0</v>
      </c>
      <c r="I1179" s="49" t="str">
        <f t="shared" si="295"/>
        <v>0</v>
      </c>
      <c r="J1179" s="120">
        <f t="shared" si="296"/>
        <v>0</v>
      </c>
      <c r="K1179" s="50" t="str">
        <f t="shared" si="297"/>
        <v>-</v>
      </c>
      <c r="L1179" s="49">
        <f>IF(N1179="",0,COUNTIF($N$7:N1179,N1179))</f>
        <v>0</v>
      </c>
      <c r="M1179" s="50" t="str">
        <f t="shared" si="298"/>
        <v>0</v>
      </c>
      <c r="N1179" s="49" t="str">
        <f t="shared" si="299"/>
        <v/>
      </c>
      <c r="O1179" s="1"/>
      <c r="P1179" s="112"/>
      <c r="Q1179" s="4"/>
      <c r="R1179" s="4"/>
      <c r="S1179" s="54" t="str">
        <f t="shared" si="300"/>
        <v/>
      </c>
      <c r="T1179" s="51"/>
      <c r="U1179" s="53"/>
      <c r="V1179" s="233"/>
      <c r="W1179" s="234" t="str">
        <f t="shared" si="301"/>
        <v/>
      </c>
      <c r="X1179" s="52"/>
      <c r="Y1179" s="53"/>
      <c r="Z1179" s="53"/>
      <c r="AA1179" s="53"/>
      <c r="AB1179" s="54" t="str">
        <f t="shared" si="302"/>
        <v/>
      </c>
      <c r="AC1179" s="54" t="str">
        <f t="shared" si="303"/>
        <v/>
      </c>
      <c r="AD1179" s="52"/>
      <c r="AE1179" s="53"/>
      <c r="AF1179" s="53"/>
      <c r="AG1179" s="53"/>
      <c r="AH1179" s="54" t="str">
        <f t="shared" si="304"/>
        <v/>
      </c>
      <c r="AI1179" s="54" t="str">
        <f t="shared" si="305"/>
        <v/>
      </c>
      <c r="AJ1179" s="52"/>
      <c r="AK1179" s="55"/>
      <c r="AL1179" s="55"/>
      <c r="AM1179" s="55"/>
      <c r="AN1179" s="54" t="str">
        <f t="shared" si="306"/>
        <v/>
      </c>
      <c r="AO1179" s="54" t="str">
        <f t="shared" si="307"/>
        <v/>
      </c>
      <c r="AP1179" s="53"/>
      <c r="AQ1179" s="53"/>
      <c r="AR1179" s="1"/>
      <c r="AS1179" s="1"/>
    </row>
    <row r="1180" spans="1:45" ht="18.75" customHeight="1" x14ac:dyDescent="0.35">
      <c r="A1180" s="1"/>
      <c r="B1180" s="49">
        <f>IF(R1180="",0,COUNTIF($R$7:R1180,R1180))</f>
        <v>0</v>
      </c>
      <c r="C1180" s="49" t="str">
        <f t="shared" si="292"/>
        <v>0</v>
      </c>
      <c r="D1180" s="49">
        <f>IF(X1180="",0,COUNTIF($X$7:X1180,X1180))</f>
        <v>0</v>
      </c>
      <c r="E1180" s="49" t="str">
        <f t="shared" si="293"/>
        <v>0</v>
      </c>
      <c r="F1180" s="49">
        <f>IF(AD1180="",0,COUNTIF($AD$7:AD1180,AD1180))</f>
        <v>0</v>
      </c>
      <c r="G1180" s="49" t="str">
        <f t="shared" si="294"/>
        <v>0</v>
      </c>
      <c r="H1180" s="49">
        <f>IF(AJ1180="",0,COUNTIF($AJ$7:AJ1180,AJ1180))</f>
        <v>0</v>
      </c>
      <c r="I1180" s="49" t="str">
        <f t="shared" si="295"/>
        <v>0</v>
      </c>
      <c r="J1180" s="120">
        <f t="shared" si="296"/>
        <v>0</v>
      </c>
      <c r="K1180" s="50" t="str">
        <f t="shared" si="297"/>
        <v>-</v>
      </c>
      <c r="L1180" s="49">
        <f>IF(N1180="",0,COUNTIF($N$7:N1180,N1180))</f>
        <v>0</v>
      </c>
      <c r="M1180" s="50" t="str">
        <f t="shared" si="298"/>
        <v>0</v>
      </c>
      <c r="N1180" s="49" t="str">
        <f t="shared" si="299"/>
        <v/>
      </c>
      <c r="O1180" s="1"/>
      <c r="P1180" s="112"/>
      <c r="Q1180" s="4"/>
      <c r="R1180" s="4"/>
      <c r="S1180" s="54" t="str">
        <f t="shared" si="300"/>
        <v/>
      </c>
      <c r="T1180" s="51"/>
      <c r="U1180" s="53"/>
      <c r="V1180" s="233"/>
      <c r="W1180" s="234" t="str">
        <f t="shared" si="301"/>
        <v/>
      </c>
      <c r="X1180" s="52"/>
      <c r="Y1180" s="53"/>
      <c r="Z1180" s="53"/>
      <c r="AA1180" s="53"/>
      <c r="AB1180" s="54" t="str">
        <f t="shared" si="302"/>
        <v/>
      </c>
      <c r="AC1180" s="54" t="str">
        <f t="shared" si="303"/>
        <v/>
      </c>
      <c r="AD1180" s="52"/>
      <c r="AE1180" s="53"/>
      <c r="AF1180" s="53"/>
      <c r="AG1180" s="53"/>
      <c r="AH1180" s="54" t="str">
        <f t="shared" si="304"/>
        <v/>
      </c>
      <c r="AI1180" s="54" t="str">
        <f t="shared" si="305"/>
        <v/>
      </c>
      <c r="AJ1180" s="52"/>
      <c r="AK1180" s="55"/>
      <c r="AL1180" s="55"/>
      <c r="AM1180" s="55"/>
      <c r="AN1180" s="54" t="str">
        <f t="shared" si="306"/>
        <v/>
      </c>
      <c r="AO1180" s="54" t="str">
        <f t="shared" si="307"/>
        <v/>
      </c>
      <c r="AP1180" s="53"/>
      <c r="AQ1180" s="53"/>
      <c r="AR1180" s="1"/>
      <c r="AS1180" s="1"/>
    </row>
    <row r="1181" spans="1:45" ht="18.75" customHeight="1" x14ac:dyDescent="0.35">
      <c r="A1181" s="1"/>
      <c r="B1181" s="49">
        <f>IF(R1181="",0,COUNTIF($R$7:R1181,R1181))</f>
        <v>0</v>
      </c>
      <c r="C1181" s="49" t="str">
        <f t="shared" si="292"/>
        <v>0</v>
      </c>
      <c r="D1181" s="49">
        <f>IF(X1181="",0,COUNTIF($X$7:X1181,X1181))</f>
        <v>0</v>
      </c>
      <c r="E1181" s="49" t="str">
        <f t="shared" si="293"/>
        <v>0</v>
      </c>
      <c r="F1181" s="49">
        <f>IF(AD1181="",0,COUNTIF($AD$7:AD1181,AD1181))</f>
        <v>0</v>
      </c>
      <c r="G1181" s="49" t="str">
        <f t="shared" si="294"/>
        <v>0</v>
      </c>
      <c r="H1181" s="49">
        <f>IF(AJ1181="",0,COUNTIF($AJ$7:AJ1181,AJ1181))</f>
        <v>0</v>
      </c>
      <c r="I1181" s="49" t="str">
        <f t="shared" si="295"/>
        <v>0</v>
      </c>
      <c r="J1181" s="120">
        <f t="shared" si="296"/>
        <v>0</v>
      </c>
      <c r="K1181" s="50" t="str">
        <f t="shared" si="297"/>
        <v>-</v>
      </c>
      <c r="L1181" s="49">
        <f>IF(N1181="",0,COUNTIF($N$7:N1181,N1181))</f>
        <v>0</v>
      </c>
      <c r="M1181" s="50" t="str">
        <f t="shared" si="298"/>
        <v>0</v>
      </c>
      <c r="N1181" s="49" t="str">
        <f t="shared" si="299"/>
        <v/>
      </c>
      <c r="O1181" s="1"/>
      <c r="P1181" s="112"/>
      <c r="Q1181" s="4"/>
      <c r="R1181" s="4"/>
      <c r="S1181" s="54" t="str">
        <f t="shared" si="300"/>
        <v/>
      </c>
      <c r="T1181" s="51"/>
      <c r="U1181" s="53"/>
      <c r="V1181" s="233"/>
      <c r="W1181" s="234" t="str">
        <f t="shared" si="301"/>
        <v/>
      </c>
      <c r="X1181" s="52"/>
      <c r="Y1181" s="53"/>
      <c r="Z1181" s="53"/>
      <c r="AA1181" s="53"/>
      <c r="AB1181" s="54" t="str">
        <f t="shared" si="302"/>
        <v/>
      </c>
      <c r="AC1181" s="54" t="str">
        <f t="shared" si="303"/>
        <v/>
      </c>
      <c r="AD1181" s="52"/>
      <c r="AE1181" s="53"/>
      <c r="AF1181" s="53"/>
      <c r="AG1181" s="53"/>
      <c r="AH1181" s="54" t="str">
        <f t="shared" si="304"/>
        <v/>
      </c>
      <c r="AI1181" s="54" t="str">
        <f t="shared" si="305"/>
        <v/>
      </c>
      <c r="AJ1181" s="52"/>
      <c r="AK1181" s="55"/>
      <c r="AL1181" s="55"/>
      <c r="AM1181" s="55"/>
      <c r="AN1181" s="54" t="str">
        <f t="shared" si="306"/>
        <v/>
      </c>
      <c r="AO1181" s="54" t="str">
        <f t="shared" si="307"/>
        <v/>
      </c>
      <c r="AP1181" s="53"/>
      <c r="AQ1181" s="53"/>
      <c r="AR1181" s="1"/>
      <c r="AS1181" s="1"/>
    </row>
    <row r="1182" spans="1:45" ht="18.75" customHeight="1" x14ac:dyDescent="0.35">
      <c r="A1182" s="1"/>
      <c r="B1182" s="49">
        <f>IF(R1182="",0,COUNTIF($R$7:R1182,R1182))</f>
        <v>0</v>
      </c>
      <c r="C1182" s="49" t="str">
        <f t="shared" si="292"/>
        <v>0</v>
      </c>
      <c r="D1182" s="49">
        <f>IF(X1182="",0,COUNTIF($X$7:X1182,X1182))</f>
        <v>0</v>
      </c>
      <c r="E1182" s="49" t="str">
        <f t="shared" si="293"/>
        <v>0</v>
      </c>
      <c r="F1182" s="49">
        <f>IF(AD1182="",0,COUNTIF($AD$7:AD1182,AD1182))</f>
        <v>0</v>
      </c>
      <c r="G1182" s="49" t="str">
        <f t="shared" si="294"/>
        <v>0</v>
      </c>
      <c r="H1182" s="49">
        <f>IF(AJ1182="",0,COUNTIF($AJ$7:AJ1182,AJ1182))</f>
        <v>0</v>
      </c>
      <c r="I1182" s="49" t="str">
        <f t="shared" si="295"/>
        <v>0</v>
      </c>
      <c r="J1182" s="120">
        <f t="shared" si="296"/>
        <v>0</v>
      </c>
      <c r="K1182" s="50" t="str">
        <f t="shared" si="297"/>
        <v>-</v>
      </c>
      <c r="L1182" s="49">
        <f>IF(N1182="",0,COUNTIF($N$7:N1182,N1182))</f>
        <v>0</v>
      </c>
      <c r="M1182" s="50" t="str">
        <f t="shared" si="298"/>
        <v>0</v>
      </c>
      <c r="N1182" s="49" t="str">
        <f t="shared" si="299"/>
        <v/>
      </c>
      <c r="O1182" s="1"/>
      <c r="P1182" s="112"/>
      <c r="Q1182" s="4"/>
      <c r="R1182" s="4"/>
      <c r="S1182" s="54" t="str">
        <f t="shared" si="300"/>
        <v/>
      </c>
      <c r="T1182" s="51"/>
      <c r="U1182" s="53"/>
      <c r="V1182" s="233"/>
      <c r="W1182" s="234" t="str">
        <f t="shared" si="301"/>
        <v/>
      </c>
      <c r="X1182" s="52"/>
      <c r="Y1182" s="53"/>
      <c r="Z1182" s="53"/>
      <c r="AA1182" s="53"/>
      <c r="AB1182" s="54" t="str">
        <f t="shared" si="302"/>
        <v/>
      </c>
      <c r="AC1182" s="54" t="str">
        <f t="shared" si="303"/>
        <v/>
      </c>
      <c r="AD1182" s="52"/>
      <c r="AE1182" s="53"/>
      <c r="AF1182" s="53"/>
      <c r="AG1182" s="53"/>
      <c r="AH1182" s="54" t="str">
        <f t="shared" si="304"/>
        <v/>
      </c>
      <c r="AI1182" s="54" t="str">
        <f t="shared" si="305"/>
        <v/>
      </c>
      <c r="AJ1182" s="52"/>
      <c r="AK1182" s="55"/>
      <c r="AL1182" s="55"/>
      <c r="AM1182" s="55"/>
      <c r="AN1182" s="54" t="str">
        <f t="shared" si="306"/>
        <v/>
      </c>
      <c r="AO1182" s="54" t="str">
        <f t="shared" si="307"/>
        <v/>
      </c>
      <c r="AP1182" s="53"/>
      <c r="AQ1182" s="53"/>
      <c r="AR1182" s="1"/>
      <c r="AS1182" s="1"/>
    </row>
    <row r="1183" spans="1:45" ht="18.75" customHeight="1" x14ac:dyDescent="0.35">
      <c r="A1183" s="1"/>
      <c r="B1183" s="49">
        <f>IF(R1183="",0,COUNTIF($R$7:R1183,R1183))</f>
        <v>0</v>
      </c>
      <c r="C1183" s="49" t="str">
        <f t="shared" si="292"/>
        <v>0</v>
      </c>
      <c r="D1183" s="49">
        <f>IF(X1183="",0,COUNTIF($X$7:X1183,X1183))</f>
        <v>0</v>
      </c>
      <c r="E1183" s="49" t="str">
        <f t="shared" si="293"/>
        <v>0</v>
      </c>
      <c r="F1183" s="49">
        <f>IF(AD1183="",0,COUNTIF($AD$7:AD1183,AD1183))</f>
        <v>0</v>
      </c>
      <c r="G1183" s="49" t="str">
        <f t="shared" si="294"/>
        <v>0</v>
      </c>
      <c r="H1183" s="49">
        <f>IF(AJ1183="",0,COUNTIF($AJ$7:AJ1183,AJ1183))</f>
        <v>0</v>
      </c>
      <c r="I1183" s="49" t="str">
        <f t="shared" si="295"/>
        <v>0</v>
      </c>
      <c r="J1183" s="120">
        <f t="shared" si="296"/>
        <v>0</v>
      </c>
      <c r="K1183" s="50" t="str">
        <f t="shared" si="297"/>
        <v>-</v>
      </c>
      <c r="L1183" s="49">
        <f>IF(N1183="",0,COUNTIF($N$7:N1183,N1183))</f>
        <v>0</v>
      </c>
      <c r="M1183" s="50" t="str">
        <f t="shared" si="298"/>
        <v>0</v>
      </c>
      <c r="N1183" s="49" t="str">
        <f t="shared" si="299"/>
        <v/>
      </c>
      <c r="O1183" s="1"/>
      <c r="P1183" s="112"/>
      <c r="Q1183" s="4"/>
      <c r="R1183" s="4"/>
      <c r="S1183" s="54" t="str">
        <f t="shared" si="300"/>
        <v/>
      </c>
      <c r="T1183" s="51"/>
      <c r="U1183" s="53"/>
      <c r="V1183" s="233"/>
      <c r="W1183" s="234" t="str">
        <f t="shared" si="301"/>
        <v/>
      </c>
      <c r="X1183" s="52"/>
      <c r="Y1183" s="53"/>
      <c r="Z1183" s="53"/>
      <c r="AA1183" s="53"/>
      <c r="AB1183" s="54" t="str">
        <f t="shared" si="302"/>
        <v/>
      </c>
      <c r="AC1183" s="54" t="str">
        <f t="shared" si="303"/>
        <v/>
      </c>
      <c r="AD1183" s="52"/>
      <c r="AE1183" s="53"/>
      <c r="AF1183" s="53"/>
      <c r="AG1183" s="53"/>
      <c r="AH1183" s="54" t="str">
        <f t="shared" si="304"/>
        <v/>
      </c>
      <c r="AI1183" s="54" t="str">
        <f t="shared" si="305"/>
        <v/>
      </c>
      <c r="AJ1183" s="52"/>
      <c r="AK1183" s="55"/>
      <c r="AL1183" s="55"/>
      <c r="AM1183" s="55"/>
      <c r="AN1183" s="54" t="str">
        <f t="shared" si="306"/>
        <v/>
      </c>
      <c r="AO1183" s="54" t="str">
        <f t="shared" si="307"/>
        <v/>
      </c>
      <c r="AP1183" s="53"/>
      <c r="AQ1183" s="53"/>
      <c r="AR1183" s="1"/>
      <c r="AS1183" s="1"/>
    </row>
    <row r="1184" spans="1:45" ht="18.75" customHeight="1" x14ac:dyDescent="0.35">
      <c r="A1184" s="1"/>
      <c r="B1184" s="49">
        <f>IF(R1184="",0,COUNTIF($R$7:R1184,R1184))</f>
        <v>0</v>
      </c>
      <c r="C1184" s="49" t="str">
        <f t="shared" si="292"/>
        <v>0</v>
      </c>
      <c r="D1184" s="49">
        <f>IF(X1184="",0,COUNTIF($X$7:X1184,X1184))</f>
        <v>0</v>
      </c>
      <c r="E1184" s="49" t="str">
        <f t="shared" si="293"/>
        <v>0</v>
      </c>
      <c r="F1184" s="49">
        <f>IF(AD1184="",0,COUNTIF($AD$7:AD1184,AD1184))</f>
        <v>0</v>
      </c>
      <c r="G1184" s="49" t="str">
        <f t="shared" si="294"/>
        <v>0</v>
      </c>
      <c r="H1184" s="49">
        <f>IF(AJ1184="",0,COUNTIF($AJ$7:AJ1184,AJ1184))</f>
        <v>0</v>
      </c>
      <c r="I1184" s="49" t="str">
        <f t="shared" si="295"/>
        <v>0</v>
      </c>
      <c r="J1184" s="120">
        <f t="shared" si="296"/>
        <v>0</v>
      </c>
      <c r="K1184" s="50" t="str">
        <f t="shared" si="297"/>
        <v>-</v>
      </c>
      <c r="L1184" s="49">
        <f>IF(N1184="",0,COUNTIF($N$7:N1184,N1184))</f>
        <v>0</v>
      </c>
      <c r="M1184" s="50" t="str">
        <f t="shared" si="298"/>
        <v>0</v>
      </c>
      <c r="N1184" s="49" t="str">
        <f t="shared" si="299"/>
        <v/>
      </c>
      <c r="O1184" s="1"/>
      <c r="P1184" s="112"/>
      <c r="Q1184" s="4"/>
      <c r="R1184" s="4"/>
      <c r="S1184" s="54" t="str">
        <f t="shared" si="300"/>
        <v/>
      </c>
      <c r="T1184" s="51"/>
      <c r="U1184" s="53"/>
      <c r="V1184" s="233"/>
      <c r="W1184" s="234" t="str">
        <f t="shared" si="301"/>
        <v/>
      </c>
      <c r="X1184" s="52"/>
      <c r="Y1184" s="53"/>
      <c r="Z1184" s="53"/>
      <c r="AA1184" s="53"/>
      <c r="AB1184" s="54" t="str">
        <f t="shared" si="302"/>
        <v/>
      </c>
      <c r="AC1184" s="54" t="str">
        <f t="shared" si="303"/>
        <v/>
      </c>
      <c r="AD1184" s="52"/>
      <c r="AE1184" s="53"/>
      <c r="AF1184" s="53"/>
      <c r="AG1184" s="53"/>
      <c r="AH1184" s="54" t="str">
        <f t="shared" si="304"/>
        <v/>
      </c>
      <c r="AI1184" s="54" t="str">
        <f t="shared" si="305"/>
        <v/>
      </c>
      <c r="AJ1184" s="52"/>
      <c r="AK1184" s="55"/>
      <c r="AL1184" s="55"/>
      <c r="AM1184" s="55"/>
      <c r="AN1184" s="54" t="str">
        <f t="shared" si="306"/>
        <v/>
      </c>
      <c r="AO1184" s="54" t="str">
        <f t="shared" si="307"/>
        <v/>
      </c>
      <c r="AP1184" s="53"/>
      <c r="AQ1184" s="53"/>
      <c r="AR1184" s="1"/>
      <c r="AS1184" s="1"/>
    </row>
    <row r="1185" spans="1:45" ht="18.75" customHeight="1" x14ac:dyDescent="0.35">
      <c r="A1185" s="1"/>
      <c r="B1185" s="49">
        <f>IF(R1185="",0,COUNTIF($R$7:R1185,R1185))</f>
        <v>0</v>
      </c>
      <c r="C1185" s="49" t="str">
        <f t="shared" si="292"/>
        <v>0</v>
      </c>
      <c r="D1185" s="49">
        <f>IF(X1185="",0,COUNTIF($X$7:X1185,X1185))</f>
        <v>0</v>
      </c>
      <c r="E1185" s="49" t="str">
        <f t="shared" si="293"/>
        <v>0</v>
      </c>
      <c r="F1185" s="49">
        <f>IF(AD1185="",0,COUNTIF($AD$7:AD1185,AD1185))</f>
        <v>0</v>
      </c>
      <c r="G1185" s="49" t="str">
        <f t="shared" si="294"/>
        <v>0</v>
      </c>
      <c r="H1185" s="49">
        <f>IF(AJ1185="",0,COUNTIF($AJ$7:AJ1185,AJ1185))</f>
        <v>0</v>
      </c>
      <c r="I1185" s="49" t="str">
        <f t="shared" si="295"/>
        <v>0</v>
      </c>
      <c r="J1185" s="120">
        <f t="shared" si="296"/>
        <v>0</v>
      </c>
      <c r="K1185" s="50" t="str">
        <f t="shared" si="297"/>
        <v>-</v>
      </c>
      <c r="L1185" s="49">
        <f>IF(N1185="",0,COUNTIF($N$7:N1185,N1185))</f>
        <v>0</v>
      </c>
      <c r="M1185" s="50" t="str">
        <f t="shared" si="298"/>
        <v>0</v>
      </c>
      <c r="N1185" s="49" t="str">
        <f t="shared" si="299"/>
        <v/>
      </c>
      <c r="O1185" s="1"/>
      <c r="P1185" s="112"/>
      <c r="Q1185" s="4"/>
      <c r="R1185" s="4"/>
      <c r="S1185" s="54" t="str">
        <f t="shared" si="300"/>
        <v/>
      </c>
      <c r="T1185" s="51"/>
      <c r="U1185" s="53"/>
      <c r="V1185" s="233"/>
      <c r="W1185" s="234" t="str">
        <f t="shared" si="301"/>
        <v/>
      </c>
      <c r="X1185" s="52"/>
      <c r="Y1185" s="53"/>
      <c r="Z1185" s="53"/>
      <c r="AA1185" s="53"/>
      <c r="AB1185" s="54" t="str">
        <f t="shared" si="302"/>
        <v/>
      </c>
      <c r="AC1185" s="54" t="str">
        <f t="shared" si="303"/>
        <v/>
      </c>
      <c r="AD1185" s="52"/>
      <c r="AE1185" s="53"/>
      <c r="AF1185" s="53"/>
      <c r="AG1185" s="53"/>
      <c r="AH1185" s="54" t="str">
        <f t="shared" si="304"/>
        <v/>
      </c>
      <c r="AI1185" s="54" t="str">
        <f t="shared" si="305"/>
        <v/>
      </c>
      <c r="AJ1185" s="52"/>
      <c r="AK1185" s="55"/>
      <c r="AL1185" s="55"/>
      <c r="AM1185" s="55"/>
      <c r="AN1185" s="54" t="str">
        <f t="shared" si="306"/>
        <v/>
      </c>
      <c r="AO1185" s="54" t="str">
        <f t="shared" si="307"/>
        <v/>
      </c>
      <c r="AP1185" s="53"/>
      <c r="AQ1185" s="53"/>
      <c r="AR1185" s="1"/>
      <c r="AS1185" s="1"/>
    </row>
    <row r="1186" spans="1:45" ht="18.75" customHeight="1" x14ac:dyDescent="0.35">
      <c r="A1186" s="1"/>
      <c r="B1186" s="49">
        <f>IF(R1186="",0,COUNTIF($R$7:R1186,R1186))</f>
        <v>0</v>
      </c>
      <c r="C1186" s="49" t="str">
        <f t="shared" si="292"/>
        <v>0</v>
      </c>
      <c r="D1186" s="49">
        <f>IF(X1186="",0,COUNTIF($X$7:X1186,X1186))</f>
        <v>0</v>
      </c>
      <c r="E1186" s="49" t="str">
        <f t="shared" si="293"/>
        <v>0</v>
      </c>
      <c r="F1186" s="49">
        <f>IF(AD1186="",0,COUNTIF($AD$7:AD1186,AD1186))</f>
        <v>0</v>
      </c>
      <c r="G1186" s="49" t="str">
        <f t="shared" si="294"/>
        <v>0</v>
      </c>
      <c r="H1186" s="49">
        <f>IF(AJ1186="",0,COUNTIF($AJ$7:AJ1186,AJ1186))</f>
        <v>0</v>
      </c>
      <c r="I1186" s="49" t="str">
        <f t="shared" si="295"/>
        <v>0</v>
      </c>
      <c r="J1186" s="120">
        <f t="shared" si="296"/>
        <v>0</v>
      </c>
      <c r="K1186" s="50" t="str">
        <f t="shared" si="297"/>
        <v>-</v>
      </c>
      <c r="L1186" s="49">
        <f>IF(N1186="",0,COUNTIF($N$7:N1186,N1186))</f>
        <v>0</v>
      </c>
      <c r="M1186" s="50" t="str">
        <f t="shared" si="298"/>
        <v>0</v>
      </c>
      <c r="N1186" s="49" t="str">
        <f t="shared" si="299"/>
        <v/>
      </c>
      <c r="O1186" s="1"/>
      <c r="P1186" s="112"/>
      <c r="Q1186" s="4"/>
      <c r="R1186" s="4"/>
      <c r="S1186" s="54" t="str">
        <f t="shared" si="300"/>
        <v/>
      </c>
      <c r="T1186" s="51"/>
      <c r="U1186" s="53"/>
      <c r="V1186" s="233"/>
      <c r="W1186" s="234" t="str">
        <f t="shared" si="301"/>
        <v/>
      </c>
      <c r="X1186" s="52"/>
      <c r="Y1186" s="53"/>
      <c r="Z1186" s="53"/>
      <c r="AA1186" s="53"/>
      <c r="AB1186" s="54" t="str">
        <f t="shared" si="302"/>
        <v/>
      </c>
      <c r="AC1186" s="54" t="str">
        <f t="shared" si="303"/>
        <v/>
      </c>
      <c r="AD1186" s="52"/>
      <c r="AE1186" s="53"/>
      <c r="AF1186" s="53"/>
      <c r="AG1186" s="53"/>
      <c r="AH1186" s="54" t="str">
        <f t="shared" si="304"/>
        <v/>
      </c>
      <c r="AI1186" s="54" t="str">
        <f t="shared" si="305"/>
        <v/>
      </c>
      <c r="AJ1186" s="52"/>
      <c r="AK1186" s="55"/>
      <c r="AL1186" s="55"/>
      <c r="AM1186" s="55"/>
      <c r="AN1186" s="54" t="str">
        <f t="shared" si="306"/>
        <v/>
      </c>
      <c r="AO1186" s="54" t="str">
        <f t="shared" si="307"/>
        <v/>
      </c>
      <c r="AP1186" s="53"/>
      <c r="AQ1186" s="53"/>
      <c r="AR1186" s="1"/>
      <c r="AS1186" s="1"/>
    </row>
    <row r="1187" spans="1:45" ht="18.75" customHeight="1" x14ac:dyDescent="0.35">
      <c r="A1187" s="1"/>
      <c r="B1187" s="49">
        <f>IF(R1187="",0,COUNTIF($R$7:R1187,R1187))</f>
        <v>0</v>
      </c>
      <c r="C1187" s="49" t="str">
        <f t="shared" si="292"/>
        <v>0</v>
      </c>
      <c r="D1187" s="49">
        <f>IF(X1187="",0,COUNTIF($X$7:X1187,X1187))</f>
        <v>0</v>
      </c>
      <c r="E1187" s="49" t="str">
        <f t="shared" si="293"/>
        <v>0</v>
      </c>
      <c r="F1187" s="49">
        <f>IF(AD1187="",0,COUNTIF($AD$7:AD1187,AD1187))</f>
        <v>0</v>
      </c>
      <c r="G1187" s="49" t="str">
        <f t="shared" si="294"/>
        <v>0</v>
      </c>
      <c r="H1187" s="49">
        <f>IF(AJ1187="",0,COUNTIF($AJ$7:AJ1187,AJ1187))</f>
        <v>0</v>
      </c>
      <c r="I1187" s="49" t="str">
        <f t="shared" si="295"/>
        <v>0</v>
      </c>
      <c r="J1187" s="120">
        <f t="shared" si="296"/>
        <v>0</v>
      </c>
      <c r="K1187" s="50" t="str">
        <f t="shared" si="297"/>
        <v>-</v>
      </c>
      <c r="L1187" s="49">
        <f>IF(N1187="",0,COUNTIF($N$7:N1187,N1187))</f>
        <v>0</v>
      </c>
      <c r="M1187" s="50" t="str">
        <f t="shared" si="298"/>
        <v>0</v>
      </c>
      <c r="N1187" s="49" t="str">
        <f t="shared" si="299"/>
        <v/>
      </c>
      <c r="O1187" s="1"/>
      <c r="P1187" s="112"/>
      <c r="Q1187" s="4"/>
      <c r="R1187" s="4"/>
      <c r="S1187" s="54" t="str">
        <f t="shared" si="300"/>
        <v/>
      </c>
      <c r="T1187" s="51"/>
      <c r="U1187" s="53"/>
      <c r="V1187" s="233"/>
      <c r="W1187" s="234" t="str">
        <f t="shared" si="301"/>
        <v/>
      </c>
      <c r="X1187" s="52"/>
      <c r="Y1187" s="53"/>
      <c r="Z1187" s="53"/>
      <c r="AA1187" s="53"/>
      <c r="AB1187" s="54" t="str">
        <f t="shared" si="302"/>
        <v/>
      </c>
      <c r="AC1187" s="54" t="str">
        <f t="shared" si="303"/>
        <v/>
      </c>
      <c r="AD1187" s="52"/>
      <c r="AE1187" s="53"/>
      <c r="AF1187" s="53"/>
      <c r="AG1187" s="53"/>
      <c r="AH1187" s="54" t="str">
        <f t="shared" si="304"/>
        <v/>
      </c>
      <c r="AI1187" s="54" t="str">
        <f t="shared" si="305"/>
        <v/>
      </c>
      <c r="AJ1187" s="52"/>
      <c r="AK1187" s="55"/>
      <c r="AL1187" s="55"/>
      <c r="AM1187" s="55"/>
      <c r="AN1187" s="54" t="str">
        <f t="shared" si="306"/>
        <v/>
      </c>
      <c r="AO1187" s="54" t="str">
        <f t="shared" si="307"/>
        <v/>
      </c>
      <c r="AP1187" s="53"/>
      <c r="AQ1187" s="53"/>
      <c r="AR1187" s="1"/>
      <c r="AS1187" s="1"/>
    </row>
    <row r="1188" spans="1:45" ht="18.75" customHeight="1" x14ac:dyDescent="0.35">
      <c r="A1188" s="1"/>
      <c r="B1188" s="49">
        <f>IF(R1188="",0,COUNTIF($R$7:R1188,R1188))</f>
        <v>0</v>
      </c>
      <c r="C1188" s="49" t="str">
        <f t="shared" si="292"/>
        <v>0</v>
      </c>
      <c r="D1188" s="49">
        <f>IF(X1188="",0,COUNTIF($X$7:X1188,X1188))</f>
        <v>0</v>
      </c>
      <c r="E1188" s="49" t="str">
        <f t="shared" si="293"/>
        <v>0</v>
      </c>
      <c r="F1188" s="49">
        <f>IF(AD1188="",0,COUNTIF($AD$7:AD1188,AD1188))</f>
        <v>0</v>
      </c>
      <c r="G1188" s="49" t="str">
        <f t="shared" si="294"/>
        <v>0</v>
      </c>
      <c r="H1188" s="49">
        <f>IF(AJ1188="",0,COUNTIF($AJ$7:AJ1188,AJ1188))</f>
        <v>0</v>
      </c>
      <c r="I1188" s="49" t="str">
        <f t="shared" si="295"/>
        <v>0</v>
      </c>
      <c r="J1188" s="120">
        <f t="shared" si="296"/>
        <v>0</v>
      </c>
      <c r="K1188" s="50" t="str">
        <f t="shared" si="297"/>
        <v>-</v>
      </c>
      <c r="L1188" s="49">
        <f>IF(N1188="",0,COUNTIF($N$7:N1188,N1188))</f>
        <v>0</v>
      </c>
      <c r="M1188" s="50" t="str">
        <f t="shared" si="298"/>
        <v>0</v>
      </c>
      <c r="N1188" s="49" t="str">
        <f t="shared" si="299"/>
        <v/>
      </c>
      <c r="O1188" s="1"/>
      <c r="P1188" s="112"/>
      <c r="Q1188" s="4"/>
      <c r="R1188" s="4"/>
      <c r="S1188" s="54" t="str">
        <f t="shared" si="300"/>
        <v/>
      </c>
      <c r="T1188" s="51"/>
      <c r="U1188" s="53"/>
      <c r="V1188" s="233"/>
      <c r="W1188" s="234" t="str">
        <f t="shared" si="301"/>
        <v/>
      </c>
      <c r="X1188" s="52"/>
      <c r="Y1188" s="53"/>
      <c r="Z1188" s="53"/>
      <c r="AA1188" s="53"/>
      <c r="AB1188" s="54" t="str">
        <f t="shared" si="302"/>
        <v/>
      </c>
      <c r="AC1188" s="54" t="str">
        <f t="shared" si="303"/>
        <v/>
      </c>
      <c r="AD1188" s="52"/>
      <c r="AE1188" s="53"/>
      <c r="AF1188" s="53"/>
      <c r="AG1188" s="53"/>
      <c r="AH1188" s="54" t="str">
        <f t="shared" si="304"/>
        <v/>
      </c>
      <c r="AI1188" s="54" t="str">
        <f t="shared" si="305"/>
        <v/>
      </c>
      <c r="AJ1188" s="52"/>
      <c r="AK1188" s="55"/>
      <c r="AL1188" s="55"/>
      <c r="AM1188" s="55"/>
      <c r="AN1188" s="54" t="str">
        <f t="shared" si="306"/>
        <v/>
      </c>
      <c r="AO1188" s="54" t="str">
        <f t="shared" si="307"/>
        <v/>
      </c>
      <c r="AP1188" s="53"/>
      <c r="AQ1188" s="53"/>
      <c r="AR1188" s="1"/>
      <c r="AS1188" s="1"/>
    </row>
    <row r="1189" spans="1:45" ht="18.75" customHeight="1" x14ac:dyDescent="0.35">
      <c r="A1189" s="1"/>
      <c r="B1189" s="49">
        <f>IF(R1189="",0,COUNTIF($R$7:R1189,R1189))</f>
        <v>0</v>
      </c>
      <c r="C1189" s="49" t="str">
        <f t="shared" si="292"/>
        <v>0</v>
      </c>
      <c r="D1189" s="49">
        <f>IF(X1189="",0,COUNTIF($X$7:X1189,X1189))</f>
        <v>0</v>
      </c>
      <c r="E1189" s="49" t="str">
        <f t="shared" si="293"/>
        <v>0</v>
      </c>
      <c r="F1189" s="49">
        <f>IF(AD1189="",0,COUNTIF($AD$7:AD1189,AD1189))</f>
        <v>0</v>
      </c>
      <c r="G1189" s="49" t="str">
        <f t="shared" si="294"/>
        <v>0</v>
      </c>
      <c r="H1189" s="49">
        <f>IF(AJ1189="",0,COUNTIF($AJ$7:AJ1189,AJ1189))</f>
        <v>0</v>
      </c>
      <c r="I1189" s="49" t="str">
        <f t="shared" si="295"/>
        <v>0</v>
      </c>
      <c r="J1189" s="120">
        <f t="shared" si="296"/>
        <v>0</v>
      </c>
      <c r="K1189" s="50" t="str">
        <f t="shared" si="297"/>
        <v>-</v>
      </c>
      <c r="L1189" s="49">
        <f>IF(N1189="",0,COUNTIF($N$7:N1189,N1189))</f>
        <v>0</v>
      </c>
      <c r="M1189" s="50" t="str">
        <f t="shared" si="298"/>
        <v>0</v>
      </c>
      <c r="N1189" s="49" t="str">
        <f t="shared" si="299"/>
        <v/>
      </c>
      <c r="O1189" s="1"/>
      <c r="P1189" s="112"/>
      <c r="Q1189" s="4"/>
      <c r="R1189" s="4"/>
      <c r="S1189" s="54" t="str">
        <f t="shared" si="300"/>
        <v/>
      </c>
      <c r="T1189" s="51"/>
      <c r="U1189" s="53"/>
      <c r="V1189" s="233"/>
      <c r="W1189" s="234" t="str">
        <f t="shared" si="301"/>
        <v/>
      </c>
      <c r="X1189" s="52"/>
      <c r="Y1189" s="53"/>
      <c r="Z1189" s="53"/>
      <c r="AA1189" s="53"/>
      <c r="AB1189" s="54" t="str">
        <f t="shared" si="302"/>
        <v/>
      </c>
      <c r="AC1189" s="54" t="str">
        <f t="shared" si="303"/>
        <v/>
      </c>
      <c r="AD1189" s="52"/>
      <c r="AE1189" s="53"/>
      <c r="AF1189" s="53"/>
      <c r="AG1189" s="53"/>
      <c r="AH1189" s="54" t="str">
        <f t="shared" si="304"/>
        <v/>
      </c>
      <c r="AI1189" s="54" t="str">
        <f t="shared" si="305"/>
        <v/>
      </c>
      <c r="AJ1189" s="52"/>
      <c r="AK1189" s="55"/>
      <c r="AL1189" s="55"/>
      <c r="AM1189" s="55"/>
      <c r="AN1189" s="54" t="str">
        <f t="shared" si="306"/>
        <v/>
      </c>
      <c r="AO1189" s="54" t="str">
        <f t="shared" si="307"/>
        <v/>
      </c>
      <c r="AP1189" s="53"/>
      <c r="AQ1189" s="53"/>
      <c r="AR1189" s="1"/>
      <c r="AS1189" s="1"/>
    </row>
    <row r="1190" spans="1:45" ht="18.75" customHeight="1" x14ac:dyDescent="0.35">
      <c r="A1190" s="1"/>
      <c r="B1190" s="49">
        <f>IF(R1190="",0,COUNTIF($R$7:R1190,R1190))</f>
        <v>0</v>
      </c>
      <c r="C1190" s="49" t="str">
        <f t="shared" si="292"/>
        <v>0</v>
      </c>
      <c r="D1190" s="49">
        <f>IF(X1190="",0,COUNTIF($X$7:X1190,X1190))</f>
        <v>0</v>
      </c>
      <c r="E1190" s="49" t="str">
        <f t="shared" si="293"/>
        <v>0</v>
      </c>
      <c r="F1190" s="49">
        <f>IF(AD1190="",0,COUNTIF($AD$7:AD1190,AD1190))</f>
        <v>0</v>
      </c>
      <c r="G1190" s="49" t="str">
        <f t="shared" si="294"/>
        <v>0</v>
      </c>
      <c r="H1190" s="49">
        <f>IF(AJ1190="",0,COUNTIF($AJ$7:AJ1190,AJ1190))</f>
        <v>0</v>
      </c>
      <c r="I1190" s="49" t="str">
        <f t="shared" si="295"/>
        <v>0</v>
      </c>
      <c r="J1190" s="120">
        <f t="shared" si="296"/>
        <v>0</v>
      </c>
      <c r="K1190" s="50" t="str">
        <f t="shared" si="297"/>
        <v>-</v>
      </c>
      <c r="L1190" s="49">
        <f>IF(N1190="",0,COUNTIF($N$7:N1190,N1190))</f>
        <v>0</v>
      </c>
      <c r="M1190" s="50" t="str">
        <f t="shared" si="298"/>
        <v>0</v>
      </c>
      <c r="N1190" s="49" t="str">
        <f t="shared" si="299"/>
        <v/>
      </c>
      <c r="O1190" s="1"/>
      <c r="P1190" s="112"/>
      <c r="Q1190" s="4"/>
      <c r="R1190" s="4"/>
      <c r="S1190" s="54" t="str">
        <f t="shared" si="300"/>
        <v/>
      </c>
      <c r="T1190" s="51"/>
      <c r="U1190" s="53"/>
      <c r="V1190" s="233"/>
      <c r="W1190" s="234" t="str">
        <f t="shared" si="301"/>
        <v/>
      </c>
      <c r="X1190" s="52"/>
      <c r="Y1190" s="53"/>
      <c r="Z1190" s="53"/>
      <c r="AA1190" s="53"/>
      <c r="AB1190" s="54" t="str">
        <f t="shared" si="302"/>
        <v/>
      </c>
      <c r="AC1190" s="54" t="str">
        <f t="shared" si="303"/>
        <v/>
      </c>
      <c r="AD1190" s="52"/>
      <c r="AE1190" s="53"/>
      <c r="AF1190" s="53"/>
      <c r="AG1190" s="53"/>
      <c r="AH1190" s="54" t="str">
        <f t="shared" si="304"/>
        <v/>
      </c>
      <c r="AI1190" s="54" t="str">
        <f t="shared" si="305"/>
        <v/>
      </c>
      <c r="AJ1190" s="52"/>
      <c r="AK1190" s="55"/>
      <c r="AL1190" s="55"/>
      <c r="AM1190" s="55"/>
      <c r="AN1190" s="54" t="str">
        <f t="shared" si="306"/>
        <v/>
      </c>
      <c r="AO1190" s="54" t="str">
        <f t="shared" si="307"/>
        <v/>
      </c>
      <c r="AP1190" s="53"/>
      <c r="AQ1190" s="53"/>
      <c r="AR1190" s="1"/>
      <c r="AS1190" s="1"/>
    </row>
    <row r="1191" spans="1:45" ht="18.75" customHeight="1" x14ac:dyDescent="0.35">
      <c r="A1191" s="1"/>
      <c r="B1191" s="49">
        <f>IF(R1191="",0,COUNTIF($R$7:R1191,R1191))</f>
        <v>0</v>
      </c>
      <c r="C1191" s="49" t="str">
        <f t="shared" si="292"/>
        <v>0</v>
      </c>
      <c r="D1191" s="49">
        <f>IF(X1191="",0,COUNTIF($X$7:X1191,X1191))</f>
        <v>0</v>
      </c>
      <c r="E1191" s="49" t="str">
        <f t="shared" si="293"/>
        <v>0</v>
      </c>
      <c r="F1191" s="49">
        <f>IF(AD1191="",0,COUNTIF($AD$7:AD1191,AD1191))</f>
        <v>0</v>
      </c>
      <c r="G1191" s="49" t="str">
        <f t="shared" si="294"/>
        <v>0</v>
      </c>
      <c r="H1191" s="49">
        <f>IF(AJ1191="",0,COUNTIF($AJ$7:AJ1191,AJ1191))</f>
        <v>0</v>
      </c>
      <c r="I1191" s="49" t="str">
        <f t="shared" si="295"/>
        <v>0</v>
      </c>
      <c r="J1191" s="120">
        <f t="shared" si="296"/>
        <v>0</v>
      </c>
      <c r="K1191" s="50" t="str">
        <f t="shared" si="297"/>
        <v>-</v>
      </c>
      <c r="L1191" s="49">
        <f>IF(N1191="",0,COUNTIF($N$7:N1191,N1191))</f>
        <v>0</v>
      </c>
      <c r="M1191" s="50" t="str">
        <f t="shared" si="298"/>
        <v>0</v>
      </c>
      <c r="N1191" s="49" t="str">
        <f t="shared" si="299"/>
        <v/>
      </c>
      <c r="O1191" s="1"/>
      <c r="P1191" s="112"/>
      <c r="Q1191" s="4"/>
      <c r="R1191" s="4"/>
      <c r="S1191" s="54" t="str">
        <f t="shared" si="300"/>
        <v/>
      </c>
      <c r="T1191" s="51"/>
      <c r="U1191" s="53"/>
      <c r="V1191" s="233"/>
      <c r="W1191" s="234" t="str">
        <f t="shared" si="301"/>
        <v/>
      </c>
      <c r="X1191" s="52"/>
      <c r="Y1191" s="53"/>
      <c r="Z1191" s="53"/>
      <c r="AA1191" s="53"/>
      <c r="AB1191" s="54" t="str">
        <f t="shared" si="302"/>
        <v/>
      </c>
      <c r="AC1191" s="54" t="str">
        <f t="shared" si="303"/>
        <v/>
      </c>
      <c r="AD1191" s="52"/>
      <c r="AE1191" s="53"/>
      <c r="AF1191" s="53"/>
      <c r="AG1191" s="53"/>
      <c r="AH1191" s="54" t="str">
        <f t="shared" si="304"/>
        <v/>
      </c>
      <c r="AI1191" s="54" t="str">
        <f t="shared" si="305"/>
        <v/>
      </c>
      <c r="AJ1191" s="52"/>
      <c r="AK1191" s="55"/>
      <c r="AL1191" s="55"/>
      <c r="AM1191" s="55"/>
      <c r="AN1191" s="54" t="str">
        <f t="shared" si="306"/>
        <v/>
      </c>
      <c r="AO1191" s="54" t="str">
        <f t="shared" si="307"/>
        <v/>
      </c>
      <c r="AP1191" s="53"/>
      <c r="AQ1191" s="53"/>
      <c r="AR1191" s="1"/>
      <c r="AS1191" s="1"/>
    </row>
    <row r="1192" spans="1:45" ht="18.75" customHeight="1" x14ac:dyDescent="0.35">
      <c r="A1192" s="1"/>
      <c r="B1192" s="49">
        <f>IF(R1192="",0,COUNTIF($R$7:R1192,R1192))</f>
        <v>0</v>
      </c>
      <c r="C1192" s="49" t="str">
        <f t="shared" si="292"/>
        <v>0</v>
      </c>
      <c r="D1192" s="49">
        <f>IF(X1192="",0,COUNTIF($X$7:X1192,X1192))</f>
        <v>0</v>
      </c>
      <c r="E1192" s="49" t="str">
        <f t="shared" si="293"/>
        <v>0</v>
      </c>
      <c r="F1192" s="49">
        <f>IF(AD1192="",0,COUNTIF($AD$7:AD1192,AD1192))</f>
        <v>0</v>
      </c>
      <c r="G1192" s="49" t="str">
        <f t="shared" si="294"/>
        <v>0</v>
      </c>
      <c r="H1192" s="49">
        <f>IF(AJ1192="",0,COUNTIF($AJ$7:AJ1192,AJ1192))</f>
        <v>0</v>
      </c>
      <c r="I1192" s="49" t="str">
        <f t="shared" si="295"/>
        <v>0</v>
      </c>
      <c r="J1192" s="120">
        <f t="shared" si="296"/>
        <v>0</v>
      </c>
      <c r="K1192" s="50" t="str">
        <f t="shared" si="297"/>
        <v>-</v>
      </c>
      <c r="L1192" s="49">
        <f>IF(N1192="",0,COUNTIF($N$7:N1192,N1192))</f>
        <v>0</v>
      </c>
      <c r="M1192" s="50" t="str">
        <f t="shared" si="298"/>
        <v>0</v>
      </c>
      <c r="N1192" s="49" t="str">
        <f t="shared" si="299"/>
        <v/>
      </c>
      <c r="O1192" s="1"/>
      <c r="P1192" s="112"/>
      <c r="Q1192" s="4"/>
      <c r="R1192" s="4"/>
      <c r="S1192" s="54" t="str">
        <f t="shared" si="300"/>
        <v/>
      </c>
      <c r="T1192" s="51"/>
      <c r="U1192" s="53"/>
      <c r="V1192" s="233"/>
      <c r="W1192" s="234" t="str">
        <f t="shared" si="301"/>
        <v/>
      </c>
      <c r="X1192" s="52"/>
      <c r="Y1192" s="53"/>
      <c r="Z1192" s="53"/>
      <c r="AA1192" s="53"/>
      <c r="AB1192" s="54" t="str">
        <f t="shared" si="302"/>
        <v/>
      </c>
      <c r="AC1192" s="54" t="str">
        <f t="shared" si="303"/>
        <v/>
      </c>
      <c r="AD1192" s="52"/>
      <c r="AE1192" s="53"/>
      <c r="AF1192" s="53"/>
      <c r="AG1192" s="53"/>
      <c r="AH1192" s="54" t="str">
        <f t="shared" si="304"/>
        <v/>
      </c>
      <c r="AI1192" s="54" t="str">
        <f t="shared" si="305"/>
        <v/>
      </c>
      <c r="AJ1192" s="52"/>
      <c r="AK1192" s="55"/>
      <c r="AL1192" s="55"/>
      <c r="AM1192" s="55"/>
      <c r="AN1192" s="54" t="str">
        <f t="shared" si="306"/>
        <v/>
      </c>
      <c r="AO1192" s="54" t="str">
        <f t="shared" si="307"/>
        <v/>
      </c>
      <c r="AP1192" s="53"/>
      <c r="AQ1192" s="53"/>
      <c r="AR1192" s="1"/>
      <c r="AS1192" s="1"/>
    </row>
    <row r="1193" spans="1:45" ht="18.75" customHeight="1" x14ac:dyDescent="0.35">
      <c r="A1193" s="1"/>
      <c r="B1193" s="49">
        <f>IF(R1193="",0,COUNTIF($R$7:R1193,R1193))</f>
        <v>0</v>
      </c>
      <c r="C1193" s="49" t="str">
        <f t="shared" si="292"/>
        <v>0</v>
      </c>
      <c r="D1193" s="49">
        <f>IF(X1193="",0,COUNTIF($X$7:X1193,X1193))</f>
        <v>0</v>
      </c>
      <c r="E1193" s="49" t="str">
        <f t="shared" si="293"/>
        <v>0</v>
      </c>
      <c r="F1193" s="49">
        <f>IF(AD1193="",0,COUNTIF($AD$7:AD1193,AD1193))</f>
        <v>0</v>
      </c>
      <c r="G1193" s="49" t="str">
        <f t="shared" si="294"/>
        <v>0</v>
      </c>
      <c r="H1193" s="49">
        <f>IF(AJ1193="",0,COUNTIF($AJ$7:AJ1193,AJ1193))</f>
        <v>0</v>
      </c>
      <c r="I1193" s="49" t="str">
        <f t="shared" si="295"/>
        <v>0</v>
      </c>
      <c r="J1193" s="120">
        <f t="shared" si="296"/>
        <v>0</v>
      </c>
      <c r="K1193" s="50" t="str">
        <f t="shared" si="297"/>
        <v>-</v>
      </c>
      <c r="L1193" s="49">
        <f>IF(N1193="",0,COUNTIF($N$7:N1193,N1193))</f>
        <v>0</v>
      </c>
      <c r="M1193" s="50" t="str">
        <f t="shared" si="298"/>
        <v>0</v>
      </c>
      <c r="N1193" s="49" t="str">
        <f t="shared" si="299"/>
        <v/>
      </c>
      <c r="O1193" s="1"/>
      <c r="P1193" s="112"/>
      <c r="Q1193" s="4"/>
      <c r="R1193" s="4"/>
      <c r="S1193" s="54" t="str">
        <f t="shared" si="300"/>
        <v/>
      </c>
      <c r="T1193" s="51"/>
      <c r="U1193" s="53"/>
      <c r="V1193" s="233"/>
      <c r="W1193" s="234" t="str">
        <f t="shared" si="301"/>
        <v/>
      </c>
      <c r="X1193" s="52"/>
      <c r="Y1193" s="53"/>
      <c r="Z1193" s="53"/>
      <c r="AA1193" s="53"/>
      <c r="AB1193" s="54" t="str">
        <f t="shared" si="302"/>
        <v/>
      </c>
      <c r="AC1193" s="54" t="str">
        <f t="shared" si="303"/>
        <v/>
      </c>
      <c r="AD1193" s="52"/>
      <c r="AE1193" s="53"/>
      <c r="AF1193" s="53"/>
      <c r="AG1193" s="53"/>
      <c r="AH1193" s="54" t="str">
        <f t="shared" si="304"/>
        <v/>
      </c>
      <c r="AI1193" s="54" t="str">
        <f t="shared" si="305"/>
        <v/>
      </c>
      <c r="AJ1193" s="52"/>
      <c r="AK1193" s="55"/>
      <c r="AL1193" s="55"/>
      <c r="AM1193" s="55"/>
      <c r="AN1193" s="54" t="str">
        <f t="shared" si="306"/>
        <v/>
      </c>
      <c r="AO1193" s="54" t="str">
        <f t="shared" si="307"/>
        <v/>
      </c>
      <c r="AP1193" s="53"/>
      <c r="AQ1193" s="53"/>
      <c r="AR1193" s="1"/>
      <c r="AS1193" s="1"/>
    </row>
    <row r="1194" spans="1:45" ht="18.75" customHeight="1" x14ac:dyDescent="0.35">
      <c r="A1194" s="1"/>
      <c r="B1194" s="49">
        <f>IF(R1194="",0,COUNTIF($R$7:R1194,R1194))</f>
        <v>0</v>
      </c>
      <c r="C1194" s="49" t="str">
        <f t="shared" si="292"/>
        <v>0</v>
      </c>
      <c r="D1194" s="49">
        <f>IF(X1194="",0,COUNTIF($X$7:X1194,X1194))</f>
        <v>0</v>
      </c>
      <c r="E1194" s="49" t="str">
        <f t="shared" si="293"/>
        <v>0</v>
      </c>
      <c r="F1194" s="49">
        <f>IF(AD1194="",0,COUNTIF($AD$7:AD1194,AD1194))</f>
        <v>0</v>
      </c>
      <c r="G1194" s="49" t="str">
        <f t="shared" si="294"/>
        <v>0</v>
      </c>
      <c r="H1194" s="49">
        <f>IF(AJ1194="",0,COUNTIF($AJ$7:AJ1194,AJ1194))</f>
        <v>0</v>
      </c>
      <c r="I1194" s="49" t="str">
        <f t="shared" si="295"/>
        <v>0</v>
      </c>
      <c r="J1194" s="120">
        <f t="shared" si="296"/>
        <v>0</v>
      </c>
      <c r="K1194" s="50" t="str">
        <f t="shared" si="297"/>
        <v>-</v>
      </c>
      <c r="L1194" s="49">
        <f>IF(N1194="",0,COUNTIF($N$7:N1194,N1194))</f>
        <v>0</v>
      </c>
      <c r="M1194" s="50" t="str">
        <f t="shared" si="298"/>
        <v>0</v>
      </c>
      <c r="N1194" s="49" t="str">
        <f t="shared" si="299"/>
        <v/>
      </c>
      <c r="O1194" s="1"/>
      <c r="P1194" s="112"/>
      <c r="Q1194" s="4"/>
      <c r="R1194" s="4"/>
      <c r="S1194" s="54" t="str">
        <f t="shared" si="300"/>
        <v/>
      </c>
      <c r="T1194" s="51"/>
      <c r="U1194" s="53"/>
      <c r="V1194" s="233"/>
      <c r="W1194" s="234" t="str">
        <f t="shared" si="301"/>
        <v/>
      </c>
      <c r="X1194" s="52"/>
      <c r="Y1194" s="53"/>
      <c r="Z1194" s="53"/>
      <c r="AA1194" s="53"/>
      <c r="AB1194" s="54" t="str">
        <f t="shared" si="302"/>
        <v/>
      </c>
      <c r="AC1194" s="54" t="str">
        <f t="shared" si="303"/>
        <v/>
      </c>
      <c r="AD1194" s="52"/>
      <c r="AE1194" s="53"/>
      <c r="AF1194" s="53"/>
      <c r="AG1194" s="53"/>
      <c r="AH1194" s="54" t="str">
        <f t="shared" si="304"/>
        <v/>
      </c>
      <c r="AI1194" s="54" t="str">
        <f t="shared" si="305"/>
        <v/>
      </c>
      <c r="AJ1194" s="52"/>
      <c r="AK1194" s="55"/>
      <c r="AL1194" s="55"/>
      <c r="AM1194" s="55"/>
      <c r="AN1194" s="54" t="str">
        <f t="shared" si="306"/>
        <v/>
      </c>
      <c r="AO1194" s="54" t="str">
        <f t="shared" si="307"/>
        <v/>
      </c>
      <c r="AP1194" s="53"/>
      <c r="AQ1194" s="53"/>
      <c r="AR1194" s="1"/>
      <c r="AS1194" s="1"/>
    </row>
    <row r="1195" spans="1:45" ht="18.75" customHeight="1" x14ac:dyDescent="0.35">
      <c r="A1195" s="1"/>
      <c r="B1195" s="49">
        <f>IF(R1195="",0,COUNTIF($R$7:R1195,R1195))</f>
        <v>0</v>
      </c>
      <c r="C1195" s="49" t="str">
        <f t="shared" si="292"/>
        <v>0</v>
      </c>
      <c r="D1195" s="49">
        <f>IF(X1195="",0,COUNTIF($X$7:X1195,X1195))</f>
        <v>0</v>
      </c>
      <c r="E1195" s="49" t="str">
        <f t="shared" si="293"/>
        <v>0</v>
      </c>
      <c r="F1195" s="49">
        <f>IF(AD1195="",0,COUNTIF($AD$7:AD1195,AD1195))</f>
        <v>0</v>
      </c>
      <c r="G1195" s="49" t="str">
        <f t="shared" si="294"/>
        <v>0</v>
      </c>
      <c r="H1195" s="49">
        <f>IF(AJ1195="",0,COUNTIF($AJ$7:AJ1195,AJ1195))</f>
        <v>0</v>
      </c>
      <c r="I1195" s="49" t="str">
        <f t="shared" si="295"/>
        <v>0</v>
      </c>
      <c r="J1195" s="120">
        <f t="shared" si="296"/>
        <v>0</v>
      </c>
      <c r="K1195" s="50" t="str">
        <f t="shared" si="297"/>
        <v>-</v>
      </c>
      <c r="L1195" s="49">
        <f>IF(N1195="",0,COUNTIF($N$7:N1195,N1195))</f>
        <v>0</v>
      </c>
      <c r="M1195" s="50" t="str">
        <f t="shared" si="298"/>
        <v>0</v>
      </c>
      <c r="N1195" s="49" t="str">
        <f t="shared" si="299"/>
        <v/>
      </c>
      <c r="O1195" s="1"/>
      <c r="P1195" s="112"/>
      <c r="Q1195" s="4"/>
      <c r="R1195" s="4"/>
      <c r="S1195" s="54" t="str">
        <f t="shared" si="300"/>
        <v/>
      </c>
      <c r="T1195" s="51"/>
      <c r="U1195" s="53"/>
      <c r="V1195" s="233"/>
      <c r="W1195" s="234" t="str">
        <f t="shared" si="301"/>
        <v/>
      </c>
      <c r="X1195" s="52"/>
      <c r="Y1195" s="53"/>
      <c r="Z1195" s="53"/>
      <c r="AA1195" s="53"/>
      <c r="AB1195" s="54" t="str">
        <f t="shared" si="302"/>
        <v/>
      </c>
      <c r="AC1195" s="54" t="str">
        <f t="shared" si="303"/>
        <v/>
      </c>
      <c r="AD1195" s="52"/>
      <c r="AE1195" s="53"/>
      <c r="AF1195" s="53"/>
      <c r="AG1195" s="53"/>
      <c r="AH1195" s="54" t="str">
        <f t="shared" si="304"/>
        <v/>
      </c>
      <c r="AI1195" s="54" t="str">
        <f t="shared" si="305"/>
        <v/>
      </c>
      <c r="AJ1195" s="52"/>
      <c r="AK1195" s="55"/>
      <c r="AL1195" s="55"/>
      <c r="AM1195" s="55"/>
      <c r="AN1195" s="54" t="str">
        <f t="shared" si="306"/>
        <v/>
      </c>
      <c r="AO1195" s="54" t="str">
        <f t="shared" si="307"/>
        <v/>
      </c>
      <c r="AP1195" s="53"/>
      <c r="AQ1195" s="53"/>
      <c r="AR1195" s="1"/>
      <c r="AS1195" s="1"/>
    </row>
    <row r="1196" spans="1:45" ht="18.75" customHeight="1" x14ac:dyDescent="0.35">
      <c r="A1196" s="1"/>
      <c r="B1196" s="49">
        <f>IF(R1196="",0,COUNTIF($R$7:R1196,R1196))</f>
        <v>0</v>
      </c>
      <c r="C1196" s="49" t="str">
        <f t="shared" si="292"/>
        <v>0</v>
      </c>
      <c r="D1196" s="49">
        <f>IF(X1196="",0,COUNTIF($X$7:X1196,X1196))</f>
        <v>0</v>
      </c>
      <c r="E1196" s="49" t="str">
        <f t="shared" si="293"/>
        <v>0</v>
      </c>
      <c r="F1196" s="49">
        <f>IF(AD1196="",0,COUNTIF($AD$7:AD1196,AD1196))</f>
        <v>0</v>
      </c>
      <c r="G1196" s="49" t="str">
        <f t="shared" si="294"/>
        <v>0</v>
      </c>
      <c r="H1196" s="49">
        <f>IF(AJ1196="",0,COUNTIF($AJ$7:AJ1196,AJ1196))</f>
        <v>0</v>
      </c>
      <c r="I1196" s="49" t="str">
        <f t="shared" si="295"/>
        <v>0</v>
      </c>
      <c r="J1196" s="120">
        <f t="shared" si="296"/>
        <v>0</v>
      </c>
      <c r="K1196" s="50" t="str">
        <f t="shared" si="297"/>
        <v>-</v>
      </c>
      <c r="L1196" s="49">
        <f>IF(N1196="",0,COUNTIF($N$7:N1196,N1196))</f>
        <v>0</v>
      </c>
      <c r="M1196" s="50" t="str">
        <f t="shared" si="298"/>
        <v>0</v>
      </c>
      <c r="N1196" s="49" t="str">
        <f t="shared" si="299"/>
        <v/>
      </c>
      <c r="O1196" s="1"/>
      <c r="P1196" s="112"/>
      <c r="Q1196" s="4"/>
      <c r="R1196" s="4"/>
      <c r="S1196" s="54" t="str">
        <f t="shared" si="300"/>
        <v/>
      </c>
      <c r="T1196" s="51"/>
      <c r="U1196" s="53"/>
      <c r="V1196" s="233"/>
      <c r="W1196" s="234" t="str">
        <f t="shared" si="301"/>
        <v/>
      </c>
      <c r="X1196" s="52"/>
      <c r="Y1196" s="53"/>
      <c r="Z1196" s="53"/>
      <c r="AA1196" s="53"/>
      <c r="AB1196" s="54" t="str">
        <f t="shared" si="302"/>
        <v/>
      </c>
      <c r="AC1196" s="54" t="str">
        <f t="shared" si="303"/>
        <v/>
      </c>
      <c r="AD1196" s="52"/>
      <c r="AE1196" s="53"/>
      <c r="AF1196" s="53"/>
      <c r="AG1196" s="53"/>
      <c r="AH1196" s="54" t="str">
        <f t="shared" si="304"/>
        <v/>
      </c>
      <c r="AI1196" s="54" t="str">
        <f t="shared" si="305"/>
        <v/>
      </c>
      <c r="AJ1196" s="52"/>
      <c r="AK1196" s="55"/>
      <c r="AL1196" s="55"/>
      <c r="AM1196" s="55"/>
      <c r="AN1196" s="54" t="str">
        <f t="shared" si="306"/>
        <v/>
      </c>
      <c r="AO1196" s="54" t="str">
        <f t="shared" si="307"/>
        <v/>
      </c>
      <c r="AP1196" s="53"/>
      <c r="AQ1196" s="53"/>
      <c r="AR1196" s="1"/>
      <c r="AS1196" s="1"/>
    </row>
    <row r="1197" spans="1:45" ht="18.75" customHeight="1" x14ac:dyDescent="0.35">
      <c r="A1197" s="1"/>
      <c r="B1197" s="49">
        <f>IF(R1197="",0,COUNTIF($R$7:R1197,R1197))</f>
        <v>0</v>
      </c>
      <c r="C1197" s="49" t="str">
        <f t="shared" si="292"/>
        <v>0</v>
      </c>
      <c r="D1197" s="49">
        <f>IF(X1197="",0,COUNTIF($X$7:X1197,X1197))</f>
        <v>0</v>
      </c>
      <c r="E1197" s="49" t="str">
        <f t="shared" si="293"/>
        <v>0</v>
      </c>
      <c r="F1197" s="49">
        <f>IF(AD1197="",0,COUNTIF($AD$7:AD1197,AD1197))</f>
        <v>0</v>
      </c>
      <c r="G1197" s="49" t="str">
        <f t="shared" si="294"/>
        <v>0</v>
      </c>
      <c r="H1197" s="49">
        <f>IF(AJ1197="",0,COUNTIF($AJ$7:AJ1197,AJ1197))</f>
        <v>0</v>
      </c>
      <c r="I1197" s="49" t="str">
        <f t="shared" si="295"/>
        <v>0</v>
      </c>
      <c r="J1197" s="120">
        <f t="shared" si="296"/>
        <v>0</v>
      </c>
      <c r="K1197" s="50" t="str">
        <f t="shared" si="297"/>
        <v>-</v>
      </c>
      <c r="L1197" s="49">
        <f>IF(N1197="",0,COUNTIF($N$7:N1197,N1197))</f>
        <v>0</v>
      </c>
      <c r="M1197" s="50" t="str">
        <f t="shared" si="298"/>
        <v>0</v>
      </c>
      <c r="N1197" s="49" t="str">
        <f t="shared" si="299"/>
        <v/>
      </c>
      <c r="O1197" s="1"/>
      <c r="P1197" s="112"/>
      <c r="Q1197" s="4"/>
      <c r="R1197" s="4"/>
      <c r="S1197" s="54" t="str">
        <f t="shared" si="300"/>
        <v/>
      </c>
      <c r="T1197" s="51"/>
      <c r="U1197" s="53"/>
      <c r="V1197" s="233"/>
      <c r="W1197" s="234" t="str">
        <f t="shared" si="301"/>
        <v/>
      </c>
      <c r="X1197" s="52"/>
      <c r="Y1197" s="53"/>
      <c r="Z1197" s="53"/>
      <c r="AA1197" s="53"/>
      <c r="AB1197" s="54" t="str">
        <f t="shared" si="302"/>
        <v/>
      </c>
      <c r="AC1197" s="54" t="str">
        <f t="shared" si="303"/>
        <v/>
      </c>
      <c r="AD1197" s="52"/>
      <c r="AE1197" s="53"/>
      <c r="AF1197" s="53"/>
      <c r="AG1197" s="53"/>
      <c r="AH1197" s="54" t="str">
        <f t="shared" si="304"/>
        <v/>
      </c>
      <c r="AI1197" s="54" t="str">
        <f t="shared" si="305"/>
        <v/>
      </c>
      <c r="AJ1197" s="52"/>
      <c r="AK1197" s="55"/>
      <c r="AL1197" s="55"/>
      <c r="AM1197" s="55"/>
      <c r="AN1197" s="54" t="str">
        <f t="shared" si="306"/>
        <v/>
      </c>
      <c r="AO1197" s="54" t="str">
        <f t="shared" si="307"/>
        <v/>
      </c>
      <c r="AP1197" s="53"/>
      <c r="AQ1197" s="53"/>
      <c r="AR1197" s="1"/>
      <c r="AS1197" s="1"/>
    </row>
    <row r="1198" spans="1:45" ht="18.75" customHeight="1" x14ac:dyDescent="0.35">
      <c r="A1198" s="1"/>
      <c r="B1198" s="49">
        <f>IF(R1198="",0,COUNTIF($R$7:R1198,R1198))</f>
        <v>0</v>
      </c>
      <c r="C1198" s="49" t="str">
        <f t="shared" si="292"/>
        <v>0</v>
      </c>
      <c r="D1198" s="49">
        <f>IF(X1198="",0,COUNTIF($X$7:X1198,X1198))</f>
        <v>0</v>
      </c>
      <c r="E1198" s="49" t="str">
        <f t="shared" si="293"/>
        <v>0</v>
      </c>
      <c r="F1198" s="49">
        <f>IF(AD1198="",0,COUNTIF($AD$7:AD1198,AD1198))</f>
        <v>0</v>
      </c>
      <c r="G1198" s="49" t="str">
        <f t="shared" si="294"/>
        <v>0</v>
      </c>
      <c r="H1198" s="49">
        <f>IF(AJ1198="",0,COUNTIF($AJ$7:AJ1198,AJ1198))</f>
        <v>0</v>
      </c>
      <c r="I1198" s="49" t="str">
        <f t="shared" si="295"/>
        <v>0</v>
      </c>
      <c r="J1198" s="120">
        <f t="shared" si="296"/>
        <v>0</v>
      </c>
      <c r="K1198" s="50" t="str">
        <f t="shared" si="297"/>
        <v>-</v>
      </c>
      <c r="L1198" s="49">
        <f>IF(N1198="",0,COUNTIF($N$7:N1198,N1198))</f>
        <v>0</v>
      </c>
      <c r="M1198" s="50" t="str">
        <f t="shared" si="298"/>
        <v>0</v>
      </c>
      <c r="N1198" s="49" t="str">
        <f t="shared" si="299"/>
        <v/>
      </c>
      <c r="O1198" s="1"/>
      <c r="P1198" s="112"/>
      <c r="Q1198" s="4"/>
      <c r="R1198" s="4"/>
      <c r="S1198" s="54" t="str">
        <f t="shared" si="300"/>
        <v/>
      </c>
      <c r="T1198" s="51"/>
      <c r="U1198" s="53"/>
      <c r="V1198" s="233"/>
      <c r="W1198" s="234" t="str">
        <f t="shared" si="301"/>
        <v/>
      </c>
      <c r="X1198" s="52"/>
      <c r="Y1198" s="53"/>
      <c r="Z1198" s="53"/>
      <c r="AA1198" s="53"/>
      <c r="AB1198" s="54" t="str">
        <f t="shared" si="302"/>
        <v/>
      </c>
      <c r="AC1198" s="54" t="str">
        <f t="shared" si="303"/>
        <v/>
      </c>
      <c r="AD1198" s="52"/>
      <c r="AE1198" s="53"/>
      <c r="AF1198" s="53"/>
      <c r="AG1198" s="53"/>
      <c r="AH1198" s="54" t="str">
        <f t="shared" si="304"/>
        <v/>
      </c>
      <c r="AI1198" s="54" t="str">
        <f t="shared" si="305"/>
        <v/>
      </c>
      <c r="AJ1198" s="52"/>
      <c r="AK1198" s="55"/>
      <c r="AL1198" s="55"/>
      <c r="AM1198" s="55"/>
      <c r="AN1198" s="54" t="str">
        <f t="shared" si="306"/>
        <v/>
      </c>
      <c r="AO1198" s="54" t="str">
        <f t="shared" si="307"/>
        <v/>
      </c>
      <c r="AP1198" s="53"/>
      <c r="AQ1198" s="53"/>
      <c r="AR1198" s="1"/>
      <c r="AS1198" s="1"/>
    </row>
    <row r="1199" spans="1:45" ht="18.75" customHeight="1" x14ac:dyDescent="0.35">
      <c r="A1199" s="1"/>
      <c r="B1199" s="49">
        <f>IF(R1199="",0,COUNTIF($R$7:R1199,R1199))</f>
        <v>0</v>
      </c>
      <c r="C1199" s="49" t="str">
        <f t="shared" si="292"/>
        <v>0</v>
      </c>
      <c r="D1199" s="49">
        <f>IF(X1199="",0,COUNTIF($X$7:X1199,X1199))</f>
        <v>0</v>
      </c>
      <c r="E1199" s="49" t="str">
        <f t="shared" si="293"/>
        <v>0</v>
      </c>
      <c r="F1199" s="49">
        <f>IF(AD1199="",0,COUNTIF($AD$7:AD1199,AD1199))</f>
        <v>0</v>
      </c>
      <c r="G1199" s="49" t="str">
        <f t="shared" si="294"/>
        <v>0</v>
      </c>
      <c r="H1199" s="49">
        <f>IF(AJ1199="",0,COUNTIF($AJ$7:AJ1199,AJ1199))</f>
        <v>0</v>
      </c>
      <c r="I1199" s="49" t="str">
        <f t="shared" si="295"/>
        <v>0</v>
      </c>
      <c r="J1199" s="120">
        <f t="shared" si="296"/>
        <v>0</v>
      </c>
      <c r="K1199" s="50" t="str">
        <f t="shared" si="297"/>
        <v>-</v>
      </c>
      <c r="L1199" s="49">
        <f>IF(N1199="",0,COUNTIF($N$7:N1199,N1199))</f>
        <v>0</v>
      </c>
      <c r="M1199" s="50" t="str">
        <f t="shared" si="298"/>
        <v>0</v>
      </c>
      <c r="N1199" s="49" t="str">
        <f t="shared" si="299"/>
        <v/>
      </c>
      <c r="O1199" s="1"/>
      <c r="P1199" s="112"/>
      <c r="Q1199" s="4"/>
      <c r="R1199" s="4"/>
      <c r="S1199" s="54" t="str">
        <f t="shared" si="300"/>
        <v/>
      </c>
      <c r="T1199" s="51"/>
      <c r="U1199" s="53"/>
      <c r="V1199" s="233"/>
      <c r="W1199" s="234" t="str">
        <f t="shared" si="301"/>
        <v/>
      </c>
      <c r="X1199" s="52"/>
      <c r="Y1199" s="53"/>
      <c r="Z1199" s="53"/>
      <c r="AA1199" s="53"/>
      <c r="AB1199" s="54" t="str">
        <f t="shared" si="302"/>
        <v/>
      </c>
      <c r="AC1199" s="54" t="str">
        <f t="shared" si="303"/>
        <v/>
      </c>
      <c r="AD1199" s="52"/>
      <c r="AE1199" s="53"/>
      <c r="AF1199" s="53"/>
      <c r="AG1199" s="53"/>
      <c r="AH1199" s="54" t="str">
        <f t="shared" si="304"/>
        <v/>
      </c>
      <c r="AI1199" s="54" t="str">
        <f t="shared" si="305"/>
        <v/>
      </c>
      <c r="AJ1199" s="52"/>
      <c r="AK1199" s="55"/>
      <c r="AL1199" s="55"/>
      <c r="AM1199" s="55"/>
      <c r="AN1199" s="54" t="str">
        <f t="shared" si="306"/>
        <v/>
      </c>
      <c r="AO1199" s="54" t="str">
        <f t="shared" si="307"/>
        <v/>
      </c>
      <c r="AP1199" s="53"/>
      <c r="AQ1199" s="53"/>
      <c r="AR1199" s="1"/>
      <c r="AS1199" s="1"/>
    </row>
    <row r="1200" spans="1:45" ht="18.75" customHeight="1" x14ac:dyDescent="0.35">
      <c r="A1200" s="1"/>
      <c r="B1200" s="49">
        <f>IF(R1200="",0,COUNTIF($R$7:R1200,R1200))</f>
        <v>0</v>
      </c>
      <c r="C1200" s="49" t="str">
        <f t="shared" si="292"/>
        <v>0</v>
      </c>
      <c r="D1200" s="49">
        <f>IF(X1200="",0,COUNTIF($X$7:X1200,X1200))</f>
        <v>0</v>
      </c>
      <c r="E1200" s="49" t="str">
        <f t="shared" si="293"/>
        <v>0</v>
      </c>
      <c r="F1200" s="49">
        <f>IF(AD1200="",0,COUNTIF($AD$7:AD1200,AD1200))</f>
        <v>0</v>
      </c>
      <c r="G1200" s="49" t="str">
        <f t="shared" si="294"/>
        <v>0</v>
      </c>
      <c r="H1200" s="49">
        <f>IF(AJ1200="",0,COUNTIF($AJ$7:AJ1200,AJ1200))</f>
        <v>0</v>
      </c>
      <c r="I1200" s="49" t="str">
        <f t="shared" si="295"/>
        <v>0</v>
      </c>
      <c r="J1200" s="120">
        <f t="shared" si="296"/>
        <v>0</v>
      </c>
      <c r="K1200" s="50" t="str">
        <f t="shared" si="297"/>
        <v>-</v>
      </c>
      <c r="L1200" s="49">
        <f>IF(N1200="",0,COUNTIF($N$7:N1200,N1200))</f>
        <v>0</v>
      </c>
      <c r="M1200" s="50" t="str">
        <f t="shared" si="298"/>
        <v>0</v>
      </c>
      <c r="N1200" s="49" t="str">
        <f t="shared" si="299"/>
        <v/>
      </c>
      <c r="O1200" s="1"/>
      <c r="P1200" s="112"/>
      <c r="Q1200" s="4"/>
      <c r="R1200" s="4"/>
      <c r="S1200" s="54" t="str">
        <f t="shared" si="300"/>
        <v/>
      </c>
      <c r="T1200" s="51"/>
      <c r="U1200" s="53"/>
      <c r="V1200" s="233"/>
      <c r="W1200" s="234" t="str">
        <f t="shared" si="301"/>
        <v/>
      </c>
      <c r="X1200" s="52"/>
      <c r="Y1200" s="53"/>
      <c r="Z1200" s="53"/>
      <c r="AA1200" s="53"/>
      <c r="AB1200" s="54" t="str">
        <f t="shared" si="302"/>
        <v/>
      </c>
      <c r="AC1200" s="54" t="str">
        <f t="shared" si="303"/>
        <v/>
      </c>
      <c r="AD1200" s="52"/>
      <c r="AE1200" s="53"/>
      <c r="AF1200" s="53"/>
      <c r="AG1200" s="53"/>
      <c r="AH1200" s="54" t="str">
        <f t="shared" si="304"/>
        <v/>
      </c>
      <c r="AI1200" s="54" t="str">
        <f t="shared" si="305"/>
        <v/>
      </c>
      <c r="AJ1200" s="52"/>
      <c r="AK1200" s="55"/>
      <c r="AL1200" s="55"/>
      <c r="AM1200" s="55"/>
      <c r="AN1200" s="54" t="str">
        <f t="shared" si="306"/>
        <v/>
      </c>
      <c r="AO1200" s="54" t="str">
        <f t="shared" si="307"/>
        <v/>
      </c>
      <c r="AP1200" s="53"/>
      <c r="AQ1200" s="53"/>
      <c r="AR1200" s="1"/>
      <c r="AS1200" s="1"/>
    </row>
    <row r="1201" spans="1:45" ht="18.75" customHeight="1" x14ac:dyDescent="0.35">
      <c r="A1201" s="1"/>
      <c r="B1201" s="49">
        <f>IF(R1201="",0,COUNTIF($R$7:R1201,R1201))</f>
        <v>0</v>
      </c>
      <c r="C1201" s="49" t="str">
        <f t="shared" si="292"/>
        <v>0</v>
      </c>
      <c r="D1201" s="49">
        <f>IF(X1201="",0,COUNTIF($X$7:X1201,X1201))</f>
        <v>0</v>
      </c>
      <c r="E1201" s="49" t="str">
        <f t="shared" si="293"/>
        <v>0</v>
      </c>
      <c r="F1201" s="49">
        <f>IF(AD1201="",0,COUNTIF($AD$7:AD1201,AD1201))</f>
        <v>0</v>
      </c>
      <c r="G1201" s="49" t="str">
        <f t="shared" si="294"/>
        <v>0</v>
      </c>
      <c r="H1201" s="49">
        <f>IF(AJ1201="",0,COUNTIF($AJ$7:AJ1201,AJ1201))</f>
        <v>0</v>
      </c>
      <c r="I1201" s="49" t="str">
        <f t="shared" si="295"/>
        <v>0</v>
      </c>
      <c r="J1201" s="120">
        <f t="shared" si="296"/>
        <v>0</v>
      </c>
      <c r="K1201" s="50" t="str">
        <f t="shared" si="297"/>
        <v>-</v>
      </c>
      <c r="L1201" s="49">
        <f>IF(N1201="",0,COUNTIF($N$7:N1201,N1201))</f>
        <v>0</v>
      </c>
      <c r="M1201" s="50" t="str">
        <f t="shared" si="298"/>
        <v>0</v>
      </c>
      <c r="N1201" s="49" t="str">
        <f t="shared" si="299"/>
        <v/>
      </c>
      <c r="O1201" s="1"/>
      <c r="P1201" s="112"/>
      <c r="Q1201" s="4"/>
      <c r="R1201" s="4"/>
      <c r="S1201" s="54" t="str">
        <f t="shared" si="300"/>
        <v/>
      </c>
      <c r="T1201" s="51"/>
      <c r="U1201" s="53"/>
      <c r="V1201" s="233"/>
      <c r="W1201" s="234" t="str">
        <f t="shared" si="301"/>
        <v/>
      </c>
      <c r="X1201" s="52"/>
      <c r="Y1201" s="53"/>
      <c r="Z1201" s="53"/>
      <c r="AA1201" s="53"/>
      <c r="AB1201" s="54" t="str">
        <f t="shared" si="302"/>
        <v/>
      </c>
      <c r="AC1201" s="54" t="str">
        <f t="shared" si="303"/>
        <v/>
      </c>
      <c r="AD1201" s="52"/>
      <c r="AE1201" s="53"/>
      <c r="AF1201" s="53"/>
      <c r="AG1201" s="53"/>
      <c r="AH1201" s="54" t="str">
        <f t="shared" si="304"/>
        <v/>
      </c>
      <c r="AI1201" s="54" t="str">
        <f t="shared" si="305"/>
        <v/>
      </c>
      <c r="AJ1201" s="52"/>
      <c r="AK1201" s="55"/>
      <c r="AL1201" s="55"/>
      <c r="AM1201" s="55"/>
      <c r="AN1201" s="54" t="str">
        <f t="shared" si="306"/>
        <v/>
      </c>
      <c r="AO1201" s="54" t="str">
        <f t="shared" si="307"/>
        <v/>
      </c>
      <c r="AP1201" s="53"/>
      <c r="AQ1201" s="53"/>
      <c r="AR1201" s="1"/>
      <c r="AS1201" s="1"/>
    </row>
    <row r="1202" spans="1:45" ht="18.75" customHeight="1" x14ac:dyDescent="0.35">
      <c r="A1202" s="1"/>
      <c r="B1202" s="49">
        <f>IF(R1202="",0,COUNTIF($R$7:R1202,R1202))</f>
        <v>0</v>
      </c>
      <c r="C1202" s="49" t="str">
        <f t="shared" si="292"/>
        <v>0</v>
      </c>
      <c r="D1202" s="49">
        <f>IF(X1202="",0,COUNTIF($X$7:X1202,X1202))</f>
        <v>0</v>
      </c>
      <c r="E1202" s="49" t="str">
        <f t="shared" si="293"/>
        <v>0</v>
      </c>
      <c r="F1202" s="49">
        <f>IF(AD1202="",0,COUNTIF($AD$7:AD1202,AD1202))</f>
        <v>0</v>
      </c>
      <c r="G1202" s="49" t="str">
        <f t="shared" si="294"/>
        <v>0</v>
      </c>
      <c r="H1202" s="49">
        <f>IF(AJ1202="",0,COUNTIF($AJ$7:AJ1202,AJ1202))</f>
        <v>0</v>
      </c>
      <c r="I1202" s="49" t="str">
        <f t="shared" si="295"/>
        <v>0</v>
      </c>
      <c r="J1202" s="120">
        <f t="shared" si="296"/>
        <v>0</v>
      </c>
      <c r="K1202" s="50" t="str">
        <f t="shared" si="297"/>
        <v>-</v>
      </c>
      <c r="L1202" s="49">
        <f>IF(N1202="",0,COUNTIF($N$7:N1202,N1202))</f>
        <v>0</v>
      </c>
      <c r="M1202" s="50" t="str">
        <f t="shared" si="298"/>
        <v>0</v>
      </c>
      <c r="N1202" s="49" t="str">
        <f t="shared" si="299"/>
        <v/>
      </c>
      <c r="O1202" s="1"/>
      <c r="P1202" s="112"/>
      <c r="Q1202" s="4"/>
      <c r="R1202" s="4"/>
      <c r="S1202" s="54" t="str">
        <f t="shared" si="300"/>
        <v/>
      </c>
      <c r="T1202" s="51"/>
      <c r="U1202" s="53"/>
      <c r="V1202" s="233"/>
      <c r="W1202" s="234" t="str">
        <f t="shared" si="301"/>
        <v/>
      </c>
      <c r="X1202" s="52"/>
      <c r="Y1202" s="53"/>
      <c r="Z1202" s="53"/>
      <c r="AA1202" s="53"/>
      <c r="AB1202" s="54" t="str">
        <f t="shared" si="302"/>
        <v/>
      </c>
      <c r="AC1202" s="54" t="str">
        <f t="shared" si="303"/>
        <v/>
      </c>
      <c r="AD1202" s="52"/>
      <c r="AE1202" s="53"/>
      <c r="AF1202" s="53"/>
      <c r="AG1202" s="53"/>
      <c r="AH1202" s="54" t="str">
        <f t="shared" si="304"/>
        <v/>
      </c>
      <c r="AI1202" s="54" t="str">
        <f t="shared" si="305"/>
        <v/>
      </c>
      <c r="AJ1202" s="52"/>
      <c r="AK1202" s="55"/>
      <c r="AL1202" s="55"/>
      <c r="AM1202" s="55"/>
      <c r="AN1202" s="54" t="str">
        <f t="shared" si="306"/>
        <v/>
      </c>
      <c r="AO1202" s="54" t="str">
        <f t="shared" si="307"/>
        <v/>
      </c>
      <c r="AP1202" s="53"/>
      <c r="AQ1202" s="53"/>
      <c r="AR1202" s="1"/>
      <c r="AS1202" s="1"/>
    </row>
    <row r="1203" spans="1:45" ht="18.75" customHeight="1" x14ac:dyDescent="0.35">
      <c r="A1203" s="1"/>
      <c r="B1203" s="49">
        <f>IF(R1203="",0,COUNTIF($R$7:R1203,R1203))</f>
        <v>0</v>
      </c>
      <c r="C1203" s="49" t="str">
        <f t="shared" ref="C1203:C1266" si="308">B1203&amp;R1203</f>
        <v>0</v>
      </c>
      <c r="D1203" s="49">
        <f>IF(X1203="",0,COUNTIF($X$7:X1203,X1203))</f>
        <v>0</v>
      </c>
      <c r="E1203" s="49" t="str">
        <f t="shared" ref="E1203:E1266" si="309">D1203&amp;X1203</f>
        <v>0</v>
      </c>
      <c r="F1203" s="49">
        <f>IF(AD1203="",0,COUNTIF($AD$7:AD1203,AD1203))</f>
        <v>0</v>
      </c>
      <c r="G1203" s="49" t="str">
        <f t="shared" ref="G1203:G1266" si="310">F1203&amp;AD1203</f>
        <v>0</v>
      </c>
      <c r="H1203" s="49">
        <f>IF(AJ1203="",0,COUNTIF($AJ$7:AJ1203,AJ1203))</f>
        <v>0</v>
      </c>
      <c r="I1203" s="49" t="str">
        <f t="shared" ref="I1203:I1266" si="311">H1203&amp;AJ1203</f>
        <v>0</v>
      </c>
      <c r="J1203" s="120">
        <f t="shared" ref="J1203:J1266" si="312">Y1203+AE1203+AK1203</f>
        <v>0</v>
      </c>
      <c r="K1203" s="50" t="str">
        <f t="shared" ref="K1203:K1266" si="313">IF(R1203="","-",IF(P1203&lt;&gt;"",P1203,K1202))</f>
        <v>-</v>
      </c>
      <c r="L1203" s="49">
        <f>IF(N1203="",0,COUNTIF($N$7:N1203,N1203))</f>
        <v>0</v>
      </c>
      <c r="M1203" s="50" t="str">
        <f t="shared" ref="M1203:M1266" si="314">L1203&amp;N1203</f>
        <v>0</v>
      </c>
      <c r="N1203" s="49" t="str">
        <f t="shared" ref="N1203:N1266" si="315">IF(R1203="","",IF(Q1203&lt;&gt;"",Q1203,N1202))</f>
        <v/>
      </c>
      <c r="O1203" s="1"/>
      <c r="P1203" s="112"/>
      <c r="Q1203" s="4"/>
      <c r="R1203" s="4"/>
      <c r="S1203" s="54" t="str">
        <f t="shared" ref="S1203:S1266" si="316">IF(R1203&lt;&gt;"",VLOOKUP(R1203,DP,2,FALSE),"")</f>
        <v/>
      </c>
      <c r="T1203" s="51"/>
      <c r="U1203" s="53"/>
      <c r="V1203" s="233"/>
      <c r="W1203" s="234" t="str">
        <f t="shared" ref="W1203:W1266" si="317">IF(AND(R1203&lt;&gt;"",U1203&lt;&gt;""),$U1203*$V1203,"")</f>
        <v/>
      </c>
      <c r="X1203" s="52"/>
      <c r="Y1203" s="53"/>
      <c r="Z1203" s="53"/>
      <c r="AA1203" s="53"/>
      <c r="AB1203" s="54" t="str">
        <f t="shared" ref="AB1203:AB1266" si="318">IF(AND(R1203&lt;&gt;"",X1203&lt;&gt;""),$Y1203*$Z1203,"")</f>
        <v/>
      </c>
      <c r="AC1203" s="54" t="str">
        <f t="shared" ref="AC1203:AC1266" si="319">IF(AND(R1203&lt;&gt;"",X1203&lt;&gt;""),$Y1203*$AA1203,"")</f>
        <v/>
      </c>
      <c r="AD1203" s="52"/>
      <c r="AE1203" s="53"/>
      <c r="AF1203" s="53"/>
      <c r="AG1203" s="53"/>
      <c r="AH1203" s="54" t="str">
        <f t="shared" ref="AH1203:AH1266" si="320">IF(AND(R1203&lt;&gt;"",AD1203&lt;&gt;""),$AE1203*$AF1203,"")</f>
        <v/>
      </c>
      <c r="AI1203" s="54" t="str">
        <f t="shared" ref="AI1203:AI1266" si="321">IF(AND(R1203&lt;&gt;"",AD1203&lt;&gt;""),$AE1203*$AG1203,"")</f>
        <v/>
      </c>
      <c r="AJ1203" s="52"/>
      <c r="AK1203" s="55"/>
      <c r="AL1203" s="55"/>
      <c r="AM1203" s="55"/>
      <c r="AN1203" s="54" t="str">
        <f t="shared" ref="AN1203:AN1266" si="322">IF(AND(R1203&lt;&gt;"",AJ1203&lt;&gt;""),$AK1203*$AL1203,"")</f>
        <v/>
      </c>
      <c r="AO1203" s="54" t="str">
        <f t="shared" ref="AO1203:AO1266" si="323">IF(AND(R1203&lt;&gt;"",AJ1203&lt;&gt;""),$AK1203*$AM1203,"")</f>
        <v/>
      </c>
      <c r="AP1203" s="53"/>
      <c r="AQ1203" s="53"/>
      <c r="AR1203" s="1"/>
      <c r="AS1203" s="1"/>
    </row>
    <row r="1204" spans="1:45" ht="18.75" customHeight="1" x14ac:dyDescent="0.35">
      <c r="A1204" s="1"/>
      <c r="B1204" s="49">
        <f>IF(R1204="",0,COUNTIF($R$7:R1204,R1204))</f>
        <v>0</v>
      </c>
      <c r="C1204" s="49" t="str">
        <f t="shared" si="308"/>
        <v>0</v>
      </c>
      <c r="D1204" s="49">
        <f>IF(X1204="",0,COUNTIF($X$7:X1204,X1204))</f>
        <v>0</v>
      </c>
      <c r="E1204" s="49" t="str">
        <f t="shared" si="309"/>
        <v>0</v>
      </c>
      <c r="F1204" s="49">
        <f>IF(AD1204="",0,COUNTIF($AD$7:AD1204,AD1204))</f>
        <v>0</v>
      </c>
      <c r="G1204" s="49" t="str">
        <f t="shared" si="310"/>
        <v>0</v>
      </c>
      <c r="H1204" s="49">
        <f>IF(AJ1204="",0,COUNTIF($AJ$7:AJ1204,AJ1204))</f>
        <v>0</v>
      </c>
      <c r="I1204" s="49" t="str">
        <f t="shared" si="311"/>
        <v>0</v>
      </c>
      <c r="J1204" s="120">
        <f t="shared" si="312"/>
        <v>0</v>
      </c>
      <c r="K1204" s="50" t="str">
        <f t="shared" si="313"/>
        <v>-</v>
      </c>
      <c r="L1204" s="49">
        <f>IF(N1204="",0,COUNTIF($N$7:N1204,N1204))</f>
        <v>0</v>
      </c>
      <c r="M1204" s="50" t="str">
        <f t="shared" si="314"/>
        <v>0</v>
      </c>
      <c r="N1204" s="49" t="str">
        <f t="shared" si="315"/>
        <v/>
      </c>
      <c r="O1204" s="1"/>
      <c r="P1204" s="112"/>
      <c r="Q1204" s="4"/>
      <c r="R1204" s="4"/>
      <c r="S1204" s="54" t="str">
        <f t="shared" si="316"/>
        <v/>
      </c>
      <c r="T1204" s="51"/>
      <c r="U1204" s="53"/>
      <c r="V1204" s="233"/>
      <c r="W1204" s="234" t="str">
        <f t="shared" si="317"/>
        <v/>
      </c>
      <c r="X1204" s="52"/>
      <c r="Y1204" s="53"/>
      <c r="Z1204" s="53"/>
      <c r="AA1204" s="53"/>
      <c r="AB1204" s="54" t="str">
        <f t="shared" si="318"/>
        <v/>
      </c>
      <c r="AC1204" s="54" t="str">
        <f t="shared" si="319"/>
        <v/>
      </c>
      <c r="AD1204" s="52"/>
      <c r="AE1204" s="53"/>
      <c r="AF1204" s="53"/>
      <c r="AG1204" s="53"/>
      <c r="AH1204" s="54" t="str">
        <f t="shared" si="320"/>
        <v/>
      </c>
      <c r="AI1204" s="54" t="str">
        <f t="shared" si="321"/>
        <v/>
      </c>
      <c r="AJ1204" s="52"/>
      <c r="AK1204" s="55"/>
      <c r="AL1204" s="55"/>
      <c r="AM1204" s="55"/>
      <c r="AN1204" s="54" t="str">
        <f t="shared" si="322"/>
        <v/>
      </c>
      <c r="AO1204" s="54" t="str">
        <f t="shared" si="323"/>
        <v/>
      </c>
      <c r="AP1204" s="53"/>
      <c r="AQ1204" s="53"/>
      <c r="AR1204" s="1"/>
      <c r="AS1204" s="1"/>
    </row>
    <row r="1205" spans="1:45" ht="18.75" customHeight="1" x14ac:dyDescent="0.35">
      <c r="A1205" s="1"/>
      <c r="B1205" s="49">
        <f>IF(R1205="",0,COUNTIF($R$7:R1205,R1205))</f>
        <v>0</v>
      </c>
      <c r="C1205" s="49" t="str">
        <f t="shared" si="308"/>
        <v>0</v>
      </c>
      <c r="D1205" s="49">
        <f>IF(X1205="",0,COUNTIF($X$7:X1205,X1205))</f>
        <v>0</v>
      </c>
      <c r="E1205" s="49" t="str">
        <f t="shared" si="309"/>
        <v>0</v>
      </c>
      <c r="F1205" s="49">
        <f>IF(AD1205="",0,COUNTIF($AD$7:AD1205,AD1205))</f>
        <v>0</v>
      </c>
      <c r="G1205" s="49" t="str">
        <f t="shared" si="310"/>
        <v>0</v>
      </c>
      <c r="H1205" s="49">
        <f>IF(AJ1205="",0,COUNTIF($AJ$7:AJ1205,AJ1205))</f>
        <v>0</v>
      </c>
      <c r="I1205" s="49" t="str">
        <f t="shared" si="311"/>
        <v>0</v>
      </c>
      <c r="J1205" s="120">
        <f t="shared" si="312"/>
        <v>0</v>
      </c>
      <c r="K1205" s="50" t="str">
        <f t="shared" si="313"/>
        <v>-</v>
      </c>
      <c r="L1205" s="49">
        <f>IF(N1205="",0,COUNTIF($N$7:N1205,N1205))</f>
        <v>0</v>
      </c>
      <c r="M1205" s="50" t="str">
        <f t="shared" si="314"/>
        <v>0</v>
      </c>
      <c r="N1205" s="49" t="str">
        <f t="shared" si="315"/>
        <v/>
      </c>
      <c r="O1205" s="1"/>
      <c r="P1205" s="112"/>
      <c r="Q1205" s="4"/>
      <c r="R1205" s="4"/>
      <c r="S1205" s="54" t="str">
        <f t="shared" si="316"/>
        <v/>
      </c>
      <c r="T1205" s="51"/>
      <c r="U1205" s="53"/>
      <c r="V1205" s="233"/>
      <c r="W1205" s="234" t="str">
        <f t="shared" si="317"/>
        <v/>
      </c>
      <c r="X1205" s="52"/>
      <c r="Y1205" s="53"/>
      <c r="Z1205" s="53"/>
      <c r="AA1205" s="53"/>
      <c r="AB1205" s="54" t="str">
        <f t="shared" si="318"/>
        <v/>
      </c>
      <c r="AC1205" s="54" t="str">
        <f t="shared" si="319"/>
        <v/>
      </c>
      <c r="AD1205" s="52"/>
      <c r="AE1205" s="53"/>
      <c r="AF1205" s="53"/>
      <c r="AG1205" s="53"/>
      <c r="AH1205" s="54" t="str">
        <f t="shared" si="320"/>
        <v/>
      </c>
      <c r="AI1205" s="54" t="str">
        <f t="shared" si="321"/>
        <v/>
      </c>
      <c r="AJ1205" s="52"/>
      <c r="AK1205" s="55"/>
      <c r="AL1205" s="55"/>
      <c r="AM1205" s="55"/>
      <c r="AN1205" s="54" t="str">
        <f t="shared" si="322"/>
        <v/>
      </c>
      <c r="AO1205" s="54" t="str">
        <f t="shared" si="323"/>
        <v/>
      </c>
      <c r="AP1205" s="53"/>
      <c r="AQ1205" s="53"/>
      <c r="AR1205" s="1"/>
      <c r="AS1205" s="1"/>
    </row>
    <row r="1206" spans="1:45" ht="18.75" customHeight="1" x14ac:dyDescent="0.35">
      <c r="A1206" s="1"/>
      <c r="B1206" s="49">
        <f>IF(R1206="",0,COUNTIF($R$7:R1206,R1206))</f>
        <v>0</v>
      </c>
      <c r="C1206" s="49" t="str">
        <f t="shared" si="308"/>
        <v>0</v>
      </c>
      <c r="D1206" s="49">
        <f>IF(X1206="",0,COUNTIF($X$7:X1206,X1206))</f>
        <v>0</v>
      </c>
      <c r="E1206" s="49" t="str">
        <f t="shared" si="309"/>
        <v>0</v>
      </c>
      <c r="F1206" s="49">
        <f>IF(AD1206="",0,COUNTIF($AD$7:AD1206,AD1206))</f>
        <v>0</v>
      </c>
      <c r="G1206" s="49" t="str">
        <f t="shared" si="310"/>
        <v>0</v>
      </c>
      <c r="H1206" s="49">
        <f>IF(AJ1206="",0,COUNTIF($AJ$7:AJ1206,AJ1206))</f>
        <v>0</v>
      </c>
      <c r="I1206" s="49" t="str">
        <f t="shared" si="311"/>
        <v>0</v>
      </c>
      <c r="J1206" s="120">
        <f t="shared" si="312"/>
        <v>0</v>
      </c>
      <c r="K1206" s="50" t="str">
        <f t="shared" si="313"/>
        <v>-</v>
      </c>
      <c r="L1206" s="49">
        <f>IF(N1206="",0,COUNTIF($N$7:N1206,N1206))</f>
        <v>0</v>
      </c>
      <c r="M1206" s="50" t="str">
        <f t="shared" si="314"/>
        <v>0</v>
      </c>
      <c r="N1206" s="49" t="str">
        <f t="shared" si="315"/>
        <v/>
      </c>
      <c r="O1206" s="1"/>
      <c r="P1206" s="112"/>
      <c r="Q1206" s="4"/>
      <c r="R1206" s="4"/>
      <c r="S1206" s="54" t="str">
        <f t="shared" si="316"/>
        <v/>
      </c>
      <c r="T1206" s="51"/>
      <c r="U1206" s="53"/>
      <c r="V1206" s="233"/>
      <c r="W1206" s="234" t="str">
        <f t="shared" si="317"/>
        <v/>
      </c>
      <c r="X1206" s="52"/>
      <c r="Y1206" s="53"/>
      <c r="Z1206" s="53"/>
      <c r="AA1206" s="53"/>
      <c r="AB1206" s="54" t="str">
        <f t="shared" si="318"/>
        <v/>
      </c>
      <c r="AC1206" s="54" t="str">
        <f t="shared" si="319"/>
        <v/>
      </c>
      <c r="AD1206" s="52"/>
      <c r="AE1206" s="53"/>
      <c r="AF1206" s="53"/>
      <c r="AG1206" s="53"/>
      <c r="AH1206" s="54" t="str">
        <f t="shared" si="320"/>
        <v/>
      </c>
      <c r="AI1206" s="54" t="str">
        <f t="shared" si="321"/>
        <v/>
      </c>
      <c r="AJ1206" s="52"/>
      <c r="AK1206" s="55"/>
      <c r="AL1206" s="55"/>
      <c r="AM1206" s="55"/>
      <c r="AN1206" s="54" t="str">
        <f t="shared" si="322"/>
        <v/>
      </c>
      <c r="AO1206" s="54" t="str">
        <f t="shared" si="323"/>
        <v/>
      </c>
      <c r="AP1206" s="53"/>
      <c r="AQ1206" s="53"/>
      <c r="AR1206" s="1"/>
      <c r="AS1206" s="1"/>
    </row>
    <row r="1207" spans="1:45" ht="18.75" customHeight="1" x14ac:dyDescent="0.35">
      <c r="A1207" s="1"/>
      <c r="B1207" s="49">
        <f>IF(R1207="",0,COUNTIF($R$7:R1207,R1207))</f>
        <v>0</v>
      </c>
      <c r="C1207" s="49" t="str">
        <f t="shared" si="308"/>
        <v>0</v>
      </c>
      <c r="D1207" s="49">
        <f>IF(X1207="",0,COUNTIF($X$7:X1207,X1207))</f>
        <v>0</v>
      </c>
      <c r="E1207" s="49" t="str">
        <f t="shared" si="309"/>
        <v>0</v>
      </c>
      <c r="F1207" s="49">
        <f>IF(AD1207="",0,COUNTIF($AD$7:AD1207,AD1207))</f>
        <v>0</v>
      </c>
      <c r="G1207" s="49" t="str">
        <f t="shared" si="310"/>
        <v>0</v>
      </c>
      <c r="H1207" s="49">
        <f>IF(AJ1207="",0,COUNTIF($AJ$7:AJ1207,AJ1207))</f>
        <v>0</v>
      </c>
      <c r="I1207" s="49" t="str">
        <f t="shared" si="311"/>
        <v>0</v>
      </c>
      <c r="J1207" s="120">
        <f t="shared" si="312"/>
        <v>0</v>
      </c>
      <c r="K1207" s="50" t="str">
        <f t="shared" si="313"/>
        <v>-</v>
      </c>
      <c r="L1207" s="49">
        <f>IF(N1207="",0,COUNTIF($N$7:N1207,N1207))</f>
        <v>0</v>
      </c>
      <c r="M1207" s="50" t="str">
        <f t="shared" si="314"/>
        <v>0</v>
      </c>
      <c r="N1207" s="49" t="str">
        <f t="shared" si="315"/>
        <v/>
      </c>
      <c r="O1207" s="1"/>
      <c r="P1207" s="112"/>
      <c r="Q1207" s="4"/>
      <c r="R1207" s="4"/>
      <c r="S1207" s="54" t="str">
        <f t="shared" si="316"/>
        <v/>
      </c>
      <c r="T1207" s="51"/>
      <c r="U1207" s="53"/>
      <c r="V1207" s="233"/>
      <c r="W1207" s="234" t="str">
        <f t="shared" si="317"/>
        <v/>
      </c>
      <c r="X1207" s="52"/>
      <c r="Y1207" s="53"/>
      <c r="Z1207" s="53"/>
      <c r="AA1207" s="53"/>
      <c r="AB1207" s="54" t="str">
        <f t="shared" si="318"/>
        <v/>
      </c>
      <c r="AC1207" s="54" t="str">
        <f t="shared" si="319"/>
        <v/>
      </c>
      <c r="AD1207" s="52"/>
      <c r="AE1207" s="53"/>
      <c r="AF1207" s="53"/>
      <c r="AG1207" s="53"/>
      <c r="AH1207" s="54" t="str">
        <f t="shared" si="320"/>
        <v/>
      </c>
      <c r="AI1207" s="54" t="str">
        <f t="shared" si="321"/>
        <v/>
      </c>
      <c r="AJ1207" s="52"/>
      <c r="AK1207" s="55"/>
      <c r="AL1207" s="55"/>
      <c r="AM1207" s="55"/>
      <c r="AN1207" s="54" t="str">
        <f t="shared" si="322"/>
        <v/>
      </c>
      <c r="AO1207" s="54" t="str">
        <f t="shared" si="323"/>
        <v/>
      </c>
      <c r="AP1207" s="53"/>
      <c r="AQ1207" s="53"/>
      <c r="AR1207" s="1"/>
      <c r="AS1207" s="1"/>
    </row>
    <row r="1208" spans="1:45" ht="18.75" customHeight="1" x14ac:dyDescent="0.35">
      <c r="A1208" s="1"/>
      <c r="B1208" s="49">
        <f>IF(R1208="",0,COUNTIF($R$7:R1208,R1208))</f>
        <v>0</v>
      </c>
      <c r="C1208" s="49" t="str">
        <f t="shared" si="308"/>
        <v>0</v>
      </c>
      <c r="D1208" s="49">
        <f>IF(X1208="",0,COUNTIF($X$7:X1208,X1208))</f>
        <v>0</v>
      </c>
      <c r="E1208" s="49" t="str">
        <f t="shared" si="309"/>
        <v>0</v>
      </c>
      <c r="F1208" s="49">
        <f>IF(AD1208="",0,COUNTIF($AD$7:AD1208,AD1208))</f>
        <v>0</v>
      </c>
      <c r="G1208" s="49" t="str">
        <f t="shared" si="310"/>
        <v>0</v>
      </c>
      <c r="H1208" s="49">
        <f>IF(AJ1208="",0,COUNTIF($AJ$7:AJ1208,AJ1208))</f>
        <v>0</v>
      </c>
      <c r="I1208" s="49" t="str">
        <f t="shared" si="311"/>
        <v>0</v>
      </c>
      <c r="J1208" s="120">
        <f t="shared" si="312"/>
        <v>0</v>
      </c>
      <c r="K1208" s="50" t="str">
        <f t="shared" si="313"/>
        <v>-</v>
      </c>
      <c r="L1208" s="49">
        <f>IF(N1208="",0,COUNTIF($N$7:N1208,N1208))</f>
        <v>0</v>
      </c>
      <c r="M1208" s="50" t="str">
        <f t="shared" si="314"/>
        <v>0</v>
      </c>
      <c r="N1208" s="49" t="str">
        <f t="shared" si="315"/>
        <v/>
      </c>
      <c r="O1208" s="1"/>
      <c r="P1208" s="112"/>
      <c r="Q1208" s="4"/>
      <c r="R1208" s="4"/>
      <c r="S1208" s="54" t="str">
        <f t="shared" si="316"/>
        <v/>
      </c>
      <c r="T1208" s="51"/>
      <c r="U1208" s="53"/>
      <c r="V1208" s="233"/>
      <c r="W1208" s="234" t="str">
        <f t="shared" si="317"/>
        <v/>
      </c>
      <c r="X1208" s="52"/>
      <c r="Y1208" s="53"/>
      <c r="Z1208" s="53"/>
      <c r="AA1208" s="53"/>
      <c r="AB1208" s="54" t="str">
        <f t="shared" si="318"/>
        <v/>
      </c>
      <c r="AC1208" s="54" t="str">
        <f t="shared" si="319"/>
        <v/>
      </c>
      <c r="AD1208" s="52"/>
      <c r="AE1208" s="53"/>
      <c r="AF1208" s="53"/>
      <c r="AG1208" s="53"/>
      <c r="AH1208" s="54" t="str">
        <f t="shared" si="320"/>
        <v/>
      </c>
      <c r="AI1208" s="54" t="str">
        <f t="shared" si="321"/>
        <v/>
      </c>
      <c r="AJ1208" s="52"/>
      <c r="AK1208" s="55"/>
      <c r="AL1208" s="55"/>
      <c r="AM1208" s="55"/>
      <c r="AN1208" s="54" t="str">
        <f t="shared" si="322"/>
        <v/>
      </c>
      <c r="AO1208" s="54" t="str">
        <f t="shared" si="323"/>
        <v/>
      </c>
      <c r="AP1208" s="53"/>
      <c r="AQ1208" s="53"/>
      <c r="AR1208" s="1"/>
      <c r="AS1208" s="1"/>
    </row>
    <row r="1209" spans="1:45" ht="18.75" customHeight="1" x14ac:dyDescent="0.35">
      <c r="A1209" s="1"/>
      <c r="B1209" s="49">
        <f>IF(R1209="",0,COUNTIF($R$7:R1209,R1209))</f>
        <v>0</v>
      </c>
      <c r="C1209" s="49" t="str">
        <f t="shared" si="308"/>
        <v>0</v>
      </c>
      <c r="D1209" s="49">
        <f>IF(X1209="",0,COUNTIF($X$7:X1209,X1209))</f>
        <v>0</v>
      </c>
      <c r="E1209" s="49" t="str">
        <f t="shared" si="309"/>
        <v>0</v>
      </c>
      <c r="F1209" s="49">
        <f>IF(AD1209="",0,COUNTIF($AD$7:AD1209,AD1209))</f>
        <v>0</v>
      </c>
      <c r="G1209" s="49" t="str">
        <f t="shared" si="310"/>
        <v>0</v>
      </c>
      <c r="H1209" s="49">
        <f>IF(AJ1209="",0,COUNTIF($AJ$7:AJ1209,AJ1209))</f>
        <v>0</v>
      </c>
      <c r="I1209" s="49" t="str">
        <f t="shared" si="311"/>
        <v>0</v>
      </c>
      <c r="J1209" s="120">
        <f t="shared" si="312"/>
        <v>0</v>
      </c>
      <c r="K1209" s="50" t="str">
        <f t="shared" si="313"/>
        <v>-</v>
      </c>
      <c r="L1209" s="49">
        <f>IF(N1209="",0,COUNTIF($N$7:N1209,N1209))</f>
        <v>0</v>
      </c>
      <c r="M1209" s="50" t="str">
        <f t="shared" si="314"/>
        <v>0</v>
      </c>
      <c r="N1209" s="49" t="str">
        <f t="shared" si="315"/>
        <v/>
      </c>
      <c r="O1209" s="1"/>
      <c r="P1209" s="112"/>
      <c r="Q1209" s="4"/>
      <c r="R1209" s="4"/>
      <c r="S1209" s="54" t="str">
        <f t="shared" si="316"/>
        <v/>
      </c>
      <c r="T1209" s="51"/>
      <c r="U1209" s="53"/>
      <c r="V1209" s="233"/>
      <c r="W1209" s="234" t="str">
        <f t="shared" si="317"/>
        <v/>
      </c>
      <c r="X1209" s="52"/>
      <c r="Y1209" s="53"/>
      <c r="Z1209" s="53"/>
      <c r="AA1209" s="53"/>
      <c r="AB1209" s="54" t="str">
        <f t="shared" si="318"/>
        <v/>
      </c>
      <c r="AC1209" s="54" t="str">
        <f t="shared" si="319"/>
        <v/>
      </c>
      <c r="AD1209" s="52"/>
      <c r="AE1209" s="53"/>
      <c r="AF1209" s="53"/>
      <c r="AG1209" s="53"/>
      <c r="AH1209" s="54" t="str">
        <f t="shared" si="320"/>
        <v/>
      </c>
      <c r="AI1209" s="54" t="str">
        <f t="shared" si="321"/>
        <v/>
      </c>
      <c r="AJ1209" s="52"/>
      <c r="AK1209" s="55"/>
      <c r="AL1209" s="55"/>
      <c r="AM1209" s="55"/>
      <c r="AN1209" s="54" t="str">
        <f t="shared" si="322"/>
        <v/>
      </c>
      <c r="AO1209" s="54" t="str">
        <f t="shared" si="323"/>
        <v/>
      </c>
      <c r="AP1209" s="53"/>
      <c r="AQ1209" s="53"/>
      <c r="AR1209" s="1"/>
      <c r="AS1209" s="1"/>
    </row>
    <row r="1210" spans="1:45" ht="18.75" customHeight="1" x14ac:dyDescent="0.35">
      <c r="A1210" s="1"/>
      <c r="B1210" s="49">
        <f>IF(R1210="",0,COUNTIF($R$7:R1210,R1210))</f>
        <v>0</v>
      </c>
      <c r="C1210" s="49" t="str">
        <f t="shared" si="308"/>
        <v>0</v>
      </c>
      <c r="D1210" s="49">
        <f>IF(X1210="",0,COUNTIF($X$7:X1210,X1210))</f>
        <v>0</v>
      </c>
      <c r="E1210" s="49" t="str">
        <f t="shared" si="309"/>
        <v>0</v>
      </c>
      <c r="F1210" s="49">
        <f>IF(AD1210="",0,COUNTIF($AD$7:AD1210,AD1210))</f>
        <v>0</v>
      </c>
      <c r="G1210" s="49" t="str">
        <f t="shared" si="310"/>
        <v>0</v>
      </c>
      <c r="H1210" s="49">
        <f>IF(AJ1210="",0,COUNTIF($AJ$7:AJ1210,AJ1210))</f>
        <v>0</v>
      </c>
      <c r="I1210" s="49" t="str">
        <f t="shared" si="311"/>
        <v>0</v>
      </c>
      <c r="J1210" s="120">
        <f t="shared" si="312"/>
        <v>0</v>
      </c>
      <c r="K1210" s="50" t="str">
        <f t="shared" si="313"/>
        <v>-</v>
      </c>
      <c r="L1210" s="49">
        <f>IF(N1210="",0,COUNTIF($N$7:N1210,N1210))</f>
        <v>0</v>
      </c>
      <c r="M1210" s="50" t="str">
        <f t="shared" si="314"/>
        <v>0</v>
      </c>
      <c r="N1210" s="49" t="str">
        <f t="shared" si="315"/>
        <v/>
      </c>
      <c r="O1210" s="1"/>
      <c r="P1210" s="112"/>
      <c r="Q1210" s="4"/>
      <c r="R1210" s="4"/>
      <c r="S1210" s="54" t="str">
        <f t="shared" si="316"/>
        <v/>
      </c>
      <c r="T1210" s="51"/>
      <c r="U1210" s="53"/>
      <c r="V1210" s="233"/>
      <c r="W1210" s="234" t="str">
        <f t="shared" si="317"/>
        <v/>
      </c>
      <c r="X1210" s="52"/>
      <c r="Y1210" s="53"/>
      <c r="Z1210" s="53"/>
      <c r="AA1210" s="53"/>
      <c r="AB1210" s="54" t="str">
        <f t="shared" si="318"/>
        <v/>
      </c>
      <c r="AC1210" s="54" t="str">
        <f t="shared" si="319"/>
        <v/>
      </c>
      <c r="AD1210" s="52"/>
      <c r="AE1210" s="53"/>
      <c r="AF1210" s="53"/>
      <c r="AG1210" s="53"/>
      <c r="AH1210" s="54" t="str">
        <f t="shared" si="320"/>
        <v/>
      </c>
      <c r="AI1210" s="54" t="str">
        <f t="shared" si="321"/>
        <v/>
      </c>
      <c r="AJ1210" s="52"/>
      <c r="AK1210" s="55"/>
      <c r="AL1210" s="55"/>
      <c r="AM1210" s="55"/>
      <c r="AN1210" s="54" t="str">
        <f t="shared" si="322"/>
        <v/>
      </c>
      <c r="AO1210" s="54" t="str">
        <f t="shared" si="323"/>
        <v/>
      </c>
      <c r="AP1210" s="53"/>
      <c r="AQ1210" s="53"/>
      <c r="AR1210" s="1"/>
      <c r="AS1210" s="1"/>
    </row>
    <row r="1211" spans="1:45" ht="18.75" customHeight="1" x14ac:dyDescent="0.35">
      <c r="A1211" s="1"/>
      <c r="B1211" s="49">
        <f>IF(R1211="",0,COUNTIF($R$7:R1211,R1211))</f>
        <v>0</v>
      </c>
      <c r="C1211" s="49" t="str">
        <f t="shared" si="308"/>
        <v>0</v>
      </c>
      <c r="D1211" s="49">
        <f>IF(X1211="",0,COUNTIF($X$7:X1211,X1211))</f>
        <v>0</v>
      </c>
      <c r="E1211" s="49" t="str">
        <f t="shared" si="309"/>
        <v>0</v>
      </c>
      <c r="F1211" s="49">
        <f>IF(AD1211="",0,COUNTIF($AD$7:AD1211,AD1211))</f>
        <v>0</v>
      </c>
      <c r="G1211" s="49" t="str">
        <f t="shared" si="310"/>
        <v>0</v>
      </c>
      <c r="H1211" s="49">
        <f>IF(AJ1211="",0,COUNTIF($AJ$7:AJ1211,AJ1211))</f>
        <v>0</v>
      </c>
      <c r="I1211" s="49" t="str">
        <f t="shared" si="311"/>
        <v>0</v>
      </c>
      <c r="J1211" s="120">
        <f t="shared" si="312"/>
        <v>0</v>
      </c>
      <c r="K1211" s="50" t="str">
        <f t="shared" si="313"/>
        <v>-</v>
      </c>
      <c r="L1211" s="49">
        <f>IF(N1211="",0,COUNTIF($N$7:N1211,N1211))</f>
        <v>0</v>
      </c>
      <c r="M1211" s="50" t="str">
        <f t="shared" si="314"/>
        <v>0</v>
      </c>
      <c r="N1211" s="49" t="str">
        <f t="shared" si="315"/>
        <v/>
      </c>
      <c r="O1211" s="1"/>
      <c r="P1211" s="112"/>
      <c r="Q1211" s="4"/>
      <c r="R1211" s="4"/>
      <c r="S1211" s="54" t="str">
        <f t="shared" si="316"/>
        <v/>
      </c>
      <c r="T1211" s="51"/>
      <c r="U1211" s="53"/>
      <c r="V1211" s="233"/>
      <c r="W1211" s="234" t="str">
        <f t="shared" si="317"/>
        <v/>
      </c>
      <c r="X1211" s="52"/>
      <c r="Y1211" s="53"/>
      <c r="Z1211" s="53"/>
      <c r="AA1211" s="53"/>
      <c r="AB1211" s="54" t="str">
        <f t="shared" si="318"/>
        <v/>
      </c>
      <c r="AC1211" s="54" t="str">
        <f t="shared" si="319"/>
        <v/>
      </c>
      <c r="AD1211" s="52"/>
      <c r="AE1211" s="53"/>
      <c r="AF1211" s="53"/>
      <c r="AG1211" s="53"/>
      <c r="AH1211" s="54" t="str">
        <f t="shared" si="320"/>
        <v/>
      </c>
      <c r="AI1211" s="54" t="str">
        <f t="shared" si="321"/>
        <v/>
      </c>
      <c r="AJ1211" s="52"/>
      <c r="AK1211" s="55"/>
      <c r="AL1211" s="55"/>
      <c r="AM1211" s="55"/>
      <c r="AN1211" s="54" t="str">
        <f t="shared" si="322"/>
        <v/>
      </c>
      <c r="AO1211" s="54" t="str">
        <f t="shared" si="323"/>
        <v/>
      </c>
      <c r="AP1211" s="53"/>
      <c r="AQ1211" s="53"/>
      <c r="AR1211" s="1"/>
      <c r="AS1211" s="1"/>
    </row>
    <row r="1212" spans="1:45" ht="18.75" customHeight="1" x14ac:dyDescent="0.35">
      <c r="A1212" s="1"/>
      <c r="B1212" s="49">
        <f>IF(R1212="",0,COUNTIF($R$7:R1212,R1212))</f>
        <v>0</v>
      </c>
      <c r="C1212" s="49" t="str">
        <f t="shared" si="308"/>
        <v>0</v>
      </c>
      <c r="D1212" s="49">
        <f>IF(X1212="",0,COUNTIF($X$7:X1212,X1212))</f>
        <v>0</v>
      </c>
      <c r="E1212" s="49" t="str">
        <f t="shared" si="309"/>
        <v>0</v>
      </c>
      <c r="F1212" s="49">
        <f>IF(AD1212="",0,COUNTIF($AD$7:AD1212,AD1212))</f>
        <v>0</v>
      </c>
      <c r="G1212" s="49" t="str">
        <f t="shared" si="310"/>
        <v>0</v>
      </c>
      <c r="H1212" s="49">
        <f>IF(AJ1212="",0,COUNTIF($AJ$7:AJ1212,AJ1212))</f>
        <v>0</v>
      </c>
      <c r="I1212" s="49" t="str">
        <f t="shared" si="311"/>
        <v>0</v>
      </c>
      <c r="J1212" s="120">
        <f t="shared" si="312"/>
        <v>0</v>
      </c>
      <c r="K1212" s="50" t="str">
        <f t="shared" si="313"/>
        <v>-</v>
      </c>
      <c r="L1212" s="49">
        <f>IF(N1212="",0,COUNTIF($N$7:N1212,N1212))</f>
        <v>0</v>
      </c>
      <c r="M1212" s="50" t="str">
        <f t="shared" si="314"/>
        <v>0</v>
      </c>
      <c r="N1212" s="49" t="str">
        <f t="shared" si="315"/>
        <v/>
      </c>
      <c r="O1212" s="1"/>
      <c r="P1212" s="112"/>
      <c r="Q1212" s="4"/>
      <c r="R1212" s="4"/>
      <c r="S1212" s="54" t="str">
        <f t="shared" si="316"/>
        <v/>
      </c>
      <c r="T1212" s="51"/>
      <c r="U1212" s="53"/>
      <c r="V1212" s="233"/>
      <c r="W1212" s="234" t="str">
        <f t="shared" si="317"/>
        <v/>
      </c>
      <c r="X1212" s="52"/>
      <c r="Y1212" s="53"/>
      <c r="Z1212" s="53"/>
      <c r="AA1212" s="53"/>
      <c r="AB1212" s="54" t="str">
        <f t="shared" si="318"/>
        <v/>
      </c>
      <c r="AC1212" s="54" t="str">
        <f t="shared" si="319"/>
        <v/>
      </c>
      <c r="AD1212" s="52"/>
      <c r="AE1212" s="53"/>
      <c r="AF1212" s="53"/>
      <c r="AG1212" s="53"/>
      <c r="AH1212" s="54" t="str">
        <f t="shared" si="320"/>
        <v/>
      </c>
      <c r="AI1212" s="54" t="str">
        <f t="shared" si="321"/>
        <v/>
      </c>
      <c r="AJ1212" s="52"/>
      <c r="AK1212" s="55"/>
      <c r="AL1212" s="55"/>
      <c r="AM1212" s="55"/>
      <c r="AN1212" s="54" t="str">
        <f t="shared" si="322"/>
        <v/>
      </c>
      <c r="AO1212" s="54" t="str">
        <f t="shared" si="323"/>
        <v/>
      </c>
      <c r="AP1212" s="53"/>
      <c r="AQ1212" s="53"/>
      <c r="AR1212" s="1"/>
      <c r="AS1212" s="1"/>
    </row>
    <row r="1213" spans="1:45" ht="18.75" customHeight="1" x14ac:dyDescent="0.35">
      <c r="A1213" s="1"/>
      <c r="B1213" s="49">
        <f>IF(R1213="",0,COUNTIF($R$7:R1213,R1213))</f>
        <v>0</v>
      </c>
      <c r="C1213" s="49" t="str">
        <f t="shared" si="308"/>
        <v>0</v>
      </c>
      <c r="D1213" s="49">
        <f>IF(X1213="",0,COUNTIF($X$7:X1213,X1213))</f>
        <v>0</v>
      </c>
      <c r="E1213" s="49" t="str">
        <f t="shared" si="309"/>
        <v>0</v>
      </c>
      <c r="F1213" s="49">
        <f>IF(AD1213="",0,COUNTIF($AD$7:AD1213,AD1213))</f>
        <v>0</v>
      </c>
      <c r="G1213" s="49" t="str">
        <f t="shared" si="310"/>
        <v>0</v>
      </c>
      <c r="H1213" s="49">
        <f>IF(AJ1213="",0,COUNTIF($AJ$7:AJ1213,AJ1213))</f>
        <v>0</v>
      </c>
      <c r="I1213" s="49" t="str">
        <f t="shared" si="311"/>
        <v>0</v>
      </c>
      <c r="J1213" s="120">
        <f t="shared" si="312"/>
        <v>0</v>
      </c>
      <c r="K1213" s="50" t="str">
        <f t="shared" si="313"/>
        <v>-</v>
      </c>
      <c r="L1213" s="49">
        <f>IF(N1213="",0,COUNTIF($N$7:N1213,N1213))</f>
        <v>0</v>
      </c>
      <c r="M1213" s="50" t="str">
        <f t="shared" si="314"/>
        <v>0</v>
      </c>
      <c r="N1213" s="49" t="str">
        <f t="shared" si="315"/>
        <v/>
      </c>
      <c r="O1213" s="1"/>
      <c r="P1213" s="112"/>
      <c r="Q1213" s="4"/>
      <c r="R1213" s="4"/>
      <c r="S1213" s="54" t="str">
        <f t="shared" si="316"/>
        <v/>
      </c>
      <c r="T1213" s="51"/>
      <c r="U1213" s="53"/>
      <c r="V1213" s="233"/>
      <c r="W1213" s="234" t="str">
        <f t="shared" si="317"/>
        <v/>
      </c>
      <c r="X1213" s="52"/>
      <c r="Y1213" s="53"/>
      <c r="Z1213" s="53"/>
      <c r="AA1213" s="53"/>
      <c r="AB1213" s="54" t="str">
        <f t="shared" si="318"/>
        <v/>
      </c>
      <c r="AC1213" s="54" t="str">
        <f t="shared" si="319"/>
        <v/>
      </c>
      <c r="AD1213" s="52"/>
      <c r="AE1213" s="53"/>
      <c r="AF1213" s="53"/>
      <c r="AG1213" s="53"/>
      <c r="AH1213" s="54" t="str">
        <f t="shared" si="320"/>
        <v/>
      </c>
      <c r="AI1213" s="54" t="str">
        <f t="shared" si="321"/>
        <v/>
      </c>
      <c r="AJ1213" s="52"/>
      <c r="AK1213" s="55"/>
      <c r="AL1213" s="55"/>
      <c r="AM1213" s="55"/>
      <c r="AN1213" s="54" t="str">
        <f t="shared" si="322"/>
        <v/>
      </c>
      <c r="AO1213" s="54" t="str">
        <f t="shared" si="323"/>
        <v/>
      </c>
      <c r="AP1213" s="53"/>
      <c r="AQ1213" s="53"/>
      <c r="AR1213" s="1"/>
      <c r="AS1213" s="1"/>
    </row>
    <row r="1214" spans="1:45" ht="18.75" customHeight="1" x14ac:dyDescent="0.35">
      <c r="A1214" s="1"/>
      <c r="B1214" s="49">
        <f>IF(R1214="",0,COUNTIF($R$7:R1214,R1214))</f>
        <v>0</v>
      </c>
      <c r="C1214" s="49" t="str">
        <f t="shared" si="308"/>
        <v>0</v>
      </c>
      <c r="D1214" s="49">
        <f>IF(X1214="",0,COUNTIF($X$7:X1214,X1214))</f>
        <v>0</v>
      </c>
      <c r="E1214" s="49" t="str">
        <f t="shared" si="309"/>
        <v>0</v>
      </c>
      <c r="F1214" s="49">
        <f>IF(AD1214="",0,COUNTIF($AD$7:AD1214,AD1214))</f>
        <v>0</v>
      </c>
      <c r="G1214" s="49" t="str">
        <f t="shared" si="310"/>
        <v>0</v>
      </c>
      <c r="H1214" s="49">
        <f>IF(AJ1214="",0,COUNTIF($AJ$7:AJ1214,AJ1214))</f>
        <v>0</v>
      </c>
      <c r="I1214" s="49" t="str">
        <f t="shared" si="311"/>
        <v>0</v>
      </c>
      <c r="J1214" s="120">
        <f t="shared" si="312"/>
        <v>0</v>
      </c>
      <c r="K1214" s="50" t="str">
        <f t="shared" si="313"/>
        <v>-</v>
      </c>
      <c r="L1214" s="49">
        <f>IF(N1214="",0,COUNTIF($N$7:N1214,N1214))</f>
        <v>0</v>
      </c>
      <c r="M1214" s="50" t="str">
        <f t="shared" si="314"/>
        <v>0</v>
      </c>
      <c r="N1214" s="49" t="str">
        <f t="shared" si="315"/>
        <v/>
      </c>
      <c r="O1214" s="1"/>
      <c r="P1214" s="112"/>
      <c r="Q1214" s="4"/>
      <c r="R1214" s="4"/>
      <c r="S1214" s="54" t="str">
        <f t="shared" si="316"/>
        <v/>
      </c>
      <c r="T1214" s="51"/>
      <c r="U1214" s="53"/>
      <c r="V1214" s="233"/>
      <c r="W1214" s="234" t="str">
        <f t="shared" si="317"/>
        <v/>
      </c>
      <c r="X1214" s="52"/>
      <c r="Y1214" s="53"/>
      <c r="Z1214" s="53"/>
      <c r="AA1214" s="53"/>
      <c r="AB1214" s="54" t="str">
        <f t="shared" si="318"/>
        <v/>
      </c>
      <c r="AC1214" s="54" t="str">
        <f t="shared" si="319"/>
        <v/>
      </c>
      <c r="AD1214" s="52"/>
      <c r="AE1214" s="53"/>
      <c r="AF1214" s="53"/>
      <c r="AG1214" s="53"/>
      <c r="AH1214" s="54" t="str">
        <f t="shared" si="320"/>
        <v/>
      </c>
      <c r="AI1214" s="54" t="str">
        <f t="shared" si="321"/>
        <v/>
      </c>
      <c r="AJ1214" s="52"/>
      <c r="AK1214" s="55"/>
      <c r="AL1214" s="55"/>
      <c r="AM1214" s="55"/>
      <c r="AN1214" s="54" t="str">
        <f t="shared" si="322"/>
        <v/>
      </c>
      <c r="AO1214" s="54" t="str">
        <f t="shared" si="323"/>
        <v/>
      </c>
      <c r="AP1214" s="53"/>
      <c r="AQ1214" s="53"/>
      <c r="AR1214" s="1"/>
      <c r="AS1214" s="1"/>
    </row>
    <row r="1215" spans="1:45" ht="18.75" customHeight="1" x14ac:dyDescent="0.35">
      <c r="A1215" s="1"/>
      <c r="B1215" s="49">
        <f>IF(R1215="",0,COUNTIF($R$7:R1215,R1215))</f>
        <v>0</v>
      </c>
      <c r="C1215" s="49" t="str">
        <f t="shared" si="308"/>
        <v>0</v>
      </c>
      <c r="D1215" s="49">
        <f>IF(X1215="",0,COUNTIF($X$7:X1215,X1215))</f>
        <v>0</v>
      </c>
      <c r="E1215" s="49" t="str">
        <f t="shared" si="309"/>
        <v>0</v>
      </c>
      <c r="F1215" s="49">
        <f>IF(AD1215="",0,COUNTIF($AD$7:AD1215,AD1215))</f>
        <v>0</v>
      </c>
      <c r="G1215" s="49" t="str">
        <f t="shared" si="310"/>
        <v>0</v>
      </c>
      <c r="H1215" s="49">
        <f>IF(AJ1215="",0,COUNTIF($AJ$7:AJ1215,AJ1215))</f>
        <v>0</v>
      </c>
      <c r="I1215" s="49" t="str">
        <f t="shared" si="311"/>
        <v>0</v>
      </c>
      <c r="J1215" s="120">
        <f t="shared" si="312"/>
        <v>0</v>
      </c>
      <c r="K1215" s="50" t="str">
        <f t="shared" si="313"/>
        <v>-</v>
      </c>
      <c r="L1215" s="49">
        <f>IF(N1215="",0,COUNTIF($N$7:N1215,N1215))</f>
        <v>0</v>
      </c>
      <c r="M1215" s="50" t="str">
        <f t="shared" si="314"/>
        <v>0</v>
      </c>
      <c r="N1215" s="49" t="str">
        <f t="shared" si="315"/>
        <v/>
      </c>
      <c r="O1215" s="1"/>
      <c r="P1215" s="112"/>
      <c r="Q1215" s="4"/>
      <c r="R1215" s="4"/>
      <c r="S1215" s="54" t="str">
        <f t="shared" si="316"/>
        <v/>
      </c>
      <c r="T1215" s="51"/>
      <c r="U1215" s="53"/>
      <c r="V1215" s="233"/>
      <c r="W1215" s="234" t="str">
        <f t="shared" si="317"/>
        <v/>
      </c>
      <c r="X1215" s="52"/>
      <c r="Y1215" s="53"/>
      <c r="Z1215" s="53"/>
      <c r="AA1215" s="53"/>
      <c r="AB1215" s="54" t="str">
        <f t="shared" si="318"/>
        <v/>
      </c>
      <c r="AC1215" s="54" t="str">
        <f t="shared" si="319"/>
        <v/>
      </c>
      <c r="AD1215" s="52"/>
      <c r="AE1215" s="53"/>
      <c r="AF1215" s="53"/>
      <c r="AG1215" s="53"/>
      <c r="AH1215" s="54" t="str">
        <f t="shared" si="320"/>
        <v/>
      </c>
      <c r="AI1215" s="54" t="str">
        <f t="shared" si="321"/>
        <v/>
      </c>
      <c r="AJ1215" s="52"/>
      <c r="AK1215" s="55"/>
      <c r="AL1215" s="55"/>
      <c r="AM1215" s="55"/>
      <c r="AN1215" s="54" t="str">
        <f t="shared" si="322"/>
        <v/>
      </c>
      <c r="AO1215" s="54" t="str">
        <f t="shared" si="323"/>
        <v/>
      </c>
      <c r="AP1215" s="53"/>
      <c r="AQ1215" s="53"/>
      <c r="AR1215" s="1"/>
      <c r="AS1215" s="1"/>
    </row>
    <row r="1216" spans="1:45" ht="18.75" customHeight="1" x14ac:dyDescent="0.35">
      <c r="A1216" s="1"/>
      <c r="B1216" s="49">
        <f>IF(R1216="",0,COUNTIF($R$7:R1216,R1216))</f>
        <v>0</v>
      </c>
      <c r="C1216" s="49" t="str">
        <f t="shared" si="308"/>
        <v>0</v>
      </c>
      <c r="D1216" s="49">
        <f>IF(X1216="",0,COUNTIF($X$7:X1216,X1216))</f>
        <v>0</v>
      </c>
      <c r="E1216" s="49" t="str">
        <f t="shared" si="309"/>
        <v>0</v>
      </c>
      <c r="F1216" s="49">
        <f>IF(AD1216="",0,COUNTIF($AD$7:AD1216,AD1216))</f>
        <v>0</v>
      </c>
      <c r="G1216" s="49" t="str">
        <f t="shared" si="310"/>
        <v>0</v>
      </c>
      <c r="H1216" s="49">
        <f>IF(AJ1216="",0,COUNTIF($AJ$7:AJ1216,AJ1216))</f>
        <v>0</v>
      </c>
      <c r="I1216" s="49" t="str">
        <f t="shared" si="311"/>
        <v>0</v>
      </c>
      <c r="J1216" s="120">
        <f t="shared" si="312"/>
        <v>0</v>
      </c>
      <c r="K1216" s="50" t="str">
        <f t="shared" si="313"/>
        <v>-</v>
      </c>
      <c r="L1216" s="49">
        <f>IF(N1216="",0,COUNTIF($N$7:N1216,N1216))</f>
        <v>0</v>
      </c>
      <c r="M1216" s="50" t="str">
        <f t="shared" si="314"/>
        <v>0</v>
      </c>
      <c r="N1216" s="49" t="str">
        <f t="shared" si="315"/>
        <v/>
      </c>
      <c r="O1216" s="1"/>
      <c r="P1216" s="112"/>
      <c r="Q1216" s="4"/>
      <c r="R1216" s="4"/>
      <c r="S1216" s="54" t="str">
        <f t="shared" si="316"/>
        <v/>
      </c>
      <c r="T1216" s="51"/>
      <c r="U1216" s="53"/>
      <c r="V1216" s="233"/>
      <c r="W1216" s="234" t="str">
        <f t="shared" si="317"/>
        <v/>
      </c>
      <c r="X1216" s="52"/>
      <c r="Y1216" s="53"/>
      <c r="Z1216" s="53"/>
      <c r="AA1216" s="53"/>
      <c r="AB1216" s="54" t="str">
        <f t="shared" si="318"/>
        <v/>
      </c>
      <c r="AC1216" s="54" t="str">
        <f t="shared" si="319"/>
        <v/>
      </c>
      <c r="AD1216" s="52"/>
      <c r="AE1216" s="53"/>
      <c r="AF1216" s="53"/>
      <c r="AG1216" s="53"/>
      <c r="AH1216" s="54" t="str">
        <f t="shared" si="320"/>
        <v/>
      </c>
      <c r="AI1216" s="54" t="str">
        <f t="shared" si="321"/>
        <v/>
      </c>
      <c r="AJ1216" s="52"/>
      <c r="AK1216" s="55"/>
      <c r="AL1216" s="55"/>
      <c r="AM1216" s="55"/>
      <c r="AN1216" s="54" t="str">
        <f t="shared" si="322"/>
        <v/>
      </c>
      <c r="AO1216" s="54" t="str">
        <f t="shared" si="323"/>
        <v/>
      </c>
      <c r="AP1216" s="53"/>
      <c r="AQ1216" s="53"/>
      <c r="AR1216" s="1"/>
      <c r="AS1216" s="1"/>
    </row>
    <row r="1217" spans="1:45" ht="18.75" customHeight="1" x14ac:dyDescent="0.35">
      <c r="A1217" s="1"/>
      <c r="B1217" s="49">
        <f>IF(R1217="",0,COUNTIF($R$7:R1217,R1217))</f>
        <v>0</v>
      </c>
      <c r="C1217" s="49" t="str">
        <f t="shared" si="308"/>
        <v>0</v>
      </c>
      <c r="D1217" s="49">
        <f>IF(X1217="",0,COUNTIF($X$7:X1217,X1217))</f>
        <v>0</v>
      </c>
      <c r="E1217" s="49" t="str">
        <f t="shared" si="309"/>
        <v>0</v>
      </c>
      <c r="F1217" s="49">
        <f>IF(AD1217="",0,COUNTIF($AD$7:AD1217,AD1217))</f>
        <v>0</v>
      </c>
      <c r="G1217" s="49" t="str">
        <f t="shared" si="310"/>
        <v>0</v>
      </c>
      <c r="H1217" s="49">
        <f>IF(AJ1217="",0,COUNTIF($AJ$7:AJ1217,AJ1217))</f>
        <v>0</v>
      </c>
      <c r="I1217" s="49" t="str">
        <f t="shared" si="311"/>
        <v>0</v>
      </c>
      <c r="J1217" s="120">
        <f t="shared" si="312"/>
        <v>0</v>
      </c>
      <c r="K1217" s="50" t="str">
        <f t="shared" si="313"/>
        <v>-</v>
      </c>
      <c r="L1217" s="49">
        <f>IF(N1217="",0,COUNTIF($N$7:N1217,N1217))</f>
        <v>0</v>
      </c>
      <c r="M1217" s="50" t="str">
        <f t="shared" si="314"/>
        <v>0</v>
      </c>
      <c r="N1217" s="49" t="str">
        <f t="shared" si="315"/>
        <v/>
      </c>
      <c r="O1217" s="1"/>
      <c r="P1217" s="112"/>
      <c r="Q1217" s="4"/>
      <c r="R1217" s="4"/>
      <c r="S1217" s="54" t="str">
        <f t="shared" si="316"/>
        <v/>
      </c>
      <c r="T1217" s="51"/>
      <c r="U1217" s="53"/>
      <c r="V1217" s="233"/>
      <c r="W1217" s="234" t="str">
        <f t="shared" si="317"/>
        <v/>
      </c>
      <c r="X1217" s="52"/>
      <c r="Y1217" s="53"/>
      <c r="Z1217" s="53"/>
      <c r="AA1217" s="53"/>
      <c r="AB1217" s="54" t="str">
        <f t="shared" si="318"/>
        <v/>
      </c>
      <c r="AC1217" s="54" t="str">
        <f t="shared" si="319"/>
        <v/>
      </c>
      <c r="AD1217" s="52"/>
      <c r="AE1217" s="53"/>
      <c r="AF1217" s="53"/>
      <c r="AG1217" s="53"/>
      <c r="AH1217" s="54" t="str">
        <f t="shared" si="320"/>
        <v/>
      </c>
      <c r="AI1217" s="54" t="str">
        <f t="shared" si="321"/>
        <v/>
      </c>
      <c r="AJ1217" s="52"/>
      <c r="AK1217" s="55"/>
      <c r="AL1217" s="55"/>
      <c r="AM1217" s="55"/>
      <c r="AN1217" s="54" t="str">
        <f t="shared" si="322"/>
        <v/>
      </c>
      <c r="AO1217" s="54" t="str">
        <f t="shared" si="323"/>
        <v/>
      </c>
      <c r="AP1217" s="53"/>
      <c r="AQ1217" s="53"/>
      <c r="AR1217" s="1"/>
      <c r="AS1217" s="1"/>
    </row>
    <row r="1218" spans="1:45" ht="18.75" customHeight="1" x14ac:dyDescent="0.35">
      <c r="A1218" s="1"/>
      <c r="B1218" s="49">
        <f>IF(R1218="",0,COUNTIF($R$7:R1218,R1218))</f>
        <v>0</v>
      </c>
      <c r="C1218" s="49" t="str">
        <f t="shared" si="308"/>
        <v>0</v>
      </c>
      <c r="D1218" s="49">
        <f>IF(X1218="",0,COUNTIF($X$7:X1218,X1218))</f>
        <v>0</v>
      </c>
      <c r="E1218" s="49" t="str">
        <f t="shared" si="309"/>
        <v>0</v>
      </c>
      <c r="F1218" s="49">
        <f>IF(AD1218="",0,COUNTIF($AD$7:AD1218,AD1218))</f>
        <v>0</v>
      </c>
      <c r="G1218" s="49" t="str">
        <f t="shared" si="310"/>
        <v>0</v>
      </c>
      <c r="H1218" s="49">
        <f>IF(AJ1218="",0,COUNTIF($AJ$7:AJ1218,AJ1218))</f>
        <v>0</v>
      </c>
      <c r="I1218" s="49" t="str">
        <f t="shared" si="311"/>
        <v>0</v>
      </c>
      <c r="J1218" s="120">
        <f t="shared" si="312"/>
        <v>0</v>
      </c>
      <c r="K1218" s="50" t="str">
        <f t="shared" si="313"/>
        <v>-</v>
      </c>
      <c r="L1218" s="49">
        <f>IF(N1218="",0,COUNTIF($N$7:N1218,N1218))</f>
        <v>0</v>
      </c>
      <c r="M1218" s="50" t="str">
        <f t="shared" si="314"/>
        <v>0</v>
      </c>
      <c r="N1218" s="49" t="str">
        <f t="shared" si="315"/>
        <v/>
      </c>
      <c r="O1218" s="1"/>
      <c r="P1218" s="112"/>
      <c r="Q1218" s="4"/>
      <c r="R1218" s="4"/>
      <c r="S1218" s="54" t="str">
        <f t="shared" si="316"/>
        <v/>
      </c>
      <c r="T1218" s="51"/>
      <c r="U1218" s="53"/>
      <c r="V1218" s="233"/>
      <c r="W1218" s="234" t="str">
        <f t="shared" si="317"/>
        <v/>
      </c>
      <c r="X1218" s="52"/>
      <c r="Y1218" s="53"/>
      <c r="Z1218" s="53"/>
      <c r="AA1218" s="53"/>
      <c r="AB1218" s="54" t="str">
        <f t="shared" si="318"/>
        <v/>
      </c>
      <c r="AC1218" s="54" t="str">
        <f t="shared" si="319"/>
        <v/>
      </c>
      <c r="AD1218" s="52"/>
      <c r="AE1218" s="53"/>
      <c r="AF1218" s="53"/>
      <c r="AG1218" s="53"/>
      <c r="AH1218" s="54" t="str">
        <f t="shared" si="320"/>
        <v/>
      </c>
      <c r="AI1218" s="54" t="str">
        <f t="shared" si="321"/>
        <v/>
      </c>
      <c r="AJ1218" s="52"/>
      <c r="AK1218" s="55"/>
      <c r="AL1218" s="55"/>
      <c r="AM1218" s="55"/>
      <c r="AN1218" s="54" t="str">
        <f t="shared" si="322"/>
        <v/>
      </c>
      <c r="AO1218" s="54" t="str">
        <f t="shared" si="323"/>
        <v/>
      </c>
      <c r="AP1218" s="53"/>
      <c r="AQ1218" s="53"/>
      <c r="AR1218" s="1"/>
      <c r="AS1218" s="1"/>
    </row>
    <row r="1219" spans="1:45" ht="18.75" customHeight="1" x14ac:dyDescent="0.35">
      <c r="A1219" s="1"/>
      <c r="B1219" s="49">
        <f>IF(R1219="",0,COUNTIF($R$7:R1219,R1219))</f>
        <v>0</v>
      </c>
      <c r="C1219" s="49" t="str">
        <f t="shared" si="308"/>
        <v>0</v>
      </c>
      <c r="D1219" s="49">
        <f>IF(X1219="",0,COUNTIF($X$7:X1219,X1219))</f>
        <v>0</v>
      </c>
      <c r="E1219" s="49" t="str">
        <f t="shared" si="309"/>
        <v>0</v>
      </c>
      <c r="F1219" s="49">
        <f>IF(AD1219="",0,COUNTIF($AD$7:AD1219,AD1219))</f>
        <v>0</v>
      </c>
      <c r="G1219" s="49" t="str">
        <f t="shared" si="310"/>
        <v>0</v>
      </c>
      <c r="H1219" s="49">
        <f>IF(AJ1219="",0,COUNTIF($AJ$7:AJ1219,AJ1219))</f>
        <v>0</v>
      </c>
      <c r="I1219" s="49" t="str">
        <f t="shared" si="311"/>
        <v>0</v>
      </c>
      <c r="J1219" s="120">
        <f t="shared" si="312"/>
        <v>0</v>
      </c>
      <c r="K1219" s="50" t="str">
        <f t="shared" si="313"/>
        <v>-</v>
      </c>
      <c r="L1219" s="49">
        <f>IF(N1219="",0,COUNTIF($N$7:N1219,N1219))</f>
        <v>0</v>
      </c>
      <c r="M1219" s="50" t="str">
        <f t="shared" si="314"/>
        <v>0</v>
      </c>
      <c r="N1219" s="49" t="str">
        <f t="shared" si="315"/>
        <v/>
      </c>
      <c r="O1219" s="1"/>
      <c r="P1219" s="112"/>
      <c r="Q1219" s="4"/>
      <c r="R1219" s="4"/>
      <c r="S1219" s="54" t="str">
        <f t="shared" si="316"/>
        <v/>
      </c>
      <c r="T1219" s="51"/>
      <c r="U1219" s="53"/>
      <c r="V1219" s="233"/>
      <c r="W1219" s="234" t="str">
        <f t="shared" si="317"/>
        <v/>
      </c>
      <c r="X1219" s="52"/>
      <c r="Y1219" s="53"/>
      <c r="Z1219" s="53"/>
      <c r="AA1219" s="53"/>
      <c r="AB1219" s="54" t="str">
        <f t="shared" si="318"/>
        <v/>
      </c>
      <c r="AC1219" s="54" t="str">
        <f t="shared" si="319"/>
        <v/>
      </c>
      <c r="AD1219" s="52"/>
      <c r="AE1219" s="53"/>
      <c r="AF1219" s="53"/>
      <c r="AG1219" s="53"/>
      <c r="AH1219" s="54" t="str">
        <f t="shared" si="320"/>
        <v/>
      </c>
      <c r="AI1219" s="54" t="str">
        <f t="shared" si="321"/>
        <v/>
      </c>
      <c r="AJ1219" s="52"/>
      <c r="AK1219" s="55"/>
      <c r="AL1219" s="55"/>
      <c r="AM1219" s="55"/>
      <c r="AN1219" s="54" t="str">
        <f t="shared" si="322"/>
        <v/>
      </c>
      <c r="AO1219" s="54" t="str">
        <f t="shared" si="323"/>
        <v/>
      </c>
      <c r="AP1219" s="53"/>
      <c r="AQ1219" s="53"/>
      <c r="AR1219" s="1"/>
      <c r="AS1219" s="1"/>
    </row>
    <row r="1220" spans="1:45" ht="18.75" customHeight="1" x14ac:dyDescent="0.35">
      <c r="A1220" s="1"/>
      <c r="B1220" s="49">
        <f>IF(R1220="",0,COUNTIF($R$7:R1220,R1220))</f>
        <v>0</v>
      </c>
      <c r="C1220" s="49" t="str">
        <f t="shared" si="308"/>
        <v>0</v>
      </c>
      <c r="D1220" s="49">
        <f>IF(X1220="",0,COUNTIF($X$7:X1220,X1220))</f>
        <v>0</v>
      </c>
      <c r="E1220" s="49" t="str">
        <f t="shared" si="309"/>
        <v>0</v>
      </c>
      <c r="F1220" s="49">
        <f>IF(AD1220="",0,COUNTIF($AD$7:AD1220,AD1220))</f>
        <v>0</v>
      </c>
      <c r="G1220" s="49" t="str">
        <f t="shared" si="310"/>
        <v>0</v>
      </c>
      <c r="H1220" s="49">
        <f>IF(AJ1220="",0,COUNTIF($AJ$7:AJ1220,AJ1220))</f>
        <v>0</v>
      </c>
      <c r="I1220" s="49" t="str">
        <f t="shared" si="311"/>
        <v>0</v>
      </c>
      <c r="J1220" s="120">
        <f t="shared" si="312"/>
        <v>0</v>
      </c>
      <c r="K1220" s="50" t="str">
        <f t="shared" si="313"/>
        <v>-</v>
      </c>
      <c r="L1220" s="49">
        <f>IF(N1220="",0,COUNTIF($N$7:N1220,N1220))</f>
        <v>0</v>
      </c>
      <c r="M1220" s="50" t="str">
        <f t="shared" si="314"/>
        <v>0</v>
      </c>
      <c r="N1220" s="49" t="str">
        <f t="shared" si="315"/>
        <v/>
      </c>
      <c r="O1220" s="1"/>
      <c r="P1220" s="112"/>
      <c r="Q1220" s="4"/>
      <c r="R1220" s="4"/>
      <c r="S1220" s="54" t="str">
        <f t="shared" si="316"/>
        <v/>
      </c>
      <c r="T1220" s="51"/>
      <c r="U1220" s="53"/>
      <c r="V1220" s="233"/>
      <c r="W1220" s="234" t="str">
        <f t="shared" si="317"/>
        <v/>
      </c>
      <c r="X1220" s="52"/>
      <c r="Y1220" s="53"/>
      <c r="Z1220" s="53"/>
      <c r="AA1220" s="53"/>
      <c r="AB1220" s="54" t="str">
        <f t="shared" si="318"/>
        <v/>
      </c>
      <c r="AC1220" s="54" t="str">
        <f t="shared" si="319"/>
        <v/>
      </c>
      <c r="AD1220" s="52"/>
      <c r="AE1220" s="53"/>
      <c r="AF1220" s="53"/>
      <c r="AG1220" s="53"/>
      <c r="AH1220" s="54" t="str">
        <f t="shared" si="320"/>
        <v/>
      </c>
      <c r="AI1220" s="54" t="str">
        <f t="shared" si="321"/>
        <v/>
      </c>
      <c r="AJ1220" s="52"/>
      <c r="AK1220" s="55"/>
      <c r="AL1220" s="55"/>
      <c r="AM1220" s="55"/>
      <c r="AN1220" s="54" t="str">
        <f t="shared" si="322"/>
        <v/>
      </c>
      <c r="AO1220" s="54" t="str">
        <f t="shared" si="323"/>
        <v/>
      </c>
      <c r="AP1220" s="53"/>
      <c r="AQ1220" s="53"/>
      <c r="AR1220" s="1"/>
      <c r="AS1220" s="1"/>
    </row>
    <row r="1221" spans="1:45" ht="18.75" customHeight="1" x14ac:dyDescent="0.35">
      <c r="A1221" s="1"/>
      <c r="B1221" s="49">
        <f>IF(R1221="",0,COUNTIF($R$7:R1221,R1221))</f>
        <v>0</v>
      </c>
      <c r="C1221" s="49" t="str">
        <f t="shared" si="308"/>
        <v>0</v>
      </c>
      <c r="D1221" s="49">
        <f>IF(X1221="",0,COUNTIF($X$7:X1221,X1221))</f>
        <v>0</v>
      </c>
      <c r="E1221" s="49" t="str">
        <f t="shared" si="309"/>
        <v>0</v>
      </c>
      <c r="F1221" s="49">
        <f>IF(AD1221="",0,COUNTIF($AD$7:AD1221,AD1221))</f>
        <v>0</v>
      </c>
      <c r="G1221" s="49" t="str">
        <f t="shared" si="310"/>
        <v>0</v>
      </c>
      <c r="H1221" s="49">
        <f>IF(AJ1221="",0,COUNTIF($AJ$7:AJ1221,AJ1221))</f>
        <v>0</v>
      </c>
      <c r="I1221" s="49" t="str">
        <f t="shared" si="311"/>
        <v>0</v>
      </c>
      <c r="J1221" s="120">
        <f t="shared" si="312"/>
        <v>0</v>
      </c>
      <c r="K1221" s="50" t="str">
        <f t="shared" si="313"/>
        <v>-</v>
      </c>
      <c r="L1221" s="49">
        <f>IF(N1221="",0,COUNTIF($N$7:N1221,N1221))</f>
        <v>0</v>
      </c>
      <c r="M1221" s="50" t="str">
        <f t="shared" si="314"/>
        <v>0</v>
      </c>
      <c r="N1221" s="49" t="str">
        <f t="shared" si="315"/>
        <v/>
      </c>
      <c r="O1221" s="1"/>
      <c r="P1221" s="112"/>
      <c r="Q1221" s="4"/>
      <c r="R1221" s="4"/>
      <c r="S1221" s="54" t="str">
        <f t="shared" si="316"/>
        <v/>
      </c>
      <c r="T1221" s="51"/>
      <c r="U1221" s="53"/>
      <c r="V1221" s="233"/>
      <c r="W1221" s="234" t="str">
        <f t="shared" si="317"/>
        <v/>
      </c>
      <c r="X1221" s="52"/>
      <c r="Y1221" s="53"/>
      <c r="Z1221" s="53"/>
      <c r="AA1221" s="53"/>
      <c r="AB1221" s="54" t="str">
        <f t="shared" si="318"/>
        <v/>
      </c>
      <c r="AC1221" s="54" t="str">
        <f t="shared" si="319"/>
        <v/>
      </c>
      <c r="AD1221" s="52"/>
      <c r="AE1221" s="53"/>
      <c r="AF1221" s="53"/>
      <c r="AG1221" s="53"/>
      <c r="AH1221" s="54" t="str">
        <f t="shared" si="320"/>
        <v/>
      </c>
      <c r="AI1221" s="54" t="str">
        <f t="shared" si="321"/>
        <v/>
      </c>
      <c r="AJ1221" s="52"/>
      <c r="AK1221" s="55"/>
      <c r="AL1221" s="55"/>
      <c r="AM1221" s="55"/>
      <c r="AN1221" s="54" t="str">
        <f t="shared" si="322"/>
        <v/>
      </c>
      <c r="AO1221" s="54" t="str">
        <f t="shared" si="323"/>
        <v/>
      </c>
      <c r="AP1221" s="53"/>
      <c r="AQ1221" s="53"/>
      <c r="AR1221" s="1"/>
      <c r="AS1221" s="1"/>
    </row>
    <row r="1222" spans="1:45" ht="18.75" customHeight="1" x14ac:dyDescent="0.35">
      <c r="A1222" s="1"/>
      <c r="B1222" s="49">
        <f>IF(R1222="",0,COUNTIF($R$7:R1222,R1222))</f>
        <v>0</v>
      </c>
      <c r="C1222" s="49" t="str">
        <f t="shared" si="308"/>
        <v>0</v>
      </c>
      <c r="D1222" s="49">
        <f>IF(X1222="",0,COUNTIF($X$7:X1222,X1222))</f>
        <v>0</v>
      </c>
      <c r="E1222" s="49" t="str">
        <f t="shared" si="309"/>
        <v>0</v>
      </c>
      <c r="F1222" s="49">
        <f>IF(AD1222="",0,COUNTIF($AD$7:AD1222,AD1222))</f>
        <v>0</v>
      </c>
      <c r="G1222" s="49" t="str">
        <f t="shared" si="310"/>
        <v>0</v>
      </c>
      <c r="H1222" s="49">
        <f>IF(AJ1222="",0,COUNTIF($AJ$7:AJ1222,AJ1222))</f>
        <v>0</v>
      </c>
      <c r="I1222" s="49" t="str">
        <f t="shared" si="311"/>
        <v>0</v>
      </c>
      <c r="J1222" s="120">
        <f t="shared" si="312"/>
        <v>0</v>
      </c>
      <c r="K1222" s="50" t="str">
        <f t="shared" si="313"/>
        <v>-</v>
      </c>
      <c r="L1222" s="49">
        <f>IF(N1222="",0,COUNTIF($N$7:N1222,N1222))</f>
        <v>0</v>
      </c>
      <c r="M1222" s="50" t="str">
        <f t="shared" si="314"/>
        <v>0</v>
      </c>
      <c r="N1222" s="49" t="str">
        <f t="shared" si="315"/>
        <v/>
      </c>
      <c r="O1222" s="1"/>
      <c r="P1222" s="112"/>
      <c r="Q1222" s="4"/>
      <c r="R1222" s="4"/>
      <c r="S1222" s="54" t="str">
        <f t="shared" si="316"/>
        <v/>
      </c>
      <c r="T1222" s="51"/>
      <c r="U1222" s="53"/>
      <c r="V1222" s="233"/>
      <c r="W1222" s="234" t="str">
        <f t="shared" si="317"/>
        <v/>
      </c>
      <c r="X1222" s="52"/>
      <c r="Y1222" s="53"/>
      <c r="Z1222" s="53"/>
      <c r="AA1222" s="53"/>
      <c r="AB1222" s="54" t="str">
        <f t="shared" si="318"/>
        <v/>
      </c>
      <c r="AC1222" s="54" t="str">
        <f t="shared" si="319"/>
        <v/>
      </c>
      <c r="AD1222" s="52"/>
      <c r="AE1222" s="53"/>
      <c r="AF1222" s="53"/>
      <c r="AG1222" s="53"/>
      <c r="AH1222" s="54" t="str">
        <f t="shared" si="320"/>
        <v/>
      </c>
      <c r="AI1222" s="54" t="str">
        <f t="shared" si="321"/>
        <v/>
      </c>
      <c r="AJ1222" s="52"/>
      <c r="AK1222" s="55"/>
      <c r="AL1222" s="55"/>
      <c r="AM1222" s="55"/>
      <c r="AN1222" s="54" t="str">
        <f t="shared" si="322"/>
        <v/>
      </c>
      <c r="AO1222" s="54" t="str">
        <f t="shared" si="323"/>
        <v/>
      </c>
      <c r="AP1222" s="53"/>
      <c r="AQ1222" s="53"/>
      <c r="AR1222" s="1"/>
      <c r="AS1222" s="1"/>
    </row>
    <row r="1223" spans="1:45" ht="18.75" customHeight="1" x14ac:dyDescent="0.35">
      <c r="A1223" s="1"/>
      <c r="B1223" s="49">
        <f>IF(R1223="",0,COUNTIF($R$7:R1223,R1223))</f>
        <v>0</v>
      </c>
      <c r="C1223" s="49" t="str">
        <f t="shared" si="308"/>
        <v>0</v>
      </c>
      <c r="D1223" s="49">
        <f>IF(X1223="",0,COUNTIF($X$7:X1223,X1223))</f>
        <v>0</v>
      </c>
      <c r="E1223" s="49" t="str">
        <f t="shared" si="309"/>
        <v>0</v>
      </c>
      <c r="F1223" s="49">
        <f>IF(AD1223="",0,COUNTIF($AD$7:AD1223,AD1223))</f>
        <v>0</v>
      </c>
      <c r="G1223" s="49" t="str">
        <f t="shared" si="310"/>
        <v>0</v>
      </c>
      <c r="H1223" s="49">
        <f>IF(AJ1223="",0,COUNTIF($AJ$7:AJ1223,AJ1223))</f>
        <v>0</v>
      </c>
      <c r="I1223" s="49" t="str">
        <f t="shared" si="311"/>
        <v>0</v>
      </c>
      <c r="J1223" s="120">
        <f t="shared" si="312"/>
        <v>0</v>
      </c>
      <c r="K1223" s="50" t="str">
        <f t="shared" si="313"/>
        <v>-</v>
      </c>
      <c r="L1223" s="49">
        <f>IF(N1223="",0,COUNTIF($N$7:N1223,N1223))</f>
        <v>0</v>
      </c>
      <c r="M1223" s="50" t="str">
        <f t="shared" si="314"/>
        <v>0</v>
      </c>
      <c r="N1223" s="49" t="str">
        <f t="shared" si="315"/>
        <v/>
      </c>
      <c r="O1223" s="1"/>
      <c r="P1223" s="112"/>
      <c r="Q1223" s="4"/>
      <c r="R1223" s="4"/>
      <c r="S1223" s="54" t="str">
        <f t="shared" si="316"/>
        <v/>
      </c>
      <c r="T1223" s="51"/>
      <c r="U1223" s="53"/>
      <c r="V1223" s="233"/>
      <c r="W1223" s="234" t="str">
        <f t="shared" si="317"/>
        <v/>
      </c>
      <c r="X1223" s="52"/>
      <c r="Y1223" s="53"/>
      <c r="Z1223" s="53"/>
      <c r="AA1223" s="53"/>
      <c r="AB1223" s="54" t="str">
        <f t="shared" si="318"/>
        <v/>
      </c>
      <c r="AC1223" s="54" t="str">
        <f t="shared" si="319"/>
        <v/>
      </c>
      <c r="AD1223" s="52"/>
      <c r="AE1223" s="53"/>
      <c r="AF1223" s="53"/>
      <c r="AG1223" s="53"/>
      <c r="AH1223" s="54" t="str">
        <f t="shared" si="320"/>
        <v/>
      </c>
      <c r="AI1223" s="54" t="str">
        <f t="shared" si="321"/>
        <v/>
      </c>
      <c r="AJ1223" s="52"/>
      <c r="AK1223" s="55"/>
      <c r="AL1223" s="55"/>
      <c r="AM1223" s="55"/>
      <c r="AN1223" s="54" t="str">
        <f t="shared" si="322"/>
        <v/>
      </c>
      <c r="AO1223" s="54" t="str">
        <f t="shared" si="323"/>
        <v/>
      </c>
      <c r="AP1223" s="53"/>
      <c r="AQ1223" s="53"/>
      <c r="AR1223" s="1"/>
      <c r="AS1223" s="1"/>
    </row>
    <row r="1224" spans="1:45" ht="18.75" customHeight="1" x14ac:dyDescent="0.35">
      <c r="A1224" s="1"/>
      <c r="B1224" s="49">
        <f>IF(R1224="",0,COUNTIF($R$7:R1224,R1224))</f>
        <v>0</v>
      </c>
      <c r="C1224" s="49" t="str">
        <f t="shared" si="308"/>
        <v>0</v>
      </c>
      <c r="D1224" s="49">
        <f>IF(X1224="",0,COUNTIF($X$7:X1224,X1224))</f>
        <v>0</v>
      </c>
      <c r="E1224" s="49" t="str">
        <f t="shared" si="309"/>
        <v>0</v>
      </c>
      <c r="F1224" s="49">
        <f>IF(AD1224="",0,COUNTIF($AD$7:AD1224,AD1224))</f>
        <v>0</v>
      </c>
      <c r="G1224" s="49" t="str">
        <f t="shared" si="310"/>
        <v>0</v>
      </c>
      <c r="H1224" s="49">
        <f>IF(AJ1224="",0,COUNTIF($AJ$7:AJ1224,AJ1224))</f>
        <v>0</v>
      </c>
      <c r="I1224" s="49" t="str">
        <f t="shared" si="311"/>
        <v>0</v>
      </c>
      <c r="J1224" s="120">
        <f t="shared" si="312"/>
        <v>0</v>
      </c>
      <c r="K1224" s="50" t="str">
        <f t="shared" si="313"/>
        <v>-</v>
      </c>
      <c r="L1224" s="49">
        <f>IF(N1224="",0,COUNTIF($N$7:N1224,N1224))</f>
        <v>0</v>
      </c>
      <c r="M1224" s="50" t="str">
        <f t="shared" si="314"/>
        <v>0</v>
      </c>
      <c r="N1224" s="49" t="str">
        <f t="shared" si="315"/>
        <v/>
      </c>
      <c r="O1224" s="1"/>
      <c r="P1224" s="112"/>
      <c r="Q1224" s="4"/>
      <c r="R1224" s="4"/>
      <c r="S1224" s="54" t="str">
        <f t="shared" si="316"/>
        <v/>
      </c>
      <c r="T1224" s="51"/>
      <c r="U1224" s="53"/>
      <c r="V1224" s="233"/>
      <c r="W1224" s="234" t="str">
        <f t="shared" si="317"/>
        <v/>
      </c>
      <c r="X1224" s="52"/>
      <c r="Y1224" s="53"/>
      <c r="Z1224" s="53"/>
      <c r="AA1224" s="53"/>
      <c r="AB1224" s="54" t="str">
        <f t="shared" si="318"/>
        <v/>
      </c>
      <c r="AC1224" s="54" t="str">
        <f t="shared" si="319"/>
        <v/>
      </c>
      <c r="AD1224" s="52"/>
      <c r="AE1224" s="53"/>
      <c r="AF1224" s="53"/>
      <c r="AG1224" s="53"/>
      <c r="AH1224" s="54" t="str">
        <f t="shared" si="320"/>
        <v/>
      </c>
      <c r="AI1224" s="54" t="str">
        <f t="shared" si="321"/>
        <v/>
      </c>
      <c r="AJ1224" s="52"/>
      <c r="AK1224" s="55"/>
      <c r="AL1224" s="55"/>
      <c r="AM1224" s="55"/>
      <c r="AN1224" s="54" t="str">
        <f t="shared" si="322"/>
        <v/>
      </c>
      <c r="AO1224" s="54" t="str">
        <f t="shared" si="323"/>
        <v/>
      </c>
      <c r="AP1224" s="53"/>
      <c r="AQ1224" s="53"/>
      <c r="AR1224" s="1"/>
      <c r="AS1224" s="1"/>
    </row>
    <row r="1225" spans="1:45" ht="18.75" customHeight="1" x14ac:dyDescent="0.35">
      <c r="A1225" s="1"/>
      <c r="B1225" s="49">
        <f>IF(R1225="",0,COUNTIF($R$7:R1225,R1225))</f>
        <v>0</v>
      </c>
      <c r="C1225" s="49" t="str">
        <f t="shared" si="308"/>
        <v>0</v>
      </c>
      <c r="D1225" s="49">
        <f>IF(X1225="",0,COUNTIF($X$7:X1225,X1225))</f>
        <v>0</v>
      </c>
      <c r="E1225" s="49" t="str">
        <f t="shared" si="309"/>
        <v>0</v>
      </c>
      <c r="F1225" s="49">
        <f>IF(AD1225="",0,COUNTIF($AD$7:AD1225,AD1225))</f>
        <v>0</v>
      </c>
      <c r="G1225" s="49" t="str">
        <f t="shared" si="310"/>
        <v>0</v>
      </c>
      <c r="H1225" s="49">
        <f>IF(AJ1225="",0,COUNTIF($AJ$7:AJ1225,AJ1225))</f>
        <v>0</v>
      </c>
      <c r="I1225" s="49" t="str">
        <f t="shared" si="311"/>
        <v>0</v>
      </c>
      <c r="J1225" s="120">
        <f t="shared" si="312"/>
        <v>0</v>
      </c>
      <c r="K1225" s="50" t="str">
        <f t="shared" si="313"/>
        <v>-</v>
      </c>
      <c r="L1225" s="49">
        <f>IF(N1225="",0,COUNTIF($N$7:N1225,N1225))</f>
        <v>0</v>
      </c>
      <c r="M1225" s="50" t="str">
        <f t="shared" si="314"/>
        <v>0</v>
      </c>
      <c r="N1225" s="49" t="str">
        <f t="shared" si="315"/>
        <v/>
      </c>
      <c r="O1225" s="1"/>
      <c r="P1225" s="112"/>
      <c r="Q1225" s="4"/>
      <c r="R1225" s="4"/>
      <c r="S1225" s="54" t="str">
        <f t="shared" si="316"/>
        <v/>
      </c>
      <c r="T1225" s="51"/>
      <c r="U1225" s="53"/>
      <c r="V1225" s="233"/>
      <c r="W1225" s="234" t="str">
        <f t="shared" si="317"/>
        <v/>
      </c>
      <c r="X1225" s="52"/>
      <c r="Y1225" s="53"/>
      <c r="Z1225" s="53"/>
      <c r="AA1225" s="53"/>
      <c r="AB1225" s="54" t="str">
        <f t="shared" si="318"/>
        <v/>
      </c>
      <c r="AC1225" s="54" t="str">
        <f t="shared" si="319"/>
        <v/>
      </c>
      <c r="AD1225" s="52"/>
      <c r="AE1225" s="53"/>
      <c r="AF1225" s="53"/>
      <c r="AG1225" s="53"/>
      <c r="AH1225" s="54" t="str">
        <f t="shared" si="320"/>
        <v/>
      </c>
      <c r="AI1225" s="54" t="str">
        <f t="shared" si="321"/>
        <v/>
      </c>
      <c r="AJ1225" s="52"/>
      <c r="AK1225" s="55"/>
      <c r="AL1225" s="55"/>
      <c r="AM1225" s="55"/>
      <c r="AN1225" s="54" t="str">
        <f t="shared" si="322"/>
        <v/>
      </c>
      <c r="AO1225" s="54" t="str">
        <f t="shared" si="323"/>
        <v/>
      </c>
      <c r="AP1225" s="53"/>
      <c r="AQ1225" s="53"/>
      <c r="AR1225" s="1"/>
      <c r="AS1225" s="1"/>
    </row>
    <row r="1226" spans="1:45" ht="18.75" customHeight="1" x14ac:dyDescent="0.35">
      <c r="A1226" s="1"/>
      <c r="B1226" s="49">
        <f>IF(R1226="",0,COUNTIF($R$7:R1226,R1226))</f>
        <v>0</v>
      </c>
      <c r="C1226" s="49" t="str">
        <f t="shared" si="308"/>
        <v>0</v>
      </c>
      <c r="D1226" s="49">
        <f>IF(X1226="",0,COUNTIF($X$7:X1226,X1226))</f>
        <v>0</v>
      </c>
      <c r="E1226" s="49" t="str">
        <f t="shared" si="309"/>
        <v>0</v>
      </c>
      <c r="F1226" s="49">
        <f>IF(AD1226="",0,COUNTIF($AD$7:AD1226,AD1226))</f>
        <v>0</v>
      </c>
      <c r="G1226" s="49" t="str">
        <f t="shared" si="310"/>
        <v>0</v>
      </c>
      <c r="H1226" s="49">
        <f>IF(AJ1226="",0,COUNTIF($AJ$7:AJ1226,AJ1226))</f>
        <v>0</v>
      </c>
      <c r="I1226" s="49" t="str">
        <f t="shared" si="311"/>
        <v>0</v>
      </c>
      <c r="J1226" s="120">
        <f t="shared" si="312"/>
        <v>0</v>
      </c>
      <c r="K1226" s="50" t="str">
        <f t="shared" si="313"/>
        <v>-</v>
      </c>
      <c r="L1226" s="49">
        <f>IF(N1226="",0,COUNTIF($N$7:N1226,N1226))</f>
        <v>0</v>
      </c>
      <c r="M1226" s="50" t="str">
        <f t="shared" si="314"/>
        <v>0</v>
      </c>
      <c r="N1226" s="49" t="str">
        <f t="shared" si="315"/>
        <v/>
      </c>
      <c r="O1226" s="1"/>
      <c r="P1226" s="112"/>
      <c r="Q1226" s="4"/>
      <c r="R1226" s="4"/>
      <c r="S1226" s="54" t="str">
        <f t="shared" si="316"/>
        <v/>
      </c>
      <c r="T1226" s="51"/>
      <c r="U1226" s="53"/>
      <c r="V1226" s="233"/>
      <c r="W1226" s="234" t="str">
        <f t="shared" si="317"/>
        <v/>
      </c>
      <c r="X1226" s="52"/>
      <c r="Y1226" s="53"/>
      <c r="Z1226" s="53"/>
      <c r="AA1226" s="53"/>
      <c r="AB1226" s="54" t="str">
        <f t="shared" si="318"/>
        <v/>
      </c>
      <c r="AC1226" s="54" t="str">
        <f t="shared" si="319"/>
        <v/>
      </c>
      <c r="AD1226" s="52"/>
      <c r="AE1226" s="53"/>
      <c r="AF1226" s="53"/>
      <c r="AG1226" s="53"/>
      <c r="AH1226" s="54" t="str">
        <f t="shared" si="320"/>
        <v/>
      </c>
      <c r="AI1226" s="54" t="str">
        <f t="shared" si="321"/>
        <v/>
      </c>
      <c r="AJ1226" s="52"/>
      <c r="AK1226" s="55"/>
      <c r="AL1226" s="55"/>
      <c r="AM1226" s="55"/>
      <c r="AN1226" s="54" t="str">
        <f t="shared" si="322"/>
        <v/>
      </c>
      <c r="AO1226" s="54" t="str">
        <f t="shared" si="323"/>
        <v/>
      </c>
      <c r="AP1226" s="53"/>
      <c r="AQ1226" s="53"/>
      <c r="AR1226" s="1"/>
      <c r="AS1226" s="1"/>
    </row>
    <row r="1227" spans="1:45" ht="18.75" customHeight="1" x14ac:dyDescent="0.35">
      <c r="A1227" s="1"/>
      <c r="B1227" s="49">
        <f>IF(R1227="",0,COUNTIF($R$7:R1227,R1227))</f>
        <v>0</v>
      </c>
      <c r="C1227" s="49" t="str">
        <f t="shared" si="308"/>
        <v>0</v>
      </c>
      <c r="D1227" s="49">
        <f>IF(X1227="",0,COUNTIF($X$7:X1227,X1227))</f>
        <v>0</v>
      </c>
      <c r="E1227" s="49" t="str">
        <f t="shared" si="309"/>
        <v>0</v>
      </c>
      <c r="F1227" s="49">
        <f>IF(AD1227="",0,COUNTIF($AD$7:AD1227,AD1227))</f>
        <v>0</v>
      </c>
      <c r="G1227" s="49" t="str">
        <f t="shared" si="310"/>
        <v>0</v>
      </c>
      <c r="H1227" s="49">
        <f>IF(AJ1227="",0,COUNTIF($AJ$7:AJ1227,AJ1227))</f>
        <v>0</v>
      </c>
      <c r="I1227" s="49" t="str">
        <f t="shared" si="311"/>
        <v>0</v>
      </c>
      <c r="J1227" s="120">
        <f t="shared" si="312"/>
        <v>0</v>
      </c>
      <c r="K1227" s="50" t="str">
        <f t="shared" si="313"/>
        <v>-</v>
      </c>
      <c r="L1227" s="49">
        <f>IF(N1227="",0,COUNTIF($N$7:N1227,N1227))</f>
        <v>0</v>
      </c>
      <c r="M1227" s="50" t="str">
        <f t="shared" si="314"/>
        <v>0</v>
      </c>
      <c r="N1227" s="49" t="str">
        <f t="shared" si="315"/>
        <v/>
      </c>
      <c r="O1227" s="1"/>
      <c r="P1227" s="112"/>
      <c r="Q1227" s="4"/>
      <c r="R1227" s="4"/>
      <c r="S1227" s="54" t="str">
        <f t="shared" si="316"/>
        <v/>
      </c>
      <c r="T1227" s="51"/>
      <c r="U1227" s="53"/>
      <c r="V1227" s="233"/>
      <c r="W1227" s="234" t="str">
        <f t="shared" si="317"/>
        <v/>
      </c>
      <c r="X1227" s="52"/>
      <c r="Y1227" s="53"/>
      <c r="Z1227" s="53"/>
      <c r="AA1227" s="53"/>
      <c r="AB1227" s="54" t="str">
        <f t="shared" si="318"/>
        <v/>
      </c>
      <c r="AC1227" s="54" t="str">
        <f t="shared" si="319"/>
        <v/>
      </c>
      <c r="AD1227" s="52"/>
      <c r="AE1227" s="53"/>
      <c r="AF1227" s="53"/>
      <c r="AG1227" s="53"/>
      <c r="AH1227" s="54" t="str">
        <f t="shared" si="320"/>
        <v/>
      </c>
      <c r="AI1227" s="54" t="str">
        <f t="shared" si="321"/>
        <v/>
      </c>
      <c r="AJ1227" s="52"/>
      <c r="AK1227" s="55"/>
      <c r="AL1227" s="55"/>
      <c r="AM1227" s="55"/>
      <c r="AN1227" s="54" t="str">
        <f t="shared" si="322"/>
        <v/>
      </c>
      <c r="AO1227" s="54" t="str">
        <f t="shared" si="323"/>
        <v/>
      </c>
      <c r="AP1227" s="53"/>
      <c r="AQ1227" s="53"/>
      <c r="AR1227" s="1"/>
      <c r="AS1227" s="1"/>
    </row>
    <row r="1228" spans="1:45" ht="18.75" customHeight="1" x14ac:dyDescent="0.35">
      <c r="A1228" s="1"/>
      <c r="B1228" s="49">
        <f>IF(R1228="",0,COUNTIF($R$7:R1228,R1228))</f>
        <v>0</v>
      </c>
      <c r="C1228" s="49" t="str">
        <f t="shared" si="308"/>
        <v>0</v>
      </c>
      <c r="D1228" s="49">
        <f>IF(X1228="",0,COUNTIF($X$7:X1228,X1228))</f>
        <v>0</v>
      </c>
      <c r="E1228" s="49" t="str">
        <f t="shared" si="309"/>
        <v>0</v>
      </c>
      <c r="F1228" s="49">
        <f>IF(AD1228="",0,COUNTIF($AD$7:AD1228,AD1228))</f>
        <v>0</v>
      </c>
      <c r="G1228" s="49" t="str">
        <f t="shared" si="310"/>
        <v>0</v>
      </c>
      <c r="H1228" s="49">
        <f>IF(AJ1228="",0,COUNTIF($AJ$7:AJ1228,AJ1228))</f>
        <v>0</v>
      </c>
      <c r="I1228" s="49" t="str">
        <f t="shared" si="311"/>
        <v>0</v>
      </c>
      <c r="J1228" s="120">
        <f t="shared" si="312"/>
        <v>0</v>
      </c>
      <c r="K1228" s="50" t="str">
        <f t="shared" si="313"/>
        <v>-</v>
      </c>
      <c r="L1228" s="49">
        <f>IF(N1228="",0,COUNTIF($N$7:N1228,N1228))</f>
        <v>0</v>
      </c>
      <c r="M1228" s="50" t="str">
        <f t="shared" si="314"/>
        <v>0</v>
      </c>
      <c r="N1228" s="49" t="str">
        <f t="shared" si="315"/>
        <v/>
      </c>
      <c r="O1228" s="1"/>
      <c r="P1228" s="112"/>
      <c r="Q1228" s="4"/>
      <c r="R1228" s="4"/>
      <c r="S1228" s="54" t="str">
        <f t="shared" si="316"/>
        <v/>
      </c>
      <c r="T1228" s="51"/>
      <c r="U1228" s="53"/>
      <c r="V1228" s="233"/>
      <c r="W1228" s="234" t="str">
        <f t="shared" si="317"/>
        <v/>
      </c>
      <c r="X1228" s="52"/>
      <c r="Y1228" s="53"/>
      <c r="Z1228" s="53"/>
      <c r="AA1228" s="53"/>
      <c r="AB1228" s="54" t="str">
        <f t="shared" si="318"/>
        <v/>
      </c>
      <c r="AC1228" s="54" t="str">
        <f t="shared" si="319"/>
        <v/>
      </c>
      <c r="AD1228" s="52"/>
      <c r="AE1228" s="53"/>
      <c r="AF1228" s="53"/>
      <c r="AG1228" s="53"/>
      <c r="AH1228" s="54" t="str">
        <f t="shared" si="320"/>
        <v/>
      </c>
      <c r="AI1228" s="54" t="str">
        <f t="shared" si="321"/>
        <v/>
      </c>
      <c r="AJ1228" s="52"/>
      <c r="AK1228" s="55"/>
      <c r="AL1228" s="55"/>
      <c r="AM1228" s="55"/>
      <c r="AN1228" s="54" t="str">
        <f t="shared" si="322"/>
        <v/>
      </c>
      <c r="AO1228" s="54" t="str">
        <f t="shared" si="323"/>
        <v/>
      </c>
      <c r="AP1228" s="53"/>
      <c r="AQ1228" s="53"/>
      <c r="AR1228" s="1"/>
      <c r="AS1228" s="1"/>
    </row>
    <row r="1229" spans="1:45" ht="18.75" customHeight="1" x14ac:dyDescent="0.35">
      <c r="A1229" s="1"/>
      <c r="B1229" s="49">
        <f>IF(R1229="",0,COUNTIF($R$7:R1229,R1229))</f>
        <v>0</v>
      </c>
      <c r="C1229" s="49" t="str">
        <f t="shared" si="308"/>
        <v>0</v>
      </c>
      <c r="D1229" s="49">
        <f>IF(X1229="",0,COUNTIF($X$7:X1229,X1229))</f>
        <v>0</v>
      </c>
      <c r="E1229" s="49" t="str">
        <f t="shared" si="309"/>
        <v>0</v>
      </c>
      <c r="F1229" s="49">
        <f>IF(AD1229="",0,COUNTIF($AD$7:AD1229,AD1229))</f>
        <v>0</v>
      </c>
      <c r="G1229" s="49" t="str">
        <f t="shared" si="310"/>
        <v>0</v>
      </c>
      <c r="H1229" s="49">
        <f>IF(AJ1229="",0,COUNTIF($AJ$7:AJ1229,AJ1229))</f>
        <v>0</v>
      </c>
      <c r="I1229" s="49" t="str">
        <f t="shared" si="311"/>
        <v>0</v>
      </c>
      <c r="J1229" s="120">
        <f t="shared" si="312"/>
        <v>0</v>
      </c>
      <c r="K1229" s="50" t="str">
        <f t="shared" si="313"/>
        <v>-</v>
      </c>
      <c r="L1229" s="49">
        <f>IF(N1229="",0,COUNTIF($N$7:N1229,N1229))</f>
        <v>0</v>
      </c>
      <c r="M1229" s="50" t="str">
        <f t="shared" si="314"/>
        <v>0</v>
      </c>
      <c r="N1229" s="49" t="str">
        <f t="shared" si="315"/>
        <v/>
      </c>
      <c r="O1229" s="1"/>
      <c r="P1229" s="112"/>
      <c r="Q1229" s="4"/>
      <c r="R1229" s="4"/>
      <c r="S1229" s="54" t="str">
        <f t="shared" si="316"/>
        <v/>
      </c>
      <c r="T1229" s="51"/>
      <c r="U1229" s="53"/>
      <c r="V1229" s="233"/>
      <c r="W1229" s="234" t="str">
        <f t="shared" si="317"/>
        <v/>
      </c>
      <c r="X1229" s="52"/>
      <c r="Y1229" s="53"/>
      <c r="Z1229" s="53"/>
      <c r="AA1229" s="53"/>
      <c r="AB1229" s="54" t="str">
        <f t="shared" si="318"/>
        <v/>
      </c>
      <c r="AC1229" s="54" t="str">
        <f t="shared" si="319"/>
        <v/>
      </c>
      <c r="AD1229" s="52"/>
      <c r="AE1229" s="53"/>
      <c r="AF1229" s="53"/>
      <c r="AG1229" s="53"/>
      <c r="AH1229" s="54" t="str">
        <f t="shared" si="320"/>
        <v/>
      </c>
      <c r="AI1229" s="54" t="str">
        <f t="shared" si="321"/>
        <v/>
      </c>
      <c r="AJ1229" s="52"/>
      <c r="AK1229" s="55"/>
      <c r="AL1229" s="55"/>
      <c r="AM1229" s="55"/>
      <c r="AN1229" s="54" t="str">
        <f t="shared" si="322"/>
        <v/>
      </c>
      <c r="AO1229" s="54" t="str">
        <f t="shared" si="323"/>
        <v/>
      </c>
      <c r="AP1229" s="53"/>
      <c r="AQ1229" s="53"/>
      <c r="AR1229" s="1"/>
      <c r="AS1229" s="1"/>
    </row>
    <row r="1230" spans="1:45" ht="18.75" customHeight="1" x14ac:dyDescent="0.35">
      <c r="A1230" s="1"/>
      <c r="B1230" s="49">
        <f>IF(R1230="",0,COUNTIF($R$7:R1230,R1230))</f>
        <v>0</v>
      </c>
      <c r="C1230" s="49" t="str">
        <f t="shared" si="308"/>
        <v>0</v>
      </c>
      <c r="D1230" s="49">
        <f>IF(X1230="",0,COUNTIF($X$7:X1230,X1230))</f>
        <v>0</v>
      </c>
      <c r="E1230" s="49" t="str">
        <f t="shared" si="309"/>
        <v>0</v>
      </c>
      <c r="F1230" s="49">
        <f>IF(AD1230="",0,COUNTIF($AD$7:AD1230,AD1230))</f>
        <v>0</v>
      </c>
      <c r="G1230" s="49" t="str">
        <f t="shared" si="310"/>
        <v>0</v>
      </c>
      <c r="H1230" s="49">
        <f>IF(AJ1230="",0,COUNTIF($AJ$7:AJ1230,AJ1230))</f>
        <v>0</v>
      </c>
      <c r="I1230" s="49" t="str">
        <f t="shared" si="311"/>
        <v>0</v>
      </c>
      <c r="J1230" s="120">
        <f t="shared" si="312"/>
        <v>0</v>
      </c>
      <c r="K1230" s="50" t="str">
        <f t="shared" si="313"/>
        <v>-</v>
      </c>
      <c r="L1230" s="49">
        <f>IF(N1230="",0,COUNTIF($N$7:N1230,N1230))</f>
        <v>0</v>
      </c>
      <c r="M1230" s="50" t="str">
        <f t="shared" si="314"/>
        <v>0</v>
      </c>
      <c r="N1230" s="49" t="str">
        <f t="shared" si="315"/>
        <v/>
      </c>
      <c r="O1230" s="1"/>
      <c r="P1230" s="112"/>
      <c r="Q1230" s="4"/>
      <c r="R1230" s="4"/>
      <c r="S1230" s="54" t="str">
        <f t="shared" si="316"/>
        <v/>
      </c>
      <c r="T1230" s="51"/>
      <c r="U1230" s="53"/>
      <c r="V1230" s="233"/>
      <c r="W1230" s="234" t="str">
        <f t="shared" si="317"/>
        <v/>
      </c>
      <c r="X1230" s="52"/>
      <c r="Y1230" s="53"/>
      <c r="Z1230" s="53"/>
      <c r="AA1230" s="53"/>
      <c r="AB1230" s="54" t="str">
        <f t="shared" si="318"/>
        <v/>
      </c>
      <c r="AC1230" s="54" t="str">
        <f t="shared" si="319"/>
        <v/>
      </c>
      <c r="AD1230" s="52"/>
      <c r="AE1230" s="53"/>
      <c r="AF1230" s="53"/>
      <c r="AG1230" s="53"/>
      <c r="AH1230" s="54" t="str">
        <f t="shared" si="320"/>
        <v/>
      </c>
      <c r="AI1230" s="54" t="str">
        <f t="shared" si="321"/>
        <v/>
      </c>
      <c r="AJ1230" s="52"/>
      <c r="AK1230" s="55"/>
      <c r="AL1230" s="55"/>
      <c r="AM1230" s="55"/>
      <c r="AN1230" s="54" t="str">
        <f t="shared" si="322"/>
        <v/>
      </c>
      <c r="AO1230" s="54" t="str">
        <f t="shared" si="323"/>
        <v/>
      </c>
      <c r="AP1230" s="53"/>
      <c r="AQ1230" s="53"/>
      <c r="AR1230" s="1"/>
      <c r="AS1230" s="1"/>
    </row>
    <row r="1231" spans="1:45" ht="18.75" customHeight="1" x14ac:dyDescent="0.35">
      <c r="A1231" s="1"/>
      <c r="B1231" s="49">
        <f>IF(R1231="",0,COUNTIF($R$7:R1231,R1231))</f>
        <v>0</v>
      </c>
      <c r="C1231" s="49" t="str">
        <f t="shared" si="308"/>
        <v>0</v>
      </c>
      <c r="D1231" s="49">
        <f>IF(X1231="",0,COUNTIF($X$7:X1231,X1231))</f>
        <v>0</v>
      </c>
      <c r="E1231" s="49" t="str">
        <f t="shared" si="309"/>
        <v>0</v>
      </c>
      <c r="F1231" s="49">
        <f>IF(AD1231="",0,COUNTIF($AD$7:AD1231,AD1231))</f>
        <v>0</v>
      </c>
      <c r="G1231" s="49" t="str">
        <f t="shared" si="310"/>
        <v>0</v>
      </c>
      <c r="H1231" s="49">
        <f>IF(AJ1231="",0,COUNTIF($AJ$7:AJ1231,AJ1231))</f>
        <v>0</v>
      </c>
      <c r="I1231" s="49" t="str">
        <f t="shared" si="311"/>
        <v>0</v>
      </c>
      <c r="J1231" s="120">
        <f t="shared" si="312"/>
        <v>0</v>
      </c>
      <c r="K1231" s="50" t="str">
        <f t="shared" si="313"/>
        <v>-</v>
      </c>
      <c r="L1231" s="49">
        <f>IF(N1231="",0,COUNTIF($N$7:N1231,N1231))</f>
        <v>0</v>
      </c>
      <c r="M1231" s="50" t="str">
        <f t="shared" si="314"/>
        <v>0</v>
      </c>
      <c r="N1231" s="49" t="str">
        <f t="shared" si="315"/>
        <v/>
      </c>
      <c r="O1231" s="1"/>
      <c r="P1231" s="112"/>
      <c r="Q1231" s="4"/>
      <c r="R1231" s="4"/>
      <c r="S1231" s="54" t="str">
        <f t="shared" si="316"/>
        <v/>
      </c>
      <c r="T1231" s="51"/>
      <c r="U1231" s="53"/>
      <c r="V1231" s="233"/>
      <c r="W1231" s="234" t="str">
        <f t="shared" si="317"/>
        <v/>
      </c>
      <c r="X1231" s="52"/>
      <c r="Y1231" s="53"/>
      <c r="Z1231" s="53"/>
      <c r="AA1231" s="53"/>
      <c r="AB1231" s="54" t="str">
        <f t="shared" si="318"/>
        <v/>
      </c>
      <c r="AC1231" s="54" t="str">
        <f t="shared" si="319"/>
        <v/>
      </c>
      <c r="AD1231" s="52"/>
      <c r="AE1231" s="53"/>
      <c r="AF1231" s="53"/>
      <c r="AG1231" s="53"/>
      <c r="AH1231" s="54" t="str">
        <f t="shared" si="320"/>
        <v/>
      </c>
      <c r="AI1231" s="54" t="str">
        <f t="shared" si="321"/>
        <v/>
      </c>
      <c r="AJ1231" s="52"/>
      <c r="AK1231" s="55"/>
      <c r="AL1231" s="55"/>
      <c r="AM1231" s="55"/>
      <c r="AN1231" s="54" t="str">
        <f t="shared" si="322"/>
        <v/>
      </c>
      <c r="AO1231" s="54" t="str">
        <f t="shared" si="323"/>
        <v/>
      </c>
      <c r="AP1231" s="53"/>
      <c r="AQ1231" s="53"/>
      <c r="AR1231" s="1"/>
      <c r="AS1231" s="1"/>
    </row>
    <row r="1232" spans="1:45" ht="18.75" customHeight="1" x14ac:dyDescent="0.35">
      <c r="A1232" s="1"/>
      <c r="B1232" s="49">
        <f>IF(R1232="",0,COUNTIF($R$7:R1232,R1232))</f>
        <v>0</v>
      </c>
      <c r="C1232" s="49" t="str">
        <f t="shared" si="308"/>
        <v>0</v>
      </c>
      <c r="D1232" s="49">
        <f>IF(X1232="",0,COUNTIF($X$7:X1232,X1232))</f>
        <v>0</v>
      </c>
      <c r="E1232" s="49" t="str">
        <f t="shared" si="309"/>
        <v>0</v>
      </c>
      <c r="F1232" s="49">
        <f>IF(AD1232="",0,COUNTIF($AD$7:AD1232,AD1232))</f>
        <v>0</v>
      </c>
      <c r="G1232" s="49" t="str">
        <f t="shared" si="310"/>
        <v>0</v>
      </c>
      <c r="H1232" s="49">
        <f>IF(AJ1232="",0,COUNTIF($AJ$7:AJ1232,AJ1232))</f>
        <v>0</v>
      </c>
      <c r="I1232" s="49" t="str">
        <f t="shared" si="311"/>
        <v>0</v>
      </c>
      <c r="J1232" s="120">
        <f t="shared" si="312"/>
        <v>0</v>
      </c>
      <c r="K1232" s="50" t="str">
        <f t="shared" si="313"/>
        <v>-</v>
      </c>
      <c r="L1232" s="49">
        <f>IF(N1232="",0,COUNTIF($N$7:N1232,N1232))</f>
        <v>0</v>
      </c>
      <c r="M1232" s="50" t="str">
        <f t="shared" si="314"/>
        <v>0</v>
      </c>
      <c r="N1232" s="49" t="str">
        <f t="shared" si="315"/>
        <v/>
      </c>
      <c r="O1232" s="1"/>
      <c r="P1232" s="112"/>
      <c r="Q1232" s="4"/>
      <c r="R1232" s="4"/>
      <c r="S1232" s="54" t="str">
        <f t="shared" si="316"/>
        <v/>
      </c>
      <c r="T1232" s="51"/>
      <c r="U1232" s="53"/>
      <c r="V1232" s="233"/>
      <c r="W1232" s="234" t="str">
        <f t="shared" si="317"/>
        <v/>
      </c>
      <c r="X1232" s="52"/>
      <c r="Y1232" s="53"/>
      <c r="Z1232" s="53"/>
      <c r="AA1232" s="53"/>
      <c r="AB1232" s="54" t="str">
        <f t="shared" si="318"/>
        <v/>
      </c>
      <c r="AC1232" s="54" t="str">
        <f t="shared" si="319"/>
        <v/>
      </c>
      <c r="AD1232" s="52"/>
      <c r="AE1232" s="53"/>
      <c r="AF1232" s="53"/>
      <c r="AG1232" s="53"/>
      <c r="AH1232" s="54" t="str">
        <f t="shared" si="320"/>
        <v/>
      </c>
      <c r="AI1232" s="54" t="str">
        <f t="shared" si="321"/>
        <v/>
      </c>
      <c r="AJ1232" s="52"/>
      <c r="AK1232" s="55"/>
      <c r="AL1232" s="55"/>
      <c r="AM1232" s="55"/>
      <c r="AN1232" s="54" t="str">
        <f t="shared" si="322"/>
        <v/>
      </c>
      <c r="AO1232" s="54" t="str">
        <f t="shared" si="323"/>
        <v/>
      </c>
      <c r="AP1232" s="53"/>
      <c r="AQ1232" s="53"/>
      <c r="AR1232" s="1"/>
      <c r="AS1232" s="1"/>
    </row>
    <row r="1233" spans="1:45" ht="18.75" customHeight="1" x14ac:dyDescent="0.35">
      <c r="A1233" s="1"/>
      <c r="B1233" s="49">
        <f>IF(R1233="",0,COUNTIF($R$7:R1233,R1233))</f>
        <v>0</v>
      </c>
      <c r="C1233" s="49" t="str">
        <f t="shared" si="308"/>
        <v>0</v>
      </c>
      <c r="D1233" s="49">
        <f>IF(X1233="",0,COUNTIF($X$7:X1233,X1233))</f>
        <v>0</v>
      </c>
      <c r="E1233" s="49" t="str">
        <f t="shared" si="309"/>
        <v>0</v>
      </c>
      <c r="F1233" s="49">
        <f>IF(AD1233="",0,COUNTIF($AD$7:AD1233,AD1233))</f>
        <v>0</v>
      </c>
      <c r="G1233" s="49" t="str">
        <f t="shared" si="310"/>
        <v>0</v>
      </c>
      <c r="H1233" s="49">
        <f>IF(AJ1233="",0,COUNTIF($AJ$7:AJ1233,AJ1233))</f>
        <v>0</v>
      </c>
      <c r="I1233" s="49" t="str">
        <f t="shared" si="311"/>
        <v>0</v>
      </c>
      <c r="J1233" s="120">
        <f t="shared" si="312"/>
        <v>0</v>
      </c>
      <c r="K1233" s="50" t="str">
        <f t="shared" si="313"/>
        <v>-</v>
      </c>
      <c r="L1233" s="49">
        <f>IF(N1233="",0,COUNTIF($N$7:N1233,N1233))</f>
        <v>0</v>
      </c>
      <c r="M1233" s="50" t="str">
        <f t="shared" si="314"/>
        <v>0</v>
      </c>
      <c r="N1233" s="49" t="str">
        <f t="shared" si="315"/>
        <v/>
      </c>
      <c r="O1233" s="1"/>
      <c r="P1233" s="112"/>
      <c r="Q1233" s="4"/>
      <c r="R1233" s="4"/>
      <c r="S1233" s="54" t="str">
        <f t="shared" si="316"/>
        <v/>
      </c>
      <c r="T1233" s="51"/>
      <c r="U1233" s="53"/>
      <c r="V1233" s="233"/>
      <c r="W1233" s="234" t="str">
        <f t="shared" si="317"/>
        <v/>
      </c>
      <c r="X1233" s="52"/>
      <c r="Y1233" s="53"/>
      <c r="Z1233" s="53"/>
      <c r="AA1233" s="53"/>
      <c r="AB1233" s="54" t="str">
        <f t="shared" si="318"/>
        <v/>
      </c>
      <c r="AC1233" s="54" t="str">
        <f t="shared" si="319"/>
        <v/>
      </c>
      <c r="AD1233" s="52"/>
      <c r="AE1233" s="53"/>
      <c r="AF1233" s="53"/>
      <c r="AG1233" s="53"/>
      <c r="AH1233" s="54" t="str">
        <f t="shared" si="320"/>
        <v/>
      </c>
      <c r="AI1233" s="54" t="str">
        <f t="shared" si="321"/>
        <v/>
      </c>
      <c r="AJ1233" s="52"/>
      <c r="AK1233" s="55"/>
      <c r="AL1233" s="55"/>
      <c r="AM1233" s="55"/>
      <c r="AN1233" s="54" t="str">
        <f t="shared" si="322"/>
        <v/>
      </c>
      <c r="AO1233" s="54" t="str">
        <f t="shared" si="323"/>
        <v/>
      </c>
      <c r="AP1233" s="53"/>
      <c r="AQ1233" s="53"/>
      <c r="AR1233" s="1"/>
      <c r="AS1233" s="1"/>
    </row>
    <row r="1234" spans="1:45" ht="18.75" customHeight="1" x14ac:dyDescent="0.35">
      <c r="A1234" s="1"/>
      <c r="B1234" s="49">
        <f>IF(R1234="",0,COUNTIF($R$7:R1234,R1234))</f>
        <v>0</v>
      </c>
      <c r="C1234" s="49" t="str">
        <f t="shared" si="308"/>
        <v>0</v>
      </c>
      <c r="D1234" s="49">
        <f>IF(X1234="",0,COUNTIF($X$7:X1234,X1234))</f>
        <v>0</v>
      </c>
      <c r="E1234" s="49" t="str">
        <f t="shared" si="309"/>
        <v>0</v>
      </c>
      <c r="F1234" s="49">
        <f>IF(AD1234="",0,COUNTIF($AD$7:AD1234,AD1234))</f>
        <v>0</v>
      </c>
      <c r="G1234" s="49" t="str">
        <f t="shared" si="310"/>
        <v>0</v>
      </c>
      <c r="H1234" s="49">
        <f>IF(AJ1234="",0,COUNTIF($AJ$7:AJ1234,AJ1234))</f>
        <v>0</v>
      </c>
      <c r="I1234" s="49" t="str">
        <f t="shared" si="311"/>
        <v>0</v>
      </c>
      <c r="J1234" s="120">
        <f t="shared" si="312"/>
        <v>0</v>
      </c>
      <c r="K1234" s="50" t="str">
        <f t="shared" si="313"/>
        <v>-</v>
      </c>
      <c r="L1234" s="49">
        <f>IF(N1234="",0,COUNTIF($N$7:N1234,N1234))</f>
        <v>0</v>
      </c>
      <c r="M1234" s="50" t="str">
        <f t="shared" si="314"/>
        <v>0</v>
      </c>
      <c r="N1234" s="49" t="str">
        <f t="shared" si="315"/>
        <v/>
      </c>
      <c r="O1234" s="1"/>
      <c r="P1234" s="112"/>
      <c r="Q1234" s="4"/>
      <c r="R1234" s="4"/>
      <c r="S1234" s="54" t="str">
        <f t="shared" si="316"/>
        <v/>
      </c>
      <c r="T1234" s="51"/>
      <c r="U1234" s="53"/>
      <c r="V1234" s="233"/>
      <c r="W1234" s="234" t="str">
        <f t="shared" si="317"/>
        <v/>
      </c>
      <c r="X1234" s="52"/>
      <c r="Y1234" s="53"/>
      <c r="Z1234" s="53"/>
      <c r="AA1234" s="53"/>
      <c r="AB1234" s="54" t="str">
        <f t="shared" si="318"/>
        <v/>
      </c>
      <c r="AC1234" s="54" t="str">
        <f t="shared" si="319"/>
        <v/>
      </c>
      <c r="AD1234" s="52"/>
      <c r="AE1234" s="53"/>
      <c r="AF1234" s="53"/>
      <c r="AG1234" s="53"/>
      <c r="AH1234" s="54" t="str">
        <f t="shared" si="320"/>
        <v/>
      </c>
      <c r="AI1234" s="54" t="str">
        <f t="shared" si="321"/>
        <v/>
      </c>
      <c r="AJ1234" s="52"/>
      <c r="AK1234" s="55"/>
      <c r="AL1234" s="55"/>
      <c r="AM1234" s="55"/>
      <c r="AN1234" s="54" t="str">
        <f t="shared" si="322"/>
        <v/>
      </c>
      <c r="AO1234" s="54" t="str">
        <f t="shared" si="323"/>
        <v/>
      </c>
      <c r="AP1234" s="53"/>
      <c r="AQ1234" s="53"/>
      <c r="AR1234" s="1"/>
      <c r="AS1234" s="1"/>
    </row>
    <row r="1235" spans="1:45" ht="18.75" customHeight="1" x14ac:dyDescent="0.35">
      <c r="A1235" s="1"/>
      <c r="B1235" s="49">
        <f>IF(R1235="",0,COUNTIF($R$7:R1235,R1235))</f>
        <v>0</v>
      </c>
      <c r="C1235" s="49" t="str">
        <f t="shared" si="308"/>
        <v>0</v>
      </c>
      <c r="D1235" s="49">
        <f>IF(X1235="",0,COUNTIF($X$7:X1235,X1235))</f>
        <v>0</v>
      </c>
      <c r="E1235" s="49" t="str">
        <f t="shared" si="309"/>
        <v>0</v>
      </c>
      <c r="F1235" s="49">
        <f>IF(AD1235="",0,COUNTIF($AD$7:AD1235,AD1235))</f>
        <v>0</v>
      </c>
      <c r="G1235" s="49" t="str">
        <f t="shared" si="310"/>
        <v>0</v>
      </c>
      <c r="H1235" s="49">
        <f>IF(AJ1235="",0,COUNTIF($AJ$7:AJ1235,AJ1235))</f>
        <v>0</v>
      </c>
      <c r="I1235" s="49" t="str">
        <f t="shared" si="311"/>
        <v>0</v>
      </c>
      <c r="J1235" s="120">
        <f t="shared" si="312"/>
        <v>0</v>
      </c>
      <c r="K1235" s="50" t="str">
        <f t="shared" si="313"/>
        <v>-</v>
      </c>
      <c r="L1235" s="49">
        <f>IF(N1235="",0,COUNTIF($N$7:N1235,N1235))</f>
        <v>0</v>
      </c>
      <c r="M1235" s="50" t="str">
        <f t="shared" si="314"/>
        <v>0</v>
      </c>
      <c r="N1235" s="49" t="str">
        <f t="shared" si="315"/>
        <v/>
      </c>
      <c r="O1235" s="1"/>
      <c r="P1235" s="112"/>
      <c r="Q1235" s="4"/>
      <c r="R1235" s="4"/>
      <c r="S1235" s="54" t="str">
        <f t="shared" si="316"/>
        <v/>
      </c>
      <c r="T1235" s="51"/>
      <c r="U1235" s="53"/>
      <c r="V1235" s="233"/>
      <c r="W1235" s="234" t="str">
        <f t="shared" si="317"/>
        <v/>
      </c>
      <c r="X1235" s="52"/>
      <c r="Y1235" s="53"/>
      <c r="Z1235" s="53"/>
      <c r="AA1235" s="53"/>
      <c r="AB1235" s="54" t="str">
        <f t="shared" si="318"/>
        <v/>
      </c>
      <c r="AC1235" s="54" t="str">
        <f t="shared" si="319"/>
        <v/>
      </c>
      <c r="AD1235" s="52"/>
      <c r="AE1235" s="53"/>
      <c r="AF1235" s="53"/>
      <c r="AG1235" s="53"/>
      <c r="AH1235" s="54" t="str">
        <f t="shared" si="320"/>
        <v/>
      </c>
      <c r="AI1235" s="54" t="str">
        <f t="shared" si="321"/>
        <v/>
      </c>
      <c r="AJ1235" s="52"/>
      <c r="AK1235" s="55"/>
      <c r="AL1235" s="55"/>
      <c r="AM1235" s="55"/>
      <c r="AN1235" s="54" t="str">
        <f t="shared" si="322"/>
        <v/>
      </c>
      <c r="AO1235" s="54" t="str">
        <f t="shared" si="323"/>
        <v/>
      </c>
      <c r="AP1235" s="53"/>
      <c r="AQ1235" s="53"/>
      <c r="AR1235" s="1"/>
      <c r="AS1235" s="1"/>
    </row>
    <row r="1236" spans="1:45" ht="18.75" customHeight="1" x14ac:dyDescent="0.35">
      <c r="A1236" s="1"/>
      <c r="B1236" s="49">
        <f>IF(R1236="",0,COUNTIF($R$7:R1236,R1236))</f>
        <v>0</v>
      </c>
      <c r="C1236" s="49" t="str">
        <f t="shared" si="308"/>
        <v>0</v>
      </c>
      <c r="D1236" s="49">
        <f>IF(X1236="",0,COUNTIF($X$7:X1236,X1236))</f>
        <v>0</v>
      </c>
      <c r="E1236" s="49" t="str">
        <f t="shared" si="309"/>
        <v>0</v>
      </c>
      <c r="F1236" s="49">
        <f>IF(AD1236="",0,COUNTIF($AD$7:AD1236,AD1236))</f>
        <v>0</v>
      </c>
      <c r="G1236" s="49" t="str">
        <f t="shared" si="310"/>
        <v>0</v>
      </c>
      <c r="H1236" s="49">
        <f>IF(AJ1236="",0,COUNTIF($AJ$7:AJ1236,AJ1236))</f>
        <v>0</v>
      </c>
      <c r="I1236" s="49" t="str">
        <f t="shared" si="311"/>
        <v>0</v>
      </c>
      <c r="J1236" s="120">
        <f t="shared" si="312"/>
        <v>0</v>
      </c>
      <c r="K1236" s="50" t="str">
        <f t="shared" si="313"/>
        <v>-</v>
      </c>
      <c r="L1236" s="49">
        <f>IF(N1236="",0,COUNTIF($N$7:N1236,N1236))</f>
        <v>0</v>
      </c>
      <c r="M1236" s="50" t="str">
        <f t="shared" si="314"/>
        <v>0</v>
      </c>
      <c r="N1236" s="49" t="str">
        <f t="shared" si="315"/>
        <v/>
      </c>
      <c r="O1236" s="1"/>
      <c r="P1236" s="112"/>
      <c r="Q1236" s="4"/>
      <c r="R1236" s="4"/>
      <c r="S1236" s="54" t="str">
        <f t="shared" si="316"/>
        <v/>
      </c>
      <c r="T1236" s="51"/>
      <c r="U1236" s="53"/>
      <c r="V1236" s="233"/>
      <c r="W1236" s="234" t="str">
        <f t="shared" si="317"/>
        <v/>
      </c>
      <c r="X1236" s="52"/>
      <c r="Y1236" s="53"/>
      <c r="Z1236" s="53"/>
      <c r="AA1236" s="53"/>
      <c r="AB1236" s="54" t="str">
        <f t="shared" si="318"/>
        <v/>
      </c>
      <c r="AC1236" s="54" t="str">
        <f t="shared" si="319"/>
        <v/>
      </c>
      <c r="AD1236" s="52"/>
      <c r="AE1236" s="53"/>
      <c r="AF1236" s="53"/>
      <c r="AG1236" s="53"/>
      <c r="AH1236" s="54" t="str">
        <f t="shared" si="320"/>
        <v/>
      </c>
      <c r="AI1236" s="54" t="str">
        <f t="shared" si="321"/>
        <v/>
      </c>
      <c r="AJ1236" s="52"/>
      <c r="AK1236" s="55"/>
      <c r="AL1236" s="55"/>
      <c r="AM1236" s="55"/>
      <c r="AN1236" s="54" t="str">
        <f t="shared" si="322"/>
        <v/>
      </c>
      <c r="AO1236" s="54" t="str">
        <f t="shared" si="323"/>
        <v/>
      </c>
      <c r="AP1236" s="53"/>
      <c r="AQ1236" s="53"/>
      <c r="AR1236" s="1"/>
      <c r="AS1236" s="1"/>
    </row>
    <row r="1237" spans="1:45" ht="18.75" customHeight="1" x14ac:dyDescent="0.35">
      <c r="A1237" s="1"/>
      <c r="B1237" s="49">
        <f>IF(R1237="",0,COUNTIF($R$7:R1237,R1237))</f>
        <v>0</v>
      </c>
      <c r="C1237" s="49" t="str">
        <f t="shared" si="308"/>
        <v>0</v>
      </c>
      <c r="D1237" s="49">
        <f>IF(X1237="",0,COUNTIF($X$7:X1237,X1237))</f>
        <v>0</v>
      </c>
      <c r="E1237" s="49" t="str">
        <f t="shared" si="309"/>
        <v>0</v>
      </c>
      <c r="F1237" s="49">
        <f>IF(AD1237="",0,COUNTIF($AD$7:AD1237,AD1237))</f>
        <v>0</v>
      </c>
      <c r="G1237" s="49" t="str">
        <f t="shared" si="310"/>
        <v>0</v>
      </c>
      <c r="H1237" s="49">
        <f>IF(AJ1237="",0,COUNTIF($AJ$7:AJ1237,AJ1237))</f>
        <v>0</v>
      </c>
      <c r="I1237" s="49" t="str">
        <f t="shared" si="311"/>
        <v>0</v>
      </c>
      <c r="J1237" s="120">
        <f t="shared" si="312"/>
        <v>0</v>
      </c>
      <c r="K1237" s="50" t="str">
        <f t="shared" si="313"/>
        <v>-</v>
      </c>
      <c r="L1237" s="49">
        <f>IF(N1237="",0,COUNTIF($N$7:N1237,N1237))</f>
        <v>0</v>
      </c>
      <c r="M1237" s="50" t="str">
        <f t="shared" si="314"/>
        <v>0</v>
      </c>
      <c r="N1237" s="49" t="str">
        <f t="shared" si="315"/>
        <v/>
      </c>
      <c r="O1237" s="1"/>
      <c r="P1237" s="112"/>
      <c r="Q1237" s="4"/>
      <c r="R1237" s="4"/>
      <c r="S1237" s="54" t="str">
        <f t="shared" si="316"/>
        <v/>
      </c>
      <c r="T1237" s="51"/>
      <c r="U1237" s="53"/>
      <c r="V1237" s="233"/>
      <c r="W1237" s="234" t="str">
        <f t="shared" si="317"/>
        <v/>
      </c>
      <c r="X1237" s="52"/>
      <c r="Y1237" s="53"/>
      <c r="Z1237" s="53"/>
      <c r="AA1237" s="53"/>
      <c r="AB1237" s="54" t="str">
        <f t="shared" si="318"/>
        <v/>
      </c>
      <c r="AC1237" s="54" t="str">
        <f t="shared" si="319"/>
        <v/>
      </c>
      <c r="AD1237" s="52"/>
      <c r="AE1237" s="53"/>
      <c r="AF1237" s="53"/>
      <c r="AG1237" s="53"/>
      <c r="AH1237" s="54" t="str">
        <f t="shared" si="320"/>
        <v/>
      </c>
      <c r="AI1237" s="54" t="str">
        <f t="shared" si="321"/>
        <v/>
      </c>
      <c r="AJ1237" s="52"/>
      <c r="AK1237" s="55"/>
      <c r="AL1237" s="55"/>
      <c r="AM1237" s="55"/>
      <c r="AN1237" s="54" t="str">
        <f t="shared" si="322"/>
        <v/>
      </c>
      <c r="AO1237" s="54" t="str">
        <f t="shared" si="323"/>
        <v/>
      </c>
      <c r="AP1237" s="53"/>
      <c r="AQ1237" s="53"/>
      <c r="AR1237" s="1"/>
      <c r="AS1237" s="1"/>
    </row>
    <row r="1238" spans="1:45" ht="18.75" customHeight="1" x14ac:dyDescent="0.35">
      <c r="A1238" s="1"/>
      <c r="B1238" s="49">
        <f>IF(R1238="",0,COUNTIF($R$7:R1238,R1238))</f>
        <v>0</v>
      </c>
      <c r="C1238" s="49" t="str">
        <f t="shared" si="308"/>
        <v>0</v>
      </c>
      <c r="D1238" s="49">
        <f>IF(X1238="",0,COUNTIF($X$7:X1238,X1238))</f>
        <v>0</v>
      </c>
      <c r="E1238" s="49" t="str">
        <f t="shared" si="309"/>
        <v>0</v>
      </c>
      <c r="F1238" s="49">
        <f>IF(AD1238="",0,COUNTIF($AD$7:AD1238,AD1238))</f>
        <v>0</v>
      </c>
      <c r="G1238" s="49" t="str">
        <f t="shared" si="310"/>
        <v>0</v>
      </c>
      <c r="H1238" s="49">
        <f>IF(AJ1238="",0,COUNTIF($AJ$7:AJ1238,AJ1238))</f>
        <v>0</v>
      </c>
      <c r="I1238" s="49" t="str">
        <f t="shared" si="311"/>
        <v>0</v>
      </c>
      <c r="J1238" s="120">
        <f t="shared" si="312"/>
        <v>0</v>
      </c>
      <c r="K1238" s="50" t="str">
        <f t="shared" si="313"/>
        <v>-</v>
      </c>
      <c r="L1238" s="49">
        <f>IF(N1238="",0,COUNTIF($N$7:N1238,N1238))</f>
        <v>0</v>
      </c>
      <c r="M1238" s="50" t="str">
        <f t="shared" si="314"/>
        <v>0</v>
      </c>
      <c r="N1238" s="49" t="str">
        <f t="shared" si="315"/>
        <v/>
      </c>
      <c r="O1238" s="1"/>
      <c r="P1238" s="112"/>
      <c r="Q1238" s="4"/>
      <c r="R1238" s="4"/>
      <c r="S1238" s="54" t="str">
        <f t="shared" si="316"/>
        <v/>
      </c>
      <c r="T1238" s="51"/>
      <c r="U1238" s="53"/>
      <c r="V1238" s="233"/>
      <c r="W1238" s="234" t="str">
        <f t="shared" si="317"/>
        <v/>
      </c>
      <c r="X1238" s="52"/>
      <c r="Y1238" s="53"/>
      <c r="Z1238" s="53"/>
      <c r="AA1238" s="53"/>
      <c r="AB1238" s="54" t="str">
        <f t="shared" si="318"/>
        <v/>
      </c>
      <c r="AC1238" s="54" t="str">
        <f t="shared" si="319"/>
        <v/>
      </c>
      <c r="AD1238" s="52"/>
      <c r="AE1238" s="53"/>
      <c r="AF1238" s="53"/>
      <c r="AG1238" s="53"/>
      <c r="AH1238" s="54" t="str">
        <f t="shared" si="320"/>
        <v/>
      </c>
      <c r="AI1238" s="54" t="str">
        <f t="shared" si="321"/>
        <v/>
      </c>
      <c r="AJ1238" s="52"/>
      <c r="AK1238" s="55"/>
      <c r="AL1238" s="55"/>
      <c r="AM1238" s="55"/>
      <c r="AN1238" s="54" t="str">
        <f t="shared" si="322"/>
        <v/>
      </c>
      <c r="AO1238" s="54" t="str">
        <f t="shared" si="323"/>
        <v/>
      </c>
      <c r="AP1238" s="53"/>
      <c r="AQ1238" s="53"/>
      <c r="AR1238" s="1"/>
      <c r="AS1238" s="1"/>
    </row>
    <row r="1239" spans="1:45" ht="18.75" customHeight="1" x14ac:dyDescent="0.35">
      <c r="A1239" s="1"/>
      <c r="B1239" s="49">
        <f>IF(R1239="",0,COUNTIF($R$7:R1239,R1239))</f>
        <v>0</v>
      </c>
      <c r="C1239" s="49" t="str">
        <f t="shared" si="308"/>
        <v>0</v>
      </c>
      <c r="D1239" s="49">
        <f>IF(X1239="",0,COUNTIF($X$7:X1239,X1239))</f>
        <v>0</v>
      </c>
      <c r="E1239" s="49" t="str">
        <f t="shared" si="309"/>
        <v>0</v>
      </c>
      <c r="F1239" s="49">
        <f>IF(AD1239="",0,COUNTIF($AD$7:AD1239,AD1239))</f>
        <v>0</v>
      </c>
      <c r="G1239" s="49" t="str">
        <f t="shared" si="310"/>
        <v>0</v>
      </c>
      <c r="H1239" s="49">
        <f>IF(AJ1239="",0,COUNTIF($AJ$7:AJ1239,AJ1239))</f>
        <v>0</v>
      </c>
      <c r="I1239" s="49" t="str">
        <f t="shared" si="311"/>
        <v>0</v>
      </c>
      <c r="J1239" s="120">
        <f t="shared" si="312"/>
        <v>0</v>
      </c>
      <c r="K1239" s="50" t="str">
        <f t="shared" si="313"/>
        <v>-</v>
      </c>
      <c r="L1239" s="49">
        <f>IF(N1239="",0,COUNTIF($N$7:N1239,N1239))</f>
        <v>0</v>
      </c>
      <c r="M1239" s="50" t="str">
        <f t="shared" si="314"/>
        <v>0</v>
      </c>
      <c r="N1239" s="49" t="str">
        <f t="shared" si="315"/>
        <v/>
      </c>
      <c r="O1239" s="1"/>
      <c r="P1239" s="112"/>
      <c r="Q1239" s="4"/>
      <c r="R1239" s="4"/>
      <c r="S1239" s="54" t="str">
        <f t="shared" si="316"/>
        <v/>
      </c>
      <c r="T1239" s="51"/>
      <c r="U1239" s="53"/>
      <c r="V1239" s="233"/>
      <c r="W1239" s="234" t="str">
        <f t="shared" si="317"/>
        <v/>
      </c>
      <c r="X1239" s="52"/>
      <c r="Y1239" s="53"/>
      <c r="Z1239" s="53"/>
      <c r="AA1239" s="53"/>
      <c r="AB1239" s="54" t="str">
        <f t="shared" si="318"/>
        <v/>
      </c>
      <c r="AC1239" s="54" t="str">
        <f t="shared" si="319"/>
        <v/>
      </c>
      <c r="AD1239" s="52"/>
      <c r="AE1239" s="53"/>
      <c r="AF1239" s="53"/>
      <c r="AG1239" s="53"/>
      <c r="AH1239" s="54" t="str">
        <f t="shared" si="320"/>
        <v/>
      </c>
      <c r="AI1239" s="54" t="str">
        <f t="shared" si="321"/>
        <v/>
      </c>
      <c r="AJ1239" s="52"/>
      <c r="AK1239" s="55"/>
      <c r="AL1239" s="55"/>
      <c r="AM1239" s="55"/>
      <c r="AN1239" s="54" t="str">
        <f t="shared" si="322"/>
        <v/>
      </c>
      <c r="AO1239" s="54" t="str">
        <f t="shared" si="323"/>
        <v/>
      </c>
      <c r="AP1239" s="53"/>
      <c r="AQ1239" s="53"/>
      <c r="AR1239" s="1"/>
      <c r="AS1239" s="1"/>
    </row>
    <row r="1240" spans="1:45" ht="18.75" customHeight="1" x14ac:dyDescent="0.35">
      <c r="A1240" s="1"/>
      <c r="B1240" s="49">
        <f>IF(R1240="",0,COUNTIF($R$7:R1240,R1240))</f>
        <v>0</v>
      </c>
      <c r="C1240" s="49" t="str">
        <f t="shared" si="308"/>
        <v>0</v>
      </c>
      <c r="D1240" s="49">
        <f>IF(X1240="",0,COUNTIF($X$7:X1240,X1240))</f>
        <v>0</v>
      </c>
      <c r="E1240" s="49" t="str">
        <f t="shared" si="309"/>
        <v>0</v>
      </c>
      <c r="F1240" s="49">
        <f>IF(AD1240="",0,COUNTIF($AD$7:AD1240,AD1240))</f>
        <v>0</v>
      </c>
      <c r="G1240" s="49" t="str">
        <f t="shared" si="310"/>
        <v>0</v>
      </c>
      <c r="H1240" s="49">
        <f>IF(AJ1240="",0,COUNTIF($AJ$7:AJ1240,AJ1240))</f>
        <v>0</v>
      </c>
      <c r="I1240" s="49" t="str">
        <f t="shared" si="311"/>
        <v>0</v>
      </c>
      <c r="J1240" s="120">
        <f t="shared" si="312"/>
        <v>0</v>
      </c>
      <c r="K1240" s="50" t="str">
        <f t="shared" si="313"/>
        <v>-</v>
      </c>
      <c r="L1240" s="49">
        <f>IF(N1240="",0,COUNTIF($N$7:N1240,N1240))</f>
        <v>0</v>
      </c>
      <c r="M1240" s="50" t="str">
        <f t="shared" si="314"/>
        <v>0</v>
      </c>
      <c r="N1240" s="49" t="str">
        <f t="shared" si="315"/>
        <v/>
      </c>
      <c r="O1240" s="1"/>
      <c r="P1240" s="112"/>
      <c r="Q1240" s="4"/>
      <c r="R1240" s="4"/>
      <c r="S1240" s="54" t="str">
        <f t="shared" si="316"/>
        <v/>
      </c>
      <c r="T1240" s="51"/>
      <c r="U1240" s="53"/>
      <c r="V1240" s="233"/>
      <c r="W1240" s="234" t="str">
        <f t="shared" si="317"/>
        <v/>
      </c>
      <c r="X1240" s="52"/>
      <c r="Y1240" s="53"/>
      <c r="Z1240" s="53"/>
      <c r="AA1240" s="53"/>
      <c r="AB1240" s="54" t="str">
        <f t="shared" si="318"/>
        <v/>
      </c>
      <c r="AC1240" s="54" t="str">
        <f t="shared" si="319"/>
        <v/>
      </c>
      <c r="AD1240" s="52"/>
      <c r="AE1240" s="53"/>
      <c r="AF1240" s="53"/>
      <c r="AG1240" s="53"/>
      <c r="AH1240" s="54" t="str">
        <f t="shared" si="320"/>
        <v/>
      </c>
      <c r="AI1240" s="54" t="str">
        <f t="shared" si="321"/>
        <v/>
      </c>
      <c r="AJ1240" s="52"/>
      <c r="AK1240" s="55"/>
      <c r="AL1240" s="55"/>
      <c r="AM1240" s="55"/>
      <c r="AN1240" s="54" t="str">
        <f t="shared" si="322"/>
        <v/>
      </c>
      <c r="AO1240" s="54" t="str">
        <f t="shared" si="323"/>
        <v/>
      </c>
      <c r="AP1240" s="53"/>
      <c r="AQ1240" s="53"/>
      <c r="AR1240" s="1"/>
      <c r="AS1240" s="1"/>
    </row>
    <row r="1241" spans="1:45" ht="18.75" customHeight="1" x14ac:dyDescent="0.35">
      <c r="A1241" s="1"/>
      <c r="B1241" s="49">
        <f>IF(R1241="",0,COUNTIF($R$7:R1241,R1241))</f>
        <v>0</v>
      </c>
      <c r="C1241" s="49" t="str">
        <f t="shared" si="308"/>
        <v>0</v>
      </c>
      <c r="D1241" s="49">
        <f>IF(X1241="",0,COUNTIF($X$7:X1241,X1241))</f>
        <v>0</v>
      </c>
      <c r="E1241" s="49" t="str">
        <f t="shared" si="309"/>
        <v>0</v>
      </c>
      <c r="F1241" s="49">
        <f>IF(AD1241="",0,COUNTIF($AD$7:AD1241,AD1241))</f>
        <v>0</v>
      </c>
      <c r="G1241" s="49" t="str">
        <f t="shared" si="310"/>
        <v>0</v>
      </c>
      <c r="H1241" s="49">
        <f>IF(AJ1241="",0,COUNTIF($AJ$7:AJ1241,AJ1241))</f>
        <v>0</v>
      </c>
      <c r="I1241" s="49" t="str">
        <f t="shared" si="311"/>
        <v>0</v>
      </c>
      <c r="J1241" s="120">
        <f t="shared" si="312"/>
        <v>0</v>
      </c>
      <c r="K1241" s="50" t="str">
        <f t="shared" si="313"/>
        <v>-</v>
      </c>
      <c r="L1241" s="49">
        <f>IF(N1241="",0,COUNTIF($N$7:N1241,N1241))</f>
        <v>0</v>
      </c>
      <c r="M1241" s="50" t="str">
        <f t="shared" si="314"/>
        <v>0</v>
      </c>
      <c r="N1241" s="49" t="str">
        <f t="shared" si="315"/>
        <v/>
      </c>
      <c r="O1241" s="1"/>
      <c r="P1241" s="112"/>
      <c r="Q1241" s="4"/>
      <c r="R1241" s="4"/>
      <c r="S1241" s="54" t="str">
        <f t="shared" si="316"/>
        <v/>
      </c>
      <c r="T1241" s="51"/>
      <c r="U1241" s="53"/>
      <c r="V1241" s="233"/>
      <c r="W1241" s="234" t="str">
        <f t="shared" si="317"/>
        <v/>
      </c>
      <c r="X1241" s="52"/>
      <c r="Y1241" s="53"/>
      <c r="Z1241" s="53"/>
      <c r="AA1241" s="53"/>
      <c r="AB1241" s="54" t="str">
        <f t="shared" si="318"/>
        <v/>
      </c>
      <c r="AC1241" s="54" t="str">
        <f t="shared" si="319"/>
        <v/>
      </c>
      <c r="AD1241" s="52"/>
      <c r="AE1241" s="53"/>
      <c r="AF1241" s="53"/>
      <c r="AG1241" s="53"/>
      <c r="AH1241" s="54" t="str">
        <f t="shared" si="320"/>
        <v/>
      </c>
      <c r="AI1241" s="54" t="str">
        <f t="shared" si="321"/>
        <v/>
      </c>
      <c r="AJ1241" s="52"/>
      <c r="AK1241" s="55"/>
      <c r="AL1241" s="55"/>
      <c r="AM1241" s="55"/>
      <c r="AN1241" s="54" t="str">
        <f t="shared" si="322"/>
        <v/>
      </c>
      <c r="AO1241" s="54" t="str">
        <f t="shared" si="323"/>
        <v/>
      </c>
      <c r="AP1241" s="53"/>
      <c r="AQ1241" s="53"/>
      <c r="AR1241" s="1"/>
      <c r="AS1241" s="1"/>
    </row>
    <row r="1242" spans="1:45" ht="18.75" customHeight="1" x14ac:dyDescent="0.35">
      <c r="A1242" s="1"/>
      <c r="B1242" s="49">
        <f>IF(R1242="",0,COUNTIF($R$7:R1242,R1242))</f>
        <v>0</v>
      </c>
      <c r="C1242" s="49" t="str">
        <f t="shared" si="308"/>
        <v>0</v>
      </c>
      <c r="D1242" s="49">
        <f>IF(X1242="",0,COUNTIF($X$7:X1242,X1242))</f>
        <v>0</v>
      </c>
      <c r="E1242" s="49" t="str">
        <f t="shared" si="309"/>
        <v>0</v>
      </c>
      <c r="F1242" s="49">
        <f>IF(AD1242="",0,COUNTIF($AD$7:AD1242,AD1242))</f>
        <v>0</v>
      </c>
      <c r="G1242" s="49" t="str">
        <f t="shared" si="310"/>
        <v>0</v>
      </c>
      <c r="H1242" s="49">
        <f>IF(AJ1242="",0,COUNTIF($AJ$7:AJ1242,AJ1242))</f>
        <v>0</v>
      </c>
      <c r="I1242" s="49" t="str">
        <f t="shared" si="311"/>
        <v>0</v>
      </c>
      <c r="J1242" s="120">
        <f t="shared" si="312"/>
        <v>0</v>
      </c>
      <c r="K1242" s="50" t="str">
        <f t="shared" si="313"/>
        <v>-</v>
      </c>
      <c r="L1242" s="49">
        <f>IF(N1242="",0,COUNTIF($N$7:N1242,N1242))</f>
        <v>0</v>
      </c>
      <c r="M1242" s="50" t="str">
        <f t="shared" si="314"/>
        <v>0</v>
      </c>
      <c r="N1242" s="49" t="str">
        <f t="shared" si="315"/>
        <v/>
      </c>
      <c r="O1242" s="1"/>
      <c r="P1242" s="112"/>
      <c r="Q1242" s="4"/>
      <c r="R1242" s="4"/>
      <c r="S1242" s="54" t="str">
        <f t="shared" si="316"/>
        <v/>
      </c>
      <c r="T1242" s="51"/>
      <c r="U1242" s="53"/>
      <c r="V1242" s="233"/>
      <c r="W1242" s="234" t="str">
        <f t="shared" si="317"/>
        <v/>
      </c>
      <c r="X1242" s="52"/>
      <c r="Y1242" s="53"/>
      <c r="Z1242" s="53"/>
      <c r="AA1242" s="53"/>
      <c r="AB1242" s="54" t="str">
        <f t="shared" si="318"/>
        <v/>
      </c>
      <c r="AC1242" s="54" t="str">
        <f t="shared" si="319"/>
        <v/>
      </c>
      <c r="AD1242" s="52"/>
      <c r="AE1242" s="53"/>
      <c r="AF1242" s="53"/>
      <c r="AG1242" s="53"/>
      <c r="AH1242" s="54" t="str">
        <f t="shared" si="320"/>
        <v/>
      </c>
      <c r="AI1242" s="54" t="str">
        <f t="shared" si="321"/>
        <v/>
      </c>
      <c r="AJ1242" s="52"/>
      <c r="AK1242" s="55"/>
      <c r="AL1242" s="55"/>
      <c r="AM1242" s="55"/>
      <c r="AN1242" s="54" t="str">
        <f t="shared" si="322"/>
        <v/>
      </c>
      <c r="AO1242" s="54" t="str">
        <f t="shared" si="323"/>
        <v/>
      </c>
      <c r="AP1242" s="53"/>
      <c r="AQ1242" s="53"/>
      <c r="AR1242" s="1"/>
      <c r="AS1242" s="1"/>
    </row>
    <row r="1243" spans="1:45" ht="18.75" customHeight="1" x14ac:dyDescent="0.35">
      <c r="A1243" s="1"/>
      <c r="B1243" s="49">
        <f>IF(R1243="",0,COUNTIF($R$7:R1243,R1243))</f>
        <v>0</v>
      </c>
      <c r="C1243" s="49" t="str">
        <f t="shared" si="308"/>
        <v>0</v>
      </c>
      <c r="D1243" s="49">
        <f>IF(X1243="",0,COUNTIF($X$7:X1243,X1243))</f>
        <v>0</v>
      </c>
      <c r="E1243" s="49" t="str">
        <f t="shared" si="309"/>
        <v>0</v>
      </c>
      <c r="F1243" s="49">
        <f>IF(AD1243="",0,COUNTIF($AD$7:AD1243,AD1243))</f>
        <v>0</v>
      </c>
      <c r="G1243" s="49" t="str">
        <f t="shared" si="310"/>
        <v>0</v>
      </c>
      <c r="H1243" s="49">
        <f>IF(AJ1243="",0,COUNTIF($AJ$7:AJ1243,AJ1243))</f>
        <v>0</v>
      </c>
      <c r="I1243" s="49" t="str">
        <f t="shared" si="311"/>
        <v>0</v>
      </c>
      <c r="J1243" s="120">
        <f t="shared" si="312"/>
        <v>0</v>
      </c>
      <c r="K1243" s="50" t="str">
        <f t="shared" si="313"/>
        <v>-</v>
      </c>
      <c r="L1243" s="49">
        <f>IF(N1243="",0,COUNTIF($N$7:N1243,N1243))</f>
        <v>0</v>
      </c>
      <c r="M1243" s="50" t="str">
        <f t="shared" si="314"/>
        <v>0</v>
      </c>
      <c r="N1243" s="49" t="str">
        <f t="shared" si="315"/>
        <v/>
      </c>
      <c r="O1243" s="1"/>
      <c r="P1243" s="112"/>
      <c r="Q1243" s="4"/>
      <c r="R1243" s="4"/>
      <c r="S1243" s="54" t="str">
        <f t="shared" si="316"/>
        <v/>
      </c>
      <c r="T1243" s="51"/>
      <c r="U1243" s="53"/>
      <c r="V1243" s="233"/>
      <c r="W1243" s="234" t="str">
        <f t="shared" si="317"/>
        <v/>
      </c>
      <c r="X1243" s="52"/>
      <c r="Y1243" s="53"/>
      <c r="Z1243" s="53"/>
      <c r="AA1243" s="53"/>
      <c r="AB1243" s="54" t="str">
        <f t="shared" si="318"/>
        <v/>
      </c>
      <c r="AC1243" s="54" t="str">
        <f t="shared" si="319"/>
        <v/>
      </c>
      <c r="AD1243" s="52"/>
      <c r="AE1243" s="53"/>
      <c r="AF1243" s="53"/>
      <c r="AG1243" s="53"/>
      <c r="AH1243" s="54" t="str">
        <f t="shared" si="320"/>
        <v/>
      </c>
      <c r="AI1243" s="54" t="str">
        <f t="shared" si="321"/>
        <v/>
      </c>
      <c r="AJ1243" s="52"/>
      <c r="AK1243" s="55"/>
      <c r="AL1243" s="55"/>
      <c r="AM1243" s="55"/>
      <c r="AN1243" s="54" t="str">
        <f t="shared" si="322"/>
        <v/>
      </c>
      <c r="AO1243" s="54" t="str">
        <f t="shared" si="323"/>
        <v/>
      </c>
      <c r="AP1243" s="53"/>
      <c r="AQ1243" s="53"/>
      <c r="AR1243" s="1"/>
      <c r="AS1243" s="1"/>
    </row>
    <row r="1244" spans="1:45" ht="18.75" customHeight="1" x14ac:dyDescent="0.35">
      <c r="A1244" s="1"/>
      <c r="B1244" s="49">
        <f>IF(R1244="",0,COUNTIF($R$7:R1244,R1244))</f>
        <v>0</v>
      </c>
      <c r="C1244" s="49" t="str">
        <f t="shared" si="308"/>
        <v>0</v>
      </c>
      <c r="D1244" s="49">
        <f>IF(X1244="",0,COUNTIF($X$7:X1244,X1244))</f>
        <v>0</v>
      </c>
      <c r="E1244" s="49" t="str">
        <f t="shared" si="309"/>
        <v>0</v>
      </c>
      <c r="F1244" s="49">
        <f>IF(AD1244="",0,COUNTIF($AD$7:AD1244,AD1244))</f>
        <v>0</v>
      </c>
      <c r="G1244" s="49" t="str">
        <f t="shared" si="310"/>
        <v>0</v>
      </c>
      <c r="H1244" s="49">
        <f>IF(AJ1244="",0,COUNTIF($AJ$7:AJ1244,AJ1244))</f>
        <v>0</v>
      </c>
      <c r="I1244" s="49" t="str">
        <f t="shared" si="311"/>
        <v>0</v>
      </c>
      <c r="J1244" s="120">
        <f t="shared" si="312"/>
        <v>0</v>
      </c>
      <c r="K1244" s="50" t="str">
        <f t="shared" si="313"/>
        <v>-</v>
      </c>
      <c r="L1244" s="49">
        <f>IF(N1244="",0,COUNTIF($N$7:N1244,N1244))</f>
        <v>0</v>
      </c>
      <c r="M1244" s="50" t="str">
        <f t="shared" si="314"/>
        <v>0</v>
      </c>
      <c r="N1244" s="49" t="str">
        <f t="shared" si="315"/>
        <v/>
      </c>
      <c r="O1244" s="1"/>
      <c r="P1244" s="112"/>
      <c r="Q1244" s="4"/>
      <c r="R1244" s="4"/>
      <c r="S1244" s="54" t="str">
        <f t="shared" si="316"/>
        <v/>
      </c>
      <c r="T1244" s="51"/>
      <c r="U1244" s="53"/>
      <c r="V1244" s="233"/>
      <c r="W1244" s="234" t="str">
        <f t="shared" si="317"/>
        <v/>
      </c>
      <c r="X1244" s="52"/>
      <c r="Y1244" s="53"/>
      <c r="Z1244" s="53"/>
      <c r="AA1244" s="53"/>
      <c r="AB1244" s="54" t="str">
        <f t="shared" si="318"/>
        <v/>
      </c>
      <c r="AC1244" s="54" t="str">
        <f t="shared" si="319"/>
        <v/>
      </c>
      <c r="AD1244" s="52"/>
      <c r="AE1244" s="53"/>
      <c r="AF1244" s="53"/>
      <c r="AG1244" s="53"/>
      <c r="AH1244" s="54" t="str">
        <f t="shared" si="320"/>
        <v/>
      </c>
      <c r="AI1244" s="54" t="str">
        <f t="shared" si="321"/>
        <v/>
      </c>
      <c r="AJ1244" s="52"/>
      <c r="AK1244" s="55"/>
      <c r="AL1244" s="55"/>
      <c r="AM1244" s="55"/>
      <c r="AN1244" s="54" t="str">
        <f t="shared" si="322"/>
        <v/>
      </c>
      <c r="AO1244" s="54" t="str">
        <f t="shared" si="323"/>
        <v/>
      </c>
      <c r="AP1244" s="53"/>
      <c r="AQ1244" s="53"/>
      <c r="AR1244" s="1"/>
      <c r="AS1244" s="1"/>
    </row>
    <row r="1245" spans="1:45" ht="18.75" customHeight="1" x14ac:dyDescent="0.35">
      <c r="A1245" s="1"/>
      <c r="B1245" s="49">
        <f>IF(R1245="",0,COUNTIF($R$7:R1245,R1245))</f>
        <v>0</v>
      </c>
      <c r="C1245" s="49" t="str">
        <f t="shared" si="308"/>
        <v>0</v>
      </c>
      <c r="D1245" s="49">
        <f>IF(X1245="",0,COUNTIF($X$7:X1245,X1245))</f>
        <v>0</v>
      </c>
      <c r="E1245" s="49" t="str">
        <f t="shared" si="309"/>
        <v>0</v>
      </c>
      <c r="F1245" s="49">
        <f>IF(AD1245="",0,COUNTIF($AD$7:AD1245,AD1245))</f>
        <v>0</v>
      </c>
      <c r="G1245" s="49" t="str">
        <f t="shared" si="310"/>
        <v>0</v>
      </c>
      <c r="H1245" s="49">
        <f>IF(AJ1245="",0,COUNTIF($AJ$7:AJ1245,AJ1245))</f>
        <v>0</v>
      </c>
      <c r="I1245" s="49" t="str">
        <f t="shared" si="311"/>
        <v>0</v>
      </c>
      <c r="J1245" s="120">
        <f t="shared" si="312"/>
        <v>0</v>
      </c>
      <c r="K1245" s="50" t="str">
        <f t="shared" si="313"/>
        <v>-</v>
      </c>
      <c r="L1245" s="49">
        <f>IF(N1245="",0,COUNTIF($N$7:N1245,N1245))</f>
        <v>0</v>
      </c>
      <c r="M1245" s="50" t="str">
        <f t="shared" si="314"/>
        <v>0</v>
      </c>
      <c r="N1245" s="49" t="str">
        <f t="shared" si="315"/>
        <v/>
      </c>
      <c r="O1245" s="1"/>
      <c r="P1245" s="112"/>
      <c r="Q1245" s="4"/>
      <c r="R1245" s="4"/>
      <c r="S1245" s="54" t="str">
        <f t="shared" si="316"/>
        <v/>
      </c>
      <c r="T1245" s="51"/>
      <c r="U1245" s="53"/>
      <c r="V1245" s="233"/>
      <c r="W1245" s="234" t="str">
        <f t="shared" si="317"/>
        <v/>
      </c>
      <c r="X1245" s="52"/>
      <c r="Y1245" s="53"/>
      <c r="Z1245" s="53"/>
      <c r="AA1245" s="53"/>
      <c r="AB1245" s="54" t="str">
        <f t="shared" si="318"/>
        <v/>
      </c>
      <c r="AC1245" s="54" t="str">
        <f t="shared" si="319"/>
        <v/>
      </c>
      <c r="AD1245" s="52"/>
      <c r="AE1245" s="53"/>
      <c r="AF1245" s="53"/>
      <c r="AG1245" s="53"/>
      <c r="AH1245" s="54" t="str">
        <f t="shared" si="320"/>
        <v/>
      </c>
      <c r="AI1245" s="54" t="str">
        <f t="shared" si="321"/>
        <v/>
      </c>
      <c r="AJ1245" s="52"/>
      <c r="AK1245" s="55"/>
      <c r="AL1245" s="55"/>
      <c r="AM1245" s="55"/>
      <c r="AN1245" s="54" t="str">
        <f t="shared" si="322"/>
        <v/>
      </c>
      <c r="AO1245" s="54" t="str">
        <f t="shared" si="323"/>
        <v/>
      </c>
      <c r="AP1245" s="53"/>
      <c r="AQ1245" s="53"/>
      <c r="AR1245" s="1"/>
      <c r="AS1245" s="1"/>
    </row>
    <row r="1246" spans="1:45" ht="18.75" customHeight="1" x14ac:dyDescent="0.35">
      <c r="A1246" s="1"/>
      <c r="B1246" s="49">
        <f>IF(R1246="",0,COUNTIF($R$7:R1246,R1246))</f>
        <v>0</v>
      </c>
      <c r="C1246" s="49" t="str">
        <f t="shared" si="308"/>
        <v>0</v>
      </c>
      <c r="D1246" s="49">
        <f>IF(X1246="",0,COUNTIF($X$7:X1246,X1246))</f>
        <v>0</v>
      </c>
      <c r="E1246" s="49" t="str">
        <f t="shared" si="309"/>
        <v>0</v>
      </c>
      <c r="F1246" s="49">
        <f>IF(AD1246="",0,COUNTIF($AD$7:AD1246,AD1246))</f>
        <v>0</v>
      </c>
      <c r="G1246" s="49" t="str">
        <f t="shared" si="310"/>
        <v>0</v>
      </c>
      <c r="H1246" s="49">
        <f>IF(AJ1246="",0,COUNTIF($AJ$7:AJ1246,AJ1246))</f>
        <v>0</v>
      </c>
      <c r="I1246" s="49" t="str">
        <f t="shared" si="311"/>
        <v>0</v>
      </c>
      <c r="J1246" s="120">
        <f t="shared" si="312"/>
        <v>0</v>
      </c>
      <c r="K1246" s="50" t="str">
        <f t="shared" si="313"/>
        <v>-</v>
      </c>
      <c r="L1246" s="49">
        <f>IF(N1246="",0,COUNTIF($N$7:N1246,N1246))</f>
        <v>0</v>
      </c>
      <c r="M1246" s="50" t="str">
        <f t="shared" si="314"/>
        <v>0</v>
      </c>
      <c r="N1246" s="49" t="str">
        <f t="shared" si="315"/>
        <v/>
      </c>
      <c r="O1246" s="1"/>
      <c r="P1246" s="112"/>
      <c r="Q1246" s="4"/>
      <c r="R1246" s="4"/>
      <c r="S1246" s="54" t="str">
        <f t="shared" si="316"/>
        <v/>
      </c>
      <c r="T1246" s="51"/>
      <c r="U1246" s="53"/>
      <c r="V1246" s="233"/>
      <c r="W1246" s="234" t="str">
        <f t="shared" si="317"/>
        <v/>
      </c>
      <c r="X1246" s="52"/>
      <c r="Y1246" s="53"/>
      <c r="Z1246" s="53"/>
      <c r="AA1246" s="53"/>
      <c r="AB1246" s="54" t="str">
        <f t="shared" si="318"/>
        <v/>
      </c>
      <c r="AC1246" s="54" t="str">
        <f t="shared" si="319"/>
        <v/>
      </c>
      <c r="AD1246" s="52"/>
      <c r="AE1246" s="53"/>
      <c r="AF1246" s="53"/>
      <c r="AG1246" s="53"/>
      <c r="AH1246" s="54" t="str">
        <f t="shared" si="320"/>
        <v/>
      </c>
      <c r="AI1246" s="54" t="str">
        <f t="shared" si="321"/>
        <v/>
      </c>
      <c r="AJ1246" s="52"/>
      <c r="AK1246" s="55"/>
      <c r="AL1246" s="55"/>
      <c r="AM1246" s="55"/>
      <c r="AN1246" s="54" t="str">
        <f t="shared" si="322"/>
        <v/>
      </c>
      <c r="AO1246" s="54" t="str">
        <f t="shared" si="323"/>
        <v/>
      </c>
      <c r="AP1246" s="53"/>
      <c r="AQ1246" s="53"/>
      <c r="AR1246" s="1"/>
      <c r="AS1246" s="1"/>
    </row>
    <row r="1247" spans="1:45" ht="18.75" customHeight="1" x14ac:dyDescent="0.35">
      <c r="A1247" s="1"/>
      <c r="B1247" s="49">
        <f>IF(R1247="",0,COUNTIF($R$7:R1247,R1247))</f>
        <v>0</v>
      </c>
      <c r="C1247" s="49" t="str">
        <f t="shared" si="308"/>
        <v>0</v>
      </c>
      <c r="D1247" s="49">
        <f>IF(X1247="",0,COUNTIF($X$7:X1247,X1247))</f>
        <v>0</v>
      </c>
      <c r="E1247" s="49" t="str">
        <f t="shared" si="309"/>
        <v>0</v>
      </c>
      <c r="F1247" s="49">
        <f>IF(AD1247="",0,COUNTIF($AD$7:AD1247,AD1247))</f>
        <v>0</v>
      </c>
      <c r="G1247" s="49" t="str">
        <f t="shared" si="310"/>
        <v>0</v>
      </c>
      <c r="H1247" s="49">
        <f>IF(AJ1247="",0,COUNTIF($AJ$7:AJ1247,AJ1247))</f>
        <v>0</v>
      </c>
      <c r="I1247" s="49" t="str">
        <f t="shared" si="311"/>
        <v>0</v>
      </c>
      <c r="J1247" s="120">
        <f t="shared" si="312"/>
        <v>0</v>
      </c>
      <c r="K1247" s="50" t="str">
        <f t="shared" si="313"/>
        <v>-</v>
      </c>
      <c r="L1247" s="49">
        <f>IF(N1247="",0,COUNTIF($N$7:N1247,N1247))</f>
        <v>0</v>
      </c>
      <c r="M1247" s="50" t="str">
        <f t="shared" si="314"/>
        <v>0</v>
      </c>
      <c r="N1247" s="49" t="str">
        <f t="shared" si="315"/>
        <v/>
      </c>
      <c r="O1247" s="1"/>
      <c r="P1247" s="112"/>
      <c r="Q1247" s="4"/>
      <c r="R1247" s="4"/>
      <c r="S1247" s="54" t="str">
        <f t="shared" si="316"/>
        <v/>
      </c>
      <c r="T1247" s="51"/>
      <c r="U1247" s="53"/>
      <c r="V1247" s="233"/>
      <c r="W1247" s="234" t="str">
        <f t="shared" si="317"/>
        <v/>
      </c>
      <c r="X1247" s="52"/>
      <c r="Y1247" s="53"/>
      <c r="Z1247" s="53"/>
      <c r="AA1247" s="53"/>
      <c r="AB1247" s="54" t="str">
        <f t="shared" si="318"/>
        <v/>
      </c>
      <c r="AC1247" s="54" t="str">
        <f t="shared" si="319"/>
        <v/>
      </c>
      <c r="AD1247" s="52"/>
      <c r="AE1247" s="53"/>
      <c r="AF1247" s="53"/>
      <c r="AG1247" s="53"/>
      <c r="AH1247" s="54" t="str">
        <f t="shared" si="320"/>
        <v/>
      </c>
      <c r="AI1247" s="54" t="str">
        <f t="shared" si="321"/>
        <v/>
      </c>
      <c r="AJ1247" s="52"/>
      <c r="AK1247" s="55"/>
      <c r="AL1247" s="55"/>
      <c r="AM1247" s="55"/>
      <c r="AN1247" s="54" t="str">
        <f t="shared" si="322"/>
        <v/>
      </c>
      <c r="AO1247" s="54" t="str">
        <f t="shared" si="323"/>
        <v/>
      </c>
      <c r="AP1247" s="53"/>
      <c r="AQ1247" s="53"/>
      <c r="AR1247" s="1"/>
      <c r="AS1247" s="1"/>
    </row>
    <row r="1248" spans="1:45" ht="18.75" customHeight="1" x14ac:dyDescent="0.35">
      <c r="A1248" s="1"/>
      <c r="B1248" s="49">
        <f>IF(R1248="",0,COUNTIF($R$7:R1248,R1248))</f>
        <v>0</v>
      </c>
      <c r="C1248" s="49" t="str">
        <f t="shared" si="308"/>
        <v>0</v>
      </c>
      <c r="D1248" s="49">
        <f>IF(X1248="",0,COUNTIF($X$7:X1248,X1248))</f>
        <v>0</v>
      </c>
      <c r="E1248" s="49" t="str">
        <f t="shared" si="309"/>
        <v>0</v>
      </c>
      <c r="F1248" s="49">
        <f>IF(AD1248="",0,COUNTIF($AD$7:AD1248,AD1248))</f>
        <v>0</v>
      </c>
      <c r="G1248" s="49" t="str">
        <f t="shared" si="310"/>
        <v>0</v>
      </c>
      <c r="H1248" s="49">
        <f>IF(AJ1248="",0,COUNTIF($AJ$7:AJ1248,AJ1248))</f>
        <v>0</v>
      </c>
      <c r="I1248" s="49" t="str">
        <f t="shared" si="311"/>
        <v>0</v>
      </c>
      <c r="J1248" s="120">
        <f t="shared" si="312"/>
        <v>0</v>
      </c>
      <c r="K1248" s="50" t="str">
        <f t="shared" si="313"/>
        <v>-</v>
      </c>
      <c r="L1248" s="49">
        <f>IF(N1248="",0,COUNTIF($N$7:N1248,N1248))</f>
        <v>0</v>
      </c>
      <c r="M1248" s="50" t="str">
        <f t="shared" si="314"/>
        <v>0</v>
      </c>
      <c r="N1248" s="49" t="str">
        <f t="shared" si="315"/>
        <v/>
      </c>
      <c r="O1248" s="1"/>
      <c r="P1248" s="112"/>
      <c r="Q1248" s="4"/>
      <c r="R1248" s="4"/>
      <c r="S1248" s="54" t="str">
        <f t="shared" si="316"/>
        <v/>
      </c>
      <c r="T1248" s="51"/>
      <c r="U1248" s="53"/>
      <c r="V1248" s="233"/>
      <c r="W1248" s="234" t="str">
        <f t="shared" si="317"/>
        <v/>
      </c>
      <c r="X1248" s="52"/>
      <c r="Y1248" s="53"/>
      <c r="Z1248" s="53"/>
      <c r="AA1248" s="53"/>
      <c r="AB1248" s="54" t="str">
        <f t="shared" si="318"/>
        <v/>
      </c>
      <c r="AC1248" s="54" t="str">
        <f t="shared" si="319"/>
        <v/>
      </c>
      <c r="AD1248" s="52"/>
      <c r="AE1248" s="53"/>
      <c r="AF1248" s="53"/>
      <c r="AG1248" s="53"/>
      <c r="AH1248" s="54" t="str">
        <f t="shared" si="320"/>
        <v/>
      </c>
      <c r="AI1248" s="54" t="str">
        <f t="shared" si="321"/>
        <v/>
      </c>
      <c r="AJ1248" s="52"/>
      <c r="AK1248" s="55"/>
      <c r="AL1248" s="55"/>
      <c r="AM1248" s="55"/>
      <c r="AN1248" s="54" t="str">
        <f t="shared" si="322"/>
        <v/>
      </c>
      <c r="AO1248" s="54" t="str">
        <f t="shared" si="323"/>
        <v/>
      </c>
      <c r="AP1248" s="53"/>
      <c r="AQ1248" s="53"/>
      <c r="AR1248" s="1"/>
      <c r="AS1248" s="1"/>
    </row>
    <row r="1249" spans="1:45" ht="18.75" customHeight="1" x14ac:dyDescent="0.35">
      <c r="A1249" s="1"/>
      <c r="B1249" s="49">
        <f>IF(R1249="",0,COUNTIF($R$7:R1249,R1249))</f>
        <v>0</v>
      </c>
      <c r="C1249" s="49" t="str">
        <f t="shared" si="308"/>
        <v>0</v>
      </c>
      <c r="D1249" s="49">
        <f>IF(X1249="",0,COUNTIF($X$7:X1249,X1249))</f>
        <v>0</v>
      </c>
      <c r="E1249" s="49" t="str">
        <f t="shared" si="309"/>
        <v>0</v>
      </c>
      <c r="F1249" s="49">
        <f>IF(AD1249="",0,COUNTIF($AD$7:AD1249,AD1249))</f>
        <v>0</v>
      </c>
      <c r="G1249" s="49" t="str">
        <f t="shared" si="310"/>
        <v>0</v>
      </c>
      <c r="H1249" s="49">
        <f>IF(AJ1249="",0,COUNTIF($AJ$7:AJ1249,AJ1249))</f>
        <v>0</v>
      </c>
      <c r="I1249" s="49" t="str">
        <f t="shared" si="311"/>
        <v>0</v>
      </c>
      <c r="J1249" s="120">
        <f t="shared" si="312"/>
        <v>0</v>
      </c>
      <c r="K1249" s="50" t="str">
        <f t="shared" si="313"/>
        <v>-</v>
      </c>
      <c r="L1249" s="49">
        <f>IF(N1249="",0,COUNTIF($N$7:N1249,N1249))</f>
        <v>0</v>
      </c>
      <c r="M1249" s="50" t="str">
        <f t="shared" si="314"/>
        <v>0</v>
      </c>
      <c r="N1249" s="49" t="str">
        <f t="shared" si="315"/>
        <v/>
      </c>
      <c r="O1249" s="1"/>
      <c r="P1249" s="112"/>
      <c r="Q1249" s="4"/>
      <c r="R1249" s="4"/>
      <c r="S1249" s="54" t="str">
        <f t="shared" si="316"/>
        <v/>
      </c>
      <c r="T1249" s="51"/>
      <c r="U1249" s="53"/>
      <c r="V1249" s="233"/>
      <c r="W1249" s="234" t="str">
        <f t="shared" si="317"/>
        <v/>
      </c>
      <c r="X1249" s="52"/>
      <c r="Y1249" s="53"/>
      <c r="Z1249" s="53"/>
      <c r="AA1249" s="53"/>
      <c r="AB1249" s="54" t="str">
        <f t="shared" si="318"/>
        <v/>
      </c>
      <c r="AC1249" s="54" t="str">
        <f t="shared" si="319"/>
        <v/>
      </c>
      <c r="AD1249" s="52"/>
      <c r="AE1249" s="53"/>
      <c r="AF1249" s="53"/>
      <c r="AG1249" s="53"/>
      <c r="AH1249" s="54" t="str">
        <f t="shared" si="320"/>
        <v/>
      </c>
      <c r="AI1249" s="54" t="str">
        <f t="shared" si="321"/>
        <v/>
      </c>
      <c r="AJ1249" s="52"/>
      <c r="AK1249" s="55"/>
      <c r="AL1249" s="55"/>
      <c r="AM1249" s="55"/>
      <c r="AN1249" s="54" t="str">
        <f t="shared" si="322"/>
        <v/>
      </c>
      <c r="AO1249" s="54" t="str">
        <f t="shared" si="323"/>
        <v/>
      </c>
      <c r="AP1249" s="53"/>
      <c r="AQ1249" s="53"/>
      <c r="AR1249" s="1"/>
      <c r="AS1249" s="1"/>
    </row>
    <row r="1250" spans="1:45" ht="18.75" customHeight="1" x14ac:dyDescent="0.35">
      <c r="A1250" s="1"/>
      <c r="B1250" s="49">
        <f>IF(R1250="",0,COUNTIF($R$7:R1250,R1250))</f>
        <v>0</v>
      </c>
      <c r="C1250" s="49" t="str">
        <f t="shared" si="308"/>
        <v>0</v>
      </c>
      <c r="D1250" s="49">
        <f>IF(X1250="",0,COUNTIF($X$7:X1250,X1250))</f>
        <v>0</v>
      </c>
      <c r="E1250" s="49" t="str">
        <f t="shared" si="309"/>
        <v>0</v>
      </c>
      <c r="F1250" s="49">
        <f>IF(AD1250="",0,COUNTIF($AD$7:AD1250,AD1250))</f>
        <v>0</v>
      </c>
      <c r="G1250" s="49" t="str">
        <f t="shared" si="310"/>
        <v>0</v>
      </c>
      <c r="H1250" s="49">
        <f>IF(AJ1250="",0,COUNTIF($AJ$7:AJ1250,AJ1250))</f>
        <v>0</v>
      </c>
      <c r="I1250" s="49" t="str">
        <f t="shared" si="311"/>
        <v>0</v>
      </c>
      <c r="J1250" s="120">
        <f t="shared" si="312"/>
        <v>0</v>
      </c>
      <c r="K1250" s="50" t="str">
        <f t="shared" si="313"/>
        <v>-</v>
      </c>
      <c r="L1250" s="49">
        <f>IF(N1250="",0,COUNTIF($N$7:N1250,N1250))</f>
        <v>0</v>
      </c>
      <c r="M1250" s="50" t="str">
        <f t="shared" si="314"/>
        <v>0</v>
      </c>
      <c r="N1250" s="49" t="str">
        <f t="shared" si="315"/>
        <v/>
      </c>
      <c r="O1250" s="1"/>
      <c r="P1250" s="112"/>
      <c r="Q1250" s="4"/>
      <c r="R1250" s="4"/>
      <c r="S1250" s="54" t="str">
        <f t="shared" si="316"/>
        <v/>
      </c>
      <c r="T1250" s="51"/>
      <c r="U1250" s="53"/>
      <c r="V1250" s="233"/>
      <c r="W1250" s="234" t="str">
        <f t="shared" si="317"/>
        <v/>
      </c>
      <c r="X1250" s="52"/>
      <c r="Y1250" s="53"/>
      <c r="Z1250" s="53"/>
      <c r="AA1250" s="53"/>
      <c r="AB1250" s="54" t="str">
        <f t="shared" si="318"/>
        <v/>
      </c>
      <c r="AC1250" s="54" t="str">
        <f t="shared" si="319"/>
        <v/>
      </c>
      <c r="AD1250" s="52"/>
      <c r="AE1250" s="53"/>
      <c r="AF1250" s="53"/>
      <c r="AG1250" s="53"/>
      <c r="AH1250" s="54" t="str">
        <f t="shared" si="320"/>
        <v/>
      </c>
      <c r="AI1250" s="54" t="str">
        <f t="shared" si="321"/>
        <v/>
      </c>
      <c r="AJ1250" s="52"/>
      <c r="AK1250" s="55"/>
      <c r="AL1250" s="55"/>
      <c r="AM1250" s="55"/>
      <c r="AN1250" s="54" t="str">
        <f t="shared" si="322"/>
        <v/>
      </c>
      <c r="AO1250" s="54" t="str">
        <f t="shared" si="323"/>
        <v/>
      </c>
      <c r="AP1250" s="53"/>
      <c r="AQ1250" s="53"/>
      <c r="AR1250" s="1"/>
      <c r="AS1250" s="1"/>
    </row>
    <row r="1251" spans="1:45" ht="18.75" customHeight="1" x14ac:dyDescent="0.35">
      <c r="A1251" s="1"/>
      <c r="B1251" s="49">
        <f>IF(R1251="",0,COUNTIF($R$7:R1251,R1251))</f>
        <v>0</v>
      </c>
      <c r="C1251" s="49" t="str">
        <f t="shared" si="308"/>
        <v>0</v>
      </c>
      <c r="D1251" s="49">
        <f>IF(X1251="",0,COUNTIF($X$7:X1251,X1251))</f>
        <v>0</v>
      </c>
      <c r="E1251" s="49" t="str">
        <f t="shared" si="309"/>
        <v>0</v>
      </c>
      <c r="F1251" s="49">
        <f>IF(AD1251="",0,COUNTIF($AD$7:AD1251,AD1251))</f>
        <v>0</v>
      </c>
      <c r="G1251" s="49" t="str">
        <f t="shared" si="310"/>
        <v>0</v>
      </c>
      <c r="H1251" s="49">
        <f>IF(AJ1251="",0,COUNTIF($AJ$7:AJ1251,AJ1251))</f>
        <v>0</v>
      </c>
      <c r="I1251" s="49" t="str">
        <f t="shared" si="311"/>
        <v>0</v>
      </c>
      <c r="J1251" s="120">
        <f t="shared" si="312"/>
        <v>0</v>
      </c>
      <c r="K1251" s="50" t="str">
        <f t="shared" si="313"/>
        <v>-</v>
      </c>
      <c r="L1251" s="49">
        <f>IF(N1251="",0,COUNTIF($N$7:N1251,N1251))</f>
        <v>0</v>
      </c>
      <c r="M1251" s="50" t="str">
        <f t="shared" si="314"/>
        <v>0</v>
      </c>
      <c r="N1251" s="49" t="str">
        <f t="shared" si="315"/>
        <v/>
      </c>
      <c r="O1251" s="1"/>
      <c r="P1251" s="112"/>
      <c r="Q1251" s="4"/>
      <c r="R1251" s="4"/>
      <c r="S1251" s="54" t="str">
        <f t="shared" si="316"/>
        <v/>
      </c>
      <c r="T1251" s="51"/>
      <c r="U1251" s="53"/>
      <c r="V1251" s="233"/>
      <c r="W1251" s="234" t="str">
        <f t="shared" si="317"/>
        <v/>
      </c>
      <c r="X1251" s="52"/>
      <c r="Y1251" s="53"/>
      <c r="Z1251" s="53"/>
      <c r="AA1251" s="53"/>
      <c r="AB1251" s="54" t="str">
        <f t="shared" si="318"/>
        <v/>
      </c>
      <c r="AC1251" s="54" t="str">
        <f t="shared" si="319"/>
        <v/>
      </c>
      <c r="AD1251" s="52"/>
      <c r="AE1251" s="53"/>
      <c r="AF1251" s="53"/>
      <c r="AG1251" s="53"/>
      <c r="AH1251" s="54" t="str">
        <f t="shared" si="320"/>
        <v/>
      </c>
      <c r="AI1251" s="54" t="str">
        <f t="shared" si="321"/>
        <v/>
      </c>
      <c r="AJ1251" s="52"/>
      <c r="AK1251" s="55"/>
      <c r="AL1251" s="55"/>
      <c r="AM1251" s="55"/>
      <c r="AN1251" s="54" t="str">
        <f t="shared" si="322"/>
        <v/>
      </c>
      <c r="AO1251" s="54" t="str">
        <f t="shared" si="323"/>
        <v/>
      </c>
      <c r="AP1251" s="53"/>
      <c r="AQ1251" s="53"/>
      <c r="AR1251" s="1"/>
      <c r="AS1251" s="1"/>
    </row>
    <row r="1252" spans="1:45" ht="18.75" customHeight="1" x14ac:dyDescent="0.35">
      <c r="A1252" s="1"/>
      <c r="B1252" s="49">
        <f>IF(R1252="",0,COUNTIF($R$7:R1252,R1252))</f>
        <v>0</v>
      </c>
      <c r="C1252" s="49" t="str">
        <f t="shared" si="308"/>
        <v>0</v>
      </c>
      <c r="D1252" s="49">
        <f>IF(X1252="",0,COUNTIF($X$7:X1252,X1252))</f>
        <v>0</v>
      </c>
      <c r="E1252" s="49" t="str">
        <f t="shared" si="309"/>
        <v>0</v>
      </c>
      <c r="F1252" s="49">
        <f>IF(AD1252="",0,COUNTIF($AD$7:AD1252,AD1252))</f>
        <v>0</v>
      </c>
      <c r="G1252" s="49" t="str">
        <f t="shared" si="310"/>
        <v>0</v>
      </c>
      <c r="H1252" s="49">
        <f>IF(AJ1252="",0,COUNTIF($AJ$7:AJ1252,AJ1252))</f>
        <v>0</v>
      </c>
      <c r="I1252" s="49" t="str">
        <f t="shared" si="311"/>
        <v>0</v>
      </c>
      <c r="J1252" s="120">
        <f t="shared" si="312"/>
        <v>0</v>
      </c>
      <c r="K1252" s="50" t="str">
        <f t="shared" si="313"/>
        <v>-</v>
      </c>
      <c r="L1252" s="49">
        <f>IF(N1252="",0,COUNTIF($N$7:N1252,N1252))</f>
        <v>0</v>
      </c>
      <c r="M1252" s="50" t="str">
        <f t="shared" si="314"/>
        <v>0</v>
      </c>
      <c r="N1252" s="49" t="str">
        <f t="shared" si="315"/>
        <v/>
      </c>
      <c r="O1252" s="1"/>
      <c r="P1252" s="112"/>
      <c r="Q1252" s="4"/>
      <c r="R1252" s="4"/>
      <c r="S1252" s="54" t="str">
        <f t="shared" si="316"/>
        <v/>
      </c>
      <c r="T1252" s="51"/>
      <c r="U1252" s="53"/>
      <c r="V1252" s="233"/>
      <c r="W1252" s="234" t="str">
        <f t="shared" si="317"/>
        <v/>
      </c>
      <c r="X1252" s="52"/>
      <c r="Y1252" s="53"/>
      <c r="Z1252" s="53"/>
      <c r="AA1252" s="53"/>
      <c r="AB1252" s="54" t="str">
        <f t="shared" si="318"/>
        <v/>
      </c>
      <c r="AC1252" s="54" t="str">
        <f t="shared" si="319"/>
        <v/>
      </c>
      <c r="AD1252" s="52"/>
      <c r="AE1252" s="53"/>
      <c r="AF1252" s="53"/>
      <c r="AG1252" s="53"/>
      <c r="AH1252" s="54" t="str">
        <f t="shared" si="320"/>
        <v/>
      </c>
      <c r="AI1252" s="54" t="str">
        <f t="shared" si="321"/>
        <v/>
      </c>
      <c r="AJ1252" s="52"/>
      <c r="AK1252" s="55"/>
      <c r="AL1252" s="55"/>
      <c r="AM1252" s="55"/>
      <c r="AN1252" s="54" t="str">
        <f t="shared" si="322"/>
        <v/>
      </c>
      <c r="AO1252" s="54" t="str">
        <f t="shared" si="323"/>
        <v/>
      </c>
      <c r="AP1252" s="53"/>
      <c r="AQ1252" s="53"/>
      <c r="AR1252" s="1"/>
      <c r="AS1252" s="1"/>
    </row>
    <row r="1253" spans="1:45" ht="18.75" customHeight="1" x14ac:dyDescent="0.35">
      <c r="A1253" s="1"/>
      <c r="B1253" s="49">
        <f>IF(R1253="",0,COUNTIF($R$7:R1253,R1253))</f>
        <v>0</v>
      </c>
      <c r="C1253" s="49" t="str">
        <f t="shared" si="308"/>
        <v>0</v>
      </c>
      <c r="D1253" s="49">
        <f>IF(X1253="",0,COUNTIF($X$7:X1253,X1253))</f>
        <v>0</v>
      </c>
      <c r="E1253" s="49" t="str">
        <f t="shared" si="309"/>
        <v>0</v>
      </c>
      <c r="F1253" s="49">
        <f>IF(AD1253="",0,COUNTIF($AD$7:AD1253,AD1253))</f>
        <v>0</v>
      </c>
      <c r="G1253" s="49" t="str">
        <f t="shared" si="310"/>
        <v>0</v>
      </c>
      <c r="H1253" s="49">
        <f>IF(AJ1253="",0,COUNTIF($AJ$7:AJ1253,AJ1253))</f>
        <v>0</v>
      </c>
      <c r="I1253" s="49" t="str">
        <f t="shared" si="311"/>
        <v>0</v>
      </c>
      <c r="J1253" s="120">
        <f t="shared" si="312"/>
        <v>0</v>
      </c>
      <c r="K1253" s="50" t="str">
        <f t="shared" si="313"/>
        <v>-</v>
      </c>
      <c r="L1253" s="49">
        <f>IF(N1253="",0,COUNTIF($N$7:N1253,N1253))</f>
        <v>0</v>
      </c>
      <c r="M1253" s="50" t="str">
        <f t="shared" si="314"/>
        <v>0</v>
      </c>
      <c r="N1253" s="49" t="str">
        <f t="shared" si="315"/>
        <v/>
      </c>
      <c r="O1253" s="1"/>
      <c r="P1253" s="112"/>
      <c r="Q1253" s="4"/>
      <c r="R1253" s="4"/>
      <c r="S1253" s="54" t="str">
        <f t="shared" si="316"/>
        <v/>
      </c>
      <c r="T1253" s="51"/>
      <c r="U1253" s="53"/>
      <c r="V1253" s="233"/>
      <c r="W1253" s="234" t="str">
        <f t="shared" si="317"/>
        <v/>
      </c>
      <c r="X1253" s="52"/>
      <c r="Y1253" s="53"/>
      <c r="Z1253" s="53"/>
      <c r="AA1253" s="53"/>
      <c r="AB1253" s="54" t="str">
        <f t="shared" si="318"/>
        <v/>
      </c>
      <c r="AC1253" s="54" t="str">
        <f t="shared" si="319"/>
        <v/>
      </c>
      <c r="AD1253" s="52"/>
      <c r="AE1253" s="53"/>
      <c r="AF1253" s="53"/>
      <c r="AG1253" s="53"/>
      <c r="AH1253" s="54" t="str">
        <f t="shared" si="320"/>
        <v/>
      </c>
      <c r="AI1253" s="54" t="str">
        <f t="shared" si="321"/>
        <v/>
      </c>
      <c r="AJ1253" s="52"/>
      <c r="AK1253" s="55"/>
      <c r="AL1253" s="55"/>
      <c r="AM1253" s="55"/>
      <c r="AN1253" s="54" t="str">
        <f t="shared" si="322"/>
        <v/>
      </c>
      <c r="AO1253" s="54" t="str">
        <f t="shared" si="323"/>
        <v/>
      </c>
      <c r="AP1253" s="53"/>
      <c r="AQ1253" s="53"/>
      <c r="AR1253" s="1"/>
      <c r="AS1253" s="1"/>
    </row>
    <row r="1254" spans="1:45" ht="18.75" customHeight="1" x14ac:dyDescent="0.35">
      <c r="A1254" s="1"/>
      <c r="B1254" s="49">
        <f>IF(R1254="",0,COUNTIF($R$7:R1254,R1254))</f>
        <v>0</v>
      </c>
      <c r="C1254" s="49" t="str">
        <f t="shared" si="308"/>
        <v>0</v>
      </c>
      <c r="D1254" s="49">
        <f>IF(X1254="",0,COUNTIF($X$7:X1254,X1254))</f>
        <v>0</v>
      </c>
      <c r="E1254" s="49" t="str">
        <f t="shared" si="309"/>
        <v>0</v>
      </c>
      <c r="F1254" s="49">
        <f>IF(AD1254="",0,COUNTIF($AD$7:AD1254,AD1254))</f>
        <v>0</v>
      </c>
      <c r="G1254" s="49" t="str">
        <f t="shared" si="310"/>
        <v>0</v>
      </c>
      <c r="H1254" s="49">
        <f>IF(AJ1254="",0,COUNTIF($AJ$7:AJ1254,AJ1254))</f>
        <v>0</v>
      </c>
      <c r="I1254" s="49" t="str">
        <f t="shared" si="311"/>
        <v>0</v>
      </c>
      <c r="J1254" s="120">
        <f t="shared" si="312"/>
        <v>0</v>
      </c>
      <c r="K1254" s="50" t="str">
        <f t="shared" si="313"/>
        <v>-</v>
      </c>
      <c r="L1254" s="49">
        <f>IF(N1254="",0,COUNTIF($N$7:N1254,N1254))</f>
        <v>0</v>
      </c>
      <c r="M1254" s="50" t="str">
        <f t="shared" si="314"/>
        <v>0</v>
      </c>
      <c r="N1254" s="49" t="str">
        <f t="shared" si="315"/>
        <v/>
      </c>
      <c r="O1254" s="1"/>
      <c r="P1254" s="112"/>
      <c r="Q1254" s="4"/>
      <c r="R1254" s="4"/>
      <c r="S1254" s="54" t="str">
        <f t="shared" si="316"/>
        <v/>
      </c>
      <c r="T1254" s="51"/>
      <c r="U1254" s="53"/>
      <c r="V1254" s="233"/>
      <c r="W1254" s="234" t="str">
        <f t="shared" si="317"/>
        <v/>
      </c>
      <c r="X1254" s="52"/>
      <c r="Y1254" s="53"/>
      <c r="Z1254" s="53"/>
      <c r="AA1254" s="53"/>
      <c r="AB1254" s="54" t="str">
        <f t="shared" si="318"/>
        <v/>
      </c>
      <c r="AC1254" s="54" t="str">
        <f t="shared" si="319"/>
        <v/>
      </c>
      <c r="AD1254" s="52"/>
      <c r="AE1254" s="53"/>
      <c r="AF1254" s="53"/>
      <c r="AG1254" s="53"/>
      <c r="AH1254" s="54" t="str">
        <f t="shared" si="320"/>
        <v/>
      </c>
      <c r="AI1254" s="54" t="str">
        <f t="shared" si="321"/>
        <v/>
      </c>
      <c r="AJ1254" s="52"/>
      <c r="AK1254" s="55"/>
      <c r="AL1254" s="55"/>
      <c r="AM1254" s="55"/>
      <c r="AN1254" s="54" t="str">
        <f t="shared" si="322"/>
        <v/>
      </c>
      <c r="AO1254" s="54" t="str">
        <f t="shared" si="323"/>
        <v/>
      </c>
      <c r="AP1254" s="53"/>
      <c r="AQ1254" s="53"/>
      <c r="AR1254" s="1"/>
      <c r="AS1254" s="1"/>
    </row>
    <row r="1255" spans="1:45" ht="18.75" customHeight="1" x14ac:dyDescent="0.35">
      <c r="A1255" s="1"/>
      <c r="B1255" s="49">
        <f>IF(R1255="",0,COUNTIF($R$7:R1255,R1255))</f>
        <v>0</v>
      </c>
      <c r="C1255" s="49" t="str">
        <f t="shared" si="308"/>
        <v>0</v>
      </c>
      <c r="D1255" s="49">
        <f>IF(X1255="",0,COUNTIF($X$7:X1255,X1255))</f>
        <v>0</v>
      </c>
      <c r="E1255" s="49" t="str">
        <f t="shared" si="309"/>
        <v>0</v>
      </c>
      <c r="F1255" s="49">
        <f>IF(AD1255="",0,COUNTIF($AD$7:AD1255,AD1255))</f>
        <v>0</v>
      </c>
      <c r="G1255" s="49" t="str">
        <f t="shared" si="310"/>
        <v>0</v>
      </c>
      <c r="H1255" s="49">
        <f>IF(AJ1255="",0,COUNTIF($AJ$7:AJ1255,AJ1255))</f>
        <v>0</v>
      </c>
      <c r="I1255" s="49" t="str">
        <f t="shared" si="311"/>
        <v>0</v>
      </c>
      <c r="J1255" s="120">
        <f t="shared" si="312"/>
        <v>0</v>
      </c>
      <c r="K1255" s="50" t="str">
        <f t="shared" si="313"/>
        <v>-</v>
      </c>
      <c r="L1255" s="49">
        <f>IF(N1255="",0,COUNTIF($N$7:N1255,N1255))</f>
        <v>0</v>
      </c>
      <c r="M1255" s="50" t="str">
        <f t="shared" si="314"/>
        <v>0</v>
      </c>
      <c r="N1255" s="49" t="str">
        <f t="shared" si="315"/>
        <v/>
      </c>
      <c r="O1255" s="1"/>
      <c r="P1255" s="112"/>
      <c r="Q1255" s="4"/>
      <c r="R1255" s="4"/>
      <c r="S1255" s="54" t="str">
        <f t="shared" si="316"/>
        <v/>
      </c>
      <c r="T1255" s="51"/>
      <c r="U1255" s="53"/>
      <c r="V1255" s="233"/>
      <c r="W1255" s="234" t="str">
        <f t="shared" si="317"/>
        <v/>
      </c>
      <c r="X1255" s="52"/>
      <c r="Y1255" s="53"/>
      <c r="Z1255" s="53"/>
      <c r="AA1255" s="53"/>
      <c r="AB1255" s="54" t="str">
        <f t="shared" si="318"/>
        <v/>
      </c>
      <c r="AC1255" s="54" t="str">
        <f t="shared" si="319"/>
        <v/>
      </c>
      <c r="AD1255" s="52"/>
      <c r="AE1255" s="53"/>
      <c r="AF1255" s="53"/>
      <c r="AG1255" s="53"/>
      <c r="AH1255" s="54" t="str">
        <f t="shared" si="320"/>
        <v/>
      </c>
      <c r="AI1255" s="54" t="str">
        <f t="shared" si="321"/>
        <v/>
      </c>
      <c r="AJ1255" s="52"/>
      <c r="AK1255" s="55"/>
      <c r="AL1255" s="55"/>
      <c r="AM1255" s="55"/>
      <c r="AN1255" s="54" t="str">
        <f t="shared" si="322"/>
        <v/>
      </c>
      <c r="AO1255" s="54" t="str">
        <f t="shared" si="323"/>
        <v/>
      </c>
      <c r="AP1255" s="53"/>
      <c r="AQ1255" s="53"/>
      <c r="AR1255" s="1"/>
      <c r="AS1255" s="1"/>
    </row>
    <row r="1256" spans="1:45" ht="18.75" customHeight="1" x14ac:dyDescent="0.35">
      <c r="A1256" s="1"/>
      <c r="B1256" s="49">
        <f>IF(R1256="",0,COUNTIF($R$7:R1256,R1256))</f>
        <v>0</v>
      </c>
      <c r="C1256" s="49" t="str">
        <f t="shared" si="308"/>
        <v>0</v>
      </c>
      <c r="D1256" s="49">
        <f>IF(X1256="",0,COUNTIF($X$7:X1256,X1256))</f>
        <v>0</v>
      </c>
      <c r="E1256" s="49" t="str">
        <f t="shared" si="309"/>
        <v>0</v>
      </c>
      <c r="F1256" s="49">
        <f>IF(AD1256="",0,COUNTIF($AD$7:AD1256,AD1256))</f>
        <v>0</v>
      </c>
      <c r="G1256" s="49" t="str">
        <f t="shared" si="310"/>
        <v>0</v>
      </c>
      <c r="H1256" s="49">
        <f>IF(AJ1256="",0,COUNTIF($AJ$7:AJ1256,AJ1256))</f>
        <v>0</v>
      </c>
      <c r="I1256" s="49" t="str">
        <f t="shared" si="311"/>
        <v>0</v>
      </c>
      <c r="J1256" s="120">
        <f t="shared" si="312"/>
        <v>0</v>
      </c>
      <c r="K1256" s="50" t="str">
        <f t="shared" si="313"/>
        <v>-</v>
      </c>
      <c r="L1256" s="49">
        <f>IF(N1256="",0,COUNTIF($N$7:N1256,N1256))</f>
        <v>0</v>
      </c>
      <c r="M1256" s="50" t="str">
        <f t="shared" si="314"/>
        <v>0</v>
      </c>
      <c r="N1256" s="49" t="str">
        <f t="shared" si="315"/>
        <v/>
      </c>
      <c r="O1256" s="1"/>
      <c r="P1256" s="112"/>
      <c r="Q1256" s="4"/>
      <c r="R1256" s="4"/>
      <c r="S1256" s="54" t="str">
        <f t="shared" si="316"/>
        <v/>
      </c>
      <c r="T1256" s="51"/>
      <c r="U1256" s="53"/>
      <c r="V1256" s="233"/>
      <c r="W1256" s="234" t="str">
        <f t="shared" si="317"/>
        <v/>
      </c>
      <c r="X1256" s="52"/>
      <c r="Y1256" s="53"/>
      <c r="Z1256" s="53"/>
      <c r="AA1256" s="53"/>
      <c r="AB1256" s="54" t="str">
        <f t="shared" si="318"/>
        <v/>
      </c>
      <c r="AC1256" s="54" t="str">
        <f t="shared" si="319"/>
        <v/>
      </c>
      <c r="AD1256" s="52"/>
      <c r="AE1256" s="53"/>
      <c r="AF1256" s="53"/>
      <c r="AG1256" s="53"/>
      <c r="AH1256" s="54" t="str">
        <f t="shared" si="320"/>
        <v/>
      </c>
      <c r="AI1256" s="54" t="str">
        <f t="shared" si="321"/>
        <v/>
      </c>
      <c r="AJ1256" s="52"/>
      <c r="AK1256" s="55"/>
      <c r="AL1256" s="55"/>
      <c r="AM1256" s="55"/>
      <c r="AN1256" s="54" t="str">
        <f t="shared" si="322"/>
        <v/>
      </c>
      <c r="AO1256" s="54" t="str">
        <f t="shared" si="323"/>
        <v/>
      </c>
      <c r="AP1256" s="53"/>
      <c r="AQ1256" s="53"/>
      <c r="AR1256" s="1"/>
      <c r="AS1256" s="1"/>
    </row>
    <row r="1257" spans="1:45" ht="18.75" customHeight="1" x14ac:dyDescent="0.35">
      <c r="A1257" s="1"/>
      <c r="B1257" s="49">
        <f>IF(R1257="",0,COUNTIF($R$7:R1257,R1257))</f>
        <v>0</v>
      </c>
      <c r="C1257" s="49" t="str">
        <f t="shared" si="308"/>
        <v>0</v>
      </c>
      <c r="D1257" s="49">
        <f>IF(X1257="",0,COUNTIF($X$7:X1257,X1257))</f>
        <v>0</v>
      </c>
      <c r="E1257" s="49" t="str">
        <f t="shared" si="309"/>
        <v>0</v>
      </c>
      <c r="F1257" s="49">
        <f>IF(AD1257="",0,COUNTIF($AD$7:AD1257,AD1257))</f>
        <v>0</v>
      </c>
      <c r="G1257" s="49" t="str">
        <f t="shared" si="310"/>
        <v>0</v>
      </c>
      <c r="H1257" s="49">
        <f>IF(AJ1257="",0,COUNTIF($AJ$7:AJ1257,AJ1257))</f>
        <v>0</v>
      </c>
      <c r="I1257" s="49" t="str">
        <f t="shared" si="311"/>
        <v>0</v>
      </c>
      <c r="J1257" s="120">
        <f t="shared" si="312"/>
        <v>0</v>
      </c>
      <c r="K1257" s="50" t="str">
        <f t="shared" si="313"/>
        <v>-</v>
      </c>
      <c r="L1257" s="49">
        <f>IF(N1257="",0,COUNTIF($N$7:N1257,N1257))</f>
        <v>0</v>
      </c>
      <c r="M1257" s="50" t="str">
        <f t="shared" si="314"/>
        <v>0</v>
      </c>
      <c r="N1257" s="49" t="str">
        <f t="shared" si="315"/>
        <v/>
      </c>
      <c r="O1257" s="1"/>
      <c r="P1257" s="112"/>
      <c r="Q1257" s="4"/>
      <c r="R1257" s="4"/>
      <c r="S1257" s="54" t="str">
        <f t="shared" si="316"/>
        <v/>
      </c>
      <c r="T1257" s="51"/>
      <c r="U1257" s="53"/>
      <c r="V1257" s="233"/>
      <c r="W1257" s="234" t="str">
        <f t="shared" si="317"/>
        <v/>
      </c>
      <c r="X1257" s="52"/>
      <c r="Y1257" s="53"/>
      <c r="Z1257" s="53"/>
      <c r="AA1257" s="53"/>
      <c r="AB1257" s="54" t="str">
        <f t="shared" si="318"/>
        <v/>
      </c>
      <c r="AC1257" s="54" t="str">
        <f t="shared" si="319"/>
        <v/>
      </c>
      <c r="AD1257" s="52"/>
      <c r="AE1257" s="53"/>
      <c r="AF1257" s="53"/>
      <c r="AG1257" s="53"/>
      <c r="AH1257" s="54" t="str">
        <f t="shared" si="320"/>
        <v/>
      </c>
      <c r="AI1257" s="54" t="str">
        <f t="shared" si="321"/>
        <v/>
      </c>
      <c r="AJ1257" s="52"/>
      <c r="AK1257" s="55"/>
      <c r="AL1257" s="55"/>
      <c r="AM1257" s="55"/>
      <c r="AN1257" s="54" t="str">
        <f t="shared" si="322"/>
        <v/>
      </c>
      <c r="AO1257" s="54" t="str">
        <f t="shared" si="323"/>
        <v/>
      </c>
      <c r="AP1257" s="53"/>
      <c r="AQ1257" s="53"/>
      <c r="AR1257" s="1"/>
      <c r="AS1257" s="1"/>
    </row>
    <row r="1258" spans="1:45" ht="18.75" customHeight="1" x14ac:dyDescent="0.35">
      <c r="A1258" s="1"/>
      <c r="B1258" s="49">
        <f>IF(R1258="",0,COUNTIF($R$7:R1258,R1258))</f>
        <v>0</v>
      </c>
      <c r="C1258" s="49" t="str">
        <f t="shared" si="308"/>
        <v>0</v>
      </c>
      <c r="D1258" s="49">
        <f>IF(X1258="",0,COUNTIF($X$7:X1258,X1258))</f>
        <v>0</v>
      </c>
      <c r="E1258" s="49" t="str">
        <f t="shared" si="309"/>
        <v>0</v>
      </c>
      <c r="F1258" s="49">
        <f>IF(AD1258="",0,COUNTIF($AD$7:AD1258,AD1258))</f>
        <v>0</v>
      </c>
      <c r="G1258" s="49" t="str">
        <f t="shared" si="310"/>
        <v>0</v>
      </c>
      <c r="H1258" s="49">
        <f>IF(AJ1258="",0,COUNTIF($AJ$7:AJ1258,AJ1258))</f>
        <v>0</v>
      </c>
      <c r="I1258" s="49" t="str">
        <f t="shared" si="311"/>
        <v>0</v>
      </c>
      <c r="J1258" s="120">
        <f t="shared" si="312"/>
        <v>0</v>
      </c>
      <c r="K1258" s="50" t="str">
        <f t="shared" si="313"/>
        <v>-</v>
      </c>
      <c r="L1258" s="49">
        <f>IF(N1258="",0,COUNTIF($N$7:N1258,N1258))</f>
        <v>0</v>
      </c>
      <c r="M1258" s="50" t="str">
        <f t="shared" si="314"/>
        <v>0</v>
      </c>
      <c r="N1258" s="49" t="str">
        <f t="shared" si="315"/>
        <v/>
      </c>
      <c r="O1258" s="1"/>
      <c r="P1258" s="112"/>
      <c r="Q1258" s="4"/>
      <c r="R1258" s="4"/>
      <c r="S1258" s="54" t="str">
        <f t="shared" si="316"/>
        <v/>
      </c>
      <c r="T1258" s="51"/>
      <c r="U1258" s="53"/>
      <c r="V1258" s="233"/>
      <c r="W1258" s="234" t="str">
        <f t="shared" si="317"/>
        <v/>
      </c>
      <c r="X1258" s="52"/>
      <c r="Y1258" s="53"/>
      <c r="Z1258" s="53"/>
      <c r="AA1258" s="53"/>
      <c r="AB1258" s="54" t="str">
        <f t="shared" si="318"/>
        <v/>
      </c>
      <c r="AC1258" s="54" t="str">
        <f t="shared" si="319"/>
        <v/>
      </c>
      <c r="AD1258" s="52"/>
      <c r="AE1258" s="53"/>
      <c r="AF1258" s="53"/>
      <c r="AG1258" s="53"/>
      <c r="AH1258" s="54" t="str">
        <f t="shared" si="320"/>
        <v/>
      </c>
      <c r="AI1258" s="54" t="str">
        <f t="shared" si="321"/>
        <v/>
      </c>
      <c r="AJ1258" s="52"/>
      <c r="AK1258" s="55"/>
      <c r="AL1258" s="55"/>
      <c r="AM1258" s="55"/>
      <c r="AN1258" s="54" t="str">
        <f t="shared" si="322"/>
        <v/>
      </c>
      <c r="AO1258" s="54" t="str">
        <f t="shared" si="323"/>
        <v/>
      </c>
      <c r="AP1258" s="53"/>
      <c r="AQ1258" s="53"/>
      <c r="AR1258" s="1"/>
      <c r="AS1258" s="1"/>
    </row>
    <row r="1259" spans="1:45" ht="18.75" customHeight="1" x14ac:dyDescent="0.35">
      <c r="A1259" s="1"/>
      <c r="B1259" s="49">
        <f>IF(R1259="",0,COUNTIF($R$7:R1259,R1259))</f>
        <v>0</v>
      </c>
      <c r="C1259" s="49" t="str">
        <f t="shared" si="308"/>
        <v>0</v>
      </c>
      <c r="D1259" s="49">
        <f>IF(X1259="",0,COUNTIF($X$7:X1259,X1259))</f>
        <v>0</v>
      </c>
      <c r="E1259" s="49" t="str">
        <f t="shared" si="309"/>
        <v>0</v>
      </c>
      <c r="F1259" s="49">
        <f>IF(AD1259="",0,COUNTIF($AD$7:AD1259,AD1259))</f>
        <v>0</v>
      </c>
      <c r="G1259" s="49" t="str">
        <f t="shared" si="310"/>
        <v>0</v>
      </c>
      <c r="H1259" s="49">
        <f>IF(AJ1259="",0,COUNTIF($AJ$7:AJ1259,AJ1259))</f>
        <v>0</v>
      </c>
      <c r="I1259" s="49" t="str">
        <f t="shared" si="311"/>
        <v>0</v>
      </c>
      <c r="J1259" s="120">
        <f t="shared" si="312"/>
        <v>0</v>
      </c>
      <c r="K1259" s="50" t="str">
        <f t="shared" si="313"/>
        <v>-</v>
      </c>
      <c r="L1259" s="49">
        <f>IF(N1259="",0,COUNTIF($N$7:N1259,N1259))</f>
        <v>0</v>
      </c>
      <c r="M1259" s="50" t="str">
        <f t="shared" si="314"/>
        <v>0</v>
      </c>
      <c r="N1259" s="49" t="str">
        <f t="shared" si="315"/>
        <v/>
      </c>
      <c r="O1259" s="1"/>
      <c r="P1259" s="112"/>
      <c r="Q1259" s="4"/>
      <c r="R1259" s="4"/>
      <c r="S1259" s="54" t="str">
        <f t="shared" si="316"/>
        <v/>
      </c>
      <c r="T1259" s="51"/>
      <c r="U1259" s="53"/>
      <c r="V1259" s="233"/>
      <c r="W1259" s="234" t="str">
        <f t="shared" si="317"/>
        <v/>
      </c>
      <c r="X1259" s="52"/>
      <c r="Y1259" s="53"/>
      <c r="Z1259" s="53"/>
      <c r="AA1259" s="53"/>
      <c r="AB1259" s="54" t="str">
        <f t="shared" si="318"/>
        <v/>
      </c>
      <c r="AC1259" s="54" t="str">
        <f t="shared" si="319"/>
        <v/>
      </c>
      <c r="AD1259" s="52"/>
      <c r="AE1259" s="53"/>
      <c r="AF1259" s="53"/>
      <c r="AG1259" s="53"/>
      <c r="AH1259" s="54" t="str">
        <f t="shared" si="320"/>
        <v/>
      </c>
      <c r="AI1259" s="54" t="str">
        <f t="shared" si="321"/>
        <v/>
      </c>
      <c r="AJ1259" s="52"/>
      <c r="AK1259" s="55"/>
      <c r="AL1259" s="55"/>
      <c r="AM1259" s="55"/>
      <c r="AN1259" s="54" t="str">
        <f t="shared" si="322"/>
        <v/>
      </c>
      <c r="AO1259" s="54" t="str">
        <f t="shared" si="323"/>
        <v/>
      </c>
      <c r="AP1259" s="53"/>
      <c r="AQ1259" s="53"/>
      <c r="AR1259" s="1"/>
      <c r="AS1259" s="1"/>
    </row>
    <row r="1260" spans="1:45" ht="18.75" customHeight="1" x14ac:dyDescent="0.35">
      <c r="A1260" s="1"/>
      <c r="B1260" s="49">
        <f>IF(R1260="",0,COUNTIF($R$7:R1260,R1260))</f>
        <v>0</v>
      </c>
      <c r="C1260" s="49" t="str">
        <f t="shared" si="308"/>
        <v>0</v>
      </c>
      <c r="D1260" s="49">
        <f>IF(X1260="",0,COUNTIF($X$7:X1260,X1260))</f>
        <v>0</v>
      </c>
      <c r="E1260" s="49" t="str">
        <f t="shared" si="309"/>
        <v>0</v>
      </c>
      <c r="F1260" s="49">
        <f>IF(AD1260="",0,COUNTIF($AD$7:AD1260,AD1260))</f>
        <v>0</v>
      </c>
      <c r="G1260" s="49" t="str">
        <f t="shared" si="310"/>
        <v>0</v>
      </c>
      <c r="H1260" s="49">
        <f>IF(AJ1260="",0,COUNTIF($AJ$7:AJ1260,AJ1260))</f>
        <v>0</v>
      </c>
      <c r="I1260" s="49" t="str">
        <f t="shared" si="311"/>
        <v>0</v>
      </c>
      <c r="J1260" s="120">
        <f t="shared" si="312"/>
        <v>0</v>
      </c>
      <c r="K1260" s="50" t="str">
        <f t="shared" si="313"/>
        <v>-</v>
      </c>
      <c r="L1260" s="49">
        <f>IF(N1260="",0,COUNTIF($N$7:N1260,N1260))</f>
        <v>0</v>
      </c>
      <c r="M1260" s="50" t="str">
        <f t="shared" si="314"/>
        <v>0</v>
      </c>
      <c r="N1260" s="49" t="str">
        <f t="shared" si="315"/>
        <v/>
      </c>
      <c r="O1260" s="1"/>
      <c r="P1260" s="112"/>
      <c r="Q1260" s="4"/>
      <c r="R1260" s="4"/>
      <c r="S1260" s="54" t="str">
        <f t="shared" si="316"/>
        <v/>
      </c>
      <c r="T1260" s="51"/>
      <c r="U1260" s="53"/>
      <c r="V1260" s="233"/>
      <c r="W1260" s="234" t="str">
        <f t="shared" si="317"/>
        <v/>
      </c>
      <c r="X1260" s="52"/>
      <c r="Y1260" s="53"/>
      <c r="Z1260" s="53"/>
      <c r="AA1260" s="53"/>
      <c r="AB1260" s="54" t="str">
        <f t="shared" si="318"/>
        <v/>
      </c>
      <c r="AC1260" s="54" t="str">
        <f t="shared" si="319"/>
        <v/>
      </c>
      <c r="AD1260" s="52"/>
      <c r="AE1260" s="53"/>
      <c r="AF1260" s="53"/>
      <c r="AG1260" s="53"/>
      <c r="AH1260" s="54" t="str">
        <f t="shared" si="320"/>
        <v/>
      </c>
      <c r="AI1260" s="54" t="str">
        <f t="shared" si="321"/>
        <v/>
      </c>
      <c r="AJ1260" s="52"/>
      <c r="AK1260" s="55"/>
      <c r="AL1260" s="55"/>
      <c r="AM1260" s="55"/>
      <c r="AN1260" s="54" t="str">
        <f t="shared" si="322"/>
        <v/>
      </c>
      <c r="AO1260" s="54" t="str">
        <f t="shared" si="323"/>
        <v/>
      </c>
      <c r="AP1260" s="53"/>
      <c r="AQ1260" s="53"/>
      <c r="AR1260" s="1"/>
      <c r="AS1260" s="1"/>
    </row>
    <row r="1261" spans="1:45" ht="18.75" customHeight="1" x14ac:dyDescent="0.35">
      <c r="A1261" s="1"/>
      <c r="B1261" s="49">
        <f>IF(R1261="",0,COUNTIF($R$7:R1261,R1261))</f>
        <v>0</v>
      </c>
      <c r="C1261" s="49" t="str">
        <f t="shared" si="308"/>
        <v>0</v>
      </c>
      <c r="D1261" s="49">
        <f>IF(X1261="",0,COUNTIF($X$7:X1261,X1261))</f>
        <v>0</v>
      </c>
      <c r="E1261" s="49" t="str">
        <f t="shared" si="309"/>
        <v>0</v>
      </c>
      <c r="F1261" s="49">
        <f>IF(AD1261="",0,COUNTIF($AD$7:AD1261,AD1261))</f>
        <v>0</v>
      </c>
      <c r="G1261" s="49" t="str">
        <f t="shared" si="310"/>
        <v>0</v>
      </c>
      <c r="H1261" s="49">
        <f>IF(AJ1261="",0,COUNTIF($AJ$7:AJ1261,AJ1261))</f>
        <v>0</v>
      </c>
      <c r="I1261" s="49" t="str">
        <f t="shared" si="311"/>
        <v>0</v>
      </c>
      <c r="J1261" s="120">
        <f t="shared" si="312"/>
        <v>0</v>
      </c>
      <c r="K1261" s="50" t="str">
        <f t="shared" si="313"/>
        <v>-</v>
      </c>
      <c r="L1261" s="49">
        <f>IF(N1261="",0,COUNTIF($N$7:N1261,N1261))</f>
        <v>0</v>
      </c>
      <c r="M1261" s="50" t="str">
        <f t="shared" si="314"/>
        <v>0</v>
      </c>
      <c r="N1261" s="49" t="str">
        <f t="shared" si="315"/>
        <v/>
      </c>
      <c r="O1261" s="1"/>
      <c r="P1261" s="112"/>
      <c r="Q1261" s="4"/>
      <c r="R1261" s="4"/>
      <c r="S1261" s="54" t="str">
        <f t="shared" si="316"/>
        <v/>
      </c>
      <c r="T1261" s="51"/>
      <c r="U1261" s="53"/>
      <c r="V1261" s="233"/>
      <c r="W1261" s="234" t="str">
        <f t="shared" si="317"/>
        <v/>
      </c>
      <c r="X1261" s="52"/>
      <c r="Y1261" s="53"/>
      <c r="Z1261" s="53"/>
      <c r="AA1261" s="53"/>
      <c r="AB1261" s="54" t="str">
        <f t="shared" si="318"/>
        <v/>
      </c>
      <c r="AC1261" s="54" t="str">
        <f t="shared" si="319"/>
        <v/>
      </c>
      <c r="AD1261" s="52"/>
      <c r="AE1261" s="53"/>
      <c r="AF1261" s="53"/>
      <c r="AG1261" s="53"/>
      <c r="AH1261" s="54" t="str">
        <f t="shared" si="320"/>
        <v/>
      </c>
      <c r="AI1261" s="54" t="str">
        <f t="shared" si="321"/>
        <v/>
      </c>
      <c r="AJ1261" s="52"/>
      <c r="AK1261" s="55"/>
      <c r="AL1261" s="55"/>
      <c r="AM1261" s="55"/>
      <c r="AN1261" s="54" t="str">
        <f t="shared" si="322"/>
        <v/>
      </c>
      <c r="AO1261" s="54" t="str">
        <f t="shared" si="323"/>
        <v/>
      </c>
      <c r="AP1261" s="53"/>
      <c r="AQ1261" s="53"/>
      <c r="AR1261" s="1"/>
      <c r="AS1261" s="1"/>
    </row>
    <row r="1262" spans="1:45" ht="18.75" customHeight="1" x14ac:dyDescent="0.35">
      <c r="A1262" s="1"/>
      <c r="B1262" s="49">
        <f>IF(R1262="",0,COUNTIF($R$7:R1262,R1262))</f>
        <v>0</v>
      </c>
      <c r="C1262" s="49" t="str">
        <f t="shared" si="308"/>
        <v>0</v>
      </c>
      <c r="D1262" s="49">
        <f>IF(X1262="",0,COUNTIF($X$7:X1262,X1262))</f>
        <v>0</v>
      </c>
      <c r="E1262" s="49" t="str">
        <f t="shared" si="309"/>
        <v>0</v>
      </c>
      <c r="F1262" s="49">
        <f>IF(AD1262="",0,COUNTIF($AD$7:AD1262,AD1262))</f>
        <v>0</v>
      </c>
      <c r="G1262" s="49" t="str">
        <f t="shared" si="310"/>
        <v>0</v>
      </c>
      <c r="H1262" s="49">
        <f>IF(AJ1262="",0,COUNTIF($AJ$7:AJ1262,AJ1262))</f>
        <v>0</v>
      </c>
      <c r="I1262" s="49" t="str">
        <f t="shared" si="311"/>
        <v>0</v>
      </c>
      <c r="J1262" s="120">
        <f t="shared" si="312"/>
        <v>0</v>
      </c>
      <c r="K1262" s="50" t="str">
        <f t="shared" si="313"/>
        <v>-</v>
      </c>
      <c r="L1262" s="49">
        <f>IF(N1262="",0,COUNTIF($N$7:N1262,N1262))</f>
        <v>0</v>
      </c>
      <c r="M1262" s="50" t="str">
        <f t="shared" si="314"/>
        <v>0</v>
      </c>
      <c r="N1262" s="49" t="str">
        <f t="shared" si="315"/>
        <v/>
      </c>
      <c r="O1262" s="1"/>
      <c r="P1262" s="112"/>
      <c r="Q1262" s="4"/>
      <c r="R1262" s="4"/>
      <c r="S1262" s="54" t="str">
        <f t="shared" si="316"/>
        <v/>
      </c>
      <c r="T1262" s="51"/>
      <c r="U1262" s="53"/>
      <c r="V1262" s="233"/>
      <c r="W1262" s="234" t="str">
        <f t="shared" si="317"/>
        <v/>
      </c>
      <c r="X1262" s="52"/>
      <c r="Y1262" s="53"/>
      <c r="Z1262" s="53"/>
      <c r="AA1262" s="53"/>
      <c r="AB1262" s="54" t="str">
        <f t="shared" si="318"/>
        <v/>
      </c>
      <c r="AC1262" s="54" t="str">
        <f t="shared" si="319"/>
        <v/>
      </c>
      <c r="AD1262" s="52"/>
      <c r="AE1262" s="53"/>
      <c r="AF1262" s="53"/>
      <c r="AG1262" s="53"/>
      <c r="AH1262" s="54" t="str">
        <f t="shared" si="320"/>
        <v/>
      </c>
      <c r="AI1262" s="54" t="str">
        <f t="shared" si="321"/>
        <v/>
      </c>
      <c r="AJ1262" s="52"/>
      <c r="AK1262" s="55"/>
      <c r="AL1262" s="55"/>
      <c r="AM1262" s="55"/>
      <c r="AN1262" s="54" t="str">
        <f t="shared" si="322"/>
        <v/>
      </c>
      <c r="AO1262" s="54" t="str">
        <f t="shared" si="323"/>
        <v/>
      </c>
      <c r="AP1262" s="53"/>
      <c r="AQ1262" s="53"/>
      <c r="AR1262" s="1"/>
      <c r="AS1262" s="1"/>
    </row>
    <row r="1263" spans="1:45" ht="18.75" customHeight="1" x14ac:dyDescent="0.35">
      <c r="A1263" s="1"/>
      <c r="B1263" s="49">
        <f>IF(R1263="",0,COUNTIF($R$7:R1263,R1263))</f>
        <v>0</v>
      </c>
      <c r="C1263" s="49" t="str">
        <f t="shared" si="308"/>
        <v>0</v>
      </c>
      <c r="D1263" s="49">
        <f>IF(X1263="",0,COUNTIF($X$7:X1263,X1263))</f>
        <v>0</v>
      </c>
      <c r="E1263" s="49" t="str">
        <f t="shared" si="309"/>
        <v>0</v>
      </c>
      <c r="F1263" s="49">
        <f>IF(AD1263="",0,COUNTIF($AD$7:AD1263,AD1263))</f>
        <v>0</v>
      </c>
      <c r="G1263" s="49" t="str">
        <f t="shared" si="310"/>
        <v>0</v>
      </c>
      <c r="H1263" s="49">
        <f>IF(AJ1263="",0,COUNTIF($AJ$7:AJ1263,AJ1263))</f>
        <v>0</v>
      </c>
      <c r="I1263" s="49" t="str">
        <f t="shared" si="311"/>
        <v>0</v>
      </c>
      <c r="J1263" s="120">
        <f t="shared" si="312"/>
        <v>0</v>
      </c>
      <c r="K1263" s="50" t="str">
        <f t="shared" si="313"/>
        <v>-</v>
      </c>
      <c r="L1263" s="49">
        <f>IF(N1263="",0,COUNTIF($N$7:N1263,N1263))</f>
        <v>0</v>
      </c>
      <c r="M1263" s="50" t="str">
        <f t="shared" si="314"/>
        <v>0</v>
      </c>
      <c r="N1263" s="49" t="str">
        <f t="shared" si="315"/>
        <v/>
      </c>
      <c r="O1263" s="1"/>
      <c r="P1263" s="112"/>
      <c r="Q1263" s="4"/>
      <c r="R1263" s="4"/>
      <c r="S1263" s="54" t="str">
        <f t="shared" si="316"/>
        <v/>
      </c>
      <c r="T1263" s="51"/>
      <c r="U1263" s="53"/>
      <c r="V1263" s="233"/>
      <c r="W1263" s="234" t="str">
        <f t="shared" si="317"/>
        <v/>
      </c>
      <c r="X1263" s="52"/>
      <c r="Y1263" s="53"/>
      <c r="Z1263" s="53"/>
      <c r="AA1263" s="53"/>
      <c r="AB1263" s="54" t="str">
        <f t="shared" si="318"/>
        <v/>
      </c>
      <c r="AC1263" s="54" t="str">
        <f t="shared" si="319"/>
        <v/>
      </c>
      <c r="AD1263" s="52"/>
      <c r="AE1263" s="53"/>
      <c r="AF1263" s="53"/>
      <c r="AG1263" s="53"/>
      <c r="AH1263" s="54" t="str">
        <f t="shared" si="320"/>
        <v/>
      </c>
      <c r="AI1263" s="54" t="str">
        <f t="shared" si="321"/>
        <v/>
      </c>
      <c r="AJ1263" s="52"/>
      <c r="AK1263" s="55"/>
      <c r="AL1263" s="55"/>
      <c r="AM1263" s="55"/>
      <c r="AN1263" s="54" t="str">
        <f t="shared" si="322"/>
        <v/>
      </c>
      <c r="AO1263" s="54" t="str">
        <f t="shared" si="323"/>
        <v/>
      </c>
      <c r="AP1263" s="53"/>
      <c r="AQ1263" s="53"/>
      <c r="AR1263" s="1"/>
      <c r="AS1263" s="1"/>
    </row>
    <row r="1264" spans="1:45" ht="18.75" customHeight="1" x14ac:dyDescent="0.35">
      <c r="A1264" s="1"/>
      <c r="B1264" s="49">
        <f>IF(R1264="",0,COUNTIF($R$7:R1264,R1264))</f>
        <v>0</v>
      </c>
      <c r="C1264" s="49" t="str">
        <f t="shared" si="308"/>
        <v>0</v>
      </c>
      <c r="D1264" s="49">
        <f>IF(X1264="",0,COUNTIF($X$7:X1264,X1264))</f>
        <v>0</v>
      </c>
      <c r="E1264" s="49" t="str">
        <f t="shared" si="309"/>
        <v>0</v>
      </c>
      <c r="F1264" s="49">
        <f>IF(AD1264="",0,COUNTIF($AD$7:AD1264,AD1264))</f>
        <v>0</v>
      </c>
      <c r="G1264" s="49" t="str">
        <f t="shared" si="310"/>
        <v>0</v>
      </c>
      <c r="H1264" s="49">
        <f>IF(AJ1264="",0,COUNTIF($AJ$7:AJ1264,AJ1264))</f>
        <v>0</v>
      </c>
      <c r="I1264" s="49" t="str">
        <f t="shared" si="311"/>
        <v>0</v>
      </c>
      <c r="J1264" s="120">
        <f t="shared" si="312"/>
        <v>0</v>
      </c>
      <c r="K1264" s="50" t="str">
        <f t="shared" si="313"/>
        <v>-</v>
      </c>
      <c r="L1264" s="49">
        <f>IF(N1264="",0,COUNTIF($N$7:N1264,N1264))</f>
        <v>0</v>
      </c>
      <c r="M1264" s="50" t="str">
        <f t="shared" si="314"/>
        <v>0</v>
      </c>
      <c r="N1264" s="49" t="str">
        <f t="shared" si="315"/>
        <v/>
      </c>
      <c r="O1264" s="1"/>
      <c r="P1264" s="112"/>
      <c r="Q1264" s="4"/>
      <c r="R1264" s="4"/>
      <c r="S1264" s="54" t="str">
        <f t="shared" si="316"/>
        <v/>
      </c>
      <c r="T1264" s="51"/>
      <c r="U1264" s="53"/>
      <c r="V1264" s="233"/>
      <c r="W1264" s="234" t="str">
        <f t="shared" si="317"/>
        <v/>
      </c>
      <c r="X1264" s="52"/>
      <c r="Y1264" s="53"/>
      <c r="Z1264" s="53"/>
      <c r="AA1264" s="53"/>
      <c r="AB1264" s="54" t="str">
        <f t="shared" si="318"/>
        <v/>
      </c>
      <c r="AC1264" s="54" t="str">
        <f t="shared" si="319"/>
        <v/>
      </c>
      <c r="AD1264" s="52"/>
      <c r="AE1264" s="53"/>
      <c r="AF1264" s="53"/>
      <c r="AG1264" s="53"/>
      <c r="AH1264" s="54" t="str">
        <f t="shared" si="320"/>
        <v/>
      </c>
      <c r="AI1264" s="54" t="str">
        <f t="shared" si="321"/>
        <v/>
      </c>
      <c r="AJ1264" s="52"/>
      <c r="AK1264" s="55"/>
      <c r="AL1264" s="55"/>
      <c r="AM1264" s="55"/>
      <c r="AN1264" s="54" t="str">
        <f t="shared" si="322"/>
        <v/>
      </c>
      <c r="AO1264" s="54" t="str">
        <f t="shared" si="323"/>
        <v/>
      </c>
      <c r="AP1264" s="53"/>
      <c r="AQ1264" s="53"/>
      <c r="AR1264" s="1"/>
      <c r="AS1264" s="1"/>
    </row>
    <row r="1265" spans="1:45" ht="18.75" customHeight="1" x14ac:dyDescent="0.35">
      <c r="A1265" s="1"/>
      <c r="B1265" s="49">
        <f>IF(R1265="",0,COUNTIF($R$7:R1265,R1265))</f>
        <v>0</v>
      </c>
      <c r="C1265" s="49" t="str">
        <f t="shared" si="308"/>
        <v>0</v>
      </c>
      <c r="D1265" s="49">
        <f>IF(X1265="",0,COUNTIF($X$7:X1265,X1265))</f>
        <v>0</v>
      </c>
      <c r="E1265" s="49" t="str">
        <f t="shared" si="309"/>
        <v>0</v>
      </c>
      <c r="F1265" s="49">
        <f>IF(AD1265="",0,COUNTIF($AD$7:AD1265,AD1265))</f>
        <v>0</v>
      </c>
      <c r="G1265" s="49" t="str">
        <f t="shared" si="310"/>
        <v>0</v>
      </c>
      <c r="H1265" s="49">
        <f>IF(AJ1265="",0,COUNTIF($AJ$7:AJ1265,AJ1265))</f>
        <v>0</v>
      </c>
      <c r="I1265" s="49" t="str">
        <f t="shared" si="311"/>
        <v>0</v>
      </c>
      <c r="J1265" s="120">
        <f t="shared" si="312"/>
        <v>0</v>
      </c>
      <c r="K1265" s="50" t="str">
        <f t="shared" si="313"/>
        <v>-</v>
      </c>
      <c r="L1265" s="49">
        <f>IF(N1265="",0,COUNTIF($N$7:N1265,N1265))</f>
        <v>0</v>
      </c>
      <c r="M1265" s="50" t="str">
        <f t="shared" si="314"/>
        <v>0</v>
      </c>
      <c r="N1265" s="49" t="str">
        <f t="shared" si="315"/>
        <v/>
      </c>
      <c r="O1265" s="1"/>
      <c r="P1265" s="112"/>
      <c r="Q1265" s="4"/>
      <c r="R1265" s="4"/>
      <c r="S1265" s="54" t="str">
        <f t="shared" si="316"/>
        <v/>
      </c>
      <c r="T1265" s="51"/>
      <c r="U1265" s="53"/>
      <c r="V1265" s="233"/>
      <c r="W1265" s="234" t="str">
        <f t="shared" si="317"/>
        <v/>
      </c>
      <c r="X1265" s="52"/>
      <c r="Y1265" s="53"/>
      <c r="Z1265" s="53"/>
      <c r="AA1265" s="53"/>
      <c r="AB1265" s="54" t="str">
        <f t="shared" si="318"/>
        <v/>
      </c>
      <c r="AC1265" s="54" t="str">
        <f t="shared" si="319"/>
        <v/>
      </c>
      <c r="AD1265" s="52"/>
      <c r="AE1265" s="53"/>
      <c r="AF1265" s="53"/>
      <c r="AG1265" s="53"/>
      <c r="AH1265" s="54" t="str">
        <f t="shared" si="320"/>
        <v/>
      </c>
      <c r="AI1265" s="54" t="str">
        <f t="shared" si="321"/>
        <v/>
      </c>
      <c r="AJ1265" s="52"/>
      <c r="AK1265" s="55"/>
      <c r="AL1265" s="55"/>
      <c r="AM1265" s="55"/>
      <c r="AN1265" s="54" t="str">
        <f t="shared" si="322"/>
        <v/>
      </c>
      <c r="AO1265" s="54" t="str">
        <f t="shared" si="323"/>
        <v/>
      </c>
      <c r="AP1265" s="53"/>
      <c r="AQ1265" s="53"/>
      <c r="AR1265" s="1"/>
      <c r="AS1265" s="1"/>
    </row>
    <row r="1266" spans="1:45" ht="18.75" customHeight="1" x14ac:dyDescent="0.35">
      <c r="A1266" s="1"/>
      <c r="B1266" s="49">
        <f>IF(R1266="",0,COUNTIF($R$7:R1266,R1266))</f>
        <v>0</v>
      </c>
      <c r="C1266" s="49" t="str">
        <f t="shared" si="308"/>
        <v>0</v>
      </c>
      <c r="D1266" s="49">
        <f>IF(X1266="",0,COUNTIF($X$7:X1266,X1266))</f>
        <v>0</v>
      </c>
      <c r="E1266" s="49" t="str">
        <f t="shared" si="309"/>
        <v>0</v>
      </c>
      <c r="F1266" s="49">
        <f>IF(AD1266="",0,COUNTIF($AD$7:AD1266,AD1266))</f>
        <v>0</v>
      </c>
      <c r="G1266" s="49" t="str">
        <f t="shared" si="310"/>
        <v>0</v>
      </c>
      <c r="H1266" s="49">
        <f>IF(AJ1266="",0,COUNTIF($AJ$7:AJ1266,AJ1266))</f>
        <v>0</v>
      </c>
      <c r="I1266" s="49" t="str">
        <f t="shared" si="311"/>
        <v>0</v>
      </c>
      <c r="J1266" s="120">
        <f t="shared" si="312"/>
        <v>0</v>
      </c>
      <c r="K1266" s="50" t="str">
        <f t="shared" si="313"/>
        <v>-</v>
      </c>
      <c r="L1266" s="49">
        <f>IF(N1266="",0,COUNTIF($N$7:N1266,N1266))</f>
        <v>0</v>
      </c>
      <c r="M1266" s="50" t="str">
        <f t="shared" si="314"/>
        <v>0</v>
      </c>
      <c r="N1266" s="49" t="str">
        <f t="shared" si="315"/>
        <v/>
      </c>
      <c r="O1266" s="1"/>
      <c r="P1266" s="112"/>
      <c r="Q1266" s="4"/>
      <c r="R1266" s="4"/>
      <c r="S1266" s="54" t="str">
        <f t="shared" si="316"/>
        <v/>
      </c>
      <c r="T1266" s="51"/>
      <c r="U1266" s="53"/>
      <c r="V1266" s="233"/>
      <c r="W1266" s="234" t="str">
        <f t="shared" si="317"/>
        <v/>
      </c>
      <c r="X1266" s="52"/>
      <c r="Y1266" s="53"/>
      <c r="Z1266" s="53"/>
      <c r="AA1266" s="53"/>
      <c r="AB1266" s="54" t="str">
        <f t="shared" si="318"/>
        <v/>
      </c>
      <c r="AC1266" s="54" t="str">
        <f t="shared" si="319"/>
        <v/>
      </c>
      <c r="AD1266" s="52"/>
      <c r="AE1266" s="53"/>
      <c r="AF1266" s="53"/>
      <c r="AG1266" s="53"/>
      <c r="AH1266" s="54" t="str">
        <f t="shared" si="320"/>
        <v/>
      </c>
      <c r="AI1266" s="54" t="str">
        <f t="shared" si="321"/>
        <v/>
      </c>
      <c r="AJ1266" s="52"/>
      <c r="AK1266" s="55"/>
      <c r="AL1266" s="55"/>
      <c r="AM1266" s="55"/>
      <c r="AN1266" s="54" t="str">
        <f t="shared" si="322"/>
        <v/>
      </c>
      <c r="AO1266" s="54" t="str">
        <f t="shared" si="323"/>
        <v/>
      </c>
      <c r="AP1266" s="53"/>
      <c r="AQ1266" s="53"/>
      <c r="AR1266" s="1"/>
      <c r="AS1266" s="1"/>
    </row>
    <row r="1267" spans="1:45" ht="18.75" customHeight="1" x14ac:dyDescent="0.35">
      <c r="A1267" s="1"/>
      <c r="B1267" s="49">
        <f>IF(R1267="",0,COUNTIF($R$7:R1267,R1267))</f>
        <v>0</v>
      </c>
      <c r="C1267" s="49" t="str">
        <f t="shared" ref="C1267:C1330" si="324">B1267&amp;R1267</f>
        <v>0</v>
      </c>
      <c r="D1267" s="49">
        <f>IF(X1267="",0,COUNTIF($X$7:X1267,X1267))</f>
        <v>0</v>
      </c>
      <c r="E1267" s="49" t="str">
        <f t="shared" ref="E1267:E1330" si="325">D1267&amp;X1267</f>
        <v>0</v>
      </c>
      <c r="F1267" s="49">
        <f>IF(AD1267="",0,COUNTIF($AD$7:AD1267,AD1267))</f>
        <v>0</v>
      </c>
      <c r="G1267" s="49" t="str">
        <f t="shared" ref="G1267:G1330" si="326">F1267&amp;AD1267</f>
        <v>0</v>
      </c>
      <c r="H1267" s="49">
        <f>IF(AJ1267="",0,COUNTIF($AJ$7:AJ1267,AJ1267))</f>
        <v>0</v>
      </c>
      <c r="I1267" s="49" t="str">
        <f t="shared" ref="I1267:I1330" si="327">H1267&amp;AJ1267</f>
        <v>0</v>
      </c>
      <c r="J1267" s="120">
        <f t="shared" ref="J1267:J1330" si="328">Y1267+AE1267+AK1267</f>
        <v>0</v>
      </c>
      <c r="K1267" s="50" t="str">
        <f t="shared" ref="K1267:K1330" si="329">IF(R1267="","-",IF(P1267&lt;&gt;"",P1267,K1266))</f>
        <v>-</v>
      </c>
      <c r="L1267" s="49">
        <f>IF(N1267="",0,COUNTIF($N$7:N1267,N1267))</f>
        <v>0</v>
      </c>
      <c r="M1267" s="50" t="str">
        <f t="shared" ref="M1267:M1330" si="330">L1267&amp;N1267</f>
        <v>0</v>
      </c>
      <c r="N1267" s="49" t="str">
        <f t="shared" ref="N1267:N1330" si="331">IF(R1267="","",IF(Q1267&lt;&gt;"",Q1267,N1266))</f>
        <v/>
      </c>
      <c r="O1267" s="1"/>
      <c r="P1267" s="112"/>
      <c r="Q1267" s="4"/>
      <c r="R1267" s="4"/>
      <c r="S1267" s="54" t="str">
        <f t="shared" ref="S1267:S1330" si="332">IF(R1267&lt;&gt;"",VLOOKUP(R1267,DP,2,FALSE),"")</f>
        <v/>
      </c>
      <c r="T1267" s="51"/>
      <c r="U1267" s="53"/>
      <c r="V1267" s="233"/>
      <c r="W1267" s="234" t="str">
        <f t="shared" ref="W1267:W1330" si="333">IF(AND(R1267&lt;&gt;"",U1267&lt;&gt;""),$U1267*$V1267,"")</f>
        <v/>
      </c>
      <c r="X1267" s="52"/>
      <c r="Y1267" s="53"/>
      <c r="Z1267" s="53"/>
      <c r="AA1267" s="53"/>
      <c r="AB1267" s="54" t="str">
        <f t="shared" ref="AB1267:AB1330" si="334">IF(AND(R1267&lt;&gt;"",X1267&lt;&gt;""),$Y1267*$Z1267,"")</f>
        <v/>
      </c>
      <c r="AC1267" s="54" t="str">
        <f t="shared" ref="AC1267:AC1330" si="335">IF(AND(R1267&lt;&gt;"",X1267&lt;&gt;""),$Y1267*$AA1267,"")</f>
        <v/>
      </c>
      <c r="AD1267" s="52"/>
      <c r="AE1267" s="53"/>
      <c r="AF1267" s="53"/>
      <c r="AG1267" s="53"/>
      <c r="AH1267" s="54" t="str">
        <f t="shared" ref="AH1267:AH1330" si="336">IF(AND(R1267&lt;&gt;"",AD1267&lt;&gt;""),$AE1267*$AF1267,"")</f>
        <v/>
      </c>
      <c r="AI1267" s="54" t="str">
        <f t="shared" ref="AI1267:AI1330" si="337">IF(AND(R1267&lt;&gt;"",AD1267&lt;&gt;""),$AE1267*$AG1267,"")</f>
        <v/>
      </c>
      <c r="AJ1267" s="52"/>
      <c r="AK1267" s="55"/>
      <c r="AL1267" s="55"/>
      <c r="AM1267" s="55"/>
      <c r="AN1267" s="54" t="str">
        <f t="shared" ref="AN1267:AN1330" si="338">IF(AND(R1267&lt;&gt;"",AJ1267&lt;&gt;""),$AK1267*$AL1267,"")</f>
        <v/>
      </c>
      <c r="AO1267" s="54" t="str">
        <f t="shared" ref="AO1267:AO1330" si="339">IF(AND(R1267&lt;&gt;"",AJ1267&lt;&gt;""),$AK1267*$AM1267,"")</f>
        <v/>
      </c>
      <c r="AP1267" s="53"/>
      <c r="AQ1267" s="53"/>
      <c r="AR1267" s="1"/>
      <c r="AS1267" s="1"/>
    </row>
    <row r="1268" spans="1:45" ht="18.75" customHeight="1" x14ac:dyDescent="0.35">
      <c r="A1268" s="1"/>
      <c r="B1268" s="49">
        <f>IF(R1268="",0,COUNTIF($R$7:R1268,R1268))</f>
        <v>0</v>
      </c>
      <c r="C1268" s="49" t="str">
        <f t="shared" si="324"/>
        <v>0</v>
      </c>
      <c r="D1268" s="49">
        <f>IF(X1268="",0,COUNTIF($X$7:X1268,X1268))</f>
        <v>0</v>
      </c>
      <c r="E1268" s="49" t="str">
        <f t="shared" si="325"/>
        <v>0</v>
      </c>
      <c r="F1268" s="49">
        <f>IF(AD1268="",0,COUNTIF($AD$7:AD1268,AD1268))</f>
        <v>0</v>
      </c>
      <c r="G1268" s="49" t="str">
        <f t="shared" si="326"/>
        <v>0</v>
      </c>
      <c r="H1268" s="49">
        <f>IF(AJ1268="",0,COUNTIF($AJ$7:AJ1268,AJ1268))</f>
        <v>0</v>
      </c>
      <c r="I1268" s="49" t="str">
        <f t="shared" si="327"/>
        <v>0</v>
      </c>
      <c r="J1268" s="120">
        <f t="shared" si="328"/>
        <v>0</v>
      </c>
      <c r="K1268" s="50" t="str">
        <f t="shared" si="329"/>
        <v>-</v>
      </c>
      <c r="L1268" s="49">
        <f>IF(N1268="",0,COUNTIF($N$7:N1268,N1268))</f>
        <v>0</v>
      </c>
      <c r="M1268" s="50" t="str">
        <f t="shared" si="330"/>
        <v>0</v>
      </c>
      <c r="N1268" s="49" t="str">
        <f t="shared" si="331"/>
        <v/>
      </c>
      <c r="O1268" s="1"/>
      <c r="P1268" s="112"/>
      <c r="Q1268" s="4"/>
      <c r="R1268" s="4"/>
      <c r="S1268" s="54" t="str">
        <f t="shared" si="332"/>
        <v/>
      </c>
      <c r="T1268" s="51"/>
      <c r="U1268" s="53"/>
      <c r="V1268" s="233"/>
      <c r="W1268" s="234" t="str">
        <f t="shared" si="333"/>
        <v/>
      </c>
      <c r="X1268" s="52"/>
      <c r="Y1268" s="53"/>
      <c r="Z1268" s="53"/>
      <c r="AA1268" s="53"/>
      <c r="AB1268" s="54" t="str">
        <f t="shared" si="334"/>
        <v/>
      </c>
      <c r="AC1268" s="54" t="str">
        <f t="shared" si="335"/>
        <v/>
      </c>
      <c r="AD1268" s="52"/>
      <c r="AE1268" s="53"/>
      <c r="AF1268" s="53"/>
      <c r="AG1268" s="53"/>
      <c r="AH1268" s="54" t="str">
        <f t="shared" si="336"/>
        <v/>
      </c>
      <c r="AI1268" s="54" t="str">
        <f t="shared" si="337"/>
        <v/>
      </c>
      <c r="AJ1268" s="52"/>
      <c r="AK1268" s="55"/>
      <c r="AL1268" s="55"/>
      <c r="AM1268" s="55"/>
      <c r="AN1268" s="54" t="str">
        <f t="shared" si="338"/>
        <v/>
      </c>
      <c r="AO1268" s="54" t="str">
        <f t="shared" si="339"/>
        <v/>
      </c>
      <c r="AP1268" s="53"/>
      <c r="AQ1268" s="53"/>
      <c r="AR1268" s="1"/>
      <c r="AS1268" s="1"/>
    </row>
    <row r="1269" spans="1:45" ht="18.75" customHeight="1" x14ac:dyDescent="0.35">
      <c r="A1269" s="1"/>
      <c r="B1269" s="49">
        <f>IF(R1269="",0,COUNTIF($R$7:R1269,R1269))</f>
        <v>0</v>
      </c>
      <c r="C1269" s="49" t="str">
        <f t="shared" si="324"/>
        <v>0</v>
      </c>
      <c r="D1269" s="49">
        <f>IF(X1269="",0,COUNTIF($X$7:X1269,X1269))</f>
        <v>0</v>
      </c>
      <c r="E1269" s="49" t="str">
        <f t="shared" si="325"/>
        <v>0</v>
      </c>
      <c r="F1269" s="49">
        <f>IF(AD1269="",0,COUNTIF($AD$7:AD1269,AD1269))</f>
        <v>0</v>
      </c>
      <c r="G1269" s="49" t="str">
        <f t="shared" si="326"/>
        <v>0</v>
      </c>
      <c r="H1269" s="49">
        <f>IF(AJ1269="",0,COUNTIF($AJ$7:AJ1269,AJ1269))</f>
        <v>0</v>
      </c>
      <c r="I1269" s="49" t="str">
        <f t="shared" si="327"/>
        <v>0</v>
      </c>
      <c r="J1269" s="120">
        <f t="shared" si="328"/>
        <v>0</v>
      </c>
      <c r="K1269" s="50" t="str">
        <f t="shared" si="329"/>
        <v>-</v>
      </c>
      <c r="L1269" s="49">
        <f>IF(N1269="",0,COUNTIF($N$7:N1269,N1269))</f>
        <v>0</v>
      </c>
      <c r="M1269" s="50" t="str">
        <f t="shared" si="330"/>
        <v>0</v>
      </c>
      <c r="N1269" s="49" t="str">
        <f t="shared" si="331"/>
        <v/>
      </c>
      <c r="O1269" s="1"/>
      <c r="P1269" s="112"/>
      <c r="Q1269" s="4"/>
      <c r="R1269" s="4"/>
      <c r="S1269" s="54" t="str">
        <f t="shared" si="332"/>
        <v/>
      </c>
      <c r="T1269" s="51"/>
      <c r="U1269" s="53"/>
      <c r="V1269" s="233"/>
      <c r="W1269" s="234" t="str">
        <f t="shared" si="333"/>
        <v/>
      </c>
      <c r="X1269" s="52"/>
      <c r="Y1269" s="53"/>
      <c r="Z1269" s="53"/>
      <c r="AA1269" s="53"/>
      <c r="AB1269" s="54" t="str">
        <f t="shared" si="334"/>
        <v/>
      </c>
      <c r="AC1269" s="54" t="str">
        <f t="shared" si="335"/>
        <v/>
      </c>
      <c r="AD1269" s="52"/>
      <c r="AE1269" s="53"/>
      <c r="AF1269" s="53"/>
      <c r="AG1269" s="53"/>
      <c r="AH1269" s="54" t="str">
        <f t="shared" si="336"/>
        <v/>
      </c>
      <c r="AI1269" s="54" t="str">
        <f t="shared" si="337"/>
        <v/>
      </c>
      <c r="AJ1269" s="52"/>
      <c r="AK1269" s="55"/>
      <c r="AL1269" s="55"/>
      <c r="AM1269" s="55"/>
      <c r="AN1269" s="54" t="str">
        <f t="shared" si="338"/>
        <v/>
      </c>
      <c r="AO1269" s="54" t="str">
        <f t="shared" si="339"/>
        <v/>
      </c>
      <c r="AP1269" s="53"/>
      <c r="AQ1269" s="53"/>
      <c r="AR1269" s="1"/>
      <c r="AS1269" s="1"/>
    </row>
    <row r="1270" spans="1:45" ht="18.75" customHeight="1" x14ac:dyDescent="0.35">
      <c r="A1270" s="1"/>
      <c r="B1270" s="49">
        <f>IF(R1270="",0,COUNTIF($R$7:R1270,R1270))</f>
        <v>0</v>
      </c>
      <c r="C1270" s="49" t="str">
        <f t="shared" si="324"/>
        <v>0</v>
      </c>
      <c r="D1270" s="49">
        <f>IF(X1270="",0,COUNTIF($X$7:X1270,X1270))</f>
        <v>0</v>
      </c>
      <c r="E1270" s="49" t="str">
        <f t="shared" si="325"/>
        <v>0</v>
      </c>
      <c r="F1270" s="49">
        <f>IF(AD1270="",0,COUNTIF($AD$7:AD1270,AD1270))</f>
        <v>0</v>
      </c>
      <c r="G1270" s="49" t="str">
        <f t="shared" si="326"/>
        <v>0</v>
      </c>
      <c r="H1270" s="49">
        <f>IF(AJ1270="",0,COUNTIF($AJ$7:AJ1270,AJ1270))</f>
        <v>0</v>
      </c>
      <c r="I1270" s="49" t="str">
        <f t="shared" si="327"/>
        <v>0</v>
      </c>
      <c r="J1270" s="120">
        <f t="shared" si="328"/>
        <v>0</v>
      </c>
      <c r="K1270" s="50" t="str">
        <f t="shared" si="329"/>
        <v>-</v>
      </c>
      <c r="L1270" s="49">
        <f>IF(N1270="",0,COUNTIF($N$7:N1270,N1270))</f>
        <v>0</v>
      </c>
      <c r="M1270" s="50" t="str">
        <f t="shared" si="330"/>
        <v>0</v>
      </c>
      <c r="N1270" s="49" t="str">
        <f t="shared" si="331"/>
        <v/>
      </c>
      <c r="O1270" s="1"/>
      <c r="P1270" s="112"/>
      <c r="Q1270" s="4"/>
      <c r="R1270" s="4"/>
      <c r="S1270" s="54" t="str">
        <f t="shared" si="332"/>
        <v/>
      </c>
      <c r="T1270" s="51"/>
      <c r="U1270" s="53"/>
      <c r="V1270" s="233"/>
      <c r="W1270" s="234" t="str">
        <f t="shared" si="333"/>
        <v/>
      </c>
      <c r="X1270" s="52"/>
      <c r="Y1270" s="53"/>
      <c r="Z1270" s="53"/>
      <c r="AA1270" s="53"/>
      <c r="AB1270" s="54" t="str">
        <f t="shared" si="334"/>
        <v/>
      </c>
      <c r="AC1270" s="54" t="str">
        <f t="shared" si="335"/>
        <v/>
      </c>
      <c r="AD1270" s="52"/>
      <c r="AE1270" s="53"/>
      <c r="AF1270" s="53"/>
      <c r="AG1270" s="53"/>
      <c r="AH1270" s="54" t="str">
        <f t="shared" si="336"/>
        <v/>
      </c>
      <c r="AI1270" s="54" t="str">
        <f t="shared" si="337"/>
        <v/>
      </c>
      <c r="AJ1270" s="52"/>
      <c r="AK1270" s="55"/>
      <c r="AL1270" s="55"/>
      <c r="AM1270" s="55"/>
      <c r="AN1270" s="54" t="str">
        <f t="shared" si="338"/>
        <v/>
      </c>
      <c r="AO1270" s="54" t="str">
        <f t="shared" si="339"/>
        <v/>
      </c>
      <c r="AP1270" s="53"/>
      <c r="AQ1270" s="53"/>
      <c r="AR1270" s="1"/>
      <c r="AS1270" s="1"/>
    </row>
    <row r="1271" spans="1:45" ht="18.75" customHeight="1" x14ac:dyDescent="0.35">
      <c r="A1271" s="1"/>
      <c r="B1271" s="49">
        <f>IF(R1271="",0,COUNTIF($R$7:R1271,R1271))</f>
        <v>0</v>
      </c>
      <c r="C1271" s="49" t="str">
        <f t="shared" si="324"/>
        <v>0</v>
      </c>
      <c r="D1271" s="49">
        <f>IF(X1271="",0,COUNTIF($X$7:X1271,X1271))</f>
        <v>0</v>
      </c>
      <c r="E1271" s="49" t="str">
        <f t="shared" si="325"/>
        <v>0</v>
      </c>
      <c r="F1271" s="49">
        <f>IF(AD1271="",0,COUNTIF($AD$7:AD1271,AD1271))</f>
        <v>0</v>
      </c>
      <c r="G1271" s="49" t="str">
        <f t="shared" si="326"/>
        <v>0</v>
      </c>
      <c r="H1271" s="49">
        <f>IF(AJ1271="",0,COUNTIF($AJ$7:AJ1271,AJ1271))</f>
        <v>0</v>
      </c>
      <c r="I1271" s="49" t="str">
        <f t="shared" si="327"/>
        <v>0</v>
      </c>
      <c r="J1271" s="120">
        <f t="shared" si="328"/>
        <v>0</v>
      </c>
      <c r="K1271" s="50" t="str">
        <f t="shared" si="329"/>
        <v>-</v>
      </c>
      <c r="L1271" s="49">
        <f>IF(N1271="",0,COUNTIF($N$7:N1271,N1271))</f>
        <v>0</v>
      </c>
      <c r="M1271" s="50" t="str">
        <f t="shared" si="330"/>
        <v>0</v>
      </c>
      <c r="N1271" s="49" t="str">
        <f t="shared" si="331"/>
        <v/>
      </c>
      <c r="O1271" s="1"/>
      <c r="P1271" s="112"/>
      <c r="Q1271" s="4"/>
      <c r="R1271" s="4"/>
      <c r="S1271" s="54" t="str">
        <f t="shared" si="332"/>
        <v/>
      </c>
      <c r="T1271" s="51"/>
      <c r="U1271" s="53"/>
      <c r="V1271" s="233"/>
      <c r="W1271" s="234" t="str">
        <f t="shared" si="333"/>
        <v/>
      </c>
      <c r="X1271" s="52"/>
      <c r="Y1271" s="53"/>
      <c r="Z1271" s="53"/>
      <c r="AA1271" s="53"/>
      <c r="AB1271" s="54" t="str">
        <f t="shared" si="334"/>
        <v/>
      </c>
      <c r="AC1271" s="54" t="str">
        <f t="shared" si="335"/>
        <v/>
      </c>
      <c r="AD1271" s="52"/>
      <c r="AE1271" s="53"/>
      <c r="AF1271" s="53"/>
      <c r="AG1271" s="53"/>
      <c r="AH1271" s="54" t="str">
        <f t="shared" si="336"/>
        <v/>
      </c>
      <c r="AI1271" s="54" t="str">
        <f t="shared" si="337"/>
        <v/>
      </c>
      <c r="AJ1271" s="52"/>
      <c r="AK1271" s="55"/>
      <c r="AL1271" s="55"/>
      <c r="AM1271" s="55"/>
      <c r="AN1271" s="54" t="str">
        <f t="shared" si="338"/>
        <v/>
      </c>
      <c r="AO1271" s="54" t="str">
        <f t="shared" si="339"/>
        <v/>
      </c>
      <c r="AP1271" s="53"/>
      <c r="AQ1271" s="53"/>
      <c r="AR1271" s="1"/>
      <c r="AS1271" s="1"/>
    </row>
    <row r="1272" spans="1:45" ht="18.75" customHeight="1" x14ac:dyDescent="0.35">
      <c r="A1272" s="1"/>
      <c r="B1272" s="49">
        <f>IF(R1272="",0,COUNTIF($R$7:R1272,R1272))</f>
        <v>0</v>
      </c>
      <c r="C1272" s="49" t="str">
        <f t="shared" si="324"/>
        <v>0</v>
      </c>
      <c r="D1272" s="49">
        <f>IF(X1272="",0,COUNTIF($X$7:X1272,X1272))</f>
        <v>0</v>
      </c>
      <c r="E1272" s="49" t="str">
        <f t="shared" si="325"/>
        <v>0</v>
      </c>
      <c r="F1272" s="49">
        <f>IF(AD1272="",0,COUNTIF($AD$7:AD1272,AD1272))</f>
        <v>0</v>
      </c>
      <c r="G1272" s="49" t="str">
        <f t="shared" si="326"/>
        <v>0</v>
      </c>
      <c r="H1272" s="49">
        <f>IF(AJ1272="",0,COUNTIF($AJ$7:AJ1272,AJ1272))</f>
        <v>0</v>
      </c>
      <c r="I1272" s="49" t="str">
        <f t="shared" si="327"/>
        <v>0</v>
      </c>
      <c r="J1272" s="120">
        <f t="shared" si="328"/>
        <v>0</v>
      </c>
      <c r="K1272" s="50" t="str">
        <f t="shared" si="329"/>
        <v>-</v>
      </c>
      <c r="L1272" s="49">
        <f>IF(N1272="",0,COUNTIF($N$7:N1272,N1272))</f>
        <v>0</v>
      </c>
      <c r="M1272" s="50" t="str">
        <f t="shared" si="330"/>
        <v>0</v>
      </c>
      <c r="N1272" s="49" t="str">
        <f t="shared" si="331"/>
        <v/>
      </c>
      <c r="O1272" s="1"/>
      <c r="P1272" s="112"/>
      <c r="Q1272" s="4"/>
      <c r="R1272" s="4"/>
      <c r="S1272" s="54" t="str">
        <f t="shared" si="332"/>
        <v/>
      </c>
      <c r="T1272" s="51"/>
      <c r="U1272" s="53"/>
      <c r="V1272" s="233"/>
      <c r="W1272" s="234" t="str">
        <f t="shared" si="333"/>
        <v/>
      </c>
      <c r="X1272" s="52"/>
      <c r="Y1272" s="53"/>
      <c r="Z1272" s="53"/>
      <c r="AA1272" s="53"/>
      <c r="AB1272" s="54" t="str">
        <f t="shared" si="334"/>
        <v/>
      </c>
      <c r="AC1272" s="54" t="str">
        <f t="shared" si="335"/>
        <v/>
      </c>
      <c r="AD1272" s="52"/>
      <c r="AE1272" s="53"/>
      <c r="AF1272" s="53"/>
      <c r="AG1272" s="53"/>
      <c r="AH1272" s="54" t="str">
        <f t="shared" si="336"/>
        <v/>
      </c>
      <c r="AI1272" s="54" t="str">
        <f t="shared" si="337"/>
        <v/>
      </c>
      <c r="AJ1272" s="52"/>
      <c r="AK1272" s="55"/>
      <c r="AL1272" s="55"/>
      <c r="AM1272" s="55"/>
      <c r="AN1272" s="54" t="str">
        <f t="shared" si="338"/>
        <v/>
      </c>
      <c r="AO1272" s="54" t="str">
        <f t="shared" si="339"/>
        <v/>
      </c>
      <c r="AP1272" s="53"/>
      <c r="AQ1272" s="53"/>
      <c r="AR1272" s="1"/>
      <c r="AS1272" s="1"/>
    </row>
    <row r="1273" spans="1:45" ht="18.75" customHeight="1" x14ac:dyDescent="0.35">
      <c r="A1273" s="1"/>
      <c r="B1273" s="49">
        <f>IF(R1273="",0,COUNTIF($R$7:R1273,R1273))</f>
        <v>0</v>
      </c>
      <c r="C1273" s="49" t="str">
        <f t="shared" si="324"/>
        <v>0</v>
      </c>
      <c r="D1273" s="49">
        <f>IF(X1273="",0,COUNTIF($X$7:X1273,X1273))</f>
        <v>0</v>
      </c>
      <c r="E1273" s="49" t="str">
        <f t="shared" si="325"/>
        <v>0</v>
      </c>
      <c r="F1273" s="49">
        <f>IF(AD1273="",0,COUNTIF($AD$7:AD1273,AD1273))</f>
        <v>0</v>
      </c>
      <c r="G1273" s="49" t="str">
        <f t="shared" si="326"/>
        <v>0</v>
      </c>
      <c r="H1273" s="49">
        <f>IF(AJ1273="",0,COUNTIF($AJ$7:AJ1273,AJ1273))</f>
        <v>0</v>
      </c>
      <c r="I1273" s="49" t="str">
        <f t="shared" si="327"/>
        <v>0</v>
      </c>
      <c r="J1273" s="120">
        <f t="shared" si="328"/>
        <v>0</v>
      </c>
      <c r="K1273" s="50" t="str">
        <f t="shared" si="329"/>
        <v>-</v>
      </c>
      <c r="L1273" s="49">
        <f>IF(N1273="",0,COUNTIF($N$7:N1273,N1273))</f>
        <v>0</v>
      </c>
      <c r="M1273" s="50" t="str">
        <f t="shared" si="330"/>
        <v>0</v>
      </c>
      <c r="N1273" s="49" t="str">
        <f t="shared" si="331"/>
        <v/>
      </c>
      <c r="O1273" s="1"/>
      <c r="P1273" s="112"/>
      <c r="Q1273" s="4"/>
      <c r="R1273" s="4"/>
      <c r="S1273" s="54" t="str">
        <f t="shared" si="332"/>
        <v/>
      </c>
      <c r="T1273" s="51"/>
      <c r="U1273" s="53"/>
      <c r="V1273" s="233"/>
      <c r="W1273" s="234" t="str">
        <f t="shared" si="333"/>
        <v/>
      </c>
      <c r="X1273" s="52"/>
      <c r="Y1273" s="53"/>
      <c r="Z1273" s="53"/>
      <c r="AA1273" s="53"/>
      <c r="AB1273" s="54" t="str">
        <f t="shared" si="334"/>
        <v/>
      </c>
      <c r="AC1273" s="54" t="str">
        <f t="shared" si="335"/>
        <v/>
      </c>
      <c r="AD1273" s="52"/>
      <c r="AE1273" s="53"/>
      <c r="AF1273" s="53"/>
      <c r="AG1273" s="53"/>
      <c r="AH1273" s="54" t="str">
        <f t="shared" si="336"/>
        <v/>
      </c>
      <c r="AI1273" s="54" t="str">
        <f t="shared" si="337"/>
        <v/>
      </c>
      <c r="AJ1273" s="52"/>
      <c r="AK1273" s="55"/>
      <c r="AL1273" s="55"/>
      <c r="AM1273" s="55"/>
      <c r="AN1273" s="54" t="str">
        <f t="shared" si="338"/>
        <v/>
      </c>
      <c r="AO1273" s="54" t="str">
        <f t="shared" si="339"/>
        <v/>
      </c>
      <c r="AP1273" s="53"/>
      <c r="AQ1273" s="53"/>
      <c r="AR1273" s="1"/>
      <c r="AS1273" s="1"/>
    </row>
    <row r="1274" spans="1:45" ht="18.75" customHeight="1" x14ac:dyDescent="0.35">
      <c r="A1274" s="1"/>
      <c r="B1274" s="49">
        <f>IF(R1274="",0,COUNTIF($R$7:R1274,R1274))</f>
        <v>0</v>
      </c>
      <c r="C1274" s="49" t="str">
        <f t="shared" si="324"/>
        <v>0</v>
      </c>
      <c r="D1274" s="49">
        <f>IF(X1274="",0,COUNTIF($X$7:X1274,X1274))</f>
        <v>0</v>
      </c>
      <c r="E1274" s="49" t="str">
        <f t="shared" si="325"/>
        <v>0</v>
      </c>
      <c r="F1274" s="49">
        <f>IF(AD1274="",0,COUNTIF($AD$7:AD1274,AD1274))</f>
        <v>0</v>
      </c>
      <c r="G1274" s="49" t="str">
        <f t="shared" si="326"/>
        <v>0</v>
      </c>
      <c r="H1274" s="49">
        <f>IF(AJ1274="",0,COUNTIF($AJ$7:AJ1274,AJ1274))</f>
        <v>0</v>
      </c>
      <c r="I1274" s="49" t="str">
        <f t="shared" si="327"/>
        <v>0</v>
      </c>
      <c r="J1274" s="120">
        <f t="shared" si="328"/>
        <v>0</v>
      </c>
      <c r="K1274" s="50" t="str">
        <f t="shared" si="329"/>
        <v>-</v>
      </c>
      <c r="L1274" s="49">
        <f>IF(N1274="",0,COUNTIF($N$7:N1274,N1274))</f>
        <v>0</v>
      </c>
      <c r="M1274" s="50" t="str">
        <f t="shared" si="330"/>
        <v>0</v>
      </c>
      <c r="N1274" s="49" t="str">
        <f t="shared" si="331"/>
        <v/>
      </c>
      <c r="O1274" s="1"/>
      <c r="P1274" s="112"/>
      <c r="Q1274" s="4"/>
      <c r="R1274" s="4"/>
      <c r="S1274" s="54" t="str">
        <f t="shared" si="332"/>
        <v/>
      </c>
      <c r="T1274" s="51"/>
      <c r="U1274" s="53"/>
      <c r="V1274" s="233"/>
      <c r="W1274" s="234" t="str">
        <f t="shared" si="333"/>
        <v/>
      </c>
      <c r="X1274" s="52"/>
      <c r="Y1274" s="53"/>
      <c r="Z1274" s="53"/>
      <c r="AA1274" s="53"/>
      <c r="AB1274" s="54" t="str">
        <f t="shared" si="334"/>
        <v/>
      </c>
      <c r="AC1274" s="54" t="str">
        <f t="shared" si="335"/>
        <v/>
      </c>
      <c r="AD1274" s="52"/>
      <c r="AE1274" s="53"/>
      <c r="AF1274" s="53"/>
      <c r="AG1274" s="53"/>
      <c r="AH1274" s="54" t="str">
        <f t="shared" si="336"/>
        <v/>
      </c>
      <c r="AI1274" s="54" t="str">
        <f t="shared" si="337"/>
        <v/>
      </c>
      <c r="AJ1274" s="52"/>
      <c r="AK1274" s="55"/>
      <c r="AL1274" s="55"/>
      <c r="AM1274" s="55"/>
      <c r="AN1274" s="54" t="str">
        <f t="shared" si="338"/>
        <v/>
      </c>
      <c r="AO1274" s="54" t="str">
        <f t="shared" si="339"/>
        <v/>
      </c>
      <c r="AP1274" s="53"/>
      <c r="AQ1274" s="53"/>
      <c r="AR1274" s="1"/>
      <c r="AS1274" s="1"/>
    </row>
    <row r="1275" spans="1:45" ht="18.75" customHeight="1" x14ac:dyDescent="0.35">
      <c r="A1275" s="1"/>
      <c r="B1275" s="49">
        <f>IF(R1275="",0,COUNTIF($R$7:R1275,R1275))</f>
        <v>0</v>
      </c>
      <c r="C1275" s="49" t="str">
        <f t="shared" si="324"/>
        <v>0</v>
      </c>
      <c r="D1275" s="49">
        <f>IF(X1275="",0,COUNTIF($X$7:X1275,X1275))</f>
        <v>0</v>
      </c>
      <c r="E1275" s="49" t="str">
        <f t="shared" si="325"/>
        <v>0</v>
      </c>
      <c r="F1275" s="49">
        <f>IF(AD1275="",0,COUNTIF($AD$7:AD1275,AD1275))</f>
        <v>0</v>
      </c>
      <c r="G1275" s="49" t="str">
        <f t="shared" si="326"/>
        <v>0</v>
      </c>
      <c r="H1275" s="49">
        <f>IF(AJ1275="",0,COUNTIF($AJ$7:AJ1275,AJ1275))</f>
        <v>0</v>
      </c>
      <c r="I1275" s="49" t="str">
        <f t="shared" si="327"/>
        <v>0</v>
      </c>
      <c r="J1275" s="120">
        <f t="shared" si="328"/>
        <v>0</v>
      </c>
      <c r="K1275" s="50" t="str">
        <f t="shared" si="329"/>
        <v>-</v>
      </c>
      <c r="L1275" s="49">
        <f>IF(N1275="",0,COUNTIF($N$7:N1275,N1275))</f>
        <v>0</v>
      </c>
      <c r="M1275" s="50" t="str">
        <f t="shared" si="330"/>
        <v>0</v>
      </c>
      <c r="N1275" s="49" t="str">
        <f t="shared" si="331"/>
        <v/>
      </c>
      <c r="O1275" s="1"/>
      <c r="P1275" s="112"/>
      <c r="Q1275" s="4"/>
      <c r="R1275" s="4"/>
      <c r="S1275" s="54" t="str">
        <f t="shared" si="332"/>
        <v/>
      </c>
      <c r="T1275" s="51"/>
      <c r="U1275" s="53"/>
      <c r="V1275" s="233"/>
      <c r="W1275" s="234" t="str">
        <f t="shared" si="333"/>
        <v/>
      </c>
      <c r="X1275" s="52"/>
      <c r="Y1275" s="53"/>
      <c r="Z1275" s="53"/>
      <c r="AA1275" s="53"/>
      <c r="AB1275" s="54" t="str">
        <f t="shared" si="334"/>
        <v/>
      </c>
      <c r="AC1275" s="54" t="str">
        <f t="shared" si="335"/>
        <v/>
      </c>
      <c r="AD1275" s="52"/>
      <c r="AE1275" s="53"/>
      <c r="AF1275" s="53"/>
      <c r="AG1275" s="53"/>
      <c r="AH1275" s="54" t="str">
        <f t="shared" si="336"/>
        <v/>
      </c>
      <c r="AI1275" s="54" t="str">
        <f t="shared" si="337"/>
        <v/>
      </c>
      <c r="AJ1275" s="52"/>
      <c r="AK1275" s="55"/>
      <c r="AL1275" s="55"/>
      <c r="AM1275" s="55"/>
      <c r="AN1275" s="54" t="str">
        <f t="shared" si="338"/>
        <v/>
      </c>
      <c r="AO1275" s="54" t="str">
        <f t="shared" si="339"/>
        <v/>
      </c>
      <c r="AP1275" s="53"/>
      <c r="AQ1275" s="53"/>
      <c r="AR1275" s="1"/>
      <c r="AS1275" s="1"/>
    </row>
    <row r="1276" spans="1:45" ht="18.75" customHeight="1" x14ac:dyDescent="0.35">
      <c r="A1276" s="1"/>
      <c r="B1276" s="49">
        <f>IF(R1276="",0,COUNTIF($R$7:R1276,R1276))</f>
        <v>0</v>
      </c>
      <c r="C1276" s="49" t="str">
        <f t="shared" si="324"/>
        <v>0</v>
      </c>
      <c r="D1276" s="49">
        <f>IF(X1276="",0,COUNTIF($X$7:X1276,X1276))</f>
        <v>0</v>
      </c>
      <c r="E1276" s="49" t="str">
        <f t="shared" si="325"/>
        <v>0</v>
      </c>
      <c r="F1276" s="49">
        <f>IF(AD1276="",0,COUNTIF($AD$7:AD1276,AD1276))</f>
        <v>0</v>
      </c>
      <c r="G1276" s="49" t="str">
        <f t="shared" si="326"/>
        <v>0</v>
      </c>
      <c r="H1276" s="49">
        <f>IF(AJ1276="",0,COUNTIF($AJ$7:AJ1276,AJ1276))</f>
        <v>0</v>
      </c>
      <c r="I1276" s="49" t="str">
        <f t="shared" si="327"/>
        <v>0</v>
      </c>
      <c r="J1276" s="120">
        <f t="shared" si="328"/>
        <v>0</v>
      </c>
      <c r="K1276" s="50" t="str">
        <f t="shared" si="329"/>
        <v>-</v>
      </c>
      <c r="L1276" s="49">
        <f>IF(N1276="",0,COUNTIF($N$7:N1276,N1276))</f>
        <v>0</v>
      </c>
      <c r="M1276" s="50" t="str">
        <f t="shared" si="330"/>
        <v>0</v>
      </c>
      <c r="N1276" s="49" t="str">
        <f t="shared" si="331"/>
        <v/>
      </c>
      <c r="O1276" s="1"/>
      <c r="P1276" s="112"/>
      <c r="Q1276" s="4"/>
      <c r="R1276" s="4"/>
      <c r="S1276" s="54" t="str">
        <f t="shared" si="332"/>
        <v/>
      </c>
      <c r="T1276" s="51"/>
      <c r="U1276" s="53"/>
      <c r="V1276" s="233"/>
      <c r="W1276" s="234" t="str">
        <f t="shared" si="333"/>
        <v/>
      </c>
      <c r="X1276" s="52"/>
      <c r="Y1276" s="53"/>
      <c r="Z1276" s="53"/>
      <c r="AA1276" s="53"/>
      <c r="AB1276" s="54" t="str">
        <f t="shared" si="334"/>
        <v/>
      </c>
      <c r="AC1276" s="54" t="str">
        <f t="shared" si="335"/>
        <v/>
      </c>
      <c r="AD1276" s="52"/>
      <c r="AE1276" s="53"/>
      <c r="AF1276" s="53"/>
      <c r="AG1276" s="53"/>
      <c r="AH1276" s="54" t="str">
        <f t="shared" si="336"/>
        <v/>
      </c>
      <c r="AI1276" s="54" t="str">
        <f t="shared" si="337"/>
        <v/>
      </c>
      <c r="AJ1276" s="52"/>
      <c r="AK1276" s="55"/>
      <c r="AL1276" s="55"/>
      <c r="AM1276" s="55"/>
      <c r="AN1276" s="54" t="str">
        <f t="shared" si="338"/>
        <v/>
      </c>
      <c r="AO1276" s="54" t="str">
        <f t="shared" si="339"/>
        <v/>
      </c>
      <c r="AP1276" s="53"/>
      <c r="AQ1276" s="53"/>
      <c r="AR1276" s="1"/>
      <c r="AS1276" s="1"/>
    </row>
    <row r="1277" spans="1:45" ht="18.75" customHeight="1" x14ac:dyDescent="0.35">
      <c r="A1277" s="1"/>
      <c r="B1277" s="49">
        <f>IF(R1277="",0,COUNTIF($R$7:R1277,R1277))</f>
        <v>0</v>
      </c>
      <c r="C1277" s="49" t="str">
        <f t="shared" si="324"/>
        <v>0</v>
      </c>
      <c r="D1277" s="49">
        <f>IF(X1277="",0,COUNTIF($X$7:X1277,X1277))</f>
        <v>0</v>
      </c>
      <c r="E1277" s="49" t="str">
        <f t="shared" si="325"/>
        <v>0</v>
      </c>
      <c r="F1277" s="49">
        <f>IF(AD1277="",0,COUNTIF($AD$7:AD1277,AD1277))</f>
        <v>0</v>
      </c>
      <c r="G1277" s="49" t="str">
        <f t="shared" si="326"/>
        <v>0</v>
      </c>
      <c r="H1277" s="49">
        <f>IF(AJ1277="",0,COUNTIF($AJ$7:AJ1277,AJ1277))</f>
        <v>0</v>
      </c>
      <c r="I1277" s="49" t="str">
        <f t="shared" si="327"/>
        <v>0</v>
      </c>
      <c r="J1277" s="120">
        <f t="shared" si="328"/>
        <v>0</v>
      </c>
      <c r="K1277" s="50" t="str">
        <f t="shared" si="329"/>
        <v>-</v>
      </c>
      <c r="L1277" s="49">
        <f>IF(N1277="",0,COUNTIF($N$7:N1277,N1277))</f>
        <v>0</v>
      </c>
      <c r="M1277" s="50" t="str">
        <f t="shared" si="330"/>
        <v>0</v>
      </c>
      <c r="N1277" s="49" t="str">
        <f t="shared" si="331"/>
        <v/>
      </c>
      <c r="O1277" s="1"/>
      <c r="P1277" s="112"/>
      <c r="Q1277" s="4"/>
      <c r="R1277" s="4"/>
      <c r="S1277" s="54" t="str">
        <f t="shared" si="332"/>
        <v/>
      </c>
      <c r="T1277" s="51"/>
      <c r="U1277" s="53"/>
      <c r="V1277" s="233"/>
      <c r="W1277" s="234" t="str">
        <f t="shared" si="333"/>
        <v/>
      </c>
      <c r="X1277" s="52"/>
      <c r="Y1277" s="53"/>
      <c r="Z1277" s="53"/>
      <c r="AA1277" s="53"/>
      <c r="AB1277" s="54" t="str">
        <f t="shared" si="334"/>
        <v/>
      </c>
      <c r="AC1277" s="54" t="str">
        <f t="shared" si="335"/>
        <v/>
      </c>
      <c r="AD1277" s="52"/>
      <c r="AE1277" s="53"/>
      <c r="AF1277" s="53"/>
      <c r="AG1277" s="53"/>
      <c r="AH1277" s="54" t="str">
        <f t="shared" si="336"/>
        <v/>
      </c>
      <c r="AI1277" s="54" t="str">
        <f t="shared" si="337"/>
        <v/>
      </c>
      <c r="AJ1277" s="52"/>
      <c r="AK1277" s="55"/>
      <c r="AL1277" s="55"/>
      <c r="AM1277" s="55"/>
      <c r="AN1277" s="54" t="str">
        <f t="shared" si="338"/>
        <v/>
      </c>
      <c r="AO1277" s="54" t="str">
        <f t="shared" si="339"/>
        <v/>
      </c>
      <c r="AP1277" s="53"/>
      <c r="AQ1277" s="53"/>
      <c r="AR1277" s="1"/>
      <c r="AS1277" s="1"/>
    </row>
    <row r="1278" spans="1:45" ht="18.75" customHeight="1" x14ac:dyDescent="0.35">
      <c r="A1278" s="1"/>
      <c r="B1278" s="49">
        <f>IF(R1278="",0,COUNTIF($R$7:R1278,R1278))</f>
        <v>0</v>
      </c>
      <c r="C1278" s="49" t="str">
        <f t="shared" si="324"/>
        <v>0</v>
      </c>
      <c r="D1278" s="49">
        <f>IF(X1278="",0,COUNTIF($X$7:X1278,X1278))</f>
        <v>0</v>
      </c>
      <c r="E1278" s="49" t="str">
        <f t="shared" si="325"/>
        <v>0</v>
      </c>
      <c r="F1278" s="49">
        <f>IF(AD1278="",0,COUNTIF($AD$7:AD1278,AD1278))</f>
        <v>0</v>
      </c>
      <c r="G1278" s="49" t="str">
        <f t="shared" si="326"/>
        <v>0</v>
      </c>
      <c r="H1278" s="49">
        <f>IF(AJ1278="",0,COUNTIF($AJ$7:AJ1278,AJ1278))</f>
        <v>0</v>
      </c>
      <c r="I1278" s="49" t="str">
        <f t="shared" si="327"/>
        <v>0</v>
      </c>
      <c r="J1278" s="120">
        <f t="shared" si="328"/>
        <v>0</v>
      </c>
      <c r="K1278" s="50" t="str">
        <f t="shared" si="329"/>
        <v>-</v>
      </c>
      <c r="L1278" s="49">
        <f>IF(N1278="",0,COUNTIF($N$7:N1278,N1278))</f>
        <v>0</v>
      </c>
      <c r="M1278" s="50" t="str">
        <f t="shared" si="330"/>
        <v>0</v>
      </c>
      <c r="N1278" s="49" t="str">
        <f t="shared" si="331"/>
        <v/>
      </c>
      <c r="O1278" s="1"/>
      <c r="P1278" s="112"/>
      <c r="Q1278" s="4"/>
      <c r="R1278" s="4"/>
      <c r="S1278" s="54" t="str">
        <f t="shared" si="332"/>
        <v/>
      </c>
      <c r="T1278" s="51"/>
      <c r="U1278" s="53"/>
      <c r="V1278" s="233"/>
      <c r="W1278" s="234" t="str">
        <f t="shared" si="333"/>
        <v/>
      </c>
      <c r="X1278" s="52"/>
      <c r="Y1278" s="53"/>
      <c r="Z1278" s="53"/>
      <c r="AA1278" s="53"/>
      <c r="AB1278" s="54" t="str">
        <f t="shared" si="334"/>
        <v/>
      </c>
      <c r="AC1278" s="54" t="str">
        <f t="shared" si="335"/>
        <v/>
      </c>
      <c r="AD1278" s="52"/>
      <c r="AE1278" s="53"/>
      <c r="AF1278" s="53"/>
      <c r="AG1278" s="53"/>
      <c r="AH1278" s="54" t="str">
        <f t="shared" si="336"/>
        <v/>
      </c>
      <c r="AI1278" s="54" t="str">
        <f t="shared" si="337"/>
        <v/>
      </c>
      <c r="AJ1278" s="52"/>
      <c r="AK1278" s="55"/>
      <c r="AL1278" s="55"/>
      <c r="AM1278" s="55"/>
      <c r="AN1278" s="54" t="str">
        <f t="shared" si="338"/>
        <v/>
      </c>
      <c r="AO1278" s="54" t="str">
        <f t="shared" si="339"/>
        <v/>
      </c>
      <c r="AP1278" s="53"/>
      <c r="AQ1278" s="53"/>
      <c r="AR1278" s="1"/>
      <c r="AS1278" s="1"/>
    </row>
    <row r="1279" spans="1:45" ht="18.75" customHeight="1" x14ac:dyDescent="0.35">
      <c r="A1279" s="1"/>
      <c r="B1279" s="49">
        <f>IF(R1279="",0,COUNTIF($R$7:R1279,R1279))</f>
        <v>0</v>
      </c>
      <c r="C1279" s="49" t="str">
        <f t="shared" si="324"/>
        <v>0</v>
      </c>
      <c r="D1279" s="49">
        <f>IF(X1279="",0,COUNTIF($X$7:X1279,X1279))</f>
        <v>0</v>
      </c>
      <c r="E1279" s="49" t="str">
        <f t="shared" si="325"/>
        <v>0</v>
      </c>
      <c r="F1279" s="49">
        <f>IF(AD1279="",0,COUNTIF($AD$7:AD1279,AD1279))</f>
        <v>0</v>
      </c>
      <c r="G1279" s="49" t="str">
        <f t="shared" si="326"/>
        <v>0</v>
      </c>
      <c r="H1279" s="49">
        <f>IF(AJ1279="",0,COUNTIF($AJ$7:AJ1279,AJ1279))</f>
        <v>0</v>
      </c>
      <c r="I1279" s="49" t="str">
        <f t="shared" si="327"/>
        <v>0</v>
      </c>
      <c r="J1279" s="120">
        <f t="shared" si="328"/>
        <v>0</v>
      </c>
      <c r="K1279" s="50" t="str">
        <f t="shared" si="329"/>
        <v>-</v>
      </c>
      <c r="L1279" s="49">
        <f>IF(N1279="",0,COUNTIF($N$7:N1279,N1279))</f>
        <v>0</v>
      </c>
      <c r="M1279" s="50" t="str">
        <f t="shared" si="330"/>
        <v>0</v>
      </c>
      <c r="N1279" s="49" t="str">
        <f t="shared" si="331"/>
        <v/>
      </c>
      <c r="O1279" s="1"/>
      <c r="P1279" s="112"/>
      <c r="Q1279" s="4"/>
      <c r="R1279" s="4"/>
      <c r="S1279" s="54" t="str">
        <f t="shared" si="332"/>
        <v/>
      </c>
      <c r="T1279" s="51"/>
      <c r="U1279" s="53"/>
      <c r="V1279" s="233"/>
      <c r="W1279" s="234" t="str">
        <f t="shared" si="333"/>
        <v/>
      </c>
      <c r="X1279" s="52"/>
      <c r="Y1279" s="53"/>
      <c r="Z1279" s="53"/>
      <c r="AA1279" s="53"/>
      <c r="AB1279" s="54" t="str">
        <f t="shared" si="334"/>
        <v/>
      </c>
      <c r="AC1279" s="54" t="str">
        <f t="shared" si="335"/>
        <v/>
      </c>
      <c r="AD1279" s="52"/>
      <c r="AE1279" s="53"/>
      <c r="AF1279" s="53"/>
      <c r="AG1279" s="53"/>
      <c r="AH1279" s="54" t="str">
        <f t="shared" si="336"/>
        <v/>
      </c>
      <c r="AI1279" s="54" t="str">
        <f t="shared" si="337"/>
        <v/>
      </c>
      <c r="AJ1279" s="52"/>
      <c r="AK1279" s="55"/>
      <c r="AL1279" s="55"/>
      <c r="AM1279" s="55"/>
      <c r="AN1279" s="54" t="str">
        <f t="shared" si="338"/>
        <v/>
      </c>
      <c r="AO1279" s="54" t="str">
        <f t="shared" si="339"/>
        <v/>
      </c>
      <c r="AP1279" s="53"/>
      <c r="AQ1279" s="53"/>
      <c r="AR1279" s="1"/>
      <c r="AS1279" s="1"/>
    </row>
    <row r="1280" spans="1:45" ht="18.75" customHeight="1" x14ac:dyDescent="0.35">
      <c r="A1280" s="1"/>
      <c r="B1280" s="49">
        <f>IF(R1280="",0,COUNTIF($R$7:R1280,R1280))</f>
        <v>0</v>
      </c>
      <c r="C1280" s="49" t="str">
        <f t="shared" si="324"/>
        <v>0</v>
      </c>
      <c r="D1280" s="49">
        <f>IF(X1280="",0,COUNTIF($X$7:X1280,X1280))</f>
        <v>0</v>
      </c>
      <c r="E1280" s="49" t="str">
        <f t="shared" si="325"/>
        <v>0</v>
      </c>
      <c r="F1280" s="49">
        <f>IF(AD1280="",0,COUNTIF($AD$7:AD1280,AD1280))</f>
        <v>0</v>
      </c>
      <c r="G1280" s="49" t="str">
        <f t="shared" si="326"/>
        <v>0</v>
      </c>
      <c r="H1280" s="49">
        <f>IF(AJ1280="",0,COUNTIF($AJ$7:AJ1280,AJ1280))</f>
        <v>0</v>
      </c>
      <c r="I1280" s="49" t="str">
        <f t="shared" si="327"/>
        <v>0</v>
      </c>
      <c r="J1280" s="120">
        <f t="shared" si="328"/>
        <v>0</v>
      </c>
      <c r="K1280" s="50" t="str">
        <f t="shared" si="329"/>
        <v>-</v>
      </c>
      <c r="L1280" s="49">
        <f>IF(N1280="",0,COUNTIF($N$7:N1280,N1280))</f>
        <v>0</v>
      </c>
      <c r="M1280" s="50" t="str">
        <f t="shared" si="330"/>
        <v>0</v>
      </c>
      <c r="N1280" s="49" t="str">
        <f t="shared" si="331"/>
        <v/>
      </c>
      <c r="O1280" s="1"/>
      <c r="P1280" s="112"/>
      <c r="Q1280" s="4"/>
      <c r="R1280" s="4"/>
      <c r="S1280" s="54" t="str">
        <f t="shared" si="332"/>
        <v/>
      </c>
      <c r="T1280" s="51"/>
      <c r="U1280" s="53"/>
      <c r="V1280" s="233"/>
      <c r="W1280" s="234" t="str">
        <f t="shared" si="333"/>
        <v/>
      </c>
      <c r="X1280" s="52"/>
      <c r="Y1280" s="53"/>
      <c r="Z1280" s="53"/>
      <c r="AA1280" s="53"/>
      <c r="AB1280" s="54" t="str">
        <f t="shared" si="334"/>
        <v/>
      </c>
      <c r="AC1280" s="54" t="str">
        <f t="shared" si="335"/>
        <v/>
      </c>
      <c r="AD1280" s="52"/>
      <c r="AE1280" s="53"/>
      <c r="AF1280" s="53"/>
      <c r="AG1280" s="53"/>
      <c r="AH1280" s="54" t="str">
        <f t="shared" si="336"/>
        <v/>
      </c>
      <c r="AI1280" s="54" t="str">
        <f t="shared" si="337"/>
        <v/>
      </c>
      <c r="AJ1280" s="52"/>
      <c r="AK1280" s="55"/>
      <c r="AL1280" s="55"/>
      <c r="AM1280" s="55"/>
      <c r="AN1280" s="54" t="str">
        <f t="shared" si="338"/>
        <v/>
      </c>
      <c r="AO1280" s="54" t="str">
        <f t="shared" si="339"/>
        <v/>
      </c>
      <c r="AP1280" s="53"/>
      <c r="AQ1280" s="53"/>
      <c r="AR1280" s="1"/>
      <c r="AS1280" s="1"/>
    </row>
    <row r="1281" spans="1:45" ht="18.75" customHeight="1" x14ac:dyDescent="0.35">
      <c r="A1281" s="1"/>
      <c r="B1281" s="49">
        <f>IF(R1281="",0,COUNTIF($R$7:R1281,R1281))</f>
        <v>0</v>
      </c>
      <c r="C1281" s="49" t="str">
        <f t="shared" si="324"/>
        <v>0</v>
      </c>
      <c r="D1281" s="49">
        <f>IF(X1281="",0,COUNTIF($X$7:X1281,X1281))</f>
        <v>0</v>
      </c>
      <c r="E1281" s="49" t="str">
        <f t="shared" si="325"/>
        <v>0</v>
      </c>
      <c r="F1281" s="49">
        <f>IF(AD1281="",0,COUNTIF($AD$7:AD1281,AD1281))</f>
        <v>0</v>
      </c>
      <c r="G1281" s="49" t="str">
        <f t="shared" si="326"/>
        <v>0</v>
      </c>
      <c r="H1281" s="49">
        <f>IF(AJ1281="",0,COUNTIF($AJ$7:AJ1281,AJ1281))</f>
        <v>0</v>
      </c>
      <c r="I1281" s="49" t="str">
        <f t="shared" si="327"/>
        <v>0</v>
      </c>
      <c r="J1281" s="120">
        <f t="shared" si="328"/>
        <v>0</v>
      </c>
      <c r="K1281" s="50" t="str">
        <f t="shared" si="329"/>
        <v>-</v>
      </c>
      <c r="L1281" s="49">
        <f>IF(N1281="",0,COUNTIF($N$7:N1281,N1281))</f>
        <v>0</v>
      </c>
      <c r="M1281" s="50" t="str">
        <f t="shared" si="330"/>
        <v>0</v>
      </c>
      <c r="N1281" s="49" t="str">
        <f t="shared" si="331"/>
        <v/>
      </c>
      <c r="O1281" s="1"/>
      <c r="P1281" s="112"/>
      <c r="Q1281" s="4"/>
      <c r="R1281" s="4"/>
      <c r="S1281" s="54" t="str">
        <f t="shared" si="332"/>
        <v/>
      </c>
      <c r="T1281" s="51"/>
      <c r="U1281" s="53"/>
      <c r="V1281" s="233"/>
      <c r="W1281" s="234" t="str">
        <f t="shared" si="333"/>
        <v/>
      </c>
      <c r="X1281" s="52"/>
      <c r="Y1281" s="53"/>
      <c r="Z1281" s="53"/>
      <c r="AA1281" s="53"/>
      <c r="AB1281" s="54" t="str">
        <f t="shared" si="334"/>
        <v/>
      </c>
      <c r="AC1281" s="54" t="str">
        <f t="shared" si="335"/>
        <v/>
      </c>
      <c r="AD1281" s="52"/>
      <c r="AE1281" s="53"/>
      <c r="AF1281" s="53"/>
      <c r="AG1281" s="53"/>
      <c r="AH1281" s="54" t="str">
        <f t="shared" si="336"/>
        <v/>
      </c>
      <c r="AI1281" s="54" t="str">
        <f t="shared" si="337"/>
        <v/>
      </c>
      <c r="AJ1281" s="52"/>
      <c r="AK1281" s="55"/>
      <c r="AL1281" s="55"/>
      <c r="AM1281" s="55"/>
      <c r="AN1281" s="54" t="str">
        <f t="shared" si="338"/>
        <v/>
      </c>
      <c r="AO1281" s="54" t="str">
        <f t="shared" si="339"/>
        <v/>
      </c>
      <c r="AP1281" s="53"/>
      <c r="AQ1281" s="53"/>
      <c r="AR1281" s="1"/>
      <c r="AS1281" s="1"/>
    </row>
    <row r="1282" spans="1:45" ht="18.75" customHeight="1" x14ac:dyDescent="0.35">
      <c r="A1282" s="1"/>
      <c r="B1282" s="49">
        <f>IF(R1282="",0,COUNTIF($R$7:R1282,R1282))</f>
        <v>0</v>
      </c>
      <c r="C1282" s="49" t="str">
        <f t="shared" si="324"/>
        <v>0</v>
      </c>
      <c r="D1282" s="49">
        <f>IF(X1282="",0,COUNTIF($X$7:X1282,X1282))</f>
        <v>0</v>
      </c>
      <c r="E1282" s="49" t="str">
        <f t="shared" si="325"/>
        <v>0</v>
      </c>
      <c r="F1282" s="49">
        <f>IF(AD1282="",0,COUNTIF($AD$7:AD1282,AD1282))</f>
        <v>0</v>
      </c>
      <c r="G1282" s="49" t="str">
        <f t="shared" si="326"/>
        <v>0</v>
      </c>
      <c r="H1282" s="49">
        <f>IF(AJ1282="",0,COUNTIF($AJ$7:AJ1282,AJ1282))</f>
        <v>0</v>
      </c>
      <c r="I1282" s="49" t="str">
        <f t="shared" si="327"/>
        <v>0</v>
      </c>
      <c r="J1282" s="120">
        <f t="shared" si="328"/>
        <v>0</v>
      </c>
      <c r="K1282" s="50" t="str">
        <f t="shared" si="329"/>
        <v>-</v>
      </c>
      <c r="L1282" s="49">
        <f>IF(N1282="",0,COUNTIF($N$7:N1282,N1282))</f>
        <v>0</v>
      </c>
      <c r="M1282" s="50" t="str">
        <f t="shared" si="330"/>
        <v>0</v>
      </c>
      <c r="N1282" s="49" t="str">
        <f t="shared" si="331"/>
        <v/>
      </c>
      <c r="O1282" s="1"/>
      <c r="P1282" s="112"/>
      <c r="Q1282" s="4"/>
      <c r="R1282" s="4"/>
      <c r="S1282" s="54" t="str">
        <f t="shared" si="332"/>
        <v/>
      </c>
      <c r="T1282" s="51"/>
      <c r="U1282" s="53"/>
      <c r="V1282" s="233"/>
      <c r="W1282" s="234" t="str">
        <f t="shared" si="333"/>
        <v/>
      </c>
      <c r="X1282" s="52"/>
      <c r="Y1282" s="53"/>
      <c r="Z1282" s="53"/>
      <c r="AA1282" s="53"/>
      <c r="AB1282" s="54" t="str">
        <f t="shared" si="334"/>
        <v/>
      </c>
      <c r="AC1282" s="54" t="str">
        <f t="shared" si="335"/>
        <v/>
      </c>
      <c r="AD1282" s="52"/>
      <c r="AE1282" s="53"/>
      <c r="AF1282" s="53"/>
      <c r="AG1282" s="53"/>
      <c r="AH1282" s="54" t="str">
        <f t="shared" si="336"/>
        <v/>
      </c>
      <c r="AI1282" s="54" t="str">
        <f t="shared" si="337"/>
        <v/>
      </c>
      <c r="AJ1282" s="52"/>
      <c r="AK1282" s="55"/>
      <c r="AL1282" s="55"/>
      <c r="AM1282" s="55"/>
      <c r="AN1282" s="54" t="str">
        <f t="shared" si="338"/>
        <v/>
      </c>
      <c r="AO1282" s="54" t="str">
        <f t="shared" si="339"/>
        <v/>
      </c>
      <c r="AP1282" s="53"/>
      <c r="AQ1282" s="53"/>
      <c r="AR1282" s="1"/>
      <c r="AS1282" s="1"/>
    </row>
    <row r="1283" spans="1:45" ht="18.75" customHeight="1" x14ac:dyDescent="0.35">
      <c r="A1283" s="1"/>
      <c r="B1283" s="49">
        <f>IF(R1283="",0,COUNTIF($R$7:R1283,R1283))</f>
        <v>0</v>
      </c>
      <c r="C1283" s="49" t="str">
        <f t="shared" si="324"/>
        <v>0</v>
      </c>
      <c r="D1283" s="49">
        <f>IF(X1283="",0,COUNTIF($X$7:X1283,X1283))</f>
        <v>0</v>
      </c>
      <c r="E1283" s="49" t="str">
        <f t="shared" si="325"/>
        <v>0</v>
      </c>
      <c r="F1283" s="49">
        <f>IF(AD1283="",0,COUNTIF($AD$7:AD1283,AD1283))</f>
        <v>0</v>
      </c>
      <c r="G1283" s="49" t="str">
        <f t="shared" si="326"/>
        <v>0</v>
      </c>
      <c r="H1283" s="49">
        <f>IF(AJ1283="",0,COUNTIF($AJ$7:AJ1283,AJ1283))</f>
        <v>0</v>
      </c>
      <c r="I1283" s="49" t="str">
        <f t="shared" si="327"/>
        <v>0</v>
      </c>
      <c r="J1283" s="120">
        <f t="shared" si="328"/>
        <v>0</v>
      </c>
      <c r="K1283" s="50" t="str">
        <f t="shared" si="329"/>
        <v>-</v>
      </c>
      <c r="L1283" s="49">
        <f>IF(N1283="",0,COUNTIF($N$7:N1283,N1283))</f>
        <v>0</v>
      </c>
      <c r="M1283" s="50" t="str">
        <f t="shared" si="330"/>
        <v>0</v>
      </c>
      <c r="N1283" s="49" t="str">
        <f t="shared" si="331"/>
        <v/>
      </c>
      <c r="O1283" s="1"/>
      <c r="P1283" s="112"/>
      <c r="Q1283" s="4"/>
      <c r="R1283" s="4"/>
      <c r="S1283" s="54" t="str">
        <f t="shared" si="332"/>
        <v/>
      </c>
      <c r="T1283" s="51"/>
      <c r="U1283" s="53"/>
      <c r="V1283" s="233"/>
      <c r="W1283" s="234" t="str">
        <f t="shared" si="333"/>
        <v/>
      </c>
      <c r="X1283" s="52"/>
      <c r="Y1283" s="53"/>
      <c r="Z1283" s="53"/>
      <c r="AA1283" s="53"/>
      <c r="AB1283" s="54" t="str">
        <f t="shared" si="334"/>
        <v/>
      </c>
      <c r="AC1283" s="54" t="str">
        <f t="shared" si="335"/>
        <v/>
      </c>
      <c r="AD1283" s="52"/>
      <c r="AE1283" s="53"/>
      <c r="AF1283" s="53"/>
      <c r="AG1283" s="53"/>
      <c r="AH1283" s="54" t="str">
        <f t="shared" si="336"/>
        <v/>
      </c>
      <c r="AI1283" s="54" t="str">
        <f t="shared" si="337"/>
        <v/>
      </c>
      <c r="AJ1283" s="52"/>
      <c r="AK1283" s="55"/>
      <c r="AL1283" s="55"/>
      <c r="AM1283" s="55"/>
      <c r="AN1283" s="54" t="str">
        <f t="shared" si="338"/>
        <v/>
      </c>
      <c r="AO1283" s="54" t="str">
        <f t="shared" si="339"/>
        <v/>
      </c>
      <c r="AP1283" s="53"/>
      <c r="AQ1283" s="53"/>
      <c r="AR1283" s="1"/>
      <c r="AS1283" s="1"/>
    </row>
    <row r="1284" spans="1:45" ht="18.75" customHeight="1" x14ac:dyDescent="0.35">
      <c r="A1284" s="1"/>
      <c r="B1284" s="49">
        <f>IF(R1284="",0,COUNTIF($R$7:R1284,R1284))</f>
        <v>0</v>
      </c>
      <c r="C1284" s="49" t="str">
        <f t="shared" si="324"/>
        <v>0</v>
      </c>
      <c r="D1284" s="49">
        <f>IF(X1284="",0,COUNTIF($X$7:X1284,X1284))</f>
        <v>0</v>
      </c>
      <c r="E1284" s="49" t="str">
        <f t="shared" si="325"/>
        <v>0</v>
      </c>
      <c r="F1284" s="49">
        <f>IF(AD1284="",0,COUNTIF($AD$7:AD1284,AD1284))</f>
        <v>0</v>
      </c>
      <c r="G1284" s="49" t="str">
        <f t="shared" si="326"/>
        <v>0</v>
      </c>
      <c r="H1284" s="49">
        <f>IF(AJ1284="",0,COUNTIF($AJ$7:AJ1284,AJ1284))</f>
        <v>0</v>
      </c>
      <c r="I1284" s="49" t="str">
        <f t="shared" si="327"/>
        <v>0</v>
      </c>
      <c r="J1284" s="120">
        <f t="shared" si="328"/>
        <v>0</v>
      </c>
      <c r="K1284" s="50" t="str">
        <f t="shared" si="329"/>
        <v>-</v>
      </c>
      <c r="L1284" s="49">
        <f>IF(N1284="",0,COUNTIF($N$7:N1284,N1284))</f>
        <v>0</v>
      </c>
      <c r="M1284" s="50" t="str">
        <f t="shared" si="330"/>
        <v>0</v>
      </c>
      <c r="N1284" s="49" t="str">
        <f t="shared" si="331"/>
        <v/>
      </c>
      <c r="O1284" s="1"/>
      <c r="P1284" s="112"/>
      <c r="Q1284" s="4"/>
      <c r="R1284" s="4"/>
      <c r="S1284" s="54" t="str">
        <f t="shared" si="332"/>
        <v/>
      </c>
      <c r="T1284" s="51"/>
      <c r="U1284" s="53"/>
      <c r="V1284" s="233"/>
      <c r="W1284" s="234" t="str">
        <f t="shared" si="333"/>
        <v/>
      </c>
      <c r="X1284" s="52"/>
      <c r="Y1284" s="53"/>
      <c r="Z1284" s="53"/>
      <c r="AA1284" s="53"/>
      <c r="AB1284" s="54" t="str">
        <f t="shared" si="334"/>
        <v/>
      </c>
      <c r="AC1284" s="54" t="str">
        <f t="shared" si="335"/>
        <v/>
      </c>
      <c r="AD1284" s="52"/>
      <c r="AE1284" s="53"/>
      <c r="AF1284" s="53"/>
      <c r="AG1284" s="53"/>
      <c r="AH1284" s="54" t="str">
        <f t="shared" si="336"/>
        <v/>
      </c>
      <c r="AI1284" s="54" t="str">
        <f t="shared" si="337"/>
        <v/>
      </c>
      <c r="AJ1284" s="52"/>
      <c r="AK1284" s="55"/>
      <c r="AL1284" s="55"/>
      <c r="AM1284" s="55"/>
      <c r="AN1284" s="54" t="str">
        <f t="shared" si="338"/>
        <v/>
      </c>
      <c r="AO1284" s="54" t="str">
        <f t="shared" si="339"/>
        <v/>
      </c>
      <c r="AP1284" s="53"/>
      <c r="AQ1284" s="53"/>
      <c r="AR1284" s="1"/>
      <c r="AS1284" s="1"/>
    </row>
    <row r="1285" spans="1:45" ht="18.75" customHeight="1" x14ac:dyDescent="0.35">
      <c r="A1285" s="1"/>
      <c r="B1285" s="49">
        <f>IF(R1285="",0,COUNTIF($R$7:R1285,R1285))</f>
        <v>0</v>
      </c>
      <c r="C1285" s="49" t="str">
        <f t="shared" si="324"/>
        <v>0</v>
      </c>
      <c r="D1285" s="49">
        <f>IF(X1285="",0,COUNTIF($X$7:X1285,X1285))</f>
        <v>0</v>
      </c>
      <c r="E1285" s="49" t="str">
        <f t="shared" si="325"/>
        <v>0</v>
      </c>
      <c r="F1285" s="49">
        <f>IF(AD1285="",0,COUNTIF($AD$7:AD1285,AD1285))</f>
        <v>0</v>
      </c>
      <c r="G1285" s="49" t="str">
        <f t="shared" si="326"/>
        <v>0</v>
      </c>
      <c r="H1285" s="49">
        <f>IF(AJ1285="",0,COUNTIF($AJ$7:AJ1285,AJ1285))</f>
        <v>0</v>
      </c>
      <c r="I1285" s="49" t="str">
        <f t="shared" si="327"/>
        <v>0</v>
      </c>
      <c r="J1285" s="120">
        <f t="shared" si="328"/>
        <v>0</v>
      </c>
      <c r="K1285" s="50" t="str">
        <f t="shared" si="329"/>
        <v>-</v>
      </c>
      <c r="L1285" s="49">
        <f>IF(N1285="",0,COUNTIF($N$7:N1285,N1285))</f>
        <v>0</v>
      </c>
      <c r="M1285" s="50" t="str">
        <f t="shared" si="330"/>
        <v>0</v>
      </c>
      <c r="N1285" s="49" t="str">
        <f t="shared" si="331"/>
        <v/>
      </c>
      <c r="O1285" s="1"/>
      <c r="P1285" s="112"/>
      <c r="Q1285" s="4"/>
      <c r="R1285" s="4"/>
      <c r="S1285" s="54" t="str">
        <f t="shared" si="332"/>
        <v/>
      </c>
      <c r="T1285" s="51"/>
      <c r="U1285" s="53"/>
      <c r="V1285" s="233"/>
      <c r="W1285" s="234" t="str">
        <f t="shared" si="333"/>
        <v/>
      </c>
      <c r="X1285" s="52"/>
      <c r="Y1285" s="53"/>
      <c r="Z1285" s="53"/>
      <c r="AA1285" s="53"/>
      <c r="AB1285" s="54" t="str">
        <f t="shared" si="334"/>
        <v/>
      </c>
      <c r="AC1285" s="54" t="str">
        <f t="shared" si="335"/>
        <v/>
      </c>
      <c r="AD1285" s="52"/>
      <c r="AE1285" s="53"/>
      <c r="AF1285" s="53"/>
      <c r="AG1285" s="53"/>
      <c r="AH1285" s="54" t="str">
        <f t="shared" si="336"/>
        <v/>
      </c>
      <c r="AI1285" s="54" t="str">
        <f t="shared" si="337"/>
        <v/>
      </c>
      <c r="AJ1285" s="52"/>
      <c r="AK1285" s="55"/>
      <c r="AL1285" s="55"/>
      <c r="AM1285" s="55"/>
      <c r="AN1285" s="54" t="str">
        <f t="shared" si="338"/>
        <v/>
      </c>
      <c r="AO1285" s="54" t="str">
        <f t="shared" si="339"/>
        <v/>
      </c>
      <c r="AP1285" s="53"/>
      <c r="AQ1285" s="53"/>
      <c r="AR1285" s="1"/>
      <c r="AS1285" s="1"/>
    </row>
    <row r="1286" spans="1:45" ht="18.75" customHeight="1" x14ac:dyDescent="0.35">
      <c r="A1286" s="1"/>
      <c r="B1286" s="49">
        <f>IF(R1286="",0,COUNTIF($R$7:R1286,R1286))</f>
        <v>0</v>
      </c>
      <c r="C1286" s="49" t="str">
        <f t="shared" si="324"/>
        <v>0</v>
      </c>
      <c r="D1286" s="49">
        <f>IF(X1286="",0,COUNTIF($X$7:X1286,X1286))</f>
        <v>0</v>
      </c>
      <c r="E1286" s="49" t="str">
        <f t="shared" si="325"/>
        <v>0</v>
      </c>
      <c r="F1286" s="49">
        <f>IF(AD1286="",0,COUNTIF($AD$7:AD1286,AD1286))</f>
        <v>0</v>
      </c>
      <c r="G1286" s="49" t="str">
        <f t="shared" si="326"/>
        <v>0</v>
      </c>
      <c r="H1286" s="49">
        <f>IF(AJ1286="",0,COUNTIF($AJ$7:AJ1286,AJ1286))</f>
        <v>0</v>
      </c>
      <c r="I1286" s="49" t="str">
        <f t="shared" si="327"/>
        <v>0</v>
      </c>
      <c r="J1286" s="120">
        <f t="shared" si="328"/>
        <v>0</v>
      </c>
      <c r="K1286" s="50" t="str">
        <f t="shared" si="329"/>
        <v>-</v>
      </c>
      <c r="L1286" s="49">
        <f>IF(N1286="",0,COUNTIF($N$7:N1286,N1286))</f>
        <v>0</v>
      </c>
      <c r="M1286" s="50" t="str">
        <f t="shared" si="330"/>
        <v>0</v>
      </c>
      <c r="N1286" s="49" t="str">
        <f t="shared" si="331"/>
        <v/>
      </c>
      <c r="O1286" s="1"/>
      <c r="P1286" s="112"/>
      <c r="Q1286" s="4"/>
      <c r="R1286" s="4"/>
      <c r="S1286" s="54" t="str">
        <f t="shared" si="332"/>
        <v/>
      </c>
      <c r="T1286" s="51"/>
      <c r="U1286" s="53"/>
      <c r="V1286" s="233"/>
      <c r="W1286" s="234" t="str">
        <f t="shared" si="333"/>
        <v/>
      </c>
      <c r="X1286" s="52"/>
      <c r="Y1286" s="53"/>
      <c r="Z1286" s="53"/>
      <c r="AA1286" s="53"/>
      <c r="AB1286" s="54" t="str">
        <f t="shared" si="334"/>
        <v/>
      </c>
      <c r="AC1286" s="54" t="str">
        <f t="shared" si="335"/>
        <v/>
      </c>
      <c r="AD1286" s="52"/>
      <c r="AE1286" s="53"/>
      <c r="AF1286" s="53"/>
      <c r="AG1286" s="53"/>
      <c r="AH1286" s="54" t="str">
        <f t="shared" si="336"/>
        <v/>
      </c>
      <c r="AI1286" s="54" t="str">
        <f t="shared" si="337"/>
        <v/>
      </c>
      <c r="AJ1286" s="52"/>
      <c r="AK1286" s="55"/>
      <c r="AL1286" s="55"/>
      <c r="AM1286" s="55"/>
      <c r="AN1286" s="54" t="str">
        <f t="shared" si="338"/>
        <v/>
      </c>
      <c r="AO1286" s="54" t="str">
        <f t="shared" si="339"/>
        <v/>
      </c>
      <c r="AP1286" s="53"/>
      <c r="AQ1286" s="53"/>
      <c r="AR1286" s="1"/>
      <c r="AS1286" s="1"/>
    </row>
    <row r="1287" spans="1:45" ht="18.75" customHeight="1" x14ac:dyDescent="0.35">
      <c r="A1287" s="1"/>
      <c r="B1287" s="49">
        <f>IF(R1287="",0,COUNTIF($R$7:R1287,R1287))</f>
        <v>0</v>
      </c>
      <c r="C1287" s="49" t="str">
        <f t="shared" si="324"/>
        <v>0</v>
      </c>
      <c r="D1287" s="49">
        <f>IF(X1287="",0,COUNTIF($X$7:X1287,X1287))</f>
        <v>0</v>
      </c>
      <c r="E1287" s="49" t="str">
        <f t="shared" si="325"/>
        <v>0</v>
      </c>
      <c r="F1287" s="49">
        <f>IF(AD1287="",0,COUNTIF($AD$7:AD1287,AD1287))</f>
        <v>0</v>
      </c>
      <c r="G1287" s="49" t="str">
        <f t="shared" si="326"/>
        <v>0</v>
      </c>
      <c r="H1287" s="49">
        <f>IF(AJ1287="",0,COUNTIF($AJ$7:AJ1287,AJ1287))</f>
        <v>0</v>
      </c>
      <c r="I1287" s="49" t="str">
        <f t="shared" si="327"/>
        <v>0</v>
      </c>
      <c r="J1287" s="120">
        <f t="shared" si="328"/>
        <v>0</v>
      </c>
      <c r="K1287" s="50" t="str">
        <f t="shared" si="329"/>
        <v>-</v>
      </c>
      <c r="L1287" s="49">
        <f>IF(N1287="",0,COUNTIF($N$7:N1287,N1287))</f>
        <v>0</v>
      </c>
      <c r="M1287" s="50" t="str">
        <f t="shared" si="330"/>
        <v>0</v>
      </c>
      <c r="N1287" s="49" t="str">
        <f t="shared" si="331"/>
        <v/>
      </c>
      <c r="O1287" s="1"/>
      <c r="P1287" s="112"/>
      <c r="Q1287" s="4"/>
      <c r="R1287" s="4"/>
      <c r="S1287" s="54" t="str">
        <f t="shared" si="332"/>
        <v/>
      </c>
      <c r="T1287" s="51"/>
      <c r="U1287" s="53"/>
      <c r="V1287" s="233"/>
      <c r="W1287" s="234" t="str">
        <f t="shared" si="333"/>
        <v/>
      </c>
      <c r="X1287" s="52"/>
      <c r="Y1287" s="53"/>
      <c r="Z1287" s="53"/>
      <c r="AA1287" s="53"/>
      <c r="AB1287" s="54" t="str">
        <f t="shared" si="334"/>
        <v/>
      </c>
      <c r="AC1287" s="54" t="str">
        <f t="shared" si="335"/>
        <v/>
      </c>
      <c r="AD1287" s="52"/>
      <c r="AE1287" s="53"/>
      <c r="AF1287" s="53"/>
      <c r="AG1287" s="53"/>
      <c r="AH1287" s="54" t="str">
        <f t="shared" si="336"/>
        <v/>
      </c>
      <c r="AI1287" s="54" t="str">
        <f t="shared" si="337"/>
        <v/>
      </c>
      <c r="AJ1287" s="52"/>
      <c r="AK1287" s="55"/>
      <c r="AL1287" s="55"/>
      <c r="AM1287" s="55"/>
      <c r="AN1287" s="54" t="str">
        <f t="shared" si="338"/>
        <v/>
      </c>
      <c r="AO1287" s="54" t="str">
        <f t="shared" si="339"/>
        <v/>
      </c>
      <c r="AP1287" s="53"/>
      <c r="AQ1287" s="53"/>
      <c r="AR1287" s="1"/>
      <c r="AS1287" s="1"/>
    </row>
    <row r="1288" spans="1:45" ht="18.75" customHeight="1" x14ac:dyDescent="0.35">
      <c r="A1288" s="1"/>
      <c r="B1288" s="49">
        <f>IF(R1288="",0,COUNTIF($R$7:R1288,R1288))</f>
        <v>0</v>
      </c>
      <c r="C1288" s="49" t="str">
        <f t="shared" si="324"/>
        <v>0</v>
      </c>
      <c r="D1288" s="49">
        <f>IF(X1288="",0,COUNTIF($X$7:X1288,X1288))</f>
        <v>0</v>
      </c>
      <c r="E1288" s="49" t="str">
        <f t="shared" si="325"/>
        <v>0</v>
      </c>
      <c r="F1288" s="49">
        <f>IF(AD1288="",0,COUNTIF($AD$7:AD1288,AD1288))</f>
        <v>0</v>
      </c>
      <c r="G1288" s="49" t="str">
        <f t="shared" si="326"/>
        <v>0</v>
      </c>
      <c r="H1288" s="49">
        <f>IF(AJ1288="",0,COUNTIF($AJ$7:AJ1288,AJ1288))</f>
        <v>0</v>
      </c>
      <c r="I1288" s="49" t="str">
        <f t="shared" si="327"/>
        <v>0</v>
      </c>
      <c r="J1288" s="120">
        <f t="shared" si="328"/>
        <v>0</v>
      </c>
      <c r="K1288" s="50" t="str">
        <f t="shared" si="329"/>
        <v>-</v>
      </c>
      <c r="L1288" s="49">
        <f>IF(N1288="",0,COUNTIF($N$7:N1288,N1288))</f>
        <v>0</v>
      </c>
      <c r="M1288" s="50" t="str">
        <f t="shared" si="330"/>
        <v>0</v>
      </c>
      <c r="N1288" s="49" t="str">
        <f t="shared" si="331"/>
        <v/>
      </c>
      <c r="O1288" s="1"/>
      <c r="P1288" s="112"/>
      <c r="Q1288" s="4"/>
      <c r="R1288" s="4"/>
      <c r="S1288" s="54" t="str">
        <f t="shared" si="332"/>
        <v/>
      </c>
      <c r="T1288" s="51"/>
      <c r="U1288" s="53"/>
      <c r="V1288" s="233"/>
      <c r="W1288" s="234" t="str">
        <f t="shared" si="333"/>
        <v/>
      </c>
      <c r="X1288" s="52"/>
      <c r="Y1288" s="53"/>
      <c r="Z1288" s="53"/>
      <c r="AA1288" s="53"/>
      <c r="AB1288" s="54" t="str">
        <f t="shared" si="334"/>
        <v/>
      </c>
      <c r="AC1288" s="54" t="str">
        <f t="shared" si="335"/>
        <v/>
      </c>
      <c r="AD1288" s="52"/>
      <c r="AE1288" s="53"/>
      <c r="AF1288" s="53"/>
      <c r="AG1288" s="53"/>
      <c r="AH1288" s="54" t="str">
        <f t="shared" si="336"/>
        <v/>
      </c>
      <c r="AI1288" s="54" t="str">
        <f t="shared" si="337"/>
        <v/>
      </c>
      <c r="AJ1288" s="52"/>
      <c r="AK1288" s="55"/>
      <c r="AL1288" s="55"/>
      <c r="AM1288" s="55"/>
      <c r="AN1288" s="54" t="str">
        <f t="shared" si="338"/>
        <v/>
      </c>
      <c r="AO1288" s="54" t="str">
        <f t="shared" si="339"/>
        <v/>
      </c>
      <c r="AP1288" s="53"/>
      <c r="AQ1288" s="53"/>
      <c r="AR1288" s="1"/>
      <c r="AS1288" s="1"/>
    </row>
    <row r="1289" spans="1:45" ht="18.75" customHeight="1" x14ac:dyDescent="0.35">
      <c r="A1289" s="1"/>
      <c r="B1289" s="49">
        <f>IF(R1289="",0,COUNTIF($R$7:R1289,R1289))</f>
        <v>0</v>
      </c>
      <c r="C1289" s="49" t="str">
        <f t="shared" si="324"/>
        <v>0</v>
      </c>
      <c r="D1289" s="49">
        <f>IF(X1289="",0,COUNTIF($X$7:X1289,X1289))</f>
        <v>0</v>
      </c>
      <c r="E1289" s="49" t="str">
        <f t="shared" si="325"/>
        <v>0</v>
      </c>
      <c r="F1289" s="49">
        <f>IF(AD1289="",0,COUNTIF($AD$7:AD1289,AD1289))</f>
        <v>0</v>
      </c>
      <c r="G1289" s="49" t="str">
        <f t="shared" si="326"/>
        <v>0</v>
      </c>
      <c r="H1289" s="49">
        <f>IF(AJ1289="",0,COUNTIF($AJ$7:AJ1289,AJ1289))</f>
        <v>0</v>
      </c>
      <c r="I1289" s="49" t="str">
        <f t="shared" si="327"/>
        <v>0</v>
      </c>
      <c r="J1289" s="120">
        <f t="shared" si="328"/>
        <v>0</v>
      </c>
      <c r="K1289" s="50" t="str">
        <f t="shared" si="329"/>
        <v>-</v>
      </c>
      <c r="L1289" s="49">
        <f>IF(N1289="",0,COUNTIF($N$7:N1289,N1289))</f>
        <v>0</v>
      </c>
      <c r="M1289" s="50" t="str">
        <f t="shared" si="330"/>
        <v>0</v>
      </c>
      <c r="N1289" s="49" t="str">
        <f t="shared" si="331"/>
        <v/>
      </c>
      <c r="O1289" s="1"/>
      <c r="P1289" s="112"/>
      <c r="Q1289" s="4"/>
      <c r="R1289" s="4"/>
      <c r="S1289" s="54" t="str">
        <f t="shared" si="332"/>
        <v/>
      </c>
      <c r="T1289" s="51"/>
      <c r="U1289" s="53"/>
      <c r="V1289" s="233"/>
      <c r="W1289" s="234" t="str">
        <f t="shared" si="333"/>
        <v/>
      </c>
      <c r="X1289" s="52"/>
      <c r="Y1289" s="53"/>
      <c r="Z1289" s="53"/>
      <c r="AA1289" s="53"/>
      <c r="AB1289" s="54" t="str">
        <f t="shared" si="334"/>
        <v/>
      </c>
      <c r="AC1289" s="54" t="str">
        <f t="shared" si="335"/>
        <v/>
      </c>
      <c r="AD1289" s="52"/>
      <c r="AE1289" s="53"/>
      <c r="AF1289" s="53"/>
      <c r="AG1289" s="53"/>
      <c r="AH1289" s="54" t="str">
        <f t="shared" si="336"/>
        <v/>
      </c>
      <c r="AI1289" s="54" t="str">
        <f t="shared" si="337"/>
        <v/>
      </c>
      <c r="AJ1289" s="52"/>
      <c r="AK1289" s="55"/>
      <c r="AL1289" s="55"/>
      <c r="AM1289" s="55"/>
      <c r="AN1289" s="54" t="str">
        <f t="shared" si="338"/>
        <v/>
      </c>
      <c r="AO1289" s="54" t="str">
        <f t="shared" si="339"/>
        <v/>
      </c>
      <c r="AP1289" s="53"/>
      <c r="AQ1289" s="53"/>
      <c r="AR1289" s="1"/>
      <c r="AS1289" s="1"/>
    </row>
    <row r="1290" spans="1:45" ht="18.75" customHeight="1" x14ac:dyDescent="0.35">
      <c r="A1290" s="1"/>
      <c r="B1290" s="49">
        <f>IF(R1290="",0,COUNTIF($R$7:R1290,R1290))</f>
        <v>0</v>
      </c>
      <c r="C1290" s="49" t="str">
        <f t="shared" si="324"/>
        <v>0</v>
      </c>
      <c r="D1290" s="49">
        <f>IF(X1290="",0,COUNTIF($X$7:X1290,X1290))</f>
        <v>0</v>
      </c>
      <c r="E1290" s="49" t="str">
        <f t="shared" si="325"/>
        <v>0</v>
      </c>
      <c r="F1290" s="49">
        <f>IF(AD1290="",0,COUNTIF($AD$7:AD1290,AD1290))</f>
        <v>0</v>
      </c>
      <c r="G1290" s="49" t="str">
        <f t="shared" si="326"/>
        <v>0</v>
      </c>
      <c r="H1290" s="49">
        <f>IF(AJ1290="",0,COUNTIF($AJ$7:AJ1290,AJ1290))</f>
        <v>0</v>
      </c>
      <c r="I1290" s="49" t="str">
        <f t="shared" si="327"/>
        <v>0</v>
      </c>
      <c r="J1290" s="120">
        <f t="shared" si="328"/>
        <v>0</v>
      </c>
      <c r="K1290" s="50" t="str">
        <f t="shared" si="329"/>
        <v>-</v>
      </c>
      <c r="L1290" s="49">
        <f>IF(N1290="",0,COUNTIF($N$7:N1290,N1290))</f>
        <v>0</v>
      </c>
      <c r="M1290" s="50" t="str">
        <f t="shared" si="330"/>
        <v>0</v>
      </c>
      <c r="N1290" s="49" t="str">
        <f t="shared" si="331"/>
        <v/>
      </c>
      <c r="O1290" s="1"/>
      <c r="P1290" s="112"/>
      <c r="Q1290" s="4"/>
      <c r="R1290" s="4"/>
      <c r="S1290" s="54" t="str">
        <f t="shared" si="332"/>
        <v/>
      </c>
      <c r="T1290" s="51"/>
      <c r="U1290" s="53"/>
      <c r="V1290" s="233"/>
      <c r="W1290" s="234" t="str">
        <f t="shared" si="333"/>
        <v/>
      </c>
      <c r="X1290" s="52"/>
      <c r="Y1290" s="53"/>
      <c r="Z1290" s="53"/>
      <c r="AA1290" s="53"/>
      <c r="AB1290" s="54" t="str">
        <f t="shared" si="334"/>
        <v/>
      </c>
      <c r="AC1290" s="54" t="str">
        <f t="shared" si="335"/>
        <v/>
      </c>
      <c r="AD1290" s="52"/>
      <c r="AE1290" s="53"/>
      <c r="AF1290" s="53"/>
      <c r="AG1290" s="53"/>
      <c r="AH1290" s="54" t="str">
        <f t="shared" si="336"/>
        <v/>
      </c>
      <c r="AI1290" s="54" t="str">
        <f t="shared" si="337"/>
        <v/>
      </c>
      <c r="AJ1290" s="52"/>
      <c r="AK1290" s="55"/>
      <c r="AL1290" s="55"/>
      <c r="AM1290" s="55"/>
      <c r="AN1290" s="54" t="str">
        <f t="shared" si="338"/>
        <v/>
      </c>
      <c r="AO1290" s="54" t="str">
        <f t="shared" si="339"/>
        <v/>
      </c>
      <c r="AP1290" s="53"/>
      <c r="AQ1290" s="53"/>
      <c r="AR1290" s="1"/>
      <c r="AS1290" s="1"/>
    </row>
    <row r="1291" spans="1:45" ht="18.75" customHeight="1" x14ac:dyDescent="0.35">
      <c r="A1291" s="1"/>
      <c r="B1291" s="49">
        <f>IF(R1291="",0,COUNTIF($R$7:R1291,R1291))</f>
        <v>0</v>
      </c>
      <c r="C1291" s="49" t="str">
        <f t="shared" si="324"/>
        <v>0</v>
      </c>
      <c r="D1291" s="49">
        <f>IF(X1291="",0,COUNTIF($X$7:X1291,X1291))</f>
        <v>0</v>
      </c>
      <c r="E1291" s="49" t="str">
        <f t="shared" si="325"/>
        <v>0</v>
      </c>
      <c r="F1291" s="49">
        <f>IF(AD1291="",0,COUNTIF($AD$7:AD1291,AD1291))</f>
        <v>0</v>
      </c>
      <c r="G1291" s="49" t="str">
        <f t="shared" si="326"/>
        <v>0</v>
      </c>
      <c r="H1291" s="49">
        <f>IF(AJ1291="",0,COUNTIF($AJ$7:AJ1291,AJ1291))</f>
        <v>0</v>
      </c>
      <c r="I1291" s="49" t="str">
        <f t="shared" si="327"/>
        <v>0</v>
      </c>
      <c r="J1291" s="120">
        <f t="shared" si="328"/>
        <v>0</v>
      </c>
      <c r="K1291" s="50" t="str">
        <f t="shared" si="329"/>
        <v>-</v>
      </c>
      <c r="L1291" s="49">
        <f>IF(N1291="",0,COUNTIF($N$7:N1291,N1291))</f>
        <v>0</v>
      </c>
      <c r="M1291" s="50" t="str">
        <f t="shared" si="330"/>
        <v>0</v>
      </c>
      <c r="N1291" s="49" t="str">
        <f t="shared" si="331"/>
        <v/>
      </c>
      <c r="O1291" s="1"/>
      <c r="P1291" s="112"/>
      <c r="Q1291" s="4"/>
      <c r="R1291" s="4"/>
      <c r="S1291" s="54" t="str">
        <f t="shared" si="332"/>
        <v/>
      </c>
      <c r="T1291" s="51"/>
      <c r="U1291" s="53"/>
      <c r="V1291" s="233"/>
      <c r="W1291" s="234" t="str">
        <f t="shared" si="333"/>
        <v/>
      </c>
      <c r="X1291" s="52"/>
      <c r="Y1291" s="53"/>
      <c r="Z1291" s="53"/>
      <c r="AA1291" s="53"/>
      <c r="AB1291" s="54" t="str">
        <f t="shared" si="334"/>
        <v/>
      </c>
      <c r="AC1291" s="54" t="str">
        <f t="shared" si="335"/>
        <v/>
      </c>
      <c r="AD1291" s="52"/>
      <c r="AE1291" s="53"/>
      <c r="AF1291" s="53"/>
      <c r="AG1291" s="53"/>
      <c r="AH1291" s="54" t="str">
        <f t="shared" si="336"/>
        <v/>
      </c>
      <c r="AI1291" s="54" t="str">
        <f t="shared" si="337"/>
        <v/>
      </c>
      <c r="AJ1291" s="52"/>
      <c r="AK1291" s="55"/>
      <c r="AL1291" s="55"/>
      <c r="AM1291" s="55"/>
      <c r="AN1291" s="54" t="str">
        <f t="shared" si="338"/>
        <v/>
      </c>
      <c r="AO1291" s="54" t="str">
        <f t="shared" si="339"/>
        <v/>
      </c>
      <c r="AP1291" s="53"/>
      <c r="AQ1291" s="53"/>
      <c r="AR1291" s="1"/>
      <c r="AS1291" s="1"/>
    </row>
    <row r="1292" spans="1:45" ht="18.75" customHeight="1" x14ac:dyDescent="0.35">
      <c r="A1292" s="1"/>
      <c r="B1292" s="49">
        <f>IF(R1292="",0,COUNTIF($R$7:R1292,R1292))</f>
        <v>0</v>
      </c>
      <c r="C1292" s="49" t="str">
        <f t="shared" si="324"/>
        <v>0</v>
      </c>
      <c r="D1292" s="49">
        <f>IF(X1292="",0,COUNTIF($X$7:X1292,X1292))</f>
        <v>0</v>
      </c>
      <c r="E1292" s="49" t="str">
        <f t="shared" si="325"/>
        <v>0</v>
      </c>
      <c r="F1292" s="49">
        <f>IF(AD1292="",0,COUNTIF($AD$7:AD1292,AD1292))</f>
        <v>0</v>
      </c>
      <c r="G1292" s="49" t="str">
        <f t="shared" si="326"/>
        <v>0</v>
      </c>
      <c r="H1292" s="49">
        <f>IF(AJ1292="",0,COUNTIF($AJ$7:AJ1292,AJ1292))</f>
        <v>0</v>
      </c>
      <c r="I1292" s="49" t="str">
        <f t="shared" si="327"/>
        <v>0</v>
      </c>
      <c r="J1292" s="120">
        <f t="shared" si="328"/>
        <v>0</v>
      </c>
      <c r="K1292" s="50" t="str">
        <f t="shared" si="329"/>
        <v>-</v>
      </c>
      <c r="L1292" s="49">
        <f>IF(N1292="",0,COUNTIF($N$7:N1292,N1292))</f>
        <v>0</v>
      </c>
      <c r="M1292" s="50" t="str">
        <f t="shared" si="330"/>
        <v>0</v>
      </c>
      <c r="N1292" s="49" t="str">
        <f t="shared" si="331"/>
        <v/>
      </c>
      <c r="O1292" s="1"/>
      <c r="P1292" s="112"/>
      <c r="Q1292" s="4"/>
      <c r="R1292" s="4"/>
      <c r="S1292" s="54" t="str">
        <f t="shared" si="332"/>
        <v/>
      </c>
      <c r="T1292" s="51"/>
      <c r="U1292" s="53"/>
      <c r="V1292" s="233"/>
      <c r="W1292" s="234" t="str">
        <f t="shared" si="333"/>
        <v/>
      </c>
      <c r="X1292" s="52"/>
      <c r="Y1292" s="53"/>
      <c r="Z1292" s="53"/>
      <c r="AA1292" s="53"/>
      <c r="AB1292" s="54" t="str">
        <f t="shared" si="334"/>
        <v/>
      </c>
      <c r="AC1292" s="54" t="str">
        <f t="shared" si="335"/>
        <v/>
      </c>
      <c r="AD1292" s="52"/>
      <c r="AE1292" s="53"/>
      <c r="AF1292" s="53"/>
      <c r="AG1292" s="53"/>
      <c r="AH1292" s="54" t="str">
        <f t="shared" si="336"/>
        <v/>
      </c>
      <c r="AI1292" s="54" t="str">
        <f t="shared" si="337"/>
        <v/>
      </c>
      <c r="AJ1292" s="52"/>
      <c r="AK1292" s="55"/>
      <c r="AL1292" s="55"/>
      <c r="AM1292" s="55"/>
      <c r="AN1292" s="54" t="str">
        <f t="shared" si="338"/>
        <v/>
      </c>
      <c r="AO1292" s="54" t="str">
        <f t="shared" si="339"/>
        <v/>
      </c>
      <c r="AP1292" s="53"/>
      <c r="AQ1292" s="53"/>
      <c r="AR1292" s="1"/>
      <c r="AS1292" s="1"/>
    </row>
    <row r="1293" spans="1:45" ht="18.75" customHeight="1" x14ac:dyDescent="0.35">
      <c r="A1293" s="1"/>
      <c r="B1293" s="49">
        <f>IF(R1293="",0,COUNTIF($R$7:R1293,R1293))</f>
        <v>0</v>
      </c>
      <c r="C1293" s="49" t="str">
        <f t="shared" si="324"/>
        <v>0</v>
      </c>
      <c r="D1293" s="49">
        <f>IF(X1293="",0,COUNTIF($X$7:X1293,X1293))</f>
        <v>0</v>
      </c>
      <c r="E1293" s="49" t="str">
        <f t="shared" si="325"/>
        <v>0</v>
      </c>
      <c r="F1293" s="49">
        <f>IF(AD1293="",0,COUNTIF($AD$7:AD1293,AD1293))</f>
        <v>0</v>
      </c>
      <c r="G1293" s="49" t="str">
        <f t="shared" si="326"/>
        <v>0</v>
      </c>
      <c r="H1293" s="49">
        <f>IF(AJ1293="",0,COUNTIF($AJ$7:AJ1293,AJ1293))</f>
        <v>0</v>
      </c>
      <c r="I1293" s="49" t="str">
        <f t="shared" si="327"/>
        <v>0</v>
      </c>
      <c r="J1293" s="120">
        <f t="shared" si="328"/>
        <v>0</v>
      </c>
      <c r="K1293" s="50" t="str">
        <f t="shared" si="329"/>
        <v>-</v>
      </c>
      <c r="L1293" s="49">
        <f>IF(N1293="",0,COUNTIF($N$7:N1293,N1293))</f>
        <v>0</v>
      </c>
      <c r="M1293" s="50" t="str">
        <f t="shared" si="330"/>
        <v>0</v>
      </c>
      <c r="N1293" s="49" t="str">
        <f t="shared" si="331"/>
        <v/>
      </c>
      <c r="O1293" s="1"/>
      <c r="P1293" s="112"/>
      <c r="Q1293" s="4"/>
      <c r="R1293" s="4"/>
      <c r="S1293" s="54" t="str">
        <f t="shared" si="332"/>
        <v/>
      </c>
      <c r="T1293" s="51"/>
      <c r="U1293" s="53"/>
      <c r="V1293" s="233"/>
      <c r="W1293" s="234" t="str">
        <f t="shared" si="333"/>
        <v/>
      </c>
      <c r="X1293" s="52"/>
      <c r="Y1293" s="53"/>
      <c r="Z1293" s="53"/>
      <c r="AA1293" s="53"/>
      <c r="AB1293" s="54" t="str">
        <f t="shared" si="334"/>
        <v/>
      </c>
      <c r="AC1293" s="54" t="str">
        <f t="shared" si="335"/>
        <v/>
      </c>
      <c r="AD1293" s="52"/>
      <c r="AE1293" s="53"/>
      <c r="AF1293" s="53"/>
      <c r="AG1293" s="53"/>
      <c r="AH1293" s="54" t="str">
        <f t="shared" si="336"/>
        <v/>
      </c>
      <c r="AI1293" s="54" t="str">
        <f t="shared" si="337"/>
        <v/>
      </c>
      <c r="AJ1293" s="52"/>
      <c r="AK1293" s="55"/>
      <c r="AL1293" s="55"/>
      <c r="AM1293" s="55"/>
      <c r="AN1293" s="54" t="str">
        <f t="shared" si="338"/>
        <v/>
      </c>
      <c r="AO1293" s="54" t="str">
        <f t="shared" si="339"/>
        <v/>
      </c>
      <c r="AP1293" s="53"/>
      <c r="AQ1293" s="53"/>
      <c r="AR1293" s="1"/>
      <c r="AS1293" s="1"/>
    </row>
    <row r="1294" spans="1:45" ht="18.75" customHeight="1" x14ac:dyDescent="0.35">
      <c r="A1294" s="1"/>
      <c r="B1294" s="49">
        <f>IF(R1294="",0,COUNTIF($R$7:R1294,R1294))</f>
        <v>0</v>
      </c>
      <c r="C1294" s="49" t="str">
        <f t="shared" si="324"/>
        <v>0</v>
      </c>
      <c r="D1294" s="49">
        <f>IF(X1294="",0,COUNTIF($X$7:X1294,X1294))</f>
        <v>0</v>
      </c>
      <c r="E1294" s="49" t="str">
        <f t="shared" si="325"/>
        <v>0</v>
      </c>
      <c r="F1294" s="49">
        <f>IF(AD1294="",0,COUNTIF($AD$7:AD1294,AD1294))</f>
        <v>0</v>
      </c>
      <c r="G1294" s="49" t="str">
        <f t="shared" si="326"/>
        <v>0</v>
      </c>
      <c r="H1294" s="49">
        <f>IF(AJ1294="",0,COUNTIF($AJ$7:AJ1294,AJ1294))</f>
        <v>0</v>
      </c>
      <c r="I1294" s="49" t="str">
        <f t="shared" si="327"/>
        <v>0</v>
      </c>
      <c r="J1294" s="120">
        <f t="shared" si="328"/>
        <v>0</v>
      </c>
      <c r="K1294" s="50" t="str">
        <f t="shared" si="329"/>
        <v>-</v>
      </c>
      <c r="L1294" s="49">
        <f>IF(N1294="",0,COUNTIF($N$7:N1294,N1294))</f>
        <v>0</v>
      </c>
      <c r="M1294" s="50" t="str">
        <f t="shared" si="330"/>
        <v>0</v>
      </c>
      <c r="N1294" s="49" t="str">
        <f t="shared" si="331"/>
        <v/>
      </c>
      <c r="O1294" s="1"/>
      <c r="P1294" s="112"/>
      <c r="Q1294" s="4"/>
      <c r="R1294" s="4"/>
      <c r="S1294" s="54" t="str">
        <f t="shared" si="332"/>
        <v/>
      </c>
      <c r="T1294" s="51"/>
      <c r="U1294" s="53"/>
      <c r="V1294" s="233"/>
      <c r="W1294" s="234" t="str">
        <f t="shared" si="333"/>
        <v/>
      </c>
      <c r="X1294" s="52"/>
      <c r="Y1294" s="53"/>
      <c r="Z1294" s="53"/>
      <c r="AA1294" s="53"/>
      <c r="AB1294" s="54" t="str">
        <f t="shared" si="334"/>
        <v/>
      </c>
      <c r="AC1294" s="54" t="str">
        <f t="shared" si="335"/>
        <v/>
      </c>
      <c r="AD1294" s="52"/>
      <c r="AE1294" s="53"/>
      <c r="AF1294" s="53"/>
      <c r="AG1294" s="53"/>
      <c r="AH1294" s="54" t="str">
        <f t="shared" si="336"/>
        <v/>
      </c>
      <c r="AI1294" s="54" t="str">
        <f t="shared" si="337"/>
        <v/>
      </c>
      <c r="AJ1294" s="52"/>
      <c r="AK1294" s="55"/>
      <c r="AL1294" s="55"/>
      <c r="AM1294" s="55"/>
      <c r="AN1294" s="54" t="str">
        <f t="shared" si="338"/>
        <v/>
      </c>
      <c r="AO1294" s="54" t="str">
        <f t="shared" si="339"/>
        <v/>
      </c>
      <c r="AP1294" s="53"/>
      <c r="AQ1294" s="53"/>
      <c r="AR1294" s="1"/>
      <c r="AS1294" s="1"/>
    </row>
    <row r="1295" spans="1:45" ht="18.75" customHeight="1" x14ac:dyDescent="0.35">
      <c r="A1295" s="1"/>
      <c r="B1295" s="49">
        <f>IF(R1295="",0,COUNTIF($R$7:R1295,R1295))</f>
        <v>0</v>
      </c>
      <c r="C1295" s="49" t="str">
        <f t="shared" si="324"/>
        <v>0</v>
      </c>
      <c r="D1295" s="49">
        <f>IF(X1295="",0,COUNTIF($X$7:X1295,X1295))</f>
        <v>0</v>
      </c>
      <c r="E1295" s="49" t="str">
        <f t="shared" si="325"/>
        <v>0</v>
      </c>
      <c r="F1295" s="49">
        <f>IF(AD1295="",0,COUNTIF($AD$7:AD1295,AD1295))</f>
        <v>0</v>
      </c>
      <c r="G1295" s="49" t="str">
        <f t="shared" si="326"/>
        <v>0</v>
      </c>
      <c r="H1295" s="49">
        <f>IF(AJ1295="",0,COUNTIF($AJ$7:AJ1295,AJ1295))</f>
        <v>0</v>
      </c>
      <c r="I1295" s="49" t="str">
        <f t="shared" si="327"/>
        <v>0</v>
      </c>
      <c r="J1295" s="120">
        <f t="shared" si="328"/>
        <v>0</v>
      </c>
      <c r="K1295" s="50" t="str">
        <f t="shared" si="329"/>
        <v>-</v>
      </c>
      <c r="L1295" s="49">
        <f>IF(N1295="",0,COUNTIF($N$7:N1295,N1295))</f>
        <v>0</v>
      </c>
      <c r="M1295" s="50" t="str">
        <f t="shared" si="330"/>
        <v>0</v>
      </c>
      <c r="N1295" s="49" t="str">
        <f t="shared" si="331"/>
        <v/>
      </c>
      <c r="O1295" s="1"/>
      <c r="P1295" s="112"/>
      <c r="Q1295" s="4"/>
      <c r="R1295" s="4"/>
      <c r="S1295" s="54" t="str">
        <f t="shared" si="332"/>
        <v/>
      </c>
      <c r="T1295" s="51"/>
      <c r="U1295" s="53"/>
      <c r="V1295" s="233"/>
      <c r="W1295" s="234" t="str">
        <f t="shared" si="333"/>
        <v/>
      </c>
      <c r="X1295" s="52"/>
      <c r="Y1295" s="53"/>
      <c r="Z1295" s="53"/>
      <c r="AA1295" s="53"/>
      <c r="AB1295" s="54" t="str">
        <f t="shared" si="334"/>
        <v/>
      </c>
      <c r="AC1295" s="54" t="str">
        <f t="shared" si="335"/>
        <v/>
      </c>
      <c r="AD1295" s="52"/>
      <c r="AE1295" s="53"/>
      <c r="AF1295" s="53"/>
      <c r="AG1295" s="53"/>
      <c r="AH1295" s="54" t="str">
        <f t="shared" si="336"/>
        <v/>
      </c>
      <c r="AI1295" s="54" t="str">
        <f t="shared" si="337"/>
        <v/>
      </c>
      <c r="AJ1295" s="52"/>
      <c r="AK1295" s="55"/>
      <c r="AL1295" s="55"/>
      <c r="AM1295" s="55"/>
      <c r="AN1295" s="54" t="str">
        <f t="shared" si="338"/>
        <v/>
      </c>
      <c r="AO1295" s="54" t="str">
        <f t="shared" si="339"/>
        <v/>
      </c>
      <c r="AP1295" s="53"/>
      <c r="AQ1295" s="53"/>
      <c r="AR1295" s="1"/>
      <c r="AS1295" s="1"/>
    </row>
    <row r="1296" spans="1:45" ht="18.75" customHeight="1" x14ac:dyDescent="0.35">
      <c r="A1296" s="1"/>
      <c r="B1296" s="49">
        <f>IF(R1296="",0,COUNTIF($R$7:R1296,R1296))</f>
        <v>0</v>
      </c>
      <c r="C1296" s="49" t="str">
        <f t="shared" si="324"/>
        <v>0</v>
      </c>
      <c r="D1296" s="49">
        <f>IF(X1296="",0,COUNTIF($X$7:X1296,X1296))</f>
        <v>0</v>
      </c>
      <c r="E1296" s="49" t="str">
        <f t="shared" si="325"/>
        <v>0</v>
      </c>
      <c r="F1296" s="49">
        <f>IF(AD1296="",0,COUNTIF($AD$7:AD1296,AD1296))</f>
        <v>0</v>
      </c>
      <c r="G1296" s="49" t="str">
        <f t="shared" si="326"/>
        <v>0</v>
      </c>
      <c r="H1296" s="49">
        <f>IF(AJ1296="",0,COUNTIF($AJ$7:AJ1296,AJ1296))</f>
        <v>0</v>
      </c>
      <c r="I1296" s="49" t="str">
        <f t="shared" si="327"/>
        <v>0</v>
      </c>
      <c r="J1296" s="120">
        <f t="shared" si="328"/>
        <v>0</v>
      </c>
      <c r="K1296" s="50" t="str">
        <f t="shared" si="329"/>
        <v>-</v>
      </c>
      <c r="L1296" s="49">
        <f>IF(N1296="",0,COUNTIF($N$7:N1296,N1296))</f>
        <v>0</v>
      </c>
      <c r="M1296" s="50" t="str">
        <f t="shared" si="330"/>
        <v>0</v>
      </c>
      <c r="N1296" s="49" t="str">
        <f t="shared" si="331"/>
        <v/>
      </c>
      <c r="O1296" s="1"/>
      <c r="P1296" s="112"/>
      <c r="Q1296" s="4"/>
      <c r="R1296" s="4"/>
      <c r="S1296" s="54" t="str">
        <f t="shared" si="332"/>
        <v/>
      </c>
      <c r="T1296" s="51"/>
      <c r="U1296" s="53"/>
      <c r="V1296" s="233"/>
      <c r="W1296" s="234" t="str">
        <f t="shared" si="333"/>
        <v/>
      </c>
      <c r="X1296" s="52"/>
      <c r="Y1296" s="53"/>
      <c r="Z1296" s="53"/>
      <c r="AA1296" s="53"/>
      <c r="AB1296" s="54" t="str">
        <f t="shared" si="334"/>
        <v/>
      </c>
      <c r="AC1296" s="54" t="str">
        <f t="shared" si="335"/>
        <v/>
      </c>
      <c r="AD1296" s="52"/>
      <c r="AE1296" s="53"/>
      <c r="AF1296" s="53"/>
      <c r="AG1296" s="53"/>
      <c r="AH1296" s="54" t="str">
        <f t="shared" si="336"/>
        <v/>
      </c>
      <c r="AI1296" s="54" t="str">
        <f t="shared" si="337"/>
        <v/>
      </c>
      <c r="AJ1296" s="52"/>
      <c r="AK1296" s="55"/>
      <c r="AL1296" s="55"/>
      <c r="AM1296" s="55"/>
      <c r="AN1296" s="54" t="str">
        <f t="shared" si="338"/>
        <v/>
      </c>
      <c r="AO1296" s="54" t="str">
        <f t="shared" si="339"/>
        <v/>
      </c>
      <c r="AP1296" s="53"/>
      <c r="AQ1296" s="53"/>
      <c r="AR1296" s="1"/>
      <c r="AS1296" s="1"/>
    </row>
    <row r="1297" spans="1:45" ht="18.75" customHeight="1" x14ac:dyDescent="0.35">
      <c r="A1297" s="1"/>
      <c r="B1297" s="49">
        <f>IF(R1297="",0,COUNTIF($R$7:R1297,R1297))</f>
        <v>0</v>
      </c>
      <c r="C1297" s="49" t="str">
        <f t="shared" si="324"/>
        <v>0</v>
      </c>
      <c r="D1297" s="49">
        <f>IF(X1297="",0,COUNTIF($X$7:X1297,X1297))</f>
        <v>0</v>
      </c>
      <c r="E1297" s="49" t="str">
        <f t="shared" si="325"/>
        <v>0</v>
      </c>
      <c r="F1297" s="49">
        <f>IF(AD1297="",0,COUNTIF($AD$7:AD1297,AD1297))</f>
        <v>0</v>
      </c>
      <c r="G1297" s="49" t="str">
        <f t="shared" si="326"/>
        <v>0</v>
      </c>
      <c r="H1297" s="49">
        <f>IF(AJ1297="",0,COUNTIF($AJ$7:AJ1297,AJ1297))</f>
        <v>0</v>
      </c>
      <c r="I1297" s="49" t="str">
        <f t="shared" si="327"/>
        <v>0</v>
      </c>
      <c r="J1297" s="120">
        <f t="shared" si="328"/>
        <v>0</v>
      </c>
      <c r="K1297" s="50" t="str">
        <f t="shared" si="329"/>
        <v>-</v>
      </c>
      <c r="L1297" s="49">
        <f>IF(N1297="",0,COUNTIF($N$7:N1297,N1297))</f>
        <v>0</v>
      </c>
      <c r="M1297" s="50" t="str">
        <f t="shared" si="330"/>
        <v>0</v>
      </c>
      <c r="N1297" s="49" t="str">
        <f t="shared" si="331"/>
        <v/>
      </c>
      <c r="O1297" s="1"/>
      <c r="P1297" s="112"/>
      <c r="Q1297" s="4"/>
      <c r="R1297" s="4"/>
      <c r="S1297" s="54" t="str">
        <f t="shared" si="332"/>
        <v/>
      </c>
      <c r="T1297" s="51"/>
      <c r="U1297" s="53"/>
      <c r="V1297" s="233"/>
      <c r="W1297" s="234" t="str">
        <f t="shared" si="333"/>
        <v/>
      </c>
      <c r="X1297" s="52"/>
      <c r="Y1297" s="53"/>
      <c r="Z1297" s="53"/>
      <c r="AA1297" s="53"/>
      <c r="AB1297" s="54" t="str">
        <f t="shared" si="334"/>
        <v/>
      </c>
      <c r="AC1297" s="54" t="str">
        <f t="shared" si="335"/>
        <v/>
      </c>
      <c r="AD1297" s="52"/>
      <c r="AE1297" s="53"/>
      <c r="AF1297" s="53"/>
      <c r="AG1297" s="53"/>
      <c r="AH1297" s="54" t="str">
        <f t="shared" si="336"/>
        <v/>
      </c>
      <c r="AI1297" s="54" t="str">
        <f t="shared" si="337"/>
        <v/>
      </c>
      <c r="AJ1297" s="52"/>
      <c r="AK1297" s="55"/>
      <c r="AL1297" s="55"/>
      <c r="AM1297" s="55"/>
      <c r="AN1297" s="54" t="str">
        <f t="shared" si="338"/>
        <v/>
      </c>
      <c r="AO1297" s="54" t="str">
        <f t="shared" si="339"/>
        <v/>
      </c>
      <c r="AP1297" s="53"/>
      <c r="AQ1297" s="53"/>
      <c r="AR1297" s="1"/>
      <c r="AS1297" s="1"/>
    </row>
    <row r="1298" spans="1:45" ht="18.75" customHeight="1" x14ac:dyDescent="0.35">
      <c r="A1298" s="1"/>
      <c r="B1298" s="49">
        <f>IF(R1298="",0,COUNTIF($R$7:R1298,R1298))</f>
        <v>0</v>
      </c>
      <c r="C1298" s="49" t="str">
        <f t="shared" si="324"/>
        <v>0</v>
      </c>
      <c r="D1298" s="49">
        <f>IF(X1298="",0,COUNTIF($X$7:X1298,X1298))</f>
        <v>0</v>
      </c>
      <c r="E1298" s="49" t="str">
        <f t="shared" si="325"/>
        <v>0</v>
      </c>
      <c r="F1298" s="49">
        <f>IF(AD1298="",0,COUNTIF($AD$7:AD1298,AD1298))</f>
        <v>0</v>
      </c>
      <c r="G1298" s="49" t="str">
        <f t="shared" si="326"/>
        <v>0</v>
      </c>
      <c r="H1298" s="49">
        <f>IF(AJ1298="",0,COUNTIF($AJ$7:AJ1298,AJ1298))</f>
        <v>0</v>
      </c>
      <c r="I1298" s="49" t="str">
        <f t="shared" si="327"/>
        <v>0</v>
      </c>
      <c r="J1298" s="120">
        <f t="shared" si="328"/>
        <v>0</v>
      </c>
      <c r="K1298" s="50" t="str">
        <f t="shared" si="329"/>
        <v>-</v>
      </c>
      <c r="L1298" s="49">
        <f>IF(N1298="",0,COUNTIF($N$7:N1298,N1298))</f>
        <v>0</v>
      </c>
      <c r="M1298" s="50" t="str">
        <f t="shared" si="330"/>
        <v>0</v>
      </c>
      <c r="N1298" s="49" t="str">
        <f t="shared" si="331"/>
        <v/>
      </c>
      <c r="O1298" s="1"/>
      <c r="P1298" s="112"/>
      <c r="Q1298" s="4"/>
      <c r="R1298" s="4"/>
      <c r="S1298" s="54" t="str">
        <f t="shared" si="332"/>
        <v/>
      </c>
      <c r="T1298" s="51"/>
      <c r="U1298" s="53"/>
      <c r="V1298" s="233"/>
      <c r="W1298" s="234" t="str">
        <f t="shared" si="333"/>
        <v/>
      </c>
      <c r="X1298" s="52"/>
      <c r="Y1298" s="53"/>
      <c r="Z1298" s="53"/>
      <c r="AA1298" s="53"/>
      <c r="AB1298" s="54" t="str">
        <f t="shared" si="334"/>
        <v/>
      </c>
      <c r="AC1298" s="54" t="str">
        <f t="shared" si="335"/>
        <v/>
      </c>
      <c r="AD1298" s="52"/>
      <c r="AE1298" s="53"/>
      <c r="AF1298" s="53"/>
      <c r="AG1298" s="53"/>
      <c r="AH1298" s="54" t="str">
        <f t="shared" si="336"/>
        <v/>
      </c>
      <c r="AI1298" s="54" t="str">
        <f t="shared" si="337"/>
        <v/>
      </c>
      <c r="AJ1298" s="52"/>
      <c r="AK1298" s="55"/>
      <c r="AL1298" s="55"/>
      <c r="AM1298" s="55"/>
      <c r="AN1298" s="54" t="str">
        <f t="shared" si="338"/>
        <v/>
      </c>
      <c r="AO1298" s="54" t="str">
        <f t="shared" si="339"/>
        <v/>
      </c>
      <c r="AP1298" s="53"/>
      <c r="AQ1298" s="53"/>
      <c r="AR1298" s="1"/>
      <c r="AS1298" s="1"/>
    </row>
    <row r="1299" spans="1:45" ht="18.75" customHeight="1" x14ac:dyDescent="0.35">
      <c r="A1299" s="1"/>
      <c r="B1299" s="49">
        <f>IF(R1299="",0,COUNTIF($R$7:R1299,R1299))</f>
        <v>0</v>
      </c>
      <c r="C1299" s="49" t="str">
        <f t="shared" si="324"/>
        <v>0</v>
      </c>
      <c r="D1299" s="49">
        <f>IF(X1299="",0,COUNTIF($X$7:X1299,X1299))</f>
        <v>0</v>
      </c>
      <c r="E1299" s="49" t="str">
        <f t="shared" si="325"/>
        <v>0</v>
      </c>
      <c r="F1299" s="49">
        <f>IF(AD1299="",0,COUNTIF($AD$7:AD1299,AD1299))</f>
        <v>0</v>
      </c>
      <c r="G1299" s="49" t="str">
        <f t="shared" si="326"/>
        <v>0</v>
      </c>
      <c r="H1299" s="49">
        <f>IF(AJ1299="",0,COUNTIF($AJ$7:AJ1299,AJ1299))</f>
        <v>0</v>
      </c>
      <c r="I1299" s="49" t="str">
        <f t="shared" si="327"/>
        <v>0</v>
      </c>
      <c r="J1299" s="120">
        <f t="shared" si="328"/>
        <v>0</v>
      </c>
      <c r="K1299" s="50" t="str">
        <f t="shared" si="329"/>
        <v>-</v>
      </c>
      <c r="L1299" s="49">
        <f>IF(N1299="",0,COUNTIF($N$7:N1299,N1299))</f>
        <v>0</v>
      </c>
      <c r="M1299" s="50" t="str">
        <f t="shared" si="330"/>
        <v>0</v>
      </c>
      <c r="N1299" s="49" t="str">
        <f t="shared" si="331"/>
        <v/>
      </c>
      <c r="O1299" s="1"/>
      <c r="P1299" s="112"/>
      <c r="Q1299" s="4"/>
      <c r="R1299" s="4"/>
      <c r="S1299" s="54" t="str">
        <f t="shared" si="332"/>
        <v/>
      </c>
      <c r="T1299" s="51"/>
      <c r="U1299" s="53"/>
      <c r="V1299" s="233"/>
      <c r="W1299" s="234" t="str">
        <f t="shared" si="333"/>
        <v/>
      </c>
      <c r="X1299" s="52"/>
      <c r="Y1299" s="53"/>
      <c r="Z1299" s="53"/>
      <c r="AA1299" s="53"/>
      <c r="AB1299" s="54" t="str">
        <f t="shared" si="334"/>
        <v/>
      </c>
      <c r="AC1299" s="54" t="str">
        <f t="shared" si="335"/>
        <v/>
      </c>
      <c r="AD1299" s="52"/>
      <c r="AE1299" s="53"/>
      <c r="AF1299" s="53"/>
      <c r="AG1299" s="53"/>
      <c r="AH1299" s="54" t="str">
        <f t="shared" si="336"/>
        <v/>
      </c>
      <c r="AI1299" s="54" t="str">
        <f t="shared" si="337"/>
        <v/>
      </c>
      <c r="AJ1299" s="52"/>
      <c r="AK1299" s="55"/>
      <c r="AL1299" s="55"/>
      <c r="AM1299" s="55"/>
      <c r="AN1299" s="54" t="str">
        <f t="shared" si="338"/>
        <v/>
      </c>
      <c r="AO1299" s="54" t="str">
        <f t="shared" si="339"/>
        <v/>
      </c>
      <c r="AP1299" s="53"/>
      <c r="AQ1299" s="53"/>
      <c r="AR1299" s="1"/>
      <c r="AS1299" s="1"/>
    </row>
    <row r="1300" spans="1:45" ht="18.75" customHeight="1" x14ac:dyDescent="0.35">
      <c r="A1300" s="1"/>
      <c r="B1300" s="49">
        <f>IF(R1300="",0,COUNTIF($R$7:R1300,R1300))</f>
        <v>0</v>
      </c>
      <c r="C1300" s="49" t="str">
        <f t="shared" si="324"/>
        <v>0</v>
      </c>
      <c r="D1300" s="49">
        <f>IF(X1300="",0,COUNTIF($X$7:X1300,X1300))</f>
        <v>0</v>
      </c>
      <c r="E1300" s="49" t="str">
        <f t="shared" si="325"/>
        <v>0</v>
      </c>
      <c r="F1300" s="49">
        <f>IF(AD1300="",0,COUNTIF($AD$7:AD1300,AD1300))</f>
        <v>0</v>
      </c>
      <c r="G1300" s="49" t="str">
        <f t="shared" si="326"/>
        <v>0</v>
      </c>
      <c r="H1300" s="49">
        <f>IF(AJ1300="",0,COUNTIF($AJ$7:AJ1300,AJ1300))</f>
        <v>0</v>
      </c>
      <c r="I1300" s="49" t="str">
        <f t="shared" si="327"/>
        <v>0</v>
      </c>
      <c r="J1300" s="120">
        <f t="shared" si="328"/>
        <v>0</v>
      </c>
      <c r="K1300" s="50" t="str">
        <f t="shared" si="329"/>
        <v>-</v>
      </c>
      <c r="L1300" s="49">
        <f>IF(N1300="",0,COUNTIF($N$7:N1300,N1300))</f>
        <v>0</v>
      </c>
      <c r="M1300" s="50" t="str">
        <f t="shared" si="330"/>
        <v>0</v>
      </c>
      <c r="N1300" s="49" t="str">
        <f t="shared" si="331"/>
        <v/>
      </c>
      <c r="O1300" s="1"/>
      <c r="P1300" s="112"/>
      <c r="Q1300" s="4"/>
      <c r="R1300" s="4"/>
      <c r="S1300" s="54" t="str">
        <f t="shared" si="332"/>
        <v/>
      </c>
      <c r="T1300" s="51"/>
      <c r="U1300" s="53"/>
      <c r="V1300" s="233"/>
      <c r="W1300" s="234" t="str">
        <f t="shared" si="333"/>
        <v/>
      </c>
      <c r="X1300" s="52"/>
      <c r="Y1300" s="53"/>
      <c r="Z1300" s="53"/>
      <c r="AA1300" s="53"/>
      <c r="AB1300" s="54" t="str">
        <f t="shared" si="334"/>
        <v/>
      </c>
      <c r="AC1300" s="54" t="str">
        <f t="shared" si="335"/>
        <v/>
      </c>
      <c r="AD1300" s="52"/>
      <c r="AE1300" s="53"/>
      <c r="AF1300" s="53"/>
      <c r="AG1300" s="53"/>
      <c r="AH1300" s="54" t="str">
        <f t="shared" si="336"/>
        <v/>
      </c>
      <c r="AI1300" s="54" t="str">
        <f t="shared" si="337"/>
        <v/>
      </c>
      <c r="AJ1300" s="52"/>
      <c r="AK1300" s="55"/>
      <c r="AL1300" s="55"/>
      <c r="AM1300" s="55"/>
      <c r="AN1300" s="54" t="str">
        <f t="shared" si="338"/>
        <v/>
      </c>
      <c r="AO1300" s="54" t="str">
        <f t="shared" si="339"/>
        <v/>
      </c>
      <c r="AP1300" s="53"/>
      <c r="AQ1300" s="53"/>
      <c r="AR1300" s="1"/>
      <c r="AS1300" s="1"/>
    </row>
    <row r="1301" spans="1:45" ht="18.75" customHeight="1" x14ac:dyDescent="0.35">
      <c r="A1301" s="1"/>
      <c r="B1301" s="49">
        <f>IF(R1301="",0,COUNTIF($R$7:R1301,R1301))</f>
        <v>0</v>
      </c>
      <c r="C1301" s="49" t="str">
        <f t="shared" si="324"/>
        <v>0</v>
      </c>
      <c r="D1301" s="49">
        <f>IF(X1301="",0,COUNTIF($X$7:X1301,X1301))</f>
        <v>0</v>
      </c>
      <c r="E1301" s="49" t="str">
        <f t="shared" si="325"/>
        <v>0</v>
      </c>
      <c r="F1301" s="49">
        <f>IF(AD1301="",0,COUNTIF($AD$7:AD1301,AD1301))</f>
        <v>0</v>
      </c>
      <c r="G1301" s="49" t="str">
        <f t="shared" si="326"/>
        <v>0</v>
      </c>
      <c r="H1301" s="49">
        <f>IF(AJ1301="",0,COUNTIF($AJ$7:AJ1301,AJ1301))</f>
        <v>0</v>
      </c>
      <c r="I1301" s="49" t="str">
        <f t="shared" si="327"/>
        <v>0</v>
      </c>
      <c r="J1301" s="120">
        <f t="shared" si="328"/>
        <v>0</v>
      </c>
      <c r="K1301" s="50" t="str">
        <f t="shared" si="329"/>
        <v>-</v>
      </c>
      <c r="L1301" s="49">
        <f>IF(N1301="",0,COUNTIF($N$7:N1301,N1301))</f>
        <v>0</v>
      </c>
      <c r="M1301" s="50" t="str">
        <f t="shared" si="330"/>
        <v>0</v>
      </c>
      <c r="N1301" s="49" t="str">
        <f t="shared" si="331"/>
        <v/>
      </c>
      <c r="O1301" s="1"/>
      <c r="P1301" s="112"/>
      <c r="Q1301" s="4"/>
      <c r="R1301" s="4"/>
      <c r="S1301" s="54" t="str">
        <f t="shared" si="332"/>
        <v/>
      </c>
      <c r="T1301" s="51"/>
      <c r="U1301" s="53"/>
      <c r="V1301" s="233"/>
      <c r="W1301" s="234" t="str">
        <f t="shared" si="333"/>
        <v/>
      </c>
      <c r="X1301" s="52"/>
      <c r="Y1301" s="53"/>
      <c r="Z1301" s="53"/>
      <c r="AA1301" s="53"/>
      <c r="AB1301" s="54" t="str">
        <f t="shared" si="334"/>
        <v/>
      </c>
      <c r="AC1301" s="54" t="str">
        <f t="shared" si="335"/>
        <v/>
      </c>
      <c r="AD1301" s="52"/>
      <c r="AE1301" s="53"/>
      <c r="AF1301" s="53"/>
      <c r="AG1301" s="53"/>
      <c r="AH1301" s="54" t="str">
        <f t="shared" si="336"/>
        <v/>
      </c>
      <c r="AI1301" s="54" t="str">
        <f t="shared" si="337"/>
        <v/>
      </c>
      <c r="AJ1301" s="52"/>
      <c r="AK1301" s="55"/>
      <c r="AL1301" s="55"/>
      <c r="AM1301" s="55"/>
      <c r="AN1301" s="54" t="str">
        <f t="shared" si="338"/>
        <v/>
      </c>
      <c r="AO1301" s="54" t="str">
        <f t="shared" si="339"/>
        <v/>
      </c>
      <c r="AP1301" s="53"/>
      <c r="AQ1301" s="53"/>
      <c r="AR1301" s="1"/>
      <c r="AS1301" s="1"/>
    </row>
    <row r="1302" spans="1:45" ht="18.75" customHeight="1" x14ac:dyDescent="0.35">
      <c r="A1302" s="1"/>
      <c r="B1302" s="49">
        <f>IF(R1302="",0,COUNTIF($R$7:R1302,R1302))</f>
        <v>0</v>
      </c>
      <c r="C1302" s="49" t="str">
        <f t="shared" si="324"/>
        <v>0</v>
      </c>
      <c r="D1302" s="49">
        <f>IF(X1302="",0,COUNTIF($X$7:X1302,X1302))</f>
        <v>0</v>
      </c>
      <c r="E1302" s="49" t="str">
        <f t="shared" si="325"/>
        <v>0</v>
      </c>
      <c r="F1302" s="49">
        <f>IF(AD1302="",0,COUNTIF($AD$7:AD1302,AD1302))</f>
        <v>0</v>
      </c>
      <c r="G1302" s="49" t="str">
        <f t="shared" si="326"/>
        <v>0</v>
      </c>
      <c r="H1302" s="49">
        <f>IF(AJ1302="",0,COUNTIF($AJ$7:AJ1302,AJ1302))</f>
        <v>0</v>
      </c>
      <c r="I1302" s="49" t="str">
        <f t="shared" si="327"/>
        <v>0</v>
      </c>
      <c r="J1302" s="120">
        <f t="shared" si="328"/>
        <v>0</v>
      </c>
      <c r="K1302" s="50" t="str">
        <f t="shared" si="329"/>
        <v>-</v>
      </c>
      <c r="L1302" s="49">
        <f>IF(N1302="",0,COUNTIF($N$7:N1302,N1302))</f>
        <v>0</v>
      </c>
      <c r="M1302" s="50" t="str">
        <f t="shared" si="330"/>
        <v>0</v>
      </c>
      <c r="N1302" s="49" t="str">
        <f t="shared" si="331"/>
        <v/>
      </c>
      <c r="O1302" s="1"/>
      <c r="P1302" s="112"/>
      <c r="Q1302" s="4"/>
      <c r="R1302" s="4"/>
      <c r="S1302" s="54" t="str">
        <f t="shared" si="332"/>
        <v/>
      </c>
      <c r="T1302" s="51"/>
      <c r="U1302" s="53"/>
      <c r="V1302" s="233"/>
      <c r="W1302" s="234" t="str">
        <f t="shared" si="333"/>
        <v/>
      </c>
      <c r="X1302" s="52"/>
      <c r="Y1302" s="53"/>
      <c r="Z1302" s="53"/>
      <c r="AA1302" s="53"/>
      <c r="AB1302" s="54" t="str">
        <f t="shared" si="334"/>
        <v/>
      </c>
      <c r="AC1302" s="54" t="str">
        <f t="shared" si="335"/>
        <v/>
      </c>
      <c r="AD1302" s="52"/>
      <c r="AE1302" s="53"/>
      <c r="AF1302" s="53"/>
      <c r="AG1302" s="53"/>
      <c r="AH1302" s="54" t="str">
        <f t="shared" si="336"/>
        <v/>
      </c>
      <c r="AI1302" s="54" t="str">
        <f t="shared" si="337"/>
        <v/>
      </c>
      <c r="AJ1302" s="52"/>
      <c r="AK1302" s="55"/>
      <c r="AL1302" s="55"/>
      <c r="AM1302" s="55"/>
      <c r="AN1302" s="54" t="str">
        <f t="shared" si="338"/>
        <v/>
      </c>
      <c r="AO1302" s="54" t="str">
        <f t="shared" si="339"/>
        <v/>
      </c>
      <c r="AP1302" s="53"/>
      <c r="AQ1302" s="53"/>
      <c r="AR1302" s="1"/>
      <c r="AS1302" s="1"/>
    </row>
    <row r="1303" spans="1:45" ht="18.75" customHeight="1" x14ac:dyDescent="0.35">
      <c r="A1303" s="1"/>
      <c r="B1303" s="49">
        <f>IF(R1303="",0,COUNTIF($R$7:R1303,R1303))</f>
        <v>0</v>
      </c>
      <c r="C1303" s="49" t="str">
        <f t="shared" si="324"/>
        <v>0</v>
      </c>
      <c r="D1303" s="49">
        <f>IF(X1303="",0,COUNTIF($X$7:X1303,X1303))</f>
        <v>0</v>
      </c>
      <c r="E1303" s="49" t="str">
        <f t="shared" si="325"/>
        <v>0</v>
      </c>
      <c r="F1303" s="49">
        <f>IF(AD1303="",0,COUNTIF($AD$7:AD1303,AD1303))</f>
        <v>0</v>
      </c>
      <c r="G1303" s="49" t="str">
        <f t="shared" si="326"/>
        <v>0</v>
      </c>
      <c r="H1303" s="49">
        <f>IF(AJ1303="",0,COUNTIF($AJ$7:AJ1303,AJ1303))</f>
        <v>0</v>
      </c>
      <c r="I1303" s="49" t="str">
        <f t="shared" si="327"/>
        <v>0</v>
      </c>
      <c r="J1303" s="120">
        <f t="shared" si="328"/>
        <v>0</v>
      </c>
      <c r="K1303" s="50" t="str">
        <f t="shared" si="329"/>
        <v>-</v>
      </c>
      <c r="L1303" s="49">
        <f>IF(N1303="",0,COUNTIF($N$7:N1303,N1303))</f>
        <v>0</v>
      </c>
      <c r="M1303" s="50" t="str">
        <f t="shared" si="330"/>
        <v>0</v>
      </c>
      <c r="N1303" s="49" t="str">
        <f t="shared" si="331"/>
        <v/>
      </c>
      <c r="O1303" s="1"/>
      <c r="P1303" s="112"/>
      <c r="Q1303" s="4"/>
      <c r="R1303" s="4"/>
      <c r="S1303" s="54" t="str">
        <f t="shared" si="332"/>
        <v/>
      </c>
      <c r="T1303" s="51"/>
      <c r="U1303" s="53"/>
      <c r="V1303" s="233"/>
      <c r="W1303" s="234" t="str">
        <f t="shared" si="333"/>
        <v/>
      </c>
      <c r="X1303" s="52"/>
      <c r="Y1303" s="53"/>
      <c r="Z1303" s="53"/>
      <c r="AA1303" s="53"/>
      <c r="AB1303" s="54" t="str">
        <f t="shared" si="334"/>
        <v/>
      </c>
      <c r="AC1303" s="54" t="str">
        <f t="shared" si="335"/>
        <v/>
      </c>
      <c r="AD1303" s="52"/>
      <c r="AE1303" s="53"/>
      <c r="AF1303" s="53"/>
      <c r="AG1303" s="53"/>
      <c r="AH1303" s="54" t="str">
        <f t="shared" si="336"/>
        <v/>
      </c>
      <c r="AI1303" s="54" t="str">
        <f t="shared" si="337"/>
        <v/>
      </c>
      <c r="AJ1303" s="52"/>
      <c r="AK1303" s="55"/>
      <c r="AL1303" s="55"/>
      <c r="AM1303" s="55"/>
      <c r="AN1303" s="54" t="str">
        <f t="shared" si="338"/>
        <v/>
      </c>
      <c r="AO1303" s="54" t="str">
        <f t="shared" si="339"/>
        <v/>
      </c>
      <c r="AP1303" s="53"/>
      <c r="AQ1303" s="53"/>
      <c r="AR1303" s="1"/>
      <c r="AS1303" s="1"/>
    </row>
    <row r="1304" spans="1:45" ht="18.75" customHeight="1" x14ac:dyDescent="0.35">
      <c r="A1304" s="1"/>
      <c r="B1304" s="49">
        <f>IF(R1304="",0,COUNTIF($R$7:R1304,R1304))</f>
        <v>0</v>
      </c>
      <c r="C1304" s="49" t="str">
        <f t="shared" si="324"/>
        <v>0</v>
      </c>
      <c r="D1304" s="49">
        <f>IF(X1304="",0,COUNTIF($X$7:X1304,X1304))</f>
        <v>0</v>
      </c>
      <c r="E1304" s="49" t="str">
        <f t="shared" si="325"/>
        <v>0</v>
      </c>
      <c r="F1304" s="49">
        <f>IF(AD1304="",0,COUNTIF($AD$7:AD1304,AD1304))</f>
        <v>0</v>
      </c>
      <c r="G1304" s="49" t="str">
        <f t="shared" si="326"/>
        <v>0</v>
      </c>
      <c r="H1304" s="49">
        <f>IF(AJ1304="",0,COUNTIF($AJ$7:AJ1304,AJ1304))</f>
        <v>0</v>
      </c>
      <c r="I1304" s="49" t="str">
        <f t="shared" si="327"/>
        <v>0</v>
      </c>
      <c r="J1304" s="120">
        <f t="shared" si="328"/>
        <v>0</v>
      </c>
      <c r="K1304" s="50" t="str">
        <f t="shared" si="329"/>
        <v>-</v>
      </c>
      <c r="L1304" s="49">
        <f>IF(N1304="",0,COUNTIF($N$7:N1304,N1304))</f>
        <v>0</v>
      </c>
      <c r="M1304" s="50" t="str">
        <f t="shared" si="330"/>
        <v>0</v>
      </c>
      <c r="N1304" s="49" t="str">
        <f t="shared" si="331"/>
        <v/>
      </c>
      <c r="O1304" s="1"/>
      <c r="P1304" s="112"/>
      <c r="Q1304" s="4"/>
      <c r="R1304" s="4"/>
      <c r="S1304" s="54" t="str">
        <f t="shared" si="332"/>
        <v/>
      </c>
      <c r="T1304" s="51"/>
      <c r="U1304" s="53"/>
      <c r="V1304" s="233"/>
      <c r="W1304" s="234" t="str">
        <f t="shared" si="333"/>
        <v/>
      </c>
      <c r="X1304" s="52"/>
      <c r="Y1304" s="53"/>
      <c r="Z1304" s="53"/>
      <c r="AA1304" s="53"/>
      <c r="AB1304" s="54" t="str">
        <f t="shared" si="334"/>
        <v/>
      </c>
      <c r="AC1304" s="54" t="str">
        <f t="shared" si="335"/>
        <v/>
      </c>
      <c r="AD1304" s="52"/>
      <c r="AE1304" s="53"/>
      <c r="AF1304" s="53"/>
      <c r="AG1304" s="53"/>
      <c r="AH1304" s="54" t="str">
        <f t="shared" si="336"/>
        <v/>
      </c>
      <c r="AI1304" s="54" t="str">
        <f t="shared" si="337"/>
        <v/>
      </c>
      <c r="AJ1304" s="52"/>
      <c r="AK1304" s="55"/>
      <c r="AL1304" s="55"/>
      <c r="AM1304" s="55"/>
      <c r="AN1304" s="54" t="str">
        <f t="shared" si="338"/>
        <v/>
      </c>
      <c r="AO1304" s="54" t="str">
        <f t="shared" si="339"/>
        <v/>
      </c>
      <c r="AP1304" s="53"/>
      <c r="AQ1304" s="53"/>
      <c r="AR1304" s="1"/>
      <c r="AS1304" s="1"/>
    </row>
    <row r="1305" spans="1:45" ht="18.75" customHeight="1" x14ac:dyDescent="0.35">
      <c r="A1305" s="1"/>
      <c r="B1305" s="49">
        <f>IF(R1305="",0,COUNTIF($R$7:R1305,R1305))</f>
        <v>0</v>
      </c>
      <c r="C1305" s="49" t="str">
        <f t="shared" si="324"/>
        <v>0</v>
      </c>
      <c r="D1305" s="49">
        <f>IF(X1305="",0,COUNTIF($X$7:X1305,X1305))</f>
        <v>0</v>
      </c>
      <c r="E1305" s="49" t="str">
        <f t="shared" si="325"/>
        <v>0</v>
      </c>
      <c r="F1305" s="49">
        <f>IF(AD1305="",0,COUNTIF($AD$7:AD1305,AD1305))</f>
        <v>0</v>
      </c>
      <c r="G1305" s="49" t="str">
        <f t="shared" si="326"/>
        <v>0</v>
      </c>
      <c r="H1305" s="49">
        <f>IF(AJ1305="",0,COUNTIF($AJ$7:AJ1305,AJ1305))</f>
        <v>0</v>
      </c>
      <c r="I1305" s="49" t="str">
        <f t="shared" si="327"/>
        <v>0</v>
      </c>
      <c r="J1305" s="120">
        <f t="shared" si="328"/>
        <v>0</v>
      </c>
      <c r="K1305" s="50" t="str">
        <f t="shared" si="329"/>
        <v>-</v>
      </c>
      <c r="L1305" s="49">
        <f>IF(N1305="",0,COUNTIF($N$7:N1305,N1305))</f>
        <v>0</v>
      </c>
      <c r="M1305" s="50" t="str">
        <f t="shared" si="330"/>
        <v>0</v>
      </c>
      <c r="N1305" s="49" t="str">
        <f t="shared" si="331"/>
        <v/>
      </c>
      <c r="O1305" s="1"/>
      <c r="P1305" s="112"/>
      <c r="Q1305" s="4"/>
      <c r="R1305" s="4"/>
      <c r="S1305" s="54" t="str">
        <f t="shared" si="332"/>
        <v/>
      </c>
      <c r="T1305" s="51"/>
      <c r="U1305" s="53"/>
      <c r="V1305" s="233"/>
      <c r="W1305" s="234" t="str">
        <f t="shared" si="333"/>
        <v/>
      </c>
      <c r="X1305" s="52"/>
      <c r="Y1305" s="53"/>
      <c r="Z1305" s="53"/>
      <c r="AA1305" s="53"/>
      <c r="AB1305" s="54" t="str">
        <f t="shared" si="334"/>
        <v/>
      </c>
      <c r="AC1305" s="54" t="str">
        <f t="shared" si="335"/>
        <v/>
      </c>
      <c r="AD1305" s="52"/>
      <c r="AE1305" s="53"/>
      <c r="AF1305" s="53"/>
      <c r="AG1305" s="53"/>
      <c r="AH1305" s="54" t="str">
        <f t="shared" si="336"/>
        <v/>
      </c>
      <c r="AI1305" s="54" t="str">
        <f t="shared" si="337"/>
        <v/>
      </c>
      <c r="AJ1305" s="52"/>
      <c r="AK1305" s="55"/>
      <c r="AL1305" s="55"/>
      <c r="AM1305" s="55"/>
      <c r="AN1305" s="54" t="str">
        <f t="shared" si="338"/>
        <v/>
      </c>
      <c r="AO1305" s="54" t="str">
        <f t="shared" si="339"/>
        <v/>
      </c>
      <c r="AP1305" s="53"/>
      <c r="AQ1305" s="53"/>
      <c r="AR1305" s="1"/>
      <c r="AS1305" s="1"/>
    </row>
    <row r="1306" spans="1:45" ht="18.75" customHeight="1" x14ac:dyDescent="0.35">
      <c r="A1306" s="1"/>
      <c r="B1306" s="49">
        <f>IF(R1306="",0,COUNTIF($R$7:R1306,R1306))</f>
        <v>0</v>
      </c>
      <c r="C1306" s="49" t="str">
        <f t="shared" si="324"/>
        <v>0</v>
      </c>
      <c r="D1306" s="49">
        <f>IF(X1306="",0,COUNTIF($X$7:X1306,X1306))</f>
        <v>0</v>
      </c>
      <c r="E1306" s="49" t="str">
        <f t="shared" si="325"/>
        <v>0</v>
      </c>
      <c r="F1306" s="49">
        <f>IF(AD1306="",0,COUNTIF($AD$7:AD1306,AD1306))</f>
        <v>0</v>
      </c>
      <c r="G1306" s="49" t="str">
        <f t="shared" si="326"/>
        <v>0</v>
      </c>
      <c r="H1306" s="49">
        <f>IF(AJ1306="",0,COUNTIF($AJ$7:AJ1306,AJ1306))</f>
        <v>0</v>
      </c>
      <c r="I1306" s="49" t="str">
        <f t="shared" si="327"/>
        <v>0</v>
      </c>
      <c r="J1306" s="120">
        <f t="shared" si="328"/>
        <v>0</v>
      </c>
      <c r="K1306" s="50" t="str">
        <f t="shared" si="329"/>
        <v>-</v>
      </c>
      <c r="L1306" s="49">
        <f>IF(N1306="",0,COUNTIF($N$7:N1306,N1306))</f>
        <v>0</v>
      </c>
      <c r="M1306" s="50" t="str">
        <f t="shared" si="330"/>
        <v>0</v>
      </c>
      <c r="N1306" s="49" t="str">
        <f t="shared" si="331"/>
        <v/>
      </c>
      <c r="O1306" s="1"/>
      <c r="P1306" s="112"/>
      <c r="Q1306" s="4"/>
      <c r="R1306" s="4"/>
      <c r="S1306" s="54" t="str">
        <f t="shared" si="332"/>
        <v/>
      </c>
      <c r="T1306" s="51"/>
      <c r="U1306" s="53"/>
      <c r="V1306" s="233"/>
      <c r="W1306" s="234" t="str">
        <f t="shared" si="333"/>
        <v/>
      </c>
      <c r="X1306" s="52"/>
      <c r="Y1306" s="53"/>
      <c r="Z1306" s="53"/>
      <c r="AA1306" s="53"/>
      <c r="AB1306" s="54" t="str">
        <f t="shared" si="334"/>
        <v/>
      </c>
      <c r="AC1306" s="54" t="str">
        <f t="shared" si="335"/>
        <v/>
      </c>
      <c r="AD1306" s="52"/>
      <c r="AE1306" s="53"/>
      <c r="AF1306" s="53"/>
      <c r="AG1306" s="53"/>
      <c r="AH1306" s="54" t="str">
        <f t="shared" si="336"/>
        <v/>
      </c>
      <c r="AI1306" s="54" t="str">
        <f t="shared" si="337"/>
        <v/>
      </c>
      <c r="AJ1306" s="52"/>
      <c r="AK1306" s="55"/>
      <c r="AL1306" s="55"/>
      <c r="AM1306" s="55"/>
      <c r="AN1306" s="54" t="str">
        <f t="shared" si="338"/>
        <v/>
      </c>
      <c r="AO1306" s="54" t="str">
        <f t="shared" si="339"/>
        <v/>
      </c>
      <c r="AP1306" s="53"/>
      <c r="AQ1306" s="53"/>
      <c r="AR1306" s="1"/>
      <c r="AS1306" s="1"/>
    </row>
    <row r="1307" spans="1:45" ht="18.75" customHeight="1" x14ac:dyDescent="0.35">
      <c r="A1307" s="1"/>
      <c r="B1307" s="49">
        <f>IF(R1307="",0,COUNTIF($R$7:R1307,R1307))</f>
        <v>0</v>
      </c>
      <c r="C1307" s="49" t="str">
        <f t="shared" si="324"/>
        <v>0</v>
      </c>
      <c r="D1307" s="49">
        <f>IF(X1307="",0,COUNTIF($X$7:X1307,X1307))</f>
        <v>0</v>
      </c>
      <c r="E1307" s="49" t="str">
        <f t="shared" si="325"/>
        <v>0</v>
      </c>
      <c r="F1307" s="49">
        <f>IF(AD1307="",0,COUNTIF($AD$7:AD1307,AD1307))</f>
        <v>0</v>
      </c>
      <c r="G1307" s="49" t="str">
        <f t="shared" si="326"/>
        <v>0</v>
      </c>
      <c r="H1307" s="49">
        <f>IF(AJ1307="",0,COUNTIF($AJ$7:AJ1307,AJ1307))</f>
        <v>0</v>
      </c>
      <c r="I1307" s="49" t="str">
        <f t="shared" si="327"/>
        <v>0</v>
      </c>
      <c r="J1307" s="120">
        <f t="shared" si="328"/>
        <v>0</v>
      </c>
      <c r="K1307" s="50" t="str">
        <f t="shared" si="329"/>
        <v>-</v>
      </c>
      <c r="L1307" s="49">
        <f>IF(N1307="",0,COUNTIF($N$7:N1307,N1307))</f>
        <v>0</v>
      </c>
      <c r="M1307" s="50" t="str">
        <f t="shared" si="330"/>
        <v>0</v>
      </c>
      <c r="N1307" s="49" t="str">
        <f t="shared" si="331"/>
        <v/>
      </c>
      <c r="O1307" s="1"/>
      <c r="P1307" s="112"/>
      <c r="Q1307" s="4"/>
      <c r="R1307" s="4"/>
      <c r="S1307" s="54" t="str">
        <f t="shared" si="332"/>
        <v/>
      </c>
      <c r="T1307" s="51"/>
      <c r="U1307" s="53"/>
      <c r="V1307" s="233"/>
      <c r="W1307" s="234" t="str">
        <f t="shared" si="333"/>
        <v/>
      </c>
      <c r="X1307" s="52"/>
      <c r="Y1307" s="53"/>
      <c r="Z1307" s="53"/>
      <c r="AA1307" s="53"/>
      <c r="AB1307" s="54" t="str">
        <f t="shared" si="334"/>
        <v/>
      </c>
      <c r="AC1307" s="54" t="str">
        <f t="shared" si="335"/>
        <v/>
      </c>
      <c r="AD1307" s="52"/>
      <c r="AE1307" s="53"/>
      <c r="AF1307" s="53"/>
      <c r="AG1307" s="53"/>
      <c r="AH1307" s="54" t="str">
        <f t="shared" si="336"/>
        <v/>
      </c>
      <c r="AI1307" s="54" t="str">
        <f t="shared" si="337"/>
        <v/>
      </c>
      <c r="AJ1307" s="52"/>
      <c r="AK1307" s="55"/>
      <c r="AL1307" s="55"/>
      <c r="AM1307" s="55"/>
      <c r="AN1307" s="54" t="str">
        <f t="shared" si="338"/>
        <v/>
      </c>
      <c r="AO1307" s="54" t="str">
        <f t="shared" si="339"/>
        <v/>
      </c>
      <c r="AP1307" s="53"/>
      <c r="AQ1307" s="53"/>
      <c r="AR1307" s="1"/>
      <c r="AS1307" s="1"/>
    </row>
    <row r="1308" spans="1:45" ht="18.75" customHeight="1" x14ac:dyDescent="0.35">
      <c r="A1308" s="1"/>
      <c r="B1308" s="49">
        <f>IF(R1308="",0,COUNTIF($R$7:R1308,R1308))</f>
        <v>0</v>
      </c>
      <c r="C1308" s="49" t="str">
        <f t="shared" si="324"/>
        <v>0</v>
      </c>
      <c r="D1308" s="49">
        <f>IF(X1308="",0,COUNTIF($X$7:X1308,X1308))</f>
        <v>0</v>
      </c>
      <c r="E1308" s="49" t="str">
        <f t="shared" si="325"/>
        <v>0</v>
      </c>
      <c r="F1308" s="49">
        <f>IF(AD1308="",0,COUNTIF($AD$7:AD1308,AD1308))</f>
        <v>0</v>
      </c>
      <c r="G1308" s="49" t="str">
        <f t="shared" si="326"/>
        <v>0</v>
      </c>
      <c r="H1308" s="49">
        <f>IF(AJ1308="",0,COUNTIF($AJ$7:AJ1308,AJ1308))</f>
        <v>0</v>
      </c>
      <c r="I1308" s="49" t="str">
        <f t="shared" si="327"/>
        <v>0</v>
      </c>
      <c r="J1308" s="120">
        <f t="shared" si="328"/>
        <v>0</v>
      </c>
      <c r="K1308" s="50" t="str">
        <f t="shared" si="329"/>
        <v>-</v>
      </c>
      <c r="L1308" s="49">
        <f>IF(N1308="",0,COUNTIF($N$7:N1308,N1308))</f>
        <v>0</v>
      </c>
      <c r="M1308" s="50" t="str">
        <f t="shared" si="330"/>
        <v>0</v>
      </c>
      <c r="N1308" s="49" t="str">
        <f t="shared" si="331"/>
        <v/>
      </c>
      <c r="O1308" s="1"/>
      <c r="P1308" s="112"/>
      <c r="Q1308" s="4"/>
      <c r="R1308" s="4"/>
      <c r="S1308" s="54" t="str">
        <f t="shared" si="332"/>
        <v/>
      </c>
      <c r="T1308" s="51"/>
      <c r="U1308" s="53"/>
      <c r="V1308" s="233"/>
      <c r="W1308" s="234" t="str">
        <f t="shared" si="333"/>
        <v/>
      </c>
      <c r="X1308" s="52"/>
      <c r="Y1308" s="53"/>
      <c r="Z1308" s="53"/>
      <c r="AA1308" s="53"/>
      <c r="AB1308" s="54" t="str">
        <f t="shared" si="334"/>
        <v/>
      </c>
      <c r="AC1308" s="54" t="str">
        <f t="shared" si="335"/>
        <v/>
      </c>
      <c r="AD1308" s="52"/>
      <c r="AE1308" s="53"/>
      <c r="AF1308" s="53"/>
      <c r="AG1308" s="53"/>
      <c r="AH1308" s="54" t="str">
        <f t="shared" si="336"/>
        <v/>
      </c>
      <c r="AI1308" s="54" t="str">
        <f t="shared" si="337"/>
        <v/>
      </c>
      <c r="AJ1308" s="52"/>
      <c r="AK1308" s="55"/>
      <c r="AL1308" s="55"/>
      <c r="AM1308" s="55"/>
      <c r="AN1308" s="54" t="str">
        <f t="shared" si="338"/>
        <v/>
      </c>
      <c r="AO1308" s="54" t="str">
        <f t="shared" si="339"/>
        <v/>
      </c>
      <c r="AP1308" s="53"/>
      <c r="AQ1308" s="53"/>
      <c r="AR1308" s="1"/>
      <c r="AS1308" s="1"/>
    </row>
    <row r="1309" spans="1:45" ht="18.75" customHeight="1" x14ac:dyDescent="0.35">
      <c r="A1309" s="1"/>
      <c r="B1309" s="49">
        <f>IF(R1309="",0,COUNTIF($R$7:R1309,R1309))</f>
        <v>0</v>
      </c>
      <c r="C1309" s="49" t="str">
        <f t="shared" si="324"/>
        <v>0</v>
      </c>
      <c r="D1309" s="49">
        <f>IF(X1309="",0,COUNTIF($X$7:X1309,X1309))</f>
        <v>0</v>
      </c>
      <c r="E1309" s="49" t="str">
        <f t="shared" si="325"/>
        <v>0</v>
      </c>
      <c r="F1309" s="49">
        <f>IF(AD1309="",0,COUNTIF($AD$7:AD1309,AD1309))</f>
        <v>0</v>
      </c>
      <c r="G1309" s="49" t="str">
        <f t="shared" si="326"/>
        <v>0</v>
      </c>
      <c r="H1309" s="49">
        <f>IF(AJ1309="",0,COUNTIF($AJ$7:AJ1309,AJ1309))</f>
        <v>0</v>
      </c>
      <c r="I1309" s="49" t="str">
        <f t="shared" si="327"/>
        <v>0</v>
      </c>
      <c r="J1309" s="120">
        <f t="shared" si="328"/>
        <v>0</v>
      </c>
      <c r="K1309" s="50" t="str">
        <f t="shared" si="329"/>
        <v>-</v>
      </c>
      <c r="L1309" s="49">
        <f>IF(N1309="",0,COUNTIF($N$7:N1309,N1309))</f>
        <v>0</v>
      </c>
      <c r="M1309" s="50" t="str">
        <f t="shared" si="330"/>
        <v>0</v>
      </c>
      <c r="N1309" s="49" t="str">
        <f t="shared" si="331"/>
        <v/>
      </c>
      <c r="O1309" s="1"/>
      <c r="P1309" s="112"/>
      <c r="Q1309" s="4"/>
      <c r="R1309" s="4"/>
      <c r="S1309" s="54" t="str">
        <f t="shared" si="332"/>
        <v/>
      </c>
      <c r="T1309" s="51"/>
      <c r="U1309" s="53"/>
      <c r="V1309" s="233"/>
      <c r="W1309" s="234" t="str">
        <f t="shared" si="333"/>
        <v/>
      </c>
      <c r="X1309" s="52"/>
      <c r="Y1309" s="53"/>
      <c r="Z1309" s="53"/>
      <c r="AA1309" s="53"/>
      <c r="AB1309" s="54" t="str">
        <f t="shared" si="334"/>
        <v/>
      </c>
      <c r="AC1309" s="54" t="str">
        <f t="shared" si="335"/>
        <v/>
      </c>
      <c r="AD1309" s="52"/>
      <c r="AE1309" s="53"/>
      <c r="AF1309" s="53"/>
      <c r="AG1309" s="53"/>
      <c r="AH1309" s="54" t="str">
        <f t="shared" si="336"/>
        <v/>
      </c>
      <c r="AI1309" s="54" t="str">
        <f t="shared" si="337"/>
        <v/>
      </c>
      <c r="AJ1309" s="52"/>
      <c r="AK1309" s="55"/>
      <c r="AL1309" s="55"/>
      <c r="AM1309" s="55"/>
      <c r="AN1309" s="54" t="str">
        <f t="shared" si="338"/>
        <v/>
      </c>
      <c r="AO1309" s="54" t="str">
        <f t="shared" si="339"/>
        <v/>
      </c>
      <c r="AP1309" s="53"/>
      <c r="AQ1309" s="53"/>
      <c r="AR1309" s="1"/>
      <c r="AS1309" s="1"/>
    </row>
    <row r="1310" spans="1:45" ht="18.75" customHeight="1" x14ac:dyDescent="0.35">
      <c r="A1310" s="1"/>
      <c r="B1310" s="49">
        <f>IF(R1310="",0,COUNTIF($R$7:R1310,R1310))</f>
        <v>0</v>
      </c>
      <c r="C1310" s="49" t="str">
        <f t="shared" si="324"/>
        <v>0</v>
      </c>
      <c r="D1310" s="49">
        <f>IF(X1310="",0,COUNTIF($X$7:X1310,X1310))</f>
        <v>0</v>
      </c>
      <c r="E1310" s="49" t="str">
        <f t="shared" si="325"/>
        <v>0</v>
      </c>
      <c r="F1310" s="49">
        <f>IF(AD1310="",0,COUNTIF($AD$7:AD1310,AD1310))</f>
        <v>0</v>
      </c>
      <c r="G1310" s="49" t="str">
        <f t="shared" si="326"/>
        <v>0</v>
      </c>
      <c r="H1310" s="49">
        <f>IF(AJ1310="",0,COUNTIF($AJ$7:AJ1310,AJ1310))</f>
        <v>0</v>
      </c>
      <c r="I1310" s="49" t="str">
        <f t="shared" si="327"/>
        <v>0</v>
      </c>
      <c r="J1310" s="120">
        <f t="shared" si="328"/>
        <v>0</v>
      </c>
      <c r="K1310" s="50" t="str">
        <f t="shared" si="329"/>
        <v>-</v>
      </c>
      <c r="L1310" s="49">
        <f>IF(N1310="",0,COUNTIF($N$7:N1310,N1310))</f>
        <v>0</v>
      </c>
      <c r="M1310" s="50" t="str">
        <f t="shared" si="330"/>
        <v>0</v>
      </c>
      <c r="N1310" s="49" t="str">
        <f t="shared" si="331"/>
        <v/>
      </c>
      <c r="O1310" s="1"/>
      <c r="P1310" s="112"/>
      <c r="Q1310" s="4"/>
      <c r="R1310" s="4"/>
      <c r="S1310" s="54" t="str">
        <f t="shared" si="332"/>
        <v/>
      </c>
      <c r="T1310" s="51"/>
      <c r="U1310" s="53"/>
      <c r="V1310" s="233"/>
      <c r="W1310" s="234" t="str">
        <f t="shared" si="333"/>
        <v/>
      </c>
      <c r="X1310" s="52"/>
      <c r="Y1310" s="53"/>
      <c r="Z1310" s="53"/>
      <c r="AA1310" s="53"/>
      <c r="AB1310" s="54" t="str">
        <f t="shared" si="334"/>
        <v/>
      </c>
      <c r="AC1310" s="54" t="str">
        <f t="shared" si="335"/>
        <v/>
      </c>
      <c r="AD1310" s="52"/>
      <c r="AE1310" s="53"/>
      <c r="AF1310" s="53"/>
      <c r="AG1310" s="53"/>
      <c r="AH1310" s="54" t="str">
        <f t="shared" si="336"/>
        <v/>
      </c>
      <c r="AI1310" s="54" t="str">
        <f t="shared" si="337"/>
        <v/>
      </c>
      <c r="AJ1310" s="52"/>
      <c r="AK1310" s="55"/>
      <c r="AL1310" s="55"/>
      <c r="AM1310" s="55"/>
      <c r="AN1310" s="54" t="str">
        <f t="shared" si="338"/>
        <v/>
      </c>
      <c r="AO1310" s="54" t="str">
        <f t="shared" si="339"/>
        <v/>
      </c>
      <c r="AP1310" s="53"/>
      <c r="AQ1310" s="53"/>
      <c r="AR1310" s="1"/>
      <c r="AS1310" s="1"/>
    </row>
    <row r="1311" spans="1:45" ht="18.75" customHeight="1" x14ac:dyDescent="0.35">
      <c r="A1311" s="1"/>
      <c r="B1311" s="49">
        <f>IF(R1311="",0,COUNTIF($R$7:R1311,R1311))</f>
        <v>0</v>
      </c>
      <c r="C1311" s="49" t="str">
        <f t="shared" si="324"/>
        <v>0</v>
      </c>
      <c r="D1311" s="49">
        <f>IF(X1311="",0,COUNTIF($X$7:X1311,X1311))</f>
        <v>0</v>
      </c>
      <c r="E1311" s="49" t="str">
        <f t="shared" si="325"/>
        <v>0</v>
      </c>
      <c r="F1311" s="49">
        <f>IF(AD1311="",0,COUNTIF($AD$7:AD1311,AD1311))</f>
        <v>0</v>
      </c>
      <c r="G1311" s="49" t="str">
        <f t="shared" si="326"/>
        <v>0</v>
      </c>
      <c r="H1311" s="49">
        <f>IF(AJ1311="",0,COUNTIF($AJ$7:AJ1311,AJ1311))</f>
        <v>0</v>
      </c>
      <c r="I1311" s="49" t="str">
        <f t="shared" si="327"/>
        <v>0</v>
      </c>
      <c r="J1311" s="120">
        <f t="shared" si="328"/>
        <v>0</v>
      </c>
      <c r="K1311" s="50" t="str">
        <f t="shared" si="329"/>
        <v>-</v>
      </c>
      <c r="L1311" s="49">
        <f>IF(N1311="",0,COUNTIF($N$7:N1311,N1311))</f>
        <v>0</v>
      </c>
      <c r="M1311" s="50" t="str">
        <f t="shared" si="330"/>
        <v>0</v>
      </c>
      <c r="N1311" s="49" t="str">
        <f t="shared" si="331"/>
        <v/>
      </c>
      <c r="O1311" s="1"/>
      <c r="P1311" s="112"/>
      <c r="Q1311" s="4"/>
      <c r="R1311" s="4"/>
      <c r="S1311" s="54" t="str">
        <f t="shared" si="332"/>
        <v/>
      </c>
      <c r="T1311" s="51"/>
      <c r="U1311" s="53"/>
      <c r="V1311" s="233"/>
      <c r="W1311" s="234" t="str">
        <f t="shared" si="333"/>
        <v/>
      </c>
      <c r="X1311" s="52"/>
      <c r="Y1311" s="53"/>
      <c r="Z1311" s="53"/>
      <c r="AA1311" s="53"/>
      <c r="AB1311" s="54" t="str">
        <f t="shared" si="334"/>
        <v/>
      </c>
      <c r="AC1311" s="54" t="str">
        <f t="shared" si="335"/>
        <v/>
      </c>
      <c r="AD1311" s="52"/>
      <c r="AE1311" s="53"/>
      <c r="AF1311" s="53"/>
      <c r="AG1311" s="53"/>
      <c r="AH1311" s="54" t="str">
        <f t="shared" si="336"/>
        <v/>
      </c>
      <c r="AI1311" s="54" t="str">
        <f t="shared" si="337"/>
        <v/>
      </c>
      <c r="AJ1311" s="52"/>
      <c r="AK1311" s="55"/>
      <c r="AL1311" s="55"/>
      <c r="AM1311" s="55"/>
      <c r="AN1311" s="54" t="str">
        <f t="shared" si="338"/>
        <v/>
      </c>
      <c r="AO1311" s="54" t="str">
        <f t="shared" si="339"/>
        <v/>
      </c>
      <c r="AP1311" s="53"/>
      <c r="AQ1311" s="53"/>
      <c r="AR1311" s="1"/>
      <c r="AS1311" s="1"/>
    </row>
    <row r="1312" spans="1:45" ht="18.75" customHeight="1" x14ac:dyDescent="0.35">
      <c r="A1312" s="1"/>
      <c r="B1312" s="49">
        <f>IF(R1312="",0,COUNTIF($R$7:R1312,R1312))</f>
        <v>0</v>
      </c>
      <c r="C1312" s="49" t="str">
        <f t="shared" si="324"/>
        <v>0</v>
      </c>
      <c r="D1312" s="49">
        <f>IF(X1312="",0,COUNTIF($X$7:X1312,X1312))</f>
        <v>0</v>
      </c>
      <c r="E1312" s="49" t="str">
        <f t="shared" si="325"/>
        <v>0</v>
      </c>
      <c r="F1312" s="49">
        <f>IF(AD1312="",0,COUNTIF($AD$7:AD1312,AD1312))</f>
        <v>0</v>
      </c>
      <c r="G1312" s="49" t="str">
        <f t="shared" si="326"/>
        <v>0</v>
      </c>
      <c r="H1312" s="49">
        <f>IF(AJ1312="",0,COUNTIF($AJ$7:AJ1312,AJ1312))</f>
        <v>0</v>
      </c>
      <c r="I1312" s="49" t="str">
        <f t="shared" si="327"/>
        <v>0</v>
      </c>
      <c r="J1312" s="120">
        <f t="shared" si="328"/>
        <v>0</v>
      </c>
      <c r="K1312" s="50" t="str">
        <f t="shared" si="329"/>
        <v>-</v>
      </c>
      <c r="L1312" s="49">
        <f>IF(N1312="",0,COUNTIF($N$7:N1312,N1312))</f>
        <v>0</v>
      </c>
      <c r="M1312" s="50" t="str">
        <f t="shared" si="330"/>
        <v>0</v>
      </c>
      <c r="N1312" s="49" t="str">
        <f t="shared" si="331"/>
        <v/>
      </c>
      <c r="O1312" s="1"/>
      <c r="P1312" s="112"/>
      <c r="Q1312" s="4"/>
      <c r="R1312" s="4"/>
      <c r="S1312" s="54" t="str">
        <f t="shared" si="332"/>
        <v/>
      </c>
      <c r="T1312" s="51"/>
      <c r="U1312" s="53"/>
      <c r="V1312" s="233"/>
      <c r="W1312" s="234" t="str">
        <f t="shared" si="333"/>
        <v/>
      </c>
      <c r="X1312" s="52"/>
      <c r="Y1312" s="53"/>
      <c r="Z1312" s="53"/>
      <c r="AA1312" s="53"/>
      <c r="AB1312" s="54" t="str">
        <f t="shared" si="334"/>
        <v/>
      </c>
      <c r="AC1312" s="54" t="str">
        <f t="shared" si="335"/>
        <v/>
      </c>
      <c r="AD1312" s="52"/>
      <c r="AE1312" s="53"/>
      <c r="AF1312" s="53"/>
      <c r="AG1312" s="53"/>
      <c r="AH1312" s="54" t="str">
        <f t="shared" si="336"/>
        <v/>
      </c>
      <c r="AI1312" s="54" t="str">
        <f t="shared" si="337"/>
        <v/>
      </c>
      <c r="AJ1312" s="52"/>
      <c r="AK1312" s="55"/>
      <c r="AL1312" s="55"/>
      <c r="AM1312" s="55"/>
      <c r="AN1312" s="54" t="str">
        <f t="shared" si="338"/>
        <v/>
      </c>
      <c r="AO1312" s="54" t="str">
        <f t="shared" si="339"/>
        <v/>
      </c>
      <c r="AP1312" s="53"/>
      <c r="AQ1312" s="53"/>
      <c r="AR1312" s="1"/>
      <c r="AS1312" s="1"/>
    </row>
    <row r="1313" spans="1:45" ht="18.75" customHeight="1" x14ac:dyDescent="0.35">
      <c r="A1313" s="1"/>
      <c r="B1313" s="49">
        <f>IF(R1313="",0,COUNTIF($R$7:R1313,R1313))</f>
        <v>0</v>
      </c>
      <c r="C1313" s="49" t="str">
        <f t="shared" si="324"/>
        <v>0</v>
      </c>
      <c r="D1313" s="49">
        <f>IF(X1313="",0,COUNTIF($X$7:X1313,X1313))</f>
        <v>0</v>
      </c>
      <c r="E1313" s="49" t="str">
        <f t="shared" si="325"/>
        <v>0</v>
      </c>
      <c r="F1313" s="49">
        <f>IF(AD1313="",0,COUNTIF($AD$7:AD1313,AD1313))</f>
        <v>0</v>
      </c>
      <c r="G1313" s="49" t="str">
        <f t="shared" si="326"/>
        <v>0</v>
      </c>
      <c r="H1313" s="49">
        <f>IF(AJ1313="",0,COUNTIF($AJ$7:AJ1313,AJ1313))</f>
        <v>0</v>
      </c>
      <c r="I1313" s="49" t="str">
        <f t="shared" si="327"/>
        <v>0</v>
      </c>
      <c r="J1313" s="120">
        <f t="shared" si="328"/>
        <v>0</v>
      </c>
      <c r="K1313" s="50" t="str">
        <f t="shared" si="329"/>
        <v>-</v>
      </c>
      <c r="L1313" s="49">
        <f>IF(N1313="",0,COUNTIF($N$7:N1313,N1313))</f>
        <v>0</v>
      </c>
      <c r="M1313" s="50" t="str">
        <f t="shared" si="330"/>
        <v>0</v>
      </c>
      <c r="N1313" s="49" t="str">
        <f t="shared" si="331"/>
        <v/>
      </c>
      <c r="O1313" s="1"/>
      <c r="P1313" s="112"/>
      <c r="Q1313" s="4"/>
      <c r="R1313" s="4"/>
      <c r="S1313" s="54" t="str">
        <f t="shared" si="332"/>
        <v/>
      </c>
      <c r="T1313" s="51"/>
      <c r="U1313" s="53"/>
      <c r="V1313" s="233"/>
      <c r="W1313" s="234" t="str">
        <f t="shared" si="333"/>
        <v/>
      </c>
      <c r="X1313" s="52"/>
      <c r="Y1313" s="53"/>
      <c r="Z1313" s="53"/>
      <c r="AA1313" s="53"/>
      <c r="AB1313" s="54" t="str">
        <f t="shared" si="334"/>
        <v/>
      </c>
      <c r="AC1313" s="54" t="str">
        <f t="shared" si="335"/>
        <v/>
      </c>
      <c r="AD1313" s="52"/>
      <c r="AE1313" s="53"/>
      <c r="AF1313" s="53"/>
      <c r="AG1313" s="53"/>
      <c r="AH1313" s="54" t="str">
        <f t="shared" si="336"/>
        <v/>
      </c>
      <c r="AI1313" s="54" t="str">
        <f t="shared" si="337"/>
        <v/>
      </c>
      <c r="AJ1313" s="52"/>
      <c r="AK1313" s="55"/>
      <c r="AL1313" s="55"/>
      <c r="AM1313" s="55"/>
      <c r="AN1313" s="54" t="str">
        <f t="shared" si="338"/>
        <v/>
      </c>
      <c r="AO1313" s="54" t="str">
        <f t="shared" si="339"/>
        <v/>
      </c>
      <c r="AP1313" s="53"/>
      <c r="AQ1313" s="53"/>
      <c r="AR1313" s="1"/>
      <c r="AS1313" s="1"/>
    </row>
    <row r="1314" spans="1:45" ht="18.75" customHeight="1" x14ac:dyDescent="0.35">
      <c r="A1314" s="1"/>
      <c r="B1314" s="49">
        <f>IF(R1314="",0,COUNTIF($R$7:R1314,R1314))</f>
        <v>0</v>
      </c>
      <c r="C1314" s="49" t="str">
        <f t="shared" si="324"/>
        <v>0</v>
      </c>
      <c r="D1314" s="49">
        <f>IF(X1314="",0,COUNTIF($X$7:X1314,X1314))</f>
        <v>0</v>
      </c>
      <c r="E1314" s="49" t="str">
        <f t="shared" si="325"/>
        <v>0</v>
      </c>
      <c r="F1314" s="49">
        <f>IF(AD1314="",0,COUNTIF($AD$7:AD1314,AD1314))</f>
        <v>0</v>
      </c>
      <c r="G1314" s="49" t="str">
        <f t="shared" si="326"/>
        <v>0</v>
      </c>
      <c r="H1314" s="49">
        <f>IF(AJ1314="",0,COUNTIF($AJ$7:AJ1314,AJ1314))</f>
        <v>0</v>
      </c>
      <c r="I1314" s="49" t="str">
        <f t="shared" si="327"/>
        <v>0</v>
      </c>
      <c r="J1314" s="120">
        <f t="shared" si="328"/>
        <v>0</v>
      </c>
      <c r="K1314" s="50" t="str">
        <f t="shared" si="329"/>
        <v>-</v>
      </c>
      <c r="L1314" s="49">
        <f>IF(N1314="",0,COUNTIF($N$7:N1314,N1314))</f>
        <v>0</v>
      </c>
      <c r="M1314" s="50" t="str">
        <f t="shared" si="330"/>
        <v>0</v>
      </c>
      <c r="N1314" s="49" t="str">
        <f t="shared" si="331"/>
        <v/>
      </c>
      <c r="O1314" s="1"/>
      <c r="P1314" s="112"/>
      <c r="Q1314" s="4"/>
      <c r="R1314" s="4"/>
      <c r="S1314" s="54" t="str">
        <f t="shared" si="332"/>
        <v/>
      </c>
      <c r="T1314" s="51"/>
      <c r="U1314" s="53"/>
      <c r="V1314" s="233"/>
      <c r="W1314" s="234" t="str">
        <f t="shared" si="333"/>
        <v/>
      </c>
      <c r="X1314" s="52"/>
      <c r="Y1314" s="53"/>
      <c r="Z1314" s="53"/>
      <c r="AA1314" s="53"/>
      <c r="AB1314" s="54" t="str">
        <f t="shared" si="334"/>
        <v/>
      </c>
      <c r="AC1314" s="54" t="str">
        <f t="shared" si="335"/>
        <v/>
      </c>
      <c r="AD1314" s="52"/>
      <c r="AE1314" s="53"/>
      <c r="AF1314" s="53"/>
      <c r="AG1314" s="53"/>
      <c r="AH1314" s="54" t="str">
        <f t="shared" si="336"/>
        <v/>
      </c>
      <c r="AI1314" s="54" t="str">
        <f t="shared" si="337"/>
        <v/>
      </c>
      <c r="AJ1314" s="52"/>
      <c r="AK1314" s="55"/>
      <c r="AL1314" s="55"/>
      <c r="AM1314" s="55"/>
      <c r="AN1314" s="54" t="str">
        <f t="shared" si="338"/>
        <v/>
      </c>
      <c r="AO1314" s="54" t="str">
        <f t="shared" si="339"/>
        <v/>
      </c>
      <c r="AP1314" s="53"/>
      <c r="AQ1314" s="53"/>
      <c r="AR1314" s="1"/>
      <c r="AS1314" s="1"/>
    </row>
    <row r="1315" spans="1:45" ht="18.75" customHeight="1" x14ac:dyDescent="0.35">
      <c r="A1315" s="1"/>
      <c r="B1315" s="49">
        <f>IF(R1315="",0,COUNTIF($R$7:R1315,R1315))</f>
        <v>0</v>
      </c>
      <c r="C1315" s="49" t="str">
        <f t="shared" si="324"/>
        <v>0</v>
      </c>
      <c r="D1315" s="49">
        <f>IF(X1315="",0,COUNTIF($X$7:X1315,X1315))</f>
        <v>0</v>
      </c>
      <c r="E1315" s="49" t="str">
        <f t="shared" si="325"/>
        <v>0</v>
      </c>
      <c r="F1315" s="49">
        <f>IF(AD1315="",0,COUNTIF($AD$7:AD1315,AD1315))</f>
        <v>0</v>
      </c>
      <c r="G1315" s="49" t="str">
        <f t="shared" si="326"/>
        <v>0</v>
      </c>
      <c r="H1315" s="49">
        <f>IF(AJ1315="",0,COUNTIF($AJ$7:AJ1315,AJ1315))</f>
        <v>0</v>
      </c>
      <c r="I1315" s="49" t="str">
        <f t="shared" si="327"/>
        <v>0</v>
      </c>
      <c r="J1315" s="120">
        <f t="shared" si="328"/>
        <v>0</v>
      </c>
      <c r="K1315" s="50" t="str">
        <f t="shared" si="329"/>
        <v>-</v>
      </c>
      <c r="L1315" s="49">
        <f>IF(N1315="",0,COUNTIF($N$7:N1315,N1315))</f>
        <v>0</v>
      </c>
      <c r="M1315" s="50" t="str">
        <f t="shared" si="330"/>
        <v>0</v>
      </c>
      <c r="N1315" s="49" t="str">
        <f t="shared" si="331"/>
        <v/>
      </c>
      <c r="O1315" s="1"/>
      <c r="P1315" s="112"/>
      <c r="Q1315" s="4"/>
      <c r="R1315" s="4"/>
      <c r="S1315" s="54" t="str">
        <f t="shared" si="332"/>
        <v/>
      </c>
      <c r="T1315" s="51"/>
      <c r="U1315" s="53"/>
      <c r="V1315" s="233"/>
      <c r="W1315" s="234" t="str">
        <f t="shared" si="333"/>
        <v/>
      </c>
      <c r="X1315" s="52"/>
      <c r="Y1315" s="53"/>
      <c r="Z1315" s="53"/>
      <c r="AA1315" s="53"/>
      <c r="AB1315" s="54" t="str">
        <f t="shared" si="334"/>
        <v/>
      </c>
      <c r="AC1315" s="54" t="str">
        <f t="shared" si="335"/>
        <v/>
      </c>
      <c r="AD1315" s="52"/>
      <c r="AE1315" s="53"/>
      <c r="AF1315" s="53"/>
      <c r="AG1315" s="53"/>
      <c r="AH1315" s="54" t="str">
        <f t="shared" si="336"/>
        <v/>
      </c>
      <c r="AI1315" s="54" t="str">
        <f t="shared" si="337"/>
        <v/>
      </c>
      <c r="AJ1315" s="52"/>
      <c r="AK1315" s="55"/>
      <c r="AL1315" s="55"/>
      <c r="AM1315" s="55"/>
      <c r="AN1315" s="54" t="str">
        <f t="shared" si="338"/>
        <v/>
      </c>
      <c r="AO1315" s="54" t="str">
        <f t="shared" si="339"/>
        <v/>
      </c>
      <c r="AP1315" s="53"/>
      <c r="AQ1315" s="53"/>
      <c r="AR1315" s="1"/>
      <c r="AS1315" s="1"/>
    </row>
    <row r="1316" spans="1:45" ht="18.75" customHeight="1" x14ac:dyDescent="0.35">
      <c r="A1316" s="1"/>
      <c r="B1316" s="49">
        <f>IF(R1316="",0,COUNTIF($R$7:R1316,R1316))</f>
        <v>0</v>
      </c>
      <c r="C1316" s="49" t="str">
        <f t="shared" si="324"/>
        <v>0</v>
      </c>
      <c r="D1316" s="49">
        <f>IF(X1316="",0,COUNTIF($X$7:X1316,X1316))</f>
        <v>0</v>
      </c>
      <c r="E1316" s="49" t="str">
        <f t="shared" si="325"/>
        <v>0</v>
      </c>
      <c r="F1316" s="49">
        <f>IF(AD1316="",0,COUNTIF($AD$7:AD1316,AD1316))</f>
        <v>0</v>
      </c>
      <c r="G1316" s="49" t="str">
        <f t="shared" si="326"/>
        <v>0</v>
      </c>
      <c r="H1316" s="49">
        <f>IF(AJ1316="",0,COUNTIF($AJ$7:AJ1316,AJ1316))</f>
        <v>0</v>
      </c>
      <c r="I1316" s="49" t="str">
        <f t="shared" si="327"/>
        <v>0</v>
      </c>
      <c r="J1316" s="120">
        <f t="shared" si="328"/>
        <v>0</v>
      </c>
      <c r="K1316" s="50" t="str">
        <f t="shared" si="329"/>
        <v>-</v>
      </c>
      <c r="L1316" s="49">
        <f>IF(N1316="",0,COUNTIF($N$7:N1316,N1316))</f>
        <v>0</v>
      </c>
      <c r="M1316" s="50" t="str">
        <f t="shared" si="330"/>
        <v>0</v>
      </c>
      <c r="N1316" s="49" t="str">
        <f t="shared" si="331"/>
        <v/>
      </c>
      <c r="O1316" s="1"/>
      <c r="P1316" s="112"/>
      <c r="Q1316" s="4"/>
      <c r="R1316" s="4"/>
      <c r="S1316" s="54" t="str">
        <f t="shared" si="332"/>
        <v/>
      </c>
      <c r="T1316" s="51"/>
      <c r="U1316" s="53"/>
      <c r="V1316" s="233"/>
      <c r="W1316" s="234" t="str">
        <f t="shared" si="333"/>
        <v/>
      </c>
      <c r="X1316" s="52"/>
      <c r="Y1316" s="53"/>
      <c r="Z1316" s="53"/>
      <c r="AA1316" s="53"/>
      <c r="AB1316" s="54" t="str">
        <f t="shared" si="334"/>
        <v/>
      </c>
      <c r="AC1316" s="54" t="str">
        <f t="shared" si="335"/>
        <v/>
      </c>
      <c r="AD1316" s="52"/>
      <c r="AE1316" s="53"/>
      <c r="AF1316" s="53"/>
      <c r="AG1316" s="53"/>
      <c r="AH1316" s="54" t="str">
        <f t="shared" si="336"/>
        <v/>
      </c>
      <c r="AI1316" s="54" t="str">
        <f t="shared" si="337"/>
        <v/>
      </c>
      <c r="AJ1316" s="52"/>
      <c r="AK1316" s="55"/>
      <c r="AL1316" s="55"/>
      <c r="AM1316" s="55"/>
      <c r="AN1316" s="54" t="str">
        <f t="shared" si="338"/>
        <v/>
      </c>
      <c r="AO1316" s="54" t="str">
        <f t="shared" si="339"/>
        <v/>
      </c>
      <c r="AP1316" s="53"/>
      <c r="AQ1316" s="53"/>
      <c r="AR1316" s="1"/>
      <c r="AS1316" s="1"/>
    </row>
    <row r="1317" spans="1:45" ht="18.75" customHeight="1" x14ac:dyDescent="0.35">
      <c r="A1317" s="1"/>
      <c r="B1317" s="49">
        <f>IF(R1317="",0,COUNTIF($R$7:R1317,R1317))</f>
        <v>0</v>
      </c>
      <c r="C1317" s="49" t="str">
        <f t="shared" si="324"/>
        <v>0</v>
      </c>
      <c r="D1317" s="49">
        <f>IF(X1317="",0,COUNTIF($X$7:X1317,X1317))</f>
        <v>0</v>
      </c>
      <c r="E1317" s="49" t="str">
        <f t="shared" si="325"/>
        <v>0</v>
      </c>
      <c r="F1317" s="49">
        <f>IF(AD1317="",0,COUNTIF($AD$7:AD1317,AD1317))</f>
        <v>0</v>
      </c>
      <c r="G1317" s="49" t="str">
        <f t="shared" si="326"/>
        <v>0</v>
      </c>
      <c r="H1317" s="49">
        <f>IF(AJ1317="",0,COUNTIF($AJ$7:AJ1317,AJ1317))</f>
        <v>0</v>
      </c>
      <c r="I1317" s="49" t="str">
        <f t="shared" si="327"/>
        <v>0</v>
      </c>
      <c r="J1317" s="120">
        <f t="shared" si="328"/>
        <v>0</v>
      </c>
      <c r="K1317" s="50" t="str">
        <f t="shared" si="329"/>
        <v>-</v>
      </c>
      <c r="L1317" s="49">
        <f>IF(N1317="",0,COUNTIF($N$7:N1317,N1317))</f>
        <v>0</v>
      </c>
      <c r="M1317" s="50" t="str">
        <f t="shared" si="330"/>
        <v>0</v>
      </c>
      <c r="N1317" s="49" t="str">
        <f t="shared" si="331"/>
        <v/>
      </c>
      <c r="O1317" s="1"/>
      <c r="P1317" s="112"/>
      <c r="Q1317" s="4"/>
      <c r="R1317" s="4"/>
      <c r="S1317" s="54" t="str">
        <f t="shared" si="332"/>
        <v/>
      </c>
      <c r="T1317" s="51"/>
      <c r="U1317" s="53"/>
      <c r="V1317" s="233"/>
      <c r="W1317" s="234" t="str">
        <f t="shared" si="333"/>
        <v/>
      </c>
      <c r="X1317" s="52"/>
      <c r="Y1317" s="53"/>
      <c r="Z1317" s="53"/>
      <c r="AA1317" s="53"/>
      <c r="AB1317" s="54" t="str">
        <f t="shared" si="334"/>
        <v/>
      </c>
      <c r="AC1317" s="54" t="str">
        <f t="shared" si="335"/>
        <v/>
      </c>
      <c r="AD1317" s="52"/>
      <c r="AE1317" s="53"/>
      <c r="AF1317" s="53"/>
      <c r="AG1317" s="53"/>
      <c r="AH1317" s="54" t="str">
        <f t="shared" si="336"/>
        <v/>
      </c>
      <c r="AI1317" s="54" t="str">
        <f t="shared" si="337"/>
        <v/>
      </c>
      <c r="AJ1317" s="52"/>
      <c r="AK1317" s="55"/>
      <c r="AL1317" s="55"/>
      <c r="AM1317" s="55"/>
      <c r="AN1317" s="54" t="str">
        <f t="shared" si="338"/>
        <v/>
      </c>
      <c r="AO1317" s="54" t="str">
        <f t="shared" si="339"/>
        <v/>
      </c>
      <c r="AP1317" s="53"/>
      <c r="AQ1317" s="53"/>
      <c r="AR1317" s="1"/>
      <c r="AS1317" s="1"/>
    </row>
    <row r="1318" spans="1:45" ht="18.75" customHeight="1" x14ac:dyDescent="0.35">
      <c r="A1318" s="1"/>
      <c r="B1318" s="49">
        <f>IF(R1318="",0,COUNTIF($R$7:R1318,R1318))</f>
        <v>0</v>
      </c>
      <c r="C1318" s="49" t="str">
        <f t="shared" si="324"/>
        <v>0</v>
      </c>
      <c r="D1318" s="49">
        <f>IF(X1318="",0,COUNTIF($X$7:X1318,X1318))</f>
        <v>0</v>
      </c>
      <c r="E1318" s="49" t="str">
        <f t="shared" si="325"/>
        <v>0</v>
      </c>
      <c r="F1318" s="49">
        <f>IF(AD1318="",0,COUNTIF($AD$7:AD1318,AD1318))</f>
        <v>0</v>
      </c>
      <c r="G1318" s="49" t="str">
        <f t="shared" si="326"/>
        <v>0</v>
      </c>
      <c r="H1318" s="49">
        <f>IF(AJ1318="",0,COUNTIF($AJ$7:AJ1318,AJ1318))</f>
        <v>0</v>
      </c>
      <c r="I1318" s="49" t="str">
        <f t="shared" si="327"/>
        <v>0</v>
      </c>
      <c r="J1318" s="120">
        <f t="shared" si="328"/>
        <v>0</v>
      </c>
      <c r="K1318" s="50" t="str">
        <f t="shared" si="329"/>
        <v>-</v>
      </c>
      <c r="L1318" s="49">
        <f>IF(N1318="",0,COUNTIF($N$7:N1318,N1318))</f>
        <v>0</v>
      </c>
      <c r="M1318" s="50" t="str">
        <f t="shared" si="330"/>
        <v>0</v>
      </c>
      <c r="N1318" s="49" t="str">
        <f t="shared" si="331"/>
        <v/>
      </c>
      <c r="O1318" s="1"/>
      <c r="P1318" s="112"/>
      <c r="Q1318" s="4"/>
      <c r="R1318" s="4"/>
      <c r="S1318" s="54" t="str">
        <f t="shared" si="332"/>
        <v/>
      </c>
      <c r="T1318" s="51"/>
      <c r="U1318" s="53"/>
      <c r="V1318" s="233"/>
      <c r="W1318" s="234" t="str">
        <f t="shared" si="333"/>
        <v/>
      </c>
      <c r="X1318" s="52"/>
      <c r="Y1318" s="53"/>
      <c r="Z1318" s="53"/>
      <c r="AA1318" s="53"/>
      <c r="AB1318" s="54" t="str">
        <f t="shared" si="334"/>
        <v/>
      </c>
      <c r="AC1318" s="54" t="str">
        <f t="shared" si="335"/>
        <v/>
      </c>
      <c r="AD1318" s="52"/>
      <c r="AE1318" s="53"/>
      <c r="AF1318" s="53"/>
      <c r="AG1318" s="53"/>
      <c r="AH1318" s="54" t="str">
        <f t="shared" si="336"/>
        <v/>
      </c>
      <c r="AI1318" s="54" t="str">
        <f t="shared" si="337"/>
        <v/>
      </c>
      <c r="AJ1318" s="52"/>
      <c r="AK1318" s="55"/>
      <c r="AL1318" s="55"/>
      <c r="AM1318" s="55"/>
      <c r="AN1318" s="54" t="str">
        <f t="shared" si="338"/>
        <v/>
      </c>
      <c r="AO1318" s="54" t="str">
        <f t="shared" si="339"/>
        <v/>
      </c>
      <c r="AP1318" s="53"/>
      <c r="AQ1318" s="53"/>
      <c r="AR1318" s="1"/>
      <c r="AS1318" s="1"/>
    </row>
    <row r="1319" spans="1:45" ht="18.75" customHeight="1" x14ac:dyDescent="0.35">
      <c r="A1319" s="1"/>
      <c r="B1319" s="49">
        <f>IF(R1319="",0,COUNTIF($R$7:R1319,R1319))</f>
        <v>0</v>
      </c>
      <c r="C1319" s="49" t="str">
        <f t="shared" si="324"/>
        <v>0</v>
      </c>
      <c r="D1319" s="49">
        <f>IF(X1319="",0,COUNTIF($X$7:X1319,X1319))</f>
        <v>0</v>
      </c>
      <c r="E1319" s="49" t="str">
        <f t="shared" si="325"/>
        <v>0</v>
      </c>
      <c r="F1319" s="49">
        <f>IF(AD1319="",0,COUNTIF($AD$7:AD1319,AD1319))</f>
        <v>0</v>
      </c>
      <c r="G1319" s="49" t="str">
        <f t="shared" si="326"/>
        <v>0</v>
      </c>
      <c r="H1319" s="49">
        <f>IF(AJ1319="",0,COUNTIF($AJ$7:AJ1319,AJ1319))</f>
        <v>0</v>
      </c>
      <c r="I1319" s="49" t="str">
        <f t="shared" si="327"/>
        <v>0</v>
      </c>
      <c r="J1319" s="120">
        <f t="shared" si="328"/>
        <v>0</v>
      </c>
      <c r="K1319" s="50" t="str">
        <f t="shared" si="329"/>
        <v>-</v>
      </c>
      <c r="L1319" s="49">
        <f>IF(N1319="",0,COUNTIF($N$7:N1319,N1319))</f>
        <v>0</v>
      </c>
      <c r="M1319" s="50" t="str">
        <f t="shared" si="330"/>
        <v>0</v>
      </c>
      <c r="N1319" s="49" t="str">
        <f t="shared" si="331"/>
        <v/>
      </c>
      <c r="O1319" s="1"/>
      <c r="P1319" s="112"/>
      <c r="Q1319" s="4"/>
      <c r="R1319" s="4"/>
      <c r="S1319" s="54" t="str">
        <f t="shared" si="332"/>
        <v/>
      </c>
      <c r="T1319" s="51"/>
      <c r="U1319" s="53"/>
      <c r="V1319" s="233"/>
      <c r="W1319" s="234" t="str">
        <f t="shared" si="333"/>
        <v/>
      </c>
      <c r="X1319" s="52"/>
      <c r="Y1319" s="53"/>
      <c r="Z1319" s="53"/>
      <c r="AA1319" s="53"/>
      <c r="AB1319" s="54" t="str">
        <f t="shared" si="334"/>
        <v/>
      </c>
      <c r="AC1319" s="54" t="str">
        <f t="shared" si="335"/>
        <v/>
      </c>
      <c r="AD1319" s="52"/>
      <c r="AE1319" s="53"/>
      <c r="AF1319" s="53"/>
      <c r="AG1319" s="53"/>
      <c r="AH1319" s="54" t="str">
        <f t="shared" si="336"/>
        <v/>
      </c>
      <c r="AI1319" s="54" t="str">
        <f t="shared" si="337"/>
        <v/>
      </c>
      <c r="AJ1319" s="52"/>
      <c r="AK1319" s="55"/>
      <c r="AL1319" s="55"/>
      <c r="AM1319" s="55"/>
      <c r="AN1319" s="54" t="str">
        <f t="shared" si="338"/>
        <v/>
      </c>
      <c r="AO1319" s="54" t="str">
        <f t="shared" si="339"/>
        <v/>
      </c>
      <c r="AP1319" s="53"/>
      <c r="AQ1319" s="53"/>
      <c r="AR1319" s="1"/>
      <c r="AS1319" s="1"/>
    </row>
    <row r="1320" spans="1:45" ht="18.75" customHeight="1" x14ac:dyDescent="0.35">
      <c r="A1320" s="1"/>
      <c r="B1320" s="49">
        <f>IF(R1320="",0,COUNTIF($R$7:R1320,R1320))</f>
        <v>0</v>
      </c>
      <c r="C1320" s="49" t="str">
        <f t="shared" si="324"/>
        <v>0</v>
      </c>
      <c r="D1320" s="49">
        <f>IF(X1320="",0,COUNTIF($X$7:X1320,X1320))</f>
        <v>0</v>
      </c>
      <c r="E1320" s="49" t="str">
        <f t="shared" si="325"/>
        <v>0</v>
      </c>
      <c r="F1320" s="49">
        <f>IF(AD1320="",0,COUNTIF($AD$7:AD1320,AD1320))</f>
        <v>0</v>
      </c>
      <c r="G1320" s="49" t="str">
        <f t="shared" si="326"/>
        <v>0</v>
      </c>
      <c r="H1320" s="49">
        <f>IF(AJ1320="",0,COUNTIF($AJ$7:AJ1320,AJ1320))</f>
        <v>0</v>
      </c>
      <c r="I1320" s="49" t="str">
        <f t="shared" si="327"/>
        <v>0</v>
      </c>
      <c r="J1320" s="120">
        <f t="shared" si="328"/>
        <v>0</v>
      </c>
      <c r="K1320" s="50" t="str">
        <f t="shared" si="329"/>
        <v>-</v>
      </c>
      <c r="L1320" s="49">
        <f>IF(N1320="",0,COUNTIF($N$7:N1320,N1320))</f>
        <v>0</v>
      </c>
      <c r="M1320" s="50" t="str">
        <f t="shared" si="330"/>
        <v>0</v>
      </c>
      <c r="N1320" s="49" t="str">
        <f t="shared" si="331"/>
        <v/>
      </c>
      <c r="O1320" s="1"/>
      <c r="P1320" s="112"/>
      <c r="Q1320" s="4"/>
      <c r="R1320" s="4"/>
      <c r="S1320" s="54" t="str">
        <f t="shared" si="332"/>
        <v/>
      </c>
      <c r="T1320" s="51"/>
      <c r="U1320" s="53"/>
      <c r="V1320" s="233"/>
      <c r="W1320" s="234" t="str">
        <f t="shared" si="333"/>
        <v/>
      </c>
      <c r="X1320" s="52"/>
      <c r="Y1320" s="53"/>
      <c r="Z1320" s="53"/>
      <c r="AA1320" s="53"/>
      <c r="AB1320" s="54" t="str">
        <f t="shared" si="334"/>
        <v/>
      </c>
      <c r="AC1320" s="54" t="str">
        <f t="shared" si="335"/>
        <v/>
      </c>
      <c r="AD1320" s="52"/>
      <c r="AE1320" s="53"/>
      <c r="AF1320" s="53"/>
      <c r="AG1320" s="53"/>
      <c r="AH1320" s="54" t="str">
        <f t="shared" si="336"/>
        <v/>
      </c>
      <c r="AI1320" s="54" t="str">
        <f t="shared" si="337"/>
        <v/>
      </c>
      <c r="AJ1320" s="52"/>
      <c r="AK1320" s="55"/>
      <c r="AL1320" s="55"/>
      <c r="AM1320" s="55"/>
      <c r="AN1320" s="54" t="str">
        <f t="shared" si="338"/>
        <v/>
      </c>
      <c r="AO1320" s="54" t="str">
        <f t="shared" si="339"/>
        <v/>
      </c>
      <c r="AP1320" s="53"/>
      <c r="AQ1320" s="53"/>
      <c r="AR1320" s="1"/>
      <c r="AS1320" s="1"/>
    </row>
    <row r="1321" spans="1:45" ht="18.75" customHeight="1" x14ac:dyDescent="0.35">
      <c r="A1321" s="1"/>
      <c r="B1321" s="49">
        <f>IF(R1321="",0,COUNTIF($R$7:R1321,R1321))</f>
        <v>0</v>
      </c>
      <c r="C1321" s="49" t="str">
        <f t="shared" si="324"/>
        <v>0</v>
      </c>
      <c r="D1321" s="49">
        <f>IF(X1321="",0,COUNTIF($X$7:X1321,X1321))</f>
        <v>0</v>
      </c>
      <c r="E1321" s="49" t="str">
        <f t="shared" si="325"/>
        <v>0</v>
      </c>
      <c r="F1321" s="49">
        <f>IF(AD1321="",0,COUNTIF($AD$7:AD1321,AD1321))</f>
        <v>0</v>
      </c>
      <c r="G1321" s="49" t="str">
        <f t="shared" si="326"/>
        <v>0</v>
      </c>
      <c r="H1321" s="49">
        <f>IF(AJ1321="",0,COUNTIF($AJ$7:AJ1321,AJ1321))</f>
        <v>0</v>
      </c>
      <c r="I1321" s="49" t="str">
        <f t="shared" si="327"/>
        <v>0</v>
      </c>
      <c r="J1321" s="120">
        <f t="shared" si="328"/>
        <v>0</v>
      </c>
      <c r="K1321" s="50" t="str">
        <f t="shared" si="329"/>
        <v>-</v>
      </c>
      <c r="L1321" s="49">
        <f>IF(N1321="",0,COUNTIF($N$7:N1321,N1321))</f>
        <v>0</v>
      </c>
      <c r="M1321" s="50" t="str">
        <f t="shared" si="330"/>
        <v>0</v>
      </c>
      <c r="N1321" s="49" t="str">
        <f t="shared" si="331"/>
        <v/>
      </c>
      <c r="O1321" s="1"/>
      <c r="P1321" s="112"/>
      <c r="Q1321" s="4"/>
      <c r="R1321" s="4"/>
      <c r="S1321" s="54" t="str">
        <f t="shared" si="332"/>
        <v/>
      </c>
      <c r="T1321" s="51"/>
      <c r="U1321" s="53"/>
      <c r="V1321" s="233"/>
      <c r="W1321" s="234" t="str">
        <f t="shared" si="333"/>
        <v/>
      </c>
      <c r="X1321" s="52"/>
      <c r="Y1321" s="53"/>
      <c r="Z1321" s="53"/>
      <c r="AA1321" s="53"/>
      <c r="AB1321" s="54" t="str">
        <f t="shared" si="334"/>
        <v/>
      </c>
      <c r="AC1321" s="54" t="str">
        <f t="shared" si="335"/>
        <v/>
      </c>
      <c r="AD1321" s="52"/>
      <c r="AE1321" s="53"/>
      <c r="AF1321" s="53"/>
      <c r="AG1321" s="53"/>
      <c r="AH1321" s="54" t="str">
        <f t="shared" si="336"/>
        <v/>
      </c>
      <c r="AI1321" s="54" t="str">
        <f t="shared" si="337"/>
        <v/>
      </c>
      <c r="AJ1321" s="52"/>
      <c r="AK1321" s="55"/>
      <c r="AL1321" s="55"/>
      <c r="AM1321" s="55"/>
      <c r="AN1321" s="54" t="str">
        <f t="shared" si="338"/>
        <v/>
      </c>
      <c r="AO1321" s="54" t="str">
        <f t="shared" si="339"/>
        <v/>
      </c>
      <c r="AP1321" s="53"/>
      <c r="AQ1321" s="53"/>
      <c r="AR1321" s="1"/>
      <c r="AS1321" s="1"/>
    </row>
    <row r="1322" spans="1:45" ht="18.75" customHeight="1" x14ac:dyDescent="0.35">
      <c r="A1322" s="1"/>
      <c r="B1322" s="49">
        <f>IF(R1322="",0,COUNTIF($R$7:R1322,R1322))</f>
        <v>0</v>
      </c>
      <c r="C1322" s="49" t="str">
        <f t="shared" si="324"/>
        <v>0</v>
      </c>
      <c r="D1322" s="49">
        <f>IF(X1322="",0,COUNTIF($X$7:X1322,X1322))</f>
        <v>0</v>
      </c>
      <c r="E1322" s="49" t="str">
        <f t="shared" si="325"/>
        <v>0</v>
      </c>
      <c r="F1322" s="49">
        <f>IF(AD1322="",0,COUNTIF($AD$7:AD1322,AD1322))</f>
        <v>0</v>
      </c>
      <c r="G1322" s="49" t="str">
        <f t="shared" si="326"/>
        <v>0</v>
      </c>
      <c r="H1322" s="49">
        <f>IF(AJ1322="",0,COUNTIF($AJ$7:AJ1322,AJ1322))</f>
        <v>0</v>
      </c>
      <c r="I1322" s="49" t="str">
        <f t="shared" si="327"/>
        <v>0</v>
      </c>
      <c r="J1322" s="120">
        <f t="shared" si="328"/>
        <v>0</v>
      </c>
      <c r="K1322" s="50" t="str">
        <f t="shared" si="329"/>
        <v>-</v>
      </c>
      <c r="L1322" s="49">
        <f>IF(N1322="",0,COUNTIF($N$7:N1322,N1322))</f>
        <v>0</v>
      </c>
      <c r="M1322" s="50" t="str">
        <f t="shared" si="330"/>
        <v>0</v>
      </c>
      <c r="N1322" s="49" t="str">
        <f t="shared" si="331"/>
        <v/>
      </c>
      <c r="O1322" s="1"/>
      <c r="P1322" s="112"/>
      <c r="Q1322" s="4"/>
      <c r="R1322" s="4"/>
      <c r="S1322" s="54" t="str">
        <f t="shared" si="332"/>
        <v/>
      </c>
      <c r="T1322" s="51"/>
      <c r="U1322" s="53"/>
      <c r="V1322" s="233"/>
      <c r="W1322" s="234" t="str">
        <f t="shared" si="333"/>
        <v/>
      </c>
      <c r="X1322" s="52"/>
      <c r="Y1322" s="53"/>
      <c r="Z1322" s="53"/>
      <c r="AA1322" s="53"/>
      <c r="AB1322" s="54" t="str">
        <f t="shared" si="334"/>
        <v/>
      </c>
      <c r="AC1322" s="54" t="str">
        <f t="shared" si="335"/>
        <v/>
      </c>
      <c r="AD1322" s="52"/>
      <c r="AE1322" s="53"/>
      <c r="AF1322" s="53"/>
      <c r="AG1322" s="53"/>
      <c r="AH1322" s="54" t="str">
        <f t="shared" si="336"/>
        <v/>
      </c>
      <c r="AI1322" s="54" t="str">
        <f t="shared" si="337"/>
        <v/>
      </c>
      <c r="AJ1322" s="52"/>
      <c r="AK1322" s="55"/>
      <c r="AL1322" s="55"/>
      <c r="AM1322" s="55"/>
      <c r="AN1322" s="54" t="str">
        <f t="shared" si="338"/>
        <v/>
      </c>
      <c r="AO1322" s="54" t="str">
        <f t="shared" si="339"/>
        <v/>
      </c>
      <c r="AP1322" s="53"/>
      <c r="AQ1322" s="53"/>
      <c r="AR1322" s="1"/>
      <c r="AS1322" s="1"/>
    </row>
    <row r="1323" spans="1:45" ht="18.75" customHeight="1" x14ac:dyDescent="0.35">
      <c r="A1323" s="1"/>
      <c r="B1323" s="49">
        <f>IF(R1323="",0,COUNTIF($R$7:R1323,R1323))</f>
        <v>0</v>
      </c>
      <c r="C1323" s="49" t="str">
        <f t="shared" si="324"/>
        <v>0</v>
      </c>
      <c r="D1323" s="49">
        <f>IF(X1323="",0,COUNTIF($X$7:X1323,X1323))</f>
        <v>0</v>
      </c>
      <c r="E1323" s="49" t="str">
        <f t="shared" si="325"/>
        <v>0</v>
      </c>
      <c r="F1323" s="49">
        <f>IF(AD1323="",0,COUNTIF($AD$7:AD1323,AD1323))</f>
        <v>0</v>
      </c>
      <c r="G1323" s="49" t="str">
        <f t="shared" si="326"/>
        <v>0</v>
      </c>
      <c r="H1323" s="49">
        <f>IF(AJ1323="",0,COUNTIF($AJ$7:AJ1323,AJ1323))</f>
        <v>0</v>
      </c>
      <c r="I1323" s="49" t="str">
        <f t="shared" si="327"/>
        <v>0</v>
      </c>
      <c r="J1323" s="120">
        <f t="shared" si="328"/>
        <v>0</v>
      </c>
      <c r="K1323" s="50" t="str">
        <f t="shared" si="329"/>
        <v>-</v>
      </c>
      <c r="L1323" s="49">
        <f>IF(N1323="",0,COUNTIF($N$7:N1323,N1323))</f>
        <v>0</v>
      </c>
      <c r="M1323" s="50" t="str">
        <f t="shared" si="330"/>
        <v>0</v>
      </c>
      <c r="N1323" s="49" t="str">
        <f t="shared" si="331"/>
        <v/>
      </c>
      <c r="O1323" s="1"/>
      <c r="P1323" s="112"/>
      <c r="Q1323" s="4"/>
      <c r="R1323" s="4"/>
      <c r="S1323" s="54" t="str">
        <f t="shared" si="332"/>
        <v/>
      </c>
      <c r="T1323" s="51"/>
      <c r="U1323" s="53"/>
      <c r="V1323" s="233"/>
      <c r="W1323" s="234" t="str">
        <f t="shared" si="333"/>
        <v/>
      </c>
      <c r="X1323" s="52"/>
      <c r="Y1323" s="53"/>
      <c r="Z1323" s="53"/>
      <c r="AA1323" s="53"/>
      <c r="AB1323" s="54" t="str">
        <f t="shared" si="334"/>
        <v/>
      </c>
      <c r="AC1323" s="54" t="str">
        <f t="shared" si="335"/>
        <v/>
      </c>
      <c r="AD1323" s="52"/>
      <c r="AE1323" s="53"/>
      <c r="AF1323" s="53"/>
      <c r="AG1323" s="53"/>
      <c r="AH1323" s="54" t="str">
        <f t="shared" si="336"/>
        <v/>
      </c>
      <c r="AI1323" s="54" t="str">
        <f t="shared" si="337"/>
        <v/>
      </c>
      <c r="AJ1323" s="52"/>
      <c r="AK1323" s="55"/>
      <c r="AL1323" s="55"/>
      <c r="AM1323" s="55"/>
      <c r="AN1323" s="54" t="str">
        <f t="shared" si="338"/>
        <v/>
      </c>
      <c r="AO1323" s="54" t="str">
        <f t="shared" si="339"/>
        <v/>
      </c>
      <c r="AP1323" s="53"/>
      <c r="AQ1323" s="53"/>
      <c r="AR1323" s="1"/>
      <c r="AS1323" s="1"/>
    </row>
    <row r="1324" spans="1:45" ht="18.75" customHeight="1" x14ac:dyDescent="0.35">
      <c r="A1324" s="1"/>
      <c r="B1324" s="49">
        <f>IF(R1324="",0,COUNTIF($R$7:R1324,R1324))</f>
        <v>0</v>
      </c>
      <c r="C1324" s="49" t="str">
        <f t="shared" si="324"/>
        <v>0</v>
      </c>
      <c r="D1324" s="49">
        <f>IF(X1324="",0,COUNTIF($X$7:X1324,X1324))</f>
        <v>0</v>
      </c>
      <c r="E1324" s="49" t="str">
        <f t="shared" si="325"/>
        <v>0</v>
      </c>
      <c r="F1324" s="49">
        <f>IF(AD1324="",0,COUNTIF($AD$7:AD1324,AD1324))</f>
        <v>0</v>
      </c>
      <c r="G1324" s="49" t="str">
        <f t="shared" si="326"/>
        <v>0</v>
      </c>
      <c r="H1324" s="49">
        <f>IF(AJ1324="",0,COUNTIF($AJ$7:AJ1324,AJ1324))</f>
        <v>0</v>
      </c>
      <c r="I1324" s="49" t="str">
        <f t="shared" si="327"/>
        <v>0</v>
      </c>
      <c r="J1324" s="120">
        <f t="shared" si="328"/>
        <v>0</v>
      </c>
      <c r="K1324" s="50" t="str">
        <f t="shared" si="329"/>
        <v>-</v>
      </c>
      <c r="L1324" s="49">
        <f>IF(N1324="",0,COUNTIF($N$7:N1324,N1324))</f>
        <v>0</v>
      </c>
      <c r="M1324" s="50" t="str">
        <f t="shared" si="330"/>
        <v>0</v>
      </c>
      <c r="N1324" s="49" t="str">
        <f t="shared" si="331"/>
        <v/>
      </c>
      <c r="O1324" s="1"/>
      <c r="P1324" s="112"/>
      <c r="Q1324" s="4"/>
      <c r="R1324" s="4"/>
      <c r="S1324" s="54" t="str">
        <f t="shared" si="332"/>
        <v/>
      </c>
      <c r="T1324" s="51"/>
      <c r="U1324" s="53"/>
      <c r="V1324" s="233"/>
      <c r="W1324" s="234" t="str">
        <f t="shared" si="333"/>
        <v/>
      </c>
      <c r="X1324" s="52"/>
      <c r="Y1324" s="53"/>
      <c r="Z1324" s="53"/>
      <c r="AA1324" s="53"/>
      <c r="AB1324" s="54" t="str">
        <f t="shared" si="334"/>
        <v/>
      </c>
      <c r="AC1324" s="54" t="str">
        <f t="shared" si="335"/>
        <v/>
      </c>
      <c r="AD1324" s="52"/>
      <c r="AE1324" s="53"/>
      <c r="AF1324" s="53"/>
      <c r="AG1324" s="53"/>
      <c r="AH1324" s="54" t="str">
        <f t="shared" si="336"/>
        <v/>
      </c>
      <c r="AI1324" s="54" t="str">
        <f t="shared" si="337"/>
        <v/>
      </c>
      <c r="AJ1324" s="52"/>
      <c r="AK1324" s="55"/>
      <c r="AL1324" s="55"/>
      <c r="AM1324" s="55"/>
      <c r="AN1324" s="54" t="str">
        <f t="shared" si="338"/>
        <v/>
      </c>
      <c r="AO1324" s="54" t="str">
        <f t="shared" si="339"/>
        <v/>
      </c>
      <c r="AP1324" s="53"/>
      <c r="AQ1324" s="53"/>
      <c r="AR1324" s="1"/>
      <c r="AS1324" s="1"/>
    </row>
    <row r="1325" spans="1:45" ht="18.75" customHeight="1" x14ac:dyDescent="0.35">
      <c r="A1325" s="1"/>
      <c r="B1325" s="49">
        <f>IF(R1325="",0,COUNTIF($R$7:R1325,R1325))</f>
        <v>0</v>
      </c>
      <c r="C1325" s="49" t="str">
        <f t="shared" si="324"/>
        <v>0</v>
      </c>
      <c r="D1325" s="49">
        <f>IF(X1325="",0,COUNTIF($X$7:X1325,X1325))</f>
        <v>0</v>
      </c>
      <c r="E1325" s="49" t="str">
        <f t="shared" si="325"/>
        <v>0</v>
      </c>
      <c r="F1325" s="49">
        <f>IF(AD1325="",0,COUNTIF($AD$7:AD1325,AD1325))</f>
        <v>0</v>
      </c>
      <c r="G1325" s="49" t="str">
        <f t="shared" si="326"/>
        <v>0</v>
      </c>
      <c r="H1325" s="49">
        <f>IF(AJ1325="",0,COUNTIF($AJ$7:AJ1325,AJ1325))</f>
        <v>0</v>
      </c>
      <c r="I1325" s="49" t="str">
        <f t="shared" si="327"/>
        <v>0</v>
      </c>
      <c r="J1325" s="120">
        <f t="shared" si="328"/>
        <v>0</v>
      </c>
      <c r="K1325" s="50" t="str">
        <f t="shared" si="329"/>
        <v>-</v>
      </c>
      <c r="L1325" s="49">
        <f>IF(N1325="",0,COUNTIF($N$7:N1325,N1325))</f>
        <v>0</v>
      </c>
      <c r="M1325" s="50" t="str">
        <f t="shared" si="330"/>
        <v>0</v>
      </c>
      <c r="N1325" s="49" t="str">
        <f t="shared" si="331"/>
        <v/>
      </c>
      <c r="O1325" s="1"/>
      <c r="P1325" s="112"/>
      <c r="Q1325" s="4"/>
      <c r="R1325" s="4"/>
      <c r="S1325" s="54" t="str">
        <f t="shared" si="332"/>
        <v/>
      </c>
      <c r="T1325" s="51"/>
      <c r="U1325" s="53"/>
      <c r="V1325" s="233"/>
      <c r="W1325" s="234" t="str">
        <f t="shared" si="333"/>
        <v/>
      </c>
      <c r="X1325" s="52"/>
      <c r="Y1325" s="53"/>
      <c r="Z1325" s="53"/>
      <c r="AA1325" s="53"/>
      <c r="AB1325" s="54" t="str">
        <f t="shared" si="334"/>
        <v/>
      </c>
      <c r="AC1325" s="54" t="str">
        <f t="shared" si="335"/>
        <v/>
      </c>
      <c r="AD1325" s="52"/>
      <c r="AE1325" s="53"/>
      <c r="AF1325" s="53"/>
      <c r="AG1325" s="53"/>
      <c r="AH1325" s="54" t="str">
        <f t="shared" si="336"/>
        <v/>
      </c>
      <c r="AI1325" s="54" t="str">
        <f t="shared" si="337"/>
        <v/>
      </c>
      <c r="AJ1325" s="52"/>
      <c r="AK1325" s="55"/>
      <c r="AL1325" s="55"/>
      <c r="AM1325" s="55"/>
      <c r="AN1325" s="54" t="str">
        <f t="shared" si="338"/>
        <v/>
      </c>
      <c r="AO1325" s="54" t="str">
        <f t="shared" si="339"/>
        <v/>
      </c>
      <c r="AP1325" s="53"/>
      <c r="AQ1325" s="53"/>
      <c r="AR1325" s="1"/>
      <c r="AS1325" s="1"/>
    </row>
    <row r="1326" spans="1:45" ht="18.75" customHeight="1" x14ac:dyDescent="0.35">
      <c r="A1326" s="1"/>
      <c r="B1326" s="49">
        <f>IF(R1326="",0,COUNTIF($R$7:R1326,R1326))</f>
        <v>0</v>
      </c>
      <c r="C1326" s="49" t="str">
        <f t="shared" si="324"/>
        <v>0</v>
      </c>
      <c r="D1326" s="49">
        <f>IF(X1326="",0,COUNTIF($X$7:X1326,X1326))</f>
        <v>0</v>
      </c>
      <c r="E1326" s="49" t="str">
        <f t="shared" si="325"/>
        <v>0</v>
      </c>
      <c r="F1326" s="49">
        <f>IF(AD1326="",0,COUNTIF($AD$7:AD1326,AD1326))</f>
        <v>0</v>
      </c>
      <c r="G1326" s="49" t="str">
        <f t="shared" si="326"/>
        <v>0</v>
      </c>
      <c r="H1326" s="49">
        <f>IF(AJ1326="",0,COUNTIF($AJ$7:AJ1326,AJ1326))</f>
        <v>0</v>
      </c>
      <c r="I1326" s="49" t="str">
        <f t="shared" si="327"/>
        <v>0</v>
      </c>
      <c r="J1326" s="120">
        <f t="shared" si="328"/>
        <v>0</v>
      </c>
      <c r="K1326" s="50" t="str">
        <f t="shared" si="329"/>
        <v>-</v>
      </c>
      <c r="L1326" s="49">
        <f>IF(N1326="",0,COUNTIF($N$7:N1326,N1326))</f>
        <v>0</v>
      </c>
      <c r="M1326" s="50" t="str">
        <f t="shared" si="330"/>
        <v>0</v>
      </c>
      <c r="N1326" s="49" t="str">
        <f t="shared" si="331"/>
        <v/>
      </c>
      <c r="O1326" s="1"/>
      <c r="P1326" s="112"/>
      <c r="Q1326" s="4"/>
      <c r="R1326" s="4"/>
      <c r="S1326" s="54" t="str">
        <f t="shared" si="332"/>
        <v/>
      </c>
      <c r="T1326" s="51"/>
      <c r="U1326" s="53"/>
      <c r="V1326" s="233"/>
      <c r="W1326" s="234" t="str">
        <f t="shared" si="333"/>
        <v/>
      </c>
      <c r="X1326" s="52"/>
      <c r="Y1326" s="53"/>
      <c r="Z1326" s="53"/>
      <c r="AA1326" s="53"/>
      <c r="AB1326" s="54" t="str">
        <f t="shared" si="334"/>
        <v/>
      </c>
      <c r="AC1326" s="54" t="str">
        <f t="shared" si="335"/>
        <v/>
      </c>
      <c r="AD1326" s="52"/>
      <c r="AE1326" s="53"/>
      <c r="AF1326" s="53"/>
      <c r="AG1326" s="53"/>
      <c r="AH1326" s="54" t="str">
        <f t="shared" si="336"/>
        <v/>
      </c>
      <c r="AI1326" s="54" t="str">
        <f t="shared" si="337"/>
        <v/>
      </c>
      <c r="AJ1326" s="52"/>
      <c r="AK1326" s="55"/>
      <c r="AL1326" s="55"/>
      <c r="AM1326" s="55"/>
      <c r="AN1326" s="54" t="str">
        <f t="shared" si="338"/>
        <v/>
      </c>
      <c r="AO1326" s="54" t="str">
        <f t="shared" si="339"/>
        <v/>
      </c>
      <c r="AP1326" s="53"/>
      <c r="AQ1326" s="53"/>
      <c r="AR1326" s="1"/>
      <c r="AS1326" s="1"/>
    </row>
    <row r="1327" spans="1:45" ht="18.75" customHeight="1" x14ac:dyDescent="0.35">
      <c r="A1327" s="1"/>
      <c r="B1327" s="49">
        <f>IF(R1327="",0,COUNTIF($R$7:R1327,R1327))</f>
        <v>0</v>
      </c>
      <c r="C1327" s="49" t="str">
        <f t="shared" si="324"/>
        <v>0</v>
      </c>
      <c r="D1327" s="49">
        <f>IF(X1327="",0,COUNTIF($X$7:X1327,X1327))</f>
        <v>0</v>
      </c>
      <c r="E1327" s="49" t="str">
        <f t="shared" si="325"/>
        <v>0</v>
      </c>
      <c r="F1327" s="49">
        <f>IF(AD1327="",0,COUNTIF($AD$7:AD1327,AD1327))</f>
        <v>0</v>
      </c>
      <c r="G1327" s="49" t="str">
        <f t="shared" si="326"/>
        <v>0</v>
      </c>
      <c r="H1327" s="49">
        <f>IF(AJ1327="",0,COUNTIF($AJ$7:AJ1327,AJ1327))</f>
        <v>0</v>
      </c>
      <c r="I1327" s="49" t="str">
        <f t="shared" si="327"/>
        <v>0</v>
      </c>
      <c r="J1327" s="120">
        <f t="shared" si="328"/>
        <v>0</v>
      </c>
      <c r="K1327" s="50" t="str">
        <f t="shared" si="329"/>
        <v>-</v>
      </c>
      <c r="L1327" s="49">
        <f>IF(N1327="",0,COUNTIF($N$7:N1327,N1327))</f>
        <v>0</v>
      </c>
      <c r="M1327" s="50" t="str">
        <f t="shared" si="330"/>
        <v>0</v>
      </c>
      <c r="N1327" s="49" t="str">
        <f t="shared" si="331"/>
        <v/>
      </c>
      <c r="O1327" s="1"/>
      <c r="P1327" s="112"/>
      <c r="Q1327" s="4"/>
      <c r="R1327" s="4"/>
      <c r="S1327" s="54" t="str">
        <f t="shared" si="332"/>
        <v/>
      </c>
      <c r="T1327" s="51"/>
      <c r="U1327" s="53"/>
      <c r="V1327" s="233"/>
      <c r="W1327" s="234" t="str">
        <f t="shared" si="333"/>
        <v/>
      </c>
      <c r="X1327" s="52"/>
      <c r="Y1327" s="53"/>
      <c r="Z1327" s="53"/>
      <c r="AA1327" s="53"/>
      <c r="AB1327" s="54" t="str">
        <f t="shared" si="334"/>
        <v/>
      </c>
      <c r="AC1327" s="54" t="str">
        <f t="shared" si="335"/>
        <v/>
      </c>
      <c r="AD1327" s="52"/>
      <c r="AE1327" s="53"/>
      <c r="AF1327" s="53"/>
      <c r="AG1327" s="53"/>
      <c r="AH1327" s="54" t="str">
        <f t="shared" si="336"/>
        <v/>
      </c>
      <c r="AI1327" s="54" t="str">
        <f t="shared" si="337"/>
        <v/>
      </c>
      <c r="AJ1327" s="52"/>
      <c r="AK1327" s="55"/>
      <c r="AL1327" s="55"/>
      <c r="AM1327" s="55"/>
      <c r="AN1327" s="54" t="str">
        <f t="shared" si="338"/>
        <v/>
      </c>
      <c r="AO1327" s="54" t="str">
        <f t="shared" si="339"/>
        <v/>
      </c>
      <c r="AP1327" s="53"/>
      <c r="AQ1327" s="53"/>
      <c r="AR1327" s="1"/>
      <c r="AS1327" s="1"/>
    </row>
    <row r="1328" spans="1:45" ht="18.75" customHeight="1" x14ac:dyDescent="0.35">
      <c r="A1328" s="1"/>
      <c r="B1328" s="49">
        <f>IF(R1328="",0,COUNTIF($R$7:R1328,R1328))</f>
        <v>0</v>
      </c>
      <c r="C1328" s="49" t="str">
        <f t="shared" si="324"/>
        <v>0</v>
      </c>
      <c r="D1328" s="49">
        <f>IF(X1328="",0,COUNTIF($X$7:X1328,X1328))</f>
        <v>0</v>
      </c>
      <c r="E1328" s="49" t="str">
        <f t="shared" si="325"/>
        <v>0</v>
      </c>
      <c r="F1328" s="49">
        <f>IF(AD1328="",0,COUNTIF($AD$7:AD1328,AD1328))</f>
        <v>0</v>
      </c>
      <c r="G1328" s="49" t="str">
        <f t="shared" si="326"/>
        <v>0</v>
      </c>
      <c r="H1328" s="49">
        <f>IF(AJ1328="",0,COUNTIF($AJ$7:AJ1328,AJ1328))</f>
        <v>0</v>
      </c>
      <c r="I1328" s="49" t="str">
        <f t="shared" si="327"/>
        <v>0</v>
      </c>
      <c r="J1328" s="120">
        <f t="shared" si="328"/>
        <v>0</v>
      </c>
      <c r="K1328" s="50" t="str">
        <f t="shared" si="329"/>
        <v>-</v>
      </c>
      <c r="L1328" s="49">
        <f>IF(N1328="",0,COUNTIF($N$7:N1328,N1328))</f>
        <v>0</v>
      </c>
      <c r="M1328" s="50" t="str">
        <f t="shared" si="330"/>
        <v>0</v>
      </c>
      <c r="N1328" s="49" t="str">
        <f t="shared" si="331"/>
        <v/>
      </c>
      <c r="O1328" s="1"/>
      <c r="P1328" s="112"/>
      <c r="Q1328" s="4"/>
      <c r="R1328" s="4"/>
      <c r="S1328" s="54" t="str">
        <f t="shared" si="332"/>
        <v/>
      </c>
      <c r="T1328" s="51"/>
      <c r="U1328" s="53"/>
      <c r="V1328" s="233"/>
      <c r="W1328" s="234" t="str">
        <f t="shared" si="333"/>
        <v/>
      </c>
      <c r="X1328" s="52"/>
      <c r="Y1328" s="53"/>
      <c r="Z1328" s="53"/>
      <c r="AA1328" s="53"/>
      <c r="AB1328" s="54" t="str">
        <f t="shared" si="334"/>
        <v/>
      </c>
      <c r="AC1328" s="54" t="str">
        <f t="shared" si="335"/>
        <v/>
      </c>
      <c r="AD1328" s="52"/>
      <c r="AE1328" s="53"/>
      <c r="AF1328" s="53"/>
      <c r="AG1328" s="53"/>
      <c r="AH1328" s="54" t="str">
        <f t="shared" si="336"/>
        <v/>
      </c>
      <c r="AI1328" s="54" t="str">
        <f t="shared" si="337"/>
        <v/>
      </c>
      <c r="AJ1328" s="52"/>
      <c r="AK1328" s="55"/>
      <c r="AL1328" s="55"/>
      <c r="AM1328" s="55"/>
      <c r="AN1328" s="54" t="str">
        <f t="shared" si="338"/>
        <v/>
      </c>
      <c r="AO1328" s="54" t="str">
        <f t="shared" si="339"/>
        <v/>
      </c>
      <c r="AP1328" s="53"/>
      <c r="AQ1328" s="53"/>
      <c r="AR1328" s="1"/>
      <c r="AS1328" s="1"/>
    </row>
    <row r="1329" spans="1:45" ht="18.75" customHeight="1" x14ac:dyDescent="0.35">
      <c r="A1329" s="1"/>
      <c r="B1329" s="49">
        <f>IF(R1329="",0,COUNTIF($R$7:R1329,R1329))</f>
        <v>0</v>
      </c>
      <c r="C1329" s="49" t="str">
        <f t="shared" si="324"/>
        <v>0</v>
      </c>
      <c r="D1329" s="49">
        <f>IF(X1329="",0,COUNTIF($X$7:X1329,X1329))</f>
        <v>0</v>
      </c>
      <c r="E1329" s="49" t="str">
        <f t="shared" si="325"/>
        <v>0</v>
      </c>
      <c r="F1329" s="49">
        <f>IF(AD1329="",0,COUNTIF($AD$7:AD1329,AD1329))</f>
        <v>0</v>
      </c>
      <c r="G1329" s="49" t="str">
        <f t="shared" si="326"/>
        <v>0</v>
      </c>
      <c r="H1329" s="49">
        <f>IF(AJ1329="",0,COUNTIF($AJ$7:AJ1329,AJ1329))</f>
        <v>0</v>
      </c>
      <c r="I1329" s="49" t="str">
        <f t="shared" si="327"/>
        <v>0</v>
      </c>
      <c r="J1329" s="120">
        <f t="shared" si="328"/>
        <v>0</v>
      </c>
      <c r="K1329" s="50" t="str">
        <f t="shared" si="329"/>
        <v>-</v>
      </c>
      <c r="L1329" s="49">
        <f>IF(N1329="",0,COUNTIF($N$7:N1329,N1329))</f>
        <v>0</v>
      </c>
      <c r="M1329" s="50" t="str">
        <f t="shared" si="330"/>
        <v>0</v>
      </c>
      <c r="N1329" s="49" t="str">
        <f t="shared" si="331"/>
        <v/>
      </c>
      <c r="O1329" s="1"/>
      <c r="P1329" s="112"/>
      <c r="Q1329" s="4"/>
      <c r="R1329" s="4"/>
      <c r="S1329" s="54" t="str">
        <f t="shared" si="332"/>
        <v/>
      </c>
      <c r="T1329" s="51"/>
      <c r="U1329" s="53"/>
      <c r="V1329" s="233"/>
      <c r="W1329" s="234" t="str">
        <f t="shared" si="333"/>
        <v/>
      </c>
      <c r="X1329" s="52"/>
      <c r="Y1329" s="53"/>
      <c r="Z1329" s="53"/>
      <c r="AA1329" s="53"/>
      <c r="AB1329" s="54" t="str">
        <f t="shared" si="334"/>
        <v/>
      </c>
      <c r="AC1329" s="54" t="str">
        <f t="shared" si="335"/>
        <v/>
      </c>
      <c r="AD1329" s="52"/>
      <c r="AE1329" s="53"/>
      <c r="AF1329" s="53"/>
      <c r="AG1329" s="53"/>
      <c r="AH1329" s="54" t="str">
        <f t="shared" si="336"/>
        <v/>
      </c>
      <c r="AI1329" s="54" t="str">
        <f t="shared" si="337"/>
        <v/>
      </c>
      <c r="AJ1329" s="52"/>
      <c r="AK1329" s="55"/>
      <c r="AL1329" s="55"/>
      <c r="AM1329" s="55"/>
      <c r="AN1329" s="54" t="str">
        <f t="shared" si="338"/>
        <v/>
      </c>
      <c r="AO1329" s="54" t="str">
        <f t="shared" si="339"/>
        <v/>
      </c>
      <c r="AP1329" s="53"/>
      <c r="AQ1329" s="53"/>
      <c r="AR1329" s="1"/>
      <c r="AS1329" s="1"/>
    </row>
    <row r="1330" spans="1:45" ht="18.75" customHeight="1" x14ac:dyDescent="0.35">
      <c r="A1330" s="1"/>
      <c r="B1330" s="49">
        <f>IF(R1330="",0,COUNTIF($R$7:R1330,R1330))</f>
        <v>0</v>
      </c>
      <c r="C1330" s="49" t="str">
        <f t="shared" si="324"/>
        <v>0</v>
      </c>
      <c r="D1330" s="49">
        <f>IF(X1330="",0,COUNTIF($X$7:X1330,X1330))</f>
        <v>0</v>
      </c>
      <c r="E1330" s="49" t="str">
        <f t="shared" si="325"/>
        <v>0</v>
      </c>
      <c r="F1330" s="49">
        <f>IF(AD1330="",0,COUNTIF($AD$7:AD1330,AD1330))</f>
        <v>0</v>
      </c>
      <c r="G1330" s="49" t="str">
        <f t="shared" si="326"/>
        <v>0</v>
      </c>
      <c r="H1330" s="49">
        <f>IF(AJ1330="",0,COUNTIF($AJ$7:AJ1330,AJ1330))</f>
        <v>0</v>
      </c>
      <c r="I1330" s="49" t="str">
        <f t="shared" si="327"/>
        <v>0</v>
      </c>
      <c r="J1330" s="120">
        <f t="shared" si="328"/>
        <v>0</v>
      </c>
      <c r="K1330" s="50" t="str">
        <f t="shared" si="329"/>
        <v>-</v>
      </c>
      <c r="L1330" s="49">
        <f>IF(N1330="",0,COUNTIF($N$7:N1330,N1330))</f>
        <v>0</v>
      </c>
      <c r="M1330" s="50" t="str">
        <f t="shared" si="330"/>
        <v>0</v>
      </c>
      <c r="N1330" s="49" t="str">
        <f t="shared" si="331"/>
        <v/>
      </c>
      <c r="O1330" s="1"/>
      <c r="P1330" s="112"/>
      <c r="Q1330" s="4"/>
      <c r="R1330" s="4"/>
      <c r="S1330" s="54" t="str">
        <f t="shared" si="332"/>
        <v/>
      </c>
      <c r="T1330" s="51"/>
      <c r="U1330" s="53"/>
      <c r="V1330" s="233"/>
      <c r="W1330" s="234" t="str">
        <f t="shared" si="333"/>
        <v/>
      </c>
      <c r="X1330" s="52"/>
      <c r="Y1330" s="53"/>
      <c r="Z1330" s="53"/>
      <c r="AA1330" s="53"/>
      <c r="AB1330" s="54" t="str">
        <f t="shared" si="334"/>
        <v/>
      </c>
      <c r="AC1330" s="54" t="str">
        <f t="shared" si="335"/>
        <v/>
      </c>
      <c r="AD1330" s="52"/>
      <c r="AE1330" s="53"/>
      <c r="AF1330" s="53"/>
      <c r="AG1330" s="53"/>
      <c r="AH1330" s="54" t="str">
        <f t="shared" si="336"/>
        <v/>
      </c>
      <c r="AI1330" s="54" t="str">
        <f t="shared" si="337"/>
        <v/>
      </c>
      <c r="AJ1330" s="52"/>
      <c r="AK1330" s="55"/>
      <c r="AL1330" s="55"/>
      <c r="AM1330" s="55"/>
      <c r="AN1330" s="54" t="str">
        <f t="shared" si="338"/>
        <v/>
      </c>
      <c r="AO1330" s="54" t="str">
        <f t="shared" si="339"/>
        <v/>
      </c>
      <c r="AP1330" s="53"/>
      <c r="AQ1330" s="53"/>
      <c r="AR1330" s="1"/>
      <c r="AS1330" s="1"/>
    </row>
    <row r="1331" spans="1:45" ht="18.75" customHeight="1" x14ac:dyDescent="0.35">
      <c r="A1331" s="1"/>
      <c r="B1331" s="49">
        <f>IF(R1331="",0,COUNTIF($R$7:R1331,R1331))</f>
        <v>0</v>
      </c>
      <c r="C1331" s="49" t="str">
        <f t="shared" ref="C1331:C1394" si="340">B1331&amp;R1331</f>
        <v>0</v>
      </c>
      <c r="D1331" s="49">
        <f>IF(X1331="",0,COUNTIF($X$7:X1331,X1331))</f>
        <v>0</v>
      </c>
      <c r="E1331" s="49" t="str">
        <f t="shared" ref="E1331:E1394" si="341">D1331&amp;X1331</f>
        <v>0</v>
      </c>
      <c r="F1331" s="49">
        <f>IF(AD1331="",0,COUNTIF($AD$7:AD1331,AD1331))</f>
        <v>0</v>
      </c>
      <c r="G1331" s="49" t="str">
        <f t="shared" ref="G1331:G1394" si="342">F1331&amp;AD1331</f>
        <v>0</v>
      </c>
      <c r="H1331" s="49">
        <f>IF(AJ1331="",0,COUNTIF($AJ$7:AJ1331,AJ1331))</f>
        <v>0</v>
      </c>
      <c r="I1331" s="49" t="str">
        <f t="shared" ref="I1331:I1394" si="343">H1331&amp;AJ1331</f>
        <v>0</v>
      </c>
      <c r="J1331" s="120">
        <f t="shared" ref="J1331:J1394" si="344">Y1331+AE1331+AK1331</f>
        <v>0</v>
      </c>
      <c r="K1331" s="50" t="str">
        <f t="shared" ref="K1331:K1394" si="345">IF(R1331="","-",IF(P1331&lt;&gt;"",P1331,K1330))</f>
        <v>-</v>
      </c>
      <c r="L1331" s="49">
        <f>IF(N1331="",0,COUNTIF($N$7:N1331,N1331))</f>
        <v>0</v>
      </c>
      <c r="M1331" s="50" t="str">
        <f t="shared" ref="M1331:M1394" si="346">L1331&amp;N1331</f>
        <v>0</v>
      </c>
      <c r="N1331" s="49" t="str">
        <f t="shared" ref="N1331:N1394" si="347">IF(R1331="","",IF(Q1331&lt;&gt;"",Q1331,N1330))</f>
        <v/>
      </c>
      <c r="O1331" s="1"/>
      <c r="P1331" s="112"/>
      <c r="Q1331" s="4"/>
      <c r="R1331" s="4"/>
      <c r="S1331" s="54" t="str">
        <f t="shared" ref="S1331:S1394" si="348">IF(R1331&lt;&gt;"",VLOOKUP(R1331,DP,2,FALSE),"")</f>
        <v/>
      </c>
      <c r="T1331" s="51"/>
      <c r="U1331" s="53"/>
      <c r="V1331" s="233"/>
      <c r="W1331" s="234" t="str">
        <f t="shared" ref="W1331:W1394" si="349">IF(AND(R1331&lt;&gt;"",U1331&lt;&gt;""),$U1331*$V1331,"")</f>
        <v/>
      </c>
      <c r="X1331" s="52"/>
      <c r="Y1331" s="53"/>
      <c r="Z1331" s="53"/>
      <c r="AA1331" s="53"/>
      <c r="AB1331" s="54" t="str">
        <f t="shared" ref="AB1331:AB1394" si="350">IF(AND(R1331&lt;&gt;"",X1331&lt;&gt;""),$Y1331*$Z1331,"")</f>
        <v/>
      </c>
      <c r="AC1331" s="54" t="str">
        <f t="shared" ref="AC1331:AC1394" si="351">IF(AND(R1331&lt;&gt;"",X1331&lt;&gt;""),$Y1331*$AA1331,"")</f>
        <v/>
      </c>
      <c r="AD1331" s="52"/>
      <c r="AE1331" s="53"/>
      <c r="AF1331" s="53"/>
      <c r="AG1331" s="53"/>
      <c r="AH1331" s="54" t="str">
        <f t="shared" ref="AH1331:AH1394" si="352">IF(AND(R1331&lt;&gt;"",AD1331&lt;&gt;""),$AE1331*$AF1331,"")</f>
        <v/>
      </c>
      <c r="AI1331" s="54" t="str">
        <f t="shared" ref="AI1331:AI1394" si="353">IF(AND(R1331&lt;&gt;"",AD1331&lt;&gt;""),$AE1331*$AG1331,"")</f>
        <v/>
      </c>
      <c r="AJ1331" s="52"/>
      <c r="AK1331" s="55"/>
      <c r="AL1331" s="55"/>
      <c r="AM1331" s="55"/>
      <c r="AN1331" s="54" t="str">
        <f t="shared" ref="AN1331:AN1394" si="354">IF(AND(R1331&lt;&gt;"",AJ1331&lt;&gt;""),$AK1331*$AL1331,"")</f>
        <v/>
      </c>
      <c r="AO1331" s="54" t="str">
        <f t="shared" ref="AO1331:AO1394" si="355">IF(AND(R1331&lt;&gt;"",AJ1331&lt;&gt;""),$AK1331*$AM1331,"")</f>
        <v/>
      </c>
      <c r="AP1331" s="53"/>
      <c r="AQ1331" s="53"/>
      <c r="AR1331" s="1"/>
      <c r="AS1331" s="1"/>
    </row>
    <row r="1332" spans="1:45" ht="18.75" customHeight="1" x14ac:dyDescent="0.35">
      <c r="A1332" s="1"/>
      <c r="B1332" s="49">
        <f>IF(R1332="",0,COUNTIF($R$7:R1332,R1332))</f>
        <v>0</v>
      </c>
      <c r="C1332" s="49" t="str">
        <f t="shared" si="340"/>
        <v>0</v>
      </c>
      <c r="D1332" s="49">
        <f>IF(X1332="",0,COUNTIF($X$7:X1332,X1332))</f>
        <v>0</v>
      </c>
      <c r="E1332" s="49" t="str">
        <f t="shared" si="341"/>
        <v>0</v>
      </c>
      <c r="F1332" s="49">
        <f>IF(AD1332="",0,COUNTIF($AD$7:AD1332,AD1332))</f>
        <v>0</v>
      </c>
      <c r="G1332" s="49" t="str">
        <f t="shared" si="342"/>
        <v>0</v>
      </c>
      <c r="H1332" s="49">
        <f>IF(AJ1332="",0,COUNTIF($AJ$7:AJ1332,AJ1332))</f>
        <v>0</v>
      </c>
      <c r="I1332" s="49" t="str">
        <f t="shared" si="343"/>
        <v>0</v>
      </c>
      <c r="J1332" s="120">
        <f t="shared" si="344"/>
        <v>0</v>
      </c>
      <c r="K1332" s="50" t="str">
        <f t="shared" si="345"/>
        <v>-</v>
      </c>
      <c r="L1332" s="49">
        <f>IF(N1332="",0,COUNTIF($N$7:N1332,N1332))</f>
        <v>0</v>
      </c>
      <c r="M1332" s="50" t="str">
        <f t="shared" si="346"/>
        <v>0</v>
      </c>
      <c r="N1332" s="49" t="str">
        <f t="shared" si="347"/>
        <v/>
      </c>
      <c r="O1332" s="1"/>
      <c r="P1332" s="112"/>
      <c r="Q1332" s="4"/>
      <c r="R1332" s="4"/>
      <c r="S1332" s="54" t="str">
        <f t="shared" si="348"/>
        <v/>
      </c>
      <c r="T1332" s="51"/>
      <c r="U1332" s="53"/>
      <c r="V1332" s="233"/>
      <c r="W1332" s="234" t="str">
        <f t="shared" si="349"/>
        <v/>
      </c>
      <c r="X1332" s="52"/>
      <c r="Y1332" s="53"/>
      <c r="Z1332" s="53"/>
      <c r="AA1332" s="53"/>
      <c r="AB1332" s="54" t="str">
        <f t="shared" si="350"/>
        <v/>
      </c>
      <c r="AC1332" s="54" t="str">
        <f t="shared" si="351"/>
        <v/>
      </c>
      <c r="AD1332" s="52"/>
      <c r="AE1332" s="53"/>
      <c r="AF1332" s="53"/>
      <c r="AG1332" s="53"/>
      <c r="AH1332" s="54" t="str">
        <f t="shared" si="352"/>
        <v/>
      </c>
      <c r="AI1332" s="54" t="str">
        <f t="shared" si="353"/>
        <v/>
      </c>
      <c r="AJ1332" s="52"/>
      <c r="AK1332" s="55"/>
      <c r="AL1332" s="55"/>
      <c r="AM1332" s="55"/>
      <c r="AN1332" s="54" t="str">
        <f t="shared" si="354"/>
        <v/>
      </c>
      <c r="AO1332" s="54" t="str">
        <f t="shared" si="355"/>
        <v/>
      </c>
      <c r="AP1332" s="53"/>
      <c r="AQ1332" s="53"/>
      <c r="AR1332" s="1"/>
      <c r="AS1332" s="1"/>
    </row>
    <row r="1333" spans="1:45" ht="18.75" customHeight="1" x14ac:dyDescent="0.35">
      <c r="A1333" s="1"/>
      <c r="B1333" s="49">
        <f>IF(R1333="",0,COUNTIF($R$7:R1333,R1333))</f>
        <v>0</v>
      </c>
      <c r="C1333" s="49" t="str">
        <f t="shared" si="340"/>
        <v>0</v>
      </c>
      <c r="D1333" s="49">
        <f>IF(X1333="",0,COUNTIF($X$7:X1333,X1333))</f>
        <v>0</v>
      </c>
      <c r="E1333" s="49" t="str">
        <f t="shared" si="341"/>
        <v>0</v>
      </c>
      <c r="F1333" s="49">
        <f>IF(AD1333="",0,COUNTIF($AD$7:AD1333,AD1333))</f>
        <v>0</v>
      </c>
      <c r="G1333" s="49" t="str">
        <f t="shared" si="342"/>
        <v>0</v>
      </c>
      <c r="H1333" s="49">
        <f>IF(AJ1333="",0,COUNTIF($AJ$7:AJ1333,AJ1333))</f>
        <v>0</v>
      </c>
      <c r="I1333" s="49" t="str">
        <f t="shared" si="343"/>
        <v>0</v>
      </c>
      <c r="J1333" s="120">
        <f t="shared" si="344"/>
        <v>0</v>
      </c>
      <c r="K1333" s="50" t="str">
        <f t="shared" si="345"/>
        <v>-</v>
      </c>
      <c r="L1333" s="49">
        <f>IF(N1333="",0,COUNTIF($N$7:N1333,N1333))</f>
        <v>0</v>
      </c>
      <c r="M1333" s="50" t="str">
        <f t="shared" si="346"/>
        <v>0</v>
      </c>
      <c r="N1333" s="49" t="str">
        <f t="shared" si="347"/>
        <v/>
      </c>
      <c r="O1333" s="1"/>
      <c r="P1333" s="112"/>
      <c r="Q1333" s="4"/>
      <c r="R1333" s="4"/>
      <c r="S1333" s="54" t="str">
        <f t="shared" si="348"/>
        <v/>
      </c>
      <c r="T1333" s="51"/>
      <c r="U1333" s="53"/>
      <c r="V1333" s="233"/>
      <c r="W1333" s="234" t="str">
        <f t="shared" si="349"/>
        <v/>
      </c>
      <c r="X1333" s="52"/>
      <c r="Y1333" s="53"/>
      <c r="Z1333" s="53"/>
      <c r="AA1333" s="53"/>
      <c r="AB1333" s="54" t="str">
        <f t="shared" si="350"/>
        <v/>
      </c>
      <c r="AC1333" s="54" t="str">
        <f t="shared" si="351"/>
        <v/>
      </c>
      <c r="AD1333" s="52"/>
      <c r="AE1333" s="53"/>
      <c r="AF1333" s="53"/>
      <c r="AG1333" s="53"/>
      <c r="AH1333" s="54" t="str">
        <f t="shared" si="352"/>
        <v/>
      </c>
      <c r="AI1333" s="54" t="str">
        <f t="shared" si="353"/>
        <v/>
      </c>
      <c r="AJ1333" s="52"/>
      <c r="AK1333" s="55"/>
      <c r="AL1333" s="55"/>
      <c r="AM1333" s="55"/>
      <c r="AN1333" s="54" t="str">
        <f t="shared" si="354"/>
        <v/>
      </c>
      <c r="AO1333" s="54" t="str">
        <f t="shared" si="355"/>
        <v/>
      </c>
      <c r="AP1333" s="53"/>
      <c r="AQ1333" s="53"/>
      <c r="AR1333" s="1"/>
      <c r="AS1333" s="1"/>
    </row>
    <row r="1334" spans="1:45" ht="18.75" customHeight="1" x14ac:dyDescent="0.35">
      <c r="A1334" s="1"/>
      <c r="B1334" s="49">
        <f>IF(R1334="",0,COUNTIF($R$7:R1334,R1334))</f>
        <v>0</v>
      </c>
      <c r="C1334" s="49" t="str">
        <f t="shared" si="340"/>
        <v>0</v>
      </c>
      <c r="D1334" s="49">
        <f>IF(X1334="",0,COUNTIF($X$7:X1334,X1334))</f>
        <v>0</v>
      </c>
      <c r="E1334" s="49" t="str">
        <f t="shared" si="341"/>
        <v>0</v>
      </c>
      <c r="F1334" s="49">
        <f>IF(AD1334="",0,COUNTIF($AD$7:AD1334,AD1334))</f>
        <v>0</v>
      </c>
      <c r="G1334" s="49" t="str">
        <f t="shared" si="342"/>
        <v>0</v>
      </c>
      <c r="H1334" s="49">
        <f>IF(AJ1334="",0,COUNTIF($AJ$7:AJ1334,AJ1334))</f>
        <v>0</v>
      </c>
      <c r="I1334" s="49" t="str">
        <f t="shared" si="343"/>
        <v>0</v>
      </c>
      <c r="J1334" s="120">
        <f t="shared" si="344"/>
        <v>0</v>
      </c>
      <c r="K1334" s="50" t="str">
        <f t="shared" si="345"/>
        <v>-</v>
      </c>
      <c r="L1334" s="49">
        <f>IF(N1334="",0,COUNTIF($N$7:N1334,N1334))</f>
        <v>0</v>
      </c>
      <c r="M1334" s="50" t="str">
        <f t="shared" si="346"/>
        <v>0</v>
      </c>
      <c r="N1334" s="49" t="str">
        <f t="shared" si="347"/>
        <v/>
      </c>
      <c r="O1334" s="1"/>
      <c r="P1334" s="112"/>
      <c r="Q1334" s="4"/>
      <c r="R1334" s="4"/>
      <c r="S1334" s="54" t="str">
        <f t="shared" si="348"/>
        <v/>
      </c>
      <c r="T1334" s="51"/>
      <c r="U1334" s="53"/>
      <c r="V1334" s="233"/>
      <c r="W1334" s="234" t="str">
        <f t="shared" si="349"/>
        <v/>
      </c>
      <c r="X1334" s="52"/>
      <c r="Y1334" s="53"/>
      <c r="Z1334" s="53"/>
      <c r="AA1334" s="53"/>
      <c r="AB1334" s="54" t="str">
        <f t="shared" si="350"/>
        <v/>
      </c>
      <c r="AC1334" s="54" t="str">
        <f t="shared" si="351"/>
        <v/>
      </c>
      <c r="AD1334" s="52"/>
      <c r="AE1334" s="53"/>
      <c r="AF1334" s="53"/>
      <c r="AG1334" s="53"/>
      <c r="AH1334" s="54" t="str">
        <f t="shared" si="352"/>
        <v/>
      </c>
      <c r="AI1334" s="54" t="str">
        <f t="shared" si="353"/>
        <v/>
      </c>
      <c r="AJ1334" s="52"/>
      <c r="AK1334" s="55"/>
      <c r="AL1334" s="55"/>
      <c r="AM1334" s="55"/>
      <c r="AN1334" s="54" t="str">
        <f t="shared" si="354"/>
        <v/>
      </c>
      <c r="AO1334" s="54" t="str">
        <f t="shared" si="355"/>
        <v/>
      </c>
      <c r="AP1334" s="53"/>
      <c r="AQ1334" s="53"/>
      <c r="AR1334" s="1"/>
      <c r="AS1334" s="1"/>
    </row>
    <row r="1335" spans="1:45" ht="18.75" customHeight="1" x14ac:dyDescent="0.35">
      <c r="A1335" s="1"/>
      <c r="B1335" s="49">
        <f>IF(R1335="",0,COUNTIF($R$7:R1335,R1335))</f>
        <v>0</v>
      </c>
      <c r="C1335" s="49" t="str">
        <f t="shared" si="340"/>
        <v>0</v>
      </c>
      <c r="D1335" s="49">
        <f>IF(X1335="",0,COUNTIF($X$7:X1335,X1335))</f>
        <v>0</v>
      </c>
      <c r="E1335" s="49" t="str">
        <f t="shared" si="341"/>
        <v>0</v>
      </c>
      <c r="F1335" s="49">
        <f>IF(AD1335="",0,COUNTIF($AD$7:AD1335,AD1335))</f>
        <v>0</v>
      </c>
      <c r="G1335" s="49" t="str">
        <f t="shared" si="342"/>
        <v>0</v>
      </c>
      <c r="H1335" s="49">
        <f>IF(AJ1335="",0,COUNTIF($AJ$7:AJ1335,AJ1335))</f>
        <v>0</v>
      </c>
      <c r="I1335" s="49" t="str">
        <f t="shared" si="343"/>
        <v>0</v>
      </c>
      <c r="J1335" s="120">
        <f t="shared" si="344"/>
        <v>0</v>
      </c>
      <c r="K1335" s="50" t="str">
        <f t="shared" si="345"/>
        <v>-</v>
      </c>
      <c r="L1335" s="49">
        <f>IF(N1335="",0,COUNTIF($N$7:N1335,N1335))</f>
        <v>0</v>
      </c>
      <c r="M1335" s="50" t="str">
        <f t="shared" si="346"/>
        <v>0</v>
      </c>
      <c r="N1335" s="49" t="str">
        <f t="shared" si="347"/>
        <v/>
      </c>
      <c r="O1335" s="1"/>
      <c r="P1335" s="112"/>
      <c r="Q1335" s="4"/>
      <c r="R1335" s="4"/>
      <c r="S1335" s="54" t="str">
        <f t="shared" si="348"/>
        <v/>
      </c>
      <c r="T1335" s="51"/>
      <c r="U1335" s="53"/>
      <c r="V1335" s="233"/>
      <c r="W1335" s="234" t="str">
        <f t="shared" si="349"/>
        <v/>
      </c>
      <c r="X1335" s="52"/>
      <c r="Y1335" s="53"/>
      <c r="Z1335" s="53"/>
      <c r="AA1335" s="53"/>
      <c r="AB1335" s="54" t="str">
        <f t="shared" si="350"/>
        <v/>
      </c>
      <c r="AC1335" s="54" t="str">
        <f t="shared" si="351"/>
        <v/>
      </c>
      <c r="AD1335" s="52"/>
      <c r="AE1335" s="53"/>
      <c r="AF1335" s="53"/>
      <c r="AG1335" s="53"/>
      <c r="AH1335" s="54" t="str">
        <f t="shared" si="352"/>
        <v/>
      </c>
      <c r="AI1335" s="54" t="str">
        <f t="shared" si="353"/>
        <v/>
      </c>
      <c r="AJ1335" s="52"/>
      <c r="AK1335" s="55"/>
      <c r="AL1335" s="55"/>
      <c r="AM1335" s="55"/>
      <c r="AN1335" s="54" t="str">
        <f t="shared" si="354"/>
        <v/>
      </c>
      <c r="AO1335" s="54" t="str">
        <f t="shared" si="355"/>
        <v/>
      </c>
      <c r="AP1335" s="53"/>
      <c r="AQ1335" s="53"/>
      <c r="AR1335" s="1"/>
      <c r="AS1335" s="1"/>
    </row>
    <row r="1336" spans="1:45" ht="18.75" customHeight="1" x14ac:dyDescent="0.35">
      <c r="A1336" s="1"/>
      <c r="B1336" s="49">
        <f>IF(R1336="",0,COUNTIF($R$7:R1336,R1336))</f>
        <v>0</v>
      </c>
      <c r="C1336" s="49" t="str">
        <f t="shared" si="340"/>
        <v>0</v>
      </c>
      <c r="D1336" s="49">
        <f>IF(X1336="",0,COUNTIF($X$7:X1336,X1336))</f>
        <v>0</v>
      </c>
      <c r="E1336" s="49" t="str">
        <f t="shared" si="341"/>
        <v>0</v>
      </c>
      <c r="F1336" s="49">
        <f>IF(AD1336="",0,COUNTIF($AD$7:AD1336,AD1336))</f>
        <v>0</v>
      </c>
      <c r="G1336" s="49" t="str">
        <f t="shared" si="342"/>
        <v>0</v>
      </c>
      <c r="H1336" s="49">
        <f>IF(AJ1336="",0,COUNTIF($AJ$7:AJ1336,AJ1336))</f>
        <v>0</v>
      </c>
      <c r="I1336" s="49" t="str">
        <f t="shared" si="343"/>
        <v>0</v>
      </c>
      <c r="J1336" s="120">
        <f t="shared" si="344"/>
        <v>0</v>
      </c>
      <c r="K1336" s="50" t="str">
        <f t="shared" si="345"/>
        <v>-</v>
      </c>
      <c r="L1336" s="49">
        <f>IF(N1336="",0,COUNTIF($N$7:N1336,N1336))</f>
        <v>0</v>
      </c>
      <c r="M1336" s="50" t="str">
        <f t="shared" si="346"/>
        <v>0</v>
      </c>
      <c r="N1336" s="49" t="str">
        <f t="shared" si="347"/>
        <v/>
      </c>
      <c r="O1336" s="1"/>
      <c r="P1336" s="112"/>
      <c r="Q1336" s="4"/>
      <c r="R1336" s="4"/>
      <c r="S1336" s="54" t="str">
        <f t="shared" si="348"/>
        <v/>
      </c>
      <c r="T1336" s="51"/>
      <c r="U1336" s="53"/>
      <c r="V1336" s="233"/>
      <c r="W1336" s="234" t="str">
        <f t="shared" si="349"/>
        <v/>
      </c>
      <c r="X1336" s="52"/>
      <c r="Y1336" s="53"/>
      <c r="Z1336" s="53"/>
      <c r="AA1336" s="53"/>
      <c r="AB1336" s="54" t="str">
        <f t="shared" si="350"/>
        <v/>
      </c>
      <c r="AC1336" s="54" t="str">
        <f t="shared" si="351"/>
        <v/>
      </c>
      <c r="AD1336" s="52"/>
      <c r="AE1336" s="53"/>
      <c r="AF1336" s="53"/>
      <c r="AG1336" s="53"/>
      <c r="AH1336" s="54" t="str">
        <f t="shared" si="352"/>
        <v/>
      </c>
      <c r="AI1336" s="54" t="str">
        <f t="shared" si="353"/>
        <v/>
      </c>
      <c r="AJ1336" s="52"/>
      <c r="AK1336" s="55"/>
      <c r="AL1336" s="55"/>
      <c r="AM1336" s="55"/>
      <c r="AN1336" s="54" t="str">
        <f t="shared" si="354"/>
        <v/>
      </c>
      <c r="AO1336" s="54" t="str">
        <f t="shared" si="355"/>
        <v/>
      </c>
      <c r="AP1336" s="53"/>
      <c r="AQ1336" s="53"/>
      <c r="AR1336" s="1"/>
      <c r="AS1336" s="1"/>
    </row>
    <row r="1337" spans="1:45" ht="18.75" customHeight="1" x14ac:dyDescent="0.35">
      <c r="A1337" s="1"/>
      <c r="B1337" s="49">
        <f>IF(R1337="",0,COUNTIF($R$7:R1337,R1337))</f>
        <v>0</v>
      </c>
      <c r="C1337" s="49" t="str">
        <f t="shared" si="340"/>
        <v>0</v>
      </c>
      <c r="D1337" s="49">
        <f>IF(X1337="",0,COUNTIF($X$7:X1337,X1337))</f>
        <v>0</v>
      </c>
      <c r="E1337" s="49" t="str">
        <f t="shared" si="341"/>
        <v>0</v>
      </c>
      <c r="F1337" s="49">
        <f>IF(AD1337="",0,COUNTIF($AD$7:AD1337,AD1337))</f>
        <v>0</v>
      </c>
      <c r="G1337" s="49" t="str">
        <f t="shared" si="342"/>
        <v>0</v>
      </c>
      <c r="H1337" s="49">
        <f>IF(AJ1337="",0,COUNTIF($AJ$7:AJ1337,AJ1337))</f>
        <v>0</v>
      </c>
      <c r="I1337" s="49" t="str">
        <f t="shared" si="343"/>
        <v>0</v>
      </c>
      <c r="J1337" s="120">
        <f t="shared" si="344"/>
        <v>0</v>
      </c>
      <c r="K1337" s="50" t="str">
        <f t="shared" si="345"/>
        <v>-</v>
      </c>
      <c r="L1337" s="49">
        <f>IF(N1337="",0,COUNTIF($N$7:N1337,N1337))</f>
        <v>0</v>
      </c>
      <c r="M1337" s="50" t="str">
        <f t="shared" si="346"/>
        <v>0</v>
      </c>
      <c r="N1337" s="49" t="str">
        <f t="shared" si="347"/>
        <v/>
      </c>
      <c r="O1337" s="1"/>
      <c r="P1337" s="112"/>
      <c r="Q1337" s="4"/>
      <c r="R1337" s="4"/>
      <c r="S1337" s="54" t="str">
        <f t="shared" si="348"/>
        <v/>
      </c>
      <c r="T1337" s="51"/>
      <c r="U1337" s="53"/>
      <c r="V1337" s="233"/>
      <c r="W1337" s="234" t="str">
        <f t="shared" si="349"/>
        <v/>
      </c>
      <c r="X1337" s="52"/>
      <c r="Y1337" s="53"/>
      <c r="Z1337" s="53"/>
      <c r="AA1337" s="53"/>
      <c r="AB1337" s="54" t="str">
        <f t="shared" si="350"/>
        <v/>
      </c>
      <c r="AC1337" s="54" t="str">
        <f t="shared" si="351"/>
        <v/>
      </c>
      <c r="AD1337" s="52"/>
      <c r="AE1337" s="53"/>
      <c r="AF1337" s="53"/>
      <c r="AG1337" s="53"/>
      <c r="AH1337" s="54" t="str">
        <f t="shared" si="352"/>
        <v/>
      </c>
      <c r="AI1337" s="54" t="str">
        <f t="shared" si="353"/>
        <v/>
      </c>
      <c r="AJ1337" s="52"/>
      <c r="AK1337" s="55"/>
      <c r="AL1337" s="55"/>
      <c r="AM1337" s="55"/>
      <c r="AN1337" s="54" t="str">
        <f t="shared" si="354"/>
        <v/>
      </c>
      <c r="AO1337" s="54" t="str">
        <f t="shared" si="355"/>
        <v/>
      </c>
      <c r="AP1337" s="53"/>
      <c r="AQ1337" s="53"/>
      <c r="AR1337" s="1"/>
      <c r="AS1337" s="1"/>
    </row>
    <row r="1338" spans="1:45" ht="18.75" customHeight="1" x14ac:dyDescent="0.35">
      <c r="A1338" s="1"/>
      <c r="B1338" s="49">
        <f>IF(R1338="",0,COUNTIF($R$7:R1338,R1338))</f>
        <v>0</v>
      </c>
      <c r="C1338" s="49" t="str">
        <f t="shared" si="340"/>
        <v>0</v>
      </c>
      <c r="D1338" s="49">
        <f>IF(X1338="",0,COUNTIF($X$7:X1338,X1338))</f>
        <v>0</v>
      </c>
      <c r="E1338" s="49" t="str">
        <f t="shared" si="341"/>
        <v>0</v>
      </c>
      <c r="F1338" s="49">
        <f>IF(AD1338="",0,COUNTIF($AD$7:AD1338,AD1338))</f>
        <v>0</v>
      </c>
      <c r="G1338" s="49" t="str">
        <f t="shared" si="342"/>
        <v>0</v>
      </c>
      <c r="H1338" s="49">
        <f>IF(AJ1338="",0,COUNTIF($AJ$7:AJ1338,AJ1338))</f>
        <v>0</v>
      </c>
      <c r="I1338" s="49" t="str">
        <f t="shared" si="343"/>
        <v>0</v>
      </c>
      <c r="J1338" s="120">
        <f t="shared" si="344"/>
        <v>0</v>
      </c>
      <c r="K1338" s="50" t="str">
        <f t="shared" si="345"/>
        <v>-</v>
      </c>
      <c r="L1338" s="49">
        <f>IF(N1338="",0,COUNTIF($N$7:N1338,N1338))</f>
        <v>0</v>
      </c>
      <c r="M1338" s="50" t="str">
        <f t="shared" si="346"/>
        <v>0</v>
      </c>
      <c r="N1338" s="49" t="str">
        <f t="shared" si="347"/>
        <v/>
      </c>
      <c r="O1338" s="1"/>
      <c r="P1338" s="112"/>
      <c r="Q1338" s="4"/>
      <c r="R1338" s="4"/>
      <c r="S1338" s="54" t="str">
        <f t="shared" si="348"/>
        <v/>
      </c>
      <c r="T1338" s="51"/>
      <c r="U1338" s="53"/>
      <c r="V1338" s="233"/>
      <c r="W1338" s="234" t="str">
        <f t="shared" si="349"/>
        <v/>
      </c>
      <c r="X1338" s="52"/>
      <c r="Y1338" s="53"/>
      <c r="Z1338" s="53"/>
      <c r="AA1338" s="53"/>
      <c r="AB1338" s="54" t="str">
        <f t="shared" si="350"/>
        <v/>
      </c>
      <c r="AC1338" s="54" t="str">
        <f t="shared" si="351"/>
        <v/>
      </c>
      <c r="AD1338" s="52"/>
      <c r="AE1338" s="53"/>
      <c r="AF1338" s="53"/>
      <c r="AG1338" s="53"/>
      <c r="AH1338" s="54" t="str">
        <f t="shared" si="352"/>
        <v/>
      </c>
      <c r="AI1338" s="54" t="str">
        <f t="shared" si="353"/>
        <v/>
      </c>
      <c r="AJ1338" s="52"/>
      <c r="AK1338" s="55"/>
      <c r="AL1338" s="55"/>
      <c r="AM1338" s="55"/>
      <c r="AN1338" s="54" t="str">
        <f t="shared" si="354"/>
        <v/>
      </c>
      <c r="AO1338" s="54" t="str">
        <f t="shared" si="355"/>
        <v/>
      </c>
      <c r="AP1338" s="53"/>
      <c r="AQ1338" s="53"/>
      <c r="AR1338" s="1"/>
      <c r="AS1338" s="1"/>
    </row>
    <row r="1339" spans="1:45" ht="18.75" customHeight="1" x14ac:dyDescent="0.35">
      <c r="A1339" s="1"/>
      <c r="B1339" s="49">
        <f>IF(R1339="",0,COUNTIF($R$7:R1339,R1339))</f>
        <v>0</v>
      </c>
      <c r="C1339" s="49" t="str">
        <f t="shared" si="340"/>
        <v>0</v>
      </c>
      <c r="D1339" s="49">
        <f>IF(X1339="",0,COUNTIF($X$7:X1339,X1339))</f>
        <v>0</v>
      </c>
      <c r="E1339" s="49" t="str">
        <f t="shared" si="341"/>
        <v>0</v>
      </c>
      <c r="F1339" s="49">
        <f>IF(AD1339="",0,COUNTIF($AD$7:AD1339,AD1339))</f>
        <v>0</v>
      </c>
      <c r="G1339" s="49" t="str">
        <f t="shared" si="342"/>
        <v>0</v>
      </c>
      <c r="H1339" s="49">
        <f>IF(AJ1339="",0,COUNTIF($AJ$7:AJ1339,AJ1339))</f>
        <v>0</v>
      </c>
      <c r="I1339" s="49" t="str">
        <f t="shared" si="343"/>
        <v>0</v>
      </c>
      <c r="J1339" s="120">
        <f t="shared" si="344"/>
        <v>0</v>
      </c>
      <c r="K1339" s="50" t="str">
        <f t="shared" si="345"/>
        <v>-</v>
      </c>
      <c r="L1339" s="49">
        <f>IF(N1339="",0,COUNTIF($N$7:N1339,N1339))</f>
        <v>0</v>
      </c>
      <c r="M1339" s="50" t="str">
        <f t="shared" si="346"/>
        <v>0</v>
      </c>
      <c r="N1339" s="49" t="str">
        <f t="shared" si="347"/>
        <v/>
      </c>
      <c r="O1339" s="1"/>
      <c r="P1339" s="112"/>
      <c r="Q1339" s="4"/>
      <c r="R1339" s="4"/>
      <c r="S1339" s="54" t="str">
        <f t="shared" si="348"/>
        <v/>
      </c>
      <c r="T1339" s="51"/>
      <c r="U1339" s="53"/>
      <c r="V1339" s="233"/>
      <c r="W1339" s="234" t="str">
        <f t="shared" si="349"/>
        <v/>
      </c>
      <c r="X1339" s="52"/>
      <c r="Y1339" s="53"/>
      <c r="Z1339" s="53"/>
      <c r="AA1339" s="53"/>
      <c r="AB1339" s="54" t="str">
        <f t="shared" si="350"/>
        <v/>
      </c>
      <c r="AC1339" s="54" t="str">
        <f t="shared" si="351"/>
        <v/>
      </c>
      <c r="AD1339" s="52"/>
      <c r="AE1339" s="53"/>
      <c r="AF1339" s="53"/>
      <c r="AG1339" s="53"/>
      <c r="AH1339" s="54" t="str">
        <f t="shared" si="352"/>
        <v/>
      </c>
      <c r="AI1339" s="54" t="str">
        <f t="shared" si="353"/>
        <v/>
      </c>
      <c r="AJ1339" s="52"/>
      <c r="AK1339" s="55"/>
      <c r="AL1339" s="55"/>
      <c r="AM1339" s="55"/>
      <c r="AN1339" s="54" t="str">
        <f t="shared" si="354"/>
        <v/>
      </c>
      <c r="AO1339" s="54" t="str">
        <f t="shared" si="355"/>
        <v/>
      </c>
      <c r="AP1339" s="53"/>
      <c r="AQ1339" s="53"/>
      <c r="AR1339" s="1"/>
      <c r="AS1339" s="1"/>
    </row>
    <row r="1340" spans="1:45" ht="18.75" customHeight="1" x14ac:dyDescent="0.35">
      <c r="A1340" s="1"/>
      <c r="B1340" s="49">
        <f>IF(R1340="",0,COUNTIF($R$7:R1340,R1340))</f>
        <v>0</v>
      </c>
      <c r="C1340" s="49" t="str">
        <f t="shared" si="340"/>
        <v>0</v>
      </c>
      <c r="D1340" s="49">
        <f>IF(X1340="",0,COUNTIF($X$7:X1340,X1340))</f>
        <v>0</v>
      </c>
      <c r="E1340" s="49" t="str">
        <f t="shared" si="341"/>
        <v>0</v>
      </c>
      <c r="F1340" s="49">
        <f>IF(AD1340="",0,COUNTIF($AD$7:AD1340,AD1340))</f>
        <v>0</v>
      </c>
      <c r="G1340" s="49" t="str">
        <f t="shared" si="342"/>
        <v>0</v>
      </c>
      <c r="H1340" s="49">
        <f>IF(AJ1340="",0,COUNTIF($AJ$7:AJ1340,AJ1340))</f>
        <v>0</v>
      </c>
      <c r="I1340" s="49" t="str">
        <f t="shared" si="343"/>
        <v>0</v>
      </c>
      <c r="J1340" s="120">
        <f t="shared" si="344"/>
        <v>0</v>
      </c>
      <c r="K1340" s="50" t="str">
        <f t="shared" si="345"/>
        <v>-</v>
      </c>
      <c r="L1340" s="49">
        <f>IF(N1340="",0,COUNTIF($N$7:N1340,N1340))</f>
        <v>0</v>
      </c>
      <c r="M1340" s="50" t="str">
        <f t="shared" si="346"/>
        <v>0</v>
      </c>
      <c r="N1340" s="49" t="str">
        <f t="shared" si="347"/>
        <v/>
      </c>
      <c r="O1340" s="1"/>
      <c r="P1340" s="112"/>
      <c r="Q1340" s="4"/>
      <c r="R1340" s="4"/>
      <c r="S1340" s="54" t="str">
        <f t="shared" si="348"/>
        <v/>
      </c>
      <c r="T1340" s="51"/>
      <c r="U1340" s="53"/>
      <c r="V1340" s="233"/>
      <c r="W1340" s="234" t="str">
        <f t="shared" si="349"/>
        <v/>
      </c>
      <c r="X1340" s="52"/>
      <c r="Y1340" s="53"/>
      <c r="Z1340" s="53"/>
      <c r="AA1340" s="53"/>
      <c r="AB1340" s="54" t="str">
        <f t="shared" si="350"/>
        <v/>
      </c>
      <c r="AC1340" s="54" t="str">
        <f t="shared" si="351"/>
        <v/>
      </c>
      <c r="AD1340" s="52"/>
      <c r="AE1340" s="53"/>
      <c r="AF1340" s="53"/>
      <c r="AG1340" s="53"/>
      <c r="AH1340" s="54" t="str">
        <f t="shared" si="352"/>
        <v/>
      </c>
      <c r="AI1340" s="54" t="str">
        <f t="shared" si="353"/>
        <v/>
      </c>
      <c r="AJ1340" s="52"/>
      <c r="AK1340" s="55"/>
      <c r="AL1340" s="55"/>
      <c r="AM1340" s="55"/>
      <c r="AN1340" s="54" t="str">
        <f t="shared" si="354"/>
        <v/>
      </c>
      <c r="AO1340" s="54" t="str">
        <f t="shared" si="355"/>
        <v/>
      </c>
      <c r="AP1340" s="53"/>
      <c r="AQ1340" s="53"/>
      <c r="AR1340" s="1"/>
      <c r="AS1340" s="1"/>
    </row>
    <row r="1341" spans="1:45" ht="18.75" customHeight="1" x14ac:dyDescent="0.35">
      <c r="A1341" s="1"/>
      <c r="B1341" s="49">
        <f>IF(R1341="",0,COUNTIF($R$7:R1341,R1341))</f>
        <v>0</v>
      </c>
      <c r="C1341" s="49" t="str">
        <f t="shared" si="340"/>
        <v>0</v>
      </c>
      <c r="D1341" s="49">
        <f>IF(X1341="",0,COUNTIF($X$7:X1341,X1341))</f>
        <v>0</v>
      </c>
      <c r="E1341" s="49" t="str">
        <f t="shared" si="341"/>
        <v>0</v>
      </c>
      <c r="F1341" s="49">
        <f>IF(AD1341="",0,COUNTIF($AD$7:AD1341,AD1341))</f>
        <v>0</v>
      </c>
      <c r="G1341" s="49" t="str">
        <f t="shared" si="342"/>
        <v>0</v>
      </c>
      <c r="H1341" s="49">
        <f>IF(AJ1341="",0,COUNTIF($AJ$7:AJ1341,AJ1341))</f>
        <v>0</v>
      </c>
      <c r="I1341" s="49" t="str">
        <f t="shared" si="343"/>
        <v>0</v>
      </c>
      <c r="J1341" s="120">
        <f t="shared" si="344"/>
        <v>0</v>
      </c>
      <c r="K1341" s="50" t="str">
        <f t="shared" si="345"/>
        <v>-</v>
      </c>
      <c r="L1341" s="49">
        <f>IF(N1341="",0,COUNTIF($N$7:N1341,N1341))</f>
        <v>0</v>
      </c>
      <c r="M1341" s="50" t="str">
        <f t="shared" si="346"/>
        <v>0</v>
      </c>
      <c r="N1341" s="49" t="str">
        <f t="shared" si="347"/>
        <v/>
      </c>
      <c r="O1341" s="1"/>
      <c r="P1341" s="112"/>
      <c r="Q1341" s="4"/>
      <c r="R1341" s="4"/>
      <c r="S1341" s="54" t="str">
        <f t="shared" si="348"/>
        <v/>
      </c>
      <c r="T1341" s="51"/>
      <c r="U1341" s="53"/>
      <c r="V1341" s="233"/>
      <c r="W1341" s="234" t="str">
        <f t="shared" si="349"/>
        <v/>
      </c>
      <c r="X1341" s="52"/>
      <c r="Y1341" s="53"/>
      <c r="Z1341" s="53"/>
      <c r="AA1341" s="53"/>
      <c r="AB1341" s="54" t="str">
        <f t="shared" si="350"/>
        <v/>
      </c>
      <c r="AC1341" s="54" t="str">
        <f t="shared" si="351"/>
        <v/>
      </c>
      <c r="AD1341" s="52"/>
      <c r="AE1341" s="53"/>
      <c r="AF1341" s="53"/>
      <c r="AG1341" s="53"/>
      <c r="AH1341" s="54" t="str">
        <f t="shared" si="352"/>
        <v/>
      </c>
      <c r="AI1341" s="54" t="str">
        <f t="shared" si="353"/>
        <v/>
      </c>
      <c r="AJ1341" s="52"/>
      <c r="AK1341" s="55"/>
      <c r="AL1341" s="55"/>
      <c r="AM1341" s="55"/>
      <c r="AN1341" s="54" t="str">
        <f t="shared" si="354"/>
        <v/>
      </c>
      <c r="AO1341" s="54" t="str">
        <f t="shared" si="355"/>
        <v/>
      </c>
      <c r="AP1341" s="53"/>
      <c r="AQ1341" s="53"/>
      <c r="AR1341" s="1"/>
      <c r="AS1341" s="1"/>
    </row>
    <row r="1342" spans="1:45" ht="18.75" customHeight="1" x14ac:dyDescent="0.35">
      <c r="A1342" s="1"/>
      <c r="B1342" s="49">
        <f>IF(R1342="",0,COUNTIF($R$7:R1342,R1342))</f>
        <v>0</v>
      </c>
      <c r="C1342" s="49" t="str">
        <f t="shared" si="340"/>
        <v>0</v>
      </c>
      <c r="D1342" s="49">
        <f>IF(X1342="",0,COUNTIF($X$7:X1342,X1342))</f>
        <v>0</v>
      </c>
      <c r="E1342" s="49" t="str">
        <f t="shared" si="341"/>
        <v>0</v>
      </c>
      <c r="F1342" s="49">
        <f>IF(AD1342="",0,COUNTIF($AD$7:AD1342,AD1342))</f>
        <v>0</v>
      </c>
      <c r="G1342" s="49" t="str">
        <f t="shared" si="342"/>
        <v>0</v>
      </c>
      <c r="H1342" s="49">
        <f>IF(AJ1342="",0,COUNTIF($AJ$7:AJ1342,AJ1342))</f>
        <v>0</v>
      </c>
      <c r="I1342" s="49" t="str">
        <f t="shared" si="343"/>
        <v>0</v>
      </c>
      <c r="J1342" s="120">
        <f t="shared" si="344"/>
        <v>0</v>
      </c>
      <c r="K1342" s="50" t="str">
        <f t="shared" si="345"/>
        <v>-</v>
      </c>
      <c r="L1342" s="49">
        <f>IF(N1342="",0,COUNTIF($N$7:N1342,N1342))</f>
        <v>0</v>
      </c>
      <c r="M1342" s="50" t="str">
        <f t="shared" si="346"/>
        <v>0</v>
      </c>
      <c r="N1342" s="49" t="str">
        <f t="shared" si="347"/>
        <v/>
      </c>
      <c r="O1342" s="1"/>
      <c r="P1342" s="112"/>
      <c r="Q1342" s="4"/>
      <c r="R1342" s="4"/>
      <c r="S1342" s="54" t="str">
        <f t="shared" si="348"/>
        <v/>
      </c>
      <c r="T1342" s="51"/>
      <c r="U1342" s="53"/>
      <c r="V1342" s="233"/>
      <c r="W1342" s="234" t="str">
        <f t="shared" si="349"/>
        <v/>
      </c>
      <c r="X1342" s="52"/>
      <c r="Y1342" s="53"/>
      <c r="Z1342" s="53"/>
      <c r="AA1342" s="53"/>
      <c r="AB1342" s="54" t="str">
        <f t="shared" si="350"/>
        <v/>
      </c>
      <c r="AC1342" s="54" t="str">
        <f t="shared" si="351"/>
        <v/>
      </c>
      <c r="AD1342" s="52"/>
      <c r="AE1342" s="53"/>
      <c r="AF1342" s="53"/>
      <c r="AG1342" s="53"/>
      <c r="AH1342" s="54" t="str">
        <f t="shared" si="352"/>
        <v/>
      </c>
      <c r="AI1342" s="54" t="str">
        <f t="shared" si="353"/>
        <v/>
      </c>
      <c r="AJ1342" s="52"/>
      <c r="AK1342" s="55"/>
      <c r="AL1342" s="55"/>
      <c r="AM1342" s="55"/>
      <c r="AN1342" s="54" t="str">
        <f t="shared" si="354"/>
        <v/>
      </c>
      <c r="AO1342" s="54" t="str">
        <f t="shared" si="355"/>
        <v/>
      </c>
      <c r="AP1342" s="53"/>
      <c r="AQ1342" s="53"/>
      <c r="AR1342" s="1"/>
      <c r="AS1342" s="1"/>
    </row>
    <row r="1343" spans="1:45" ht="18.75" customHeight="1" x14ac:dyDescent="0.35">
      <c r="A1343" s="1"/>
      <c r="B1343" s="49">
        <f>IF(R1343="",0,COUNTIF($R$7:R1343,R1343))</f>
        <v>0</v>
      </c>
      <c r="C1343" s="49" t="str">
        <f t="shared" si="340"/>
        <v>0</v>
      </c>
      <c r="D1343" s="49">
        <f>IF(X1343="",0,COUNTIF($X$7:X1343,X1343))</f>
        <v>0</v>
      </c>
      <c r="E1343" s="49" t="str">
        <f t="shared" si="341"/>
        <v>0</v>
      </c>
      <c r="F1343" s="49">
        <f>IF(AD1343="",0,COUNTIF($AD$7:AD1343,AD1343))</f>
        <v>0</v>
      </c>
      <c r="G1343" s="49" t="str">
        <f t="shared" si="342"/>
        <v>0</v>
      </c>
      <c r="H1343" s="49">
        <f>IF(AJ1343="",0,COUNTIF($AJ$7:AJ1343,AJ1343))</f>
        <v>0</v>
      </c>
      <c r="I1343" s="49" t="str">
        <f t="shared" si="343"/>
        <v>0</v>
      </c>
      <c r="J1343" s="120">
        <f t="shared" si="344"/>
        <v>0</v>
      </c>
      <c r="K1343" s="50" t="str">
        <f t="shared" si="345"/>
        <v>-</v>
      </c>
      <c r="L1343" s="49">
        <f>IF(N1343="",0,COUNTIF($N$7:N1343,N1343))</f>
        <v>0</v>
      </c>
      <c r="M1343" s="50" t="str">
        <f t="shared" si="346"/>
        <v>0</v>
      </c>
      <c r="N1343" s="49" t="str">
        <f t="shared" si="347"/>
        <v/>
      </c>
      <c r="O1343" s="1"/>
      <c r="P1343" s="112"/>
      <c r="Q1343" s="4"/>
      <c r="R1343" s="4"/>
      <c r="S1343" s="54" t="str">
        <f t="shared" si="348"/>
        <v/>
      </c>
      <c r="T1343" s="51"/>
      <c r="U1343" s="53"/>
      <c r="V1343" s="233"/>
      <c r="W1343" s="234" t="str">
        <f t="shared" si="349"/>
        <v/>
      </c>
      <c r="X1343" s="52"/>
      <c r="Y1343" s="53"/>
      <c r="Z1343" s="53"/>
      <c r="AA1343" s="53"/>
      <c r="AB1343" s="54" t="str">
        <f t="shared" si="350"/>
        <v/>
      </c>
      <c r="AC1343" s="54" t="str">
        <f t="shared" si="351"/>
        <v/>
      </c>
      <c r="AD1343" s="52"/>
      <c r="AE1343" s="53"/>
      <c r="AF1343" s="53"/>
      <c r="AG1343" s="53"/>
      <c r="AH1343" s="54" t="str">
        <f t="shared" si="352"/>
        <v/>
      </c>
      <c r="AI1343" s="54" t="str">
        <f t="shared" si="353"/>
        <v/>
      </c>
      <c r="AJ1343" s="52"/>
      <c r="AK1343" s="55"/>
      <c r="AL1343" s="55"/>
      <c r="AM1343" s="55"/>
      <c r="AN1343" s="54" t="str">
        <f t="shared" si="354"/>
        <v/>
      </c>
      <c r="AO1343" s="54" t="str">
        <f t="shared" si="355"/>
        <v/>
      </c>
      <c r="AP1343" s="53"/>
      <c r="AQ1343" s="53"/>
      <c r="AR1343" s="1"/>
      <c r="AS1343" s="1"/>
    </row>
    <row r="1344" spans="1:45" ht="18.75" customHeight="1" x14ac:dyDescent="0.35">
      <c r="A1344" s="1"/>
      <c r="B1344" s="49">
        <f>IF(R1344="",0,COUNTIF($R$7:R1344,R1344))</f>
        <v>0</v>
      </c>
      <c r="C1344" s="49" t="str">
        <f t="shared" si="340"/>
        <v>0</v>
      </c>
      <c r="D1344" s="49">
        <f>IF(X1344="",0,COUNTIF($X$7:X1344,X1344))</f>
        <v>0</v>
      </c>
      <c r="E1344" s="49" t="str">
        <f t="shared" si="341"/>
        <v>0</v>
      </c>
      <c r="F1344" s="49">
        <f>IF(AD1344="",0,COUNTIF($AD$7:AD1344,AD1344))</f>
        <v>0</v>
      </c>
      <c r="G1344" s="49" t="str">
        <f t="shared" si="342"/>
        <v>0</v>
      </c>
      <c r="H1344" s="49">
        <f>IF(AJ1344="",0,COUNTIF($AJ$7:AJ1344,AJ1344))</f>
        <v>0</v>
      </c>
      <c r="I1344" s="49" t="str">
        <f t="shared" si="343"/>
        <v>0</v>
      </c>
      <c r="J1344" s="120">
        <f t="shared" si="344"/>
        <v>0</v>
      </c>
      <c r="K1344" s="50" t="str">
        <f t="shared" si="345"/>
        <v>-</v>
      </c>
      <c r="L1344" s="49">
        <f>IF(N1344="",0,COUNTIF($N$7:N1344,N1344))</f>
        <v>0</v>
      </c>
      <c r="M1344" s="50" t="str">
        <f t="shared" si="346"/>
        <v>0</v>
      </c>
      <c r="N1344" s="49" t="str">
        <f t="shared" si="347"/>
        <v/>
      </c>
      <c r="O1344" s="1"/>
      <c r="P1344" s="112"/>
      <c r="Q1344" s="4"/>
      <c r="R1344" s="4"/>
      <c r="S1344" s="54" t="str">
        <f t="shared" si="348"/>
        <v/>
      </c>
      <c r="T1344" s="51"/>
      <c r="U1344" s="53"/>
      <c r="V1344" s="233"/>
      <c r="W1344" s="234" t="str">
        <f t="shared" si="349"/>
        <v/>
      </c>
      <c r="X1344" s="52"/>
      <c r="Y1344" s="53"/>
      <c r="Z1344" s="53"/>
      <c r="AA1344" s="53"/>
      <c r="AB1344" s="54" t="str">
        <f t="shared" si="350"/>
        <v/>
      </c>
      <c r="AC1344" s="54" t="str">
        <f t="shared" si="351"/>
        <v/>
      </c>
      <c r="AD1344" s="52"/>
      <c r="AE1344" s="53"/>
      <c r="AF1344" s="53"/>
      <c r="AG1344" s="53"/>
      <c r="AH1344" s="54" t="str">
        <f t="shared" si="352"/>
        <v/>
      </c>
      <c r="AI1344" s="54" t="str">
        <f t="shared" si="353"/>
        <v/>
      </c>
      <c r="AJ1344" s="52"/>
      <c r="AK1344" s="55"/>
      <c r="AL1344" s="55"/>
      <c r="AM1344" s="55"/>
      <c r="AN1344" s="54" t="str">
        <f t="shared" si="354"/>
        <v/>
      </c>
      <c r="AO1344" s="54" t="str">
        <f t="shared" si="355"/>
        <v/>
      </c>
      <c r="AP1344" s="53"/>
      <c r="AQ1344" s="53"/>
      <c r="AR1344" s="1"/>
      <c r="AS1344" s="1"/>
    </row>
    <row r="1345" spans="1:45" ht="18.75" customHeight="1" x14ac:dyDescent="0.35">
      <c r="A1345" s="1"/>
      <c r="B1345" s="49">
        <f>IF(R1345="",0,COUNTIF($R$7:R1345,R1345))</f>
        <v>0</v>
      </c>
      <c r="C1345" s="49" t="str">
        <f t="shared" si="340"/>
        <v>0</v>
      </c>
      <c r="D1345" s="49">
        <f>IF(X1345="",0,COUNTIF($X$7:X1345,X1345))</f>
        <v>0</v>
      </c>
      <c r="E1345" s="49" t="str">
        <f t="shared" si="341"/>
        <v>0</v>
      </c>
      <c r="F1345" s="49">
        <f>IF(AD1345="",0,COUNTIF($AD$7:AD1345,AD1345))</f>
        <v>0</v>
      </c>
      <c r="G1345" s="49" t="str">
        <f t="shared" si="342"/>
        <v>0</v>
      </c>
      <c r="H1345" s="49">
        <f>IF(AJ1345="",0,COUNTIF($AJ$7:AJ1345,AJ1345))</f>
        <v>0</v>
      </c>
      <c r="I1345" s="49" t="str">
        <f t="shared" si="343"/>
        <v>0</v>
      </c>
      <c r="J1345" s="120">
        <f t="shared" si="344"/>
        <v>0</v>
      </c>
      <c r="K1345" s="50" t="str">
        <f t="shared" si="345"/>
        <v>-</v>
      </c>
      <c r="L1345" s="49">
        <f>IF(N1345="",0,COUNTIF($N$7:N1345,N1345))</f>
        <v>0</v>
      </c>
      <c r="M1345" s="50" t="str">
        <f t="shared" si="346"/>
        <v>0</v>
      </c>
      <c r="N1345" s="49" t="str">
        <f t="shared" si="347"/>
        <v/>
      </c>
      <c r="O1345" s="1"/>
      <c r="P1345" s="112"/>
      <c r="Q1345" s="4"/>
      <c r="R1345" s="4"/>
      <c r="S1345" s="54" t="str">
        <f t="shared" si="348"/>
        <v/>
      </c>
      <c r="T1345" s="51"/>
      <c r="U1345" s="53"/>
      <c r="V1345" s="233"/>
      <c r="W1345" s="234" t="str">
        <f t="shared" si="349"/>
        <v/>
      </c>
      <c r="X1345" s="52"/>
      <c r="Y1345" s="53"/>
      <c r="Z1345" s="53"/>
      <c r="AA1345" s="53"/>
      <c r="AB1345" s="54" t="str">
        <f t="shared" si="350"/>
        <v/>
      </c>
      <c r="AC1345" s="54" t="str">
        <f t="shared" si="351"/>
        <v/>
      </c>
      <c r="AD1345" s="52"/>
      <c r="AE1345" s="53"/>
      <c r="AF1345" s="53"/>
      <c r="AG1345" s="53"/>
      <c r="AH1345" s="54" t="str">
        <f t="shared" si="352"/>
        <v/>
      </c>
      <c r="AI1345" s="54" t="str">
        <f t="shared" si="353"/>
        <v/>
      </c>
      <c r="AJ1345" s="52"/>
      <c r="AK1345" s="55"/>
      <c r="AL1345" s="55"/>
      <c r="AM1345" s="55"/>
      <c r="AN1345" s="54" t="str">
        <f t="shared" si="354"/>
        <v/>
      </c>
      <c r="AO1345" s="54" t="str">
        <f t="shared" si="355"/>
        <v/>
      </c>
      <c r="AP1345" s="53"/>
      <c r="AQ1345" s="53"/>
      <c r="AR1345" s="1"/>
      <c r="AS1345" s="1"/>
    </row>
    <row r="1346" spans="1:45" ht="18.75" customHeight="1" x14ac:dyDescent="0.35">
      <c r="A1346" s="1"/>
      <c r="B1346" s="49">
        <f>IF(R1346="",0,COUNTIF($R$7:R1346,R1346))</f>
        <v>0</v>
      </c>
      <c r="C1346" s="49" t="str">
        <f t="shared" si="340"/>
        <v>0</v>
      </c>
      <c r="D1346" s="49">
        <f>IF(X1346="",0,COUNTIF($X$7:X1346,X1346))</f>
        <v>0</v>
      </c>
      <c r="E1346" s="49" t="str">
        <f t="shared" si="341"/>
        <v>0</v>
      </c>
      <c r="F1346" s="49">
        <f>IF(AD1346="",0,COUNTIF($AD$7:AD1346,AD1346))</f>
        <v>0</v>
      </c>
      <c r="G1346" s="49" t="str">
        <f t="shared" si="342"/>
        <v>0</v>
      </c>
      <c r="H1346" s="49">
        <f>IF(AJ1346="",0,COUNTIF($AJ$7:AJ1346,AJ1346))</f>
        <v>0</v>
      </c>
      <c r="I1346" s="49" t="str">
        <f t="shared" si="343"/>
        <v>0</v>
      </c>
      <c r="J1346" s="120">
        <f t="shared" si="344"/>
        <v>0</v>
      </c>
      <c r="K1346" s="50" t="str">
        <f t="shared" si="345"/>
        <v>-</v>
      </c>
      <c r="L1346" s="49">
        <f>IF(N1346="",0,COUNTIF($N$7:N1346,N1346))</f>
        <v>0</v>
      </c>
      <c r="M1346" s="50" t="str">
        <f t="shared" si="346"/>
        <v>0</v>
      </c>
      <c r="N1346" s="49" t="str">
        <f t="shared" si="347"/>
        <v/>
      </c>
      <c r="O1346" s="1"/>
      <c r="P1346" s="112"/>
      <c r="Q1346" s="4"/>
      <c r="R1346" s="4"/>
      <c r="S1346" s="54" t="str">
        <f t="shared" si="348"/>
        <v/>
      </c>
      <c r="T1346" s="51"/>
      <c r="U1346" s="53"/>
      <c r="V1346" s="233"/>
      <c r="W1346" s="234" t="str">
        <f t="shared" si="349"/>
        <v/>
      </c>
      <c r="X1346" s="52"/>
      <c r="Y1346" s="53"/>
      <c r="Z1346" s="53"/>
      <c r="AA1346" s="53"/>
      <c r="AB1346" s="54" t="str">
        <f t="shared" si="350"/>
        <v/>
      </c>
      <c r="AC1346" s="54" t="str">
        <f t="shared" si="351"/>
        <v/>
      </c>
      <c r="AD1346" s="52"/>
      <c r="AE1346" s="53"/>
      <c r="AF1346" s="53"/>
      <c r="AG1346" s="53"/>
      <c r="AH1346" s="54" t="str">
        <f t="shared" si="352"/>
        <v/>
      </c>
      <c r="AI1346" s="54" t="str">
        <f t="shared" si="353"/>
        <v/>
      </c>
      <c r="AJ1346" s="52"/>
      <c r="AK1346" s="55"/>
      <c r="AL1346" s="55"/>
      <c r="AM1346" s="55"/>
      <c r="AN1346" s="54" t="str">
        <f t="shared" si="354"/>
        <v/>
      </c>
      <c r="AO1346" s="54" t="str">
        <f t="shared" si="355"/>
        <v/>
      </c>
      <c r="AP1346" s="53"/>
      <c r="AQ1346" s="53"/>
      <c r="AR1346" s="1"/>
      <c r="AS1346" s="1"/>
    </row>
    <row r="1347" spans="1:45" ht="18.75" customHeight="1" x14ac:dyDescent="0.35">
      <c r="A1347" s="1"/>
      <c r="B1347" s="49">
        <f>IF(R1347="",0,COUNTIF($R$7:R1347,R1347))</f>
        <v>0</v>
      </c>
      <c r="C1347" s="49" t="str">
        <f t="shared" si="340"/>
        <v>0</v>
      </c>
      <c r="D1347" s="49">
        <f>IF(X1347="",0,COUNTIF($X$7:X1347,X1347))</f>
        <v>0</v>
      </c>
      <c r="E1347" s="49" t="str">
        <f t="shared" si="341"/>
        <v>0</v>
      </c>
      <c r="F1347" s="49">
        <f>IF(AD1347="",0,COUNTIF($AD$7:AD1347,AD1347))</f>
        <v>0</v>
      </c>
      <c r="G1347" s="49" t="str">
        <f t="shared" si="342"/>
        <v>0</v>
      </c>
      <c r="H1347" s="49">
        <f>IF(AJ1347="",0,COUNTIF($AJ$7:AJ1347,AJ1347))</f>
        <v>0</v>
      </c>
      <c r="I1347" s="49" t="str">
        <f t="shared" si="343"/>
        <v>0</v>
      </c>
      <c r="J1347" s="120">
        <f t="shared" si="344"/>
        <v>0</v>
      </c>
      <c r="K1347" s="50" t="str">
        <f t="shared" si="345"/>
        <v>-</v>
      </c>
      <c r="L1347" s="49">
        <f>IF(N1347="",0,COUNTIF($N$7:N1347,N1347))</f>
        <v>0</v>
      </c>
      <c r="M1347" s="50" t="str">
        <f t="shared" si="346"/>
        <v>0</v>
      </c>
      <c r="N1347" s="49" t="str">
        <f t="shared" si="347"/>
        <v/>
      </c>
      <c r="O1347" s="1"/>
      <c r="P1347" s="112"/>
      <c r="Q1347" s="4"/>
      <c r="R1347" s="4"/>
      <c r="S1347" s="54" t="str">
        <f t="shared" si="348"/>
        <v/>
      </c>
      <c r="T1347" s="51"/>
      <c r="U1347" s="53"/>
      <c r="V1347" s="233"/>
      <c r="W1347" s="234" t="str">
        <f t="shared" si="349"/>
        <v/>
      </c>
      <c r="X1347" s="52"/>
      <c r="Y1347" s="53"/>
      <c r="Z1347" s="53"/>
      <c r="AA1347" s="53"/>
      <c r="AB1347" s="54" t="str">
        <f t="shared" si="350"/>
        <v/>
      </c>
      <c r="AC1347" s="54" t="str">
        <f t="shared" si="351"/>
        <v/>
      </c>
      <c r="AD1347" s="52"/>
      <c r="AE1347" s="53"/>
      <c r="AF1347" s="53"/>
      <c r="AG1347" s="53"/>
      <c r="AH1347" s="54" t="str">
        <f t="shared" si="352"/>
        <v/>
      </c>
      <c r="AI1347" s="54" t="str">
        <f t="shared" si="353"/>
        <v/>
      </c>
      <c r="AJ1347" s="52"/>
      <c r="AK1347" s="55"/>
      <c r="AL1347" s="55"/>
      <c r="AM1347" s="55"/>
      <c r="AN1347" s="54" t="str">
        <f t="shared" si="354"/>
        <v/>
      </c>
      <c r="AO1347" s="54" t="str">
        <f t="shared" si="355"/>
        <v/>
      </c>
      <c r="AP1347" s="53"/>
      <c r="AQ1347" s="53"/>
      <c r="AR1347" s="1"/>
      <c r="AS1347" s="1"/>
    </row>
    <row r="1348" spans="1:45" ht="18.75" customHeight="1" x14ac:dyDescent="0.35">
      <c r="A1348" s="1"/>
      <c r="B1348" s="49">
        <f>IF(R1348="",0,COUNTIF($R$7:R1348,R1348))</f>
        <v>0</v>
      </c>
      <c r="C1348" s="49" t="str">
        <f t="shared" si="340"/>
        <v>0</v>
      </c>
      <c r="D1348" s="49">
        <f>IF(X1348="",0,COUNTIF($X$7:X1348,X1348))</f>
        <v>0</v>
      </c>
      <c r="E1348" s="49" t="str">
        <f t="shared" si="341"/>
        <v>0</v>
      </c>
      <c r="F1348" s="49">
        <f>IF(AD1348="",0,COUNTIF($AD$7:AD1348,AD1348))</f>
        <v>0</v>
      </c>
      <c r="G1348" s="49" t="str">
        <f t="shared" si="342"/>
        <v>0</v>
      </c>
      <c r="H1348" s="49">
        <f>IF(AJ1348="",0,COUNTIF($AJ$7:AJ1348,AJ1348))</f>
        <v>0</v>
      </c>
      <c r="I1348" s="49" t="str">
        <f t="shared" si="343"/>
        <v>0</v>
      </c>
      <c r="J1348" s="120">
        <f t="shared" si="344"/>
        <v>0</v>
      </c>
      <c r="K1348" s="50" t="str">
        <f t="shared" si="345"/>
        <v>-</v>
      </c>
      <c r="L1348" s="49">
        <f>IF(N1348="",0,COUNTIF($N$7:N1348,N1348))</f>
        <v>0</v>
      </c>
      <c r="M1348" s="50" t="str">
        <f t="shared" si="346"/>
        <v>0</v>
      </c>
      <c r="N1348" s="49" t="str">
        <f t="shared" si="347"/>
        <v/>
      </c>
      <c r="O1348" s="1"/>
      <c r="P1348" s="112"/>
      <c r="Q1348" s="4"/>
      <c r="R1348" s="4"/>
      <c r="S1348" s="54" t="str">
        <f t="shared" si="348"/>
        <v/>
      </c>
      <c r="T1348" s="51"/>
      <c r="U1348" s="53"/>
      <c r="V1348" s="233"/>
      <c r="W1348" s="234" t="str">
        <f t="shared" si="349"/>
        <v/>
      </c>
      <c r="X1348" s="52"/>
      <c r="Y1348" s="53"/>
      <c r="Z1348" s="53"/>
      <c r="AA1348" s="53"/>
      <c r="AB1348" s="54" t="str">
        <f t="shared" si="350"/>
        <v/>
      </c>
      <c r="AC1348" s="54" t="str">
        <f t="shared" si="351"/>
        <v/>
      </c>
      <c r="AD1348" s="52"/>
      <c r="AE1348" s="53"/>
      <c r="AF1348" s="53"/>
      <c r="AG1348" s="53"/>
      <c r="AH1348" s="54" t="str">
        <f t="shared" si="352"/>
        <v/>
      </c>
      <c r="AI1348" s="54" t="str">
        <f t="shared" si="353"/>
        <v/>
      </c>
      <c r="AJ1348" s="52"/>
      <c r="AK1348" s="55"/>
      <c r="AL1348" s="55"/>
      <c r="AM1348" s="55"/>
      <c r="AN1348" s="54" t="str">
        <f t="shared" si="354"/>
        <v/>
      </c>
      <c r="AO1348" s="54" t="str">
        <f t="shared" si="355"/>
        <v/>
      </c>
      <c r="AP1348" s="53"/>
      <c r="AQ1348" s="53"/>
      <c r="AR1348" s="1"/>
      <c r="AS1348" s="1"/>
    </row>
    <row r="1349" spans="1:45" ht="18.75" customHeight="1" x14ac:dyDescent="0.35">
      <c r="A1349" s="1"/>
      <c r="B1349" s="49">
        <f>IF(R1349="",0,COUNTIF($R$7:R1349,R1349))</f>
        <v>0</v>
      </c>
      <c r="C1349" s="49" t="str">
        <f t="shared" si="340"/>
        <v>0</v>
      </c>
      <c r="D1349" s="49">
        <f>IF(X1349="",0,COUNTIF($X$7:X1349,X1349))</f>
        <v>0</v>
      </c>
      <c r="E1349" s="49" t="str">
        <f t="shared" si="341"/>
        <v>0</v>
      </c>
      <c r="F1349" s="49">
        <f>IF(AD1349="",0,COUNTIF($AD$7:AD1349,AD1349))</f>
        <v>0</v>
      </c>
      <c r="G1349" s="49" t="str">
        <f t="shared" si="342"/>
        <v>0</v>
      </c>
      <c r="H1349" s="49">
        <f>IF(AJ1349="",0,COUNTIF($AJ$7:AJ1349,AJ1349))</f>
        <v>0</v>
      </c>
      <c r="I1349" s="49" t="str">
        <f t="shared" si="343"/>
        <v>0</v>
      </c>
      <c r="J1349" s="120">
        <f t="shared" si="344"/>
        <v>0</v>
      </c>
      <c r="K1349" s="50" t="str">
        <f t="shared" si="345"/>
        <v>-</v>
      </c>
      <c r="L1349" s="49">
        <f>IF(N1349="",0,COUNTIF($N$7:N1349,N1349))</f>
        <v>0</v>
      </c>
      <c r="M1349" s="50" t="str">
        <f t="shared" si="346"/>
        <v>0</v>
      </c>
      <c r="N1349" s="49" t="str">
        <f t="shared" si="347"/>
        <v/>
      </c>
      <c r="O1349" s="1"/>
      <c r="P1349" s="112"/>
      <c r="Q1349" s="4"/>
      <c r="R1349" s="4"/>
      <c r="S1349" s="54" t="str">
        <f t="shared" si="348"/>
        <v/>
      </c>
      <c r="T1349" s="51"/>
      <c r="U1349" s="53"/>
      <c r="V1349" s="233"/>
      <c r="W1349" s="234" t="str">
        <f t="shared" si="349"/>
        <v/>
      </c>
      <c r="X1349" s="52"/>
      <c r="Y1349" s="53"/>
      <c r="Z1349" s="53"/>
      <c r="AA1349" s="53"/>
      <c r="AB1349" s="54" t="str">
        <f t="shared" si="350"/>
        <v/>
      </c>
      <c r="AC1349" s="54" t="str">
        <f t="shared" si="351"/>
        <v/>
      </c>
      <c r="AD1349" s="52"/>
      <c r="AE1349" s="53"/>
      <c r="AF1349" s="53"/>
      <c r="AG1349" s="53"/>
      <c r="AH1349" s="54" t="str">
        <f t="shared" si="352"/>
        <v/>
      </c>
      <c r="AI1349" s="54" t="str">
        <f t="shared" si="353"/>
        <v/>
      </c>
      <c r="AJ1349" s="52"/>
      <c r="AK1349" s="55"/>
      <c r="AL1349" s="55"/>
      <c r="AM1349" s="55"/>
      <c r="AN1349" s="54" t="str">
        <f t="shared" si="354"/>
        <v/>
      </c>
      <c r="AO1349" s="54" t="str">
        <f t="shared" si="355"/>
        <v/>
      </c>
      <c r="AP1349" s="53"/>
      <c r="AQ1349" s="53"/>
      <c r="AR1349" s="1"/>
      <c r="AS1349" s="1"/>
    </row>
    <row r="1350" spans="1:45" ht="18.75" customHeight="1" x14ac:dyDescent="0.35">
      <c r="A1350" s="1"/>
      <c r="B1350" s="49">
        <f>IF(R1350="",0,COUNTIF($R$7:R1350,R1350))</f>
        <v>0</v>
      </c>
      <c r="C1350" s="49" t="str">
        <f t="shared" si="340"/>
        <v>0</v>
      </c>
      <c r="D1350" s="49">
        <f>IF(X1350="",0,COUNTIF($X$7:X1350,X1350))</f>
        <v>0</v>
      </c>
      <c r="E1350" s="49" t="str">
        <f t="shared" si="341"/>
        <v>0</v>
      </c>
      <c r="F1350" s="49">
        <f>IF(AD1350="",0,COUNTIF($AD$7:AD1350,AD1350))</f>
        <v>0</v>
      </c>
      <c r="G1350" s="49" t="str">
        <f t="shared" si="342"/>
        <v>0</v>
      </c>
      <c r="H1350" s="49">
        <f>IF(AJ1350="",0,COUNTIF($AJ$7:AJ1350,AJ1350))</f>
        <v>0</v>
      </c>
      <c r="I1350" s="49" t="str">
        <f t="shared" si="343"/>
        <v>0</v>
      </c>
      <c r="J1350" s="120">
        <f t="shared" si="344"/>
        <v>0</v>
      </c>
      <c r="K1350" s="50" t="str">
        <f t="shared" si="345"/>
        <v>-</v>
      </c>
      <c r="L1350" s="49">
        <f>IF(N1350="",0,COUNTIF($N$7:N1350,N1350))</f>
        <v>0</v>
      </c>
      <c r="M1350" s="50" t="str">
        <f t="shared" si="346"/>
        <v>0</v>
      </c>
      <c r="N1350" s="49" t="str">
        <f t="shared" si="347"/>
        <v/>
      </c>
      <c r="O1350" s="1"/>
      <c r="P1350" s="112"/>
      <c r="Q1350" s="4"/>
      <c r="R1350" s="4"/>
      <c r="S1350" s="54" t="str">
        <f t="shared" si="348"/>
        <v/>
      </c>
      <c r="T1350" s="51"/>
      <c r="U1350" s="53"/>
      <c r="V1350" s="233"/>
      <c r="W1350" s="234" t="str">
        <f t="shared" si="349"/>
        <v/>
      </c>
      <c r="X1350" s="52"/>
      <c r="Y1350" s="53"/>
      <c r="Z1350" s="53"/>
      <c r="AA1350" s="53"/>
      <c r="AB1350" s="54" t="str">
        <f t="shared" si="350"/>
        <v/>
      </c>
      <c r="AC1350" s="54" t="str">
        <f t="shared" si="351"/>
        <v/>
      </c>
      <c r="AD1350" s="52"/>
      <c r="AE1350" s="53"/>
      <c r="AF1350" s="53"/>
      <c r="AG1350" s="53"/>
      <c r="AH1350" s="54" t="str">
        <f t="shared" si="352"/>
        <v/>
      </c>
      <c r="AI1350" s="54" t="str">
        <f t="shared" si="353"/>
        <v/>
      </c>
      <c r="AJ1350" s="52"/>
      <c r="AK1350" s="55"/>
      <c r="AL1350" s="55"/>
      <c r="AM1350" s="55"/>
      <c r="AN1350" s="54" t="str">
        <f t="shared" si="354"/>
        <v/>
      </c>
      <c r="AO1350" s="54" t="str">
        <f t="shared" si="355"/>
        <v/>
      </c>
      <c r="AP1350" s="53"/>
      <c r="AQ1350" s="53"/>
      <c r="AR1350" s="1"/>
      <c r="AS1350" s="1"/>
    </row>
    <row r="1351" spans="1:45" ht="18.75" customHeight="1" x14ac:dyDescent="0.35">
      <c r="A1351" s="1"/>
      <c r="B1351" s="49">
        <f>IF(R1351="",0,COUNTIF($R$7:R1351,R1351))</f>
        <v>0</v>
      </c>
      <c r="C1351" s="49" t="str">
        <f t="shared" si="340"/>
        <v>0</v>
      </c>
      <c r="D1351" s="49">
        <f>IF(X1351="",0,COUNTIF($X$7:X1351,X1351))</f>
        <v>0</v>
      </c>
      <c r="E1351" s="49" t="str">
        <f t="shared" si="341"/>
        <v>0</v>
      </c>
      <c r="F1351" s="49">
        <f>IF(AD1351="",0,COUNTIF($AD$7:AD1351,AD1351))</f>
        <v>0</v>
      </c>
      <c r="G1351" s="49" t="str">
        <f t="shared" si="342"/>
        <v>0</v>
      </c>
      <c r="H1351" s="49">
        <f>IF(AJ1351="",0,COUNTIF($AJ$7:AJ1351,AJ1351))</f>
        <v>0</v>
      </c>
      <c r="I1351" s="49" t="str">
        <f t="shared" si="343"/>
        <v>0</v>
      </c>
      <c r="J1351" s="120">
        <f t="shared" si="344"/>
        <v>0</v>
      </c>
      <c r="K1351" s="50" t="str">
        <f t="shared" si="345"/>
        <v>-</v>
      </c>
      <c r="L1351" s="49">
        <f>IF(N1351="",0,COUNTIF($N$7:N1351,N1351))</f>
        <v>0</v>
      </c>
      <c r="M1351" s="50" t="str">
        <f t="shared" si="346"/>
        <v>0</v>
      </c>
      <c r="N1351" s="49" t="str">
        <f t="shared" si="347"/>
        <v/>
      </c>
      <c r="O1351" s="1"/>
      <c r="P1351" s="112"/>
      <c r="Q1351" s="4"/>
      <c r="R1351" s="4"/>
      <c r="S1351" s="54" t="str">
        <f t="shared" si="348"/>
        <v/>
      </c>
      <c r="T1351" s="51"/>
      <c r="U1351" s="53"/>
      <c r="V1351" s="233"/>
      <c r="W1351" s="234" t="str">
        <f t="shared" si="349"/>
        <v/>
      </c>
      <c r="X1351" s="52"/>
      <c r="Y1351" s="53"/>
      <c r="Z1351" s="53"/>
      <c r="AA1351" s="53"/>
      <c r="AB1351" s="54" t="str">
        <f t="shared" si="350"/>
        <v/>
      </c>
      <c r="AC1351" s="54" t="str">
        <f t="shared" si="351"/>
        <v/>
      </c>
      <c r="AD1351" s="52"/>
      <c r="AE1351" s="53"/>
      <c r="AF1351" s="53"/>
      <c r="AG1351" s="53"/>
      <c r="AH1351" s="54" t="str">
        <f t="shared" si="352"/>
        <v/>
      </c>
      <c r="AI1351" s="54" t="str">
        <f t="shared" si="353"/>
        <v/>
      </c>
      <c r="AJ1351" s="52"/>
      <c r="AK1351" s="55"/>
      <c r="AL1351" s="55"/>
      <c r="AM1351" s="55"/>
      <c r="AN1351" s="54" t="str">
        <f t="shared" si="354"/>
        <v/>
      </c>
      <c r="AO1351" s="54" t="str">
        <f t="shared" si="355"/>
        <v/>
      </c>
      <c r="AP1351" s="53"/>
      <c r="AQ1351" s="53"/>
      <c r="AR1351" s="1"/>
      <c r="AS1351" s="1"/>
    </row>
    <row r="1352" spans="1:45" ht="18.75" customHeight="1" x14ac:dyDescent="0.35">
      <c r="A1352" s="1"/>
      <c r="B1352" s="49">
        <f>IF(R1352="",0,COUNTIF($R$7:R1352,R1352))</f>
        <v>0</v>
      </c>
      <c r="C1352" s="49" t="str">
        <f t="shared" si="340"/>
        <v>0</v>
      </c>
      <c r="D1352" s="49">
        <f>IF(X1352="",0,COUNTIF($X$7:X1352,X1352))</f>
        <v>0</v>
      </c>
      <c r="E1352" s="49" t="str">
        <f t="shared" si="341"/>
        <v>0</v>
      </c>
      <c r="F1352" s="49">
        <f>IF(AD1352="",0,COUNTIF($AD$7:AD1352,AD1352))</f>
        <v>0</v>
      </c>
      <c r="G1352" s="49" t="str">
        <f t="shared" si="342"/>
        <v>0</v>
      </c>
      <c r="H1352" s="49">
        <f>IF(AJ1352="",0,COUNTIF($AJ$7:AJ1352,AJ1352))</f>
        <v>0</v>
      </c>
      <c r="I1352" s="49" t="str">
        <f t="shared" si="343"/>
        <v>0</v>
      </c>
      <c r="J1352" s="120">
        <f t="shared" si="344"/>
        <v>0</v>
      </c>
      <c r="K1352" s="50" t="str">
        <f t="shared" si="345"/>
        <v>-</v>
      </c>
      <c r="L1352" s="49">
        <f>IF(N1352="",0,COUNTIF($N$7:N1352,N1352))</f>
        <v>0</v>
      </c>
      <c r="M1352" s="50" t="str">
        <f t="shared" si="346"/>
        <v>0</v>
      </c>
      <c r="N1352" s="49" t="str">
        <f t="shared" si="347"/>
        <v/>
      </c>
      <c r="O1352" s="1"/>
      <c r="P1352" s="112"/>
      <c r="Q1352" s="4"/>
      <c r="R1352" s="4"/>
      <c r="S1352" s="54" t="str">
        <f t="shared" si="348"/>
        <v/>
      </c>
      <c r="T1352" s="51"/>
      <c r="U1352" s="53"/>
      <c r="V1352" s="233"/>
      <c r="W1352" s="234" t="str">
        <f t="shared" si="349"/>
        <v/>
      </c>
      <c r="X1352" s="52"/>
      <c r="Y1352" s="53"/>
      <c r="Z1352" s="53"/>
      <c r="AA1352" s="53"/>
      <c r="AB1352" s="54" t="str">
        <f t="shared" si="350"/>
        <v/>
      </c>
      <c r="AC1352" s="54" t="str">
        <f t="shared" si="351"/>
        <v/>
      </c>
      <c r="AD1352" s="52"/>
      <c r="AE1352" s="53"/>
      <c r="AF1352" s="53"/>
      <c r="AG1352" s="53"/>
      <c r="AH1352" s="54" t="str">
        <f t="shared" si="352"/>
        <v/>
      </c>
      <c r="AI1352" s="54" t="str">
        <f t="shared" si="353"/>
        <v/>
      </c>
      <c r="AJ1352" s="52"/>
      <c r="AK1352" s="55"/>
      <c r="AL1352" s="55"/>
      <c r="AM1352" s="55"/>
      <c r="AN1352" s="54" t="str">
        <f t="shared" si="354"/>
        <v/>
      </c>
      <c r="AO1352" s="54" t="str">
        <f t="shared" si="355"/>
        <v/>
      </c>
      <c r="AP1352" s="53"/>
      <c r="AQ1352" s="53"/>
      <c r="AR1352" s="1"/>
      <c r="AS1352" s="1"/>
    </row>
    <row r="1353" spans="1:45" ht="18.75" customHeight="1" x14ac:dyDescent="0.35">
      <c r="A1353" s="1"/>
      <c r="B1353" s="49">
        <f>IF(R1353="",0,COUNTIF($R$7:R1353,R1353))</f>
        <v>0</v>
      </c>
      <c r="C1353" s="49" t="str">
        <f t="shared" si="340"/>
        <v>0</v>
      </c>
      <c r="D1353" s="49">
        <f>IF(X1353="",0,COUNTIF($X$7:X1353,X1353))</f>
        <v>0</v>
      </c>
      <c r="E1353" s="49" t="str">
        <f t="shared" si="341"/>
        <v>0</v>
      </c>
      <c r="F1353" s="49">
        <f>IF(AD1353="",0,COUNTIF($AD$7:AD1353,AD1353))</f>
        <v>0</v>
      </c>
      <c r="G1353" s="49" t="str">
        <f t="shared" si="342"/>
        <v>0</v>
      </c>
      <c r="H1353" s="49">
        <f>IF(AJ1353="",0,COUNTIF($AJ$7:AJ1353,AJ1353))</f>
        <v>0</v>
      </c>
      <c r="I1353" s="49" t="str">
        <f t="shared" si="343"/>
        <v>0</v>
      </c>
      <c r="J1353" s="120">
        <f t="shared" si="344"/>
        <v>0</v>
      </c>
      <c r="K1353" s="50" t="str">
        <f t="shared" si="345"/>
        <v>-</v>
      </c>
      <c r="L1353" s="49">
        <f>IF(N1353="",0,COUNTIF($N$7:N1353,N1353))</f>
        <v>0</v>
      </c>
      <c r="M1353" s="50" t="str">
        <f t="shared" si="346"/>
        <v>0</v>
      </c>
      <c r="N1353" s="49" t="str">
        <f t="shared" si="347"/>
        <v/>
      </c>
      <c r="O1353" s="1"/>
      <c r="P1353" s="112"/>
      <c r="Q1353" s="4"/>
      <c r="R1353" s="4"/>
      <c r="S1353" s="54" t="str">
        <f t="shared" si="348"/>
        <v/>
      </c>
      <c r="T1353" s="51"/>
      <c r="U1353" s="53"/>
      <c r="V1353" s="233"/>
      <c r="W1353" s="234" t="str">
        <f t="shared" si="349"/>
        <v/>
      </c>
      <c r="X1353" s="52"/>
      <c r="Y1353" s="53"/>
      <c r="Z1353" s="53"/>
      <c r="AA1353" s="53"/>
      <c r="AB1353" s="54" t="str">
        <f t="shared" si="350"/>
        <v/>
      </c>
      <c r="AC1353" s="54" t="str">
        <f t="shared" si="351"/>
        <v/>
      </c>
      <c r="AD1353" s="52"/>
      <c r="AE1353" s="53"/>
      <c r="AF1353" s="53"/>
      <c r="AG1353" s="53"/>
      <c r="AH1353" s="54" t="str">
        <f t="shared" si="352"/>
        <v/>
      </c>
      <c r="AI1353" s="54" t="str">
        <f t="shared" si="353"/>
        <v/>
      </c>
      <c r="AJ1353" s="52"/>
      <c r="AK1353" s="55"/>
      <c r="AL1353" s="55"/>
      <c r="AM1353" s="55"/>
      <c r="AN1353" s="54" t="str">
        <f t="shared" si="354"/>
        <v/>
      </c>
      <c r="AO1353" s="54" t="str">
        <f t="shared" si="355"/>
        <v/>
      </c>
      <c r="AP1353" s="53"/>
      <c r="AQ1353" s="53"/>
      <c r="AR1353" s="1"/>
      <c r="AS1353" s="1"/>
    </row>
    <row r="1354" spans="1:45" ht="18.75" customHeight="1" x14ac:dyDescent="0.35">
      <c r="A1354" s="1"/>
      <c r="B1354" s="49">
        <f>IF(R1354="",0,COUNTIF($R$7:R1354,R1354))</f>
        <v>0</v>
      </c>
      <c r="C1354" s="49" t="str">
        <f t="shared" si="340"/>
        <v>0</v>
      </c>
      <c r="D1354" s="49">
        <f>IF(X1354="",0,COUNTIF($X$7:X1354,X1354))</f>
        <v>0</v>
      </c>
      <c r="E1354" s="49" t="str">
        <f t="shared" si="341"/>
        <v>0</v>
      </c>
      <c r="F1354" s="49">
        <f>IF(AD1354="",0,COUNTIF($AD$7:AD1354,AD1354))</f>
        <v>0</v>
      </c>
      <c r="G1354" s="49" t="str">
        <f t="shared" si="342"/>
        <v>0</v>
      </c>
      <c r="H1354" s="49">
        <f>IF(AJ1354="",0,COUNTIF($AJ$7:AJ1354,AJ1354))</f>
        <v>0</v>
      </c>
      <c r="I1354" s="49" t="str">
        <f t="shared" si="343"/>
        <v>0</v>
      </c>
      <c r="J1354" s="120">
        <f t="shared" si="344"/>
        <v>0</v>
      </c>
      <c r="K1354" s="50" t="str">
        <f t="shared" si="345"/>
        <v>-</v>
      </c>
      <c r="L1354" s="49">
        <f>IF(N1354="",0,COUNTIF($N$7:N1354,N1354))</f>
        <v>0</v>
      </c>
      <c r="M1354" s="50" t="str">
        <f t="shared" si="346"/>
        <v>0</v>
      </c>
      <c r="N1354" s="49" t="str">
        <f t="shared" si="347"/>
        <v/>
      </c>
      <c r="O1354" s="1"/>
      <c r="P1354" s="112"/>
      <c r="Q1354" s="4"/>
      <c r="R1354" s="4"/>
      <c r="S1354" s="54" t="str">
        <f t="shared" si="348"/>
        <v/>
      </c>
      <c r="T1354" s="51"/>
      <c r="U1354" s="53"/>
      <c r="V1354" s="233"/>
      <c r="W1354" s="234" t="str">
        <f t="shared" si="349"/>
        <v/>
      </c>
      <c r="X1354" s="52"/>
      <c r="Y1354" s="53"/>
      <c r="Z1354" s="53"/>
      <c r="AA1354" s="53"/>
      <c r="AB1354" s="54" t="str">
        <f t="shared" si="350"/>
        <v/>
      </c>
      <c r="AC1354" s="54" t="str">
        <f t="shared" si="351"/>
        <v/>
      </c>
      <c r="AD1354" s="52"/>
      <c r="AE1354" s="53"/>
      <c r="AF1354" s="53"/>
      <c r="AG1354" s="53"/>
      <c r="AH1354" s="54" t="str">
        <f t="shared" si="352"/>
        <v/>
      </c>
      <c r="AI1354" s="54" t="str">
        <f t="shared" si="353"/>
        <v/>
      </c>
      <c r="AJ1354" s="52"/>
      <c r="AK1354" s="55"/>
      <c r="AL1354" s="55"/>
      <c r="AM1354" s="55"/>
      <c r="AN1354" s="54" t="str">
        <f t="shared" si="354"/>
        <v/>
      </c>
      <c r="AO1354" s="54" t="str">
        <f t="shared" si="355"/>
        <v/>
      </c>
      <c r="AP1354" s="53"/>
      <c r="AQ1354" s="53"/>
      <c r="AR1354" s="1"/>
      <c r="AS1354" s="1"/>
    </row>
    <row r="1355" spans="1:45" ht="18.75" customHeight="1" x14ac:dyDescent="0.35">
      <c r="A1355" s="1"/>
      <c r="B1355" s="49">
        <f>IF(R1355="",0,COUNTIF($R$7:R1355,R1355))</f>
        <v>0</v>
      </c>
      <c r="C1355" s="49" t="str">
        <f t="shared" si="340"/>
        <v>0</v>
      </c>
      <c r="D1355" s="49">
        <f>IF(X1355="",0,COUNTIF($X$7:X1355,X1355))</f>
        <v>0</v>
      </c>
      <c r="E1355" s="49" t="str">
        <f t="shared" si="341"/>
        <v>0</v>
      </c>
      <c r="F1355" s="49">
        <f>IF(AD1355="",0,COUNTIF($AD$7:AD1355,AD1355))</f>
        <v>0</v>
      </c>
      <c r="G1355" s="49" t="str">
        <f t="shared" si="342"/>
        <v>0</v>
      </c>
      <c r="H1355" s="49">
        <f>IF(AJ1355="",0,COUNTIF($AJ$7:AJ1355,AJ1355))</f>
        <v>0</v>
      </c>
      <c r="I1355" s="49" t="str">
        <f t="shared" si="343"/>
        <v>0</v>
      </c>
      <c r="J1355" s="120">
        <f t="shared" si="344"/>
        <v>0</v>
      </c>
      <c r="K1355" s="50" t="str">
        <f t="shared" si="345"/>
        <v>-</v>
      </c>
      <c r="L1355" s="49">
        <f>IF(N1355="",0,COUNTIF($N$7:N1355,N1355))</f>
        <v>0</v>
      </c>
      <c r="M1355" s="50" t="str">
        <f t="shared" si="346"/>
        <v>0</v>
      </c>
      <c r="N1355" s="49" t="str">
        <f t="shared" si="347"/>
        <v/>
      </c>
      <c r="O1355" s="1"/>
      <c r="P1355" s="112"/>
      <c r="Q1355" s="4"/>
      <c r="R1355" s="4"/>
      <c r="S1355" s="54" t="str">
        <f t="shared" si="348"/>
        <v/>
      </c>
      <c r="T1355" s="51"/>
      <c r="U1355" s="53"/>
      <c r="V1355" s="233"/>
      <c r="W1355" s="234" t="str">
        <f t="shared" si="349"/>
        <v/>
      </c>
      <c r="X1355" s="52"/>
      <c r="Y1355" s="53"/>
      <c r="Z1355" s="53"/>
      <c r="AA1355" s="53"/>
      <c r="AB1355" s="54" t="str">
        <f t="shared" si="350"/>
        <v/>
      </c>
      <c r="AC1355" s="54" t="str">
        <f t="shared" si="351"/>
        <v/>
      </c>
      <c r="AD1355" s="52"/>
      <c r="AE1355" s="53"/>
      <c r="AF1355" s="53"/>
      <c r="AG1355" s="53"/>
      <c r="AH1355" s="54" t="str">
        <f t="shared" si="352"/>
        <v/>
      </c>
      <c r="AI1355" s="54" t="str">
        <f t="shared" si="353"/>
        <v/>
      </c>
      <c r="AJ1355" s="52"/>
      <c r="AK1355" s="55"/>
      <c r="AL1355" s="55"/>
      <c r="AM1355" s="55"/>
      <c r="AN1355" s="54" t="str">
        <f t="shared" si="354"/>
        <v/>
      </c>
      <c r="AO1355" s="54" t="str">
        <f t="shared" si="355"/>
        <v/>
      </c>
      <c r="AP1355" s="53"/>
      <c r="AQ1355" s="53"/>
      <c r="AR1355" s="1"/>
      <c r="AS1355" s="1"/>
    </row>
    <row r="1356" spans="1:45" ht="18.75" customHeight="1" x14ac:dyDescent="0.35">
      <c r="A1356" s="1"/>
      <c r="B1356" s="49">
        <f>IF(R1356="",0,COUNTIF($R$7:R1356,R1356))</f>
        <v>0</v>
      </c>
      <c r="C1356" s="49" t="str">
        <f t="shared" si="340"/>
        <v>0</v>
      </c>
      <c r="D1356" s="49">
        <f>IF(X1356="",0,COUNTIF($X$7:X1356,X1356))</f>
        <v>0</v>
      </c>
      <c r="E1356" s="49" t="str">
        <f t="shared" si="341"/>
        <v>0</v>
      </c>
      <c r="F1356" s="49">
        <f>IF(AD1356="",0,COUNTIF($AD$7:AD1356,AD1356))</f>
        <v>0</v>
      </c>
      <c r="G1356" s="49" t="str">
        <f t="shared" si="342"/>
        <v>0</v>
      </c>
      <c r="H1356" s="49">
        <f>IF(AJ1356="",0,COUNTIF($AJ$7:AJ1356,AJ1356))</f>
        <v>0</v>
      </c>
      <c r="I1356" s="49" t="str">
        <f t="shared" si="343"/>
        <v>0</v>
      </c>
      <c r="J1356" s="120">
        <f t="shared" si="344"/>
        <v>0</v>
      </c>
      <c r="K1356" s="50" t="str">
        <f t="shared" si="345"/>
        <v>-</v>
      </c>
      <c r="L1356" s="49">
        <f>IF(N1356="",0,COUNTIF($N$7:N1356,N1356))</f>
        <v>0</v>
      </c>
      <c r="M1356" s="50" t="str">
        <f t="shared" si="346"/>
        <v>0</v>
      </c>
      <c r="N1356" s="49" t="str">
        <f t="shared" si="347"/>
        <v/>
      </c>
      <c r="O1356" s="1"/>
      <c r="P1356" s="112"/>
      <c r="Q1356" s="4"/>
      <c r="R1356" s="4"/>
      <c r="S1356" s="54" t="str">
        <f t="shared" si="348"/>
        <v/>
      </c>
      <c r="T1356" s="51"/>
      <c r="U1356" s="53"/>
      <c r="V1356" s="233"/>
      <c r="W1356" s="234" t="str">
        <f t="shared" si="349"/>
        <v/>
      </c>
      <c r="X1356" s="52"/>
      <c r="Y1356" s="53"/>
      <c r="Z1356" s="53"/>
      <c r="AA1356" s="53"/>
      <c r="AB1356" s="54" t="str">
        <f t="shared" si="350"/>
        <v/>
      </c>
      <c r="AC1356" s="54" t="str">
        <f t="shared" si="351"/>
        <v/>
      </c>
      <c r="AD1356" s="52"/>
      <c r="AE1356" s="53"/>
      <c r="AF1356" s="53"/>
      <c r="AG1356" s="53"/>
      <c r="AH1356" s="54" t="str">
        <f t="shared" si="352"/>
        <v/>
      </c>
      <c r="AI1356" s="54" t="str">
        <f t="shared" si="353"/>
        <v/>
      </c>
      <c r="AJ1356" s="52"/>
      <c r="AK1356" s="55"/>
      <c r="AL1356" s="55"/>
      <c r="AM1356" s="55"/>
      <c r="AN1356" s="54" t="str">
        <f t="shared" si="354"/>
        <v/>
      </c>
      <c r="AO1356" s="54" t="str">
        <f t="shared" si="355"/>
        <v/>
      </c>
      <c r="AP1356" s="53"/>
      <c r="AQ1356" s="53"/>
      <c r="AR1356" s="1"/>
      <c r="AS1356" s="1"/>
    </row>
    <row r="1357" spans="1:45" ht="18.75" customHeight="1" x14ac:dyDescent="0.35">
      <c r="A1357" s="1"/>
      <c r="B1357" s="49">
        <f>IF(R1357="",0,COUNTIF($R$7:R1357,R1357))</f>
        <v>0</v>
      </c>
      <c r="C1357" s="49" t="str">
        <f t="shared" si="340"/>
        <v>0</v>
      </c>
      <c r="D1357" s="49">
        <f>IF(X1357="",0,COUNTIF($X$7:X1357,X1357))</f>
        <v>0</v>
      </c>
      <c r="E1357" s="49" t="str">
        <f t="shared" si="341"/>
        <v>0</v>
      </c>
      <c r="F1357" s="49">
        <f>IF(AD1357="",0,COUNTIF($AD$7:AD1357,AD1357))</f>
        <v>0</v>
      </c>
      <c r="G1357" s="49" t="str">
        <f t="shared" si="342"/>
        <v>0</v>
      </c>
      <c r="H1357" s="49">
        <f>IF(AJ1357="",0,COUNTIF($AJ$7:AJ1357,AJ1357))</f>
        <v>0</v>
      </c>
      <c r="I1357" s="49" t="str">
        <f t="shared" si="343"/>
        <v>0</v>
      </c>
      <c r="J1357" s="120">
        <f t="shared" si="344"/>
        <v>0</v>
      </c>
      <c r="K1357" s="50" t="str">
        <f t="shared" si="345"/>
        <v>-</v>
      </c>
      <c r="L1357" s="49">
        <f>IF(N1357="",0,COUNTIF($N$7:N1357,N1357))</f>
        <v>0</v>
      </c>
      <c r="M1357" s="50" t="str">
        <f t="shared" si="346"/>
        <v>0</v>
      </c>
      <c r="N1357" s="49" t="str">
        <f t="shared" si="347"/>
        <v/>
      </c>
      <c r="O1357" s="1"/>
      <c r="P1357" s="112"/>
      <c r="Q1357" s="4"/>
      <c r="R1357" s="4"/>
      <c r="S1357" s="54" t="str">
        <f t="shared" si="348"/>
        <v/>
      </c>
      <c r="T1357" s="51"/>
      <c r="U1357" s="53"/>
      <c r="V1357" s="233"/>
      <c r="W1357" s="234" t="str">
        <f t="shared" si="349"/>
        <v/>
      </c>
      <c r="X1357" s="52"/>
      <c r="Y1357" s="53"/>
      <c r="Z1357" s="53"/>
      <c r="AA1357" s="53"/>
      <c r="AB1357" s="54" t="str">
        <f t="shared" si="350"/>
        <v/>
      </c>
      <c r="AC1357" s="54" t="str">
        <f t="shared" si="351"/>
        <v/>
      </c>
      <c r="AD1357" s="52"/>
      <c r="AE1357" s="53"/>
      <c r="AF1357" s="53"/>
      <c r="AG1357" s="53"/>
      <c r="AH1357" s="54" t="str">
        <f t="shared" si="352"/>
        <v/>
      </c>
      <c r="AI1357" s="54" t="str">
        <f t="shared" si="353"/>
        <v/>
      </c>
      <c r="AJ1357" s="52"/>
      <c r="AK1357" s="55"/>
      <c r="AL1357" s="55"/>
      <c r="AM1357" s="55"/>
      <c r="AN1357" s="54" t="str">
        <f t="shared" si="354"/>
        <v/>
      </c>
      <c r="AO1357" s="54" t="str">
        <f t="shared" si="355"/>
        <v/>
      </c>
      <c r="AP1357" s="53"/>
      <c r="AQ1357" s="53"/>
      <c r="AR1357" s="1"/>
      <c r="AS1357" s="1"/>
    </row>
    <row r="1358" spans="1:45" ht="18.75" customHeight="1" x14ac:dyDescent="0.35">
      <c r="A1358" s="1"/>
      <c r="B1358" s="49">
        <f>IF(R1358="",0,COUNTIF($R$7:R1358,R1358))</f>
        <v>0</v>
      </c>
      <c r="C1358" s="49" t="str">
        <f t="shared" si="340"/>
        <v>0</v>
      </c>
      <c r="D1358" s="49">
        <f>IF(X1358="",0,COUNTIF($X$7:X1358,X1358))</f>
        <v>0</v>
      </c>
      <c r="E1358" s="49" t="str">
        <f t="shared" si="341"/>
        <v>0</v>
      </c>
      <c r="F1358" s="49">
        <f>IF(AD1358="",0,COUNTIF($AD$7:AD1358,AD1358))</f>
        <v>0</v>
      </c>
      <c r="G1358" s="49" t="str">
        <f t="shared" si="342"/>
        <v>0</v>
      </c>
      <c r="H1358" s="49">
        <f>IF(AJ1358="",0,COUNTIF($AJ$7:AJ1358,AJ1358))</f>
        <v>0</v>
      </c>
      <c r="I1358" s="49" t="str">
        <f t="shared" si="343"/>
        <v>0</v>
      </c>
      <c r="J1358" s="120">
        <f t="shared" si="344"/>
        <v>0</v>
      </c>
      <c r="K1358" s="50" t="str">
        <f t="shared" si="345"/>
        <v>-</v>
      </c>
      <c r="L1358" s="49">
        <f>IF(N1358="",0,COUNTIF($N$7:N1358,N1358))</f>
        <v>0</v>
      </c>
      <c r="M1358" s="50" t="str">
        <f t="shared" si="346"/>
        <v>0</v>
      </c>
      <c r="N1358" s="49" t="str">
        <f t="shared" si="347"/>
        <v/>
      </c>
      <c r="O1358" s="1"/>
      <c r="P1358" s="112"/>
      <c r="Q1358" s="4"/>
      <c r="R1358" s="4"/>
      <c r="S1358" s="54" t="str">
        <f t="shared" si="348"/>
        <v/>
      </c>
      <c r="T1358" s="51"/>
      <c r="U1358" s="53"/>
      <c r="V1358" s="233"/>
      <c r="W1358" s="234" t="str">
        <f t="shared" si="349"/>
        <v/>
      </c>
      <c r="X1358" s="52"/>
      <c r="Y1358" s="53"/>
      <c r="Z1358" s="53"/>
      <c r="AA1358" s="53"/>
      <c r="AB1358" s="54" t="str">
        <f t="shared" si="350"/>
        <v/>
      </c>
      <c r="AC1358" s="54" t="str">
        <f t="shared" si="351"/>
        <v/>
      </c>
      <c r="AD1358" s="52"/>
      <c r="AE1358" s="53"/>
      <c r="AF1358" s="53"/>
      <c r="AG1358" s="53"/>
      <c r="AH1358" s="54" t="str">
        <f t="shared" si="352"/>
        <v/>
      </c>
      <c r="AI1358" s="54" t="str">
        <f t="shared" si="353"/>
        <v/>
      </c>
      <c r="AJ1358" s="52"/>
      <c r="AK1358" s="55"/>
      <c r="AL1358" s="55"/>
      <c r="AM1358" s="55"/>
      <c r="AN1358" s="54" t="str">
        <f t="shared" si="354"/>
        <v/>
      </c>
      <c r="AO1358" s="54" t="str">
        <f t="shared" si="355"/>
        <v/>
      </c>
      <c r="AP1358" s="53"/>
      <c r="AQ1358" s="53"/>
      <c r="AR1358" s="1"/>
      <c r="AS1358" s="1"/>
    </row>
    <row r="1359" spans="1:45" ht="18.75" customHeight="1" x14ac:dyDescent="0.35">
      <c r="A1359" s="1"/>
      <c r="B1359" s="49">
        <f>IF(R1359="",0,COUNTIF($R$7:R1359,R1359))</f>
        <v>0</v>
      </c>
      <c r="C1359" s="49" t="str">
        <f t="shared" si="340"/>
        <v>0</v>
      </c>
      <c r="D1359" s="49">
        <f>IF(X1359="",0,COUNTIF($X$7:X1359,X1359))</f>
        <v>0</v>
      </c>
      <c r="E1359" s="49" t="str">
        <f t="shared" si="341"/>
        <v>0</v>
      </c>
      <c r="F1359" s="49">
        <f>IF(AD1359="",0,COUNTIF($AD$7:AD1359,AD1359))</f>
        <v>0</v>
      </c>
      <c r="G1359" s="49" t="str">
        <f t="shared" si="342"/>
        <v>0</v>
      </c>
      <c r="H1359" s="49">
        <f>IF(AJ1359="",0,COUNTIF($AJ$7:AJ1359,AJ1359))</f>
        <v>0</v>
      </c>
      <c r="I1359" s="49" t="str">
        <f t="shared" si="343"/>
        <v>0</v>
      </c>
      <c r="J1359" s="120">
        <f t="shared" si="344"/>
        <v>0</v>
      </c>
      <c r="K1359" s="50" t="str">
        <f t="shared" si="345"/>
        <v>-</v>
      </c>
      <c r="L1359" s="49">
        <f>IF(N1359="",0,COUNTIF($N$7:N1359,N1359))</f>
        <v>0</v>
      </c>
      <c r="M1359" s="50" t="str">
        <f t="shared" si="346"/>
        <v>0</v>
      </c>
      <c r="N1359" s="49" t="str">
        <f t="shared" si="347"/>
        <v/>
      </c>
      <c r="O1359" s="1"/>
      <c r="P1359" s="112"/>
      <c r="Q1359" s="4"/>
      <c r="R1359" s="4"/>
      <c r="S1359" s="54" t="str">
        <f t="shared" si="348"/>
        <v/>
      </c>
      <c r="T1359" s="51"/>
      <c r="U1359" s="53"/>
      <c r="V1359" s="233"/>
      <c r="W1359" s="234" t="str">
        <f t="shared" si="349"/>
        <v/>
      </c>
      <c r="X1359" s="52"/>
      <c r="Y1359" s="53"/>
      <c r="Z1359" s="53"/>
      <c r="AA1359" s="53"/>
      <c r="AB1359" s="54" t="str">
        <f t="shared" si="350"/>
        <v/>
      </c>
      <c r="AC1359" s="54" t="str">
        <f t="shared" si="351"/>
        <v/>
      </c>
      <c r="AD1359" s="52"/>
      <c r="AE1359" s="53"/>
      <c r="AF1359" s="53"/>
      <c r="AG1359" s="53"/>
      <c r="AH1359" s="54" t="str">
        <f t="shared" si="352"/>
        <v/>
      </c>
      <c r="AI1359" s="54" t="str">
        <f t="shared" si="353"/>
        <v/>
      </c>
      <c r="AJ1359" s="52"/>
      <c r="AK1359" s="55"/>
      <c r="AL1359" s="55"/>
      <c r="AM1359" s="55"/>
      <c r="AN1359" s="54" t="str">
        <f t="shared" si="354"/>
        <v/>
      </c>
      <c r="AO1359" s="54" t="str">
        <f t="shared" si="355"/>
        <v/>
      </c>
      <c r="AP1359" s="53"/>
      <c r="AQ1359" s="53"/>
      <c r="AR1359" s="1"/>
      <c r="AS1359" s="1"/>
    </row>
    <row r="1360" spans="1:45" ht="18.75" customHeight="1" x14ac:dyDescent="0.35">
      <c r="A1360" s="1"/>
      <c r="B1360" s="49">
        <f>IF(R1360="",0,COUNTIF($R$7:R1360,R1360))</f>
        <v>0</v>
      </c>
      <c r="C1360" s="49" t="str">
        <f t="shared" si="340"/>
        <v>0</v>
      </c>
      <c r="D1360" s="49">
        <f>IF(X1360="",0,COUNTIF($X$7:X1360,X1360))</f>
        <v>0</v>
      </c>
      <c r="E1360" s="49" t="str">
        <f t="shared" si="341"/>
        <v>0</v>
      </c>
      <c r="F1360" s="49">
        <f>IF(AD1360="",0,COUNTIF($AD$7:AD1360,AD1360))</f>
        <v>0</v>
      </c>
      <c r="G1360" s="49" t="str">
        <f t="shared" si="342"/>
        <v>0</v>
      </c>
      <c r="H1360" s="49">
        <f>IF(AJ1360="",0,COUNTIF($AJ$7:AJ1360,AJ1360))</f>
        <v>0</v>
      </c>
      <c r="I1360" s="49" t="str">
        <f t="shared" si="343"/>
        <v>0</v>
      </c>
      <c r="J1360" s="120">
        <f t="shared" si="344"/>
        <v>0</v>
      </c>
      <c r="K1360" s="50" t="str">
        <f t="shared" si="345"/>
        <v>-</v>
      </c>
      <c r="L1360" s="49">
        <f>IF(N1360="",0,COUNTIF($N$7:N1360,N1360))</f>
        <v>0</v>
      </c>
      <c r="M1360" s="50" t="str">
        <f t="shared" si="346"/>
        <v>0</v>
      </c>
      <c r="N1360" s="49" t="str">
        <f t="shared" si="347"/>
        <v/>
      </c>
      <c r="O1360" s="1"/>
      <c r="P1360" s="112"/>
      <c r="Q1360" s="4"/>
      <c r="R1360" s="4"/>
      <c r="S1360" s="54" t="str">
        <f t="shared" si="348"/>
        <v/>
      </c>
      <c r="T1360" s="51"/>
      <c r="U1360" s="53"/>
      <c r="V1360" s="233"/>
      <c r="W1360" s="234" t="str">
        <f t="shared" si="349"/>
        <v/>
      </c>
      <c r="X1360" s="52"/>
      <c r="Y1360" s="53"/>
      <c r="Z1360" s="53"/>
      <c r="AA1360" s="53"/>
      <c r="AB1360" s="54" t="str">
        <f t="shared" si="350"/>
        <v/>
      </c>
      <c r="AC1360" s="54" t="str">
        <f t="shared" si="351"/>
        <v/>
      </c>
      <c r="AD1360" s="52"/>
      <c r="AE1360" s="53"/>
      <c r="AF1360" s="53"/>
      <c r="AG1360" s="53"/>
      <c r="AH1360" s="54" t="str">
        <f t="shared" si="352"/>
        <v/>
      </c>
      <c r="AI1360" s="54" t="str">
        <f t="shared" si="353"/>
        <v/>
      </c>
      <c r="AJ1360" s="52"/>
      <c r="AK1360" s="55"/>
      <c r="AL1360" s="55"/>
      <c r="AM1360" s="55"/>
      <c r="AN1360" s="54" t="str">
        <f t="shared" si="354"/>
        <v/>
      </c>
      <c r="AO1360" s="54" t="str">
        <f t="shared" si="355"/>
        <v/>
      </c>
      <c r="AP1360" s="53"/>
      <c r="AQ1360" s="53"/>
      <c r="AR1360" s="1"/>
      <c r="AS1360" s="1"/>
    </row>
    <row r="1361" spans="1:45" ht="18.75" customHeight="1" x14ac:dyDescent="0.35">
      <c r="A1361" s="1"/>
      <c r="B1361" s="49">
        <f>IF(R1361="",0,COUNTIF($R$7:R1361,R1361))</f>
        <v>0</v>
      </c>
      <c r="C1361" s="49" t="str">
        <f t="shared" si="340"/>
        <v>0</v>
      </c>
      <c r="D1361" s="49">
        <f>IF(X1361="",0,COUNTIF($X$7:X1361,X1361))</f>
        <v>0</v>
      </c>
      <c r="E1361" s="49" t="str">
        <f t="shared" si="341"/>
        <v>0</v>
      </c>
      <c r="F1361" s="49">
        <f>IF(AD1361="",0,COUNTIF($AD$7:AD1361,AD1361))</f>
        <v>0</v>
      </c>
      <c r="G1361" s="49" t="str">
        <f t="shared" si="342"/>
        <v>0</v>
      </c>
      <c r="H1361" s="49">
        <f>IF(AJ1361="",0,COUNTIF($AJ$7:AJ1361,AJ1361))</f>
        <v>0</v>
      </c>
      <c r="I1361" s="49" t="str">
        <f t="shared" si="343"/>
        <v>0</v>
      </c>
      <c r="J1361" s="120">
        <f t="shared" si="344"/>
        <v>0</v>
      </c>
      <c r="K1361" s="50" t="str">
        <f t="shared" si="345"/>
        <v>-</v>
      </c>
      <c r="L1361" s="49">
        <f>IF(N1361="",0,COUNTIF($N$7:N1361,N1361))</f>
        <v>0</v>
      </c>
      <c r="M1361" s="50" t="str">
        <f t="shared" si="346"/>
        <v>0</v>
      </c>
      <c r="N1361" s="49" t="str">
        <f t="shared" si="347"/>
        <v/>
      </c>
      <c r="O1361" s="1"/>
      <c r="P1361" s="112"/>
      <c r="Q1361" s="4"/>
      <c r="R1361" s="4"/>
      <c r="S1361" s="54" t="str">
        <f t="shared" si="348"/>
        <v/>
      </c>
      <c r="T1361" s="51"/>
      <c r="U1361" s="53"/>
      <c r="V1361" s="233"/>
      <c r="W1361" s="234" t="str">
        <f t="shared" si="349"/>
        <v/>
      </c>
      <c r="X1361" s="52"/>
      <c r="Y1361" s="53"/>
      <c r="Z1361" s="53"/>
      <c r="AA1361" s="53"/>
      <c r="AB1361" s="54" t="str">
        <f t="shared" si="350"/>
        <v/>
      </c>
      <c r="AC1361" s="54" t="str">
        <f t="shared" si="351"/>
        <v/>
      </c>
      <c r="AD1361" s="52"/>
      <c r="AE1361" s="53"/>
      <c r="AF1361" s="53"/>
      <c r="AG1361" s="53"/>
      <c r="AH1361" s="54" t="str">
        <f t="shared" si="352"/>
        <v/>
      </c>
      <c r="AI1361" s="54" t="str">
        <f t="shared" si="353"/>
        <v/>
      </c>
      <c r="AJ1361" s="52"/>
      <c r="AK1361" s="55"/>
      <c r="AL1361" s="55"/>
      <c r="AM1361" s="55"/>
      <c r="AN1361" s="54" t="str">
        <f t="shared" si="354"/>
        <v/>
      </c>
      <c r="AO1361" s="54" t="str">
        <f t="shared" si="355"/>
        <v/>
      </c>
      <c r="AP1361" s="53"/>
      <c r="AQ1361" s="53"/>
      <c r="AR1361" s="1"/>
      <c r="AS1361" s="1"/>
    </row>
    <row r="1362" spans="1:45" ht="18.75" customHeight="1" x14ac:dyDescent="0.35">
      <c r="A1362" s="1"/>
      <c r="B1362" s="49">
        <f>IF(R1362="",0,COUNTIF($R$7:R1362,R1362))</f>
        <v>0</v>
      </c>
      <c r="C1362" s="49" t="str">
        <f t="shared" si="340"/>
        <v>0</v>
      </c>
      <c r="D1362" s="49">
        <f>IF(X1362="",0,COUNTIF($X$7:X1362,X1362))</f>
        <v>0</v>
      </c>
      <c r="E1362" s="49" t="str">
        <f t="shared" si="341"/>
        <v>0</v>
      </c>
      <c r="F1362" s="49">
        <f>IF(AD1362="",0,COUNTIF($AD$7:AD1362,AD1362))</f>
        <v>0</v>
      </c>
      <c r="G1362" s="49" t="str">
        <f t="shared" si="342"/>
        <v>0</v>
      </c>
      <c r="H1362" s="49">
        <f>IF(AJ1362="",0,COUNTIF($AJ$7:AJ1362,AJ1362))</f>
        <v>0</v>
      </c>
      <c r="I1362" s="49" t="str">
        <f t="shared" si="343"/>
        <v>0</v>
      </c>
      <c r="J1362" s="120">
        <f t="shared" si="344"/>
        <v>0</v>
      </c>
      <c r="K1362" s="50" t="str">
        <f t="shared" si="345"/>
        <v>-</v>
      </c>
      <c r="L1362" s="49">
        <f>IF(N1362="",0,COUNTIF($N$7:N1362,N1362))</f>
        <v>0</v>
      </c>
      <c r="M1362" s="50" t="str">
        <f t="shared" si="346"/>
        <v>0</v>
      </c>
      <c r="N1362" s="49" t="str">
        <f t="shared" si="347"/>
        <v/>
      </c>
      <c r="O1362" s="1"/>
      <c r="P1362" s="112"/>
      <c r="Q1362" s="4"/>
      <c r="R1362" s="4"/>
      <c r="S1362" s="54" t="str">
        <f t="shared" si="348"/>
        <v/>
      </c>
      <c r="T1362" s="51"/>
      <c r="U1362" s="53"/>
      <c r="V1362" s="233"/>
      <c r="W1362" s="234" t="str">
        <f t="shared" si="349"/>
        <v/>
      </c>
      <c r="X1362" s="52"/>
      <c r="Y1362" s="53"/>
      <c r="Z1362" s="53"/>
      <c r="AA1362" s="53"/>
      <c r="AB1362" s="54" t="str">
        <f t="shared" si="350"/>
        <v/>
      </c>
      <c r="AC1362" s="54" t="str">
        <f t="shared" si="351"/>
        <v/>
      </c>
      <c r="AD1362" s="52"/>
      <c r="AE1362" s="53"/>
      <c r="AF1362" s="53"/>
      <c r="AG1362" s="53"/>
      <c r="AH1362" s="54" t="str">
        <f t="shared" si="352"/>
        <v/>
      </c>
      <c r="AI1362" s="54" t="str">
        <f t="shared" si="353"/>
        <v/>
      </c>
      <c r="AJ1362" s="52"/>
      <c r="AK1362" s="55"/>
      <c r="AL1362" s="55"/>
      <c r="AM1362" s="55"/>
      <c r="AN1362" s="54" t="str">
        <f t="shared" si="354"/>
        <v/>
      </c>
      <c r="AO1362" s="54" t="str">
        <f t="shared" si="355"/>
        <v/>
      </c>
      <c r="AP1362" s="53"/>
      <c r="AQ1362" s="53"/>
      <c r="AR1362" s="1"/>
      <c r="AS1362" s="1"/>
    </row>
    <row r="1363" spans="1:45" ht="18.75" customHeight="1" x14ac:dyDescent="0.35">
      <c r="A1363" s="1"/>
      <c r="B1363" s="49">
        <f>IF(R1363="",0,COUNTIF($R$7:R1363,R1363))</f>
        <v>0</v>
      </c>
      <c r="C1363" s="49" t="str">
        <f t="shared" si="340"/>
        <v>0</v>
      </c>
      <c r="D1363" s="49">
        <f>IF(X1363="",0,COUNTIF($X$7:X1363,X1363))</f>
        <v>0</v>
      </c>
      <c r="E1363" s="49" t="str">
        <f t="shared" si="341"/>
        <v>0</v>
      </c>
      <c r="F1363" s="49">
        <f>IF(AD1363="",0,COUNTIF($AD$7:AD1363,AD1363))</f>
        <v>0</v>
      </c>
      <c r="G1363" s="49" t="str">
        <f t="shared" si="342"/>
        <v>0</v>
      </c>
      <c r="H1363" s="49">
        <f>IF(AJ1363="",0,COUNTIF($AJ$7:AJ1363,AJ1363))</f>
        <v>0</v>
      </c>
      <c r="I1363" s="49" t="str">
        <f t="shared" si="343"/>
        <v>0</v>
      </c>
      <c r="J1363" s="120">
        <f t="shared" si="344"/>
        <v>0</v>
      </c>
      <c r="K1363" s="50" t="str">
        <f t="shared" si="345"/>
        <v>-</v>
      </c>
      <c r="L1363" s="49">
        <f>IF(N1363="",0,COUNTIF($N$7:N1363,N1363))</f>
        <v>0</v>
      </c>
      <c r="M1363" s="50" t="str">
        <f t="shared" si="346"/>
        <v>0</v>
      </c>
      <c r="N1363" s="49" t="str">
        <f t="shared" si="347"/>
        <v/>
      </c>
      <c r="O1363" s="1"/>
      <c r="P1363" s="112"/>
      <c r="Q1363" s="4"/>
      <c r="R1363" s="4"/>
      <c r="S1363" s="54" t="str">
        <f t="shared" si="348"/>
        <v/>
      </c>
      <c r="T1363" s="51"/>
      <c r="U1363" s="53"/>
      <c r="V1363" s="233"/>
      <c r="W1363" s="234" t="str">
        <f t="shared" si="349"/>
        <v/>
      </c>
      <c r="X1363" s="52"/>
      <c r="Y1363" s="53"/>
      <c r="Z1363" s="53"/>
      <c r="AA1363" s="53"/>
      <c r="AB1363" s="54" t="str">
        <f t="shared" si="350"/>
        <v/>
      </c>
      <c r="AC1363" s="54" t="str">
        <f t="shared" si="351"/>
        <v/>
      </c>
      <c r="AD1363" s="52"/>
      <c r="AE1363" s="53"/>
      <c r="AF1363" s="53"/>
      <c r="AG1363" s="53"/>
      <c r="AH1363" s="54" t="str">
        <f t="shared" si="352"/>
        <v/>
      </c>
      <c r="AI1363" s="54" t="str">
        <f t="shared" si="353"/>
        <v/>
      </c>
      <c r="AJ1363" s="52"/>
      <c r="AK1363" s="55"/>
      <c r="AL1363" s="55"/>
      <c r="AM1363" s="55"/>
      <c r="AN1363" s="54" t="str">
        <f t="shared" si="354"/>
        <v/>
      </c>
      <c r="AO1363" s="54" t="str">
        <f t="shared" si="355"/>
        <v/>
      </c>
      <c r="AP1363" s="53"/>
      <c r="AQ1363" s="53"/>
      <c r="AR1363" s="1"/>
      <c r="AS1363" s="1"/>
    </row>
    <row r="1364" spans="1:45" ht="18.75" customHeight="1" x14ac:dyDescent="0.35">
      <c r="A1364" s="1"/>
      <c r="B1364" s="49">
        <f>IF(R1364="",0,COUNTIF($R$7:R1364,R1364))</f>
        <v>0</v>
      </c>
      <c r="C1364" s="49" t="str">
        <f t="shared" si="340"/>
        <v>0</v>
      </c>
      <c r="D1364" s="49">
        <f>IF(X1364="",0,COUNTIF($X$7:X1364,X1364))</f>
        <v>0</v>
      </c>
      <c r="E1364" s="49" t="str">
        <f t="shared" si="341"/>
        <v>0</v>
      </c>
      <c r="F1364" s="49">
        <f>IF(AD1364="",0,COUNTIF($AD$7:AD1364,AD1364))</f>
        <v>0</v>
      </c>
      <c r="G1364" s="49" t="str">
        <f t="shared" si="342"/>
        <v>0</v>
      </c>
      <c r="H1364" s="49">
        <f>IF(AJ1364="",0,COUNTIF($AJ$7:AJ1364,AJ1364))</f>
        <v>0</v>
      </c>
      <c r="I1364" s="49" t="str">
        <f t="shared" si="343"/>
        <v>0</v>
      </c>
      <c r="J1364" s="120">
        <f t="shared" si="344"/>
        <v>0</v>
      </c>
      <c r="K1364" s="50" t="str">
        <f t="shared" si="345"/>
        <v>-</v>
      </c>
      <c r="L1364" s="49">
        <f>IF(N1364="",0,COUNTIF($N$7:N1364,N1364))</f>
        <v>0</v>
      </c>
      <c r="M1364" s="50" t="str">
        <f t="shared" si="346"/>
        <v>0</v>
      </c>
      <c r="N1364" s="49" t="str">
        <f t="shared" si="347"/>
        <v/>
      </c>
      <c r="O1364" s="1"/>
      <c r="P1364" s="112"/>
      <c r="Q1364" s="4"/>
      <c r="R1364" s="4"/>
      <c r="S1364" s="54" t="str">
        <f t="shared" si="348"/>
        <v/>
      </c>
      <c r="T1364" s="51"/>
      <c r="U1364" s="53"/>
      <c r="V1364" s="233"/>
      <c r="W1364" s="234" t="str">
        <f t="shared" si="349"/>
        <v/>
      </c>
      <c r="X1364" s="52"/>
      <c r="Y1364" s="53"/>
      <c r="Z1364" s="53"/>
      <c r="AA1364" s="53"/>
      <c r="AB1364" s="54" t="str">
        <f t="shared" si="350"/>
        <v/>
      </c>
      <c r="AC1364" s="54" t="str">
        <f t="shared" si="351"/>
        <v/>
      </c>
      <c r="AD1364" s="52"/>
      <c r="AE1364" s="53"/>
      <c r="AF1364" s="53"/>
      <c r="AG1364" s="53"/>
      <c r="AH1364" s="54" t="str">
        <f t="shared" si="352"/>
        <v/>
      </c>
      <c r="AI1364" s="54" t="str">
        <f t="shared" si="353"/>
        <v/>
      </c>
      <c r="AJ1364" s="52"/>
      <c r="AK1364" s="55"/>
      <c r="AL1364" s="55"/>
      <c r="AM1364" s="55"/>
      <c r="AN1364" s="54" t="str">
        <f t="shared" si="354"/>
        <v/>
      </c>
      <c r="AO1364" s="54" t="str">
        <f t="shared" si="355"/>
        <v/>
      </c>
      <c r="AP1364" s="53"/>
      <c r="AQ1364" s="53"/>
      <c r="AR1364" s="1"/>
      <c r="AS1364" s="1"/>
    </row>
    <row r="1365" spans="1:45" ht="18.75" customHeight="1" x14ac:dyDescent="0.35">
      <c r="A1365" s="1"/>
      <c r="B1365" s="49">
        <f>IF(R1365="",0,COUNTIF($R$7:R1365,R1365))</f>
        <v>0</v>
      </c>
      <c r="C1365" s="49" t="str">
        <f t="shared" si="340"/>
        <v>0</v>
      </c>
      <c r="D1365" s="49">
        <f>IF(X1365="",0,COUNTIF($X$7:X1365,X1365))</f>
        <v>0</v>
      </c>
      <c r="E1365" s="49" t="str">
        <f t="shared" si="341"/>
        <v>0</v>
      </c>
      <c r="F1365" s="49">
        <f>IF(AD1365="",0,COUNTIF($AD$7:AD1365,AD1365))</f>
        <v>0</v>
      </c>
      <c r="G1365" s="49" t="str">
        <f t="shared" si="342"/>
        <v>0</v>
      </c>
      <c r="H1365" s="49">
        <f>IF(AJ1365="",0,COUNTIF($AJ$7:AJ1365,AJ1365))</f>
        <v>0</v>
      </c>
      <c r="I1365" s="49" t="str">
        <f t="shared" si="343"/>
        <v>0</v>
      </c>
      <c r="J1365" s="120">
        <f t="shared" si="344"/>
        <v>0</v>
      </c>
      <c r="K1365" s="50" t="str">
        <f t="shared" si="345"/>
        <v>-</v>
      </c>
      <c r="L1365" s="49">
        <f>IF(N1365="",0,COUNTIF($N$7:N1365,N1365))</f>
        <v>0</v>
      </c>
      <c r="M1365" s="50" t="str">
        <f t="shared" si="346"/>
        <v>0</v>
      </c>
      <c r="N1365" s="49" t="str">
        <f t="shared" si="347"/>
        <v/>
      </c>
      <c r="O1365" s="1"/>
      <c r="P1365" s="112"/>
      <c r="Q1365" s="4"/>
      <c r="R1365" s="4"/>
      <c r="S1365" s="54" t="str">
        <f t="shared" si="348"/>
        <v/>
      </c>
      <c r="T1365" s="51"/>
      <c r="U1365" s="53"/>
      <c r="V1365" s="233"/>
      <c r="W1365" s="234" t="str">
        <f t="shared" si="349"/>
        <v/>
      </c>
      <c r="X1365" s="52"/>
      <c r="Y1365" s="53"/>
      <c r="Z1365" s="53"/>
      <c r="AA1365" s="53"/>
      <c r="AB1365" s="54" t="str">
        <f t="shared" si="350"/>
        <v/>
      </c>
      <c r="AC1365" s="54" t="str">
        <f t="shared" si="351"/>
        <v/>
      </c>
      <c r="AD1365" s="52"/>
      <c r="AE1365" s="53"/>
      <c r="AF1365" s="53"/>
      <c r="AG1365" s="53"/>
      <c r="AH1365" s="54" t="str">
        <f t="shared" si="352"/>
        <v/>
      </c>
      <c r="AI1365" s="54" t="str">
        <f t="shared" si="353"/>
        <v/>
      </c>
      <c r="AJ1365" s="52"/>
      <c r="AK1365" s="55"/>
      <c r="AL1365" s="55"/>
      <c r="AM1365" s="55"/>
      <c r="AN1365" s="54" t="str">
        <f t="shared" si="354"/>
        <v/>
      </c>
      <c r="AO1365" s="54" t="str">
        <f t="shared" si="355"/>
        <v/>
      </c>
      <c r="AP1365" s="53"/>
      <c r="AQ1365" s="53"/>
      <c r="AR1365" s="1"/>
      <c r="AS1365" s="1"/>
    </row>
    <row r="1366" spans="1:45" ht="18.75" customHeight="1" x14ac:dyDescent="0.35">
      <c r="A1366" s="1"/>
      <c r="B1366" s="49">
        <f>IF(R1366="",0,COUNTIF($R$7:R1366,R1366))</f>
        <v>0</v>
      </c>
      <c r="C1366" s="49" t="str">
        <f t="shared" si="340"/>
        <v>0</v>
      </c>
      <c r="D1366" s="49">
        <f>IF(X1366="",0,COUNTIF($X$7:X1366,X1366))</f>
        <v>0</v>
      </c>
      <c r="E1366" s="49" t="str">
        <f t="shared" si="341"/>
        <v>0</v>
      </c>
      <c r="F1366" s="49">
        <f>IF(AD1366="",0,COUNTIF($AD$7:AD1366,AD1366))</f>
        <v>0</v>
      </c>
      <c r="G1366" s="49" t="str">
        <f t="shared" si="342"/>
        <v>0</v>
      </c>
      <c r="H1366" s="49">
        <f>IF(AJ1366="",0,COUNTIF($AJ$7:AJ1366,AJ1366))</f>
        <v>0</v>
      </c>
      <c r="I1366" s="49" t="str">
        <f t="shared" si="343"/>
        <v>0</v>
      </c>
      <c r="J1366" s="120">
        <f t="shared" si="344"/>
        <v>0</v>
      </c>
      <c r="K1366" s="50" t="str">
        <f t="shared" si="345"/>
        <v>-</v>
      </c>
      <c r="L1366" s="49">
        <f>IF(N1366="",0,COUNTIF($N$7:N1366,N1366))</f>
        <v>0</v>
      </c>
      <c r="M1366" s="50" t="str">
        <f t="shared" si="346"/>
        <v>0</v>
      </c>
      <c r="N1366" s="49" t="str">
        <f t="shared" si="347"/>
        <v/>
      </c>
      <c r="O1366" s="1"/>
      <c r="P1366" s="112"/>
      <c r="Q1366" s="4"/>
      <c r="R1366" s="4"/>
      <c r="S1366" s="54" t="str">
        <f t="shared" si="348"/>
        <v/>
      </c>
      <c r="T1366" s="51"/>
      <c r="U1366" s="53"/>
      <c r="V1366" s="233"/>
      <c r="W1366" s="234" t="str">
        <f t="shared" si="349"/>
        <v/>
      </c>
      <c r="X1366" s="52"/>
      <c r="Y1366" s="53"/>
      <c r="Z1366" s="53"/>
      <c r="AA1366" s="53"/>
      <c r="AB1366" s="54" t="str">
        <f t="shared" si="350"/>
        <v/>
      </c>
      <c r="AC1366" s="54" t="str">
        <f t="shared" si="351"/>
        <v/>
      </c>
      <c r="AD1366" s="52"/>
      <c r="AE1366" s="53"/>
      <c r="AF1366" s="53"/>
      <c r="AG1366" s="53"/>
      <c r="AH1366" s="54" t="str">
        <f t="shared" si="352"/>
        <v/>
      </c>
      <c r="AI1366" s="54" t="str">
        <f t="shared" si="353"/>
        <v/>
      </c>
      <c r="AJ1366" s="52"/>
      <c r="AK1366" s="55"/>
      <c r="AL1366" s="55"/>
      <c r="AM1366" s="55"/>
      <c r="AN1366" s="54" t="str">
        <f t="shared" si="354"/>
        <v/>
      </c>
      <c r="AO1366" s="54" t="str">
        <f t="shared" si="355"/>
        <v/>
      </c>
      <c r="AP1366" s="53"/>
      <c r="AQ1366" s="53"/>
      <c r="AR1366" s="1"/>
      <c r="AS1366" s="1"/>
    </row>
    <row r="1367" spans="1:45" ht="18.75" customHeight="1" x14ac:dyDescent="0.35">
      <c r="A1367" s="1"/>
      <c r="B1367" s="49">
        <f>IF(R1367="",0,COUNTIF($R$7:R1367,R1367))</f>
        <v>0</v>
      </c>
      <c r="C1367" s="49" t="str">
        <f t="shared" si="340"/>
        <v>0</v>
      </c>
      <c r="D1367" s="49">
        <f>IF(X1367="",0,COUNTIF($X$7:X1367,X1367))</f>
        <v>0</v>
      </c>
      <c r="E1367" s="49" t="str">
        <f t="shared" si="341"/>
        <v>0</v>
      </c>
      <c r="F1367" s="49">
        <f>IF(AD1367="",0,COUNTIF($AD$7:AD1367,AD1367))</f>
        <v>0</v>
      </c>
      <c r="G1367" s="49" t="str">
        <f t="shared" si="342"/>
        <v>0</v>
      </c>
      <c r="H1367" s="49">
        <f>IF(AJ1367="",0,COUNTIF($AJ$7:AJ1367,AJ1367))</f>
        <v>0</v>
      </c>
      <c r="I1367" s="49" t="str">
        <f t="shared" si="343"/>
        <v>0</v>
      </c>
      <c r="J1367" s="120">
        <f t="shared" si="344"/>
        <v>0</v>
      </c>
      <c r="K1367" s="50" t="str">
        <f t="shared" si="345"/>
        <v>-</v>
      </c>
      <c r="L1367" s="49">
        <f>IF(N1367="",0,COUNTIF($N$7:N1367,N1367))</f>
        <v>0</v>
      </c>
      <c r="M1367" s="50" t="str">
        <f t="shared" si="346"/>
        <v>0</v>
      </c>
      <c r="N1367" s="49" t="str">
        <f t="shared" si="347"/>
        <v/>
      </c>
      <c r="O1367" s="1"/>
      <c r="P1367" s="112"/>
      <c r="Q1367" s="4"/>
      <c r="R1367" s="4"/>
      <c r="S1367" s="54" t="str">
        <f t="shared" si="348"/>
        <v/>
      </c>
      <c r="T1367" s="51"/>
      <c r="U1367" s="53"/>
      <c r="V1367" s="233"/>
      <c r="W1367" s="234" t="str">
        <f t="shared" si="349"/>
        <v/>
      </c>
      <c r="X1367" s="52"/>
      <c r="Y1367" s="53"/>
      <c r="Z1367" s="53"/>
      <c r="AA1367" s="53"/>
      <c r="AB1367" s="54" t="str">
        <f t="shared" si="350"/>
        <v/>
      </c>
      <c r="AC1367" s="54" t="str">
        <f t="shared" si="351"/>
        <v/>
      </c>
      <c r="AD1367" s="52"/>
      <c r="AE1367" s="53"/>
      <c r="AF1367" s="53"/>
      <c r="AG1367" s="53"/>
      <c r="AH1367" s="54" t="str">
        <f t="shared" si="352"/>
        <v/>
      </c>
      <c r="AI1367" s="54" t="str">
        <f t="shared" si="353"/>
        <v/>
      </c>
      <c r="AJ1367" s="52"/>
      <c r="AK1367" s="55"/>
      <c r="AL1367" s="55"/>
      <c r="AM1367" s="55"/>
      <c r="AN1367" s="54" t="str">
        <f t="shared" si="354"/>
        <v/>
      </c>
      <c r="AO1367" s="54" t="str">
        <f t="shared" si="355"/>
        <v/>
      </c>
      <c r="AP1367" s="53"/>
      <c r="AQ1367" s="53"/>
      <c r="AR1367" s="1"/>
      <c r="AS1367" s="1"/>
    </row>
    <row r="1368" spans="1:45" ht="18.75" customHeight="1" x14ac:dyDescent="0.35">
      <c r="A1368" s="1"/>
      <c r="B1368" s="49">
        <f>IF(R1368="",0,COUNTIF($R$7:R1368,R1368))</f>
        <v>0</v>
      </c>
      <c r="C1368" s="49" t="str">
        <f t="shared" si="340"/>
        <v>0</v>
      </c>
      <c r="D1368" s="49">
        <f>IF(X1368="",0,COUNTIF($X$7:X1368,X1368))</f>
        <v>0</v>
      </c>
      <c r="E1368" s="49" t="str">
        <f t="shared" si="341"/>
        <v>0</v>
      </c>
      <c r="F1368" s="49">
        <f>IF(AD1368="",0,COUNTIF($AD$7:AD1368,AD1368))</f>
        <v>0</v>
      </c>
      <c r="G1368" s="49" t="str">
        <f t="shared" si="342"/>
        <v>0</v>
      </c>
      <c r="H1368" s="49">
        <f>IF(AJ1368="",0,COUNTIF($AJ$7:AJ1368,AJ1368))</f>
        <v>0</v>
      </c>
      <c r="I1368" s="49" t="str">
        <f t="shared" si="343"/>
        <v>0</v>
      </c>
      <c r="J1368" s="120">
        <f t="shared" si="344"/>
        <v>0</v>
      </c>
      <c r="K1368" s="50" t="str">
        <f t="shared" si="345"/>
        <v>-</v>
      </c>
      <c r="L1368" s="49">
        <f>IF(N1368="",0,COUNTIF($N$7:N1368,N1368))</f>
        <v>0</v>
      </c>
      <c r="M1368" s="50" t="str">
        <f t="shared" si="346"/>
        <v>0</v>
      </c>
      <c r="N1368" s="49" t="str">
        <f t="shared" si="347"/>
        <v/>
      </c>
      <c r="O1368" s="1"/>
      <c r="P1368" s="112"/>
      <c r="Q1368" s="4"/>
      <c r="R1368" s="4"/>
      <c r="S1368" s="54" t="str">
        <f t="shared" si="348"/>
        <v/>
      </c>
      <c r="T1368" s="51"/>
      <c r="U1368" s="53"/>
      <c r="V1368" s="233"/>
      <c r="W1368" s="234" t="str">
        <f t="shared" si="349"/>
        <v/>
      </c>
      <c r="X1368" s="52"/>
      <c r="Y1368" s="53"/>
      <c r="Z1368" s="53"/>
      <c r="AA1368" s="53"/>
      <c r="AB1368" s="54" t="str">
        <f t="shared" si="350"/>
        <v/>
      </c>
      <c r="AC1368" s="54" t="str">
        <f t="shared" si="351"/>
        <v/>
      </c>
      <c r="AD1368" s="52"/>
      <c r="AE1368" s="53"/>
      <c r="AF1368" s="53"/>
      <c r="AG1368" s="53"/>
      <c r="AH1368" s="54" t="str">
        <f t="shared" si="352"/>
        <v/>
      </c>
      <c r="AI1368" s="54" t="str">
        <f t="shared" si="353"/>
        <v/>
      </c>
      <c r="AJ1368" s="52"/>
      <c r="AK1368" s="55"/>
      <c r="AL1368" s="55"/>
      <c r="AM1368" s="55"/>
      <c r="AN1368" s="54" t="str">
        <f t="shared" si="354"/>
        <v/>
      </c>
      <c r="AO1368" s="54" t="str">
        <f t="shared" si="355"/>
        <v/>
      </c>
      <c r="AP1368" s="53"/>
      <c r="AQ1368" s="53"/>
      <c r="AR1368" s="1"/>
      <c r="AS1368" s="1"/>
    </row>
    <row r="1369" spans="1:45" ht="18.75" customHeight="1" x14ac:dyDescent="0.35">
      <c r="A1369" s="1"/>
      <c r="B1369" s="49">
        <f>IF(R1369="",0,COUNTIF($R$7:R1369,R1369))</f>
        <v>0</v>
      </c>
      <c r="C1369" s="49" t="str">
        <f t="shared" si="340"/>
        <v>0</v>
      </c>
      <c r="D1369" s="49">
        <f>IF(X1369="",0,COUNTIF($X$7:X1369,X1369))</f>
        <v>0</v>
      </c>
      <c r="E1369" s="49" t="str">
        <f t="shared" si="341"/>
        <v>0</v>
      </c>
      <c r="F1369" s="49">
        <f>IF(AD1369="",0,COUNTIF($AD$7:AD1369,AD1369))</f>
        <v>0</v>
      </c>
      <c r="G1369" s="49" t="str">
        <f t="shared" si="342"/>
        <v>0</v>
      </c>
      <c r="H1369" s="49">
        <f>IF(AJ1369="",0,COUNTIF($AJ$7:AJ1369,AJ1369))</f>
        <v>0</v>
      </c>
      <c r="I1369" s="49" t="str">
        <f t="shared" si="343"/>
        <v>0</v>
      </c>
      <c r="J1369" s="120">
        <f t="shared" si="344"/>
        <v>0</v>
      </c>
      <c r="K1369" s="50" t="str">
        <f t="shared" si="345"/>
        <v>-</v>
      </c>
      <c r="L1369" s="49">
        <f>IF(N1369="",0,COUNTIF($N$7:N1369,N1369))</f>
        <v>0</v>
      </c>
      <c r="M1369" s="50" t="str">
        <f t="shared" si="346"/>
        <v>0</v>
      </c>
      <c r="N1369" s="49" t="str">
        <f t="shared" si="347"/>
        <v/>
      </c>
      <c r="O1369" s="1"/>
      <c r="P1369" s="112"/>
      <c r="Q1369" s="4"/>
      <c r="R1369" s="4"/>
      <c r="S1369" s="54" t="str">
        <f t="shared" si="348"/>
        <v/>
      </c>
      <c r="T1369" s="51"/>
      <c r="U1369" s="53"/>
      <c r="V1369" s="233"/>
      <c r="W1369" s="234" t="str">
        <f t="shared" si="349"/>
        <v/>
      </c>
      <c r="X1369" s="52"/>
      <c r="Y1369" s="53"/>
      <c r="Z1369" s="53"/>
      <c r="AA1369" s="53"/>
      <c r="AB1369" s="54" t="str">
        <f t="shared" si="350"/>
        <v/>
      </c>
      <c r="AC1369" s="54" t="str">
        <f t="shared" si="351"/>
        <v/>
      </c>
      <c r="AD1369" s="52"/>
      <c r="AE1369" s="53"/>
      <c r="AF1369" s="53"/>
      <c r="AG1369" s="53"/>
      <c r="AH1369" s="54" t="str">
        <f t="shared" si="352"/>
        <v/>
      </c>
      <c r="AI1369" s="54" t="str">
        <f t="shared" si="353"/>
        <v/>
      </c>
      <c r="AJ1369" s="52"/>
      <c r="AK1369" s="55"/>
      <c r="AL1369" s="55"/>
      <c r="AM1369" s="55"/>
      <c r="AN1369" s="54" t="str">
        <f t="shared" si="354"/>
        <v/>
      </c>
      <c r="AO1369" s="54" t="str">
        <f t="shared" si="355"/>
        <v/>
      </c>
      <c r="AP1369" s="53"/>
      <c r="AQ1369" s="53"/>
      <c r="AR1369" s="1"/>
      <c r="AS1369" s="1"/>
    </row>
    <row r="1370" spans="1:45" ht="18.75" customHeight="1" x14ac:dyDescent="0.35">
      <c r="A1370" s="1"/>
      <c r="B1370" s="49">
        <f>IF(R1370="",0,COUNTIF($R$7:R1370,R1370))</f>
        <v>0</v>
      </c>
      <c r="C1370" s="49" t="str">
        <f t="shared" si="340"/>
        <v>0</v>
      </c>
      <c r="D1370" s="49">
        <f>IF(X1370="",0,COUNTIF($X$7:X1370,X1370))</f>
        <v>0</v>
      </c>
      <c r="E1370" s="49" t="str">
        <f t="shared" si="341"/>
        <v>0</v>
      </c>
      <c r="F1370" s="49">
        <f>IF(AD1370="",0,COUNTIF($AD$7:AD1370,AD1370))</f>
        <v>0</v>
      </c>
      <c r="G1370" s="49" t="str">
        <f t="shared" si="342"/>
        <v>0</v>
      </c>
      <c r="H1370" s="49">
        <f>IF(AJ1370="",0,COUNTIF($AJ$7:AJ1370,AJ1370))</f>
        <v>0</v>
      </c>
      <c r="I1370" s="49" t="str">
        <f t="shared" si="343"/>
        <v>0</v>
      </c>
      <c r="J1370" s="120">
        <f t="shared" si="344"/>
        <v>0</v>
      </c>
      <c r="K1370" s="50" t="str">
        <f t="shared" si="345"/>
        <v>-</v>
      </c>
      <c r="L1370" s="49">
        <f>IF(N1370="",0,COUNTIF($N$7:N1370,N1370))</f>
        <v>0</v>
      </c>
      <c r="M1370" s="50" t="str">
        <f t="shared" si="346"/>
        <v>0</v>
      </c>
      <c r="N1370" s="49" t="str">
        <f t="shared" si="347"/>
        <v/>
      </c>
      <c r="O1370" s="1"/>
      <c r="P1370" s="112"/>
      <c r="Q1370" s="4"/>
      <c r="R1370" s="4"/>
      <c r="S1370" s="54" t="str">
        <f t="shared" si="348"/>
        <v/>
      </c>
      <c r="T1370" s="51"/>
      <c r="U1370" s="53"/>
      <c r="V1370" s="233"/>
      <c r="W1370" s="234" t="str">
        <f t="shared" si="349"/>
        <v/>
      </c>
      <c r="X1370" s="52"/>
      <c r="Y1370" s="53"/>
      <c r="Z1370" s="53"/>
      <c r="AA1370" s="53"/>
      <c r="AB1370" s="54" t="str">
        <f t="shared" si="350"/>
        <v/>
      </c>
      <c r="AC1370" s="54" t="str">
        <f t="shared" si="351"/>
        <v/>
      </c>
      <c r="AD1370" s="52"/>
      <c r="AE1370" s="53"/>
      <c r="AF1370" s="53"/>
      <c r="AG1370" s="53"/>
      <c r="AH1370" s="54" t="str">
        <f t="shared" si="352"/>
        <v/>
      </c>
      <c r="AI1370" s="54" t="str">
        <f t="shared" si="353"/>
        <v/>
      </c>
      <c r="AJ1370" s="52"/>
      <c r="AK1370" s="55"/>
      <c r="AL1370" s="55"/>
      <c r="AM1370" s="55"/>
      <c r="AN1370" s="54" t="str">
        <f t="shared" si="354"/>
        <v/>
      </c>
      <c r="AO1370" s="54" t="str">
        <f t="shared" si="355"/>
        <v/>
      </c>
      <c r="AP1370" s="53"/>
      <c r="AQ1370" s="53"/>
      <c r="AR1370" s="1"/>
      <c r="AS1370" s="1"/>
    </row>
    <row r="1371" spans="1:45" ht="18.75" customHeight="1" x14ac:dyDescent="0.35">
      <c r="A1371" s="1"/>
      <c r="B1371" s="49">
        <f>IF(R1371="",0,COUNTIF($R$7:R1371,R1371))</f>
        <v>0</v>
      </c>
      <c r="C1371" s="49" t="str">
        <f t="shared" si="340"/>
        <v>0</v>
      </c>
      <c r="D1371" s="49">
        <f>IF(X1371="",0,COUNTIF($X$7:X1371,X1371))</f>
        <v>0</v>
      </c>
      <c r="E1371" s="49" t="str">
        <f t="shared" si="341"/>
        <v>0</v>
      </c>
      <c r="F1371" s="49">
        <f>IF(AD1371="",0,COUNTIF($AD$7:AD1371,AD1371))</f>
        <v>0</v>
      </c>
      <c r="G1371" s="49" t="str">
        <f t="shared" si="342"/>
        <v>0</v>
      </c>
      <c r="H1371" s="49">
        <f>IF(AJ1371="",0,COUNTIF($AJ$7:AJ1371,AJ1371))</f>
        <v>0</v>
      </c>
      <c r="I1371" s="49" t="str">
        <f t="shared" si="343"/>
        <v>0</v>
      </c>
      <c r="J1371" s="120">
        <f t="shared" si="344"/>
        <v>0</v>
      </c>
      <c r="K1371" s="50" t="str">
        <f t="shared" si="345"/>
        <v>-</v>
      </c>
      <c r="L1371" s="49">
        <f>IF(N1371="",0,COUNTIF($N$7:N1371,N1371))</f>
        <v>0</v>
      </c>
      <c r="M1371" s="50" t="str">
        <f t="shared" si="346"/>
        <v>0</v>
      </c>
      <c r="N1371" s="49" t="str">
        <f t="shared" si="347"/>
        <v/>
      </c>
      <c r="O1371" s="1"/>
      <c r="P1371" s="112"/>
      <c r="Q1371" s="4"/>
      <c r="R1371" s="4"/>
      <c r="S1371" s="54" t="str">
        <f t="shared" si="348"/>
        <v/>
      </c>
      <c r="T1371" s="51"/>
      <c r="U1371" s="53"/>
      <c r="V1371" s="233"/>
      <c r="W1371" s="234" t="str">
        <f t="shared" si="349"/>
        <v/>
      </c>
      <c r="X1371" s="52"/>
      <c r="Y1371" s="53"/>
      <c r="Z1371" s="53"/>
      <c r="AA1371" s="53"/>
      <c r="AB1371" s="54" t="str">
        <f t="shared" si="350"/>
        <v/>
      </c>
      <c r="AC1371" s="54" t="str">
        <f t="shared" si="351"/>
        <v/>
      </c>
      <c r="AD1371" s="52"/>
      <c r="AE1371" s="53"/>
      <c r="AF1371" s="53"/>
      <c r="AG1371" s="53"/>
      <c r="AH1371" s="54" t="str">
        <f t="shared" si="352"/>
        <v/>
      </c>
      <c r="AI1371" s="54" t="str">
        <f t="shared" si="353"/>
        <v/>
      </c>
      <c r="AJ1371" s="52"/>
      <c r="AK1371" s="55"/>
      <c r="AL1371" s="55"/>
      <c r="AM1371" s="55"/>
      <c r="AN1371" s="54" t="str">
        <f t="shared" si="354"/>
        <v/>
      </c>
      <c r="AO1371" s="54" t="str">
        <f t="shared" si="355"/>
        <v/>
      </c>
      <c r="AP1371" s="53"/>
      <c r="AQ1371" s="53"/>
      <c r="AR1371" s="1"/>
      <c r="AS1371" s="1"/>
    </row>
    <row r="1372" spans="1:45" ht="18.75" customHeight="1" x14ac:dyDescent="0.35">
      <c r="A1372" s="1"/>
      <c r="B1372" s="49">
        <f>IF(R1372="",0,COUNTIF($R$7:R1372,R1372))</f>
        <v>0</v>
      </c>
      <c r="C1372" s="49" t="str">
        <f t="shared" si="340"/>
        <v>0</v>
      </c>
      <c r="D1372" s="49">
        <f>IF(X1372="",0,COUNTIF($X$7:X1372,X1372))</f>
        <v>0</v>
      </c>
      <c r="E1372" s="49" t="str">
        <f t="shared" si="341"/>
        <v>0</v>
      </c>
      <c r="F1372" s="49">
        <f>IF(AD1372="",0,COUNTIF($AD$7:AD1372,AD1372))</f>
        <v>0</v>
      </c>
      <c r="G1372" s="49" t="str">
        <f t="shared" si="342"/>
        <v>0</v>
      </c>
      <c r="H1372" s="49">
        <f>IF(AJ1372="",0,COUNTIF($AJ$7:AJ1372,AJ1372))</f>
        <v>0</v>
      </c>
      <c r="I1372" s="49" t="str">
        <f t="shared" si="343"/>
        <v>0</v>
      </c>
      <c r="J1372" s="120">
        <f t="shared" si="344"/>
        <v>0</v>
      </c>
      <c r="K1372" s="50" t="str">
        <f t="shared" si="345"/>
        <v>-</v>
      </c>
      <c r="L1372" s="49">
        <f>IF(N1372="",0,COUNTIF($N$7:N1372,N1372))</f>
        <v>0</v>
      </c>
      <c r="M1372" s="50" t="str">
        <f t="shared" si="346"/>
        <v>0</v>
      </c>
      <c r="N1372" s="49" t="str">
        <f t="shared" si="347"/>
        <v/>
      </c>
      <c r="O1372" s="1"/>
      <c r="P1372" s="112"/>
      <c r="Q1372" s="4"/>
      <c r="R1372" s="4"/>
      <c r="S1372" s="54" t="str">
        <f t="shared" si="348"/>
        <v/>
      </c>
      <c r="T1372" s="51"/>
      <c r="U1372" s="53"/>
      <c r="V1372" s="233"/>
      <c r="W1372" s="234" t="str">
        <f t="shared" si="349"/>
        <v/>
      </c>
      <c r="X1372" s="52"/>
      <c r="Y1372" s="53"/>
      <c r="Z1372" s="53"/>
      <c r="AA1372" s="53"/>
      <c r="AB1372" s="54" t="str">
        <f t="shared" si="350"/>
        <v/>
      </c>
      <c r="AC1372" s="54" t="str">
        <f t="shared" si="351"/>
        <v/>
      </c>
      <c r="AD1372" s="52"/>
      <c r="AE1372" s="53"/>
      <c r="AF1372" s="53"/>
      <c r="AG1372" s="53"/>
      <c r="AH1372" s="54" t="str">
        <f t="shared" si="352"/>
        <v/>
      </c>
      <c r="AI1372" s="54" t="str">
        <f t="shared" si="353"/>
        <v/>
      </c>
      <c r="AJ1372" s="52"/>
      <c r="AK1372" s="55"/>
      <c r="AL1372" s="55"/>
      <c r="AM1372" s="55"/>
      <c r="AN1372" s="54" t="str">
        <f t="shared" si="354"/>
        <v/>
      </c>
      <c r="AO1372" s="54" t="str">
        <f t="shared" si="355"/>
        <v/>
      </c>
      <c r="AP1372" s="53"/>
      <c r="AQ1372" s="53"/>
      <c r="AR1372" s="1"/>
      <c r="AS1372" s="1"/>
    </row>
    <row r="1373" spans="1:45" ht="18.75" customHeight="1" x14ac:dyDescent="0.35">
      <c r="A1373" s="1"/>
      <c r="B1373" s="49">
        <f>IF(R1373="",0,COUNTIF($R$7:R1373,R1373))</f>
        <v>0</v>
      </c>
      <c r="C1373" s="49" t="str">
        <f t="shared" si="340"/>
        <v>0</v>
      </c>
      <c r="D1373" s="49">
        <f>IF(X1373="",0,COUNTIF($X$7:X1373,X1373))</f>
        <v>0</v>
      </c>
      <c r="E1373" s="49" t="str">
        <f t="shared" si="341"/>
        <v>0</v>
      </c>
      <c r="F1373" s="49">
        <f>IF(AD1373="",0,COUNTIF($AD$7:AD1373,AD1373))</f>
        <v>0</v>
      </c>
      <c r="G1373" s="49" t="str">
        <f t="shared" si="342"/>
        <v>0</v>
      </c>
      <c r="H1373" s="49">
        <f>IF(AJ1373="",0,COUNTIF($AJ$7:AJ1373,AJ1373))</f>
        <v>0</v>
      </c>
      <c r="I1373" s="49" t="str">
        <f t="shared" si="343"/>
        <v>0</v>
      </c>
      <c r="J1373" s="120">
        <f t="shared" si="344"/>
        <v>0</v>
      </c>
      <c r="K1373" s="50" t="str">
        <f t="shared" si="345"/>
        <v>-</v>
      </c>
      <c r="L1373" s="49">
        <f>IF(N1373="",0,COUNTIF($N$7:N1373,N1373))</f>
        <v>0</v>
      </c>
      <c r="M1373" s="50" t="str">
        <f t="shared" si="346"/>
        <v>0</v>
      </c>
      <c r="N1373" s="49" t="str">
        <f t="shared" si="347"/>
        <v/>
      </c>
      <c r="O1373" s="1"/>
      <c r="P1373" s="112"/>
      <c r="Q1373" s="4"/>
      <c r="R1373" s="4"/>
      <c r="S1373" s="54" t="str">
        <f t="shared" si="348"/>
        <v/>
      </c>
      <c r="T1373" s="51"/>
      <c r="U1373" s="53"/>
      <c r="V1373" s="233"/>
      <c r="W1373" s="234" t="str">
        <f t="shared" si="349"/>
        <v/>
      </c>
      <c r="X1373" s="52"/>
      <c r="Y1373" s="53"/>
      <c r="Z1373" s="53"/>
      <c r="AA1373" s="53"/>
      <c r="AB1373" s="54" t="str">
        <f t="shared" si="350"/>
        <v/>
      </c>
      <c r="AC1373" s="54" t="str">
        <f t="shared" si="351"/>
        <v/>
      </c>
      <c r="AD1373" s="52"/>
      <c r="AE1373" s="53"/>
      <c r="AF1373" s="53"/>
      <c r="AG1373" s="53"/>
      <c r="AH1373" s="54" t="str">
        <f t="shared" si="352"/>
        <v/>
      </c>
      <c r="AI1373" s="54" t="str">
        <f t="shared" si="353"/>
        <v/>
      </c>
      <c r="AJ1373" s="52"/>
      <c r="AK1373" s="55"/>
      <c r="AL1373" s="55"/>
      <c r="AM1373" s="55"/>
      <c r="AN1373" s="54" t="str">
        <f t="shared" si="354"/>
        <v/>
      </c>
      <c r="AO1373" s="54" t="str">
        <f t="shared" si="355"/>
        <v/>
      </c>
      <c r="AP1373" s="53"/>
      <c r="AQ1373" s="53"/>
      <c r="AR1373" s="1"/>
      <c r="AS1373" s="1"/>
    </row>
    <row r="1374" spans="1:45" ht="18.75" customHeight="1" x14ac:dyDescent="0.35">
      <c r="A1374" s="1"/>
      <c r="B1374" s="49">
        <f>IF(R1374="",0,COUNTIF($R$7:R1374,R1374))</f>
        <v>0</v>
      </c>
      <c r="C1374" s="49" t="str">
        <f t="shared" si="340"/>
        <v>0</v>
      </c>
      <c r="D1374" s="49">
        <f>IF(X1374="",0,COUNTIF($X$7:X1374,X1374))</f>
        <v>0</v>
      </c>
      <c r="E1374" s="49" t="str">
        <f t="shared" si="341"/>
        <v>0</v>
      </c>
      <c r="F1374" s="49">
        <f>IF(AD1374="",0,COUNTIF($AD$7:AD1374,AD1374))</f>
        <v>0</v>
      </c>
      <c r="G1374" s="49" t="str">
        <f t="shared" si="342"/>
        <v>0</v>
      </c>
      <c r="H1374" s="49">
        <f>IF(AJ1374="",0,COUNTIF($AJ$7:AJ1374,AJ1374))</f>
        <v>0</v>
      </c>
      <c r="I1374" s="49" t="str">
        <f t="shared" si="343"/>
        <v>0</v>
      </c>
      <c r="J1374" s="120">
        <f t="shared" si="344"/>
        <v>0</v>
      </c>
      <c r="K1374" s="50" t="str">
        <f t="shared" si="345"/>
        <v>-</v>
      </c>
      <c r="L1374" s="49">
        <f>IF(N1374="",0,COUNTIF($N$7:N1374,N1374))</f>
        <v>0</v>
      </c>
      <c r="M1374" s="50" t="str">
        <f t="shared" si="346"/>
        <v>0</v>
      </c>
      <c r="N1374" s="49" t="str">
        <f t="shared" si="347"/>
        <v/>
      </c>
      <c r="O1374" s="1"/>
      <c r="P1374" s="112"/>
      <c r="Q1374" s="4"/>
      <c r="R1374" s="4"/>
      <c r="S1374" s="54" t="str">
        <f t="shared" si="348"/>
        <v/>
      </c>
      <c r="T1374" s="51"/>
      <c r="U1374" s="53"/>
      <c r="V1374" s="233"/>
      <c r="W1374" s="234" t="str">
        <f t="shared" si="349"/>
        <v/>
      </c>
      <c r="X1374" s="52"/>
      <c r="Y1374" s="53"/>
      <c r="Z1374" s="53"/>
      <c r="AA1374" s="53"/>
      <c r="AB1374" s="54" t="str">
        <f t="shared" si="350"/>
        <v/>
      </c>
      <c r="AC1374" s="54" t="str">
        <f t="shared" si="351"/>
        <v/>
      </c>
      <c r="AD1374" s="52"/>
      <c r="AE1374" s="53"/>
      <c r="AF1374" s="53"/>
      <c r="AG1374" s="53"/>
      <c r="AH1374" s="54" t="str">
        <f t="shared" si="352"/>
        <v/>
      </c>
      <c r="AI1374" s="54" t="str">
        <f t="shared" si="353"/>
        <v/>
      </c>
      <c r="AJ1374" s="52"/>
      <c r="AK1374" s="55"/>
      <c r="AL1374" s="55"/>
      <c r="AM1374" s="55"/>
      <c r="AN1374" s="54" t="str">
        <f t="shared" si="354"/>
        <v/>
      </c>
      <c r="AO1374" s="54" t="str">
        <f t="shared" si="355"/>
        <v/>
      </c>
      <c r="AP1374" s="53"/>
      <c r="AQ1374" s="53"/>
      <c r="AR1374" s="1"/>
      <c r="AS1374" s="1"/>
    </row>
    <row r="1375" spans="1:45" ht="18.75" customHeight="1" x14ac:dyDescent="0.35">
      <c r="A1375" s="1"/>
      <c r="B1375" s="49">
        <f>IF(R1375="",0,COUNTIF($R$7:R1375,R1375))</f>
        <v>0</v>
      </c>
      <c r="C1375" s="49" t="str">
        <f t="shared" si="340"/>
        <v>0</v>
      </c>
      <c r="D1375" s="49">
        <f>IF(X1375="",0,COUNTIF($X$7:X1375,X1375))</f>
        <v>0</v>
      </c>
      <c r="E1375" s="49" t="str">
        <f t="shared" si="341"/>
        <v>0</v>
      </c>
      <c r="F1375" s="49">
        <f>IF(AD1375="",0,COUNTIF($AD$7:AD1375,AD1375))</f>
        <v>0</v>
      </c>
      <c r="G1375" s="49" t="str">
        <f t="shared" si="342"/>
        <v>0</v>
      </c>
      <c r="H1375" s="49">
        <f>IF(AJ1375="",0,COUNTIF($AJ$7:AJ1375,AJ1375))</f>
        <v>0</v>
      </c>
      <c r="I1375" s="49" t="str">
        <f t="shared" si="343"/>
        <v>0</v>
      </c>
      <c r="J1375" s="120">
        <f t="shared" si="344"/>
        <v>0</v>
      </c>
      <c r="K1375" s="50" t="str">
        <f t="shared" si="345"/>
        <v>-</v>
      </c>
      <c r="L1375" s="49">
        <f>IF(N1375="",0,COUNTIF($N$7:N1375,N1375))</f>
        <v>0</v>
      </c>
      <c r="M1375" s="50" t="str">
        <f t="shared" si="346"/>
        <v>0</v>
      </c>
      <c r="N1375" s="49" t="str">
        <f t="shared" si="347"/>
        <v/>
      </c>
      <c r="O1375" s="1"/>
      <c r="P1375" s="112"/>
      <c r="Q1375" s="4"/>
      <c r="R1375" s="4"/>
      <c r="S1375" s="54" t="str">
        <f t="shared" si="348"/>
        <v/>
      </c>
      <c r="T1375" s="51"/>
      <c r="U1375" s="53"/>
      <c r="V1375" s="233"/>
      <c r="W1375" s="234" t="str">
        <f t="shared" si="349"/>
        <v/>
      </c>
      <c r="X1375" s="52"/>
      <c r="Y1375" s="53"/>
      <c r="Z1375" s="53"/>
      <c r="AA1375" s="53"/>
      <c r="AB1375" s="54" t="str">
        <f t="shared" si="350"/>
        <v/>
      </c>
      <c r="AC1375" s="54" t="str">
        <f t="shared" si="351"/>
        <v/>
      </c>
      <c r="AD1375" s="52"/>
      <c r="AE1375" s="53"/>
      <c r="AF1375" s="53"/>
      <c r="AG1375" s="53"/>
      <c r="AH1375" s="54" t="str">
        <f t="shared" si="352"/>
        <v/>
      </c>
      <c r="AI1375" s="54" t="str">
        <f t="shared" si="353"/>
        <v/>
      </c>
      <c r="AJ1375" s="52"/>
      <c r="AK1375" s="55"/>
      <c r="AL1375" s="55"/>
      <c r="AM1375" s="55"/>
      <c r="AN1375" s="54" t="str">
        <f t="shared" si="354"/>
        <v/>
      </c>
      <c r="AO1375" s="54" t="str">
        <f t="shared" si="355"/>
        <v/>
      </c>
      <c r="AP1375" s="53"/>
      <c r="AQ1375" s="53"/>
      <c r="AR1375" s="1"/>
      <c r="AS1375" s="1"/>
    </row>
    <row r="1376" spans="1:45" ht="18.75" customHeight="1" x14ac:dyDescent="0.35">
      <c r="A1376" s="1"/>
      <c r="B1376" s="49">
        <f>IF(R1376="",0,COUNTIF($R$7:R1376,R1376))</f>
        <v>0</v>
      </c>
      <c r="C1376" s="49" t="str">
        <f t="shared" si="340"/>
        <v>0</v>
      </c>
      <c r="D1376" s="49">
        <f>IF(X1376="",0,COUNTIF($X$7:X1376,X1376))</f>
        <v>0</v>
      </c>
      <c r="E1376" s="49" t="str">
        <f t="shared" si="341"/>
        <v>0</v>
      </c>
      <c r="F1376" s="49">
        <f>IF(AD1376="",0,COUNTIF($AD$7:AD1376,AD1376))</f>
        <v>0</v>
      </c>
      <c r="G1376" s="49" t="str">
        <f t="shared" si="342"/>
        <v>0</v>
      </c>
      <c r="H1376" s="49">
        <f>IF(AJ1376="",0,COUNTIF($AJ$7:AJ1376,AJ1376))</f>
        <v>0</v>
      </c>
      <c r="I1376" s="49" t="str">
        <f t="shared" si="343"/>
        <v>0</v>
      </c>
      <c r="J1376" s="120">
        <f t="shared" si="344"/>
        <v>0</v>
      </c>
      <c r="K1376" s="50" t="str">
        <f t="shared" si="345"/>
        <v>-</v>
      </c>
      <c r="L1376" s="49">
        <f>IF(N1376="",0,COUNTIF($N$7:N1376,N1376))</f>
        <v>0</v>
      </c>
      <c r="M1376" s="50" t="str">
        <f t="shared" si="346"/>
        <v>0</v>
      </c>
      <c r="N1376" s="49" t="str">
        <f t="shared" si="347"/>
        <v/>
      </c>
      <c r="O1376" s="1"/>
      <c r="P1376" s="112"/>
      <c r="Q1376" s="4"/>
      <c r="R1376" s="4"/>
      <c r="S1376" s="54" t="str">
        <f t="shared" si="348"/>
        <v/>
      </c>
      <c r="T1376" s="51"/>
      <c r="U1376" s="53"/>
      <c r="V1376" s="233"/>
      <c r="W1376" s="234" t="str">
        <f t="shared" si="349"/>
        <v/>
      </c>
      <c r="X1376" s="52"/>
      <c r="Y1376" s="53"/>
      <c r="Z1376" s="53"/>
      <c r="AA1376" s="53"/>
      <c r="AB1376" s="54" t="str">
        <f t="shared" si="350"/>
        <v/>
      </c>
      <c r="AC1376" s="54" t="str">
        <f t="shared" si="351"/>
        <v/>
      </c>
      <c r="AD1376" s="52"/>
      <c r="AE1376" s="53"/>
      <c r="AF1376" s="53"/>
      <c r="AG1376" s="53"/>
      <c r="AH1376" s="54" t="str">
        <f t="shared" si="352"/>
        <v/>
      </c>
      <c r="AI1376" s="54" t="str">
        <f t="shared" si="353"/>
        <v/>
      </c>
      <c r="AJ1376" s="52"/>
      <c r="AK1376" s="55"/>
      <c r="AL1376" s="55"/>
      <c r="AM1376" s="55"/>
      <c r="AN1376" s="54" t="str">
        <f t="shared" si="354"/>
        <v/>
      </c>
      <c r="AO1376" s="54" t="str">
        <f t="shared" si="355"/>
        <v/>
      </c>
      <c r="AP1376" s="53"/>
      <c r="AQ1376" s="53"/>
      <c r="AR1376" s="1"/>
      <c r="AS1376" s="1"/>
    </row>
    <row r="1377" spans="1:45" ht="18.75" customHeight="1" x14ac:dyDescent="0.35">
      <c r="A1377" s="1"/>
      <c r="B1377" s="49">
        <f>IF(R1377="",0,COUNTIF($R$7:R1377,R1377))</f>
        <v>0</v>
      </c>
      <c r="C1377" s="49" t="str">
        <f t="shared" si="340"/>
        <v>0</v>
      </c>
      <c r="D1377" s="49">
        <f>IF(X1377="",0,COUNTIF($X$7:X1377,X1377))</f>
        <v>0</v>
      </c>
      <c r="E1377" s="49" t="str">
        <f t="shared" si="341"/>
        <v>0</v>
      </c>
      <c r="F1377" s="49">
        <f>IF(AD1377="",0,COUNTIF($AD$7:AD1377,AD1377))</f>
        <v>0</v>
      </c>
      <c r="G1377" s="49" t="str">
        <f t="shared" si="342"/>
        <v>0</v>
      </c>
      <c r="H1377" s="49">
        <f>IF(AJ1377="",0,COUNTIF($AJ$7:AJ1377,AJ1377))</f>
        <v>0</v>
      </c>
      <c r="I1377" s="49" t="str">
        <f t="shared" si="343"/>
        <v>0</v>
      </c>
      <c r="J1377" s="120">
        <f t="shared" si="344"/>
        <v>0</v>
      </c>
      <c r="K1377" s="50" t="str">
        <f t="shared" si="345"/>
        <v>-</v>
      </c>
      <c r="L1377" s="49">
        <f>IF(N1377="",0,COUNTIF($N$7:N1377,N1377))</f>
        <v>0</v>
      </c>
      <c r="M1377" s="50" t="str">
        <f t="shared" si="346"/>
        <v>0</v>
      </c>
      <c r="N1377" s="49" t="str">
        <f t="shared" si="347"/>
        <v/>
      </c>
      <c r="O1377" s="1"/>
      <c r="P1377" s="112"/>
      <c r="Q1377" s="4"/>
      <c r="R1377" s="4"/>
      <c r="S1377" s="54" t="str">
        <f t="shared" si="348"/>
        <v/>
      </c>
      <c r="T1377" s="51"/>
      <c r="U1377" s="53"/>
      <c r="V1377" s="233"/>
      <c r="W1377" s="234" t="str">
        <f t="shared" si="349"/>
        <v/>
      </c>
      <c r="X1377" s="52"/>
      <c r="Y1377" s="53"/>
      <c r="Z1377" s="53"/>
      <c r="AA1377" s="53"/>
      <c r="AB1377" s="54" t="str">
        <f t="shared" si="350"/>
        <v/>
      </c>
      <c r="AC1377" s="54" t="str">
        <f t="shared" si="351"/>
        <v/>
      </c>
      <c r="AD1377" s="52"/>
      <c r="AE1377" s="53"/>
      <c r="AF1377" s="53"/>
      <c r="AG1377" s="53"/>
      <c r="AH1377" s="54" t="str">
        <f t="shared" si="352"/>
        <v/>
      </c>
      <c r="AI1377" s="54" t="str">
        <f t="shared" si="353"/>
        <v/>
      </c>
      <c r="AJ1377" s="52"/>
      <c r="AK1377" s="55"/>
      <c r="AL1377" s="55"/>
      <c r="AM1377" s="55"/>
      <c r="AN1377" s="54" t="str">
        <f t="shared" si="354"/>
        <v/>
      </c>
      <c r="AO1377" s="54" t="str">
        <f t="shared" si="355"/>
        <v/>
      </c>
      <c r="AP1377" s="53"/>
      <c r="AQ1377" s="53"/>
      <c r="AR1377" s="1"/>
      <c r="AS1377" s="1"/>
    </row>
    <row r="1378" spans="1:45" ht="18.75" customHeight="1" x14ac:dyDescent="0.35">
      <c r="A1378" s="1"/>
      <c r="B1378" s="49">
        <f>IF(R1378="",0,COUNTIF($R$7:R1378,R1378))</f>
        <v>0</v>
      </c>
      <c r="C1378" s="49" t="str">
        <f t="shared" si="340"/>
        <v>0</v>
      </c>
      <c r="D1378" s="49">
        <f>IF(X1378="",0,COUNTIF($X$7:X1378,X1378))</f>
        <v>0</v>
      </c>
      <c r="E1378" s="49" t="str">
        <f t="shared" si="341"/>
        <v>0</v>
      </c>
      <c r="F1378" s="49">
        <f>IF(AD1378="",0,COUNTIF($AD$7:AD1378,AD1378))</f>
        <v>0</v>
      </c>
      <c r="G1378" s="49" t="str">
        <f t="shared" si="342"/>
        <v>0</v>
      </c>
      <c r="H1378" s="49">
        <f>IF(AJ1378="",0,COUNTIF($AJ$7:AJ1378,AJ1378))</f>
        <v>0</v>
      </c>
      <c r="I1378" s="49" t="str">
        <f t="shared" si="343"/>
        <v>0</v>
      </c>
      <c r="J1378" s="120">
        <f t="shared" si="344"/>
        <v>0</v>
      </c>
      <c r="K1378" s="50" t="str">
        <f t="shared" si="345"/>
        <v>-</v>
      </c>
      <c r="L1378" s="49">
        <f>IF(N1378="",0,COUNTIF($N$7:N1378,N1378))</f>
        <v>0</v>
      </c>
      <c r="M1378" s="50" t="str">
        <f t="shared" si="346"/>
        <v>0</v>
      </c>
      <c r="N1378" s="49" t="str">
        <f t="shared" si="347"/>
        <v/>
      </c>
      <c r="O1378" s="1"/>
      <c r="P1378" s="112"/>
      <c r="Q1378" s="4"/>
      <c r="R1378" s="4"/>
      <c r="S1378" s="54" t="str">
        <f t="shared" si="348"/>
        <v/>
      </c>
      <c r="T1378" s="51"/>
      <c r="U1378" s="53"/>
      <c r="V1378" s="233"/>
      <c r="W1378" s="234" t="str">
        <f t="shared" si="349"/>
        <v/>
      </c>
      <c r="X1378" s="52"/>
      <c r="Y1378" s="53"/>
      <c r="Z1378" s="53"/>
      <c r="AA1378" s="53"/>
      <c r="AB1378" s="54" t="str">
        <f t="shared" si="350"/>
        <v/>
      </c>
      <c r="AC1378" s="54" t="str">
        <f t="shared" si="351"/>
        <v/>
      </c>
      <c r="AD1378" s="52"/>
      <c r="AE1378" s="53"/>
      <c r="AF1378" s="53"/>
      <c r="AG1378" s="53"/>
      <c r="AH1378" s="54" t="str">
        <f t="shared" si="352"/>
        <v/>
      </c>
      <c r="AI1378" s="54" t="str">
        <f t="shared" si="353"/>
        <v/>
      </c>
      <c r="AJ1378" s="52"/>
      <c r="AK1378" s="55"/>
      <c r="AL1378" s="55"/>
      <c r="AM1378" s="55"/>
      <c r="AN1378" s="54" t="str">
        <f t="shared" si="354"/>
        <v/>
      </c>
      <c r="AO1378" s="54" t="str">
        <f t="shared" si="355"/>
        <v/>
      </c>
      <c r="AP1378" s="53"/>
      <c r="AQ1378" s="53"/>
      <c r="AR1378" s="1"/>
      <c r="AS1378" s="1"/>
    </row>
    <row r="1379" spans="1:45" ht="18.75" customHeight="1" x14ac:dyDescent="0.35">
      <c r="A1379" s="1"/>
      <c r="B1379" s="49">
        <f>IF(R1379="",0,COUNTIF($R$7:R1379,R1379))</f>
        <v>0</v>
      </c>
      <c r="C1379" s="49" t="str">
        <f t="shared" si="340"/>
        <v>0</v>
      </c>
      <c r="D1379" s="49">
        <f>IF(X1379="",0,COUNTIF($X$7:X1379,X1379))</f>
        <v>0</v>
      </c>
      <c r="E1379" s="49" t="str">
        <f t="shared" si="341"/>
        <v>0</v>
      </c>
      <c r="F1379" s="49">
        <f>IF(AD1379="",0,COUNTIF($AD$7:AD1379,AD1379))</f>
        <v>0</v>
      </c>
      <c r="G1379" s="49" t="str">
        <f t="shared" si="342"/>
        <v>0</v>
      </c>
      <c r="H1379" s="49">
        <f>IF(AJ1379="",0,COUNTIF($AJ$7:AJ1379,AJ1379))</f>
        <v>0</v>
      </c>
      <c r="I1379" s="49" t="str">
        <f t="shared" si="343"/>
        <v>0</v>
      </c>
      <c r="J1379" s="120">
        <f t="shared" si="344"/>
        <v>0</v>
      </c>
      <c r="K1379" s="50" t="str">
        <f t="shared" si="345"/>
        <v>-</v>
      </c>
      <c r="L1379" s="49">
        <f>IF(N1379="",0,COUNTIF($N$7:N1379,N1379))</f>
        <v>0</v>
      </c>
      <c r="M1379" s="50" t="str">
        <f t="shared" si="346"/>
        <v>0</v>
      </c>
      <c r="N1379" s="49" t="str">
        <f t="shared" si="347"/>
        <v/>
      </c>
      <c r="O1379" s="1"/>
      <c r="P1379" s="112"/>
      <c r="Q1379" s="4"/>
      <c r="R1379" s="4"/>
      <c r="S1379" s="54" t="str">
        <f t="shared" si="348"/>
        <v/>
      </c>
      <c r="T1379" s="51"/>
      <c r="U1379" s="53"/>
      <c r="V1379" s="233"/>
      <c r="W1379" s="234" t="str">
        <f t="shared" si="349"/>
        <v/>
      </c>
      <c r="X1379" s="52"/>
      <c r="Y1379" s="53"/>
      <c r="Z1379" s="53"/>
      <c r="AA1379" s="53"/>
      <c r="AB1379" s="54" t="str">
        <f t="shared" si="350"/>
        <v/>
      </c>
      <c r="AC1379" s="54" t="str">
        <f t="shared" si="351"/>
        <v/>
      </c>
      <c r="AD1379" s="52"/>
      <c r="AE1379" s="53"/>
      <c r="AF1379" s="53"/>
      <c r="AG1379" s="53"/>
      <c r="AH1379" s="54" t="str">
        <f t="shared" si="352"/>
        <v/>
      </c>
      <c r="AI1379" s="54" t="str">
        <f t="shared" si="353"/>
        <v/>
      </c>
      <c r="AJ1379" s="52"/>
      <c r="AK1379" s="55"/>
      <c r="AL1379" s="55"/>
      <c r="AM1379" s="55"/>
      <c r="AN1379" s="54" t="str">
        <f t="shared" si="354"/>
        <v/>
      </c>
      <c r="AO1379" s="54" t="str">
        <f t="shared" si="355"/>
        <v/>
      </c>
      <c r="AP1379" s="53"/>
      <c r="AQ1379" s="53"/>
      <c r="AR1379" s="1"/>
      <c r="AS1379" s="1"/>
    </row>
    <row r="1380" spans="1:45" ht="18.75" customHeight="1" x14ac:dyDescent="0.35">
      <c r="A1380" s="1"/>
      <c r="B1380" s="49">
        <f>IF(R1380="",0,COUNTIF($R$7:R1380,R1380))</f>
        <v>0</v>
      </c>
      <c r="C1380" s="49" t="str">
        <f t="shared" si="340"/>
        <v>0</v>
      </c>
      <c r="D1380" s="49">
        <f>IF(X1380="",0,COUNTIF($X$7:X1380,X1380))</f>
        <v>0</v>
      </c>
      <c r="E1380" s="49" t="str">
        <f t="shared" si="341"/>
        <v>0</v>
      </c>
      <c r="F1380" s="49">
        <f>IF(AD1380="",0,COUNTIF($AD$7:AD1380,AD1380))</f>
        <v>0</v>
      </c>
      <c r="G1380" s="49" t="str">
        <f t="shared" si="342"/>
        <v>0</v>
      </c>
      <c r="H1380" s="49">
        <f>IF(AJ1380="",0,COUNTIF($AJ$7:AJ1380,AJ1380))</f>
        <v>0</v>
      </c>
      <c r="I1380" s="49" t="str">
        <f t="shared" si="343"/>
        <v>0</v>
      </c>
      <c r="J1380" s="120">
        <f t="shared" si="344"/>
        <v>0</v>
      </c>
      <c r="K1380" s="50" t="str">
        <f t="shared" si="345"/>
        <v>-</v>
      </c>
      <c r="L1380" s="49">
        <f>IF(N1380="",0,COUNTIF($N$7:N1380,N1380))</f>
        <v>0</v>
      </c>
      <c r="M1380" s="50" t="str">
        <f t="shared" si="346"/>
        <v>0</v>
      </c>
      <c r="N1380" s="49" t="str">
        <f t="shared" si="347"/>
        <v/>
      </c>
      <c r="O1380" s="1"/>
      <c r="P1380" s="112"/>
      <c r="Q1380" s="4"/>
      <c r="R1380" s="4"/>
      <c r="S1380" s="54" t="str">
        <f t="shared" si="348"/>
        <v/>
      </c>
      <c r="T1380" s="51"/>
      <c r="U1380" s="53"/>
      <c r="V1380" s="233"/>
      <c r="W1380" s="234" t="str">
        <f t="shared" si="349"/>
        <v/>
      </c>
      <c r="X1380" s="52"/>
      <c r="Y1380" s="53"/>
      <c r="Z1380" s="53"/>
      <c r="AA1380" s="53"/>
      <c r="AB1380" s="54" t="str">
        <f t="shared" si="350"/>
        <v/>
      </c>
      <c r="AC1380" s="54" t="str">
        <f t="shared" si="351"/>
        <v/>
      </c>
      <c r="AD1380" s="52"/>
      <c r="AE1380" s="53"/>
      <c r="AF1380" s="53"/>
      <c r="AG1380" s="53"/>
      <c r="AH1380" s="54" t="str">
        <f t="shared" si="352"/>
        <v/>
      </c>
      <c r="AI1380" s="54" t="str">
        <f t="shared" si="353"/>
        <v/>
      </c>
      <c r="AJ1380" s="52"/>
      <c r="AK1380" s="55"/>
      <c r="AL1380" s="55"/>
      <c r="AM1380" s="55"/>
      <c r="AN1380" s="54" t="str">
        <f t="shared" si="354"/>
        <v/>
      </c>
      <c r="AO1380" s="54" t="str">
        <f t="shared" si="355"/>
        <v/>
      </c>
      <c r="AP1380" s="53"/>
      <c r="AQ1380" s="53"/>
      <c r="AR1380" s="1"/>
      <c r="AS1380" s="1"/>
    </row>
    <row r="1381" spans="1:45" ht="18.75" customHeight="1" x14ac:dyDescent="0.35">
      <c r="A1381" s="1"/>
      <c r="B1381" s="49">
        <f>IF(R1381="",0,COUNTIF($R$7:R1381,R1381))</f>
        <v>0</v>
      </c>
      <c r="C1381" s="49" t="str">
        <f t="shared" si="340"/>
        <v>0</v>
      </c>
      <c r="D1381" s="49">
        <f>IF(X1381="",0,COUNTIF($X$7:X1381,X1381))</f>
        <v>0</v>
      </c>
      <c r="E1381" s="49" t="str">
        <f t="shared" si="341"/>
        <v>0</v>
      </c>
      <c r="F1381" s="49">
        <f>IF(AD1381="",0,COUNTIF($AD$7:AD1381,AD1381))</f>
        <v>0</v>
      </c>
      <c r="G1381" s="49" t="str">
        <f t="shared" si="342"/>
        <v>0</v>
      </c>
      <c r="H1381" s="49">
        <f>IF(AJ1381="",0,COUNTIF($AJ$7:AJ1381,AJ1381))</f>
        <v>0</v>
      </c>
      <c r="I1381" s="49" t="str">
        <f t="shared" si="343"/>
        <v>0</v>
      </c>
      <c r="J1381" s="120">
        <f t="shared" si="344"/>
        <v>0</v>
      </c>
      <c r="K1381" s="50" t="str">
        <f t="shared" si="345"/>
        <v>-</v>
      </c>
      <c r="L1381" s="49">
        <f>IF(N1381="",0,COUNTIF($N$7:N1381,N1381))</f>
        <v>0</v>
      </c>
      <c r="M1381" s="50" t="str">
        <f t="shared" si="346"/>
        <v>0</v>
      </c>
      <c r="N1381" s="49" t="str">
        <f t="shared" si="347"/>
        <v/>
      </c>
      <c r="O1381" s="1"/>
      <c r="P1381" s="112"/>
      <c r="Q1381" s="4"/>
      <c r="R1381" s="4"/>
      <c r="S1381" s="54" t="str">
        <f t="shared" si="348"/>
        <v/>
      </c>
      <c r="T1381" s="51"/>
      <c r="U1381" s="53"/>
      <c r="V1381" s="233"/>
      <c r="W1381" s="234" t="str">
        <f t="shared" si="349"/>
        <v/>
      </c>
      <c r="X1381" s="52"/>
      <c r="Y1381" s="53"/>
      <c r="Z1381" s="53"/>
      <c r="AA1381" s="53"/>
      <c r="AB1381" s="54" t="str">
        <f t="shared" si="350"/>
        <v/>
      </c>
      <c r="AC1381" s="54" t="str">
        <f t="shared" si="351"/>
        <v/>
      </c>
      <c r="AD1381" s="52"/>
      <c r="AE1381" s="53"/>
      <c r="AF1381" s="53"/>
      <c r="AG1381" s="53"/>
      <c r="AH1381" s="54" t="str">
        <f t="shared" si="352"/>
        <v/>
      </c>
      <c r="AI1381" s="54" t="str">
        <f t="shared" si="353"/>
        <v/>
      </c>
      <c r="AJ1381" s="52"/>
      <c r="AK1381" s="55"/>
      <c r="AL1381" s="55"/>
      <c r="AM1381" s="55"/>
      <c r="AN1381" s="54" t="str">
        <f t="shared" si="354"/>
        <v/>
      </c>
      <c r="AO1381" s="54" t="str">
        <f t="shared" si="355"/>
        <v/>
      </c>
      <c r="AP1381" s="53"/>
      <c r="AQ1381" s="53"/>
      <c r="AR1381" s="1"/>
      <c r="AS1381" s="1"/>
    </row>
    <row r="1382" spans="1:45" ht="18.75" customHeight="1" x14ac:dyDescent="0.35">
      <c r="A1382" s="1"/>
      <c r="B1382" s="49">
        <f>IF(R1382="",0,COUNTIF($R$7:R1382,R1382))</f>
        <v>0</v>
      </c>
      <c r="C1382" s="49" t="str">
        <f t="shared" si="340"/>
        <v>0</v>
      </c>
      <c r="D1382" s="49">
        <f>IF(X1382="",0,COUNTIF($X$7:X1382,X1382))</f>
        <v>0</v>
      </c>
      <c r="E1382" s="49" t="str">
        <f t="shared" si="341"/>
        <v>0</v>
      </c>
      <c r="F1382" s="49">
        <f>IF(AD1382="",0,COUNTIF($AD$7:AD1382,AD1382))</f>
        <v>0</v>
      </c>
      <c r="G1382" s="49" t="str">
        <f t="shared" si="342"/>
        <v>0</v>
      </c>
      <c r="H1382" s="49">
        <f>IF(AJ1382="",0,COUNTIF($AJ$7:AJ1382,AJ1382))</f>
        <v>0</v>
      </c>
      <c r="I1382" s="49" t="str">
        <f t="shared" si="343"/>
        <v>0</v>
      </c>
      <c r="J1382" s="120">
        <f t="shared" si="344"/>
        <v>0</v>
      </c>
      <c r="K1382" s="50" t="str">
        <f t="shared" si="345"/>
        <v>-</v>
      </c>
      <c r="L1382" s="49">
        <f>IF(N1382="",0,COUNTIF($N$7:N1382,N1382))</f>
        <v>0</v>
      </c>
      <c r="M1382" s="50" t="str">
        <f t="shared" si="346"/>
        <v>0</v>
      </c>
      <c r="N1382" s="49" t="str">
        <f t="shared" si="347"/>
        <v/>
      </c>
      <c r="O1382" s="1"/>
      <c r="P1382" s="112"/>
      <c r="Q1382" s="4"/>
      <c r="R1382" s="4"/>
      <c r="S1382" s="54" t="str">
        <f t="shared" si="348"/>
        <v/>
      </c>
      <c r="T1382" s="51"/>
      <c r="U1382" s="53"/>
      <c r="V1382" s="233"/>
      <c r="W1382" s="234" t="str">
        <f t="shared" si="349"/>
        <v/>
      </c>
      <c r="X1382" s="52"/>
      <c r="Y1382" s="53"/>
      <c r="Z1382" s="53"/>
      <c r="AA1382" s="53"/>
      <c r="AB1382" s="54" t="str">
        <f t="shared" si="350"/>
        <v/>
      </c>
      <c r="AC1382" s="54" t="str">
        <f t="shared" si="351"/>
        <v/>
      </c>
      <c r="AD1382" s="52"/>
      <c r="AE1382" s="53"/>
      <c r="AF1382" s="53"/>
      <c r="AG1382" s="53"/>
      <c r="AH1382" s="54" t="str">
        <f t="shared" si="352"/>
        <v/>
      </c>
      <c r="AI1382" s="54" t="str">
        <f t="shared" si="353"/>
        <v/>
      </c>
      <c r="AJ1382" s="52"/>
      <c r="AK1382" s="55"/>
      <c r="AL1382" s="55"/>
      <c r="AM1382" s="55"/>
      <c r="AN1382" s="54" t="str">
        <f t="shared" si="354"/>
        <v/>
      </c>
      <c r="AO1382" s="54" t="str">
        <f t="shared" si="355"/>
        <v/>
      </c>
      <c r="AP1382" s="53"/>
      <c r="AQ1382" s="53"/>
      <c r="AR1382" s="1"/>
      <c r="AS1382" s="1"/>
    </row>
    <row r="1383" spans="1:45" ht="18.75" customHeight="1" x14ac:dyDescent="0.35">
      <c r="A1383" s="1"/>
      <c r="B1383" s="49">
        <f>IF(R1383="",0,COUNTIF($R$7:R1383,R1383))</f>
        <v>0</v>
      </c>
      <c r="C1383" s="49" t="str">
        <f t="shared" si="340"/>
        <v>0</v>
      </c>
      <c r="D1383" s="49">
        <f>IF(X1383="",0,COUNTIF($X$7:X1383,X1383))</f>
        <v>0</v>
      </c>
      <c r="E1383" s="49" t="str">
        <f t="shared" si="341"/>
        <v>0</v>
      </c>
      <c r="F1383" s="49">
        <f>IF(AD1383="",0,COUNTIF($AD$7:AD1383,AD1383))</f>
        <v>0</v>
      </c>
      <c r="G1383" s="49" t="str">
        <f t="shared" si="342"/>
        <v>0</v>
      </c>
      <c r="H1383" s="49">
        <f>IF(AJ1383="",0,COUNTIF($AJ$7:AJ1383,AJ1383))</f>
        <v>0</v>
      </c>
      <c r="I1383" s="49" t="str">
        <f t="shared" si="343"/>
        <v>0</v>
      </c>
      <c r="J1383" s="120">
        <f t="shared" si="344"/>
        <v>0</v>
      </c>
      <c r="K1383" s="50" t="str">
        <f t="shared" si="345"/>
        <v>-</v>
      </c>
      <c r="L1383" s="49">
        <f>IF(N1383="",0,COUNTIF($N$7:N1383,N1383))</f>
        <v>0</v>
      </c>
      <c r="M1383" s="50" t="str">
        <f t="shared" si="346"/>
        <v>0</v>
      </c>
      <c r="N1383" s="49" t="str">
        <f t="shared" si="347"/>
        <v/>
      </c>
      <c r="O1383" s="1"/>
      <c r="P1383" s="112"/>
      <c r="Q1383" s="4"/>
      <c r="R1383" s="4"/>
      <c r="S1383" s="54" t="str">
        <f t="shared" si="348"/>
        <v/>
      </c>
      <c r="T1383" s="51"/>
      <c r="U1383" s="53"/>
      <c r="V1383" s="233"/>
      <c r="W1383" s="234" t="str">
        <f t="shared" si="349"/>
        <v/>
      </c>
      <c r="X1383" s="52"/>
      <c r="Y1383" s="53"/>
      <c r="Z1383" s="53"/>
      <c r="AA1383" s="53"/>
      <c r="AB1383" s="54" t="str">
        <f t="shared" si="350"/>
        <v/>
      </c>
      <c r="AC1383" s="54" t="str">
        <f t="shared" si="351"/>
        <v/>
      </c>
      <c r="AD1383" s="52"/>
      <c r="AE1383" s="53"/>
      <c r="AF1383" s="53"/>
      <c r="AG1383" s="53"/>
      <c r="AH1383" s="54" t="str">
        <f t="shared" si="352"/>
        <v/>
      </c>
      <c r="AI1383" s="54" t="str">
        <f t="shared" si="353"/>
        <v/>
      </c>
      <c r="AJ1383" s="52"/>
      <c r="AK1383" s="55"/>
      <c r="AL1383" s="55"/>
      <c r="AM1383" s="55"/>
      <c r="AN1383" s="54" t="str">
        <f t="shared" si="354"/>
        <v/>
      </c>
      <c r="AO1383" s="54" t="str">
        <f t="shared" si="355"/>
        <v/>
      </c>
      <c r="AP1383" s="53"/>
      <c r="AQ1383" s="53"/>
      <c r="AR1383" s="1"/>
      <c r="AS1383" s="1"/>
    </row>
    <row r="1384" spans="1:45" ht="18.75" customHeight="1" x14ac:dyDescent="0.35">
      <c r="A1384" s="1"/>
      <c r="B1384" s="49">
        <f>IF(R1384="",0,COUNTIF($R$7:R1384,R1384))</f>
        <v>0</v>
      </c>
      <c r="C1384" s="49" t="str">
        <f t="shared" si="340"/>
        <v>0</v>
      </c>
      <c r="D1384" s="49">
        <f>IF(X1384="",0,COUNTIF($X$7:X1384,X1384))</f>
        <v>0</v>
      </c>
      <c r="E1384" s="49" t="str">
        <f t="shared" si="341"/>
        <v>0</v>
      </c>
      <c r="F1384" s="49">
        <f>IF(AD1384="",0,COUNTIF($AD$7:AD1384,AD1384))</f>
        <v>0</v>
      </c>
      <c r="G1384" s="49" t="str">
        <f t="shared" si="342"/>
        <v>0</v>
      </c>
      <c r="H1384" s="49">
        <f>IF(AJ1384="",0,COUNTIF($AJ$7:AJ1384,AJ1384))</f>
        <v>0</v>
      </c>
      <c r="I1384" s="49" t="str">
        <f t="shared" si="343"/>
        <v>0</v>
      </c>
      <c r="J1384" s="120">
        <f t="shared" si="344"/>
        <v>0</v>
      </c>
      <c r="K1384" s="50" t="str">
        <f t="shared" si="345"/>
        <v>-</v>
      </c>
      <c r="L1384" s="49">
        <f>IF(N1384="",0,COUNTIF($N$7:N1384,N1384))</f>
        <v>0</v>
      </c>
      <c r="M1384" s="50" t="str">
        <f t="shared" si="346"/>
        <v>0</v>
      </c>
      <c r="N1384" s="49" t="str">
        <f t="shared" si="347"/>
        <v/>
      </c>
      <c r="O1384" s="1"/>
      <c r="P1384" s="112"/>
      <c r="Q1384" s="4"/>
      <c r="R1384" s="4"/>
      <c r="S1384" s="54" t="str">
        <f t="shared" si="348"/>
        <v/>
      </c>
      <c r="T1384" s="51"/>
      <c r="U1384" s="53"/>
      <c r="V1384" s="233"/>
      <c r="W1384" s="234" t="str">
        <f t="shared" si="349"/>
        <v/>
      </c>
      <c r="X1384" s="52"/>
      <c r="Y1384" s="53"/>
      <c r="Z1384" s="53"/>
      <c r="AA1384" s="53"/>
      <c r="AB1384" s="54" t="str">
        <f t="shared" si="350"/>
        <v/>
      </c>
      <c r="AC1384" s="54" t="str">
        <f t="shared" si="351"/>
        <v/>
      </c>
      <c r="AD1384" s="52"/>
      <c r="AE1384" s="53"/>
      <c r="AF1384" s="53"/>
      <c r="AG1384" s="53"/>
      <c r="AH1384" s="54" t="str">
        <f t="shared" si="352"/>
        <v/>
      </c>
      <c r="AI1384" s="54" t="str">
        <f t="shared" si="353"/>
        <v/>
      </c>
      <c r="AJ1384" s="52"/>
      <c r="AK1384" s="55"/>
      <c r="AL1384" s="55"/>
      <c r="AM1384" s="55"/>
      <c r="AN1384" s="54" t="str">
        <f t="shared" si="354"/>
        <v/>
      </c>
      <c r="AO1384" s="54" t="str">
        <f t="shared" si="355"/>
        <v/>
      </c>
      <c r="AP1384" s="53"/>
      <c r="AQ1384" s="53"/>
      <c r="AR1384" s="1"/>
      <c r="AS1384" s="1"/>
    </row>
    <row r="1385" spans="1:45" ht="18.75" customHeight="1" x14ac:dyDescent="0.35">
      <c r="A1385" s="1"/>
      <c r="B1385" s="49">
        <f>IF(R1385="",0,COUNTIF($R$7:R1385,R1385))</f>
        <v>0</v>
      </c>
      <c r="C1385" s="49" t="str">
        <f t="shared" si="340"/>
        <v>0</v>
      </c>
      <c r="D1385" s="49">
        <f>IF(X1385="",0,COUNTIF($X$7:X1385,X1385))</f>
        <v>0</v>
      </c>
      <c r="E1385" s="49" t="str">
        <f t="shared" si="341"/>
        <v>0</v>
      </c>
      <c r="F1385" s="49">
        <f>IF(AD1385="",0,COUNTIF($AD$7:AD1385,AD1385))</f>
        <v>0</v>
      </c>
      <c r="G1385" s="49" t="str">
        <f t="shared" si="342"/>
        <v>0</v>
      </c>
      <c r="H1385" s="49">
        <f>IF(AJ1385="",0,COUNTIF($AJ$7:AJ1385,AJ1385))</f>
        <v>0</v>
      </c>
      <c r="I1385" s="49" t="str">
        <f t="shared" si="343"/>
        <v>0</v>
      </c>
      <c r="J1385" s="120">
        <f t="shared" si="344"/>
        <v>0</v>
      </c>
      <c r="K1385" s="50" t="str">
        <f t="shared" si="345"/>
        <v>-</v>
      </c>
      <c r="L1385" s="49">
        <f>IF(N1385="",0,COUNTIF($N$7:N1385,N1385))</f>
        <v>0</v>
      </c>
      <c r="M1385" s="50" t="str">
        <f t="shared" si="346"/>
        <v>0</v>
      </c>
      <c r="N1385" s="49" t="str">
        <f t="shared" si="347"/>
        <v/>
      </c>
      <c r="O1385" s="1"/>
      <c r="P1385" s="112"/>
      <c r="Q1385" s="4"/>
      <c r="R1385" s="4"/>
      <c r="S1385" s="54" t="str">
        <f t="shared" si="348"/>
        <v/>
      </c>
      <c r="T1385" s="51"/>
      <c r="U1385" s="53"/>
      <c r="V1385" s="233"/>
      <c r="W1385" s="234" t="str">
        <f t="shared" si="349"/>
        <v/>
      </c>
      <c r="X1385" s="52"/>
      <c r="Y1385" s="53"/>
      <c r="Z1385" s="53"/>
      <c r="AA1385" s="53"/>
      <c r="AB1385" s="54" t="str">
        <f t="shared" si="350"/>
        <v/>
      </c>
      <c r="AC1385" s="54" t="str">
        <f t="shared" si="351"/>
        <v/>
      </c>
      <c r="AD1385" s="52"/>
      <c r="AE1385" s="53"/>
      <c r="AF1385" s="53"/>
      <c r="AG1385" s="53"/>
      <c r="AH1385" s="54" t="str">
        <f t="shared" si="352"/>
        <v/>
      </c>
      <c r="AI1385" s="54" t="str">
        <f t="shared" si="353"/>
        <v/>
      </c>
      <c r="AJ1385" s="52"/>
      <c r="AK1385" s="55"/>
      <c r="AL1385" s="55"/>
      <c r="AM1385" s="55"/>
      <c r="AN1385" s="54" t="str">
        <f t="shared" si="354"/>
        <v/>
      </c>
      <c r="AO1385" s="54" t="str">
        <f t="shared" si="355"/>
        <v/>
      </c>
      <c r="AP1385" s="53"/>
      <c r="AQ1385" s="53"/>
      <c r="AR1385" s="1"/>
      <c r="AS1385" s="1"/>
    </row>
    <row r="1386" spans="1:45" ht="18.75" customHeight="1" x14ac:dyDescent="0.35">
      <c r="A1386" s="1"/>
      <c r="B1386" s="49">
        <f>IF(R1386="",0,COUNTIF($R$7:R1386,R1386))</f>
        <v>0</v>
      </c>
      <c r="C1386" s="49" t="str">
        <f t="shared" si="340"/>
        <v>0</v>
      </c>
      <c r="D1386" s="49">
        <f>IF(X1386="",0,COUNTIF($X$7:X1386,X1386))</f>
        <v>0</v>
      </c>
      <c r="E1386" s="49" t="str">
        <f t="shared" si="341"/>
        <v>0</v>
      </c>
      <c r="F1386" s="49">
        <f>IF(AD1386="",0,COUNTIF($AD$7:AD1386,AD1386))</f>
        <v>0</v>
      </c>
      <c r="G1386" s="49" t="str">
        <f t="shared" si="342"/>
        <v>0</v>
      </c>
      <c r="H1386" s="49">
        <f>IF(AJ1386="",0,COUNTIF($AJ$7:AJ1386,AJ1386))</f>
        <v>0</v>
      </c>
      <c r="I1386" s="49" t="str">
        <f t="shared" si="343"/>
        <v>0</v>
      </c>
      <c r="J1386" s="120">
        <f t="shared" si="344"/>
        <v>0</v>
      </c>
      <c r="K1386" s="50" t="str">
        <f t="shared" si="345"/>
        <v>-</v>
      </c>
      <c r="L1386" s="49">
        <f>IF(N1386="",0,COUNTIF($N$7:N1386,N1386))</f>
        <v>0</v>
      </c>
      <c r="M1386" s="50" t="str">
        <f t="shared" si="346"/>
        <v>0</v>
      </c>
      <c r="N1386" s="49" t="str">
        <f t="shared" si="347"/>
        <v/>
      </c>
      <c r="O1386" s="1"/>
      <c r="P1386" s="112"/>
      <c r="Q1386" s="4"/>
      <c r="R1386" s="4"/>
      <c r="S1386" s="54" t="str">
        <f t="shared" si="348"/>
        <v/>
      </c>
      <c r="T1386" s="51"/>
      <c r="U1386" s="53"/>
      <c r="V1386" s="233"/>
      <c r="W1386" s="234" t="str">
        <f t="shared" si="349"/>
        <v/>
      </c>
      <c r="X1386" s="52"/>
      <c r="Y1386" s="53"/>
      <c r="Z1386" s="53"/>
      <c r="AA1386" s="53"/>
      <c r="AB1386" s="54" t="str">
        <f t="shared" si="350"/>
        <v/>
      </c>
      <c r="AC1386" s="54" t="str">
        <f t="shared" si="351"/>
        <v/>
      </c>
      <c r="AD1386" s="52"/>
      <c r="AE1386" s="53"/>
      <c r="AF1386" s="53"/>
      <c r="AG1386" s="53"/>
      <c r="AH1386" s="54" t="str">
        <f t="shared" si="352"/>
        <v/>
      </c>
      <c r="AI1386" s="54" t="str">
        <f t="shared" si="353"/>
        <v/>
      </c>
      <c r="AJ1386" s="52"/>
      <c r="AK1386" s="55"/>
      <c r="AL1386" s="55"/>
      <c r="AM1386" s="55"/>
      <c r="AN1386" s="54" t="str">
        <f t="shared" si="354"/>
        <v/>
      </c>
      <c r="AO1386" s="54" t="str">
        <f t="shared" si="355"/>
        <v/>
      </c>
      <c r="AP1386" s="53"/>
      <c r="AQ1386" s="53"/>
      <c r="AR1386" s="1"/>
      <c r="AS1386" s="1"/>
    </row>
    <row r="1387" spans="1:45" ht="18.75" customHeight="1" x14ac:dyDescent="0.35">
      <c r="A1387" s="1"/>
      <c r="B1387" s="49">
        <f>IF(R1387="",0,COUNTIF($R$7:R1387,R1387))</f>
        <v>0</v>
      </c>
      <c r="C1387" s="49" t="str">
        <f t="shared" si="340"/>
        <v>0</v>
      </c>
      <c r="D1387" s="49">
        <f>IF(X1387="",0,COUNTIF($X$7:X1387,X1387))</f>
        <v>0</v>
      </c>
      <c r="E1387" s="49" t="str">
        <f t="shared" si="341"/>
        <v>0</v>
      </c>
      <c r="F1387" s="49">
        <f>IF(AD1387="",0,COUNTIF($AD$7:AD1387,AD1387))</f>
        <v>0</v>
      </c>
      <c r="G1387" s="49" t="str">
        <f t="shared" si="342"/>
        <v>0</v>
      </c>
      <c r="H1387" s="49">
        <f>IF(AJ1387="",0,COUNTIF($AJ$7:AJ1387,AJ1387))</f>
        <v>0</v>
      </c>
      <c r="I1387" s="49" t="str">
        <f t="shared" si="343"/>
        <v>0</v>
      </c>
      <c r="J1387" s="120">
        <f t="shared" si="344"/>
        <v>0</v>
      </c>
      <c r="K1387" s="50" t="str">
        <f t="shared" si="345"/>
        <v>-</v>
      </c>
      <c r="L1387" s="49">
        <f>IF(N1387="",0,COUNTIF($N$7:N1387,N1387))</f>
        <v>0</v>
      </c>
      <c r="M1387" s="50" t="str">
        <f t="shared" si="346"/>
        <v>0</v>
      </c>
      <c r="N1387" s="49" t="str">
        <f t="shared" si="347"/>
        <v/>
      </c>
      <c r="O1387" s="1"/>
      <c r="P1387" s="112"/>
      <c r="Q1387" s="4"/>
      <c r="R1387" s="4"/>
      <c r="S1387" s="54" t="str">
        <f t="shared" si="348"/>
        <v/>
      </c>
      <c r="T1387" s="51"/>
      <c r="U1387" s="53"/>
      <c r="V1387" s="233"/>
      <c r="W1387" s="234" t="str">
        <f t="shared" si="349"/>
        <v/>
      </c>
      <c r="X1387" s="52"/>
      <c r="Y1387" s="53"/>
      <c r="Z1387" s="53"/>
      <c r="AA1387" s="53"/>
      <c r="AB1387" s="54" t="str">
        <f t="shared" si="350"/>
        <v/>
      </c>
      <c r="AC1387" s="54" t="str">
        <f t="shared" si="351"/>
        <v/>
      </c>
      <c r="AD1387" s="52"/>
      <c r="AE1387" s="53"/>
      <c r="AF1387" s="53"/>
      <c r="AG1387" s="53"/>
      <c r="AH1387" s="54" t="str">
        <f t="shared" si="352"/>
        <v/>
      </c>
      <c r="AI1387" s="54" t="str">
        <f t="shared" si="353"/>
        <v/>
      </c>
      <c r="AJ1387" s="52"/>
      <c r="AK1387" s="55"/>
      <c r="AL1387" s="55"/>
      <c r="AM1387" s="55"/>
      <c r="AN1387" s="54" t="str">
        <f t="shared" si="354"/>
        <v/>
      </c>
      <c r="AO1387" s="54" t="str">
        <f t="shared" si="355"/>
        <v/>
      </c>
      <c r="AP1387" s="53"/>
      <c r="AQ1387" s="53"/>
      <c r="AR1387" s="1"/>
      <c r="AS1387" s="1"/>
    </row>
    <row r="1388" spans="1:45" ht="18.75" customHeight="1" x14ac:dyDescent="0.35">
      <c r="A1388" s="1"/>
      <c r="B1388" s="49">
        <f>IF(R1388="",0,COUNTIF($R$7:R1388,R1388))</f>
        <v>0</v>
      </c>
      <c r="C1388" s="49" t="str">
        <f t="shared" si="340"/>
        <v>0</v>
      </c>
      <c r="D1388" s="49">
        <f>IF(X1388="",0,COUNTIF($X$7:X1388,X1388))</f>
        <v>0</v>
      </c>
      <c r="E1388" s="49" t="str">
        <f t="shared" si="341"/>
        <v>0</v>
      </c>
      <c r="F1388" s="49">
        <f>IF(AD1388="",0,COUNTIF($AD$7:AD1388,AD1388))</f>
        <v>0</v>
      </c>
      <c r="G1388" s="49" t="str">
        <f t="shared" si="342"/>
        <v>0</v>
      </c>
      <c r="H1388" s="49">
        <f>IF(AJ1388="",0,COUNTIF($AJ$7:AJ1388,AJ1388))</f>
        <v>0</v>
      </c>
      <c r="I1388" s="49" t="str">
        <f t="shared" si="343"/>
        <v>0</v>
      </c>
      <c r="J1388" s="120">
        <f t="shared" si="344"/>
        <v>0</v>
      </c>
      <c r="K1388" s="50" t="str">
        <f t="shared" si="345"/>
        <v>-</v>
      </c>
      <c r="L1388" s="49">
        <f>IF(N1388="",0,COUNTIF($N$7:N1388,N1388))</f>
        <v>0</v>
      </c>
      <c r="M1388" s="50" t="str">
        <f t="shared" si="346"/>
        <v>0</v>
      </c>
      <c r="N1388" s="49" t="str">
        <f t="shared" si="347"/>
        <v/>
      </c>
      <c r="O1388" s="1"/>
      <c r="P1388" s="112"/>
      <c r="Q1388" s="4"/>
      <c r="R1388" s="4"/>
      <c r="S1388" s="54" t="str">
        <f t="shared" si="348"/>
        <v/>
      </c>
      <c r="T1388" s="51"/>
      <c r="U1388" s="53"/>
      <c r="V1388" s="233"/>
      <c r="W1388" s="234" t="str">
        <f t="shared" si="349"/>
        <v/>
      </c>
      <c r="X1388" s="52"/>
      <c r="Y1388" s="53"/>
      <c r="Z1388" s="53"/>
      <c r="AA1388" s="53"/>
      <c r="AB1388" s="54" t="str">
        <f t="shared" si="350"/>
        <v/>
      </c>
      <c r="AC1388" s="54" t="str">
        <f t="shared" si="351"/>
        <v/>
      </c>
      <c r="AD1388" s="52"/>
      <c r="AE1388" s="53"/>
      <c r="AF1388" s="53"/>
      <c r="AG1388" s="53"/>
      <c r="AH1388" s="54" t="str">
        <f t="shared" si="352"/>
        <v/>
      </c>
      <c r="AI1388" s="54" t="str">
        <f t="shared" si="353"/>
        <v/>
      </c>
      <c r="AJ1388" s="52"/>
      <c r="AK1388" s="55"/>
      <c r="AL1388" s="55"/>
      <c r="AM1388" s="55"/>
      <c r="AN1388" s="54" t="str">
        <f t="shared" si="354"/>
        <v/>
      </c>
      <c r="AO1388" s="54" t="str">
        <f t="shared" si="355"/>
        <v/>
      </c>
      <c r="AP1388" s="53"/>
      <c r="AQ1388" s="53"/>
      <c r="AR1388" s="1"/>
      <c r="AS1388" s="1"/>
    </row>
    <row r="1389" spans="1:45" ht="18.75" customHeight="1" x14ac:dyDescent="0.35">
      <c r="A1389" s="1"/>
      <c r="B1389" s="49">
        <f>IF(R1389="",0,COUNTIF($R$7:R1389,R1389))</f>
        <v>0</v>
      </c>
      <c r="C1389" s="49" t="str">
        <f t="shared" si="340"/>
        <v>0</v>
      </c>
      <c r="D1389" s="49">
        <f>IF(X1389="",0,COUNTIF($X$7:X1389,X1389))</f>
        <v>0</v>
      </c>
      <c r="E1389" s="49" t="str">
        <f t="shared" si="341"/>
        <v>0</v>
      </c>
      <c r="F1389" s="49">
        <f>IF(AD1389="",0,COUNTIF($AD$7:AD1389,AD1389))</f>
        <v>0</v>
      </c>
      <c r="G1389" s="49" t="str">
        <f t="shared" si="342"/>
        <v>0</v>
      </c>
      <c r="H1389" s="49">
        <f>IF(AJ1389="",0,COUNTIF($AJ$7:AJ1389,AJ1389))</f>
        <v>0</v>
      </c>
      <c r="I1389" s="49" t="str">
        <f t="shared" si="343"/>
        <v>0</v>
      </c>
      <c r="J1389" s="120">
        <f t="shared" si="344"/>
        <v>0</v>
      </c>
      <c r="K1389" s="50" t="str">
        <f t="shared" si="345"/>
        <v>-</v>
      </c>
      <c r="L1389" s="49">
        <f>IF(N1389="",0,COUNTIF($N$7:N1389,N1389))</f>
        <v>0</v>
      </c>
      <c r="M1389" s="50" t="str">
        <f t="shared" si="346"/>
        <v>0</v>
      </c>
      <c r="N1389" s="49" t="str">
        <f t="shared" si="347"/>
        <v/>
      </c>
      <c r="O1389" s="1"/>
      <c r="P1389" s="112"/>
      <c r="Q1389" s="4"/>
      <c r="R1389" s="4"/>
      <c r="S1389" s="54" t="str">
        <f t="shared" si="348"/>
        <v/>
      </c>
      <c r="T1389" s="51"/>
      <c r="U1389" s="53"/>
      <c r="V1389" s="233"/>
      <c r="W1389" s="234" t="str">
        <f t="shared" si="349"/>
        <v/>
      </c>
      <c r="X1389" s="52"/>
      <c r="Y1389" s="53"/>
      <c r="Z1389" s="53"/>
      <c r="AA1389" s="53"/>
      <c r="AB1389" s="54" t="str">
        <f t="shared" si="350"/>
        <v/>
      </c>
      <c r="AC1389" s="54" t="str">
        <f t="shared" si="351"/>
        <v/>
      </c>
      <c r="AD1389" s="52"/>
      <c r="AE1389" s="53"/>
      <c r="AF1389" s="53"/>
      <c r="AG1389" s="53"/>
      <c r="AH1389" s="54" t="str">
        <f t="shared" si="352"/>
        <v/>
      </c>
      <c r="AI1389" s="54" t="str">
        <f t="shared" si="353"/>
        <v/>
      </c>
      <c r="AJ1389" s="52"/>
      <c r="AK1389" s="55"/>
      <c r="AL1389" s="55"/>
      <c r="AM1389" s="55"/>
      <c r="AN1389" s="54" t="str">
        <f t="shared" si="354"/>
        <v/>
      </c>
      <c r="AO1389" s="54" t="str">
        <f t="shared" si="355"/>
        <v/>
      </c>
      <c r="AP1389" s="53"/>
      <c r="AQ1389" s="53"/>
      <c r="AR1389" s="1"/>
      <c r="AS1389" s="1"/>
    </row>
    <row r="1390" spans="1:45" ht="18.75" customHeight="1" x14ac:dyDescent="0.35">
      <c r="A1390" s="1"/>
      <c r="B1390" s="49">
        <f>IF(R1390="",0,COUNTIF($R$7:R1390,R1390))</f>
        <v>0</v>
      </c>
      <c r="C1390" s="49" t="str">
        <f t="shared" si="340"/>
        <v>0</v>
      </c>
      <c r="D1390" s="49">
        <f>IF(X1390="",0,COUNTIF($X$7:X1390,X1390))</f>
        <v>0</v>
      </c>
      <c r="E1390" s="49" t="str">
        <f t="shared" si="341"/>
        <v>0</v>
      </c>
      <c r="F1390" s="49">
        <f>IF(AD1390="",0,COUNTIF($AD$7:AD1390,AD1390))</f>
        <v>0</v>
      </c>
      <c r="G1390" s="49" t="str">
        <f t="shared" si="342"/>
        <v>0</v>
      </c>
      <c r="H1390" s="49">
        <f>IF(AJ1390="",0,COUNTIF($AJ$7:AJ1390,AJ1390))</f>
        <v>0</v>
      </c>
      <c r="I1390" s="49" t="str">
        <f t="shared" si="343"/>
        <v>0</v>
      </c>
      <c r="J1390" s="120">
        <f t="shared" si="344"/>
        <v>0</v>
      </c>
      <c r="K1390" s="50" t="str">
        <f t="shared" si="345"/>
        <v>-</v>
      </c>
      <c r="L1390" s="49">
        <f>IF(N1390="",0,COUNTIF($N$7:N1390,N1390))</f>
        <v>0</v>
      </c>
      <c r="M1390" s="50" t="str">
        <f t="shared" si="346"/>
        <v>0</v>
      </c>
      <c r="N1390" s="49" t="str">
        <f t="shared" si="347"/>
        <v/>
      </c>
      <c r="O1390" s="1"/>
      <c r="P1390" s="112"/>
      <c r="Q1390" s="4"/>
      <c r="R1390" s="4"/>
      <c r="S1390" s="54" t="str">
        <f t="shared" si="348"/>
        <v/>
      </c>
      <c r="T1390" s="51"/>
      <c r="U1390" s="53"/>
      <c r="V1390" s="233"/>
      <c r="W1390" s="234" t="str">
        <f t="shared" si="349"/>
        <v/>
      </c>
      <c r="X1390" s="52"/>
      <c r="Y1390" s="53"/>
      <c r="Z1390" s="53"/>
      <c r="AA1390" s="53"/>
      <c r="AB1390" s="54" t="str">
        <f t="shared" si="350"/>
        <v/>
      </c>
      <c r="AC1390" s="54" t="str">
        <f t="shared" si="351"/>
        <v/>
      </c>
      <c r="AD1390" s="52"/>
      <c r="AE1390" s="53"/>
      <c r="AF1390" s="53"/>
      <c r="AG1390" s="53"/>
      <c r="AH1390" s="54" t="str">
        <f t="shared" si="352"/>
        <v/>
      </c>
      <c r="AI1390" s="54" t="str">
        <f t="shared" si="353"/>
        <v/>
      </c>
      <c r="AJ1390" s="52"/>
      <c r="AK1390" s="55"/>
      <c r="AL1390" s="55"/>
      <c r="AM1390" s="55"/>
      <c r="AN1390" s="54" t="str">
        <f t="shared" si="354"/>
        <v/>
      </c>
      <c r="AO1390" s="54" t="str">
        <f t="shared" si="355"/>
        <v/>
      </c>
      <c r="AP1390" s="53"/>
      <c r="AQ1390" s="53"/>
      <c r="AR1390" s="1"/>
      <c r="AS1390" s="1"/>
    </row>
    <row r="1391" spans="1:45" ht="18.75" customHeight="1" x14ac:dyDescent="0.35">
      <c r="A1391" s="1"/>
      <c r="B1391" s="49">
        <f>IF(R1391="",0,COUNTIF($R$7:R1391,R1391))</f>
        <v>0</v>
      </c>
      <c r="C1391" s="49" t="str">
        <f t="shared" si="340"/>
        <v>0</v>
      </c>
      <c r="D1391" s="49">
        <f>IF(X1391="",0,COUNTIF($X$7:X1391,X1391))</f>
        <v>0</v>
      </c>
      <c r="E1391" s="49" t="str">
        <f t="shared" si="341"/>
        <v>0</v>
      </c>
      <c r="F1391" s="49">
        <f>IF(AD1391="",0,COUNTIF($AD$7:AD1391,AD1391))</f>
        <v>0</v>
      </c>
      <c r="G1391" s="49" t="str">
        <f t="shared" si="342"/>
        <v>0</v>
      </c>
      <c r="H1391" s="49">
        <f>IF(AJ1391="",0,COUNTIF($AJ$7:AJ1391,AJ1391))</f>
        <v>0</v>
      </c>
      <c r="I1391" s="49" t="str">
        <f t="shared" si="343"/>
        <v>0</v>
      </c>
      <c r="J1391" s="120">
        <f t="shared" si="344"/>
        <v>0</v>
      </c>
      <c r="K1391" s="50" t="str">
        <f t="shared" si="345"/>
        <v>-</v>
      </c>
      <c r="L1391" s="49">
        <f>IF(N1391="",0,COUNTIF($N$7:N1391,N1391))</f>
        <v>0</v>
      </c>
      <c r="M1391" s="50" t="str">
        <f t="shared" si="346"/>
        <v>0</v>
      </c>
      <c r="N1391" s="49" t="str">
        <f t="shared" si="347"/>
        <v/>
      </c>
      <c r="O1391" s="1"/>
      <c r="P1391" s="112"/>
      <c r="Q1391" s="4"/>
      <c r="R1391" s="4"/>
      <c r="S1391" s="54" t="str">
        <f t="shared" si="348"/>
        <v/>
      </c>
      <c r="T1391" s="51"/>
      <c r="U1391" s="53"/>
      <c r="V1391" s="233"/>
      <c r="W1391" s="234" t="str">
        <f t="shared" si="349"/>
        <v/>
      </c>
      <c r="X1391" s="52"/>
      <c r="Y1391" s="53"/>
      <c r="Z1391" s="53"/>
      <c r="AA1391" s="53"/>
      <c r="AB1391" s="54" t="str">
        <f t="shared" si="350"/>
        <v/>
      </c>
      <c r="AC1391" s="54" t="str">
        <f t="shared" si="351"/>
        <v/>
      </c>
      <c r="AD1391" s="52"/>
      <c r="AE1391" s="53"/>
      <c r="AF1391" s="53"/>
      <c r="AG1391" s="53"/>
      <c r="AH1391" s="54" t="str">
        <f t="shared" si="352"/>
        <v/>
      </c>
      <c r="AI1391" s="54" t="str">
        <f t="shared" si="353"/>
        <v/>
      </c>
      <c r="AJ1391" s="52"/>
      <c r="AK1391" s="55"/>
      <c r="AL1391" s="55"/>
      <c r="AM1391" s="55"/>
      <c r="AN1391" s="54" t="str">
        <f t="shared" si="354"/>
        <v/>
      </c>
      <c r="AO1391" s="54" t="str">
        <f t="shared" si="355"/>
        <v/>
      </c>
      <c r="AP1391" s="53"/>
      <c r="AQ1391" s="53"/>
      <c r="AR1391" s="1"/>
      <c r="AS1391" s="1"/>
    </row>
    <row r="1392" spans="1:45" ht="18.75" customHeight="1" x14ac:dyDescent="0.35">
      <c r="A1392" s="1"/>
      <c r="B1392" s="49">
        <f>IF(R1392="",0,COUNTIF($R$7:R1392,R1392))</f>
        <v>0</v>
      </c>
      <c r="C1392" s="49" t="str">
        <f t="shared" si="340"/>
        <v>0</v>
      </c>
      <c r="D1392" s="49">
        <f>IF(X1392="",0,COUNTIF($X$7:X1392,X1392))</f>
        <v>0</v>
      </c>
      <c r="E1392" s="49" t="str">
        <f t="shared" si="341"/>
        <v>0</v>
      </c>
      <c r="F1392" s="49">
        <f>IF(AD1392="",0,COUNTIF($AD$7:AD1392,AD1392))</f>
        <v>0</v>
      </c>
      <c r="G1392" s="49" t="str">
        <f t="shared" si="342"/>
        <v>0</v>
      </c>
      <c r="H1392" s="49">
        <f>IF(AJ1392="",0,COUNTIF($AJ$7:AJ1392,AJ1392))</f>
        <v>0</v>
      </c>
      <c r="I1392" s="49" t="str">
        <f t="shared" si="343"/>
        <v>0</v>
      </c>
      <c r="J1392" s="120">
        <f t="shared" si="344"/>
        <v>0</v>
      </c>
      <c r="K1392" s="50" t="str">
        <f t="shared" si="345"/>
        <v>-</v>
      </c>
      <c r="L1392" s="49">
        <f>IF(N1392="",0,COUNTIF($N$7:N1392,N1392))</f>
        <v>0</v>
      </c>
      <c r="M1392" s="50" t="str">
        <f t="shared" si="346"/>
        <v>0</v>
      </c>
      <c r="N1392" s="49" t="str">
        <f t="shared" si="347"/>
        <v/>
      </c>
      <c r="O1392" s="1"/>
      <c r="P1392" s="112"/>
      <c r="Q1392" s="4"/>
      <c r="R1392" s="4"/>
      <c r="S1392" s="54" t="str">
        <f t="shared" si="348"/>
        <v/>
      </c>
      <c r="T1392" s="51"/>
      <c r="U1392" s="53"/>
      <c r="V1392" s="233"/>
      <c r="W1392" s="234" t="str">
        <f t="shared" si="349"/>
        <v/>
      </c>
      <c r="X1392" s="52"/>
      <c r="Y1392" s="53"/>
      <c r="Z1392" s="53"/>
      <c r="AA1392" s="53"/>
      <c r="AB1392" s="54" t="str">
        <f t="shared" si="350"/>
        <v/>
      </c>
      <c r="AC1392" s="54" t="str">
        <f t="shared" si="351"/>
        <v/>
      </c>
      <c r="AD1392" s="52"/>
      <c r="AE1392" s="53"/>
      <c r="AF1392" s="53"/>
      <c r="AG1392" s="53"/>
      <c r="AH1392" s="54" t="str">
        <f t="shared" si="352"/>
        <v/>
      </c>
      <c r="AI1392" s="54" t="str">
        <f t="shared" si="353"/>
        <v/>
      </c>
      <c r="AJ1392" s="52"/>
      <c r="AK1392" s="55"/>
      <c r="AL1392" s="55"/>
      <c r="AM1392" s="55"/>
      <c r="AN1392" s="54" t="str">
        <f t="shared" si="354"/>
        <v/>
      </c>
      <c r="AO1392" s="54" t="str">
        <f t="shared" si="355"/>
        <v/>
      </c>
      <c r="AP1392" s="53"/>
      <c r="AQ1392" s="53"/>
      <c r="AR1392" s="1"/>
      <c r="AS1392" s="1"/>
    </row>
    <row r="1393" spans="1:45" ht="18.75" customHeight="1" x14ac:dyDescent="0.35">
      <c r="A1393" s="1"/>
      <c r="B1393" s="49">
        <f>IF(R1393="",0,COUNTIF($R$7:R1393,R1393))</f>
        <v>0</v>
      </c>
      <c r="C1393" s="49" t="str">
        <f t="shared" si="340"/>
        <v>0</v>
      </c>
      <c r="D1393" s="49">
        <f>IF(X1393="",0,COUNTIF($X$7:X1393,X1393))</f>
        <v>0</v>
      </c>
      <c r="E1393" s="49" t="str">
        <f t="shared" si="341"/>
        <v>0</v>
      </c>
      <c r="F1393" s="49">
        <f>IF(AD1393="",0,COUNTIF($AD$7:AD1393,AD1393))</f>
        <v>0</v>
      </c>
      <c r="G1393" s="49" t="str">
        <f t="shared" si="342"/>
        <v>0</v>
      </c>
      <c r="H1393" s="49">
        <f>IF(AJ1393="",0,COUNTIF($AJ$7:AJ1393,AJ1393))</f>
        <v>0</v>
      </c>
      <c r="I1393" s="49" t="str">
        <f t="shared" si="343"/>
        <v>0</v>
      </c>
      <c r="J1393" s="120">
        <f t="shared" si="344"/>
        <v>0</v>
      </c>
      <c r="K1393" s="50" t="str">
        <f t="shared" si="345"/>
        <v>-</v>
      </c>
      <c r="L1393" s="49">
        <f>IF(N1393="",0,COUNTIF($N$7:N1393,N1393))</f>
        <v>0</v>
      </c>
      <c r="M1393" s="50" t="str">
        <f t="shared" si="346"/>
        <v>0</v>
      </c>
      <c r="N1393" s="49" t="str">
        <f t="shared" si="347"/>
        <v/>
      </c>
      <c r="O1393" s="1"/>
      <c r="P1393" s="112"/>
      <c r="Q1393" s="4"/>
      <c r="R1393" s="4"/>
      <c r="S1393" s="54" t="str">
        <f t="shared" si="348"/>
        <v/>
      </c>
      <c r="T1393" s="51"/>
      <c r="U1393" s="53"/>
      <c r="V1393" s="233"/>
      <c r="W1393" s="234" t="str">
        <f t="shared" si="349"/>
        <v/>
      </c>
      <c r="X1393" s="52"/>
      <c r="Y1393" s="53"/>
      <c r="Z1393" s="53"/>
      <c r="AA1393" s="53"/>
      <c r="AB1393" s="54" t="str">
        <f t="shared" si="350"/>
        <v/>
      </c>
      <c r="AC1393" s="54" t="str">
        <f t="shared" si="351"/>
        <v/>
      </c>
      <c r="AD1393" s="52"/>
      <c r="AE1393" s="53"/>
      <c r="AF1393" s="53"/>
      <c r="AG1393" s="53"/>
      <c r="AH1393" s="54" t="str">
        <f t="shared" si="352"/>
        <v/>
      </c>
      <c r="AI1393" s="54" t="str">
        <f t="shared" si="353"/>
        <v/>
      </c>
      <c r="AJ1393" s="52"/>
      <c r="AK1393" s="55"/>
      <c r="AL1393" s="55"/>
      <c r="AM1393" s="55"/>
      <c r="AN1393" s="54" t="str">
        <f t="shared" si="354"/>
        <v/>
      </c>
      <c r="AO1393" s="54" t="str">
        <f t="shared" si="355"/>
        <v/>
      </c>
      <c r="AP1393" s="53"/>
      <c r="AQ1393" s="53"/>
      <c r="AR1393" s="1"/>
      <c r="AS1393" s="1"/>
    </row>
    <row r="1394" spans="1:45" ht="18.75" customHeight="1" x14ac:dyDescent="0.35">
      <c r="A1394" s="1"/>
      <c r="B1394" s="49">
        <f>IF(R1394="",0,COUNTIF($R$7:R1394,R1394))</f>
        <v>0</v>
      </c>
      <c r="C1394" s="49" t="str">
        <f t="shared" si="340"/>
        <v>0</v>
      </c>
      <c r="D1394" s="49">
        <f>IF(X1394="",0,COUNTIF($X$7:X1394,X1394))</f>
        <v>0</v>
      </c>
      <c r="E1394" s="49" t="str">
        <f t="shared" si="341"/>
        <v>0</v>
      </c>
      <c r="F1394" s="49">
        <f>IF(AD1394="",0,COUNTIF($AD$7:AD1394,AD1394))</f>
        <v>0</v>
      </c>
      <c r="G1394" s="49" t="str">
        <f t="shared" si="342"/>
        <v>0</v>
      </c>
      <c r="H1394" s="49">
        <f>IF(AJ1394="",0,COUNTIF($AJ$7:AJ1394,AJ1394))</f>
        <v>0</v>
      </c>
      <c r="I1394" s="49" t="str">
        <f t="shared" si="343"/>
        <v>0</v>
      </c>
      <c r="J1394" s="120">
        <f t="shared" si="344"/>
        <v>0</v>
      </c>
      <c r="K1394" s="50" t="str">
        <f t="shared" si="345"/>
        <v>-</v>
      </c>
      <c r="L1394" s="49">
        <f>IF(N1394="",0,COUNTIF($N$7:N1394,N1394))</f>
        <v>0</v>
      </c>
      <c r="M1394" s="50" t="str">
        <f t="shared" si="346"/>
        <v>0</v>
      </c>
      <c r="N1394" s="49" t="str">
        <f t="shared" si="347"/>
        <v/>
      </c>
      <c r="O1394" s="1"/>
      <c r="P1394" s="112"/>
      <c r="Q1394" s="4"/>
      <c r="R1394" s="4"/>
      <c r="S1394" s="54" t="str">
        <f t="shared" si="348"/>
        <v/>
      </c>
      <c r="T1394" s="51"/>
      <c r="U1394" s="53"/>
      <c r="V1394" s="233"/>
      <c r="W1394" s="234" t="str">
        <f t="shared" si="349"/>
        <v/>
      </c>
      <c r="X1394" s="52"/>
      <c r="Y1394" s="53"/>
      <c r="Z1394" s="53"/>
      <c r="AA1394" s="53"/>
      <c r="AB1394" s="54" t="str">
        <f t="shared" si="350"/>
        <v/>
      </c>
      <c r="AC1394" s="54" t="str">
        <f t="shared" si="351"/>
        <v/>
      </c>
      <c r="AD1394" s="52"/>
      <c r="AE1394" s="53"/>
      <c r="AF1394" s="53"/>
      <c r="AG1394" s="53"/>
      <c r="AH1394" s="54" t="str">
        <f t="shared" si="352"/>
        <v/>
      </c>
      <c r="AI1394" s="54" t="str">
        <f t="shared" si="353"/>
        <v/>
      </c>
      <c r="AJ1394" s="52"/>
      <c r="AK1394" s="55"/>
      <c r="AL1394" s="55"/>
      <c r="AM1394" s="55"/>
      <c r="AN1394" s="54" t="str">
        <f t="shared" si="354"/>
        <v/>
      </c>
      <c r="AO1394" s="54" t="str">
        <f t="shared" si="355"/>
        <v/>
      </c>
      <c r="AP1394" s="53"/>
      <c r="AQ1394" s="53"/>
      <c r="AR1394" s="1"/>
      <c r="AS1394" s="1"/>
    </row>
    <row r="1395" spans="1:45" ht="18.75" customHeight="1" x14ac:dyDescent="0.35">
      <c r="A1395" s="1"/>
      <c r="B1395" s="49">
        <f>IF(R1395="",0,COUNTIF($R$7:R1395,R1395))</f>
        <v>0</v>
      </c>
      <c r="C1395" s="49" t="str">
        <f t="shared" ref="C1395:C1458" si="356">B1395&amp;R1395</f>
        <v>0</v>
      </c>
      <c r="D1395" s="49">
        <f>IF(X1395="",0,COUNTIF($X$7:X1395,X1395))</f>
        <v>0</v>
      </c>
      <c r="E1395" s="49" t="str">
        <f t="shared" ref="E1395:E1458" si="357">D1395&amp;X1395</f>
        <v>0</v>
      </c>
      <c r="F1395" s="49">
        <f>IF(AD1395="",0,COUNTIF($AD$7:AD1395,AD1395))</f>
        <v>0</v>
      </c>
      <c r="G1395" s="49" t="str">
        <f t="shared" ref="G1395:G1458" si="358">F1395&amp;AD1395</f>
        <v>0</v>
      </c>
      <c r="H1395" s="49">
        <f>IF(AJ1395="",0,COUNTIF($AJ$7:AJ1395,AJ1395))</f>
        <v>0</v>
      </c>
      <c r="I1395" s="49" t="str">
        <f t="shared" ref="I1395:I1458" si="359">H1395&amp;AJ1395</f>
        <v>0</v>
      </c>
      <c r="J1395" s="120">
        <f t="shared" ref="J1395:J1458" si="360">Y1395+AE1395+AK1395</f>
        <v>0</v>
      </c>
      <c r="K1395" s="50" t="str">
        <f t="shared" ref="K1395:K1458" si="361">IF(R1395="","-",IF(P1395&lt;&gt;"",P1395,K1394))</f>
        <v>-</v>
      </c>
      <c r="L1395" s="49">
        <f>IF(N1395="",0,COUNTIF($N$7:N1395,N1395))</f>
        <v>0</v>
      </c>
      <c r="M1395" s="50" t="str">
        <f t="shared" ref="M1395:M1458" si="362">L1395&amp;N1395</f>
        <v>0</v>
      </c>
      <c r="N1395" s="49" t="str">
        <f t="shared" ref="N1395:N1458" si="363">IF(R1395="","",IF(Q1395&lt;&gt;"",Q1395,N1394))</f>
        <v/>
      </c>
      <c r="O1395" s="1"/>
      <c r="P1395" s="112"/>
      <c r="Q1395" s="4"/>
      <c r="R1395" s="4"/>
      <c r="S1395" s="54" t="str">
        <f t="shared" ref="S1395:S1458" si="364">IF(R1395&lt;&gt;"",VLOOKUP(R1395,DP,2,FALSE),"")</f>
        <v/>
      </c>
      <c r="T1395" s="51"/>
      <c r="U1395" s="53"/>
      <c r="V1395" s="233"/>
      <c r="W1395" s="234" t="str">
        <f t="shared" ref="W1395:W1458" si="365">IF(AND(R1395&lt;&gt;"",U1395&lt;&gt;""),$U1395*$V1395,"")</f>
        <v/>
      </c>
      <c r="X1395" s="52"/>
      <c r="Y1395" s="53"/>
      <c r="Z1395" s="53"/>
      <c r="AA1395" s="53"/>
      <c r="AB1395" s="54" t="str">
        <f t="shared" ref="AB1395:AB1458" si="366">IF(AND(R1395&lt;&gt;"",X1395&lt;&gt;""),$Y1395*$Z1395,"")</f>
        <v/>
      </c>
      <c r="AC1395" s="54" t="str">
        <f t="shared" ref="AC1395:AC1458" si="367">IF(AND(R1395&lt;&gt;"",X1395&lt;&gt;""),$Y1395*$AA1395,"")</f>
        <v/>
      </c>
      <c r="AD1395" s="52"/>
      <c r="AE1395" s="53"/>
      <c r="AF1395" s="53"/>
      <c r="AG1395" s="53"/>
      <c r="AH1395" s="54" t="str">
        <f t="shared" ref="AH1395:AH1458" si="368">IF(AND(R1395&lt;&gt;"",AD1395&lt;&gt;""),$AE1395*$AF1395,"")</f>
        <v/>
      </c>
      <c r="AI1395" s="54" t="str">
        <f t="shared" ref="AI1395:AI1458" si="369">IF(AND(R1395&lt;&gt;"",AD1395&lt;&gt;""),$AE1395*$AG1395,"")</f>
        <v/>
      </c>
      <c r="AJ1395" s="52"/>
      <c r="AK1395" s="55"/>
      <c r="AL1395" s="55"/>
      <c r="AM1395" s="55"/>
      <c r="AN1395" s="54" t="str">
        <f t="shared" ref="AN1395:AN1458" si="370">IF(AND(R1395&lt;&gt;"",AJ1395&lt;&gt;""),$AK1395*$AL1395,"")</f>
        <v/>
      </c>
      <c r="AO1395" s="54" t="str">
        <f t="shared" ref="AO1395:AO1458" si="371">IF(AND(R1395&lt;&gt;"",AJ1395&lt;&gt;""),$AK1395*$AM1395,"")</f>
        <v/>
      </c>
      <c r="AP1395" s="53"/>
      <c r="AQ1395" s="53"/>
      <c r="AR1395" s="1"/>
      <c r="AS1395" s="1"/>
    </row>
    <row r="1396" spans="1:45" ht="18.75" customHeight="1" x14ac:dyDescent="0.35">
      <c r="A1396" s="1"/>
      <c r="B1396" s="49">
        <f>IF(R1396="",0,COUNTIF($R$7:R1396,R1396))</f>
        <v>0</v>
      </c>
      <c r="C1396" s="49" t="str">
        <f t="shared" si="356"/>
        <v>0</v>
      </c>
      <c r="D1396" s="49">
        <f>IF(X1396="",0,COUNTIF($X$7:X1396,X1396))</f>
        <v>0</v>
      </c>
      <c r="E1396" s="49" t="str">
        <f t="shared" si="357"/>
        <v>0</v>
      </c>
      <c r="F1396" s="49">
        <f>IF(AD1396="",0,COUNTIF($AD$7:AD1396,AD1396))</f>
        <v>0</v>
      </c>
      <c r="G1396" s="49" t="str">
        <f t="shared" si="358"/>
        <v>0</v>
      </c>
      <c r="H1396" s="49">
        <f>IF(AJ1396="",0,COUNTIF($AJ$7:AJ1396,AJ1396))</f>
        <v>0</v>
      </c>
      <c r="I1396" s="49" t="str">
        <f t="shared" si="359"/>
        <v>0</v>
      </c>
      <c r="J1396" s="120">
        <f t="shared" si="360"/>
        <v>0</v>
      </c>
      <c r="K1396" s="50" t="str">
        <f t="shared" si="361"/>
        <v>-</v>
      </c>
      <c r="L1396" s="49">
        <f>IF(N1396="",0,COUNTIF($N$7:N1396,N1396))</f>
        <v>0</v>
      </c>
      <c r="M1396" s="50" t="str">
        <f t="shared" si="362"/>
        <v>0</v>
      </c>
      <c r="N1396" s="49" t="str">
        <f t="shared" si="363"/>
        <v/>
      </c>
      <c r="O1396" s="1"/>
      <c r="P1396" s="112"/>
      <c r="Q1396" s="4"/>
      <c r="R1396" s="4"/>
      <c r="S1396" s="54" t="str">
        <f t="shared" si="364"/>
        <v/>
      </c>
      <c r="T1396" s="51"/>
      <c r="U1396" s="53"/>
      <c r="V1396" s="233"/>
      <c r="W1396" s="234" t="str">
        <f t="shared" si="365"/>
        <v/>
      </c>
      <c r="X1396" s="52"/>
      <c r="Y1396" s="53"/>
      <c r="Z1396" s="53"/>
      <c r="AA1396" s="53"/>
      <c r="AB1396" s="54" t="str">
        <f t="shared" si="366"/>
        <v/>
      </c>
      <c r="AC1396" s="54" t="str">
        <f t="shared" si="367"/>
        <v/>
      </c>
      <c r="AD1396" s="52"/>
      <c r="AE1396" s="53"/>
      <c r="AF1396" s="53"/>
      <c r="AG1396" s="53"/>
      <c r="AH1396" s="54" t="str">
        <f t="shared" si="368"/>
        <v/>
      </c>
      <c r="AI1396" s="54" t="str">
        <f t="shared" si="369"/>
        <v/>
      </c>
      <c r="AJ1396" s="52"/>
      <c r="AK1396" s="55"/>
      <c r="AL1396" s="55"/>
      <c r="AM1396" s="55"/>
      <c r="AN1396" s="54" t="str">
        <f t="shared" si="370"/>
        <v/>
      </c>
      <c r="AO1396" s="54" t="str">
        <f t="shared" si="371"/>
        <v/>
      </c>
      <c r="AP1396" s="53"/>
      <c r="AQ1396" s="53"/>
      <c r="AR1396" s="1"/>
      <c r="AS1396" s="1"/>
    </row>
    <row r="1397" spans="1:45" ht="18.75" customHeight="1" x14ac:dyDescent="0.35">
      <c r="A1397" s="1"/>
      <c r="B1397" s="49">
        <f>IF(R1397="",0,COUNTIF($R$7:R1397,R1397))</f>
        <v>0</v>
      </c>
      <c r="C1397" s="49" t="str">
        <f t="shared" si="356"/>
        <v>0</v>
      </c>
      <c r="D1397" s="49">
        <f>IF(X1397="",0,COUNTIF($X$7:X1397,X1397))</f>
        <v>0</v>
      </c>
      <c r="E1397" s="49" t="str">
        <f t="shared" si="357"/>
        <v>0</v>
      </c>
      <c r="F1397" s="49">
        <f>IF(AD1397="",0,COUNTIF($AD$7:AD1397,AD1397))</f>
        <v>0</v>
      </c>
      <c r="G1397" s="49" t="str">
        <f t="shared" si="358"/>
        <v>0</v>
      </c>
      <c r="H1397" s="49">
        <f>IF(AJ1397="",0,COUNTIF($AJ$7:AJ1397,AJ1397))</f>
        <v>0</v>
      </c>
      <c r="I1397" s="49" t="str">
        <f t="shared" si="359"/>
        <v>0</v>
      </c>
      <c r="J1397" s="120">
        <f t="shared" si="360"/>
        <v>0</v>
      </c>
      <c r="K1397" s="50" t="str">
        <f t="shared" si="361"/>
        <v>-</v>
      </c>
      <c r="L1397" s="49">
        <f>IF(N1397="",0,COUNTIF($N$7:N1397,N1397))</f>
        <v>0</v>
      </c>
      <c r="M1397" s="50" t="str">
        <f t="shared" si="362"/>
        <v>0</v>
      </c>
      <c r="N1397" s="49" t="str">
        <f t="shared" si="363"/>
        <v/>
      </c>
      <c r="O1397" s="1"/>
      <c r="P1397" s="112"/>
      <c r="Q1397" s="4"/>
      <c r="R1397" s="4"/>
      <c r="S1397" s="54" t="str">
        <f t="shared" si="364"/>
        <v/>
      </c>
      <c r="T1397" s="51"/>
      <c r="U1397" s="53"/>
      <c r="V1397" s="233"/>
      <c r="W1397" s="234" t="str">
        <f t="shared" si="365"/>
        <v/>
      </c>
      <c r="X1397" s="52"/>
      <c r="Y1397" s="53"/>
      <c r="Z1397" s="53"/>
      <c r="AA1397" s="53"/>
      <c r="AB1397" s="54" t="str">
        <f t="shared" si="366"/>
        <v/>
      </c>
      <c r="AC1397" s="54" t="str">
        <f t="shared" si="367"/>
        <v/>
      </c>
      <c r="AD1397" s="52"/>
      <c r="AE1397" s="53"/>
      <c r="AF1397" s="53"/>
      <c r="AG1397" s="53"/>
      <c r="AH1397" s="54" t="str">
        <f t="shared" si="368"/>
        <v/>
      </c>
      <c r="AI1397" s="54" t="str">
        <f t="shared" si="369"/>
        <v/>
      </c>
      <c r="AJ1397" s="52"/>
      <c r="AK1397" s="55"/>
      <c r="AL1397" s="55"/>
      <c r="AM1397" s="55"/>
      <c r="AN1397" s="54" t="str">
        <f t="shared" si="370"/>
        <v/>
      </c>
      <c r="AO1397" s="54" t="str">
        <f t="shared" si="371"/>
        <v/>
      </c>
      <c r="AP1397" s="53"/>
      <c r="AQ1397" s="53"/>
      <c r="AR1397" s="1"/>
      <c r="AS1397" s="1"/>
    </row>
    <row r="1398" spans="1:45" ht="18.75" customHeight="1" x14ac:dyDescent="0.35">
      <c r="A1398" s="1"/>
      <c r="B1398" s="49">
        <f>IF(R1398="",0,COUNTIF($R$7:R1398,R1398))</f>
        <v>0</v>
      </c>
      <c r="C1398" s="49" t="str">
        <f t="shared" si="356"/>
        <v>0</v>
      </c>
      <c r="D1398" s="49">
        <f>IF(X1398="",0,COUNTIF($X$7:X1398,X1398))</f>
        <v>0</v>
      </c>
      <c r="E1398" s="49" t="str">
        <f t="shared" si="357"/>
        <v>0</v>
      </c>
      <c r="F1398" s="49">
        <f>IF(AD1398="",0,COUNTIF($AD$7:AD1398,AD1398))</f>
        <v>0</v>
      </c>
      <c r="G1398" s="49" t="str">
        <f t="shared" si="358"/>
        <v>0</v>
      </c>
      <c r="H1398" s="49">
        <f>IF(AJ1398="",0,COUNTIF($AJ$7:AJ1398,AJ1398))</f>
        <v>0</v>
      </c>
      <c r="I1398" s="49" t="str">
        <f t="shared" si="359"/>
        <v>0</v>
      </c>
      <c r="J1398" s="120">
        <f t="shared" si="360"/>
        <v>0</v>
      </c>
      <c r="K1398" s="50" t="str">
        <f t="shared" si="361"/>
        <v>-</v>
      </c>
      <c r="L1398" s="49">
        <f>IF(N1398="",0,COUNTIF($N$7:N1398,N1398))</f>
        <v>0</v>
      </c>
      <c r="M1398" s="50" t="str">
        <f t="shared" si="362"/>
        <v>0</v>
      </c>
      <c r="N1398" s="49" t="str">
        <f t="shared" si="363"/>
        <v/>
      </c>
      <c r="O1398" s="1"/>
      <c r="P1398" s="112"/>
      <c r="Q1398" s="4"/>
      <c r="R1398" s="4"/>
      <c r="S1398" s="54" t="str">
        <f t="shared" si="364"/>
        <v/>
      </c>
      <c r="T1398" s="51"/>
      <c r="U1398" s="53"/>
      <c r="V1398" s="233"/>
      <c r="W1398" s="234" t="str">
        <f t="shared" si="365"/>
        <v/>
      </c>
      <c r="X1398" s="52"/>
      <c r="Y1398" s="53"/>
      <c r="Z1398" s="53"/>
      <c r="AA1398" s="53"/>
      <c r="AB1398" s="54" t="str">
        <f t="shared" si="366"/>
        <v/>
      </c>
      <c r="AC1398" s="54" t="str">
        <f t="shared" si="367"/>
        <v/>
      </c>
      <c r="AD1398" s="52"/>
      <c r="AE1398" s="53"/>
      <c r="AF1398" s="53"/>
      <c r="AG1398" s="53"/>
      <c r="AH1398" s="54" t="str">
        <f t="shared" si="368"/>
        <v/>
      </c>
      <c r="AI1398" s="54" t="str">
        <f t="shared" si="369"/>
        <v/>
      </c>
      <c r="AJ1398" s="52"/>
      <c r="AK1398" s="55"/>
      <c r="AL1398" s="55"/>
      <c r="AM1398" s="55"/>
      <c r="AN1398" s="54" t="str">
        <f t="shared" si="370"/>
        <v/>
      </c>
      <c r="AO1398" s="54" t="str">
        <f t="shared" si="371"/>
        <v/>
      </c>
      <c r="AP1398" s="53"/>
      <c r="AQ1398" s="53"/>
      <c r="AR1398" s="1"/>
      <c r="AS1398" s="1"/>
    </row>
    <row r="1399" spans="1:45" ht="18.75" customHeight="1" x14ac:dyDescent="0.35">
      <c r="A1399" s="1"/>
      <c r="B1399" s="49">
        <f>IF(R1399="",0,COUNTIF($R$7:R1399,R1399))</f>
        <v>0</v>
      </c>
      <c r="C1399" s="49" t="str">
        <f t="shared" si="356"/>
        <v>0</v>
      </c>
      <c r="D1399" s="49">
        <f>IF(X1399="",0,COUNTIF($X$7:X1399,X1399))</f>
        <v>0</v>
      </c>
      <c r="E1399" s="49" t="str">
        <f t="shared" si="357"/>
        <v>0</v>
      </c>
      <c r="F1399" s="49">
        <f>IF(AD1399="",0,COUNTIF($AD$7:AD1399,AD1399))</f>
        <v>0</v>
      </c>
      <c r="G1399" s="49" t="str">
        <f t="shared" si="358"/>
        <v>0</v>
      </c>
      <c r="H1399" s="49">
        <f>IF(AJ1399="",0,COUNTIF($AJ$7:AJ1399,AJ1399))</f>
        <v>0</v>
      </c>
      <c r="I1399" s="49" t="str">
        <f t="shared" si="359"/>
        <v>0</v>
      </c>
      <c r="J1399" s="120">
        <f t="shared" si="360"/>
        <v>0</v>
      </c>
      <c r="K1399" s="50" t="str">
        <f t="shared" si="361"/>
        <v>-</v>
      </c>
      <c r="L1399" s="49">
        <f>IF(N1399="",0,COUNTIF($N$7:N1399,N1399))</f>
        <v>0</v>
      </c>
      <c r="M1399" s="50" t="str">
        <f t="shared" si="362"/>
        <v>0</v>
      </c>
      <c r="N1399" s="49" t="str">
        <f t="shared" si="363"/>
        <v/>
      </c>
      <c r="O1399" s="1"/>
      <c r="P1399" s="112"/>
      <c r="Q1399" s="4"/>
      <c r="R1399" s="4"/>
      <c r="S1399" s="54" t="str">
        <f t="shared" si="364"/>
        <v/>
      </c>
      <c r="T1399" s="51"/>
      <c r="U1399" s="53"/>
      <c r="V1399" s="233"/>
      <c r="W1399" s="234" t="str">
        <f t="shared" si="365"/>
        <v/>
      </c>
      <c r="X1399" s="52"/>
      <c r="Y1399" s="53"/>
      <c r="Z1399" s="53"/>
      <c r="AA1399" s="53"/>
      <c r="AB1399" s="54" t="str">
        <f t="shared" si="366"/>
        <v/>
      </c>
      <c r="AC1399" s="54" t="str">
        <f t="shared" si="367"/>
        <v/>
      </c>
      <c r="AD1399" s="52"/>
      <c r="AE1399" s="53"/>
      <c r="AF1399" s="53"/>
      <c r="AG1399" s="53"/>
      <c r="AH1399" s="54" t="str">
        <f t="shared" si="368"/>
        <v/>
      </c>
      <c r="AI1399" s="54" t="str">
        <f t="shared" si="369"/>
        <v/>
      </c>
      <c r="AJ1399" s="52"/>
      <c r="AK1399" s="55"/>
      <c r="AL1399" s="55"/>
      <c r="AM1399" s="55"/>
      <c r="AN1399" s="54" t="str">
        <f t="shared" si="370"/>
        <v/>
      </c>
      <c r="AO1399" s="54" t="str">
        <f t="shared" si="371"/>
        <v/>
      </c>
      <c r="AP1399" s="53"/>
      <c r="AQ1399" s="53"/>
      <c r="AR1399" s="1"/>
      <c r="AS1399" s="1"/>
    </row>
    <row r="1400" spans="1:45" ht="18.75" customHeight="1" x14ac:dyDescent="0.35">
      <c r="A1400" s="1"/>
      <c r="B1400" s="49">
        <f>IF(R1400="",0,COUNTIF($R$7:R1400,R1400))</f>
        <v>0</v>
      </c>
      <c r="C1400" s="49" t="str">
        <f t="shared" si="356"/>
        <v>0</v>
      </c>
      <c r="D1400" s="49">
        <f>IF(X1400="",0,COUNTIF($X$7:X1400,X1400))</f>
        <v>0</v>
      </c>
      <c r="E1400" s="49" t="str">
        <f t="shared" si="357"/>
        <v>0</v>
      </c>
      <c r="F1400" s="49">
        <f>IF(AD1400="",0,COUNTIF($AD$7:AD1400,AD1400))</f>
        <v>0</v>
      </c>
      <c r="G1400" s="49" t="str">
        <f t="shared" si="358"/>
        <v>0</v>
      </c>
      <c r="H1400" s="49">
        <f>IF(AJ1400="",0,COUNTIF($AJ$7:AJ1400,AJ1400))</f>
        <v>0</v>
      </c>
      <c r="I1400" s="49" t="str">
        <f t="shared" si="359"/>
        <v>0</v>
      </c>
      <c r="J1400" s="120">
        <f t="shared" si="360"/>
        <v>0</v>
      </c>
      <c r="K1400" s="50" t="str">
        <f t="shared" si="361"/>
        <v>-</v>
      </c>
      <c r="L1400" s="49">
        <f>IF(N1400="",0,COUNTIF($N$7:N1400,N1400))</f>
        <v>0</v>
      </c>
      <c r="M1400" s="50" t="str">
        <f t="shared" si="362"/>
        <v>0</v>
      </c>
      <c r="N1400" s="49" t="str">
        <f t="shared" si="363"/>
        <v/>
      </c>
      <c r="O1400" s="1"/>
      <c r="P1400" s="112"/>
      <c r="Q1400" s="4"/>
      <c r="R1400" s="4"/>
      <c r="S1400" s="54" t="str">
        <f t="shared" si="364"/>
        <v/>
      </c>
      <c r="T1400" s="51"/>
      <c r="U1400" s="53"/>
      <c r="V1400" s="233"/>
      <c r="W1400" s="234" t="str">
        <f t="shared" si="365"/>
        <v/>
      </c>
      <c r="X1400" s="52"/>
      <c r="Y1400" s="53"/>
      <c r="Z1400" s="53"/>
      <c r="AA1400" s="53"/>
      <c r="AB1400" s="54" t="str">
        <f t="shared" si="366"/>
        <v/>
      </c>
      <c r="AC1400" s="54" t="str">
        <f t="shared" si="367"/>
        <v/>
      </c>
      <c r="AD1400" s="52"/>
      <c r="AE1400" s="53"/>
      <c r="AF1400" s="53"/>
      <c r="AG1400" s="53"/>
      <c r="AH1400" s="54" t="str">
        <f t="shared" si="368"/>
        <v/>
      </c>
      <c r="AI1400" s="54" t="str">
        <f t="shared" si="369"/>
        <v/>
      </c>
      <c r="AJ1400" s="52"/>
      <c r="AK1400" s="55"/>
      <c r="AL1400" s="55"/>
      <c r="AM1400" s="55"/>
      <c r="AN1400" s="54" t="str">
        <f t="shared" si="370"/>
        <v/>
      </c>
      <c r="AO1400" s="54" t="str">
        <f t="shared" si="371"/>
        <v/>
      </c>
      <c r="AP1400" s="53"/>
      <c r="AQ1400" s="53"/>
      <c r="AR1400" s="1"/>
      <c r="AS1400" s="1"/>
    </row>
    <row r="1401" spans="1:45" ht="18.75" customHeight="1" x14ac:dyDescent="0.35">
      <c r="A1401" s="1"/>
      <c r="B1401" s="49">
        <f>IF(R1401="",0,COUNTIF($R$7:R1401,R1401))</f>
        <v>0</v>
      </c>
      <c r="C1401" s="49" t="str">
        <f t="shared" si="356"/>
        <v>0</v>
      </c>
      <c r="D1401" s="49">
        <f>IF(X1401="",0,COUNTIF($X$7:X1401,X1401))</f>
        <v>0</v>
      </c>
      <c r="E1401" s="49" t="str">
        <f t="shared" si="357"/>
        <v>0</v>
      </c>
      <c r="F1401" s="49">
        <f>IF(AD1401="",0,COUNTIF($AD$7:AD1401,AD1401))</f>
        <v>0</v>
      </c>
      <c r="G1401" s="49" t="str">
        <f t="shared" si="358"/>
        <v>0</v>
      </c>
      <c r="H1401" s="49">
        <f>IF(AJ1401="",0,COUNTIF($AJ$7:AJ1401,AJ1401))</f>
        <v>0</v>
      </c>
      <c r="I1401" s="49" t="str">
        <f t="shared" si="359"/>
        <v>0</v>
      </c>
      <c r="J1401" s="120">
        <f t="shared" si="360"/>
        <v>0</v>
      </c>
      <c r="K1401" s="50" t="str">
        <f t="shared" si="361"/>
        <v>-</v>
      </c>
      <c r="L1401" s="49">
        <f>IF(N1401="",0,COUNTIF($N$7:N1401,N1401))</f>
        <v>0</v>
      </c>
      <c r="M1401" s="50" t="str">
        <f t="shared" si="362"/>
        <v>0</v>
      </c>
      <c r="N1401" s="49" t="str">
        <f t="shared" si="363"/>
        <v/>
      </c>
      <c r="O1401" s="1"/>
      <c r="P1401" s="112"/>
      <c r="Q1401" s="4"/>
      <c r="R1401" s="4"/>
      <c r="S1401" s="54" t="str">
        <f t="shared" si="364"/>
        <v/>
      </c>
      <c r="T1401" s="51"/>
      <c r="U1401" s="53"/>
      <c r="V1401" s="233"/>
      <c r="W1401" s="234" t="str">
        <f t="shared" si="365"/>
        <v/>
      </c>
      <c r="X1401" s="52"/>
      <c r="Y1401" s="53"/>
      <c r="Z1401" s="53"/>
      <c r="AA1401" s="53"/>
      <c r="AB1401" s="54" t="str">
        <f t="shared" si="366"/>
        <v/>
      </c>
      <c r="AC1401" s="54" t="str">
        <f t="shared" si="367"/>
        <v/>
      </c>
      <c r="AD1401" s="52"/>
      <c r="AE1401" s="53"/>
      <c r="AF1401" s="53"/>
      <c r="AG1401" s="53"/>
      <c r="AH1401" s="54" t="str">
        <f t="shared" si="368"/>
        <v/>
      </c>
      <c r="AI1401" s="54" t="str">
        <f t="shared" si="369"/>
        <v/>
      </c>
      <c r="AJ1401" s="52"/>
      <c r="AK1401" s="55"/>
      <c r="AL1401" s="55"/>
      <c r="AM1401" s="55"/>
      <c r="AN1401" s="54" t="str">
        <f t="shared" si="370"/>
        <v/>
      </c>
      <c r="AO1401" s="54" t="str">
        <f t="shared" si="371"/>
        <v/>
      </c>
      <c r="AP1401" s="53"/>
      <c r="AQ1401" s="53"/>
      <c r="AR1401" s="1"/>
      <c r="AS1401" s="1"/>
    </row>
    <row r="1402" spans="1:45" ht="18.75" customHeight="1" x14ac:dyDescent="0.35">
      <c r="A1402" s="1"/>
      <c r="B1402" s="49">
        <f>IF(R1402="",0,COUNTIF($R$7:R1402,R1402))</f>
        <v>0</v>
      </c>
      <c r="C1402" s="49" t="str">
        <f t="shared" si="356"/>
        <v>0</v>
      </c>
      <c r="D1402" s="49">
        <f>IF(X1402="",0,COUNTIF($X$7:X1402,X1402))</f>
        <v>0</v>
      </c>
      <c r="E1402" s="49" t="str">
        <f t="shared" si="357"/>
        <v>0</v>
      </c>
      <c r="F1402" s="49">
        <f>IF(AD1402="",0,COUNTIF($AD$7:AD1402,AD1402))</f>
        <v>0</v>
      </c>
      <c r="G1402" s="49" t="str">
        <f t="shared" si="358"/>
        <v>0</v>
      </c>
      <c r="H1402" s="49">
        <f>IF(AJ1402="",0,COUNTIF($AJ$7:AJ1402,AJ1402))</f>
        <v>0</v>
      </c>
      <c r="I1402" s="49" t="str">
        <f t="shared" si="359"/>
        <v>0</v>
      </c>
      <c r="J1402" s="120">
        <f t="shared" si="360"/>
        <v>0</v>
      </c>
      <c r="K1402" s="50" t="str">
        <f t="shared" si="361"/>
        <v>-</v>
      </c>
      <c r="L1402" s="49">
        <f>IF(N1402="",0,COUNTIF($N$7:N1402,N1402))</f>
        <v>0</v>
      </c>
      <c r="M1402" s="50" t="str">
        <f t="shared" si="362"/>
        <v>0</v>
      </c>
      <c r="N1402" s="49" t="str">
        <f t="shared" si="363"/>
        <v/>
      </c>
      <c r="O1402" s="1"/>
      <c r="P1402" s="112"/>
      <c r="Q1402" s="4"/>
      <c r="R1402" s="4"/>
      <c r="S1402" s="54" t="str">
        <f t="shared" si="364"/>
        <v/>
      </c>
      <c r="T1402" s="51"/>
      <c r="U1402" s="53"/>
      <c r="V1402" s="233"/>
      <c r="W1402" s="234" t="str">
        <f t="shared" si="365"/>
        <v/>
      </c>
      <c r="X1402" s="52"/>
      <c r="Y1402" s="53"/>
      <c r="Z1402" s="53"/>
      <c r="AA1402" s="53"/>
      <c r="AB1402" s="54" t="str">
        <f t="shared" si="366"/>
        <v/>
      </c>
      <c r="AC1402" s="54" t="str">
        <f t="shared" si="367"/>
        <v/>
      </c>
      <c r="AD1402" s="52"/>
      <c r="AE1402" s="53"/>
      <c r="AF1402" s="53"/>
      <c r="AG1402" s="53"/>
      <c r="AH1402" s="54" t="str">
        <f t="shared" si="368"/>
        <v/>
      </c>
      <c r="AI1402" s="54" t="str">
        <f t="shared" si="369"/>
        <v/>
      </c>
      <c r="AJ1402" s="52"/>
      <c r="AK1402" s="55"/>
      <c r="AL1402" s="55"/>
      <c r="AM1402" s="55"/>
      <c r="AN1402" s="54" t="str">
        <f t="shared" si="370"/>
        <v/>
      </c>
      <c r="AO1402" s="54" t="str">
        <f t="shared" si="371"/>
        <v/>
      </c>
      <c r="AP1402" s="53"/>
      <c r="AQ1402" s="53"/>
      <c r="AR1402" s="1"/>
      <c r="AS1402" s="1"/>
    </row>
    <row r="1403" spans="1:45" ht="18.75" customHeight="1" x14ac:dyDescent="0.35">
      <c r="A1403" s="1"/>
      <c r="B1403" s="49">
        <f>IF(R1403="",0,COUNTIF($R$7:R1403,R1403))</f>
        <v>0</v>
      </c>
      <c r="C1403" s="49" t="str">
        <f t="shared" si="356"/>
        <v>0</v>
      </c>
      <c r="D1403" s="49">
        <f>IF(X1403="",0,COUNTIF($X$7:X1403,X1403))</f>
        <v>0</v>
      </c>
      <c r="E1403" s="49" t="str">
        <f t="shared" si="357"/>
        <v>0</v>
      </c>
      <c r="F1403" s="49">
        <f>IF(AD1403="",0,COUNTIF($AD$7:AD1403,AD1403))</f>
        <v>0</v>
      </c>
      <c r="G1403" s="49" t="str">
        <f t="shared" si="358"/>
        <v>0</v>
      </c>
      <c r="H1403" s="49">
        <f>IF(AJ1403="",0,COUNTIF($AJ$7:AJ1403,AJ1403))</f>
        <v>0</v>
      </c>
      <c r="I1403" s="49" t="str">
        <f t="shared" si="359"/>
        <v>0</v>
      </c>
      <c r="J1403" s="120">
        <f t="shared" si="360"/>
        <v>0</v>
      </c>
      <c r="K1403" s="50" t="str">
        <f t="shared" si="361"/>
        <v>-</v>
      </c>
      <c r="L1403" s="49">
        <f>IF(N1403="",0,COUNTIF($N$7:N1403,N1403))</f>
        <v>0</v>
      </c>
      <c r="M1403" s="50" t="str">
        <f t="shared" si="362"/>
        <v>0</v>
      </c>
      <c r="N1403" s="49" t="str">
        <f t="shared" si="363"/>
        <v/>
      </c>
      <c r="O1403" s="1"/>
      <c r="P1403" s="112"/>
      <c r="Q1403" s="4"/>
      <c r="R1403" s="4"/>
      <c r="S1403" s="54" t="str">
        <f t="shared" si="364"/>
        <v/>
      </c>
      <c r="T1403" s="51"/>
      <c r="U1403" s="53"/>
      <c r="V1403" s="233"/>
      <c r="W1403" s="234" t="str">
        <f t="shared" si="365"/>
        <v/>
      </c>
      <c r="X1403" s="52"/>
      <c r="Y1403" s="53"/>
      <c r="Z1403" s="53"/>
      <c r="AA1403" s="53"/>
      <c r="AB1403" s="54" t="str">
        <f t="shared" si="366"/>
        <v/>
      </c>
      <c r="AC1403" s="54" t="str">
        <f t="shared" si="367"/>
        <v/>
      </c>
      <c r="AD1403" s="52"/>
      <c r="AE1403" s="53"/>
      <c r="AF1403" s="53"/>
      <c r="AG1403" s="53"/>
      <c r="AH1403" s="54" t="str">
        <f t="shared" si="368"/>
        <v/>
      </c>
      <c r="AI1403" s="54" t="str">
        <f t="shared" si="369"/>
        <v/>
      </c>
      <c r="AJ1403" s="52"/>
      <c r="AK1403" s="55"/>
      <c r="AL1403" s="55"/>
      <c r="AM1403" s="55"/>
      <c r="AN1403" s="54" t="str">
        <f t="shared" si="370"/>
        <v/>
      </c>
      <c r="AO1403" s="54" t="str">
        <f t="shared" si="371"/>
        <v/>
      </c>
      <c r="AP1403" s="53"/>
      <c r="AQ1403" s="53"/>
      <c r="AR1403" s="1"/>
      <c r="AS1403" s="1"/>
    </row>
    <row r="1404" spans="1:45" ht="18.75" customHeight="1" x14ac:dyDescent="0.35">
      <c r="A1404" s="1"/>
      <c r="B1404" s="49">
        <f>IF(R1404="",0,COUNTIF($R$7:R1404,R1404))</f>
        <v>0</v>
      </c>
      <c r="C1404" s="49" t="str">
        <f t="shared" si="356"/>
        <v>0</v>
      </c>
      <c r="D1404" s="49">
        <f>IF(X1404="",0,COUNTIF($X$7:X1404,X1404))</f>
        <v>0</v>
      </c>
      <c r="E1404" s="49" t="str">
        <f t="shared" si="357"/>
        <v>0</v>
      </c>
      <c r="F1404" s="49">
        <f>IF(AD1404="",0,COUNTIF($AD$7:AD1404,AD1404))</f>
        <v>0</v>
      </c>
      <c r="G1404" s="49" t="str">
        <f t="shared" si="358"/>
        <v>0</v>
      </c>
      <c r="H1404" s="49">
        <f>IF(AJ1404="",0,COUNTIF($AJ$7:AJ1404,AJ1404))</f>
        <v>0</v>
      </c>
      <c r="I1404" s="49" t="str">
        <f t="shared" si="359"/>
        <v>0</v>
      </c>
      <c r="J1404" s="120">
        <f t="shared" si="360"/>
        <v>0</v>
      </c>
      <c r="K1404" s="50" t="str">
        <f t="shared" si="361"/>
        <v>-</v>
      </c>
      <c r="L1404" s="49">
        <f>IF(N1404="",0,COUNTIF($N$7:N1404,N1404))</f>
        <v>0</v>
      </c>
      <c r="M1404" s="50" t="str">
        <f t="shared" si="362"/>
        <v>0</v>
      </c>
      <c r="N1404" s="49" t="str">
        <f t="shared" si="363"/>
        <v/>
      </c>
      <c r="O1404" s="1"/>
      <c r="P1404" s="112"/>
      <c r="Q1404" s="4"/>
      <c r="R1404" s="4"/>
      <c r="S1404" s="54" t="str">
        <f t="shared" si="364"/>
        <v/>
      </c>
      <c r="T1404" s="51"/>
      <c r="U1404" s="53"/>
      <c r="V1404" s="233"/>
      <c r="W1404" s="234" t="str">
        <f t="shared" si="365"/>
        <v/>
      </c>
      <c r="X1404" s="52"/>
      <c r="Y1404" s="53"/>
      <c r="Z1404" s="53"/>
      <c r="AA1404" s="53"/>
      <c r="AB1404" s="54" t="str">
        <f t="shared" si="366"/>
        <v/>
      </c>
      <c r="AC1404" s="54" t="str">
        <f t="shared" si="367"/>
        <v/>
      </c>
      <c r="AD1404" s="52"/>
      <c r="AE1404" s="53"/>
      <c r="AF1404" s="53"/>
      <c r="AG1404" s="53"/>
      <c r="AH1404" s="54" t="str">
        <f t="shared" si="368"/>
        <v/>
      </c>
      <c r="AI1404" s="54" t="str">
        <f t="shared" si="369"/>
        <v/>
      </c>
      <c r="AJ1404" s="52"/>
      <c r="AK1404" s="55"/>
      <c r="AL1404" s="55"/>
      <c r="AM1404" s="55"/>
      <c r="AN1404" s="54" t="str">
        <f t="shared" si="370"/>
        <v/>
      </c>
      <c r="AO1404" s="54" t="str">
        <f t="shared" si="371"/>
        <v/>
      </c>
      <c r="AP1404" s="53"/>
      <c r="AQ1404" s="53"/>
      <c r="AR1404" s="1"/>
      <c r="AS1404" s="1"/>
    </row>
    <row r="1405" spans="1:45" ht="18.75" customHeight="1" x14ac:dyDescent="0.35">
      <c r="A1405" s="1"/>
      <c r="B1405" s="49">
        <f>IF(R1405="",0,COUNTIF($R$7:R1405,R1405))</f>
        <v>0</v>
      </c>
      <c r="C1405" s="49" t="str">
        <f t="shared" si="356"/>
        <v>0</v>
      </c>
      <c r="D1405" s="49">
        <f>IF(X1405="",0,COUNTIF($X$7:X1405,X1405))</f>
        <v>0</v>
      </c>
      <c r="E1405" s="49" t="str">
        <f t="shared" si="357"/>
        <v>0</v>
      </c>
      <c r="F1405" s="49">
        <f>IF(AD1405="",0,COUNTIF($AD$7:AD1405,AD1405))</f>
        <v>0</v>
      </c>
      <c r="G1405" s="49" t="str">
        <f t="shared" si="358"/>
        <v>0</v>
      </c>
      <c r="H1405" s="49">
        <f>IF(AJ1405="",0,COUNTIF($AJ$7:AJ1405,AJ1405))</f>
        <v>0</v>
      </c>
      <c r="I1405" s="49" t="str">
        <f t="shared" si="359"/>
        <v>0</v>
      </c>
      <c r="J1405" s="120">
        <f t="shared" si="360"/>
        <v>0</v>
      </c>
      <c r="K1405" s="50" t="str">
        <f t="shared" si="361"/>
        <v>-</v>
      </c>
      <c r="L1405" s="49">
        <f>IF(N1405="",0,COUNTIF($N$7:N1405,N1405))</f>
        <v>0</v>
      </c>
      <c r="M1405" s="50" t="str">
        <f t="shared" si="362"/>
        <v>0</v>
      </c>
      <c r="N1405" s="49" t="str">
        <f t="shared" si="363"/>
        <v/>
      </c>
      <c r="O1405" s="1"/>
      <c r="P1405" s="112"/>
      <c r="Q1405" s="4"/>
      <c r="R1405" s="4"/>
      <c r="S1405" s="54" t="str">
        <f t="shared" si="364"/>
        <v/>
      </c>
      <c r="T1405" s="51"/>
      <c r="U1405" s="53"/>
      <c r="V1405" s="233"/>
      <c r="W1405" s="234" t="str">
        <f t="shared" si="365"/>
        <v/>
      </c>
      <c r="X1405" s="52"/>
      <c r="Y1405" s="53"/>
      <c r="Z1405" s="53"/>
      <c r="AA1405" s="53"/>
      <c r="AB1405" s="54" t="str">
        <f t="shared" si="366"/>
        <v/>
      </c>
      <c r="AC1405" s="54" t="str">
        <f t="shared" si="367"/>
        <v/>
      </c>
      <c r="AD1405" s="52"/>
      <c r="AE1405" s="53"/>
      <c r="AF1405" s="53"/>
      <c r="AG1405" s="53"/>
      <c r="AH1405" s="54" t="str">
        <f t="shared" si="368"/>
        <v/>
      </c>
      <c r="AI1405" s="54" t="str">
        <f t="shared" si="369"/>
        <v/>
      </c>
      <c r="AJ1405" s="52"/>
      <c r="AK1405" s="55"/>
      <c r="AL1405" s="55"/>
      <c r="AM1405" s="55"/>
      <c r="AN1405" s="54" t="str">
        <f t="shared" si="370"/>
        <v/>
      </c>
      <c r="AO1405" s="54" t="str">
        <f t="shared" si="371"/>
        <v/>
      </c>
      <c r="AP1405" s="53"/>
      <c r="AQ1405" s="53"/>
      <c r="AR1405" s="1"/>
      <c r="AS1405" s="1"/>
    </row>
    <row r="1406" spans="1:45" ht="18.75" customHeight="1" x14ac:dyDescent="0.35">
      <c r="A1406" s="1"/>
      <c r="B1406" s="49">
        <f>IF(R1406="",0,COUNTIF($R$7:R1406,R1406))</f>
        <v>0</v>
      </c>
      <c r="C1406" s="49" t="str">
        <f t="shared" si="356"/>
        <v>0</v>
      </c>
      <c r="D1406" s="49">
        <f>IF(X1406="",0,COUNTIF($X$7:X1406,X1406))</f>
        <v>0</v>
      </c>
      <c r="E1406" s="49" t="str">
        <f t="shared" si="357"/>
        <v>0</v>
      </c>
      <c r="F1406" s="49">
        <f>IF(AD1406="",0,COUNTIF($AD$7:AD1406,AD1406))</f>
        <v>0</v>
      </c>
      <c r="G1406" s="49" t="str">
        <f t="shared" si="358"/>
        <v>0</v>
      </c>
      <c r="H1406" s="49">
        <f>IF(AJ1406="",0,COUNTIF($AJ$7:AJ1406,AJ1406))</f>
        <v>0</v>
      </c>
      <c r="I1406" s="49" t="str">
        <f t="shared" si="359"/>
        <v>0</v>
      </c>
      <c r="J1406" s="120">
        <f t="shared" si="360"/>
        <v>0</v>
      </c>
      <c r="K1406" s="50" t="str">
        <f t="shared" si="361"/>
        <v>-</v>
      </c>
      <c r="L1406" s="49">
        <f>IF(N1406="",0,COUNTIF($N$7:N1406,N1406))</f>
        <v>0</v>
      </c>
      <c r="M1406" s="50" t="str">
        <f t="shared" si="362"/>
        <v>0</v>
      </c>
      <c r="N1406" s="49" t="str">
        <f t="shared" si="363"/>
        <v/>
      </c>
      <c r="O1406" s="1"/>
      <c r="P1406" s="112"/>
      <c r="Q1406" s="4"/>
      <c r="R1406" s="4"/>
      <c r="S1406" s="54" t="str">
        <f t="shared" si="364"/>
        <v/>
      </c>
      <c r="T1406" s="51"/>
      <c r="U1406" s="53"/>
      <c r="V1406" s="233"/>
      <c r="W1406" s="234" t="str">
        <f t="shared" si="365"/>
        <v/>
      </c>
      <c r="X1406" s="52"/>
      <c r="Y1406" s="53"/>
      <c r="Z1406" s="53"/>
      <c r="AA1406" s="53"/>
      <c r="AB1406" s="54" t="str">
        <f t="shared" si="366"/>
        <v/>
      </c>
      <c r="AC1406" s="54" t="str">
        <f t="shared" si="367"/>
        <v/>
      </c>
      <c r="AD1406" s="52"/>
      <c r="AE1406" s="53"/>
      <c r="AF1406" s="53"/>
      <c r="AG1406" s="53"/>
      <c r="AH1406" s="54" t="str">
        <f t="shared" si="368"/>
        <v/>
      </c>
      <c r="AI1406" s="54" t="str">
        <f t="shared" si="369"/>
        <v/>
      </c>
      <c r="AJ1406" s="52"/>
      <c r="AK1406" s="55"/>
      <c r="AL1406" s="55"/>
      <c r="AM1406" s="55"/>
      <c r="AN1406" s="54" t="str">
        <f t="shared" si="370"/>
        <v/>
      </c>
      <c r="AO1406" s="54" t="str">
        <f t="shared" si="371"/>
        <v/>
      </c>
      <c r="AP1406" s="53"/>
      <c r="AQ1406" s="53"/>
      <c r="AR1406" s="1"/>
      <c r="AS1406" s="1"/>
    </row>
    <row r="1407" spans="1:45" ht="18.75" customHeight="1" x14ac:dyDescent="0.35">
      <c r="A1407" s="1"/>
      <c r="B1407" s="49">
        <f>IF(R1407="",0,COUNTIF($R$7:R1407,R1407))</f>
        <v>0</v>
      </c>
      <c r="C1407" s="49" t="str">
        <f t="shared" si="356"/>
        <v>0</v>
      </c>
      <c r="D1407" s="49">
        <f>IF(X1407="",0,COUNTIF($X$7:X1407,X1407))</f>
        <v>0</v>
      </c>
      <c r="E1407" s="49" t="str">
        <f t="shared" si="357"/>
        <v>0</v>
      </c>
      <c r="F1407" s="49">
        <f>IF(AD1407="",0,COUNTIF($AD$7:AD1407,AD1407))</f>
        <v>0</v>
      </c>
      <c r="G1407" s="49" t="str">
        <f t="shared" si="358"/>
        <v>0</v>
      </c>
      <c r="H1407" s="49">
        <f>IF(AJ1407="",0,COUNTIF($AJ$7:AJ1407,AJ1407))</f>
        <v>0</v>
      </c>
      <c r="I1407" s="49" t="str">
        <f t="shared" si="359"/>
        <v>0</v>
      </c>
      <c r="J1407" s="120">
        <f t="shared" si="360"/>
        <v>0</v>
      </c>
      <c r="K1407" s="50" t="str">
        <f t="shared" si="361"/>
        <v>-</v>
      </c>
      <c r="L1407" s="49">
        <f>IF(N1407="",0,COUNTIF($N$7:N1407,N1407))</f>
        <v>0</v>
      </c>
      <c r="M1407" s="50" t="str">
        <f t="shared" si="362"/>
        <v>0</v>
      </c>
      <c r="N1407" s="49" t="str">
        <f t="shared" si="363"/>
        <v/>
      </c>
      <c r="O1407" s="1"/>
      <c r="P1407" s="112"/>
      <c r="Q1407" s="4"/>
      <c r="R1407" s="4"/>
      <c r="S1407" s="54" t="str">
        <f t="shared" si="364"/>
        <v/>
      </c>
      <c r="T1407" s="51"/>
      <c r="U1407" s="53"/>
      <c r="V1407" s="233"/>
      <c r="W1407" s="234" t="str">
        <f t="shared" si="365"/>
        <v/>
      </c>
      <c r="X1407" s="52"/>
      <c r="Y1407" s="53"/>
      <c r="Z1407" s="53"/>
      <c r="AA1407" s="53"/>
      <c r="AB1407" s="54" t="str">
        <f t="shared" si="366"/>
        <v/>
      </c>
      <c r="AC1407" s="54" t="str">
        <f t="shared" si="367"/>
        <v/>
      </c>
      <c r="AD1407" s="52"/>
      <c r="AE1407" s="53"/>
      <c r="AF1407" s="53"/>
      <c r="AG1407" s="53"/>
      <c r="AH1407" s="54" t="str">
        <f t="shared" si="368"/>
        <v/>
      </c>
      <c r="AI1407" s="54" t="str">
        <f t="shared" si="369"/>
        <v/>
      </c>
      <c r="AJ1407" s="52"/>
      <c r="AK1407" s="55"/>
      <c r="AL1407" s="55"/>
      <c r="AM1407" s="55"/>
      <c r="AN1407" s="54" t="str">
        <f t="shared" si="370"/>
        <v/>
      </c>
      <c r="AO1407" s="54" t="str">
        <f t="shared" si="371"/>
        <v/>
      </c>
      <c r="AP1407" s="53"/>
      <c r="AQ1407" s="53"/>
      <c r="AR1407" s="1"/>
      <c r="AS1407" s="1"/>
    </row>
    <row r="1408" spans="1:45" ht="18.75" customHeight="1" x14ac:dyDescent="0.35">
      <c r="A1408" s="1"/>
      <c r="B1408" s="49">
        <f>IF(R1408="",0,COUNTIF($R$7:R1408,R1408))</f>
        <v>0</v>
      </c>
      <c r="C1408" s="49" t="str">
        <f t="shared" si="356"/>
        <v>0</v>
      </c>
      <c r="D1408" s="49">
        <f>IF(X1408="",0,COUNTIF($X$7:X1408,X1408))</f>
        <v>0</v>
      </c>
      <c r="E1408" s="49" t="str">
        <f t="shared" si="357"/>
        <v>0</v>
      </c>
      <c r="F1408" s="49">
        <f>IF(AD1408="",0,COUNTIF($AD$7:AD1408,AD1408))</f>
        <v>0</v>
      </c>
      <c r="G1408" s="49" t="str">
        <f t="shared" si="358"/>
        <v>0</v>
      </c>
      <c r="H1408" s="49">
        <f>IF(AJ1408="",0,COUNTIF($AJ$7:AJ1408,AJ1408))</f>
        <v>0</v>
      </c>
      <c r="I1408" s="49" t="str">
        <f t="shared" si="359"/>
        <v>0</v>
      </c>
      <c r="J1408" s="120">
        <f t="shared" si="360"/>
        <v>0</v>
      </c>
      <c r="K1408" s="50" t="str">
        <f t="shared" si="361"/>
        <v>-</v>
      </c>
      <c r="L1408" s="49">
        <f>IF(N1408="",0,COUNTIF($N$7:N1408,N1408))</f>
        <v>0</v>
      </c>
      <c r="M1408" s="50" t="str">
        <f t="shared" si="362"/>
        <v>0</v>
      </c>
      <c r="N1408" s="49" t="str">
        <f t="shared" si="363"/>
        <v/>
      </c>
      <c r="O1408" s="1"/>
      <c r="P1408" s="112"/>
      <c r="Q1408" s="4"/>
      <c r="R1408" s="4"/>
      <c r="S1408" s="54" t="str">
        <f t="shared" si="364"/>
        <v/>
      </c>
      <c r="T1408" s="51"/>
      <c r="U1408" s="53"/>
      <c r="V1408" s="233"/>
      <c r="W1408" s="234" t="str">
        <f t="shared" si="365"/>
        <v/>
      </c>
      <c r="X1408" s="52"/>
      <c r="Y1408" s="53"/>
      <c r="Z1408" s="53"/>
      <c r="AA1408" s="53"/>
      <c r="AB1408" s="54" t="str">
        <f t="shared" si="366"/>
        <v/>
      </c>
      <c r="AC1408" s="54" t="str">
        <f t="shared" si="367"/>
        <v/>
      </c>
      <c r="AD1408" s="52"/>
      <c r="AE1408" s="53"/>
      <c r="AF1408" s="53"/>
      <c r="AG1408" s="53"/>
      <c r="AH1408" s="54" t="str">
        <f t="shared" si="368"/>
        <v/>
      </c>
      <c r="AI1408" s="54" t="str">
        <f t="shared" si="369"/>
        <v/>
      </c>
      <c r="AJ1408" s="52"/>
      <c r="AK1408" s="55"/>
      <c r="AL1408" s="55"/>
      <c r="AM1408" s="55"/>
      <c r="AN1408" s="54" t="str">
        <f t="shared" si="370"/>
        <v/>
      </c>
      <c r="AO1408" s="54" t="str">
        <f t="shared" si="371"/>
        <v/>
      </c>
      <c r="AP1408" s="53"/>
      <c r="AQ1408" s="53"/>
      <c r="AR1408" s="1"/>
      <c r="AS1408" s="1"/>
    </row>
    <row r="1409" spans="1:45" ht="18.75" customHeight="1" x14ac:dyDescent="0.35">
      <c r="A1409" s="1"/>
      <c r="B1409" s="49">
        <f>IF(R1409="",0,COUNTIF($R$7:R1409,R1409))</f>
        <v>0</v>
      </c>
      <c r="C1409" s="49" t="str">
        <f t="shared" si="356"/>
        <v>0</v>
      </c>
      <c r="D1409" s="49">
        <f>IF(X1409="",0,COUNTIF($X$7:X1409,X1409))</f>
        <v>0</v>
      </c>
      <c r="E1409" s="49" t="str">
        <f t="shared" si="357"/>
        <v>0</v>
      </c>
      <c r="F1409" s="49">
        <f>IF(AD1409="",0,COUNTIF($AD$7:AD1409,AD1409))</f>
        <v>0</v>
      </c>
      <c r="G1409" s="49" t="str">
        <f t="shared" si="358"/>
        <v>0</v>
      </c>
      <c r="H1409" s="49">
        <f>IF(AJ1409="",0,COUNTIF($AJ$7:AJ1409,AJ1409))</f>
        <v>0</v>
      </c>
      <c r="I1409" s="49" t="str">
        <f t="shared" si="359"/>
        <v>0</v>
      </c>
      <c r="J1409" s="120">
        <f t="shared" si="360"/>
        <v>0</v>
      </c>
      <c r="K1409" s="50" t="str">
        <f t="shared" si="361"/>
        <v>-</v>
      </c>
      <c r="L1409" s="49">
        <f>IF(N1409="",0,COUNTIF($N$7:N1409,N1409))</f>
        <v>0</v>
      </c>
      <c r="M1409" s="50" t="str">
        <f t="shared" si="362"/>
        <v>0</v>
      </c>
      <c r="N1409" s="49" t="str">
        <f t="shared" si="363"/>
        <v/>
      </c>
      <c r="O1409" s="1"/>
      <c r="P1409" s="112"/>
      <c r="Q1409" s="4"/>
      <c r="R1409" s="4"/>
      <c r="S1409" s="54" t="str">
        <f t="shared" si="364"/>
        <v/>
      </c>
      <c r="T1409" s="51"/>
      <c r="U1409" s="53"/>
      <c r="V1409" s="233"/>
      <c r="W1409" s="234" t="str">
        <f t="shared" si="365"/>
        <v/>
      </c>
      <c r="X1409" s="52"/>
      <c r="Y1409" s="53"/>
      <c r="Z1409" s="53"/>
      <c r="AA1409" s="53"/>
      <c r="AB1409" s="54" t="str">
        <f t="shared" si="366"/>
        <v/>
      </c>
      <c r="AC1409" s="54" t="str">
        <f t="shared" si="367"/>
        <v/>
      </c>
      <c r="AD1409" s="52"/>
      <c r="AE1409" s="53"/>
      <c r="AF1409" s="53"/>
      <c r="AG1409" s="53"/>
      <c r="AH1409" s="54" t="str">
        <f t="shared" si="368"/>
        <v/>
      </c>
      <c r="AI1409" s="54" t="str">
        <f t="shared" si="369"/>
        <v/>
      </c>
      <c r="AJ1409" s="52"/>
      <c r="AK1409" s="55"/>
      <c r="AL1409" s="55"/>
      <c r="AM1409" s="55"/>
      <c r="AN1409" s="54" t="str">
        <f t="shared" si="370"/>
        <v/>
      </c>
      <c r="AO1409" s="54" t="str">
        <f t="shared" si="371"/>
        <v/>
      </c>
      <c r="AP1409" s="53"/>
      <c r="AQ1409" s="53"/>
      <c r="AR1409" s="1"/>
      <c r="AS1409" s="1"/>
    </row>
    <row r="1410" spans="1:45" ht="18.75" customHeight="1" x14ac:dyDescent="0.35">
      <c r="A1410" s="1"/>
      <c r="B1410" s="49">
        <f>IF(R1410="",0,COUNTIF($R$7:R1410,R1410))</f>
        <v>0</v>
      </c>
      <c r="C1410" s="49" t="str">
        <f t="shared" si="356"/>
        <v>0</v>
      </c>
      <c r="D1410" s="49">
        <f>IF(X1410="",0,COUNTIF($X$7:X1410,X1410))</f>
        <v>0</v>
      </c>
      <c r="E1410" s="49" t="str">
        <f t="shared" si="357"/>
        <v>0</v>
      </c>
      <c r="F1410" s="49">
        <f>IF(AD1410="",0,COUNTIF($AD$7:AD1410,AD1410))</f>
        <v>0</v>
      </c>
      <c r="G1410" s="49" t="str">
        <f t="shared" si="358"/>
        <v>0</v>
      </c>
      <c r="H1410" s="49">
        <f>IF(AJ1410="",0,COUNTIF($AJ$7:AJ1410,AJ1410))</f>
        <v>0</v>
      </c>
      <c r="I1410" s="49" t="str">
        <f t="shared" si="359"/>
        <v>0</v>
      </c>
      <c r="J1410" s="120">
        <f t="shared" si="360"/>
        <v>0</v>
      </c>
      <c r="K1410" s="50" t="str">
        <f t="shared" si="361"/>
        <v>-</v>
      </c>
      <c r="L1410" s="49">
        <f>IF(N1410="",0,COUNTIF($N$7:N1410,N1410))</f>
        <v>0</v>
      </c>
      <c r="M1410" s="50" t="str">
        <f t="shared" si="362"/>
        <v>0</v>
      </c>
      <c r="N1410" s="49" t="str">
        <f t="shared" si="363"/>
        <v/>
      </c>
      <c r="O1410" s="1"/>
      <c r="P1410" s="112"/>
      <c r="Q1410" s="4"/>
      <c r="R1410" s="4"/>
      <c r="S1410" s="54" t="str">
        <f t="shared" si="364"/>
        <v/>
      </c>
      <c r="T1410" s="51"/>
      <c r="U1410" s="53"/>
      <c r="V1410" s="233"/>
      <c r="W1410" s="234" t="str">
        <f t="shared" si="365"/>
        <v/>
      </c>
      <c r="X1410" s="52"/>
      <c r="Y1410" s="53"/>
      <c r="Z1410" s="53"/>
      <c r="AA1410" s="53"/>
      <c r="AB1410" s="54" t="str">
        <f t="shared" si="366"/>
        <v/>
      </c>
      <c r="AC1410" s="54" t="str">
        <f t="shared" si="367"/>
        <v/>
      </c>
      <c r="AD1410" s="52"/>
      <c r="AE1410" s="53"/>
      <c r="AF1410" s="53"/>
      <c r="AG1410" s="53"/>
      <c r="AH1410" s="54" t="str">
        <f t="shared" si="368"/>
        <v/>
      </c>
      <c r="AI1410" s="54" t="str">
        <f t="shared" si="369"/>
        <v/>
      </c>
      <c r="AJ1410" s="52"/>
      <c r="AK1410" s="55"/>
      <c r="AL1410" s="55"/>
      <c r="AM1410" s="55"/>
      <c r="AN1410" s="54" t="str">
        <f t="shared" si="370"/>
        <v/>
      </c>
      <c r="AO1410" s="54" t="str">
        <f t="shared" si="371"/>
        <v/>
      </c>
      <c r="AP1410" s="53"/>
      <c r="AQ1410" s="53"/>
      <c r="AR1410" s="1"/>
      <c r="AS1410" s="1"/>
    </row>
    <row r="1411" spans="1:45" ht="18.75" customHeight="1" x14ac:dyDescent="0.35">
      <c r="A1411" s="1"/>
      <c r="B1411" s="49">
        <f>IF(R1411="",0,COUNTIF($R$7:R1411,R1411))</f>
        <v>0</v>
      </c>
      <c r="C1411" s="49" t="str">
        <f t="shared" si="356"/>
        <v>0</v>
      </c>
      <c r="D1411" s="49">
        <f>IF(X1411="",0,COUNTIF($X$7:X1411,X1411))</f>
        <v>0</v>
      </c>
      <c r="E1411" s="49" t="str">
        <f t="shared" si="357"/>
        <v>0</v>
      </c>
      <c r="F1411" s="49">
        <f>IF(AD1411="",0,COUNTIF($AD$7:AD1411,AD1411))</f>
        <v>0</v>
      </c>
      <c r="G1411" s="49" t="str">
        <f t="shared" si="358"/>
        <v>0</v>
      </c>
      <c r="H1411" s="49">
        <f>IF(AJ1411="",0,COUNTIF($AJ$7:AJ1411,AJ1411))</f>
        <v>0</v>
      </c>
      <c r="I1411" s="49" t="str">
        <f t="shared" si="359"/>
        <v>0</v>
      </c>
      <c r="J1411" s="120">
        <f t="shared" si="360"/>
        <v>0</v>
      </c>
      <c r="K1411" s="50" t="str">
        <f t="shared" si="361"/>
        <v>-</v>
      </c>
      <c r="L1411" s="49">
        <f>IF(N1411="",0,COUNTIF($N$7:N1411,N1411))</f>
        <v>0</v>
      </c>
      <c r="M1411" s="50" t="str">
        <f t="shared" si="362"/>
        <v>0</v>
      </c>
      <c r="N1411" s="49" t="str">
        <f t="shared" si="363"/>
        <v/>
      </c>
      <c r="O1411" s="1"/>
      <c r="P1411" s="112"/>
      <c r="Q1411" s="4"/>
      <c r="R1411" s="4"/>
      <c r="S1411" s="54" t="str">
        <f t="shared" si="364"/>
        <v/>
      </c>
      <c r="T1411" s="51"/>
      <c r="U1411" s="53"/>
      <c r="V1411" s="233"/>
      <c r="W1411" s="234" t="str">
        <f t="shared" si="365"/>
        <v/>
      </c>
      <c r="X1411" s="52"/>
      <c r="Y1411" s="53"/>
      <c r="Z1411" s="53"/>
      <c r="AA1411" s="53"/>
      <c r="AB1411" s="54" t="str">
        <f t="shared" si="366"/>
        <v/>
      </c>
      <c r="AC1411" s="54" t="str">
        <f t="shared" si="367"/>
        <v/>
      </c>
      <c r="AD1411" s="52"/>
      <c r="AE1411" s="53"/>
      <c r="AF1411" s="53"/>
      <c r="AG1411" s="53"/>
      <c r="AH1411" s="54" t="str">
        <f t="shared" si="368"/>
        <v/>
      </c>
      <c r="AI1411" s="54" t="str">
        <f t="shared" si="369"/>
        <v/>
      </c>
      <c r="AJ1411" s="52"/>
      <c r="AK1411" s="55"/>
      <c r="AL1411" s="55"/>
      <c r="AM1411" s="55"/>
      <c r="AN1411" s="54" t="str">
        <f t="shared" si="370"/>
        <v/>
      </c>
      <c r="AO1411" s="54" t="str">
        <f t="shared" si="371"/>
        <v/>
      </c>
      <c r="AP1411" s="53"/>
      <c r="AQ1411" s="53"/>
      <c r="AR1411" s="1"/>
      <c r="AS1411" s="1"/>
    </row>
    <row r="1412" spans="1:45" ht="18.75" customHeight="1" x14ac:dyDescent="0.35">
      <c r="A1412" s="1"/>
      <c r="B1412" s="49">
        <f>IF(R1412="",0,COUNTIF($R$7:R1412,R1412))</f>
        <v>0</v>
      </c>
      <c r="C1412" s="49" t="str">
        <f t="shared" si="356"/>
        <v>0</v>
      </c>
      <c r="D1412" s="49">
        <f>IF(X1412="",0,COUNTIF($X$7:X1412,X1412))</f>
        <v>0</v>
      </c>
      <c r="E1412" s="49" t="str">
        <f t="shared" si="357"/>
        <v>0</v>
      </c>
      <c r="F1412" s="49">
        <f>IF(AD1412="",0,COUNTIF($AD$7:AD1412,AD1412))</f>
        <v>0</v>
      </c>
      <c r="G1412" s="49" t="str">
        <f t="shared" si="358"/>
        <v>0</v>
      </c>
      <c r="H1412" s="49">
        <f>IF(AJ1412="",0,COUNTIF($AJ$7:AJ1412,AJ1412))</f>
        <v>0</v>
      </c>
      <c r="I1412" s="49" t="str">
        <f t="shared" si="359"/>
        <v>0</v>
      </c>
      <c r="J1412" s="120">
        <f t="shared" si="360"/>
        <v>0</v>
      </c>
      <c r="K1412" s="50" t="str">
        <f t="shared" si="361"/>
        <v>-</v>
      </c>
      <c r="L1412" s="49">
        <f>IF(N1412="",0,COUNTIF($N$7:N1412,N1412))</f>
        <v>0</v>
      </c>
      <c r="M1412" s="50" t="str">
        <f t="shared" si="362"/>
        <v>0</v>
      </c>
      <c r="N1412" s="49" t="str">
        <f t="shared" si="363"/>
        <v/>
      </c>
      <c r="O1412" s="1"/>
      <c r="P1412" s="112"/>
      <c r="Q1412" s="4"/>
      <c r="R1412" s="4"/>
      <c r="S1412" s="54" t="str">
        <f t="shared" si="364"/>
        <v/>
      </c>
      <c r="T1412" s="51"/>
      <c r="U1412" s="53"/>
      <c r="V1412" s="233"/>
      <c r="W1412" s="234" t="str">
        <f t="shared" si="365"/>
        <v/>
      </c>
      <c r="X1412" s="52"/>
      <c r="Y1412" s="53"/>
      <c r="Z1412" s="53"/>
      <c r="AA1412" s="53"/>
      <c r="AB1412" s="54" t="str">
        <f t="shared" si="366"/>
        <v/>
      </c>
      <c r="AC1412" s="54" t="str">
        <f t="shared" si="367"/>
        <v/>
      </c>
      <c r="AD1412" s="52"/>
      <c r="AE1412" s="53"/>
      <c r="AF1412" s="53"/>
      <c r="AG1412" s="53"/>
      <c r="AH1412" s="54" t="str">
        <f t="shared" si="368"/>
        <v/>
      </c>
      <c r="AI1412" s="54" t="str">
        <f t="shared" si="369"/>
        <v/>
      </c>
      <c r="AJ1412" s="52"/>
      <c r="AK1412" s="55"/>
      <c r="AL1412" s="55"/>
      <c r="AM1412" s="55"/>
      <c r="AN1412" s="54" t="str">
        <f t="shared" si="370"/>
        <v/>
      </c>
      <c r="AO1412" s="54" t="str">
        <f t="shared" si="371"/>
        <v/>
      </c>
      <c r="AP1412" s="53"/>
      <c r="AQ1412" s="53"/>
      <c r="AR1412" s="1"/>
      <c r="AS1412" s="1"/>
    </row>
    <row r="1413" spans="1:45" ht="18.75" customHeight="1" x14ac:dyDescent="0.35">
      <c r="A1413" s="1"/>
      <c r="B1413" s="49">
        <f>IF(R1413="",0,COUNTIF($R$7:R1413,R1413))</f>
        <v>0</v>
      </c>
      <c r="C1413" s="49" t="str">
        <f t="shared" si="356"/>
        <v>0</v>
      </c>
      <c r="D1413" s="49">
        <f>IF(X1413="",0,COUNTIF($X$7:X1413,X1413))</f>
        <v>0</v>
      </c>
      <c r="E1413" s="49" t="str">
        <f t="shared" si="357"/>
        <v>0</v>
      </c>
      <c r="F1413" s="49">
        <f>IF(AD1413="",0,COUNTIF($AD$7:AD1413,AD1413))</f>
        <v>0</v>
      </c>
      <c r="G1413" s="49" t="str">
        <f t="shared" si="358"/>
        <v>0</v>
      </c>
      <c r="H1413" s="49">
        <f>IF(AJ1413="",0,COUNTIF($AJ$7:AJ1413,AJ1413))</f>
        <v>0</v>
      </c>
      <c r="I1413" s="49" t="str">
        <f t="shared" si="359"/>
        <v>0</v>
      </c>
      <c r="J1413" s="120">
        <f t="shared" si="360"/>
        <v>0</v>
      </c>
      <c r="K1413" s="50" t="str">
        <f t="shared" si="361"/>
        <v>-</v>
      </c>
      <c r="L1413" s="49">
        <f>IF(N1413="",0,COUNTIF($N$7:N1413,N1413))</f>
        <v>0</v>
      </c>
      <c r="M1413" s="50" t="str">
        <f t="shared" si="362"/>
        <v>0</v>
      </c>
      <c r="N1413" s="49" t="str">
        <f t="shared" si="363"/>
        <v/>
      </c>
      <c r="O1413" s="1"/>
      <c r="P1413" s="112"/>
      <c r="Q1413" s="4"/>
      <c r="R1413" s="4"/>
      <c r="S1413" s="54" t="str">
        <f t="shared" si="364"/>
        <v/>
      </c>
      <c r="T1413" s="51"/>
      <c r="U1413" s="53"/>
      <c r="V1413" s="233"/>
      <c r="W1413" s="234" t="str">
        <f t="shared" si="365"/>
        <v/>
      </c>
      <c r="X1413" s="52"/>
      <c r="Y1413" s="53"/>
      <c r="Z1413" s="53"/>
      <c r="AA1413" s="53"/>
      <c r="AB1413" s="54" t="str">
        <f t="shared" si="366"/>
        <v/>
      </c>
      <c r="AC1413" s="54" t="str">
        <f t="shared" si="367"/>
        <v/>
      </c>
      <c r="AD1413" s="52"/>
      <c r="AE1413" s="53"/>
      <c r="AF1413" s="53"/>
      <c r="AG1413" s="53"/>
      <c r="AH1413" s="54" t="str">
        <f t="shared" si="368"/>
        <v/>
      </c>
      <c r="AI1413" s="54" t="str">
        <f t="shared" si="369"/>
        <v/>
      </c>
      <c r="AJ1413" s="52"/>
      <c r="AK1413" s="55"/>
      <c r="AL1413" s="55"/>
      <c r="AM1413" s="55"/>
      <c r="AN1413" s="54" t="str">
        <f t="shared" si="370"/>
        <v/>
      </c>
      <c r="AO1413" s="54" t="str">
        <f t="shared" si="371"/>
        <v/>
      </c>
      <c r="AP1413" s="53"/>
      <c r="AQ1413" s="53"/>
      <c r="AR1413" s="1"/>
      <c r="AS1413" s="1"/>
    </row>
    <row r="1414" spans="1:45" ht="18.75" customHeight="1" x14ac:dyDescent="0.35">
      <c r="A1414" s="1"/>
      <c r="B1414" s="49">
        <f>IF(R1414="",0,COUNTIF($R$7:R1414,R1414))</f>
        <v>0</v>
      </c>
      <c r="C1414" s="49" t="str">
        <f t="shared" si="356"/>
        <v>0</v>
      </c>
      <c r="D1414" s="49">
        <f>IF(X1414="",0,COUNTIF($X$7:X1414,X1414))</f>
        <v>0</v>
      </c>
      <c r="E1414" s="49" t="str">
        <f t="shared" si="357"/>
        <v>0</v>
      </c>
      <c r="F1414" s="49">
        <f>IF(AD1414="",0,COUNTIF($AD$7:AD1414,AD1414))</f>
        <v>0</v>
      </c>
      <c r="G1414" s="49" t="str">
        <f t="shared" si="358"/>
        <v>0</v>
      </c>
      <c r="H1414" s="49">
        <f>IF(AJ1414="",0,COUNTIF($AJ$7:AJ1414,AJ1414))</f>
        <v>0</v>
      </c>
      <c r="I1414" s="49" t="str">
        <f t="shared" si="359"/>
        <v>0</v>
      </c>
      <c r="J1414" s="120">
        <f t="shared" si="360"/>
        <v>0</v>
      </c>
      <c r="K1414" s="50" t="str">
        <f t="shared" si="361"/>
        <v>-</v>
      </c>
      <c r="L1414" s="49">
        <f>IF(N1414="",0,COUNTIF($N$7:N1414,N1414))</f>
        <v>0</v>
      </c>
      <c r="M1414" s="50" t="str">
        <f t="shared" si="362"/>
        <v>0</v>
      </c>
      <c r="N1414" s="49" t="str">
        <f t="shared" si="363"/>
        <v/>
      </c>
      <c r="O1414" s="1"/>
      <c r="P1414" s="112"/>
      <c r="Q1414" s="4"/>
      <c r="R1414" s="4"/>
      <c r="S1414" s="54" t="str">
        <f t="shared" si="364"/>
        <v/>
      </c>
      <c r="T1414" s="51"/>
      <c r="U1414" s="53"/>
      <c r="V1414" s="233"/>
      <c r="W1414" s="234" t="str">
        <f t="shared" si="365"/>
        <v/>
      </c>
      <c r="X1414" s="52"/>
      <c r="Y1414" s="53"/>
      <c r="Z1414" s="53"/>
      <c r="AA1414" s="53"/>
      <c r="AB1414" s="54" t="str">
        <f t="shared" si="366"/>
        <v/>
      </c>
      <c r="AC1414" s="54" t="str">
        <f t="shared" si="367"/>
        <v/>
      </c>
      <c r="AD1414" s="52"/>
      <c r="AE1414" s="53"/>
      <c r="AF1414" s="53"/>
      <c r="AG1414" s="53"/>
      <c r="AH1414" s="54" t="str">
        <f t="shared" si="368"/>
        <v/>
      </c>
      <c r="AI1414" s="54" t="str">
        <f t="shared" si="369"/>
        <v/>
      </c>
      <c r="AJ1414" s="52"/>
      <c r="AK1414" s="55"/>
      <c r="AL1414" s="55"/>
      <c r="AM1414" s="55"/>
      <c r="AN1414" s="54" t="str">
        <f t="shared" si="370"/>
        <v/>
      </c>
      <c r="AO1414" s="54" t="str">
        <f t="shared" si="371"/>
        <v/>
      </c>
      <c r="AP1414" s="53"/>
      <c r="AQ1414" s="53"/>
      <c r="AR1414" s="1"/>
      <c r="AS1414" s="1"/>
    </row>
    <row r="1415" spans="1:45" ht="18.75" customHeight="1" x14ac:dyDescent="0.35">
      <c r="A1415" s="1"/>
      <c r="B1415" s="49">
        <f>IF(R1415="",0,COUNTIF($R$7:R1415,R1415))</f>
        <v>0</v>
      </c>
      <c r="C1415" s="49" t="str">
        <f t="shared" si="356"/>
        <v>0</v>
      </c>
      <c r="D1415" s="49">
        <f>IF(X1415="",0,COUNTIF($X$7:X1415,X1415))</f>
        <v>0</v>
      </c>
      <c r="E1415" s="49" t="str">
        <f t="shared" si="357"/>
        <v>0</v>
      </c>
      <c r="F1415" s="49">
        <f>IF(AD1415="",0,COUNTIF($AD$7:AD1415,AD1415))</f>
        <v>0</v>
      </c>
      <c r="G1415" s="49" t="str">
        <f t="shared" si="358"/>
        <v>0</v>
      </c>
      <c r="H1415" s="49">
        <f>IF(AJ1415="",0,COUNTIF($AJ$7:AJ1415,AJ1415))</f>
        <v>0</v>
      </c>
      <c r="I1415" s="49" t="str">
        <f t="shared" si="359"/>
        <v>0</v>
      </c>
      <c r="J1415" s="120">
        <f t="shared" si="360"/>
        <v>0</v>
      </c>
      <c r="K1415" s="50" t="str">
        <f t="shared" si="361"/>
        <v>-</v>
      </c>
      <c r="L1415" s="49">
        <f>IF(N1415="",0,COUNTIF($N$7:N1415,N1415))</f>
        <v>0</v>
      </c>
      <c r="M1415" s="50" t="str">
        <f t="shared" si="362"/>
        <v>0</v>
      </c>
      <c r="N1415" s="49" t="str">
        <f t="shared" si="363"/>
        <v/>
      </c>
      <c r="O1415" s="1"/>
      <c r="P1415" s="112"/>
      <c r="Q1415" s="4"/>
      <c r="R1415" s="4"/>
      <c r="S1415" s="54" t="str">
        <f t="shared" si="364"/>
        <v/>
      </c>
      <c r="T1415" s="51"/>
      <c r="U1415" s="53"/>
      <c r="V1415" s="233"/>
      <c r="W1415" s="234" t="str">
        <f t="shared" si="365"/>
        <v/>
      </c>
      <c r="X1415" s="52"/>
      <c r="Y1415" s="53"/>
      <c r="Z1415" s="53"/>
      <c r="AA1415" s="53"/>
      <c r="AB1415" s="54" t="str">
        <f t="shared" si="366"/>
        <v/>
      </c>
      <c r="AC1415" s="54" t="str">
        <f t="shared" si="367"/>
        <v/>
      </c>
      <c r="AD1415" s="52"/>
      <c r="AE1415" s="53"/>
      <c r="AF1415" s="53"/>
      <c r="AG1415" s="53"/>
      <c r="AH1415" s="54" t="str">
        <f t="shared" si="368"/>
        <v/>
      </c>
      <c r="AI1415" s="54" t="str">
        <f t="shared" si="369"/>
        <v/>
      </c>
      <c r="AJ1415" s="52"/>
      <c r="AK1415" s="55"/>
      <c r="AL1415" s="55"/>
      <c r="AM1415" s="55"/>
      <c r="AN1415" s="54" t="str">
        <f t="shared" si="370"/>
        <v/>
      </c>
      <c r="AO1415" s="54" t="str">
        <f t="shared" si="371"/>
        <v/>
      </c>
      <c r="AP1415" s="53"/>
      <c r="AQ1415" s="53"/>
      <c r="AR1415" s="1"/>
      <c r="AS1415" s="1"/>
    </row>
    <row r="1416" spans="1:45" ht="18.75" customHeight="1" x14ac:dyDescent="0.35">
      <c r="A1416" s="1"/>
      <c r="B1416" s="49">
        <f>IF(R1416="",0,COUNTIF($R$7:R1416,R1416))</f>
        <v>0</v>
      </c>
      <c r="C1416" s="49" t="str">
        <f t="shared" si="356"/>
        <v>0</v>
      </c>
      <c r="D1416" s="49">
        <f>IF(X1416="",0,COUNTIF($X$7:X1416,X1416))</f>
        <v>0</v>
      </c>
      <c r="E1416" s="49" t="str">
        <f t="shared" si="357"/>
        <v>0</v>
      </c>
      <c r="F1416" s="49">
        <f>IF(AD1416="",0,COUNTIF($AD$7:AD1416,AD1416))</f>
        <v>0</v>
      </c>
      <c r="G1416" s="49" t="str">
        <f t="shared" si="358"/>
        <v>0</v>
      </c>
      <c r="H1416" s="49">
        <f>IF(AJ1416="",0,COUNTIF($AJ$7:AJ1416,AJ1416))</f>
        <v>0</v>
      </c>
      <c r="I1416" s="49" t="str">
        <f t="shared" si="359"/>
        <v>0</v>
      </c>
      <c r="J1416" s="120">
        <f t="shared" si="360"/>
        <v>0</v>
      </c>
      <c r="K1416" s="50" t="str">
        <f t="shared" si="361"/>
        <v>-</v>
      </c>
      <c r="L1416" s="49">
        <f>IF(N1416="",0,COUNTIF($N$7:N1416,N1416))</f>
        <v>0</v>
      </c>
      <c r="M1416" s="50" t="str">
        <f t="shared" si="362"/>
        <v>0</v>
      </c>
      <c r="N1416" s="49" t="str">
        <f t="shared" si="363"/>
        <v/>
      </c>
      <c r="O1416" s="1"/>
      <c r="P1416" s="112"/>
      <c r="Q1416" s="4"/>
      <c r="R1416" s="4"/>
      <c r="S1416" s="54" t="str">
        <f t="shared" si="364"/>
        <v/>
      </c>
      <c r="T1416" s="51"/>
      <c r="U1416" s="53"/>
      <c r="V1416" s="233"/>
      <c r="W1416" s="234" t="str">
        <f t="shared" si="365"/>
        <v/>
      </c>
      <c r="X1416" s="52"/>
      <c r="Y1416" s="53"/>
      <c r="Z1416" s="53"/>
      <c r="AA1416" s="53"/>
      <c r="AB1416" s="54" t="str">
        <f t="shared" si="366"/>
        <v/>
      </c>
      <c r="AC1416" s="54" t="str">
        <f t="shared" si="367"/>
        <v/>
      </c>
      <c r="AD1416" s="52"/>
      <c r="AE1416" s="53"/>
      <c r="AF1416" s="53"/>
      <c r="AG1416" s="53"/>
      <c r="AH1416" s="54" t="str">
        <f t="shared" si="368"/>
        <v/>
      </c>
      <c r="AI1416" s="54" t="str">
        <f t="shared" si="369"/>
        <v/>
      </c>
      <c r="AJ1416" s="52"/>
      <c r="AK1416" s="55"/>
      <c r="AL1416" s="55"/>
      <c r="AM1416" s="55"/>
      <c r="AN1416" s="54" t="str">
        <f t="shared" si="370"/>
        <v/>
      </c>
      <c r="AO1416" s="54" t="str">
        <f t="shared" si="371"/>
        <v/>
      </c>
      <c r="AP1416" s="53"/>
      <c r="AQ1416" s="53"/>
      <c r="AR1416" s="1"/>
      <c r="AS1416" s="1"/>
    </row>
    <row r="1417" spans="1:45" ht="18.75" customHeight="1" x14ac:dyDescent="0.35">
      <c r="A1417" s="1"/>
      <c r="B1417" s="49">
        <f>IF(R1417="",0,COUNTIF($R$7:R1417,R1417))</f>
        <v>0</v>
      </c>
      <c r="C1417" s="49" t="str">
        <f t="shared" si="356"/>
        <v>0</v>
      </c>
      <c r="D1417" s="49">
        <f>IF(X1417="",0,COUNTIF($X$7:X1417,X1417))</f>
        <v>0</v>
      </c>
      <c r="E1417" s="49" t="str">
        <f t="shared" si="357"/>
        <v>0</v>
      </c>
      <c r="F1417" s="49">
        <f>IF(AD1417="",0,COUNTIF($AD$7:AD1417,AD1417))</f>
        <v>0</v>
      </c>
      <c r="G1417" s="49" t="str">
        <f t="shared" si="358"/>
        <v>0</v>
      </c>
      <c r="H1417" s="49">
        <f>IF(AJ1417="",0,COUNTIF($AJ$7:AJ1417,AJ1417))</f>
        <v>0</v>
      </c>
      <c r="I1417" s="49" t="str">
        <f t="shared" si="359"/>
        <v>0</v>
      </c>
      <c r="J1417" s="120">
        <f t="shared" si="360"/>
        <v>0</v>
      </c>
      <c r="K1417" s="50" t="str">
        <f t="shared" si="361"/>
        <v>-</v>
      </c>
      <c r="L1417" s="49">
        <f>IF(N1417="",0,COUNTIF($N$7:N1417,N1417))</f>
        <v>0</v>
      </c>
      <c r="M1417" s="50" t="str">
        <f t="shared" si="362"/>
        <v>0</v>
      </c>
      <c r="N1417" s="49" t="str">
        <f t="shared" si="363"/>
        <v/>
      </c>
      <c r="O1417" s="1"/>
      <c r="P1417" s="112"/>
      <c r="Q1417" s="4"/>
      <c r="R1417" s="4"/>
      <c r="S1417" s="54" t="str">
        <f t="shared" si="364"/>
        <v/>
      </c>
      <c r="T1417" s="51"/>
      <c r="U1417" s="53"/>
      <c r="V1417" s="233"/>
      <c r="W1417" s="234" t="str">
        <f t="shared" si="365"/>
        <v/>
      </c>
      <c r="X1417" s="52"/>
      <c r="Y1417" s="53"/>
      <c r="Z1417" s="53"/>
      <c r="AA1417" s="53"/>
      <c r="AB1417" s="54" t="str">
        <f t="shared" si="366"/>
        <v/>
      </c>
      <c r="AC1417" s="54" t="str">
        <f t="shared" si="367"/>
        <v/>
      </c>
      <c r="AD1417" s="52"/>
      <c r="AE1417" s="53"/>
      <c r="AF1417" s="53"/>
      <c r="AG1417" s="53"/>
      <c r="AH1417" s="54" t="str">
        <f t="shared" si="368"/>
        <v/>
      </c>
      <c r="AI1417" s="54" t="str">
        <f t="shared" si="369"/>
        <v/>
      </c>
      <c r="AJ1417" s="52"/>
      <c r="AK1417" s="55"/>
      <c r="AL1417" s="55"/>
      <c r="AM1417" s="55"/>
      <c r="AN1417" s="54" t="str">
        <f t="shared" si="370"/>
        <v/>
      </c>
      <c r="AO1417" s="54" t="str">
        <f t="shared" si="371"/>
        <v/>
      </c>
      <c r="AP1417" s="53"/>
      <c r="AQ1417" s="53"/>
      <c r="AR1417" s="1"/>
      <c r="AS1417" s="1"/>
    </row>
    <row r="1418" spans="1:45" ht="18.75" customHeight="1" x14ac:dyDescent="0.35">
      <c r="A1418" s="1"/>
      <c r="B1418" s="49">
        <f>IF(R1418="",0,COUNTIF($R$7:R1418,R1418))</f>
        <v>0</v>
      </c>
      <c r="C1418" s="49" t="str">
        <f t="shared" si="356"/>
        <v>0</v>
      </c>
      <c r="D1418" s="49">
        <f>IF(X1418="",0,COUNTIF($X$7:X1418,X1418))</f>
        <v>0</v>
      </c>
      <c r="E1418" s="49" t="str">
        <f t="shared" si="357"/>
        <v>0</v>
      </c>
      <c r="F1418" s="49">
        <f>IF(AD1418="",0,COUNTIF($AD$7:AD1418,AD1418))</f>
        <v>0</v>
      </c>
      <c r="G1418" s="49" t="str">
        <f t="shared" si="358"/>
        <v>0</v>
      </c>
      <c r="H1418" s="49">
        <f>IF(AJ1418="",0,COUNTIF($AJ$7:AJ1418,AJ1418))</f>
        <v>0</v>
      </c>
      <c r="I1418" s="49" t="str">
        <f t="shared" si="359"/>
        <v>0</v>
      </c>
      <c r="J1418" s="120">
        <f t="shared" si="360"/>
        <v>0</v>
      </c>
      <c r="K1418" s="50" t="str">
        <f t="shared" si="361"/>
        <v>-</v>
      </c>
      <c r="L1418" s="49">
        <f>IF(N1418="",0,COUNTIF($N$7:N1418,N1418))</f>
        <v>0</v>
      </c>
      <c r="M1418" s="50" t="str">
        <f t="shared" si="362"/>
        <v>0</v>
      </c>
      <c r="N1418" s="49" t="str">
        <f t="shared" si="363"/>
        <v/>
      </c>
      <c r="O1418" s="1"/>
      <c r="P1418" s="112"/>
      <c r="Q1418" s="4"/>
      <c r="R1418" s="4"/>
      <c r="S1418" s="54" t="str">
        <f t="shared" si="364"/>
        <v/>
      </c>
      <c r="T1418" s="51"/>
      <c r="U1418" s="53"/>
      <c r="V1418" s="233"/>
      <c r="W1418" s="234" t="str">
        <f t="shared" si="365"/>
        <v/>
      </c>
      <c r="X1418" s="52"/>
      <c r="Y1418" s="53"/>
      <c r="Z1418" s="53"/>
      <c r="AA1418" s="53"/>
      <c r="AB1418" s="54" t="str">
        <f t="shared" si="366"/>
        <v/>
      </c>
      <c r="AC1418" s="54" t="str">
        <f t="shared" si="367"/>
        <v/>
      </c>
      <c r="AD1418" s="52"/>
      <c r="AE1418" s="53"/>
      <c r="AF1418" s="53"/>
      <c r="AG1418" s="53"/>
      <c r="AH1418" s="54" t="str">
        <f t="shared" si="368"/>
        <v/>
      </c>
      <c r="AI1418" s="54" t="str">
        <f t="shared" si="369"/>
        <v/>
      </c>
      <c r="AJ1418" s="52"/>
      <c r="AK1418" s="55"/>
      <c r="AL1418" s="55"/>
      <c r="AM1418" s="55"/>
      <c r="AN1418" s="54" t="str">
        <f t="shared" si="370"/>
        <v/>
      </c>
      <c r="AO1418" s="54" t="str">
        <f t="shared" si="371"/>
        <v/>
      </c>
      <c r="AP1418" s="53"/>
      <c r="AQ1418" s="53"/>
      <c r="AR1418" s="1"/>
      <c r="AS1418" s="1"/>
    </row>
    <row r="1419" spans="1:45" ht="18.75" customHeight="1" x14ac:dyDescent="0.35">
      <c r="A1419" s="1"/>
      <c r="B1419" s="49">
        <f>IF(R1419="",0,COUNTIF($R$7:R1419,R1419))</f>
        <v>0</v>
      </c>
      <c r="C1419" s="49" t="str">
        <f t="shared" si="356"/>
        <v>0</v>
      </c>
      <c r="D1419" s="49">
        <f>IF(X1419="",0,COUNTIF($X$7:X1419,X1419))</f>
        <v>0</v>
      </c>
      <c r="E1419" s="49" t="str">
        <f t="shared" si="357"/>
        <v>0</v>
      </c>
      <c r="F1419" s="49">
        <f>IF(AD1419="",0,COUNTIF($AD$7:AD1419,AD1419))</f>
        <v>0</v>
      </c>
      <c r="G1419" s="49" t="str">
        <f t="shared" si="358"/>
        <v>0</v>
      </c>
      <c r="H1419" s="49">
        <f>IF(AJ1419="",0,COUNTIF($AJ$7:AJ1419,AJ1419))</f>
        <v>0</v>
      </c>
      <c r="I1419" s="49" t="str">
        <f t="shared" si="359"/>
        <v>0</v>
      </c>
      <c r="J1419" s="120">
        <f t="shared" si="360"/>
        <v>0</v>
      </c>
      <c r="K1419" s="50" t="str">
        <f t="shared" si="361"/>
        <v>-</v>
      </c>
      <c r="L1419" s="49">
        <f>IF(N1419="",0,COUNTIF($N$7:N1419,N1419))</f>
        <v>0</v>
      </c>
      <c r="M1419" s="50" t="str">
        <f t="shared" si="362"/>
        <v>0</v>
      </c>
      <c r="N1419" s="49" t="str">
        <f t="shared" si="363"/>
        <v/>
      </c>
      <c r="O1419" s="1"/>
      <c r="P1419" s="112"/>
      <c r="Q1419" s="4"/>
      <c r="R1419" s="4"/>
      <c r="S1419" s="54" t="str">
        <f t="shared" si="364"/>
        <v/>
      </c>
      <c r="T1419" s="51"/>
      <c r="U1419" s="53"/>
      <c r="V1419" s="233"/>
      <c r="W1419" s="234" t="str">
        <f t="shared" si="365"/>
        <v/>
      </c>
      <c r="X1419" s="52"/>
      <c r="Y1419" s="53"/>
      <c r="Z1419" s="53"/>
      <c r="AA1419" s="53"/>
      <c r="AB1419" s="54" t="str">
        <f t="shared" si="366"/>
        <v/>
      </c>
      <c r="AC1419" s="54" t="str">
        <f t="shared" si="367"/>
        <v/>
      </c>
      <c r="AD1419" s="52"/>
      <c r="AE1419" s="53"/>
      <c r="AF1419" s="53"/>
      <c r="AG1419" s="53"/>
      <c r="AH1419" s="54" t="str">
        <f t="shared" si="368"/>
        <v/>
      </c>
      <c r="AI1419" s="54" t="str">
        <f t="shared" si="369"/>
        <v/>
      </c>
      <c r="AJ1419" s="52"/>
      <c r="AK1419" s="55"/>
      <c r="AL1419" s="55"/>
      <c r="AM1419" s="55"/>
      <c r="AN1419" s="54" t="str">
        <f t="shared" si="370"/>
        <v/>
      </c>
      <c r="AO1419" s="54" t="str">
        <f t="shared" si="371"/>
        <v/>
      </c>
      <c r="AP1419" s="53"/>
      <c r="AQ1419" s="53"/>
      <c r="AR1419" s="1"/>
      <c r="AS1419" s="1"/>
    </row>
    <row r="1420" spans="1:45" ht="18.75" customHeight="1" x14ac:dyDescent="0.35">
      <c r="A1420" s="1"/>
      <c r="B1420" s="49">
        <f>IF(R1420="",0,COUNTIF($R$7:R1420,R1420))</f>
        <v>0</v>
      </c>
      <c r="C1420" s="49" t="str">
        <f t="shared" si="356"/>
        <v>0</v>
      </c>
      <c r="D1420" s="49">
        <f>IF(X1420="",0,COUNTIF($X$7:X1420,X1420))</f>
        <v>0</v>
      </c>
      <c r="E1420" s="49" t="str">
        <f t="shared" si="357"/>
        <v>0</v>
      </c>
      <c r="F1420" s="49">
        <f>IF(AD1420="",0,COUNTIF($AD$7:AD1420,AD1420))</f>
        <v>0</v>
      </c>
      <c r="G1420" s="49" t="str">
        <f t="shared" si="358"/>
        <v>0</v>
      </c>
      <c r="H1420" s="49">
        <f>IF(AJ1420="",0,COUNTIF($AJ$7:AJ1420,AJ1420))</f>
        <v>0</v>
      </c>
      <c r="I1420" s="49" t="str">
        <f t="shared" si="359"/>
        <v>0</v>
      </c>
      <c r="J1420" s="120">
        <f t="shared" si="360"/>
        <v>0</v>
      </c>
      <c r="K1420" s="50" t="str">
        <f t="shared" si="361"/>
        <v>-</v>
      </c>
      <c r="L1420" s="49">
        <f>IF(N1420="",0,COUNTIF($N$7:N1420,N1420))</f>
        <v>0</v>
      </c>
      <c r="M1420" s="50" t="str">
        <f t="shared" si="362"/>
        <v>0</v>
      </c>
      <c r="N1420" s="49" t="str">
        <f t="shared" si="363"/>
        <v/>
      </c>
      <c r="O1420" s="1"/>
      <c r="P1420" s="112"/>
      <c r="Q1420" s="4"/>
      <c r="R1420" s="4"/>
      <c r="S1420" s="54" t="str">
        <f t="shared" si="364"/>
        <v/>
      </c>
      <c r="T1420" s="51"/>
      <c r="U1420" s="53"/>
      <c r="V1420" s="233"/>
      <c r="W1420" s="234" t="str">
        <f t="shared" si="365"/>
        <v/>
      </c>
      <c r="X1420" s="52"/>
      <c r="Y1420" s="53"/>
      <c r="Z1420" s="53"/>
      <c r="AA1420" s="53"/>
      <c r="AB1420" s="54" t="str">
        <f t="shared" si="366"/>
        <v/>
      </c>
      <c r="AC1420" s="54" t="str">
        <f t="shared" si="367"/>
        <v/>
      </c>
      <c r="AD1420" s="52"/>
      <c r="AE1420" s="53"/>
      <c r="AF1420" s="53"/>
      <c r="AG1420" s="53"/>
      <c r="AH1420" s="54" t="str">
        <f t="shared" si="368"/>
        <v/>
      </c>
      <c r="AI1420" s="54" t="str">
        <f t="shared" si="369"/>
        <v/>
      </c>
      <c r="AJ1420" s="52"/>
      <c r="AK1420" s="55"/>
      <c r="AL1420" s="55"/>
      <c r="AM1420" s="55"/>
      <c r="AN1420" s="54" t="str">
        <f t="shared" si="370"/>
        <v/>
      </c>
      <c r="AO1420" s="54" t="str">
        <f t="shared" si="371"/>
        <v/>
      </c>
      <c r="AP1420" s="53"/>
      <c r="AQ1420" s="53"/>
      <c r="AR1420" s="1"/>
      <c r="AS1420" s="1"/>
    </row>
    <row r="1421" spans="1:45" ht="18.75" customHeight="1" x14ac:dyDescent="0.35">
      <c r="A1421" s="1"/>
      <c r="B1421" s="49">
        <f>IF(R1421="",0,COUNTIF($R$7:R1421,R1421))</f>
        <v>0</v>
      </c>
      <c r="C1421" s="49" t="str">
        <f t="shared" si="356"/>
        <v>0</v>
      </c>
      <c r="D1421" s="49">
        <f>IF(X1421="",0,COUNTIF($X$7:X1421,X1421))</f>
        <v>0</v>
      </c>
      <c r="E1421" s="49" t="str">
        <f t="shared" si="357"/>
        <v>0</v>
      </c>
      <c r="F1421" s="49">
        <f>IF(AD1421="",0,COUNTIF($AD$7:AD1421,AD1421))</f>
        <v>0</v>
      </c>
      <c r="G1421" s="49" t="str">
        <f t="shared" si="358"/>
        <v>0</v>
      </c>
      <c r="H1421" s="49">
        <f>IF(AJ1421="",0,COUNTIF($AJ$7:AJ1421,AJ1421))</f>
        <v>0</v>
      </c>
      <c r="I1421" s="49" t="str">
        <f t="shared" si="359"/>
        <v>0</v>
      </c>
      <c r="J1421" s="120">
        <f t="shared" si="360"/>
        <v>0</v>
      </c>
      <c r="K1421" s="50" t="str">
        <f t="shared" si="361"/>
        <v>-</v>
      </c>
      <c r="L1421" s="49">
        <f>IF(N1421="",0,COUNTIF($N$7:N1421,N1421))</f>
        <v>0</v>
      </c>
      <c r="M1421" s="50" t="str">
        <f t="shared" si="362"/>
        <v>0</v>
      </c>
      <c r="N1421" s="49" t="str">
        <f t="shared" si="363"/>
        <v/>
      </c>
      <c r="O1421" s="1"/>
      <c r="P1421" s="112"/>
      <c r="Q1421" s="4"/>
      <c r="R1421" s="4"/>
      <c r="S1421" s="54" t="str">
        <f t="shared" si="364"/>
        <v/>
      </c>
      <c r="T1421" s="51"/>
      <c r="U1421" s="53"/>
      <c r="V1421" s="233"/>
      <c r="W1421" s="234" t="str">
        <f t="shared" si="365"/>
        <v/>
      </c>
      <c r="X1421" s="52"/>
      <c r="Y1421" s="53"/>
      <c r="Z1421" s="53"/>
      <c r="AA1421" s="53"/>
      <c r="AB1421" s="54" t="str">
        <f t="shared" si="366"/>
        <v/>
      </c>
      <c r="AC1421" s="54" t="str">
        <f t="shared" si="367"/>
        <v/>
      </c>
      <c r="AD1421" s="52"/>
      <c r="AE1421" s="53"/>
      <c r="AF1421" s="53"/>
      <c r="AG1421" s="53"/>
      <c r="AH1421" s="54" t="str">
        <f t="shared" si="368"/>
        <v/>
      </c>
      <c r="AI1421" s="54" t="str">
        <f t="shared" si="369"/>
        <v/>
      </c>
      <c r="AJ1421" s="52"/>
      <c r="AK1421" s="55"/>
      <c r="AL1421" s="55"/>
      <c r="AM1421" s="55"/>
      <c r="AN1421" s="54" t="str">
        <f t="shared" si="370"/>
        <v/>
      </c>
      <c r="AO1421" s="54" t="str">
        <f t="shared" si="371"/>
        <v/>
      </c>
      <c r="AP1421" s="53"/>
      <c r="AQ1421" s="53"/>
      <c r="AR1421" s="1"/>
      <c r="AS1421" s="1"/>
    </row>
    <row r="1422" spans="1:45" ht="18.75" customHeight="1" x14ac:dyDescent="0.35">
      <c r="A1422" s="1"/>
      <c r="B1422" s="49">
        <f>IF(R1422="",0,COUNTIF($R$7:R1422,R1422))</f>
        <v>0</v>
      </c>
      <c r="C1422" s="49" t="str">
        <f t="shared" si="356"/>
        <v>0</v>
      </c>
      <c r="D1422" s="49">
        <f>IF(X1422="",0,COUNTIF($X$7:X1422,X1422))</f>
        <v>0</v>
      </c>
      <c r="E1422" s="49" t="str">
        <f t="shared" si="357"/>
        <v>0</v>
      </c>
      <c r="F1422" s="49">
        <f>IF(AD1422="",0,COUNTIF($AD$7:AD1422,AD1422))</f>
        <v>0</v>
      </c>
      <c r="G1422" s="49" t="str">
        <f t="shared" si="358"/>
        <v>0</v>
      </c>
      <c r="H1422" s="49">
        <f>IF(AJ1422="",0,COUNTIF($AJ$7:AJ1422,AJ1422))</f>
        <v>0</v>
      </c>
      <c r="I1422" s="49" t="str">
        <f t="shared" si="359"/>
        <v>0</v>
      </c>
      <c r="J1422" s="120">
        <f t="shared" si="360"/>
        <v>0</v>
      </c>
      <c r="K1422" s="50" t="str">
        <f t="shared" si="361"/>
        <v>-</v>
      </c>
      <c r="L1422" s="49">
        <f>IF(N1422="",0,COUNTIF($N$7:N1422,N1422))</f>
        <v>0</v>
      </c>
      <c r="M1422" s="50" t="str">
        <f t="shared" si="362"/>
        <v>0</v>
      </c>
      <c r="N1422" s="49" t="str">
        <f t="shared" si="363"/>
        <v/>
      </c>
      <c r="O1422" s="1"/>
      <c r="P1422" s="112"/>
      <c r="Q1422" s="4"/>
      <c r="R1422" s="4"/>
      <c r="S1422" s="54" t="str">
        <f t="shared" si="364"/>
        <v/>
      </c>
      <c r="T1422" s="51"/>
      <c r="U1422" s="53"/>
      <c r="V1422" s="233"/>
      <c r="W1422" s="234" t="str">
        <f t="shared" si="365"/>
        <v/>
      </c>
      <c r="X1422" s="52"/>
      <c r="Y1422" s="53"/>
      <c r="Z1422" s="53"/>
      <c r="AA1422" s="53"/>
      <c r="AB1422" s="54" t="str">
        <f t="shared" si="366"/>
        <v/>
      </c>
      <c r="AC1422" s="54" t="str">
        <f t="shared" si="367"/>
        <v/>
      </c>
      <c r="AD1422" s="52"/>
      <c r="AE1422" s="53"/>
      <c r="AF1422" s="53"/>
      <c r="AG1422" s="53"/>
      <c r="AH1422" s="54" t="str">
        <f t="shared" si="368"/>
        <v/>
      </c>
      <c r="AI1422" s="54" t="str">
        <f t="shared" si="369"/>
        <v/>
      </c>
      <c r="AJ1422" s="52"/>
      <c r="AK1422" s="55"/>
      <c r="AL1422" s="55"/>
      <c r="AM1422" s="55"/>
      <c r="AN1422" s="54" t="str">
        <f t="shared" si="370"/>
        <v/>
      </c>
      <c r="AO1422" s="54" t="str">
        <f t="shared" si="371"/>
        <v/>
      </c>
      <c r="AP1422" s="53"/>
      <c r="AQ1422" s="53"/>
      <c r="AR1422" s="1"/>
      <c r="AS1422" s="1"/>
    </row>
    <row r="1423" spans="1:45" ht="18.75" customHeight="1" x14ac:dyDescent="0.35">
      <c r="A1423" s="1"/>
      <c r="B1423" s="49">
        <f>IF(R1423="",0,COUNTIF($R$7:R1423,R1423))</f>
        <v>0</v>
      </c>
      <c r="C1423" s="49" t="str">
        <f t="shared" si="356"/>
        <v>0</v>
      </c>
      <c r="D1423" s="49">
        <f>IF(X1423="",0,COUNTIF($X$7:X1423,X1423))</f>
        <v>0</v>
      </c>
      <c r="E1423" s="49" t="str">
        <f t="shared" si="357"/>
        <v>0</v>
      </c>
      <c r="F1423" s="49">
        <f>IF(AD1423="",0,COUNTIF($AD$7:AD1423,AD1423))</f>
        <v>0</v>
      </c>
      <c r="G1423" s="49" t="str">
        <f t="shared" si="358"/>
        <v>0</v>
      </c>
      <c r="H1423" s="49">
        <f>IF(AJ1423="",0,COUNTIF($AJ$7:AJ1423,AJ1423))</f>
        <v>0</v>
      </c>
      <c r="I1423" s="49" t="str">
        <f t="shared" si="359"/>
        <v>0</v>
      </c>
      <c r="J1423" s="120">
        <f t="shared" si="360"/>
        <v>0</v>
      </c>
      <c r="K1423" s="50" t="str">
        <f t="shared" si="361"/>
        <v>-</v>
      </c>
      <c r="L1423" s="49">
        <f>IF(N1423="",0,COUNTIF($N$7:N1423,N1423))</f>
        <v>0</v>
      </c>
      <c r="M1423" s="50" t="str">
        <f t="shared" si="362"/>
        <v>0</v>
      </c>
      <c r="N1423" s="49" t="str">
        <f t="shared" si="363"/>
        <v/>
      </c>
      <c r="O1423" s="1"/>
      <c r="P1423" s="112"/>
      <c r="Q1423" s="4"/>
      <c r="R1423" s="4"/>
      <c r="S1423" s="54" t="str">
        <f t="shared" si="364"/>
        <v/>
      </c>
      <c r="T1423" s="51"/>
      <c r="U1423" s="53"/>
      <c r="V1423" s="233"/>
      <c r="W1423" s="234" t="str">
        <f t="shared" si="365"/>
        <v/>
      </c>
      <c r="X1423" s="52"/>
      <c r="Y1423" s="53"/>
      <c r="Z1423" s="53"/>
      <c r="AA1423" s="53"/>
      <c r="AB1423" s="54" t="str">
        <f t="shared" si="366"/>
        <v/>
      </c>
      <c r="AC1423" s="54" t="str">
        <f t="shared" si="367"/>
        <v/>
      </c>
      <c r="AD1423" s="52"/>
      <c r="AE1423" s="53"/>
      <c r="AF1423" s="53"/>
      <c r="AG1423" s="53"/>
      <c r="AH1423" s="54" t="str">
        <f t="shared" si="368"/>
        <v/>
      </c>
      <c r="AI1423" s="54" t="str">
        <f t="shared" si="369"/>
        <v/>
      </c>
      <c r="AJ1423" s="52"/>
      <c r="AK1423" s="55"/>
      <c r="AL1423" s="55"/>
      <c r="AM1423" s="55"/>
      <c r="AN1423" s="54" t="str">
        <f t="shared" si="370"/>
        <v/>
      </c>
      <c r="AO1423" s="54" t="str">
        <f t="shared" si="371"/>
        <v/>
      </c>
      <c r="AP1423" s="53"/>
      <c r="AQ1423" s="53"/>
      <c r="AR1423" s="1"/>
      <c r="AS1423" s="1"/>
    </row>
    <row r="1424" spans="1:45" ht="18.75" customHeight="1" x14ac:dyDescent="0.35">
      <c r="A1424" s="1"/>
      <c r="B1424" s="49">
        <f>IF(R1424="",0,COUNTIF($R$7:R1424,R1424))</f>
        <v>0</v>
      </c>
      <c r="C1424" s="49" t="str">
        <f t="shared" si="356"/>
        <v>0</v>
      </c>
      <c r="D1424" s="49">
        <f>IF(X1424="",0,COUNTIF($X$7:X1424,X1424))</f>
        <v>0</v>
      </c>
      <c r="E1424" s="49" t="str">
        <f t="shared" si="357"/>
        <v>0</v>
      </c>
      <c r="F1424" s="49">
        <f>IF(AD1424="",0,COUNTIF($AD$7:AD1424,AD1424))</f>
        <v>0</v>
      </c>
      <c r="G1424" s="49" t="str">
        <f t="shared" si="358"/>
        <v>0</v>
      </c>
      <c r="H1424" s="49">
        <f>IF(AJ1424="",0,COUNTIF($AJ$7:AJ1424,AJ1424))</f>
        <v>0</v>
      </c>
      <c r="I1424" s="49" t="str">
        <f t="shared" si="359"/>
        <v>0</v>
      </c>
      <c r="J1424" s="120">
        <f t="shared" si="360"/>
        <v>0</v>
      </c>
      <c r="K1424" s="50" t="str">
        <f t="shared" si="361"/>
        <v>-</v>
      </c>
      <c r="L1424" s="49">
        <f>IF(N1424="",0,COUNTIF($N$7:N1424,N1424))</f>
        <v>0</v>
      </c>
      <c r="M1424" s="50" t="str">
        <f t="shared" si="362"/>
        <v>0</v>
      </c>
      <c r="N1424" s="49" t="str">
        <f t="shared" si="363"/>
        <v/>
      </c>
      <c r="O1424" s="1"/>
      <c r="P1424" s="112"/>
      <c r="Q1424" s="4"/>
      <c r="R1424" s="4"/>
      <c r="S1424" s="54" t="str">
        <f t="shared" si="364"/>
        <v/>
      </c>
      <c r="T1424" s="51"/>
      <c r="U1424" s="53"/>
      <c r="V1424" s="233"/>
      <c r="W1424" s="234" t="str">
        <f t="shared" si="365"/>
        <v/>
      </c>
      <c r="X1424" s="52"/>
      <c r="Y1424" s="53"/>
      <c r="Z1424" s="53"/>
      <c r="AA1424" s="53"/>
      <c r="AB1424" s="54" t="str">
        <f t="shared" si="366"/>
        <v/>
      </c>
      <c r="AC1424" s="54" t="str">
        <f t="shared" si="367"/>
        <v/>
      </c>
      <c r="AD1424" s="52"/>
      <c r="AE1424" s="53"/>
      <c r="AF1424" s="53"/>
      <c r="AG1424" s="53"/>
      <c r="AH1424" s="54" t="str">
        <f t="shared" si="368"/>
        <v/>
      </c>
      <c r="AI1424" s="54" t="str">
        <f t="shared" si="369"/>
        <v/>
      </c>
      <c r="AJ1424" s="52"/>
      <c r="AK1424" s="55"/>
      <c r="AL1424" s="55"/>
      <c r="AM1424" s="55"/>
      <c r="AN1424" s="54" t="str">
        <f t="shared" si="370"/>
        <v/>
      </c>
      <c r="AO1424" s="54" t="str">
        <f t="shared" si="371"/>
        <v/>
      </c>
      <c r="AP1424" s="53"/>
      <c r="AQ1424" s="53"/>
      <c r="AR1424" s="1"/>
      <c r="AS1424" s="1"/>
    </row>
    <row r="1425" spans="1:45" ht="18.75" customHeight="1" x14ac:dyDescent="0.35">
      <c r="A1425" s="1"/>
      <c r="B1425" s="49">
        <f>IF(R1425="",0,COUNTIF($R$7:R1425,R1425))</f>
        <v>0</v>
      </c>
      <c r="C1425" s="49" t="str">
        <f t="shared" si="356"/>
        <v>0</v>
      </c>
      <c r="D1425" s="49">
        <f>IF(X1425="",0,COUNTIF($X$7:X1425,X1425))</f>
        <v>0</v>
      </c>
      <c r="E1425" s="49" t="str">
        <f t="shared" si="357"/>
        <v>0</v>
      </c>
      <c r="F1425" s="49">
        <f>IF(AD1425="",0,COUNTIF($AD$7:AD1425,AD1425))</f>
        <v>0</v>
      </c>
      <c r="G1425" s="49" t="str">
        <f t="shared" si="358"/>
        <v>0</v>
      </c>
      <c r="H1425" s="49">
        <f>IF(AJ1425="",0,COUNTIF($AJ$7:AJ1425,AJ1425))</f>
        <v>0</v>
      </c>
      <c r="I1425" s="49" t="str">
        <f t="shared" si="359"/>
        <v>0</v>
      </c>
      <c r="J1425" s="120">
        <f t="shared" si="360"/>
        <v>0</v>
      </c>
      <c r="K1425" s="50" t="str">
        <f t="shared" si="361"/>
        <v>-</v>
      </c>
      <c r="L1425" s="49">
        <f>IF(N1425="",0,COUNTIF($N$7:N1425,N1425))</f>
        <v>0</v>
      </c>
      <c r="M1425" s="50" t="str">
        <f t="shared" si="362"/>
        <v>0</v>
      </c>
      <c r="N1425" s="49" t="str">
        <f t="shared" si="363"/>
        <v/>
      </c>
      <c r="O1425" s="1"/>
      <c r="P1425" s="112"/>
      <c r="Q1425" s="4"/>
      <c r="R1425" s="4"/>
      <c r="S1425" s="54" t="str">
        <f t="shared" si="364"/>
        <v/>
      </c>
      <c r="T1425" s="51"/>
      <c r="U1425" s="53"/>
      <c r="V1425" s="233"/>
      <c r="W1425" s="234" t="str">
        <f t="shared" si="365"/>
        <v/>
      </c>
      <c r="X1425" s="52"/>
      <c r="Y1425" s="53"/>
      <c r="Z1425" s="53"/>
      <c r="AA1425" s="53"/>
      <c r="AB1425" s="54" t="str">
        <f t="shared" si="366"/>
        <v/>
      </c>
      <c r="AC1425" s="54" t="str">
        <f t="shared" si="367"/>
        <v/>
      </c>
      <c r="AD1425" s="52"/>
      <c r="AE1425" s="53"/>
      <c r="AF1425" s="53"/>
      <c r="AG1425" s="53"/>
      <c r="AH1425" s="54" t="str">
        <f t="shared" si="368"/>
        <v/>
      </c>
      <c r="AI1425" s="54" t="str">
        <f t="shared" si="369"/>
        <v/>
      </c>
      <c r="AJ1425" s="52"/>
      <c r="AK1425" s="55"/>
      <c r="AL1425" s="55"/>
      <c r="AM1425" s="55"/>
      <c r="AN1425" s="54" t="str">
        <f t="shared" si="370"/>
        <v/>
      </c>
      <c r="AO1425" s="54" t="str">
        <f t="shared" si="371"/>
        <v/>
      </c>
      <c r="AP1425" s="53"/>
      <c r="AQ1425" s="53"/>
      <c r="AR1425" s="1"/>
      <c r="AS1425" s="1"/>
    </row>
    <row r="1426" spans="1:45" ht="18.75" customHeight="1" x14ac:dyDescent="0.35">
      <c r="A1426" s="1"/>
      <c r="B1426" s="49">
        <f>IF(R1426="",0,COUNTIF($R$7:R1426,R1426))</f>
        <v>0</v>
      </c>
      <c r="C1426" s="49" t="str">
        <f t="shared" si="356"/>
        <v>0</v>
      </c>
      <c r="D1426" s="49">
        <f>IF(X1426="",0,COUNTIF($X$7:X1426,X1426))</f>
        <v>0</v>
      </c>
      <c r="E1426" s="49" t="str">
        <f t="shared" si="357"/>
        <v>0</v>
      </c>
      <c r="F1426" s="49">
        <f>IF(AD1426="",0,COUNTIF($AD$7:AD1426,AD1426))</f>
        <v>0</v>
      </c>
      <c r="G1426" s="49" t="str">
        <f t="shared" si="358"/>
        <v>0</v>
      </c>
      <c r="H1426" s="49">
        <f>IF(AJ1426="",0,COUNTIF($AJ$7:AJ1426,AJ1426))</f>
        <v>0</v>
      </c>
      <c r="I1426" s="49" t="str">
        <f t="shared" si="359"/>
        <v>0</v>
      </c>
      <c r="J1426" s="120">
        <f t="shared" si="360"/>
        <v>0</v>
      </c>
      <c r="K1426" s="50" t="str">
        <f t="shared" si="361"/>
        <v>-</v>
      </c>
      <c r="L1426" s="49">
        <f>IF(N1426="",0,COUNTIF($N$7:N1426,N1426))</f>
        <v>0</v>
      </c>
      <c r="M1426" s="50" t="str">
        <f t="shared" si="362"/>
        <v>0</v>
      </c>
      <c r="N1426" s="49" t="str">
        <f t="shared" si="363"/>
        <v/>
      </c>
      <c r="O1426" s="1"/>
      <c r="P1426" s="112"/>
      <c r="Q1426" s="4"/>
      <c r="R1426" s="4"/>
      <c r="S1426" s="54" t="str">
        <f t="shared" si="364"/>
        <v/>
      </c>
      <c r="T1426" s="51"/>
      <c r="U1426" s="53"/>
      <c r="V1426" s="233"/>
      <c r="W1426" s="234" t="str">
        <f t="shared" si="365"/>
        <v/>
      </c>
      <c r="X1426" s="52"/>
      <c r="Y1426" s="53"/>
      <c r="Z1426" s="53"/>
      <c r="AA1426" s="53"/>
      <c r="AB1426" s="54" t="str">
        <f t="shared" si="366"/>
        <v/>
      </c>
      <c r="AC1426" s="54" t="str">
        <f t="shared" si="367"/>
        <v/>
      </c>
      <c r="AD1426" s="52"/>
      <c r="AE1426" s="53"/>
      <c r="AF1426" s="53"/>
      <c r="AG1426" s="53"/>
      <c r="AH1426" s="54" t="str">
        <f t="shared" si="368"/>
        <v/>
      </c>
      <c r="AI1426" s="54" t="str">
        <f t="shared" si="369"/>
        <v/>
      </c>
      <c r="AJ1426" s="52"/>
      <c r="AK1426" s="55"/>
      <c r="AL1426" s="55"/>
      <c r="AM1426" s="55"/>
      <c r="AN1426" s="54" t="str">
        <f t="shared" si="370"/>
        <v/>
      </c>
      <c r="AO1426" s="54" t="str">
        <f t="shared" si="371"/>
        <v/>
      </c>
      <c r="AP1426" s="53"/>
      <c r="AQ1426" s="53"/>
      <c r="AR1426" s="1"/>
      <c r="AS1426" s="1"/>
    </row>
    <row r="1427" spans="1:45" ht="18.75" customHeight="1" x14ac:dyDescent="0.35">
      <c r="A1427" s="1"/>
      <c r="B1427" s="49">
        <f>IF(R1427="",0,COUNTIF($R$7:R1427,R1427))</f>
        <v>0</v>
      </c>
      <c r="C1427" s="49" t="str">
        <f t="shared" si="356"/>
        <v>0</v>
      </c>
      <c r="D1427" s="49">
        <f>IF(X1427="",0,COUNTIF($X$7:X1427,X1427))</f>
        <v>0</v>
      </c>
      <c r="E1427" s="49" t="str">
        <f t="shared" si="357"/>
        <v>0</v>
      </c>
      <c r="F1427" s="49">
        <f>IF(AD1427="",0,COUNTIF($AD$7:AD1427,AD1427))</f>
        <v>0</v>
      </c>
      <c r="G1427" s="49" t="str">
        <f t="shared" si="358"/>
        <v>0</v>
      </c>
      <c r="H1427" s="49">
        <f>IF(AJ1427="",0,COUNTIF($AJ$7:AJ1427,AJ1427))</f>
        <v>0</v>
      </c>
      <c r="I1427" s="49" t="str">
        <f t="shared" si="359"/>
        <v>0</v>
      </c>
      <c r="J1427" s="120">
        <f t="shared" si="360"/>
        <v>0</v>
      </c>
      <c r="K1427" s="50" t="str">
        <f t="shared" si="361"/>
        <v>-</v>
      </c>
      <c r="L1427" s="49">
        <f>IF(N1427="",0,COUNTIF($N$7:N1427,N1427))</f>
        <v>0</v>
      </c>
      <c r="M1427" s="50" t="str">
        <f t="shared" si="362"/>
        <v>0</v>
      </c>
      <c r="N1427" s="49" t="str">
        <f t="shared" si="363"/>
        <v/>
      </c>
      <c r="O1427" s="1"/>
      <c r="P1427" s="112"/>
      <c r="Q1427" s="4"/>
      <c r="R1427" s="4"/>
      <c r="S1427" s="54" t="str">
        <f t="shared" si="364"/>
        <v/>
      </c>
      <c r="T1427" s="51"/>
      <c r="U1427" s="53"/>
      <c r="V1427" s="233"/>
      <c r="W1427" s="234" t="str">
        <f t="shared" si="365"/>
        <v/>
      </c>
      <c r="X1427" s="52"/>
      <c r="Y1427" s="53"/>
      <c r="Z1427" s="53"/>
      <c r="AA1427" s="53"/>
      <c r="AB1427" s="54" t="str">
        <f t="shared" si="366"/>
        <v/>
      </c>
      <c r="AC1427" s="54" t="str">
        <f t="shared" si="367"/>
        <v/>
      </c>
      <c r="AD1427" s="52"/>
      <c r="AE1427" s="53"/>
      <c r="AF1427" s="53"/>
      <c r="AG1427" s="53"/>
      <c r="AH1427" s="54" t="str">
        <f t="shared" si="368"/>
        <v/>
      </c>
      <c r="AI1427" s="54" t="str">
        <f t="shared" si="369"/>
        <v/>
      </c>
      <c r="AJ1427" s="52"/>
      <c r="AK1427" s="55"/>
      <c r="AL1427" s="55"/>
      <c r="AM1427" s="55"/>
      <c r="AN1427" s="54" t="str">
        <f t="shared" si="370"/>
        <v/>
      </c>
      <c r="AO1427" s="54" t="str">
        <f t="shared" si="371"/>
        <v/>
      </c>
      <c r="AP1427" s="53"/>
      <c r="AQ1427" s="53"/>
      <c r="AR1427" s="1"/>
      <c r="AS1427" s="1"/>
    </row>
    <row r="1428" spans="1:45" ht="18.75" customHeight="1" x14ac:dyDescent="0.35">
      <c r="A1428" s="1"/>
      <c r="B1428" s="49">
        <f>IF(R1428="",0,COUNTIF($R$7:R1428,R1428))</f>
        <v>0</v>
      </c>
      <c r="C1428" s="49" t="str">
        <f t="shared" si="356"/>
        <v>0</v>
      </c>
      <c r="D1428" s="49">
        <f>IF(X1428="",0,COUNTIF($X$7:X1428,X1428))</f>
        <v>0</v>
      </c>
      <c r="E1428" s="49" t="str">
        <f t="shared" si="357"/>
        <v>0</v>
      </c>
      <c r="F1428" s="49">
        <f>IF(AD1428="",0,COUNTIF($AD$7:AD1428,AD1428))</f>
        <v>0</v>
      </c>
      <c r="G1428" s="49" t="str">
        <f t="shared" si="358"/>
        <v>0</v>
      </c>
      <c r="H1428" s="49">
        <f>IF(AJ1428="",0,COUNTIF($AJ$7:AJ1428,AJ1428))</f>
        <v>0</v>
      </c>
      <c r="I1428" s="49" t="str">
        <f t="shared" si="359"/>
        <v>0</v>
      </c>
      <c r="J1428" s="120">
        <f t="shared" si="360"/>
        <v>0</v>
      </c>
      <c r="K1428" s="50" t="str">
        <f t="shared" si="361"/>
        <v>-</v>
      </c>
      <c r="L1428" s="49">
        <f>IF(N1428="",0,COUNTIF($N$7:N1428,N1428))</f>
        <v>0</v>
      </c>
      <c r="M1428" s="50" t="str">
        <f t="shared" si="362"/>
        <v>0</v>
      </c>
      <c r="N1428" s="49" t="str">
        <f t="shared" si="363"/>
        <v/>
      </c>
      <c r="O1428" s="1"/>
      <c r="P1428" s="112"/>
      <c r="Q1428" s="4"/>
      <c r="R1428" s="4"/>
      <c r="S1428" s="54" t="str">
        <f t="shared" si="364"/>
        <v/>
      </c>
      <c r="T1428" s="51"/>
      <c r="U1428" s="53"/>
      <c r="V1428" s="233"/>
      <c r="W1428" s="234" t="str">
        <f t="shared" si="365"/>
        <v/>
      </c>
      <c r="X1428" s="52"/>
      <c r="Y1428" s="53"/>
      <c r="Z1428" s="53"/>
      <c r="AA1428" s="53"/>
      <c r="AB1428" s="54" t="str">
        <f t="shared" si="366"/>
        <v/>
      </c>
      <c r="AC1428" s="54" t="str">
        <f t="shared" si="367"/>
        <v/>
      </c>
      <c r="AD1428" s="52"/>
      <c r="AE1428" s="53"/>
      <c r="AF1428" s="53"/>
      <c r="AG1428" s="53"/>
      <c r="AH1428" s="54" t="str">
        <f t="shared" si="368"/>
        <v/>
      </c>
      <c r="AI1428" s="54" t="str">
        <f t="shared" si="369"/>
        <v/>
      </c>
      <c r="AJ1428" s="52"/>
      <c r="AK1428" s="55"/>
      <c r="AL1428" s="55"/>
      <c r="AM1428" s="55"/>
      <c r="AN1428" s="54" t="str">
        <f t="shared" si="370"/>
        <v/>
      </c>
      <c r="AO1428" s="54" t="str">
        <f t="shared" si="371"/>
        <v/>
      </c>
      <c r="AP1428" s="53"/>
      <c r="AQ1428" s="53"/>
      <c r="AR1428" s="1"/>
      <c r="AS1428" s="1"/>
    </row>
    <row r="1429" spans="1:45" ht="18.75" customHeight="1" x14ac:dyDescent="0.35">
      <c r="A1429" s="1"/>
      <c r="B1429" s="49">
        <f>IF(R1429="",0,COUNTIF($R$7:R1429,R1429))</f>
        <v>0</v>
      </c>
      <c r="C1429" s="49" t="str">
        <f t="shared" si="356"/>
        <v>0</v>
      </c>
      <c r="D1429" s="49">
        <f>IF(X1429="",0,COUNTIF($X$7:X1429,X1429))</f>
        <v>0</v>
      </c>
      <c r="E1429" s="49" t="str">
        <f t="shared" si="357"/>
        <v>0</v>
      </c>
      <c r="F1429" s="49">
        <f>IF(AD1429="",0,COUNTIF($AD$7:AD1429,AD1429))</f>
        <v>0</v>
      </c>
      <c r="G1429" s="49" t="str">
        <f t="shared" si="358"/>
        <v>0</v>
      </c>
      <c r="H1429" s="49">
        <f>IF(AJ1429="",0,COUNTIF($AJ$7:AJ1429,AJ1429))</f>
        <v>0</v>
      </c>
      <c r="I1429" s="49" t="str">
        <f t="shared" si="359"/>
        <v>0</v>
      </c>
      <c r="J1429" s="120">
        <f t="shared" si="360"/>
        <v>0</v>
      </c>
      <c r="K1429" s="50" t="str">
        <f t="shared" si="361"/>
        <v>-</v>
      </c>
      <c r="L1429" s="49">
        <f>IF(N1429="",0,COUNTIF($N$7:N1429,N1429))</f>
        <v>0</v>
      </c>
      <c r="M1429" s="50" t="str">
        <f t="shared" si="362"/>
        <v>0</v>
      </c>
      <c r="N1429" s="49" t="str">
        <f t="shared" si="363"/>
        <v/>
      </c>
      <c r="O1429" s="1"/>
      <c r="P1429" s="112"/>
      <c r="Q1429" s="4"/>
      <c r="R1429" s="4"/>
      <c r="S1429" s="54" t="str">
        <f t="shared" si="364"/>
        <v/>
      </c>
      <c r="T1429" s="51"/>
      <c r="U1429" s="53"/>
      <c r="V1429" s="233"/>
      <c r="W1429" s="234" t="str">
        <f t="shared" si="365"/>
        <v/>
      </c>
      <c r="X1429" s="52"/>
      <c r="Y1429" s="53"/>
      <c r="Z1429" s="53"/>
      <c r="AA1429" s="53"/>
      <c r="AB1429" s="54" t="str">
        <f t="shared" si="366"/>
        <v/>
      </c>
      <c r="AC1429" s="54" t="str">
        <f t="shared" si="367"/>
        <v/>
      </c>
      <c r="AD1429" s="52"/>
      <c r="AE1429" s="53"/>
      <c r="AF1429" s="53"/>
      <c r="AG1429" s="53"/>
      <c r="AH1429" s="54" t="str">
        <f t="shared" si="368"/>
        <v/>
      </c>
      <c r="AI1429" s="54" t="str">
        <f t="shared" si="369"/>
        <v/>
      </c>
      <c r="AJ1429" s="52"/>
      <c r="AK1429" s="55"/>
      <c r="AL1429" s="55"/>
      <c r="AM1429" s="55"/>
      <c r="AN1429" s="54" t="str">
        <f t="shared" si="370"/>
        <v/>
      </c>
      <c r="AO1429" s="54" t="str">
        <f t="shared" si="371"/>
        <v/>
      </c>
      <c r="AP1429" s="53"/>
      <c r="AQ1429" s="53"/>
      <c r="AR1429" s="1"/>
      <c r="AS1429" s="1"/>
    </row>
    <row r="1430" spans="1:45" ht="18.75" customHeight="1" x14ac:dyDescent="0.35">
      <c r="A1430" s="1"/>
      <c r="B1430" s="49">
        <f>IF(R1430="",0,COUNTIF($R$7:R1430,R1430))</f>
        <v>0</v>
      </c>
      <c r="C1430" s="49" t="str">
        <f t="shared" si="356"/>
        <v>0</v>
      </c>
      <c r="D1430" s="49">
        <f>IF(X1430="",0,COUNTIF($X$7:X1430,X1430))</f>
        <v>0</v>
      </c>
      <c r="E1430" s="49" t="str">
        <f t="shared" si="357"/>
        <v>0</v>
      </c>
      <c r="F1430" s="49">
        <f>IF(AD1430="",0,COUNTIF($AD$7:AD1430,AD1430))</f>
        <v>0</v>
      </c>
      <c r="G1430" s="49" t="str">
        <f t="shared" si="358"/>
        <v>0</v>
      </c>
      <c r="H1430" s="49">
        <f>IF(AJ1430="",0,COUNTIF($AJ$7:AJ1430,AJ1430))</f>
        <v>0</v>
      </c>
      <c r="I1430" s="49" t="str">
        <f t="shared" si="359"/>
        <v>0</v>
      </c>
      <c r="J1430" s="120">
        <f t="shared" si="360"/>
        <v>0</v>
      </c>
      <c r="K1430" s="50" t="str">
        <f t="shared" si="361"/>
        <v>-</v>
      </c>
      <c r="L1430" s="49">
        <f>IF(N1430="",0,COUNTIF($N$7:N1430,N1430))</f>
        <v>0</v>
      </c>
      <c r="M1430" s="50" t="str">
        <f t="shared" si="362"/>
        <v>0</v>
      </c>
      <c r="N1430" s="49" t="str">
        <f t="shared" si="363"/>
        <v/>
      </c>
      <c r="O1430" s="1"/>
      <c r="P1430" s="112"/>
      <c r="Q1430" s="4"/>
      <c r="R1430" s="4"/>
      <c r="S1430" s="54" t="str">
        <f t="shared" si="364"/>
        <v/>
      </c>
      <c r="T1430" s="51"/>
      <c r="U1430" s="53"/>
      <c r="V1430" s="233"/>
      <c r="W1430" s="234" t="str">
        <f t="shared" si="365"/>
        <v/>
      </c>
      <c r="X1430" s="52"/>
      <c r="Y1430" s="53"/>
      <c r="Z1430" s="53"/>
      <c r="AA1430" s="53"/>
      <c r="AB1430" s="54" t="str">
        <f t="shared" si="366"/>
        <v/>
      </c>
      <c r="AC1430" s="54" t="str">
        <f t="shared" si="367"/>
        <v/>
      </c>
      <c r="AD1430" s="52"/>
      <c r="AE1430" s="53"/>
      <c r="AF1430" s="53"/>
      <c r="AG1430" s="53"/>
      <c r="AH1430" s="54" t="str">
        <f t="shared" si="368"/>
        <v/>
      </c>
      <c r="AI1430" s="54" t="str">
        <f t="shared" si="369"/>
        <v/>
      </c>
      <c r="AJ1430" s="52"/>
      <c r="AK1430" s="55"/>
      <c r="AL1430" s="55"/>
      <c r="AM1430" s="55"/>
      <c r="AN1430" s="54" t="str">
        <f t="shared" si="370"/>
        <v/>
      </c>
      <c r="AO1430" s="54" t="str">
        <f t="shared" si="371"/>
        <v/>
      </c>
      <c r="AP1430" s="53"/>
      <c r="AQ1430" s="53"/>
      <c r="AR1430" s="1"/>
      <c r="AS1430" s="1"/>
    </row>
    <row r="1431" spans="1:45" ht="18.75" customHeight="1" x14ac:dyDescent="0.35">
      <c r="A1431" s="1"/>
      <c r="B1431" s="49">
        <f>IF(R1431="",0,COUNTIF($R$7:R1431,R1431))</f>
        <v>0</v>
      </c>
      <c r="C1431" s="49" t="str">
        <f t="shared" si="356"/>
        <v>0</v>
      </c>
      <c r="D1431" s="49">
        <f>IF(X1431="",0,COUNTIF($X$7:X1431,X1431))</f>
        <v>0</v>
      </c>
      <c r="E1431" s="49" t="str">
        <f t="shared" si="357"/>
        <v>0</v>
      </c>
      <c r="F1431" s="49">
        <f>IF(AD1431="",0,COUNTIF($AD$7:AD1431,AD1431))</f>
        <v>0</v>
      </c>
      <c r="G1431" s="49" t="str">
        <f t="shared" si="358"/>
        <v>0</v>
      </c>
      <c r="H1431" s="49">
        <f>IF(AJ1431="",0,COUNTIF($AJ$7:AJ1431,AJ1431))</f>
        <v>0</v>
      </c>
      <c r="I1431" s="49" t="str">
        <f t="shared" si="359"/>
        <v>0</v>
      </c>
      <c r="J1431" s="120">
        <f t="shared" si="360"/>
        <v>0</v>
      </c>
      <c r="K1431" s="50" t="str">
        <f t="shared" si="361"/>
        <v>-</v>
      </c>
      <c r="L1431" s="49">
        <f>IF(N1431="",0,COUNTIF($N$7:N1431,N1431))</f>
        <v>0</v>
      </c>
      <c r="M1431" s="50" t="str">
        <f t="shared" si="362"/>
        <v>0</v>
      </c>
      <c r="N1431" s="49" t="str">
        <f t="shared" si="363"/>
        <v/>
      </c>
      <c r="O1431" s="1"/>
      <c r="P1431" s="112"/>
      <c r="Q1431" s="4"/>
      <c r="R1431" s="4"/>
      <c r="S1431" s="54" t="str">
        <f t="shared" si="364"/>
        <v/>
      </c>
      <c r="T1431" s="51"/>
      <c r="U1431" s="53"/>
      <c r="V1431" s="233"/>
      <c r="W1431" s="234" t="str">
        <f t="shared" si="365"/>
        <v/>
      </c>
      <c r="X1431" s="52"/>
      <c r="Y1431" s="53"/>
      <c r="Z1431" s="53"/>
      <c r="AA1431" s="53"/>
      <c r="AB1431" s="54" t="str">
        <f t="shared" si="366"/>
        <v/>
      </c>
      <c r="AC1431" s="54" t="str">
        <f t="shared" si="367"/>
        <v/>
      </c>
      <c r="AD1431" s="52"/>
      <c r="AE1431" s="53"/>
      <c r="AF1431" s="53"/>
      <c r="AG1431" s="53"/>
      <c r="AH1431" s="54" t="str">
        <f t="shared" si="368"/>
        <v/>
      </c>
      <c r="AI1431" s="54" t="str">
        <f t="shared" si="369"/>
        <v/>
      </c>
      <c r="AJ1431" s="52"/>
      <c r="AK1431" s="55"/>
      <c r="AL1431" s="55"/>
      <c r="AM1431" s="55"/>
      <c r="AN1431" s="54" t="str">
        <f t="shared" si="370"/>
        <v/>
      </c>
      <c r="AO1431" s="54" t="str">
        <f t="shared" si="371"/>
        <v/>
      </c>
      <c r="AP1431" s="53"/>
      <c r="AQ1431" s="53"/>
      <c r="AR1431" s="1"/>
      <c r="AS1431" s="1"/>
    </row>
    <row r="1432" spans="1:45" ht="18.75" customHeight="1" x14ac:dyDescent="0.35">
      <c r="A1432" s="1"/>
      <c r="B1432" s="49">
        <f>IF(R1432="",0,COUNTIF($R$7:R1432,R1432))</f>
        <v>0</v>
      </c>
      <c r="C1432" s="49" t="str">
        <f t="shared" si="356"/>
        <v>0</v>
      </c>
      <c r="D1432" s="49">
        <f>IF(X1432="",0,COUNTIF($X$7:X1432,X1432))</f>
        <v>0</v>
      </c>
      <c r="E1432" s="49" t="str">
        <f t="shared" si="357"/>
        <v>0</v>
      </c>
      <c r="F1432" s="49">
        <f>IF(AD1432="",0,COUNTIF($AD$7:AD1432,AD1432))</f>
        <v>0</v>
      </c>
      <c r="G1432" s="49" t="str">
        <f t="shared" si="358"/>
        <v>0</v>
      </c>
      <c r="H1432" s="49">
        <f>IF(AJ1432="",0,COUNTIF($AJ$7:AJ1432,AJ1432))</f>
        <v>0</v>
      </c>
      <c r="I1432" s="49" t="str">
        <f t="shared" si="359"/>
        <v>0</v>
      </c>
      <c r="J1432" s="120">
        <f t="shared" si="360"/>
        <v>0</v>
      </c>
      <c r="K1432" s="50" t="str">
        <f t="shared" si="361"/>
        <v>-</v>
      </c>
      <c r="L1432" s="49">
        <f>IF(N1432="",0,COUNTIF($N$7:N1432,N1432))</f>
        <v>0</v>
      </c>
      <c r="M1432" s="50" t="str">
        <f t="shared" si="362"/>
        <v>0</v>
      </c>
      <c r="N1432" s="49" t="str">
        <f t="shared" si="363"/>
        <v/>
      </c>
      <c r="O1432" s="1"/>
      <c r="P1432" s="112"/>
      <c r="Q1432" s="4"/>
      <c r="R1432" s="4"/>
      <c r="S1432" s="54" t="str">
        <f t="shared" si="364"/>
        <v/>
      </c>
      <c r="T1432" s="51"/>
      <c r="U1432" s="53"/>
      <c r="V1432" s="233"/>
      <c r="W1432" s="234" t="str">
        <f t="shared" si="365"/>
        <v/>
      </c>
      <c r="X1432" s="52"/>
      <c r="Y1432" s="53"/>
      <c r="Z1432" s="53"/>
      <c r="AA1432" s="53"/>
      <c r="AB1432" s="54" t="str">
        <f t="shared" si="366"/>
        <v/>
      </c>
      <c r="AC1432" s="54" t="str">
        <f t="shared" si="367"/>
        <v/>
      </c>
      <c r="AD1432" s="52"/>
      <c r="AE1432" s="53"/>
      <c r="AF1432" s="53"/>
      <c r="AG1432" s="53"/>
      <c r="AH1432" s="54" t="str">
        <f t="shared" si="368"/>
        <v/>
      </c>
      <c r="AI1432" s="54" t="str">
        <f t="shared" si="369"/>
        <v/>
      </c>
      <c r="AJ1432" s="52"/>
      <c r="AK1432" s="55"/>
      <c r="AL1432" s="55"/>
      <c r="AM1432" s="55"/>
      <c r="AN1432" s="54" t="str">
        <f t="shared" si="370"/>
        <v/>
      </c>
      <c r="AO1432" s="54" t="str">
        <f t="shared" si="371"/>
        <v/>
      </c>
      <c r="AP1432" s="53"/>
      <c r="AQ1432" s="53"/>
      <c r="AR1432" s="1"/>
      <c r="AS1432" s="1"/>
    </row>
    <row r="1433" spans="1:45" ht="18.75" customHeight="1" x14ac:dyDescent="0.35">
      <c r="A1433" s="1"/>
      <c r="B1433" s="49">
        <f>IF(R1433="",0,COUNTIF($R$7:R1433,R1433))</f>
        <v>0</v>
      </c>
      <c r="C1433" s="49" t="str">
        <f t="shared" si="356"/>
        <v>0</v>
      </c>
      <c r="D1433" s="49">
        <f>IF(X1433="",0,COUNTIF($X$7:X1433,X1433))</f>
        <v>0</v>
      </c>
      <c r="E1433" s="49" t="str">
        <f t="shared" si="357"/>
        <v>0</v>
      </c>
      <c r="F1433" s="49">
        <f>IF(AD1433="",0,COUNTIF($AD$7:AD1433,AD1433))</f>
        <v>0</v>
      </c>
      <c r="G1433" s="49" t="str">
        <f t="shared" si="358"/>
        <v>0</v>
      </c>
      <c r="H1433" s="49">
        <f>IF(AJ1433="",0,COUNTIF($AJ$7:AJ1433,AJ1433))</f>
        <v>0</v>
      </c>
      <c r="I1433" s="49" t="str">
        <f t="shared" si="359"/>
        <v>0</v>
      </c>
      <c r="J1433" s="120">
        <f t="shared" si="360"/>
        <v>0</v>
      </c>
      <c r="K1433" s="50" t="str">
        <f t="shared" si="361"/>
        <v>-</v>
      </c>
      <c r="L1433" s="49">
        <f>IF(N1433="",0,COUNTIF($N$7:N1433,N1433))</f>
        <v>0</v>
      </c>
      <c r="M1433" s="50" t="str">
        <f t="shared" si="362"/>
        <v>0</v>
      </c>
      <c r="N1433" s="49" t="str">
        <f t="shared" si="363"/>
        <v/>
      </c>
      <c r="O1433" s="1"/>
      <c r="P1433" s="112"/>
      <c r="Q1433" s="4"/>
      <c r="R1433" s="4"/>
      <c r="S1433" s="54" t="str">
        <f t="shared" si="364"/>
        <v/>
      </c>
      <c r="T1433" s="51"/>
      <c r="U1433" s="53"/>
      <c r="V1433" s="233"/>
      <c r="W1433" s="234" t="str">
        <f t="shared" si="365"/>
        <v/>
      </c>
      <c r="X1433" s="52"/>
      <c r="Y1433" s="53"/>
      <c r="Z1433" s="53"/>
      <c r="AA1433" s="53"/>
      <c r="AB1433" s="54" t="str">
        <f t="shared" si="366"/>
        <v/>
      </c>
      <c r="AC1433" s="54" t="str">
        <f t="shared" si="367"/>
        <v/>
      </c>
      <c r="AD1433" s="52"/>
      <c r="AE1433" s="53"/>
      <c r="AF1433" s="53"/>
      <c r="AG1433" s="53"/>
      <c r="AH1433" s="54" t="str">
        <f t="shared" si="368"/>
        <v/>
      </c>
      <c r="AI1433" s="54" t="str">
        <f t="shared" si="369"/>
        <v/>
      </c>
      <c r="AJ1433" s="52"/>
      <c r="AK1433" s="55"/>
      <c r="AL1433" s="55"/>
      <c r="AM1433" s="55"/>
      <c r="AN1433" s="54" t="str">
        <f t="shared" si="370"/>
        <v/>
      </c>
      <c r="AO1433" s="54" t="str">
        <f t="shared" si="371"/>
        <v/>
      </c>
      <c r="AP1433" s="53"/>
      <c r="AQ1433" s="53"/>
      <c r="AR1433" s="1"/>
      <c r="AS1433" s="1"/>
    </row>
    <row r="1434" spans="1:45" ht="18.75" customHeight="1" x14ac:dyDescent="0.35">
      <c r="A1434" s="1"/>
      <c r="B1434" s="49">
        <f>IF(R1434="",0,COUNTIF($R$7:R1434,R1434))</f>
        <v>0</v>
      </c>
      <c r="C1434" s="49" t="str">
        <f t="shared" si="356"/>
        <v>0</v>
      </c>
      <c r="D1434" s="49">
        <f>IF(X1434="",0,COUNTIF($X$7:X1434,X1434))</f>
        <v>0</v>
      </c>
      <c r="E1434" s="49" t="str">
        <f t="shared" si="357"/>
        <v>0</v>
      </c>
      <c r="F1434" s="49">
        <f>IF(AD1434="",0,COUNTIF($AD$7:AD1434,AD1434))</f>
        <v>0</v>
      </c>
      <c r="G1434" s="49" t="str">
        <f t="shared" si="358"/>
        <v>0</v>
      </c>
      <c r="H1434" s="49">
        <f>IF(AJ1434="",0,COUNTIF($AJ$7:AJ1434,AJ1434))</f>
        <v>0</v>
      </c>
      <c r="I1434" s="49" t="str">
        <f t="shared" si="359"/>
        <v>0</v>
      </c>
      <c r="J1434" s="120">
        <f t="shared" si="360"/>
        <v>0</v>
      </c>
      <c r="K1434" s="50" t="str">
        <f t="shared" si="361"/>
        <v>-</v>
      </c>
      <c r="L1434" s="49">
        <f>IF(N1434="",0,COUNTIF($N$7:N1434,N1434))</f>
        <v>0</v>
      </c>
      <c r="M1434" s="50" t="str">
        <f t="shared" si="362"/>
        <v>0</v>
      </c>
      <c r="N1434" s="49" t="str">
        <f t="shared" si="363"/>
        <v/>
      </c>
      <c r="O1434" s="1"/>
      <c r="P1434" s="112"/>
      <c r="Q1434" s="4"/>
      <c r="R1434" s="4"/>
      <c r="S1434" s="54" t="str">
        <f t="shared" si="364"/>
        <v/>
      </c>
      <c r="T1434" s="51"/>
      <c r="U1434" s="53"/>
      <c r="V1434" s="233"/>
      <c r="W1434" s="234" t="str">
        <f t="shared" si="365"/>
        <v/>
      </c>
      <c r="X1434" s="52"/>
      <c r="Y1434" s="53"/>
      <c r="Z1434" s="53"/>
      <c r="AA1434" s="53"/>
      <c r="AB1434" s="54" t="str">
        <f t="shared" si="366"/>
        <v/>
      </c>
      <c r="AC1434" s="54" t="str">
        <f t="shared" si="367"/>
        <v/>
      </c>
      <c r="AD1434" s="52"/>
      <c r="AE1434" s="53"/>
      <c r="AF1434" s="53"/>
      <c r="AG1434" s="53"/>
      <c r="AH1434" s="54" t="str">
        <f t="shared" si="368"/>
        <v/>
      </c>
      <c r="AI1434" s="54" t="str">
        <f t="shared" si="369"/>
        <v/>
      </c>
      <c r="AJ1434" s="52"/>
      <c r="AK1434" s="55"/>
      <c r="AL1434" s="55"/>
      <c r="AM1434" s="55"/>
      <c r="AN1434" s="54" t="str">
        <f t="shared" si="370"/>
        <v/>
      </c>
      <c r="AO1434" s="54" t="str">
        <f t="shared" si="371"/>
        <v/>
      </c>
      <c r="AP1434" s="53"/>
      <c r="AQ1434" s="53"/>
      <c r="AR1434" s="1"/>
      <c r="AS1434" s="1"/>
    </row>
    <row r="1435" spans="1:45" ht="18.75" customHeight="1" x14ac:dyDescent="0.35">
      <c r="A1435" s="1"/>
      <c r="B1435" s="49">
        <f>IF(R1435="",0,COUNTIF($R$7:R1435,R1435))</f>
        <v>0</v>
      </c>
      <c r="C1435" s="49" t="str">
        <f t="shared" si="356"/>
        <v>0</v>
      </c>
      <c r="D1435" s="49">
        <f>IF(X1435="",0,COUNTIF($X$7:X1435,X1435))</f>
        <v>0</v>
      </c>
      <c r="E1435" s="49" t="str">
        <f t="shared" si="357"/>
        <v>0</v>
      </c>
      <c r="F1435" s="49">
        <f>IF(AD1435="",0,COUNTIF($AD$7:AD1435,AD1435))</f>
        <v>0</v>
      </c>
      <c r="G1435" s="49" t="str">
        <f t="shared" si="358"/>
        <v>0</v>
      </c>
      <c r="H1435" s="49">
        <f>IF(AJ1435="",0,COUNTIF($AJ$7:AJ1435,AJ1435))</f>
        <v>0</v>
      </c>
      <c r="I1435" s="49" t="str">
        <f t="shared" si="359"/>
        <v>0</v>
      </c>
      <c r="J1435" s="120">
        <f t="shared" si="360"/>
        <v>0</v>
      </c>
      <c r="K1435" s="50" t="str">
        <f t="shared" si="361"/>
        <v>-</v>
      </c>
      <c r="L1435" s="49">
        <f>IF(N1435="",0,COUNTIF($N$7:N1435,N1435))</f>
        <v>0</v>
      </c>
      <c r="M1435" s="50" t="str">
        <f t="shared" si="362"/>
        <v>0</v>
      </c>
      <c r="N1435" s="49" t="str">
        <f t="shared" si="363"/>
        <v/>
      </c>
      <c r="O1435" s="1"/>
      <c r="P1435" s="112"/>
      <c r="Q1435" s="4"/>
      <c r="R1435" s="4"/>
      <c r="S1435" s="54" t="str">
        <f t="shared" si="364"/>
        <v/>
      </c>
      <c r="T1435" s="51"/>
      <c r="U1435" s="53"/>
      <c r="V1435" s="233"/>
      <c r="W1435" s="234" t="str">
        <f t="shared" si="365"/>
        <v/>
      </c>
      <c r="X1435" s="52"/>
      <c r="Y1435" s="53"/>
      <c r="Z1435" s="53"/>
      <c r="AA1435" s="53"/>
      <c r="AB1435" s="54" t="str">
        <f t="shared" si="366"/>
        <v/>
      </c>
      <c r="AC1435" s="54" t="str">
        <f t="shared" si="367"/>
        <v/>
      </c>
      <c r="AD1435" s="52"/>
      <c r="AE1435" s="53"/>
      <c r="AF1435" s="53"/>
      <c r="AG1435" s="53"/>
      <c r="AH1435" s="54" t="str">
        <f t="shared" si="368"/>
        <v/>
      </c>
      <c r="AI1435" s="54" t="str">
        <f t="shared" si="369"/>
        <v/>
      </c>
      <c r="AJ1435" s="52"/>
      <c r="AK1435" s="55"/>
      <c r="AL1435" s="55"/>
      <c r="AM1435" s="55"/>
      <c r="AN1435" s="54" t="str">
        <f t="shared" si="370"/>
        <v/>
      </c>
      <c r="AO1435" s="54" t="str">
        <f t="shared" si="371"/>
        <v/>
      </c>
      <c r="AP1435" s="53"/>
      <c r="AQ1435" s="53"/>
      <c r="AR1435" s="1"/>
      <c r="AS1435" s="1"/>
    </row>
    <row r="1436" spans="1:45" ht="18.75" customHeight="1" x14ac:dyDescent="0.35">
      <c r="A1436" s="1"/>
      <c r="B1436" s="49">
        <f>IF(R1436="",0,COUNTIF($R$7:R1436,R1436))</f>
        <v>0</v>
      </c>
      <c r="C1436" s="49" t="str">
        <f t="shared" si="356"/>
        <v>0</v>
      </c>
      <c r="D1436" s="49">
        <f>IF(X1436="",0,COUNTIF($X$7:X1436,X1436))</f>
        <v>0</v>
      </c>
      <c r="E1436" s="49" t="str">
        <f t="shared" si="357"/>
        <v>0</v>
      </c>
      <c r="F1436" s="49">
        <f>IF(AD1436="",0,COUNTIF($AD$7:AD1436,AD1436))</f>
        <v>0</v>
      </c>
      <c r="G1436" s="49" t="str">
        <f t="shared" si="358"/>
        <v>0</v>
      </c>
      <c r="H1436" s="49">
        <f>IF(AJ1436="",0,COUNTIF($AJ$7:AJ1436,AJ1436))</f>
        <v>0</v>
      </c>
      <c r="I1436" s="49" t="str">
        <f t="shared" si="359"/>
        <v>0</v>
      </c>
      <c r="J1436" s="120">
        <f t="shared" si="360"/>
        <v>0</v>
      </c>
      <c r="K1436" s="50" t="str">
        <f t="shared" si="361"/>
        <v>-</v>
      </c>
      <c r="L1436" s="49">
        <f>IF(N1436="",0,COUNTIF($N$7:N1436,N1436))</f>
        <v>0</v>
      </c>
      <c r="M1436" s="50" t="str">
        <f t="shared" si="362"/>
        <v>0</v>
      </c>
      <c r="N1436" s="49" t="str">
        <f t="shared" si="363"/>
        <v/>
      </c>
      <c r="O1436" s="1"/>
      <c r="P1436" s="112"/>
      <c r="Q1436" s="4"/>
      <c r="R1436" s="4"/>
      <c r="S1436" s="54" t="str">
        <f t="shared" si="364"/>
        <v/>
      </c>
      <c r="T1436" s="51"/>
      <c r="U1436" s="53"/>
      <c r="V1436" s="233"/>
      <c r="W1436" s="234" t="str">
        <f t="shared" si="365"/>
        <v/>
      </c>
      <c r="X1436" s="52"/>
      <c r="Y1436" s="53"/>
      <c r="Z1436" s="53"/>
      <c r="AA1436" s="53"/>
      <c r="AB1436" s="54" t="str">
        <f t="shared" si="366"/>
        <v/>
      </c>
      <c r="AC1436" s="54" t="str">
        <f t="shared" si="367"/>
        <v/>
      </c>
      <c r="AD1436" s="52"/>
      <c r="AE1436" s="53"/>
      <c r="AF1436" s="53"/>
      <c r="AG1436" s="53"/>
      <c r="AH1436" s="54" t="str">
        <f t="shared" si="368"/>
        <v/>
      </c>
      <c r="AI1436" s="54" t="str">
        <f t="shared" si="369"/>
        <v/>
      </c>
      <c r="AJ1436" s="52"/>
      <c r="AK1436" s="55"/>
      <c r="AL1436" s="55"/>
      <c r="AM1436" s="55"/>
      <c r="AN1436" s="54" t="str">
        <f t="shared" si="370"/>
        <v/>
      </c>
      <c r="AO1436" s="54" t="str">
        <f t="shared" si="371"/>
        <v/>
      </c>
      <c r="AP1436" s="53"/>
      <c r="AQ1436" s="53"/>
      <c r="AR1436" s="1"/>
      <c r="AS1436" s="1"/>
    </row>
    <row r="1437" spans="1:45" ht="18.75" customHeight="1" x14ac:dyDescent="0.35">
      <c r="A1437" s="1"/>
      <c r="B1437" s="49">
        <f>IF(R1437="",0,COUNTIF($R$7:R1437,R1437))</f>
        <v>0</v>
      </c>
      <c r="C1437" s="49" t="str">
        <f t="shared" si="356"/>
        <v>0</v>
      </c>
      <c r="D1437" s="49">
        <f>IF(X1437="",0,COUNTIF($X$7:X1437,X1437))</f>
        <v>0</v>
      </c>
      <c r="E1437" s="49" t="str">
        <f t="shared" si="357"/>
        <v>0</v>
      </c>
      <c r="F1437" s="49">
        <f>IF(AD1437="",0,COUNTIF($AD$7:AD1437,AD1437))</f>
        <v>0</v>
      </c>
      <c r="G1437" s="49" t="str">
        <f t="shared" si="358"/>
        <v>0</v>
      </c>
      <c r="H1437" s="49">
        <f>IF(AJ1437="",0,COUNTIF($AJ$7:AJ1437,AJ1437))</f>
        <v>0</v>
      </c>
      <c r="I1437" s="49" t="str">
        <f t="shared" si="359"/>
        <v>0</v>
      </c>
      <c r="J1437" s="120">
        <f t="shared" si="360"/>
        <v>0</v>
      </c>
      <c r="K1437" s="50" t="str">
        <f t="shared" si="361"/>
        <v>-</v>
      </c>
      <c r="L1437" s="49">
        <f>IF(N1437="",0,COUNTIF($N$7:N1437,N1437))</f>
        <v>0</v>
      </c>
      <c r="M1437" s="50" t="str">
        <f t="shared" si="362"/>
        <v>0</v>
      </c>
      <c r="N1437" s="49" t="str">
        <f t="shared" si="363"/>
        <v/>
      </c>
      <c r="O1437" s="1"/>
      <c r="P1437" s="112"/>
      <c r="Q1437" s="4"/>
      <c r="R1437" s="4"/>
      <c r="S1437" s="54" t="str">
        <f t="shared" si="364"/>
        <v/>
      </c>
      <c r="T1437" s="51"/>
      <c r="U1437" s="53"/>
      <c r="V1437" s="233"/>
      <c r="W1437" s="234" t="str">
        <f t="shared" si="365"/>
        <v/>
      </c>
      <c r="X1437" s="52"/>
      <c r="Y1437" s="53"/>
      <c r="Z1437" s="53"/>
      <c r="AA1437" s="53"/>
      <c r="AB1437" s="54" t="str">
        <f t="shared" si="366"/>
        <v/>
      </c>
      <c r="AC1437" s="54" t="str">
        <f t="shared" si="367"/>
        <v/>
      </c>
      <c r="AD1437" s="52"/>
      <c r="AE1437" s="53"/>
      <c r="AF1437" s="53"/>
      <c r="AG1437" s="53"/>
      <c r="AH1437" s="54" t="str">
        <f t="shared" si="368"/>
        <v/>
      </c>
      <c r="AI1437" s="54" t="str">
        <f t="shared" si="369"/>
        <v/>
      </c>
      <c r="AJ1437" s="52"/>
      <c r="AK1437" s="55"/>
      <c r="AL1437" s="55"/>
      <c r="AM1437" s="55"/>
      <c r="AN1437" s="54" t="str">
        <f t="shared" si="370"/>
        <v/>
      </c>
      <c r="AO1437" s="54" t="str">
        <f t="shared" si="371"/>
        <v/>
      </c>
      <c r="AP1437" s="53"/>
      <c r="AQ1437" s="53"/>
      <c r="AR1437" s="1"/>
      <c r="AS1437" s="1"/>
    </row>
    <row r="1438" spans="1:45" ht="18.75" customHeight="1" x14ac:dyDescent="0.35">
      <c r="A1438" s="1"/>
      <c r="B1438" s="49">
        <f>IF(R1438="",0,COUNTIF($R$7:R1438,R1438))</f>
        <v>0</v>
      </c>
      <c r="C1438" s="49" t="str">
        <f t="shared" si="356"/>
        <v>0</v>
      </c>
      <c r="D1438" s="49">
        <f>IF(X1438="",0,COUNTIF($X$7:X1438,X1438))</f>
        <v>0</v>
      </c>
      <c r="E1438" s="49" t="str">
        <f t="shared" si="357"/>
        <v>0</v>
      </c>
      <c r="F1438" s="49">
        <f>IF(AD1438="",0,COUNTIF($AD$7:AD1438,AD1438))</f>
        <v>0</v>
      </c>
      <c r="G1438" s="49" t="str">
        <f t="shared" si="358"/>
        <v>0</v>
      </c>
      <c r="H1438" s="49">
        <f>IF(AJ1438="",0,COUNTIF($AJ$7:AJ1438,AJ1438))</f>
        <v>0</v>
      </c>
      <c r="I1438" s="49" t="str">
        <f t="shared" si="359"/>
        <v>0</v>
      </c>
      <c r="J1438" s="120">
        <f t="shared" si="360"/>
        <v>0</v>
      </c>
      <c r="K1438" s="50" t="str">
        <f t="shared" si="361"/>
        <v>-</v>
      </c>
      <c r="L1438" s="49">
        <f>IF(N1438="",0,COUNTIF($N$7:N1438,N1438))</f>
        <v>0</v>
      </c>
      <c r="M1438" s="50" t="str">
        <f t="shared" si="362"/>
        <v>0</v>
      </c>
      <c r="N1438" s="49" t="str">
        <f t="shared" si="363"/>
        <v/>
      </c>
      <c r="O1438" s="1"/>
      <c r="P1438" s="112"/>
      <c r="Q1438" s="4"/>
      <c r="R1438" s="4"/>
      <c r="S1438" s="54" t="str">
        <f t="shared" si="364"/>
        <v/>
      </c>
      <c r="T1438" s="51"/>
      <c r="U1438" s="53"/>
      <c r="V1438" s="233"/>
      <c r="W1438" s="234" t="str">
        <f t="shared" si="365"/>
        <v/>
      </c>
      <c r="X1438" s="52"/>
      <c r="Y1438" s="53"/>
      <c r="Z1438" s="53"/>
      <c r="AA1438" s="53"/>
      <c r="AB1438" s="54" t="str">
        <f t="shared" si="366"/>
        <v/>
      </c>
      <c r="AC1438" s="54" t="str">
        <f t="shared" si="367"/>
        <v/>
      </c>
      <c r="AD1438" s="52"/>
      <c r="AE1438" s="53"/>
      <c r="AF1438" s="53"/>
      <c r="AG1438" s="53"/>
      <c r="AH1438" s="54" t="str">
        <f t="shared" si="368"/>
        <v/>
      </c>
      <c r="AI1438" s="54" t="str">
        <f t="shared" si="369"/>
        <v/>
      </c>
      <c r="AJ1438" s="52"/>
      <c r="AK1438" s="55"/>
      <c r="AL1438" s="55"/>
      <c r="AM1438" s="55"/>
      <c r="AN1438" s="54" t="str">
        <f t="shared" si="370"/>
        <v/>
      </c>
      <c r="AO1438" s="54" t="str">
        <f t="shared" si="371"/>
        <v/>
      </c>
      <c r="AP1438" s="53"/>
      <c r="AQ1438" s="53"/>
      <c r="AR1438" s="1"/>
      <c r="AS1438" s="1"/>
    </row>
    <row r="1439" spans="1:45" ht="18.75" customHeight="1" x14ac:dyDescent="0.35">
      <c r="A1439" s="1"/>
      <c r="B1439" s="49">
        <f>IF(R1439="",0,COUNTIF($R$7:R1439,R1439))</f>
        <v>0</v>
      </c>
      <c r="C1439" s="49" t="str">
        <f t="shared" si="356"/>
        <v>0</v>
      </c>
      <c r="D1439" s="49">
        <f>IF(X1439="",0,COUNTIF($X$7:X1439,X1439))</f>
        <v>0</v>
      </c>
      <c r="E1439" s="49" t="str">
        <f t="shared" si="357"/>
        <v>0</v>
      </c>
      <c r="F1439" s="49">
        <f>IF(AD1439="",0,COUNTIF($AD$7:AD1439,AD1439))</f>
        <v>0</v>
      </c>
      <c r="G1439" s="49" t="str">
        <f t="shared" si="358"/>
        <v>0</v>
      </c>
      <c r="H1439" s="49">
        <f>IF(AJ1439="",0,COUNTIF($AJ$7:AJ1439,AJ1439))</f>
        <v>0</v>
      </c>
      <c r="I1439" s="49" t="str">
        <f t="shared" si="359"/>
        <v>0</v>
      </c>
      <c r="J1439" s="120">
        <f t="shared" si="360"/>
        <v>0</v>
      </c>
      <c r="K1439" s="50" t="str">
        <f t="shared" si="361"/>
        <v>-</v>
      </c>
      <c r="L1439" s="49">
        <f>IF(N1439="",0,COUNTIF($N$7:N1439,N1439))</f>
        <v>0</v>
      </c>
      <c r="M1439" s="50" t="str">
        <f t="shared" si="362"/>
        <v>0</v>
      </c>
      <c r="N1439" s="49" t="str">
        <f t="shared" si="363"/>
        <v/>
      </c>
      <c r="O1439" s="1"/>
      <c r="P1439" s="112"/>
      <c r="Q1439" s="4"/>
      <c r="R1439" s="4"/>
      <c r="S1439" s="54" t="str">
        <f t="shared" si="364"/>
        <v/>
      </c>
      <c r="T1439" s="51"/>
      <c r="U1439" s="53"/>
      <c r="V1439" s="233"/>
      <c r="W1439" s="234" t="str">
        <f t="shared" si="365"/>
        <v/>
      </c>
      <c r="X1439" s="52"/>
      <c r="Y1439" s="53"/>
      <c r="Z1439" s="53"/>
      <c r="AA1439" s="53"/>
      <c r="AB1439" s="54" t="str">
        <f t="shared" si="366"/>
        <v/>
      </c>
      <c r="AC1439" s="54" t="str">
        <f t="shared" si="367"/>
        <v/>
      </c>
      <c r="AD1439" s="52"/>
      <c r="AE1439" s="53"/>
      <c r="AF1439" s="53"/>
      <c r="AG1439" s="53"/>
      <c r="AH1439" s="54" t="str">
        <f t="shared" si="368"/>
        <v/>
      </c>
      <c r="AI1439" s="54" t="str">
        <f t="shared" si="369"/>
        <v/>
      </c>
      <c r="AJ1439" s="52"/>
      <c r="AK1439" s="55"/>
      <c r="AL1439" s="55"/>
      <c r="AM1439" s="55"/>
      <c r="AN1439" s="54" t="str">
        <f t="shared" si="370"/>
        <v/>
      </c>
      <c r="AO1439" s="54" t="str">
        <f t="shared" si="371"/>
        <v/>
      </c>
      <c r="AP1439" s="53"/>
      <c r="AQ1439" s="53"/>
      <c r="AR1439" s="1"/>
      <c r="AS1439" s="1"/>
    </row>
    <row r="1440" spans="1:45" ht="18.75" customHeight="1" x14ac:dyDescent="0.35">
      <c r="A1440" s="1"/>
      <c r="B1440" s="49">
        <f>IF(R1440="",0,COUNTIF($R$7:R1440,R1440))</f>
        <v>0</v>
      </c>
      <c r="C1440" s="49" t="str">
        <f t="shared" si="356"/>
        <v>0</v>
      </c>
      <c r="D1440" s="49">
        <f>IF(X1440="",0,COUNTIF($X$7:X1440,X1440))</f>
        <v>0</v>
      </c>
      <c r="E1440" s="49" t="str">
        <f t="shared" si="357"/>
        <v>0</v>
      </c>
      <c r="F1440" s="49">
        <f>IF(AD1440="",0,COUNTIF($AD$7:AD1440,AD1440))</f>
        <v>0</v>
      </c>
      <c r="G1440" s="49" t="str">
        <f t="shared" si="358"/>
        <v>0</v>
      </c>
      <c r="H1440" s="49">
        <f>IF(AJ1440="",0,COUNTIF($AJ$7:AJ1440,AJ1440))</f>
        <v>0</v>
      </c>
      <c r="I1440" s="49" t="str">
        <f t="shared" si="359"/>
        <v>0</v>
      </c>
      <c r="J1440" s="120">
        <f t="shared" si="360"/>
        <v>0</v>
      </c>
      <c r="K1440" s="50" t="str">
        <f t="shared" si="361"/>
        <v>-</v>
      </c>
      <c r="L1440" s="49">
        <f>IF(N1440="",0,COUNTIF($N$7:N1440,N1440))</f>
        <v>0</v>
      </c>
      <c r="M1440" s="50" t="str">
        <f t="shared" si="362"/>
        <v>0</v>
      </c>
      <c r="N1440" s="49" t="str">
        <f t="shared" si="363"/>
        <v/>
      </c>
      <c r="O1440" s="1"/>
      <c r="P1440" s="112"/>
      <c r="Q1440" s="4"/>
      <c r="R1440" s="4"/>
      <c r="S1440" s="54" t="str">
        <f t="shared" si="364"/>
        <v/>
      </c>
      <c r="T1440" s="51"/>
      <c r="U1440" s="53"/>
      <c r="V1440" s="233"/>
      <c r="W1440" s="234" t="str">
        <f t="shared" si="365"/>
        <v/>
      </c>
      <c r="X1440" s="52"/>
      <c r="Y1440" s="53"/>
      <c r="Z1440" s="53"/>
      <c r="AA1440" s="53"/>
      <c r="AB1440" s="54" t="str">
        <f t="shared" si="366"/>
        <v/>
      </c>
      <c r="AC1440" s="54" t="str">
        <f t="shared" si="367"/>
        <v/>
      </c>
      <c r="AD1440" s="52"/>
      <c r="AE1440" s="53"/>
      <c r="AF1440" s="53"/>
      <c r="AG1440" s="53"/>
      <c r="AH1440" s="54" t="str">
        <f t="shared" si="368"/>
        <v/>
      </c>
      <c r="AI1440" s="54" t="str">
        <f t="shared" si="369"/>
        <v/>
      </c>
      <c r="AJ1440" s="52"/>
      <c r="AK1440" s="55"/>
      <c r="AL1440" s="55"/>
      <c r="AM1440" s="55"/>
      <c r="AN1440" s="54" t="str">
        <f t="shared" si="370"/>
        <v/>
      </c>
      <c r="AO1440" s="54" t="str">
        <f t="shared" si="371"/>
        <v/>
      </c>
      <c r="AP1440" s="53"/>
      <c r="AQ1440" s="53"/>
      <c r="AR1440" s="1"/>
      <c r="AS1440" s="1"/>
    </row>
    <row r="1441" spans="1:45" ht="18.75" customHeight="1" x14ac:dyDescent="0.35">
      <c r="A1441" s="1"/>
      <c r="B1441" s="49">
        <f>IF(R1441="",0,COUNTIF($R$7:R1441,R1441))</f>
        <v>0</v>
      </c>
      <c r="C1441" s="49" t="str">
        <f t="shared" si="356"/>
        <v>0</v>
      </c>
      <c r="D1441" s="49">
        <f>IF(X1441="",0,COUNTIF($X$7:X1441,X1441))</f>
        <v>0</v>
      </c>
      <c r="E1441" s="49" t="str">
        <f t="shared" si="357"/>
        <v>0</v>
      </c>
      <c r="F1441" s="49">
        <f>IF(AD1441="",0,COUNTIF($AD$7:AD1441,AD1441))</f>
        <v>0</v>
      </c>
      <c r="G1441" s="49" t="str">
        <f t="shared" si="358"/>
        <v>0</v>
      </c>
      <c r="H1441" s="49">
        <f>IF(AJ1441="",0,COUNTIF($AJ$7:AJ1441,AJ1441))</f>
        <v>0</v>
      </c>
      <c r="I1441" s="49" t="str">
        <f t="shared" si="359"/>
        <v>0</v>
      </c>
      <c r="J1441" s="120">
        <f t="shared" si="360"/>
        <v>0</v>
      </c>
      <c r="K1441" s="50" t="str">
        <f t="shared" si="361"/>
        <v>-</v>
      </c>
      <c r="L1441" s="49">
        <f>IF(N1441="",0,COUNTIF($N$7:N1441,N1441))</f>
        <v>0</v>
      </c>
      <c r="M1441" s="50" t="str">
        <f t="shared" si="362"/>
        <v>0</v>
      </c>
      <c r="N1441" s="49" t="str">
        <f t="shared" si="363"/>
        <v/>
      </c>
      <c r="O1441" s="1"/>
      <c r="P1441" s="112"/>
      <c r="Q1441" s="4"/>
      <c r="R1441" s="4"/>
      <c r="S1441" s="54" t="str">
        <f t="shared" si="364"/>
        <v/>
      </c>
      <c r="T1441" s="51"/>
      <c r="U1441" s="53"/>
      <c r="V1441" s="233"/>
      <c r="W1441" s="234" t="str">
        <f t="shared" si="365"/>
        <v/>
      </c>
      <c r="X1441" s="52"/>
      <c r="Y1441" s="53"/>
      <c r="Z1441" s="53"/>
      <c r="AA1441" s="53"/>
      <c r="AB1441" s="54" t="str">
        <f t="shared" si="366"/>
        <v/>
      </c>
      <c r="AC1441" s="54" t="str">
        <f t="shared" si="367"/>
        <v/>
      </c>
      <c r="AD1441" s="52"/>
      <c r="AE1441" s="53"/>
      <c r="AF1441" s="53"/>
      <c r="AG1441" s="53"/>
      <c r="AH1441" s="54" t="str">
        <f t="shared" si="368"/>
        <v/>
      </c>
      <c r="AI1441" s="54" t="str">
        <f t="shared" si="369"/>
        <v/>
      </c>
      <c r="AJ1441" s="52"/>
      <c r="AK1441" s="55"/>
      <c r="AL1441" s="55"/>
      <c r="AM1441" s="55"/>
      <c r="AN1441" s="54" t="str">
        <f t="shared" si="370"/>
        <v/>
      </c>
      <c r="AO1441" s="54" t="str">
        <f t="shared" si="371"/>
        <v/>
      </c>
      <c r="AP1441" s="53"/>
      <c r="AQ1441" s="53"/>
      <c r="AR1441" s="1"/>
      <c r="AS1441" s="1"/>
    </row>
    <row r="1442" spans="1:45" ht="18.75" customHeight="1" x14ac:dyDescent="0.35">
      <c r="A1442" s="1"/>
      <c r="B1442" s="49">
        <f>IF(R1442="",0,COUNTIF($R$7:R1442,R1442))</f>
        <v>0</v>
      </c>
      <c r="C1442" s="49" t="str">
        <f t="shared" si="356"/>
        <v>0</v>
      </c>
      <c r="D1442" s="49">
        <f>IF(X1442="",0,COUNTIF($X$7:X1442,X1442))</f>
        <v>0</v>
      </c>
      <c r="E1442" s="49" t="str">
        <f t="shared" si="357"/>
        <v>0</v>
      </c>
      <c r="F1442" s="49">
        <f>IF(AD1442="",0,COUNTIF($AD$7:AD1442,AD1442))</f>
        <v>0</v>
      </c>
      <c r="G1442" s="49" t="str">
        <f t="shared" si="358"/>
        <v>0</v>
      </c>
      <c r="H1442" s="49">
        <f>IF(AJ1442="",0,COUNTIF($AJ$7:AJ1442,AJ1442))</f>
        <v>0</v>
      </c>
      <c r="I1442" s="49" t="str">
        <f t="shared" si="359"/>
        <v>0</v>
      </c>
      <c r="J1442" s="120">
        <f t="shared" si="360"/>
        <v>0</v>
      </c>
      <c r="K1442" s="50" t="str">
        <f t="shared" si="361"/>
        <v>-</v>
      </c>
      <c r="L1442" s="49">
        <f>IF(N1442="",0,COUNTIF($N$7:N1442,N1442))</f>
        <v>0</v>
      </c>
      <c r="M1442" s="50" t="str">
        <f t="shared" si="362"/>
        <v>0</v>
      </c>
      <c r="N1442" s="49" t="str">
        <f t="shared" si="363"/>
        <v/>
      </c>
      <c r="O1442" s="1"/>
      <c r="P1442" s="112"/>
      <c r="Q1442" s="4"/>
      <c r="R1442" s="4"/>
      <c r="S1442" s="54" t="str">
        <f t="shared" si="364"/>
        <v/>
      </c>
      <c r="T1442" s="51"/>
      <c r="U1442" s="53"/>
      <c r="V1442" s="233"/>
      <c r="W1442" s="234" t="str">
        <f t="shared" si="365"/>
        <v/>
      </c>
      <c r="X1442" s="52"/>
      <c r="Y1442" s="53"/>
      <c r="Z1442" s="53"/>
      <c r="AA1442" s="53"/>
      <c r="AB1442" s="54" t="str">
        <f t="shared" si="366"/>
        <v/>
      </c>
      <c r="AC1442" s="54" t="str">
        <f t="shared" si="367"/>
        <v/>
      </c>
      <c r="AD1442" s="52"/>
      <c r="AE1442" s="53"/>
      <c r="AF1442" s="53"/>
      <c r="AG1442" s="53"/>
      <c r="AH1442" s="54" t="str">
        <f t="shared" si="368"/>
        <v/>
      </c>
      <c r="AI1442" s="54" t="str">
        <f t="shared" si="369"/>
        <v/>
      </c>
      <c r="AJ1442" s="52"/>
      <c r="AK1442" s="55"/>
      <c r="AL1442" s="55"/>
      <c r="AM1442" s="55"/>
      <c r="AN1442" s="54" t="str">
        <f t="shared" si="370"/>
        <v/>
      </c>
      <c r="AO1442" s="54" t="str">
        <f t="shared" si="371"/>
        <v/>
      </c>
      <c r="AP1442" s="53"/>
      <c r="AQ1442" s="53"/>
      <c r="AR1442" s="1"/>
      <c r="AS1442" s="1"/>
    </row>
    <row r="1443" spans="1:45" ht="18.75" customHeight="1" x14ac:dyDescent="0.35">
      <c r="A1443" s="1"/>
      <c r="B1443" s="49">
        <f>IF(R1443="",0,COUNTIF($R$7:R1443,R1443))</f>
        <v>0</v>
      </c>
      <c r="C1443" s="49" t="str">
        <f t="shared" si="356"/>
        <v>0</v>
      </c>
      <c r="D1443" s="49">
        <f>IF(X1443="",0,COUNTIF($X$7:X1443,X1443))</f>
        <v>0</v>
      </c>
      <c r="E1443" s="49" t="str">
        <f t="shared" si="357"/>
        <v>0</v>
      </c>
      <c r="F1443" s="49">
        <f>IF(AD1443="",0,COUNTIF($AD$7:AD1443,AD1443))</f>
        <v>0</v>
      </c>
      <c r="G1443" s="49" t="str">
        <f t="shared" si="358"/>
        <v>0</v>
      </c>
      <c r="H1443" s="49">
        <f>IF(AJ1443="",0,COUNTIF($AJ$7:AJ1443,AJ1443))</f>
        <v>0</v>
      </c>
      <c r="I1443" s="49" t="str">
        <f t="shared" si="359"/>
        <v>0</v>
      </c>
      <c r="J1443" s="120">
        <f t="shared" si="360"/>
        <v>0</v>
      </c>
      <c r="K1443" s="50" t="str">
        <f t="shared" si="361"/>
        <v>-</v>
      </c>
      <c r="L1443" s="49">
        <f>IF(N1443="",0,COUNTIF($N$7:N1443,N1443))</f>
        <v>0</v>
      </c>
      <c r="M1443" s="50" t="str">
        <f t="shared" si="362"/>
        <v>0</v>
      </c>
      <c r="N1443" s="49" t="str">
        <f t="shared" si="363"/>
        <v/>
      </c>
      <c r="O1443" s="1"/>
      <c r="P1443" s="112"/>
      <c r="Q1443" s="4"/>
      <c r="R1443" s="4"/>
      <c r="S1443" s="54" t="str">
        <f t="shared" si="364"/>
        <v/>
      </c>
      <c r="T1443" s="51"/>
      <c r="U1443" s="53"/>
      <c r="V1443" s="233"/>
      <c r="W1443" s="234" t="str">
        <f t="shared" si="365"/>
        <v/>
      </c>
      <c r="X1443" s="52"/>
      <c r="Y1443" s="53"/>
      <c r="Z1443" s="53"/>
      <c r="AA1443" s="53"/>
      <c r="AB1443" s="54" t="str">
        <f t="shared" si="366"/>
        <v/>
      </c>
      <c r="AC1443" s="54" t="str">
        <f t="shared" si="367"/>
        <v/>
      </c>
      <c r="AD1443" s="52"/>
      <c r="AE1443" s="53"/>
      <c r="AF1443" s="53"/>
      <c r="AG1443" s="53"/>
      <c r="AH1443" s="54" t="str">
        <f t="shared" si="368"/>
        <v/>
      </c>
      <c r="AI1443" s="54" t="str">
        <f t="shared" si="369"/>
        <v/>
      </c>
      <c r="AJ1443" s="52"/>
      <c r="AK1443" s="55"/>
      <c r="AL1443" s="55"/>
      <c r="AM1443" s="55"/>
      <c r="AN1443" s="54" t="str">
        <f t="shared" si="370"/>
        <v/>
      </c>
      <c r="AO1443" s="54" t="str">
        <f t="shared" si="371"/>
        <v/>
      </c>
      <c r="AP1443" s="53"/>
      <c r="AQ1443" s="53"/>
      <c r="AR1443" s="1"/>
      <c r="AS1443" s="1"/>
    </row>
    <row r="1444" spans="1:45" ht="18.75" customHeight="1" x14ac:dyDescent="0.35">
      <c r="A1444" s="1"/>
      <c r="B1444" s="49">
        <f>IF(R1444="",0,COUNTIF($R$7:R1444,R1444))</f>
        <v>0</v>
      </c>
      <c r="C1444" s="49" t="str">
        <f t="shared" si="356"/>
        <v>0</v>
      </c>
      <c r="D1444" s="49">
        <f>IF(X1444="",0,COUNTIF($X$7:X1444,X1444))</f>
        <v>0</v>
      </c>
      <c r="E1444" s="49" t="str">
        <f t="shared" si="357"/>
        <v>0</v>
      </c>
      <c r="F1444" s="49">
        <f>IF(AD1444="",0,COUNTIF($AD$7:AD1444,AD1444))</f>
        <v>0</v>
      </c>
      <c r="G1444" s="49" t="str">
        <f t="shared" si="358"/>
        <v>0</v>
      </c>
      <c r="H1444" s="49">
        <f>IF(AJ1444="",0,COUNTIF($AJ$7:AJ1444,AJ1444))</f>
        <v>0</v>
      </c>
      <c r="I1444" s="49" t="str">
        <f t="shared" si="359"/>
        <v>0</v>
      </c>
      <c r="J1444" s="120">
        <f t="shared" si="360"/>
        <v>0</v>
      </c>
      <c r="K1444" s="50" t="str">
        <f t="shared" si="361"/>
        <v>-</v>
      </c>
      <c r="L1444" s="49">
        <f>IF(N1444="",0,COUNTIF($N$7:N1444,N1444))</f>
        <v>0</v>
      </c>
      <c r="M1444" s="50" t="str">
        <f t="shared" si="362"/>
        <v>0</v>
      </c>
      <c r="N1444" s="49" t="str">
        <f t="shared" si="363"/>
        <v/>
      </c>
      <c r="O1444" s="1"/>
      <c r="P1444" s="112"/>
      <c r="Q1444" s="4"/>
      <c r="R1444" s="4"/>
      <c r="S1444" s="54" t="str">
        <f t="shared" si="364"/>
        <v/>
      </c>
      <c r="T1444" s="51"/>
      <c r="U1444" s="53"/>
      <c r="V1444" s="233"/>
      <c r="W1444" s="234" t="str">
        <f t="shared" si="365"/>
        <v/>
      </c>
      <c r="X1444" s="52"/>
      <c r="Y1444" s="53"/>
      <c r="Z1444" s="53"/>
      <c r="AA1444" s="53"/>
      <c r="AB1444" s="54" t="str">
        <f t="shared" si="366"/>
        <v/>
      </c>
      <c r="AC1444" s="54" t="str">
        <f t="shared" si="367"/>
        <v/>
      </c>
      <c r="AD1444" s="52"/>
      <c r="AE1444" s="53"/>
      <c r="AF1444" s="53"/>
      <c r="AG1444" s="53"/>
      <c r="AH1444" s="54" t="str">
        <f t="shared" si="368"/>
        <v/>
      </c>
      <c r="AI1444" s="54" t="str">
        <f t="shared" si="369"/>
        <v/>
      </c>
      <c r="AJ1444" s="52"/>
      <c r="AK1444" s="55"/>
      <c r="AL1444" s="55"/>
      <c r="AM1444" s="55"/>
      <c r="AN1444" s="54" t="str">
        <f t="shared" si="370"/>
        <v/>
      </c>
      <c r="AO1444" s="54" t="str">
        <f t="shared" si="371"/>
        <v/>
      </c>
      <c r="AP1444" s="53"/>
      <c r="AQ1444" s="53"/>
      <c r="AR1444" s="1"/>
      <c r="AS1444" s="1"/>
    </row>
    <row r="1445" spans="1:45" ht="18.75" customHeight="1" x14ac:dyDescent="0.35">
      <c r="A1445" s="1"/>
      <c r="B1445" s="49">
        <f>IF(R1445="",0,COUNTIF($R$7:R1445,R1445))</f>
        <v>0</v>
      </c>
      <c r="C1445" s="49" t="str">
        <f t="shared" si="356"/>
        <v>0</v>
      </c>
      <c r="D1445" s="49">
        <f>IF(X1445="",0,COUNTIF($X$7:X1445,X1445))</f>
        <v>0</v>
      </c>
      <c r="E1445" s="49" t="str">
        <f t="shared" si="357"/>
        <v>0</v>
      </c>
      <c r="F1445" s="49">
        <f>IF(AD1445="",0,COUNTIF($AD$7:AD1445,AD1445))</f>
        <v>0</v>
      </c>
      <c r="G1445" s="49" t="str">
        <f t="shared" si="358"/>
        <v>0</v>
      </c>
      <c r="H1445" s="49">
        <f>IF(AJ1445="",0,COUNTIF($AJ$7:AJ1445,AJ1445))</f>
        <v>0</v>
      </c>
      <c r="I1445" s="49" t="str">
        <f t="shared" si="359"/>
        <v>0</v>
      </c>
      <c r="J1445" s="120">
        <f t="shared" si="360"/>
        <v>0</v>
      </c>
      <c r="K1445" s="50" t="str">
        <f t="shared" si="361"/>
        <v>-</v>
      </c>
      <c r="L1445" s="49">
        <f>IF(N1445="",0,COUNTIF($N$7:N1445,N1445))</f>
        <v>0</v>
      </c>
      <c r="M1445" s="50" t="str">
        <f t="shared" si="362"/>
        <v>0</v>
      </c>
      <c r="N1445" s="49" t="str">
        <f t="shared" si="363"/>
        <v/>
      </c>
      <c r="O1445" s="1"/>
      <c r="P1445" s="112"/>
      <c r="Q1445" s="4"/>
      <c r="R1445" s="4"/>
      <c r="S1445" s="54" t="str">
        <f t="shared" si="364"/>
        <v/>
      </c>
      <c r="T1445" s="51"/>
      <c r="U1445" s="53"/>
      <c r="V1445" s="233"/>
      <c r="W1445" s="234" t="str">
        <f t="shared" si="365"/>
        <v/>
      </c>
      <c r="X1445" s="52"/>
      <c r="Y1445" s="53"/>
      <c r="Z1445" s="53"/>
      <c r="AA1445" s="53"/>
      <c r="AB1445" s="54" t="str">
        <f t="shared" si="366"/>
        <v/>
      </c>
      <c r="AC1445" s="54" t="str">
        <f t="shared" si="367"/>
        <v/>
      </c>
      <c r="AD1445" s="52"/>
      <c r="AE1445" s="53"/>
      <c r="AF1445" s="53"/>
      <c r="AG1445" s="53"/>
      <c r="AH1445" s="54" t="str">
        <f t="shared" si="368"/>
        <v/>
      </c>
      <c r="AI1445" s="54" t="str">
        <f t="shared" si="369"/>
        <v/>
      </c>
      <c r="AJ1445" s="52"/>
      <c r="AK1445" s="55"/>
      <c r="AL1445" s="55"/>
      <c r="AM1445" s="55"/>
      <c r="AN1445" s="54" t="str">
        <f t="shared" si="370"/>
        <v/>
      </c>
      <c r="AO1445" s="54" t="str">
        <f t="shared" si="371"/>
        <v/>
      </c>
      <c r="AP1445" s="53"/>
      <c r="AQ1445" s="53"/>
      <c r="AR1445" s="1"/>
      <c r="AS1445" s="1"/>
    </row>
    <row r="1446" spans="1:45" ht="18.75" customHeight="1" x14ac:dyDescent="0.35">
      <c r="A1446" s="1"/>
      <c r="B1446" s="49">
        <f>IF(R1446="",0,COUNTIF($R$7:R1446,R1446))</f>
        <v>0</v>
      </c>
      <c r="C1446" s="49" t="str">
        <f t="shared" si="356"/>
        <v>0</v>
      </c>
      <c r="D1446" s="49">
        <f>IF(X1446="",0,COUNTIF($X$7:X1446,X1446))</f>
        <v>0</v>
      </c>
      <c r="E1446" s="49" t="str">
        <f t="shared" si="357"/>
        <v>0</v>
      </c>
      <c r="F1446" s="49">
        <f>IF(AD1446="",0,COUNTIF($AD$7:AD1446,AD1446))</f>
        <v>0</v>
      </c>
      <c r="G1446" s="49" t="str">
        <f t="shared" si="358"/>
        <v>0</v>
      </c>
      <c r="H1446" s="49">
        <f>IF(AJ1446="",0,COUNTIF($AJ$7:AJ1446,AJ1446))</f>
        <v>0</v>
      </c>
      <c r="I1446" s="49" t="str">
        <f t="shared" si="359"/>
        <v>0</v>
      </c>
      <c r="J1446" s="120">
        <f t="shared" si="360"/>
        <v>0</v>
      </c>
      <c r="K1446" s="50" t="str">
        <f t="shared" si="361"/>
        <v>-</v>
      </c>
      <c r="L1446" s="49">
        <f>IF(N1446="",0,COUNTIF($N$7:N1446,N1446))</f>
        <v>0</v>
      </c>
      <c r="M1446" s="50" t="str">
        <f t="shared" si="362"/>
        <v>0</v>
      </c>
      <c r="N1446" s="49" t="str">
        <f t="shared" si="363"/>
        <v/>
      </c>
      <c r="O1446" s="1"/>
      <c r="P1446" s="112"/>
      <c r="Q1446" s="4"/>
      <c r="R1446" s="4"/>
      <c r="S1446" s="54" t="str">
        <f t="shared" si="364"/>
        <v/>
      </c>
      <c r="T1446" s="51"/>
      <c r="U1446" s="53"/>
      <c r="V1446" s="233"/>
      <c r="W1446" s="234" t="str">
        <f t="shared" si="365"/>
        <v/>
      </c>
      <c r="X1446" s="52"/>
      <c r="Y1446" s="53"/>
      <c r="Z1446" s="53"/>
      <c r="AA1446" s="53"/>
      <c r="AB1446" s="54" t="str">
        <f t="shared" si="366"/>
        <v/>
      </c>
      <c r="AC1446" s="54" t="str">
        <f t="shared" si="367"/>
        <v/>
      </c>
      <c r="AD1446" s="52"/>
      <c r="AE1446" s="53"/>
      <c r="AF1446" s="53"/>
      <c r="AG1446" s="53"/>
      <c r="AH1446" s="54" t="str">
        <f t="shared" si="368"/>
        <v/>
      </c>
      <c r="AI1446" s="54" t="str">
        <f t="shared" si="369"/>
        <v/>
      </c>
      <c r="AJ1446" s="52"/>
      <c r="AK1446" s="55"/>
      <c r="AL1446" s="55"/>
      <c r="AM1446" s="55"/>
      <c r="AN1446" s="54" t="str">
        <f t="shared" si="370"/>
        <v/>
      </c>
      <c r="AO1446" s="54" t="str">
        <f t="shared" si="371"/>
        <v/>
      </c>
      <c r="AP1446" s="53"/>
      <c r="AQ1446" s="53"/>
      <c r="AR1446" s="1"/>
      <c r="AS1446" s="1"/>
    </row>
    <row r="1447" spans="1:45" ht="18.75" customHeight="1" x14ac:dyDescent="0.35">
      <c r="A1447" s="1"/>
      <c r="B1447" s="49">
        <f>IF(R1447="",0,COUNTIF($R$7:R1447,R1447))</f>
        <v>0</v>
      </c>
      <c r="C1447" s="49" t="str">
        <f t="shared" si="356"/>
        <v>0</v>
      </c>
      <c r="D1447" s="49">
        <f>IF(X1447="",0,COUNTIF($X$7:X1447,X1447))</f>
        <v>0</v>
      </c>
      <c r="E1447" s="49" t="str">
        <f t="shared" si="357"/>
        <v>0</v>
      </c>
      <c r="F1447" s="49">
        <f>IF(AD1447="",0,COUNTIF($AD$7:AD1447,AD1447))</f>
        <v>0</v>
      </c>
      <c r="G1447" s="49" t="str">
        <f t="shared" si="358"/>
        <v>0</v>
      </c>
      <c r="H1447" s="49">
        <f>IF(AJ1447="",0,COUNTIF($AJ$7:AJ1447,AJ1447))</f>
        <v>0</v>
      </c>
      <c r="I1447" s="49" t="str">
        <f t="shared" si="359"/>
        <v>0</v>
      </c>
      <c r="J1447" s="120">
        <f t="shared" si="360"/>
        <v>0</v>
      </c>
      <c r="K1447" s="50" t="str">
        <f t="shared" si="361"/>
        <v>-</v>
      </c>
      <c r="L1447" s="49">
        <f>IF(N1447="",0,COUNTIF($N$7:N1447,N1447))</f>
        <v>0</v>
      </c>
      <c r="M1447" s="50" t="str">
        <f t="shared" si="362"/>
        <v>0</v>
      </c>
      <c r="N1447" s="49" t="str">
        <f t="shared" si="363"/>
        <v/>
      </c>
      <c r="O1447" s="1"/>
      <c r="P1447" s="112"/>
      <c r="Q1447" s="4"/>
      <c r="R1447" s="4"/>
      <c r="S1447" s="54" t="str">
        <f t="shared" si="364"/>
        <v/>
      </c>
      <c r="T1447" s="51"/>
      <c r="U1447" s="53"/>
      <c r="V1447" s="233"/>
      <c r="W1447" s="234" t="str">
        <f t="shared" si="365"/>
        <v/>
      </c>
      <c r="X1447" s="52"/>
      <c r="Y1447" s="53"/>
      <c r="Z1447" s="53"/>
      <c r="AA1447" s="53"/>
      <c r="AB1447" s="54" t="str">
        <f t="shared" si="366"/>
        <v/>
      </c>
      <c r="AC1447" s="54" t="str">
        <f t="shared" si="367"/>
        <v/>
      </c>
      <c r="AD1447" s="52"/>
      <c r="AE1447" s="53"/>
      <c r="AF1447" s="53"/>
      <c r="AG1447" s="53"/>
      <c r="AH1447" s="54" t="str">
        <f t="shared" si="368"/>
        <v/>
      </c>
      <c r="AI1447" s="54" t="str">
        <f t="shared" si="369"/>
        <v/>
      </c>
      <c r="AJ1447" s="52"/>
      <c r="AK1447" s="55"/>
      <c r="AL1447" s="55"/>
      <c r="AM1447" s="55"/>
      <c r="AN1447" s="54" t="str">
        <f t="shared" si="370"/>
        <v/>
      </c>
      <c r="AO1447" s="54" t="str">
        <f t="shared" si="371"/>
        <v/>
      </c>
      <c r="AP1447" s="53"/>
      <c r="AQ1447" s="53"/>
      <c r="AR1447" s="1"/>
      <c r="AS1447" s="1"/>
    </row>
    <row r="1448" spans="1:45" ht="18.75" customHeight="1" x14ac:dyDescent="0.35">
      <c r="A1448" s="1"/>
      <c r="B1448" s="49">
        <f>IF(R1448="",0,COUNTIF($R$7:R1448,R1448))</f>
        <v>0</v>
      </c>
      <c r="C1448" s="49" t="str">
        <f t="shared" si="356"/>
        <v>0</v>
      </c>
      <c r="D1448" s="49">
        <f>IF(X1448="",0,COUNTIF($X$7:X1448,X1448))</f>
        <v>0</v>
      </c>
      <c r="E1448" s="49" t="str">
        <f t="shared" si="357"/>
        <v>0</v>
      </c>
      <c r="F1448" s="49">
        <f>IF(AD1448="",0,COUNTIF($AD$7:AD1448,AD1448))</f>
        <v>0</v>
      </c>
      <c r="G1448" s="49" t="str">
        <f t="shared" si="358"/>
        <v>0</v>
      </c>
      <c r="H1448" s="49">
        <f>IF(AJ1448="",0,COUNTIF($AJ$7:AJ1448,AJ1448))</f>
        <v>0</v>
      </c>
      <c r="I1448" s="49" t="str">
        <f t="shared" si="359"/>
        <v>0</v>
      </c>
      <c r="J1448" s="120">
        <f t="shared" si="360"/>
        <v>0</v>
      </c>
      <c r="K1448" s="50" t="str">
        <f t="shared" si="361"/>
        <v>-</v>
      </c>
      <c r="L1448" s="49">
        <f>IF(N1448="",0,COUNTIF($N$7:N1448,N1448))</f>
        <v>0</v>
      </c>
      <c r="M1448" s="50" t="str">
        <f t="shared" si="362"/>
        <v>0</v>
      </c>
      <c r="N1448" s="49" t="str">
        <f t="shared" si="363"/>
        <v/>
      </c>
      <c r="O1448" s="1"/>
      <c r="P1448" s="112"/>
      <c r="Q1448" s="4"/>
      <c r="R1448" s="4"/>
      <c r="S1448" s="54" t="str">
        <f t="shared" si="364"/>
        <v/>
      </c>
      <c r="T1448" s="51"/>
      <c r="U1448" s="53"/>
      <c r="V1448" s="233"/>
      <c r="W1448" s="234" t="str">
        <f t="shared" si="365"/>
        <v/>
      </c>
      <c r="X1448" s="52"/>
      <c r="Y1448" s="53"/>
      <c r="Z1448" s="53"/>
      <c r="AA1448" s="53"/>
      <c r="AB1448" s="54" t="str">
        <f t="shared" si="366"/>
        <v/>
      </c>
      <c r="AC1448" s="54" t="str">
        <f t="shared" si="367"/>
        <v/>
      </c>
      <c r="AD1448" s="52"/>
      <c r="AE1448" s="53"/>
      <c r="AF1448" s="53"/>
      <c r="AG1448" s="53"/>
      <c r="AH1448" s="54" t="str">
        <f t="shared" si="368"/>
        <v/>
      </c>
      <c r="AI1448" s="54" t="str">
        <f t="shared" si="369"/>
        <v/>
      </c>
      <c r="AJ1448" s="52"/>
      <c r="AK1448" s="55"/>
      <c r="AL1448" s="55"/>
      <c r="AM1448" s="55"/>
      <c r="AN1448" s="54" t="str">
        <f t="shared" si="370"/>
        <v/>
      </c>
      <c r="AO1448" s="54" t="str">
        <f t="shared" si="371"/>
        <v/>
      </c>
      <c r="AP1448" s="53"/>
      <c r="AQ1448" s="53"/>
      <c r="AR1448" s="1"/>
      <c r="AS1448" s="1"/>
    </row>
    <row r="1449" spans="1:45" ht="18.75" customHeight="1" x14ac:dyDescent="0.35">
      <c r="A1449" s="1"/>
      <c r="B1449" s="49">
        <f>IF(R1449="",0,COUNTIF($R$7:R1449,R1449))</f>
        <v>0</v>
      </c>
      <c r="C1449" s="49" t="str">
        <f t="shared" si="356"/>
        <v>0</v>
      </c>
      <c r="D1449" s="49">
        <f>IF(X1449="",0,COUNTIF($X$7:X1449,X1449))</f>
        <v>0</v>
      </c>
      <c r="E1449" s="49" t="str">
        <f t="shared" si="357"/>
        <v>0</v>
      </c>
      <c r="F1449" s="49">
        <f>IF(AD1449="",0,COUNTIF($AD$7:AD1449,AD1449))</f>
        <v>0</v>
      </c>
      <c r="G1449" s="49" t="str">
        <f t="shared" si="358"/>
        <v>0</v>
      </c>
      <c r="H1449" s="49">
        <f>IF(AJ1449="",0,COUNTIF($AJ$7:AJ1449,AJ1449))</f>
        <v>0</v>
      </c>
      <c r="I1449" s="49" t="str">
        <f t="shared" si="359"/>
        <v>0</v>
      </c>
      <c r="J1449" s="120">
        <f t="shared" si="360"/>
        <v>0</v>
      </c>
      <c r="K1449" s="50" t="str">
        <f t="shared" si="361"/>
        <v>-</v>
      </c>
      <c r="L1449" s="49">
        <f>IF(N1449="",0,COUNTIF($N$7:N1449,N1449))</f>
        <v>0</v>
      </c>
      <c r="M1449" s="50" t="str">
        <f t="shared" si="362"/>
        <v>0</v>
      </c>
      <c r="N1449" s="49" t="str">
        <f t="shared" si="363"/>
        <v/>
      </c>
      <c r="O1449" s="1"/>
      <c r="P1449" s="112"/>
      <c r="Q1449" s="4"/>
      <c r="R1449" s="4"/>
      <c r="S1449" s="54" t="str">
        <f t="shared" si="364"/>
        <v/>
      </c>
      <c r="T1449" s="51"/>
      <c r="U1449" s="53"/>
      <c r="V1449" s="233"/>
      <c r="W1449" s="234" t="str">
        <f t="shared" si="365"/>
        <v/>
      </c>
      <c r="X1449" s="52"/>
      <c r="Y1449" s="53"/>
      <c r="Z1449" s="53"/>
      <c r="AA1449" s="53"/>
      <c r="AB1449" s="54" t="str">
        <f t="shared" si="366"/>
        <v/>
      </c>
      <c r="AC1449" s="54" t="str">
        <f t="shared" si="367"/>
        <v/>
      </c>
      <c r="AD1449" s="52"/>
      <c r="AE1449" s="53"/>
      <c r="AF1449" s="53"/>
      <c r="AG1449" s="53"/>
      <c r="AH1449" s="54" t="str">
        <f t="shared" si="368"/>
        <v/>
      </c>
      <c r="AI1449" s="54" t="str">
        <f t="shared" si="369"/>
        <v/>
      </c>
      <c r="AJ1449" s="52"/>
      <c r="AK1449" s="55"/>
      <c r="AL1449" s="55"/>
      <c r="AM1449" s="55"/>
      <c r="AN1449" s="54" t="str">
        <f t="shared" si="370"/>
        <v/>
      </c>
      <c r="AO1449" s="54" t="str">
        <f t="shared" si="371"/>
        <v/>
      </c>
      <c r="AP1449" s="53"/>
      <c r="AQ1449" s="53"/>
      <c r="AR1449" s="1"/>
      <c r="AS1449" s="1"/>
    </row>
    <row r="1450" spans="1:45" ht="18.75" customHeight="1" x14ac:dyDescent="0.35">
      <c r="A1450" s="1"/>
      <c r="B1450" s="49">
        <f>IF(R1450="",0,COUNTIF($R$7:R1450,R1450))</f>
        <v>0</v>
      </c>
      <c r="C1450" s="49" t="str">
        <f t="shared" si="356"/>
        <v>0</v>
      </c>
      <c r="D1450" s="49">
        <f>IF(X1450="",0,COUNTIF($X$7:X1450,X1450))</f>
        <v>0</v>
      </c>
      <c r="E1450" s="49" t="str">
        <f t="shared" si="357"/>
        <v>0</v>
      </c>
      <c r="F1450" s="49">
        <f>IF(AD1450="",0,COUNTIF($AD$7:AD1450,AD1450))</f>
        <v>0</v>
      </c>
      <c r="G1450" s="49" t="str">
        <f t="shared" si="358"/>
        <v>0</v>
      </c>
      <c r="H1450" s="49">
        <f>IF(AJ1450="",0,COUNTIF($AJ$7:AJ1450,AJ1450))</f>
        <v>0</v>
      </c>
      <c r="I1450" s="49" t="str">
        <f t="shared" si="359"/>
        <v>0</v>
      </c>
      <c r="J1450" s="120">
        <f t="shared" si="360"/>
        <v>0</v>
      </c>
      <c r="K1450" s="50" t="str">
        <f t="shared" si="361"/>
        <v>-</v>
      </c>
      <c r="L1450" s="49">
        <f>IF(N1450="",0,COUNTIF($N$7:N1450,N1450))</f>
        <v>0</v>
      </c>
      <c r="M1450" s="50" t="str">
        <f t="shared" si="362"/>
        <v>0</v>
      </c>
      <c r="N1450" s="49" t="str">
        <f t="shared" si="363"/>
        <v/>
      </c>
      <c r="O1450" s="1"/>
      <c r="P1450" s="112"/>
      <c r="Q1450" s="4"/>
      <c r="R1450" s="4"/>
      <c r="S1450" s="54" t="str">
        <f t="shared" si="364"/>
        <v/>
      </c>
      <c r="T1450" s="51"/>
      <c r="U1450" s="53"/>
      <c r="V1450" s="233"/>
      <c r="W1450" s="234" t="str">
        <f t="shared" si="365"/>
        <v/>
      </c>
      <c r="X1450" s="52"/>
      <c r="Y1450" s="53"/>
      <c r="Z1450" s="53"/>
      <c r="AA1450" s="53"/>
      <c r="AB1450" s="54" t="str">
        <f t="shared" si="366"/>
        <v/>
      </c>
      <c r="AC1450" s="54" t="str">
        <f t="shared" si="367"/>
        <v/>
      </c>
      <c r="AD1450" s="52"/>
      <c r="AE1450" s="53"/>
      <c r="AF1450" s="53"/>
      <c r="AG1450" s="53"/>
      <c r="AH1450" s="54" t="str">
        <f t="shared" si="368"/>
        <v/>
      </c>
      <c r="AI1450" s="54" t="str">
        <f t="shared" si="369"/>
        <v/>
      </c>
      <c r="AJ1450" s="52"/>
      <c r="AK1450" s="55"/>
      <c r="AL1450" s="55"/>
      <c r="AM1450" s="55"/>
      <c r="AN1450" s="54" t="str">
        <f t="shared" si="370"/>
        <v/>
      </c>
      <c r="AO1450" s="54" t="str">
        <f t="shared" si="371"/>
        <v/>
      </c>
      <c r="AP1450" s="53"/>
      <c r="AQ1450" s="53"/>
      <c r="AR1450" s="1"/>
      <c r="AS1450" s="1"/>
    </row>
    <row r="1451" spans="1:45" ht="18.75" customHeight="1" x14ac:dyDescent="0.35">
      <c r="A1451" s="1"/>
      <c r="B1451" s="49">
        <f>IF(R1451="",0,COUNTIF($R$7:R1451,R1451))</f>
        <v>0</v>
      </c>
      <c r="C1451" s="49" t="str">
        <f t="shared" si="356"/>
        <v>0</v>
      </c>
      <c r="D1451" s="49">
        <f>IF(X1451="",0,COUNTIF($X$7:X1451,X1451))</f>
        <v>0</v>
      </c>
      <c r="E1451" s="49" t="str">
        <f t="shared" si="357"/>
        <v>0</v>
      </c>
      <c r="F1451" s="49">
        <f>IF(AD1451="",0,COUNTIF($AD$7:AD1451,AD1451))</f>
        <v>0</v>
      </c>
      <c r="G1451" s="49" t="str">
        <f t="shared" si="358"/>
        <v>0</v>
      </c>
      <c r="H1451" s="49">
        <f>IF(AJ1451="",0,COUNTIF($AJ$7:AJ1451,AJ1451))</f>
        <v>0</v>
      </c>
      <c r="I1451" s="49" t="str">
        <f t="shared" si="359"/>
        <v>0</v>
      </c>
      <c r="J1451" s="120">
        <f t="shared" si="360"/>
        <v>0</v>
      </c>
      <c r="K1451" s="50" t="str">
        <f t="shared" si="361"/>
        <v>-</v>
      </c>
      <c r="L1451" s="49">
        <f>IF(N1451="",0,COUNTIF($N$7:N1451,N1451))</f>
        <v>0</v>
      </c>
      <c r="M1451" s="50" t="str">
        <f t="shared" si="362"/>
        <v>0</v>
      </c>
      <c r="N1451" s="49" t="str">
        <f t="shared" si="363"/>
        <v/>
      </c>
      <c r="O1451" s="1"/>
      <c r="P1451" s="112"/>
      <c r="Q1451" s="4"/>
      <c r="R1451" s="4"/>
      <c r="S1451" s="54" t="str">
        <f t="shared" si="364"/>
        <v/>
      </c>
      <c r="T1451" s="51"/>
      <c r="U1451" s="53"/>
      <c r="V1451" s="233"/>
      <c r="W1451" s="234" t="str">
        <f t="shared" si="365"/>
        <v/>
      </c>
      <c r="X1451" s="52"/>
      <c r="Y1451" s="53"/>
      <c r="Z1451" s="53"/>
      <c r="AA1451" s="53"/>
      <c r="AB1451" s="54" t="str">
        <f t="shared" si="366"/>
        <v/>
      </c>
      <c r="AC1451" s="54" t="str">
        <f t="shared" si="367"/>
        <v/>
      </c>
      <c r="AD1451" s="52"/>
      <c r="AE1451" s="53"/>
      <c r="AF1451" s="53"/>
      <c r="AG1451" s="53"/>
      <c r="AH1451" s="54" t="str">
        <f t="shared" si="368"/>
        <v/>
      </c>
      <c r="AI1451" s="54" t="str">
        <f t="shared" si="369"/>
        <v/>
      </c>
      <c r="AJ1451" s="52"/>
      <c r="AK1451" s="55"/>
      <c r="AL1451" s="55"/>
      <c r="AM1451" s="55"/>
      <c r="AN1451" s="54" t="str">
        <f t="shared" si="370"/>
        <v/>
      </c>
      <c r="AO1451" s="54" t="str">
        <f t="shared" si="371"/>
        <v/>
      </c>
      <c r="AP1451" s="53"/>
      <c r="AQ1451" s="53"/>
      <c r="AR1451" s="1"/>
      <c r="AS1451" s="1"/>
    </row>
    <row r="1452" spans="1:45" ht="18.75" customHeight="1" x14ac:dyDescent="0.35">
      <c r="A1452" s="1"/>
      <c r="B1452" s="49">
        <f>IF(R1452="",0,COUNTIF($R$7:R1452,R1452))</f>
        <v>0</v>
      </c>
      <c r="C1452" s="49" t="str">
        <f t="shared" si="356"/>
        <v>0</v>
      </c>
      <c r="D1452" s="49">
        <f>IF(X1452="",0,COUNTIF($X$7:X1452,X1452))</f>
        <v>0</v>
      </c>
      <c r="E1452" s="49" t="str">
        <f t="shared" si="357"/>
        <v>0</v>
      </c>
      <c r="F1452" s="49">
        <f>IF(AD1452="",0,COUNTIF($AD$7:AD1452,AD1452))</f>
        <v>0</v>
      </c>
      <c r="G1452" s="49" t="str">
        <f t="shared" si="358"/>
        <v>0</v>
      </c>
      <c r="H1452" s="49">
        <f>IF(AJ1452="",0,COUNTIF($AJ$7:AJ1452,AJ1452))</f>
        <v>0</v>
      </c>
      <c r="I1452" s="49" t="str">
        <f t="shared" si="359"/>
        <v>0</v>
      </c>
      <c r="J1452" s="120">
        <f t="shared" si="360"/>
        <v>0</v>
      </c>
      <c r="K1452" s="50" t="str">
        <f t="shared" si="361"/>
        <v>-</v>
      </c>
      <c r="L1452" s="49">
        <f>IF(N1452="",0,COUNTIF($N$7:N1452,N1452))</f>
        <v>0</v>
      </c>
      <c r="M1452" s="50" t="str">
        <f t="shared" si="362"/>
        <v>0</v>
      </c>
      <c r="N1452" s="49" t="str">
        <f t="shared" si="363"/>
        <v/>
      </c>
      <c r="O1452" s="1"/>
      <c r="P1452" s="112"/>
      <c r="Q1452" s="4"/>
      <c r="R1452" s="4"/>
      <c r="S1452" s="54" t="str">
        <f t="shared" si="364"/>
        <v/>
      </c>
      <c r="T1452" s="51"/>
      <c r="U1452" s="53"/>
      <c r="V1452" s="233"/>
      <c r="W1452" s="234" t="str">
        <f t="shared" si="365"/>
        <v/>
      </c>
      <c r="X1452" s="52"/>
      <c r="Y1452" s="53"/>
      <c r="Z1452" s="53"/>
      <c r="AA1452" s="53"/>
      <c r="AB1452" s="54" t="str">
        <f t="shared" si="366"/>
        <v/>
      </c>
      <c r="AC1452" s="54" t="str">
        <f t="shared" si="367"/>
        <v/>
      </c>
      <c r="AD1452" s="52"/>
      <c r="AE1452" s="53"/>
      <c r="AF1452" s="53"/>
      <c r="AG1452" s="53"/>
      <c r="AH1452" s="54" t="str">
        <f t="shared" si="368"/>
        <v/>
      </c>
      <c r="AI1452" s="54" t="str">
        <f t="shared" si="369"/>
        <v/>
      </c>
      <c r="AJ1452" s="52"/>
      <c r="AK1452" s="55"/>
      <c r="AL1452" s="55"/>
      <c r="AM1452" s="55"/>
      <c r="AN1452" s="54" t="str">
        <f t="shared" si="370"/>
        <v/>
      </c>
      <c r="AO1452" s="54" t="str">
        <f t="shared" si="371"/>
        <v/>
      </c>
      <c r="AP1452" s="53"/>
      <c r="AQ1452" s="53"/>
      <c r="AR1452" s="1"/>
      <c r="AS1452" s="1"/>
    </row>
    <row r="1453" spans="1:45" ht="18.75" customHeight="1" x14ac:dyDescent="0.35">
      <c r="A1453" s="1"/>
      <c r="B1453" s="49">
        <f>IF(R1453="",0,COUNTIF($R$7:R1453,R1453))</f>
        <v>0</v>
      </c>
      <c r="C1453" s="49" t="str">
        <f t="shared" si="356"/>
        <v>0</v>
      </c>
      <c r="D1453" s="49">
        <f>IF(X1453="",0,COUNTIF($X$7:X1453,X1453))</f>
        <v>0</v>
      </c>
      <c r="E1453" s="49" t="str">
        <f t="shared" si="357"/>
        <v>0</v>
      </c>
      <c r="F1453" s="49">
        <f>IF(AD1453="",0,COUNTIF($AD$7:AD1453,AD1453))</f>
        <v>0</v>
      </c>
      <c r="G1453" s="49" t="str">
        <f t="shared" si="358"/>
        <v>0</v>
      </c>
      <c r="H1453" s="49">
        <f>IF(AJ1453="",0,COUNTIF($AJ$7:AJ1453,AJ1453))</f>
        <v>0</v>
      </c>
      <c r="I1453" s="49" t="str">
        <f t="shared" si="359"/>
        <v>0</v>
      </c>
      <c r="J1453" s="120">
        <f t="shared" si="360"/>
        <v>0</v>
      </c>
      <c r="K1453" s="50" t="str">
        <f t="shared" si="361"/>
        <v>-</v>
      </c>
      <c r="L1453" s="49">
        <f>IF(N1453="",0,COUNTIF($N$7:N1453,N1453))</f>
        <v>0</v>
      </c>
      <c r="M1453" s="50" t="str">
        <f t="shared" si="362"/>
        <v>0</v>
      </c>
      <c r="N1453" s="49" t="str">
        <f t="shared" si="363"/>
        <v/>
      </c>
      <c r="O1453" s="1"/>
      <c r="P1453" s="112"/>
      <c r="Q1453" s="4"/>
      <c r="R1453" s="4"/>
      <c r="S1453" s="54" t="str">
        <f t="shared" si="364"/>
        <v/>
      </c>
      <c r="T1453" s="51"/>
      <c r="U1453" s="53"/>
      <c r="V1453" s="233"/>
      <c r="W1453" s="234" t="str">
        <f t="shared" si="365"/>
        <v/>
      </c>
      <c r="X1453" s="52"/>
      <c r="Y1453" s="53"/>
      <c r="Z1453" s="53"/>
      <c r="AA1453" s="53"/>
      <c r="AB1453" s="54" t="str">
        <f t="shared" si="366"/>
        <v/>
      </c>
      <c r="AC1453" s="54" t="str">
        <f t="shared" si="367"/>
        <v/>
      </c>
      <c r="AD1453" s="52"/>
      <c r="AE1453" s="53"/>
      <c r="AF1453" s="53"/>
      <c r="AG1453" s="53"/>
      <c r="AH1453" s="54" t="str">
        <f t="shared" si="368"/>
        <v/>
      </c>
      <c r="AI1453" s="54" t="str">
        <f t="shared" si="369"/>
        <v/>
      </c>
      <c r="AJ1453" s="52"/>
      <c r="AK1453" s="55"/>
      <c r="AL1453" s="55"/>
      <c r="AM1453" s="55"/>
      <c r="AN1453" s="54" t="str">
        <f t="shared" si="370"/>
        <v/>
      </c>
      <c r="AO1453" s="54" t="str">
        <f t="shared" si="371"/>
        <v/>
      </c>
      <c r="AP1453" s="53"/>
      <c r="AQ1453" s="53"/>
      <c r="AR1453" s="1"/>
      <c r="AS1453" s="1"/>
    </row>
    <row r="1454" spans="1:45" ht="18.75" customHeight="1" x14ac:dyDescent="0.35">
      <c r="A1454" s="1"/>
      <c r="B1454" s="49">
        <f>IF(R1454="",0,COUNTIF($R$7:R1454,R1454))</f>
        <v>0</v>
      </c>
      <c r="C1454" s="49" t="str">
        <f t="shared" si="356"/>
        <v>0</v>
      </c>
      <c r="D1454" s="49">
        <f>IF(X1454="",0,COUNTIF($X$7:X1454,X1454))</f>
        <v>0</v>
      </c>
      <c r="E1454" s="49" t="str">
        <f t="shared" si="357"/>
        <v>0</v>
      </c>
      <c r="F1454" s="49">
        <f>IF(AD1454="",0,COUNTIF($AD$7:AD1454,AD1454))</f>
        <v>0</v>
      </c>
      <c r="G1454" s="49" t="str">
        <f t="shared" si="358"/>
        <v>0</v>
      </c>
      <c r="H1454" s="49">
        <f>IF(AJ1454="",0,COUNTIF($AJ$7:AJ1454,AJ1454))</f>
        <v>0</v>
      </c>
      <c r="I1454" s="49" t="str">
        <f t="shared" si="359"/>
        <v>0</v>
      </c>
      <c r="J1454" s="120">
        <f t="shared" si="360"/>
        <v>0</v>
      </c>
      <c r="K1454" s="50" t="str">
        <f t="shared" si="361"/>
        <v>-</v>
      </c>
      <c r="L1454" s="49">
        <f>IF(N1454="",0,COUNTIF($N$7:N1454,N1454))</f>
        <v>0</v>
      </c>
      <c r="M1454" s="50" t="str">
        <f t="shared" si="362"/>
        <v>0</v>
      </c>
      <c r="N1454" s="49" t="str">
        <f t="shared" si="363"/>
        <v/>
      </c>
      <c r="O1454" s="1"/>
      <c r="P1454" s="112"/>
      <c r="Q1454" s="4"/>
      <c r="R1454" s="4"/>
      <c r="S1454" s="54" t="str">
        <f t="shared" si="364"/>
        <v/>
      </c>
      <c r="T1454" s="51"/>
      <c r="U1454" s="53"/>
      <c r="V1454" s="233"/>
      <c r="W1454" s="234" t="str">
        <f t="shared" si="365"/>
        <v/>
      </c>
      <c r="X1454" s="52"/>
      <c r="Y1454" s="53"/>
      <c r="Z1454" s="53"/>
      <c r="AA1454" s="53"/>
      <c r="AB1454" s="54" t="str">
        <f t="shared" si="366"/>
        <v/>
      </c>
      <c r="AC1454" s="54" t="str">
        <f t="shared" si="367"/>
        <v/>
      </c>
      <c r="AD1454" s="52"/>
      <c r="AE1454" s="53"/>
      <c r="AF1454" s="53"/>
      <c r="AG1454" s="53"/>
      <c r="AH1454" s="54" t="str">
        <f t="shared" si="368"/>
        <v/>
      </c>
      <c r="AI1454" s="54" t="str">
        <f t="shared" si="369"/>
        <v/>
      </c>
      <c r="AJ1454" s="52"/>
      <c r="AK1454" s="55"/>
      <c r="AL1454" s="55"/>
      <c r="AM1454" s="55"/>
      <c r="AN1454" s="54" t="str">
        <f t="shared" si="370"/>
        <v/>
      </c>
      <c r="AO1454" s="54" t="str">
        <f t="shared" si="371"/>
        <v/>
      </c>
      <c r="AP1454" s="53"/>
      <c r="AQ1454" s="53"/>
      <c r="AR1454" s="1"/>
      <c r="AS1454" s="1"/>
    </row>
    <row r="1455" spans="1:45" ht="18.75" customHeight="1" x14ac:dyDescent="0.35">
      <c r="A1455" s="1"/>
      <c r="B1455" s="49">
        <f>IF(R1455="",0,COUNTIF($R$7:R1455,R1455))</f>
        <v>0</v>
      </c>
      <c r="C1455" s="49" t="str">
        <f t="shared" si="356"/>
        <v>0</v>
      </c>
      <c r="D1455" s="49">
        <f>IF(X1455="",0,COUNTIF($X$7:X1455,X1455))</f>
        <v>0</v>
      </c>
      <c r="E1455" s="49" t="str">
        <f t="shared" si="357"/>
        <v>0</v>
      </c>
      <c r="F1455" s="49">
        <f>IF(AD1455="",0,COUNTIF($AD$7:AD1455,AD1455))</f>
        <v>0</v>
      </c>
      <c r="G1455" s="49" t="str">
        <f t="shared" si="358"/>
        <v>0</v>
      </c>
      <c r="H1455" s="49">
        <f>IF(AJ1455="",0,COUNTIF($AJ$7:AJ1455,AJ1455))</f>
        <v>0</v>
      </c>
      <c r="I1455" s="49" t="str">
        <f t="shared" si="359"/>
        <v>0</v>
      </c>
      <c r="J1455" s="120">
        <f t="shared" si="360"/>
        <v>0</v>
      </c>
      <c r="K1455" s="50" t="str">
        <f t="shared" si="361"/>
        <v>-</v>
      </c>
      <c r="L1455" s="49">
        <f>IF(N1455="",0,COUNTIF($N$7:N1455,N1455))</f>
        <v>0</v>
      </c>
      <c r="M1455" s="50" t="str">
        <f t="shared" si="362"/>
        <v>0</v>
      </c>
      <c r="N1455" s="49" t="str">
        <f t="shared" si="363"/>
        <v/>
      </c>
      <c r="O1455" s="1"/>
      <c r="P1455" s="112"/>
      <c r="Q1455" s="4"/>
      <c r="R1455" s="4"/>
      <c r="S1455" s="54" t="str">
        <f t="shared" si="364"/>
        <v/>
      </c>
      <c r="T1455" s="51"/>
      <c r="U1455" s="53"/>
      <c r="V1455" s="233"/>
      <c r="W1455" s="234" t="str">
        <f t="shared" si="365"/>
        <v/>
      </c>
      <c r="X1455" s="52"/>
      <c r="Y1455" s="53"/>
      <c r="Z1455" s="53"/>
      <c r="AA1455" s="53"/>
      <c r="AB1455" s="54" t="str">
        <f t="shared" si="366"/>
        <v/>
      </c>
      <c r="AC1455" s="54" t="str">
        <f t="shared" si="367"/>
        <v/>
      </c>
      <c r="AD1455" s="52"/>
      <c r="AE1455" s="53"/>
      <c r="AF1455" s="53"/>
      <c r="AG1455" s="53"/>
      <c r="AH1455" s="54" t="str">
        <f t="shared" si="368"/>
        <v/>
      </c>
      <c r="AI1455" s="54" t="str">
        <f t="shared" si="369"/>
        <v/>
      </c>
      <c r="AJ1455" s="52"/>
      <c r="AK1455" s="55"/>
      <c r="AL1455" s="55"/>
      <c r="AM1455" s="55"/>
      <c r="AN1455" s="54" t="str">
        <f t="shared" si="370"/>
        <v/>
      </c>
      <c r="AO1455" s="54" t="str">
        <f t="shared" si="371"/>
        <v/>
      </c>
      <c r="AP1455" s="53"/>
      <c r="AQ1455" s="53"/>
      <c r="AR1455" s="1"/>
      <c r="AS1455" s="1"/>
    </row>
    <row r="1456" spans="1:45" ht="18.75" customHeight="1" x14ac:dyDescent="0.35">
      <c r="A1456" s="1"/>
      <c r="B1456" s="49">
        <f>IF(R1456="",0,COUNTIF($R$7:R1456,R1456))</f>
        <v>0</v>
      </c>
      <c r="C1456" s="49" t="str">
        <f t="shared" si="356"/>
        <v>0</v>
      </c>
      <c r="D1456" s="49">
        <f>IF(X1456="",0,COUNTIF($X$7:X1456,X1456))</f>
        <v>0</v>
      </c>
      <c r="E1456" s="49" t="str">
        <f t="shared" si="357"/>
        <v>0</v>
      </c>
      <c r="F1456" s="49">
        <f>IF(AD1456="",0,COUNTIF($AD$7:AD1456,AD1456))</f>
        <v>0</v>
      </c>
      <c r="G1456" s="49" t="str">
        <f t="shared" si="358"/>
        <v>0</v>
      </c>
      <c r="H1456" s="49">
        <f>IF(AJ1456="",0,COUNTIF($AJ$7:AJ1456,AJ1456))</f>
        <v>0</v>
      </c>
      <c r="I1456" s="49" t="str">
        <f t="shared" si="359"/>
        <v>0</v>
      </c>
      <c r="J1456" s="120">
        <f t="shared" si="360"/>
        <v>0</v>
      </c>
      <c r="K1456" s="50" t="str">
        <f t="shared" si="361"/>
        <v>-</v>
      </c>
      <c r="L1456" s="49">
        <f>IF(N1456="",0,COUNTIF($N$7:N1456,N1456))</f>
        <v>0</v>
      </c>
      <c r="M1456" s="50" t="str">
        <f t="shared" si="362"/>
        <v>0</v>
      </c>
      <c r="N1456" s="49" t="str">
        <f t="shared" si="363"/>
        <v/>
      </c>
      <c r="O1456" s="1"/>
      <c r="P1456" s="112"/>
      <c r="Q1456" s="4"/>
      <c r="R1456" s="4"/>
      <c r="S1456" s="54" t="str">
        <f t="shared" si="364"/>
        <v/>
      </c>
      <c r="T1456" s="51"/>
      <c r="U1456" s="53"/>
      <c r="V1456" s="233"/>
      <c r="W1456" s="234" t="str">
        <f t="shared" si="365"/>
        <v/>
      </c>
      <c r="X1456" s="52"/>
      <c r="Y1456" s="53"/>
      <c r="Z1456" s="53"/>
      <c r="AA1456" s="53"/>
      <c r="AB1456" s="54" t="str">
        <f t="shared" si="366"/>
        <v/>
      </c>
      <c r="AC1456" s="54" t="str">
        <f t="shared" si="367"/>
        <v/>
      </c>
      <c r="AD1456" s="52"/>
      <c r="AE1456" s="53"/>
      <c r="AF1456" s="53"/>
      <c r="AG1456" s="53"/>
      <c r="AH1456" s="54" t="str">
        <f t="shared" si="368"/>
        <v/>
      </c>
      <c r="AI1456" s="54" t="str">
        <f t="shared" si="369"/>
        <v/>
      </c>
      <c r="AJ1456" s="52"/>
      <c r="AK1456" s="55"/>
      <c r="AL1456" s="55"/>
      <c r="AM1456" s="55"/>
      <c r="AN1456" s="54" t="str">
        <f t="shared" si="370"/>
        <v/>
      </c>
      <c r="AO1456" s="54" t="str">
        <f t="shared" si="371"/>
        <v/>
      </c>
      <c r="AP1456" s="53"/>
      <c r="AQ1456" s="53"/>
      <c r="AR1456" s="1"/>
      <c r="AS1456" s="1"/>
    </row>
    <row r="1457" spans="1:45" ht="18.75" customHeight="1" x14ac:dyDescent="0.35">
      <c r="A1457" s="1"/>
      <c r="B1457" s="49">
        <f>IF(R1457="",0,COUNTIF($R$7:R1457,R1457))</f>
        <v>0</v>
      </c>
      <c r="C1457" s="49" t="str">
        <f t="shared" si="356"/>
        <v>0</v>
      </c>
      <c r="D1457" s="49">
        <f>IF(X1457="",0,COUNTIF($X$7:X1457,X1457))</f>
        <v>0</v>
      </c>
      <c r="E1457" s="49" t="str">
        <f t="shared" si="357"/>
        <v>0</v>
      </c>
      <c r="F1457" s="49">
        <f>IF(AD1457="",0,COUNTIF($AD$7:AD1457,AD1457))</f>
        <v>0</v>
      </c>
      <c r="G1457" s="49" t="str">
        <f t="shared" si="358"/>
        <v>0</v>
      </c>
      <c r="H1457" s="49">
        <f>IF(AJ1457="",0,COUNTIF($AJ$7:AJ1457,AJ1457))</f>
        <v>0</v>
      </c>
      <c r="I1457" s="49" t="str">
        <f t="shared" si="359"/>
        <v>0</v>
      </c>
      <c r="J1457" s="120">
        <f t="shared" si="360"/>
        <v>0</v>
      </c>
      <c r="K1457" s="50" t="str">
        <f t="shared" si="361"/>
        <v>-</v>
      </c>
      <c r="L1457" s="49">
        <f>IF(N1457="",0,COUNTIF($N$7:N1457,N1457))</f>
        <v>0</v>
      </c>
      <c r="M1457" s="50" t="str">
        <f t="shared" si="362"/>
        <v>0</v>
      </c>
      <c r="N1457" s="49" t="str">
        <f t="shared" si="363"/>
        <v/>
      </c>
      <c r="O1457" s="1"/>
      <c r="P1457" s="112"/>
      <c r="Q1457" s="4"/>
      <c r="R1457" s="4"/>
      <c r="S1457" s="54" t="str">
        <f t="shared" si="364"/>
        <v/>
      </c>
      <c r="T1457" s="51"/>
      <c r="U1457" s="53"/>
      <c r="V1457" s="233"/>
      <c r="W1457" s="234" t="str">
        <f t="shared" si="365"/>
        <v/>
      </c>
      <c r="X1457" s="52"/>
      <c r="Y1457" s="53"/>
      <c r="Z1457" s="53"/>
      <c r="AA1457" s="53"/>
      <c r="AB1457" s="54" t="str">
        <f t="shared" si="366"/>
        <v/>
      </c>
      <c r="AC1457" s="54" t="str">
        <f t="shared" si="367"/>
        <v/>
      </c>
      <c r="AD1457" s="52"/>
      <c r="AE1457" s="53"/>
      <c r="AF1457" s="53"/>
      <c r="AG1457" s="53"/>
      <c r="AH1457" s="54" t="str">
        <f t="shared" si="368"/>
        <v/>
      </c>
      <c r="AI1457" s="54" t="str">
        <f t="shared" si="369"/>
        <v/>
      </c>
      <c r="AJ1457" s="52"/>
      <c r="AK1457" s="55"/>
      <c r="AL1457" s="55"/>
      <c r="AM1457" s="55"/>
      <c r="AN1457" s="54" t="str">
        <f t="shared" si="370"/>
        <v/>
      </c>
      <c r="AO1457" s="54" t="str">
        <f t="shared" si="371"/>
        <v/>
      </c>
      <c r="AP1457" s="53"/>
      <c r="AQ1457" s="53"/>
      <c r="AR1457" s="1"/>
      <c r="AS1457" s="1"/>
    </row>
    <row r="1458" spans="1:45" ht="18.75" customHeight="1" x14ac:dyDescent="0.35">
      <c r="A1458" s="1"/>
      <c r="B1458" s="49">
        <f>IF(R1458="",0,COUNTIF($R$7:R1458,R1458))</f>
        <v>0</v>
      </c>
      <c r="C1458" s="49" t="str">
        <f t="shared" si="356"/>
        <v>0</v>
      </c>
      <c r="D1458" s="49">
        <f>IF(X1458="",0,COUNTIF($X$7:X1458,X1458))</f>
        <v>0</v>
      </c>
      <c r="E1458" s="49" t="str">
        <f t="shared" si="357"/>
        <v>0</v>
      </c>
      <c r="F1458" s="49">
        <f>IF(AD1458="",0,COUNTIF($AD$7:AD1458,AD1458))</f>
        <v>0</v>
      </c>
      <c r="G1458" s="49" t="str">
        <f t="shared" si="358"/>
        <v>0</v>
      </c>
      <c r="H1458" s="49">
        <f>IF(AJ1458="",0,COUNTIF($AJ$7:AJ1458,AJ1458))</f>
        <v>0</v>
      </c>
      <c r="I1458" s="49" t="str">
        <f t="shared" si="359"/>
        <v>0</v>
      </c>
      <c r="J1458" s="120">
        <f t="shared" si="360"/>
        <v>0</v>
      </c>
      <c r="K1458" s="50" t="str">
        <f t="shared" si="361"/>
        <v>-</v>
      </c>
      <c r="L1458" s="49">
        <f>IF(N1458="",0,COUNTIF($N$7:N1458,N1458))</f>
        <v>0</v>
      </c>
      <c r="M1458" s="50" t="str">
        <f t="shared" si="362"/>
        <v>0</v>
      </c>
      <c r="N1458" s="49" t="str">
        <f t="shared" si="363"/>
        <v/>
      </c>
      <c r="O1458" s="1"/>
      <c r="P1458" s="112"/>
      <c r="Q1458" s="4"/>
      <c r="R1458" s="4"/>
      <c r="S1458" s="54" t="str">
        <f t="shared" si="364"/>
        <v/>
      </c>
      <c r="T1458" s="51"/>
      <c r="U1458" s="53"/>
      <c r="V1458" s="233"/>
      <c r="W1458" s="234" t="str">
        <f t="shared" si="365"/>
        <v/>
      </c>
      <c r="X1458" s="52"/>
      <c r="Y1458" s="53"/>
      <c r="Z1458" s="53"/>
      <c r="AA1458" s="53"/>
      <c r="AB1458" s="54" t="str">
        <f t="shared" si="366"/>
        <v/>
      </c>
      <c r="AC1458" s="54" t="str">
        <f t="shared" si="367"/>
        <v/>
      </c>
      <c r="AD1458" s="52"/>
      <c r="AE1458" s="53"/>
      <c r="AF1458" s="53"/>
      <c r="AG1458" s="53"/>
      <c r="AH1458" s="54" t="str">
        <f t="shared" si="368"/>
        <v/>
      </c>
      <c r="AI1458" s="54" t="str">
        <f t="shared" si="369"/>
        <v/>
      </c>
      <c r="AJ1458" s="52"/>
      <c r="AK1458" s="55"/>
      <c r="AL1458" s="55"/>
      <c r="AM1458" s="55"/>
      <c r="AN1458" s="54" t="str">
        <f t="shared" si="370"/>
        <v/>
      </c>
      <c r="AO1458" s="54" t="str">
        <f t="shared" si="371"/>
        <v/>
      </c>
      <c r="AP1458" s="53"/>
      <c r="AQ1458" s="53"/>
      <c r="AR1458" s="1"/>
      <c r="AS1458" s="1"/>
    </row>
    <row r="1459" spans="1:45" ht="18.75" customHeight="1" x14ac:dyDescent="0.35">
      <c r="A1459" s="1"/>
      <c r="B1459" s="49">
        <f>IF(R1459="",0,COUNTIF($R$7:R1459,R1459))</f>
        <v>0</v>
      </c>
      <c r="C1459" s="49" t="str">
        <f t="shared" ref="C1459:C1522" si="372">B1459&amp;R1459</f>
        <v>0</v>
      </c>
      <c r="D1459" s="49">
        <f>IF(X1459="",0,COUNTIF($X$7:X1459,X1459))</f>
        <v>0</v>
      </c>
      <c r="E1459" s="49" t="str">
        <f t="shared" ref="E1459:E1522" si="373">D1459&amp;X1459</f>
        <v>0</v>
      </c>
      <c r="F1459" s="49">
        <f>IF(AD1459="",0,COUNTIF($AD$7:AD1459,AD1459))</f>
        <v>0</v>
      </c>
      <c r="G1459" s="49" t="str">
        <f t="shared" ref="G1459:G1522" si="374">F1459&amp;AD1459</f>
        <v>0</v>
      </c>
      <c r="H1459" s="49">
        <f>IF(AJ1459="",0,COUNTIF($AJ$7:AJ1459,AJ1459))</f>
        <v>0</v>
      </c>
      <c r="I1459" s="49" t="str">
        <f t="shared" ref="I1459:I1522" si="375">H1459&amp;AJ1459</f>
        <v>0</v>
      </c>
      <c r="J1459" s="120">
        <f t="shared" ref="J1459:J1522" si="376">Y1459+AE1459+AK1459</f>
        <v>0</v>
      </c>
      <c r="K1459" s="50" t="str">
        <f t="shared" ref="K1459:K1522" si="377">IF(R1459="","-",IF(P1459&lt;&gt;"",P1459,K1458))</f>
        <v>-</v>
      </c>
      <c r="L1459" s="49">
        <f>IF(N1459="",0,COUNTIF($N$7:N1459,N1459))</f>
        <v>0</v>
      </c>
      <c r="M1459" s="50" t="str">
        <f t="shared" ref="M1459:M1522" si="378">L1459&amp;N1459</f>
        <v>0</v>
      </c>
      <c r="N1459" s="49" t="str">
        <f t="shared" ref="N1459:N1522" si="379">IF(R1459="","",IF(Q1459&lt;&gt;"",Q1459,N1458))</f>
        <v/>
      </c>
      <c r="O1459" s="1"/>
      <c r="P1459" s="112"/>
      <c r="Q1459" s="4"/>
      <c r="R1459" s="4"/>
      <c r="S1459" s="54" t="str">
        <f t="shared" ref="S1459:S1522" si="380">IF(R1459&lt;&gt;"",VLOOKUP(R1459,DP,2,FALSE),"")</f>
        <v/>
      </c>
      <c r="T1459" s="51"/>
      <c r="U1459" s="53"/>
      <c r="V1459" s="233"/>
      <c r="W1459" s="234" t="str">
        <f t="shared" ref="W1459:W1522" si="381">IF(AND(R1459&lt;&gt;"",U1459&lt;&gt;""),$U1459*$V1459,"")</f>
        <v/>
      </c>
      <c r="X1459" s="52"/>
      <c r="Y1459" s="53"/>
      <c r="Z1459" s="53"/>
      <c r="AA1459" s="53"/>
      <c r="AB1459" s="54" t="str">
        <f t="shared" ref="AB1459:AB1522" si="382">IF(AND(R1459&lt;&gt;"",X1459&lt;&gt;""),$Y1459*$Z1459,"")</f>
        <v/>
      </c>
      <c r="AC1459" s="54" t="str">
        <f t="shared" ref="AC1459:AC1522" si="383">IF(AND(R1459&lt;&gt;"",X1459&lt;&gt;""),$Y1459*$AA1459,"")</f>
        <v/>
      </c>
      <c r="AD1459" s="52"/>
      <c r="AE1459" s="53"/>
      <c r="AF1459" s="53"/>
      <c r="AG1459" s="53"/>
      <c r="AH1459" s="54" t="str">
        <f t="shared" ref="AH1459:AH1522" si="384">IF(AND(R1459&lt;&gt;"",AD1459&lt;&gt;""),$AE1459*$AF1459,"")</f>
        <v/>
      </c>
      <c r="AI1459" s="54" t="str">
        <f t="shared" ref="AI1459:AI1522" si="385">IF(AND(R1459&lt;&gt;"",AD1459&lt;&gt;""),$AE1459*$AG1459,"")</f>
        <v/>
      </c>
      <c r="AJ1459" s="52"/>
      <c r="AK1459" s="55"/>
      <c r="AL1459" s="55"/>
      <c r="AM1459" s="55"/>
      <c r="AN1459" s="54" t="str">
        <f t="shared" ref="AN1459:AN1522" si="386">IF(AND(R1459&lt;&gt;"",AJ1459&lt;&gt;""),$AK1459*$AL1459,"")</f>
        <v/>
      </c>
      <c r="AO1459" s="54" t="str">
        <f t="shared" ref="AO1459:AO1522" si="387">IF(AND(R1459&lt;&gt;"",AJ1459&lt;&gt;""),$AK1459*$AM1459,"")</f>
        <v/>
      </c>
      <c r="AP1459" s="53"/>
      <c r="AQ1459" s="53"/>
      <c r="AR1459" s="1"/>
      <c r="AS1459" s="1"/>
    </row>
    <row r="1460" spans="1:45" ht="18.75" customHeight="1" x14ac:dyDescent="0.35">
      <c r="A1460" s="1"/>
      <c r="B1460" s="49">
        <f>IF(R1460="",0,COUNTIF($R$7:R1460,R1460))</f>
        <v>0</v>
      </c>
      <c r="C1460" s="49" t="str">
        <f t="shared" si="372"/>
        <v>0</v>
      </c>
      <c r="D1460" s="49">
        <f>IF(X1460="",0,COUNTIF($X$7:X1460,X1460))</f>
        <v>0</v>
      </c>
      <c r="E1460" s="49" t="str">
        <f t="shared" si="373"/>
        <v>0</v>
      </c>
      <c r="F1460" s="49">
        <f>IF(AD1460="",0,COUNTIF($AD$7:AD1460,AD1460))</f>
        <v>0</v>
      </c>
      <c r="G1460" s="49" t="str">
        <f t="shared" si="374"/>
        <v>0</v>
      </c>
      <c r="H1460" s="49">
        <f>IF(AJ1460="",0,COUNTIF($AJ$7:AJ1460,AJ1460))</f>
        <v>0</v>
      </c>
      <c r="I1460" s="49" t="str">
        <f t="shared" si="375"/>
        <v>0</v>
      </c>
      <c r="J1460" s="120">
        <f t="shared" si="376"/>
        <v>0</v>
      </c>
      <c r="K1460" s="50" t="str">
        <f t="shared" si="377"/>
        <v>-</v>
      </c>
      <c r="L1460" s="49">
        <f>IF(N1460="",0,COUNTIF($N$7:N1460,N1460))</f>
        <v>0</v>
      </c>
      <c r="M1460" s="50" t="str">
        <f t="shared" si="378"/>
        <v>0</v>
      </c>
      <c r="N1460" s="49" t="str">
        <f t="shared" si="379"/>
        <v/>
      </c>
      <c r="O1460" s="1"/>
      <c r="P1460" s="112"/>
      <c r="Q1460" s="4"/>
      <c r="R1460" s="4"/>
      <c r="S1460" s="54" t="str">
        <f t="shared" si="380"/>
        <v/>
      </c>
      <c r="T1460" s="51"/>
      <c r="U1460" s="53"/>
      <c r="V1460" s="233"/>
      <c r="W1460" s="234" t="str">
        <f t="shared" si="381"/>
        <v/>
      </c>
      <c r="X1460" s="52"/>
      <c r="Y1460" s="53"/>
      <c r="Z1460" s="53"/>
      <c r="AA1460" s="53"/>
      <c r="AB1460" s="54" t="str">
        <f t="shared" si="382"/>
        <v/>
      </c>
      <c r="AC1460" s="54" t="str">
        <f t="shared" si="383"/>
        <v/>
      </c>
      <c r="AD1460" s="52"/>
      <c r="AE1460" s="53"/>
      <c r="AF1460" s="53"/>
      <c r="AG1460" s="53"/>
      <c r="AH1460" s="54" t="str">
        <f t="shared" si="384"/>
        <v/>
      </c>
      <c r="AI1460" s="54" t="str">
        <f t="shared" si="385"/>
        <v/>
      </c>
      <c r="AJ1460" s="52"/>
      <c r="AK1460" s="55"/>
      <c r="AL1460" s="55"/>
      <c r="AM1460" s="55"/>
      <c r="AN1460" s="54" t="str">
        <f t="shared" si="386"/>
        <v/>
      </c>
      <c r="AO1460" s="54" t="str">
        <f t="shared" si="387"/>
        <v/>
      </c>
      <c r="AP1460" s="53"/>
      <c r="AQ1460" s="53"/>
      <c r="AR1460" s="1"/>
      <c r="AS1460" s="1"/>
    </row>
    <row r="1461" spans="1:45" ht="18.75" customHeight="1" x14ac:dyDescent="0.35">
      <c r="A1461" s="1"/>
      <c r="B1461" s="49">
        <f>IF(R1461="",0,COUNTIF($R$7:R1461,R1461))</f>
        <v>0</v>
      </c>
      <c r="C1461" s="49" t="str">
        <f t="shared" si="372"/>
        <v>0</v>
      </c>
      <c r="D1461" s="49">
        <f>IF(X1461="",0,COUNTIF($X$7:X1461,X1461))</f>
        <v>0</v>
      </c>
      <c r="E1461" s="49" t="str">
        <f t="shared" si="373"/>
        <v>0</v>
      </c>
      <c r="F1461" s="49">
        <f>IF(AD1461="",0,COUNTIF($AD$7:AD1461,AD1461))</f>
        <v>0</v>
      </c>
      <c r="G1461" s="49" t="str">
        <f t="shared" si="374"/>
        <v>0</v>
      </c>
      <c r="H1461" s="49">
        <f>IF(AJ1461="",0,COUNTIF($AJ$7:AJ1461,AJ1461))</f>
        <v>0</v>
      </c>
      <c r="I1461" s="49" t="str">
        <f t="shared" si="375"/>
        <v>0</v>
      </c>
      <c r="J1461" s="120">
        <f t="shared" si="376"/>
        <v>0</v>
      </c>
      <c r="K1461" s="50" t="str">
        <f t="shared" si="377"/>
        <v>-</v>
      </c>
      <c r="L1461" s="49">
        <f>IF(N1461="",0,COUNTIF($N$7:N1461,N1461))</f>
        <v>0</v>
      </c>
      <c r="M1461" s="50" t="str">
        <f t="shared" si="378"/>
        <v>0</v>
      </c>
      <c r="N1461" s="49" t="str">
        <f t="shared" si="379"/>
        <v/>
      </c>
      <c r="O1461" s="1"/>
      <c r="P1461" s="112"/>
      <c r="Q1461" s="4"/>
      <c r="R1461" s="4"/>
      <c r="S1461" s="54" t="str">
        <f t="shared" si="380"/>
        <v/>
      </c>
      <c r="T1461" s="51"/>
      <c r="U1461" s="53"/>
      <c r="V1461" s="233"/>
      <c r="W1461" s="234" t="str">
        <f t="shared" si="381"/>
        <v/>
      </c>
      <c r="X1461" s="52"/>
      <c r="Y1461" s="53"/>
      <c r="Z1461" s="53"/>
      <c r="AA1461" s="53"/>
      <c r="AB1461" s="54" t="str">
        <f t="shared" si="382"/>
        <v/>
      </c>
      <c r="AC1461" s="54" t="str">
        <f t="shared" si="383"/>
        <v/>
      </c>
      <c r="AD1461" s="52"/>
      <c r="AE1461" s="53"/>
      <c r="AF1461" s="53"/>
      <c r="AG1461" s="53"/>
      <c r="AH1461" s="54" t="str">
        <f t="shared" si="384"/>
        <v/>
      </c>
      <c r="AI1461" s="54" t="str">
        <f t="shared" si="385"/>
        <v/>
      </c>
      <c r="AJ1461" s="52"/>
      <c r="AK1461" s="55"/>
      <c r="AL1461" s="55"/>
      <c r="AM1461" s="55"/>
      <c r="AN1461" s="54" t="str">
        <f t="shared" si="386"/>
        <v/>
      </c>
      <c r="AO1461" s="54" t="str">
        <f t="shared" si="387"/>
        <v/>
      </c>
      <c r="AP1461" s="53"/>
      <c r="AQ1461" s="53"/>
      <c r="AR1461" s="1"/>
      <c r="AS1461" s="1"/>
    </row>
    <row r="1462" spans="1:45" ht="18.75" customHeight="1" x14ac:dyDescent="0.35">
      <c r="A1462" s="1"/>
      <c r="B1462" s="49">
        <f>IF(R1462="",0,COUNTIF($R$7:R1462,R1462))</f>
        <v>0</v>
      </c>
      <c r="C1462" s="49" t="str">
        <f t="shared" si="372"/>
        <v>0</v>
      </c>
      <c r="D1462" s="49">
        <f>IF(X1462="",0,COUNTIF($X$7:X1462,X1462))</f>
        <v>0</v>
      </c>
      <c r="E1462" s="49" t="str">
        <f t="shared" si="373"/>
        <v>0</v>
      </c>
      <c r="F1462" s="49">
        <f>IF(AD1462="",0,COUNTIF($AD$7:AD1462,AD1462))</f>
        <v>0</v>
      </c>
      <c r="G1462" s="49" t="str">
        <f t="shared" si="374"/>
        <v>0</v>
      </c>
      <c r="H1462" s="49">
        <f>IF(AJ1462="",0,COUNTIF($AJ$7:AJ1462,AJ1462))</f>
        <v>0</v>
      </c>
      <c r="I1462" s="49" t="str">
        <f t="shared" si="375"/>
        <v>0</v>
      </c>
      <c r="J1462" s="120">
        <f t="shared" si="376"/>
        <v>0</v>
      </c>
      <c r="K1462" s="50" t="str">
        <f t="shared" si="377"/>
        <v>-</v>
      </c>
      <c r="L1462" s="49">
        <f>IF(N1462="",0,COUNTIF($N$7:N1462,N1462))</f>
        <v>0</v>
      </c>
      <c r="M1462" s="50" t="str">
        <f t="shared" si="378"/>
        <v>0</v>
      </c>
      <c r="N1462" s="49" t="str">
        <f t="shared" si="379"/>
        <v/>
      </c>
      <c r="O1462" s="1"/>
      <c r="P1462" s="112"/>
      <c r="Q1462" s="4"/>
      <c r="R1462" s="4"/>
      <c r="S1462" s="54" t="str">
        <f t="shared" si="380"/>
        <v/>
      </c>
      <c r="T1462" s="51"/>
      <c r="U1462" s="53"/>
      <c r="V1462" s="233"/>
      <c r="W1462" s="234" t="str">
        <f t="shared" si="381"/>
        <v/>
      </c>
      <c r="X1462" s="52"/>
      <c r="Y1462" s="53"/>
      <c r="Z1462" s="53"/>
      <c r="AA1462" s="53"/>
      <c r="AB1462" s="54" t="str">
        <f t="shared" si="382"/>
        <v/>
      </c>
      <c r="AC1462" s="54" t="str">
        <f t="shared" si="383"/>
        <v/>
      </c>
      <c r="AD1462" s="52"/>
      <c r="AE1462" s="53"/>
      <c r="AF1462" s="53"/>
      <c r="AG1462" s="53"/>
      <c r="AH1462" s="54" t="str">
        <f t="shared" si="384"/>
        <v/>
      </c>
      <c r="AI1462" s="54" t="str">
        <f t="shared" si="385"/>
        <v/>
      </c>
      <c r="AJ1462" s="52"/>
      <c r="AK1462" s="55"/>
      <c r="AL1462" s="55"/>
      <c r="AM1462" s="55"/>
      <c r="AN1462" s="54" t="str">
        <f t="shared" si="386"/>
        <v/>
      </c>
      <c r="AO1462" s="54" t="str">
        <f t="shared" si="387"/>
        <v/>
      </c>
      <c r="AP1462" s="53"/>
      <c r="AQ1462" s="53"/>
      <c r="AR1462" s="1"/>
      <c r="AS1462" s="1"/>
    </row>
    <row r="1463" spans="1:45" ht="18.75" customHeight="1" x14ac:dyDescent="0.35">
      <c r="A1463" s="1"/>
      <c r="B1463" s="49">
        <f>IF(R1463="",0,COUNTIF($R$7:R1463,R1463))</f>
        <v>0</v>
      </c>
      <c r="C1463" s="49" t="str">
        <f t="shared" si="372"/>
        <v>0</v>
      </c>
      <c r="D1463" s="49">
        <f>IF(X1463="",0,COUNTIF($X$7:X1463,X1463))</f>
        <v>0</v>
      </c>
      <c r="E1463" s="49" t="str">
        <f t="shared" si="373"/>
        <v>0</v>
      </c>
      <c r="F1463" s="49">
        <f>IF(AD1463="",0,COUNTIF($AD$7:AD1463,AD1463))</f>
        <v>0</v>
      </c>
      <c r="G1463" s="49" t="str">
        <f t="shared" si="374"/>
        <v>0</v>
      </c>
      <c r="H1463" s="49">
        <f>IF(AJ1463="",0,COUNTIF($AJ$7:AJ1463,AJ1463))</f>
        <v>0</v>
      </c>
      <c r="I1463" s="49" t="str">
        <f t="shared" si="375"/>
        <v>0</v>
      </c>
      <c r="J1463" s="120">
        <f t="shared" si="376"/>
        <v>0</v>
      </c>
      <c r="K1463" s="50" t="str">
        <f t="shared" si="377"/>
        <v>-</v>
      </c>
      <c r="L1463" s="49">
        <f>IF(N1463="",0,COUNTIF($N$7:N1463,N1463))</f>
        <v>0</v>
      </c>
      <c r="M1463" s="50" t="str">
        <f t="shared" si="378"/>
        <v>0</v>
      </c>
      <c r="N1463" s="49" t="str">
        <f t="shared" si="379"/>
        <v/>
      </c>
      <c r="O1463" s="1"/>
      <c r="P1463" s="112"/>
      <c r="Q1463" s="4"/>
      <c r="R1463" s="4"/>
      <c r="S1463" s="54" t="str">
        <f t="shared" si="380"/>
        <v/>
      </c>
      <c r="T1463" s="51"/>
      <c r="U1463" s="53"/>
      <c r="V1463" s="233"/>
      <c r="W1463" s="234" t="str">
        <f t="shared" si="381"/>
        <v/>
      </c>
      <c r="X1463" s="52"/>
      <c r="Y1463" s="53"/>
      <c r="Z1463" s="53"/>
      <c r="AA1463" s="53"/>
      <c r="AB1463" s="54" t="str">
        <f t="shared" si="382"/>
        <v/>
      </c>
      <c r="AC1463" s="54" t="str">
        <f t="shared" si="383"/>
        <v/>
      </c>
      <c r="AD1463" s="52"/>
      <c r="AE1463" s="53"/>
      <c r="AF1463" s="53"/>
      <c r="AG1463" s="53"/>
      <c r="AH1463" s="54" t="str">
        <f t="shared" si="384"/>
        <v/>
      </c>
      <c r="AI1463" s="54" t="str">
        <f t="shared" si="385"/>
        <v/>
      </c>
      <c r="AJ1463" s="52"/>
      <c r="AK1463" s="55"/>
      <c r="AL1463" s="55"/>
      <c r="AM1463" s="55"/>
      <c r="AN1463" s="54" t="str">
        <f t="shared" si="386"/>
        <v/>
      </c>
      <c r="AO1463" s="54" t="str">
        <f t="shared" si="387"/>
        <v/>
      </c>
      <c r="AP1463" s="53"/>
      <c r="AQ1463" s="53"/>
      <c r="AR1463" s="1"/>
      <c r="AS1463" s="1"/>
    </row>
    <row r="1464" spans="1:45" ht="18.75" customHeight="1" x14ac:dyDescent="0.35">
      <c r="A1464" s="1"/>
      <c r="B1464" s="49">
        <f>IF(R1464="",0,COUNTIF($R$7:R1464,R1464))</f>
        <v>0</v>
      </c>
      <c r="C1464" s="49" t="str">
        <f t="shared" si="372"/>
        <v>0</v>
      </c>
      <c r="D1464" s="49">
        <f>IF(X1464="",0,COUNTIF($X$7:X1464,X1464))</f>
        <v>0</v>
      </c>
      <c r="E1464" s="49" t="str">
        <f t="shared" si="373"/>
        <v>0</v>
      </c>
      <c r="F1464" s="49">
        <f>IF(AD1464="",0,COUNTIF($AD$7:AD1464,AD1464))</f>
        <v>0</v>
      </c>
      <c r="G1464" s="49" t="str">
        <f t="shared" si="374"/>
        <v>0</v>
      </c>
      <c r="H1464" s="49">
        <f>IF(AJ1464="",0,COUNTIF($AJ$7:AJ1464,AJ1464))</f>
        <v>0</v>
      </c>
      <c r="I1464" s="49" t="str">
        <f t="shared" si="375"/>
        <v>0</v>
      </c>
      <c r="J1464" s="120">
        <f t="shared" si="376"/>
        <v>0</v>
      </c>
      <c r="K1464" s="50" t="str">
        <f t="shared" si="377"/>
        <v>-</v>
      </c>
      <c r="L1464" s="49">
        <f>IF(N1464="",0,COUNTIF($N$7:N1464,N1464))</f>
        <v>0</v>
      </c>
      <c r="M1464" s="50" t="str">
        <f t="shared" si="378"/>
        <v>0</v>
      </c>
      <c r="N1464" s="49" t="str">
        <f t="shared" si="379"/>
        <v/>
      </c>
      <c r="O1464" s="1"/>
      <c r="P1464" s="112"/>
      <c r="Q1464" s="4"/>
      <c r="R1464" s="4"/>
      <c r="S1464" s="54" t="str">
        <f t="shared" si="380"/>
        <v/>
      </c>
      <c r="T1464" s="51"/>
      <c r="U1464" s="53"/>
      <c r="V1464" s="233"/>
      <c r="W1464" s="234" t="str">
        <f t="shared" si="381"/>
        <v/>
      </c>
      <c r="X1464" s="52"/>
      <c r="Y1464" s="53"/>
      <c r="Z1464" s="53"/>
      <c r="AA1464" s="53"/>
      <c r="AB1464" s="54" t="str">
        <f t="shared" si="382"/>
        <v/>
      </c>
      <c r="AC1464" s="54" t="str">
        <f t="shared" si="383"/>
        <v/>
      </c>
      <c r="AD1464" s="52"/>
      <c r="AE1464" s="53"/>
      <c r="AF1464" s="53"/>
      <c r="AG1464" s="53"/>
      <c r="AH1464" s="54" t="str">
        <f t="shared" si="384"/>
        <v/>
      </c>
      <c r="AI1464" s="54" t="str">
        <f t="shared" si="385"/>
        <v/>
      </c>
      <c r="AJ1464" s="52"/>
      <c r="AK1464" s="55"/>
      <c r="AL1464" s="55"/>
      <c r="AM1464" s="55"/>
      <c r="AN1464" s="54" t="str">
        <f t="shared" si="386"/>
        <v/>
      </c>
      <c r="AO1464" s="54" t="str">
        <f t="shared" si="387"/>
        <v/>
      </c>
      <c r="AP1464" s="53"/>
      <c r="AQ1464" s="53"/>
      <c r="AR1464" s="1"/>
      <c r="AS1464" s="1"/>
    </row>
    <row r="1465" spans="1:45" ht="18.75" customHeight="1" x14ac:dyDescent="0.35">
      <c r="A1465" s="1"/>
      <c r="B1465" s="49">
        <f>IF(R1465="",0,COUNTIF($R$7:R1465,R1465))</f>
        <v>0</v>
      </c>
      <c r="C1465" s="49" t="str">
        <f t="shared" si="372"/>
        <v>0</v>
      </c>
      <c r="D1465" s="49">
        <f>IF(X1465="",0,COUNTIF($X$7:X1465,X1465))</f>
        <v>0</v>
      </c>
      <c r="E1465" s="49" t="str">
        <f t="shared" si="373"/>
        <v>0</v>
      </c>
      <c r="F1465" s="49">
        <f>IF(AD1465="",0,COUNTIF($AD$7:AD1465,AD1465))</f>
        <v>0</v>
      </c>
      <c r="G1465" s="49" t="str">
        <f t="shared" si="374"/>
        <v>0</v>
      </c>
      <c r="H1465" s="49">
        <f>IF(AJ1465="",0,COUNTIF($AJ$7:AJ1465,AJ1465))</f>
        <v>0</v>
      </c>
      <c r="I1465" s="49" t="str">
        <f t="shared" si="375"/>
        <v>0</v>
      </c>
      <c r="J1465" s="120">
        <f t="shared" si="376"/>
        <v>0</v>
      </c>
      <c r="K1465" s="50" t="str">
        <f t="shared" si="377"/>
        <v>-</v>
      </c>
      <c r="L1465" s="49">
        <f>IF(N1465="",0,COUNTIF($N$7:N1465,N1465))</f>
        <v>0</v>
      </c>
      <c r="M1465" s="50" t="str">
        <f t="shared" si="378"/>
        <v>0</v>
      </c>
      <c r="N1465" s="49" t="str">
        <f t="shared" si="379"/>
        <v/>
      </c>
      <c r="O1465" s="1"/>
      <c r="P1465" s="112"/>
      <c r="Q1465" s="4"/>
      <c r="R1465" s="4"/>
      <c r="S1465" s="54" t="str">
        <f t="shared" si="380"/>
        <v/>
      </c>
      <c r="T1465" s="51"/>
      <c r="U1465" s="53"/>
      <c r="V1465" s="233"/>
      <c r="W1465" s="234" t="str">
        <f t="shared" si="381"/>
        <v/>
      </c>
      <c r="X1465" s="52"/>
      <c r="Y1465" s="53"/>
      <c r="Z1465" s="53"/>
      <c r="AA1465" s="53"/>
      <c r="AB1465" s="54" t="str">
        <f t="shared" si="382"/>
        <v/>
      </c>
      <c r="AC1465" s="54" t="str">
        <f t="shared" si="383"/>
        <v/>
      </c>
      <c r="AD1465" s="52"/>
      <c r="AE1465" s="53"/>
      <c r="AF1465" s="53"/>
      <c r="AG1465" s="53"/>
      <c r="AH1465" s="54" t="str">
        <f t="shared" si="384"/>
        <v/>
      </c>
      <c r="AI1465" s="54" t="str">
        <f t="shared" si="385"/>
        <v/>
      </c>
      <c r="AJ1465" s="52"/>
      <c r="AK1465" s="55"/>
      <c r="AL1465" s="55"/>
      <c r="AM1465" s="55"/>
      <c r="AN1465" s="54" t="str">
        <f t="shared" si="386"/>
        <v/>
      </c>
      <c r="AO1465" s="54" t="str">
        <f t="shared" si="387"/>
        <v/>
      </c>
      <c r="AP1465" s="53"/>
      <c r="AQ1465" s="53"/>
      <c r="AR1465" s="1"/>
      <c r="AS1465" s="1"/>
    </row>
    <row r="1466" spans="1:45" ht="18.75" customHeight="1" x14ac:dyDescent="0.35">
      <c r="A1466" s="1"/>
      <c r="B1466" s="49">
        <f>IF(R1466="",0,COUNTIF($R$7:R1466,R1466))</f>
        <v>0</v>
      </c>
      <c r="C1466" s="49" t="str">
        <f t="shared" si="372"/>
        <v>0</v>
      </c>
      <c r="D1466" s="49">
        <f>IF(X1466="",0,COUNTIF($X$7:X1466,X1466))</f>
        <v>0</v>
      </c>
      <c r="E1466" s="49" t="str">
        <f t="shared" si="373"/>
        <v>0</v>
      </c>
      <c r="F1466" s="49">
        <f>IF(AD1466="",0,COUNTIF($AD$7:AD1466,AD1466))</f>
        <v>0</v>
      </c>
      <c r="G1466" s="49" t="str">
        <f t="shared" si="374"/>
        <v>0</v>
      </c>
      <c r="H1466" s="49">
        <f>IF(AJ1466="",0,COUNTIF($AJ$7:AJ1466,AJ1466))</f>
        <v>0</v>
      </c>
      <c r="I1466" s="49" t="str">
        <f t="shared" si="375"/>
        <v>0</v>
      </c>
      <c r="J1466" s="120">
        <f t="shared" si="376"/>
        <v>0</v>
      </c>
      <c r="K1466" s="50" t="str">
        <f t="shared" si="377"/>
        <v>-</v>
      </c>
      <c r="L1466" s="49">
        <f>IF(N1466="",0,COUNTIF($N$7:N1466,N1466))</f>
        <v>0</v>
      </c>
      <c r="M1466" s="50" t="str">
        <f t="shared" si="378"/>
        <v>0</v>
      </c>
      <c r="N1466" s="49" t="str">
        <f t="shared" si="379"/>
        <v/>
      </c>
      <c r="O1466" s="1"/>
      <c r="P1466" s="112"/>
      <c r="Q1466" s="4"/>
      <c r="R1466" s="4"/>
      <c r="S1466" s="54" t="str">
        <f t="shared" si="380"/>
        <v/>
      </c>
      <c r="T1466" s="51"/>
      <c r="U1466" s="53"/>
      <c r="V1466" s="233"/>
      <c r="W1466" s="234" t="str">
        <f t="shared" si="381"/>
        <v/>
      </c>
      <c r="X1466" s="52"/>
      <c r="Y1466" s="53"/>
      <c r="Z1466" s="53"/>
      <c r="AA1466" s="53"/>
      <c r="AB1466" s="54" t="str">
        <f t="shared" si="382"/>
        <v/>
      </c>
      <c r="AC1466" s="54" t="str">
        <f t="shared" si="383"/>
        <v/>
      </c>
      <c r="AD1466" s="52"/>
      <c r="AE1466" s="53"/>
      <c r="AF1466" s="53"/>
      <c r="AG1466" s="53"/>
      <c r="AH1466" s="54" t="str">
        <f t="shared" si="384"/>
        <v/>
      </c>
      <c r="AI1466" s="54" t="str">
        <f t="shared" si="385"/>
        <v/>
      </c>
      <c r="AJ1466" s="52"/>
      <c r="AK1466" s="55"/>
      <c r="AL1466" s="55"/>
      <c r="AM1466" s="55"/>
      <c r="AN1466" s="54" t="str">
        <f t="shared" si="386"/>
        <v/>
      </c>
      <c r="AO1466" s="54" t="str">
        <f t="shared" si="387"/>
        <v/>
      </c>
      <c r="AP1466" s="53"/>
      <c r="AQ1466" s="53"/>
      <c r="AR1466" s="1"/>
      <c r="AS1466" s="1"/>
    </row>
    <row r="1467" spans="1:45" ht="18.75" customHeight="1" x14ac:dyDescent="0.35">
      <c r="A1467" s="1"/>
      <c r="B1467" s="49">
        <f>IF(R1467="",0,COUNTIF($R$7:R1467,R1467))</f>
        <v>0</v>
      </c>
      <c r="C1467" s="49" t="str">
        <f t="shared" si="372"/>
        <v>0</v>
      </c>
      <c r="D1467" s="49">
        <f>IF(X1467="",0,COUNTIF($X$7:X1467,X1467))</f>
        <v>0</v>
      </c>
      <c r="E1467" s="49" t="str">
        <f t="shared" si="373"/>
        <v>0</v>
      </c>
      <c r="F1467" s="49">
        <f>IF(AD1467="",0,COUNTIF($AD$7:AD1467,AD1467))</f>
        <v>0</v>
      </c>
      <c r="G1467" s="49" t="str">
        <f t="shared" si="374"/>
        <v>0</v>
      </c>
      <c r="H1467" s="49">
        <f>IF(AJ1467="",0,COUNTIF($AJ$7:AJ1467,AJ1467))</f>
        <v>0</v>
      </c>
      <c r="I1467" s="49" t="str">
        <f t="shared" si="375"/>
        <v>0</v>
      </c>
      <c r="J1467" s="120">
        <f t="shared" si="376"/>
        <v>0</v>
      </c>
      <c r="K1467" s="50" t="str">
        <f t="shared" si="377"/>
        <v>-</v>
      </c>
      <c r="L1467" s="49">
        <f>IF(N1467="",0,COUNTIF($N$7:N1467,N1467))</f>
        <v>0</v>
      </c>
      <c r="M1467" s="50" t="str">
        <f t="shared" si="378"/>
        <v>0</v>
      </c>
      <c r="N1467" s="49" t="str">
        <f t="shared" si="379"/>
        <v/>
      </c>
      <c r="O1467" s="1"/>
      <c r="P1467" s="112"/>
      <c r="Q1467" s="4"/>
      <c r="R1467" s="4"/>
      <c r="S1467" s="54" t="str">
        <f t="shared" si="380"/>
        <v/>
      </c>
      <c r="T1467" s="51"/>
      <c r="U1467" s="53"/>
      <c r="V1467" s="233"/>
      <c r="W1467" s="234" t="str">
        <f t="shared" si="381"/>
        <v/>
      </c>
      <c r="X1467" s="52"/>
      <c r="Y1467" s="53"/>
      <c r="Z1467" s="53"/>
      <c r="AA1467" s="53"/>
      <c r="AB1467" s="54" t="str">
        <f t="shared" si="382"/>
        <v/>
      </c>
      <c r="AC1467" s="54" t="str">
        <f t="shared" si="383"/>
        <v/>
      </c>
      <c r="AD1467" s="52"/>
      <c r="AE1467" s="53"/>
      <c r="AF1467" s="53"/>
      <c r="AG1467" s="53"/>
      <c r="AH1467" s="54" t="str">
        <f t="shared" si="384"/>
        <v/>
      </c>
      <c r="AI1467" s="54" t="str">
        <f t="shared" si="385"/>
        <v/>
      </c>
      <c r="AJ1467" s="52"/>
      <c r="AK1467" s="55"/>
      <c r="AL1467" s="55"/>
      <c r="AM1467" s="55"/>
      <c r="AN1467" s="54" t="str">
        <f t="shared" si="386"/>
        <v/>
      </c>
      <c r="AO1467" s="54" t="str">
        <f t="shared" si="387"/>
        <v/>
      </c>
      <c r="AP1467" s="53"/>
      <c r="AQ1467" s="53"/>
      <c r="AR1467" s="1"/>
      <c r="AS1467" s="1"/>
    </row>
    <row r="1468" spans="1:45" ht="18.75" customHeight="1" x14ac:dyDescent="0.35">
      <c r="A1468" s="1"/>
      <c r="B1468" s="49">
        <f>IF(R1468="",0,COUNTIF($R$7:R1468,R1468))</f>
        <v>0</v>
      </c>
      <c r="C1468" s="49" t="str">
        <f t="shared" si="372"/>
        <v>0</v>
      </c>
      <c r="D1468" s="49">
        <f>IF(X1468="",0,COUNTIF($X$7:X1468,X1468))</f>
        <v>0</v>
      </c>
      <c r="E1468" s="49" t="str">
        <f t="shared" si="373"/>
        <v>0</v>
      </c>
      <c r="F1468" s="49">
        <f>IF(AD1468="",0,COUNTIF($AD$7:AD1468,AD1468))</f>
        <v>0</v>
      </c>
      <c r="G1468" s="49" t="str">
        <f t="shared" si="374"/>
        <v>0</v>
      </c>
      <c r="H1468" s="49">
        <f>IF(AJ1468="",0,COUNTIF($AJ$7:AJ1468,AJ1468))</f>
        <v>0</v>
      </c>
      <c r="I1468" s="49" t="str">
        <f t="shared" si="375"/>
        <v>0</v>
      </c>
      <c r="J1468" s="120">
        <f t="shared" si="376"/>
        <v>0</v>
      </c>
      <c r="K1468" s="50" t="str">
        <f t="shared" si="377"/>
        <v>-</v>
      </c>
      <c r="L1468" s="49">
        <f>IF(N1468="",0,COUNTIF($N$7:N1468,N1468))</f>
        <v>0</v>
      </c>
      <c r="M1468" s="50" t="str">
        <f t="shared" si="378"/>
        <v>0</v>
      </c>
      <c r="N1468" s="49" t="str">
        <f t="shared" si="379"/>
        <v/>
      </c>
      <c r="O1468" s="1"/>
      <c r="P1468" s="112"/>
      <c r="Q1468" s="4"/>
      <c r="R1468" s="4"/>
      <c r="S1468" s="54" t="str">
        <f t="shared" si="380"/>
        <v/>
      </c>
      <c r="T1468" s="51"/>
      <c r="U1468" s="53"/>
      <c r="V1468" s="233"/>
      <c r="W1468" s="234" t="str">
        <f t="shared" si="381"/>
        <v/>
      </c>
      <c r="X1468" s="52"/>
      <c r="Y1468" s="53"/>
      <c r="Z1468" s="53"/>
      <c r="AA1468" s="53"/>
      <c r="AB1468" s="54" t="str">
        <f t="shared" si="382"/>
        <v/>
      </c>
      <c r="AC1468" s="54" t="str">
        <f t="shared" si="383"/>
        <v/>
      </c>
      <c r="AD1468" s="52"/>
      <c r="AE1468" s="53"/>
      <c r="AF1468" s="53"/>
      <c r="AG1468" s="53"/>
      <c r="AH1468" s="54" t="str">
        <f t="shared" si="384"/>
        <v/>
      </c>
      <c r="AI1468" s="54" t="str">
        <f t="shared" si="385"/>
        <v/>
      </c>
      <c r="AJ1468" s="52"/>
      <c r="AK1468" s="55"/>
      <c r="AL1468" s="55"/>
      <c r="AM1468" s="55"/>
      <c r="AN1468" s="54" t="str">
        <f t="shared" si="386"/>
        <v/>
      </c>
      <c r="AO1468" s="54" t="str">
        <f t="shared" si="387"/>
        <v/>
      </c>
      <c r="AP1468" s="53"/>
      <c r="AQ1468" s="53"/>
      <c r="AR1468" s="1"/>
      <c r="AS1468" s="1"/>
    </row>
    <row r="1469" spans="1:45" ht="18.75" customHeight="1" x14ac:dyDescent="0.35">
      <c r="A1469" s="1"/>
      <c r="B1469" s="49">
        <f>IF(R1469="",0,COUNTIF($R$7:R1469,R1469))</f>
        <v>0</v>
      </c>
      <c r="C1469" s="49" t="str">
        <f t="shared" si="372"/>
        <v>0</v>
      </c>
      <c r="D1469" s="49">
        <f>IF(X1469="",0,COUNTIF($X$7:X1469,X1469))</f>
        <v>0</v>
      </c>
      <c r="E1469" s="49" t="str">
        <f t="shared" si="373"/>
        <v>0</v>
      </c>
      <c r="F1469" s="49">
        <f>IF(AD1469="",0,COUNTIF($AD$7:AD1469,AD1469))</f>
        <v>0</v>
      </c>
      <c r="G1469" s="49" t="str">
        <f t="shared" si="374"/>
        <v>0</v>
      </c>
      <c r="H1469" s="49">
        <f>IF(AJ1469="",0,COUNTIF($AJ$7:AJ1469,AJ1469))</f>
        <v>0</v>
      </c>
      <c r="I1469" s="49" t="str">
        <f t="shared" si="375"/>
        <v>0</v>
      </c>
      <c r="J1469" s="120">
        <f t="shared" si="376"/>
        <v>0</v>
      </c>
      <c r="K1469" s="50" t="str">
        <f t="shared" si="377"/>
        <v>-</v>
      </c>
      <c r="L1469" s="49">
        <f>IF(N1469="",0,COUNTIF($N$7:N1469,N1469))</f>
        <v>0</v>
      </c>
      <c r="M1469" s="50" t="str">
        <f t="shared" si="378"/>
        <v>0</v>
      </c>
      <c r="N1469" s="49" t="str">
        <f t="shared" si="379"/>
        <v/>
      </c>
      <c r="O1469" s="1"/>
      <c r="P1469" s="112"/>
      <c r="Q1469" s="4"/>
      <c r="R1469" s="4"/>
      <c r="S1469" s="54" t="str">
        <f t="shared" si="380"/>
        <v/>
      </c>
      <c r="T1469" s="51"/>
      <c r="U1469" s="53"/>
      <c r="V1469" s="233"/>
      <c r="W1469" s="234" t="str">
        <f t="shared" si="381"/>
        <v/>
      </c>
      <c r="X1469" s="52"/>
      <c r="Y1469" s="53"/>
      <c r="Z1469" s="53"/>
      <c r="AA1469" s="53"/>
      <c r="AB1469" s="54" t="str">
        <f t="shared" si="382"/>
        <v/>
      </c>
      <c r="AC1469" s="54" t="str">
        <f t="shared" si="383"/>
        <v/>
      </c>
      <c r="AD1469" s="52"/>
      <c r="AE1469" s="53"/>
      <c r="AF1469" s="53"/>
      <c r="AG1469" s="53"/>
      <c r="AH1469" s="54" t="str">
        <f t="shared" si="384"/>
        <v/>
      </c>
      <c r="AI1469" s="54" t="str">
        <f t="shared" si="385"/>
        <v/>
      </c>
      <c r="AJ1469" s="52"/>
      <c r="AK1469" s="55"/>
      <c r="AL1469" s="55"/>
      <c r="AM1469" s="55"/>
      <c r="AN1469" s="54" t="str">
        <f t="shared" si="386"/>
        <v/>
      </c>
      <c r="AO1469" s="54" t="str">
        <f t="shared" si="387"/>
        <v/>
      </c>
      <c r="AP1469" s="53"/>
      <c r="AQ1469" s="53"/>
      <c r="AR1469" s="1"/>
      <c r="AS1469" s="1"/>
    </row>
    <row r="1470" spans="1:45" ht="18.75" customHeight="1" x14ac:dyDescent="0.35">
      <c r="A1470" s="1"/>
      <c r="B1470" s="49">
        <f>IF(R1470="",0,COUNTIF($R$7:R1470,R1470))</f>
        <v>0</v>
      </c>
      <c r="C1470" s="49" t="str">
        <f t="shared" si="372"/>
        <v>0</v>
      </c>
      <c r="D1470" s="49">
        <f>IF(X1470="",0,COUNTIF($X$7:X1470,X1470))</f>
        <v>0</v>
      </c>
      <c r="E1470" s="49" t="str">
        <f t="shared" si="373"/>
        <v>0</v>
      </c>
      <c r="F1470" s="49">
        <f>IF(AD1470="",0,COUNTIF($AD$7:AD1470,AD1470))</f>
        <v>0</v>
      </c>
      <c r="G1470" s="49" t="str">
        <f t="shared" si="374"/>
        <v>0</v>
      </c>
      <c r="H1470" s="49">
        <f>IF(AJ1470="",0,COUNTIF($AJ$7:AJ1470,AJ1470))</f>
        <v>0</v>
      </c>
      <c r="I1470" s="49" t="str">
        <f t="shared" si="375"/>
        <v>0</v>
      </c>
      <c r="J1470" s="120">
        <f t="shared" si="376"/>
        <v>0</v>
      </c>
      <c r="K1470" s="50" t="str">
        <f t="shared" si="377"/>
        <v>-</v>
      </c>
      <c r="L1470" s="49">
        <f>IF(N1470="",0,COUNTIF($N$7:N1470,N1470))</f>
        <v>0</v>
      </c>
      <c r="M1470" s="50" t="str">
        <f t="shared" si="378"/>
        <v>0</v>
      </c>
      <c r="N1470" s="49" t="str">
        <f t="shared" si="379"/>
        <v/>
      </c>
      <c r="O1470" s="1"/>
      <c r="P1470" s="112"/>
      <c r="Q1470" s="4"/>
      <c r="R1470" s="4"/>
      <c r="S1470" s="54" t="str">
        <f t="shared" si="380"/>
        <v/>
      </c>
      <c r="T1470" s="51"/>
      <c r="U1470" s="53"/>
      <c r="V1470" s="233"/>
      <c r="W1470" s="234" t="str">
        <f t="shared" si="381"/>
        <v/>
      </c>
      <c r="X1470" s="52"/>
      <c r="Y1470" s="53"/>
      <c r="Z1470" s="53"/>
      <c r="AA1470" s="53"/>
      <c r="AB1470" s="54" t="str">
        <f t="shared" si="382"/>
        <v/>
      </c>
      <c r="AC1470" s="54" t="str">
        <f t="shared" si="383"/>
        <v/>
      </c>
      <c r="AD1470" s="52"/>
      <c r="AE1470" s="53"/>
      <c r="AF1470" s="53"/>
      <c r="AG1470" s="53"/>
      <c r="AH1470" s="54" t="str">
        <f t="shared" si="384"/>
        <v/>
      </c>
      <c r="AI1470" s="54" t="str">
        <f t="shared" si="385"/>
        <v/>
      </c>
      <c r="AJ1470" s="52"/>
      <c r="AK1470" s="55"/>
      <c r="AL1470" s="55"/>
      <c r="AM1470" s="55"/>
      <c r="AN1470" s="54" t="str">
        <f t="shared" si="386"/>
        <v/>
      </c>
      <c r="AO1470" s="54" t="str">
        <f t="shared" si="387"/>
        <v/>
      </c>
      <c r="AP1470" s="53"/>
      <c r="AQ1470" s="53"/>
      <c r="AR1470" s="1"/>
      <c r="AS1470" s="1"/>
    </row>
    <row r="1471" spans="1:45" ht="18.75" customHeight="1" x14ac:dyDescent="0.35">
      <c r="A1471" s="1"/>
      <c r="B1471" s="49">
        <f>IF(R1471="",0,COUNTIF($R$7:R1471,R1471))</f>
        <v>0</v>
      </c>
      <c r="C1471" s="49" t="str">
        <f t="shared" si="372"/>
        <v>0</v>
      </c>
      <c r="D1471" s="49">
        <f>IF(X1471="",0,COUNTIF($X$7:X1471,X1471))</f>
        <v>0</v>
      </c>
      <c r="E1471" s="49" t="str">
        <f t="shared" si="373"/>
        <v>0</v>
      </c>
      <c r="F1471" s="49">
        <f>IF(AD1471="",0,COUNTIF($AD$7:AD1471,AD1471))</f>
        <v>0</v>
      </c>
      <c r="G1471" s="49" t="str">
        <f t="shared" si="374"/>
        <v>0</v>
      </c>
      <c r="H1471" s="49">
        <f>IF(AJ1471="",0,COUNTIF($AJ$7:AJ1471,AJ1471))</f>
        <v>0</v>
      </c>
      <c r="I1471" s="49" t="str">
        <f t="shared" si="375"/>
        <v>0</v>
      </c>
      <c r="J1471" s="120">
        <f t="shared" si="376"/>
        <v>0</v>
      </c>
      <c r="K1471" s="50" t="str">
        <f t="shared" si="377"/>
        <v>-</v>
      </c>
      <c r="L1471" s="49">
        <f>IF(N1471="",0,COUNTIF($N$7:N1471,N1471))</f>
        <v>0</v>
      </c>
      <c r="M1471" s="50" t="str">
        <f t="shared" si="378"/>
        <v>0</v>
      </c>
      <c r="N1471" s="49" t="str">
        <f t="shared" si="379"/>
        <v/>
      </c>
      <c r="O1471" s="1"/>
      <c r="P1471" s="112"/>
      <c r="Q1471" s="4"/>
      <c r="R1471" s="4"/>
      <c r="S1471" s="54" t="str">
        <f t="shared" si="380"/>
        <v/>
      </c>
      <c r="T1471" s="51"/>
      <c r="U1471" s="53"/>
      <c r="V1471" s="233"/>
      <c r="W1471" s="234" t="str">
        <f t="shared" si="381"/>
        <v/>
      </c>
      <c r="X1471" s="52"/>
      <c r="Y1471" s="53"/>
      <c r="Z1471" s="53"/>
      <c r="AA1471" s="53"/>
      <c r="AB1471" s="54" t="str">
        <f t="shared" si="382"/>
        <v/>
      </c>
      <c r="AC1471" s="54" t="str">
        <f t="shared" si="383"/>
        <v/>
      </c>
      <c r="AD1471" s="52"/>
      <c r="AE1471" s="53"/>
      <c r="AF1471" s="53"/>
      <c r="AG1471" s="53"/>
      <c r="AH1471" s="54" t="str">
        <f t="shared" si="384"/>
        <v/>
      </c>
      <c r="AI1471" s="54" t="str">
        <f t="shared" si="385"/>
        <v/>
      </c>
      <c r="AJ1471" s="52"/>
      <c r="AK1471" s="55"/>
      <c r="AL1471" s="55"/>
      <c r="AM1471" s="55"/>
      <c r="AN1471" s="54" t="str">
        <f t="shared" si="386"/>
        <v/>
      </c>
      <c r="AO1471" s="54" t="str">
        <f t="shared" si="387"/>
        <v/>
      </c>
      <c r="AP1471" s="53"/>
      <c r="AQ1471" s="53"/>
      <c r="AR1471" s="1"/>
      <c r="AS1471" s="1"/>
    </row>
    <row r="1472" spans="1:45" ht="18.75" customHeight="1" x14ac:dyDescent="0.35">
      <c r="A1472" s="1"/>
      <c r="B1472" s="49">
        <f>IF(R1472="",0,COUNTIF($R$7:R1472,R1472))</f>
        <v>0</v>
      </c>
      <c r="C1472" s="49" t="str">
        <f t="shared" si="372"/>
        <v>0</v>
      </c>
      <c r="D1472" s="49">
        <f>IF(X1472="",0,COUNTIF($X$7:X1472,X1472))</f>
        <v>0</v>
      </c>
      <c r="E1472" s="49" t="str">
        <f t="shared" si="373"/>
        <v>0</v>
      </c>
      <c r="F1472" s="49">
        <f>IF(AD1472="",0,COUNTIF($AD$7:AD1472,AD1472))</f>
        <v>0</v>
      </c>
      <c r="G1472" s="49" t="str">
        <f t="shared" si="374"/>
        <v>0</v>
      </c>
      <c r="H1472" s="49">
        <f>IF(AJ1472="",0,COUNTIF($AJ$7:AJ1472,AJ1472))</f>
        <v>0</v>
      </c>
      <c r="I1472" s="49" t="str">
        <f t="shared" si="375"/>
        <v>0</v>
      </c>
      <c r="J1472" s="120">
        <f t="shared" si="376"/>
        <v>0</v>
      </c>
      <c r="K1472" s="50" t="str">
        <f t="shared" si="377"/>
        <v>-</v>
      </c>
      <c r="L1472" s="49">
        <f>IF(N1472="",0,COUNTIF($N$7:N1472,N1472))</f>
        <v>0</v>
      </c>
      <c r="M1472" s="50" t="str">
        <f t="shared" si="378"/>
        <v>0</v>
      </c>
      <c r="N1472" s="49" t="str">
        <f t="shared" si="379"/>
        <v/>
      </c>
      <c r="O1472" s="1"/>
      <c r="P1472" s="112"/>
      <c r="Q1472" s="4"/>
      <c r="R1472" s="4"/>
      <c r="S1472" s="54" t="str">
        <f t="shared" si="380"/>
        <v/>
      </c>
      <c r="T1472" s="51"/>
      <c r="U1472" s="53"/>
      <c r="V1472" s="233"/>
      <c r="W1472" s="234" t="str">
        <f t="shared" si="381"/>
        <v/>
      </c>
      <c r="X1472" s="52"/>
      <c r="Y1472" s="53"/>
      <c r="Z1472" s="53"/>
      <c r="AA1472" s="53"/>
      <c r="AB1472" s="54" t="str">
        <f t="shared" si="382"/>
        <v/>
      </c>
      <c r="AC1472" s="54" t="str">
        <f t="shared" si="383"/>
        <v/>
      </c>
      <c r="AD1472" s="52"/>
      <c r="AE1472" s="53"/>
      <c r="AF1472" s="53"/>
      <c r="AG1472" s="53"/>
      <c r="AH1472" s="54" t="str">
        <f t="shared" si="384"/>
        <v/>
      </c>
      <c r="AI1472" s="54" t="str">
        <f t="shared" si="385"/>
        <v/>
      </c>
      <c r="AJ1472" s="52"/>
      <c r="AK1472" s="55"/>
      <c r="AL1472" s="55"/>
      <c r="AM1472" s="55"/>
      <c r="AN1472" s="54" t="str">
        <f t="shared" si="386"/>
        <v/>
      </c>
      <c r="AO1472" s="54" t="str">
        <f t="shared" si="387"/>
        <v/>
      </c>
      <c r="AP1472" s="53"/>
      <c r="AQ1472" s="53"/>
      <c r="AR1472" s="1"/>
      <c r="AS1472" s="1"/>
    </row>
    <row r="1473" spans="1:45" ht="18.75" customHeight="1" x14ac:dyDescent="0.35">
      <c r="A1473" s="1"/>
      <c r="B1473" s="49">
        <f>IF(R1473="",0,COUNTIF($R$7:R1473,R1473))</f>
        <v>0</v>
      </c>
      <c r="C1473" s="49" t="str">
        <f t="shared" si="372"/>
        <v>0</v>
      </c>
      <c r="D1473" s="49">
        <f>IF(X1473="",0,COUNTIF($X$7:X1473,X1473))</f>
        <v>0</v>
      </c>
      <c r="E1473" s="49" t="str">
        <f t="shared" si="373"/>
        <v>0</v>
      </c>
      <c r="F1473" s="49">
        <f>IF(AD1473="",0,COUNTIF($AD$7:AD1473,AD1473))</f>
        <v>0</v>
      </c>
      <c r="G1473" s="49" t="str">
        <f t="shared" si="374"/>
        <v>0</v>
      </c>
      <c r="H1473" s="49">
        <f>IF(AJ1473="",0,COUNTIF($AJ$7:AJ1473,AJ1473))</f>
        <v>0</v>
      </c>
      <c r="I1473" s="49" t="str">
        <f t="shared" si="375"/>
        <v>0</v>
      </c>
      <c r="J1473" s="120">
        <f t="shared" si="376"/>
        <v>0</v>
      </c>
      <c r="K1473" s="50" t="str">
        <f t="shared" si="377"/>
        <v>-</v>
      </c>
      <c r="L1473" s="49">
        <f>IF(N1473="",0,COUNTIF($N$7:N1473,N1473))</f>
        <v>0</v>
      </c>
      <c r="M1473" s="50" t="str">
        <f t="shared" si="378"/>
        <v>0</v>
      </c>
      <c r="N1473" s="49" t="str">
        <f t="shared" si="379"/>
        <v/>
      </c>
      <c r="O1473" s="1"/>
      <c r="P1473" s="112"/>
      <c r="Q1473" s="4"/>
      <c r="R1473" s="4"/>
      <c r="S1473" s="54" t="str">
        <f t="shared" si="380"/>
        <v/>
      </c>
      <c r="T1473" s="51"/>
      <c r="U1473" s="53"/>
      <c r="V1473" s="233"/>
      <c r="W1473" s="234" t="str">
        <f t="shared" si="381"/>
        <v/>
      </c>
      <c r="X1473" s="52"/>
      <c r="Y1473" s="53"/>
      <c r="Z1473" s="53"/>
      <c r="AA1473" s="53"/>
      <c r="AB1473" s="54" t="str">
        <f t="shared" si="382"/>
        <v/>
      </c>
      <c r="AC1473" s="54" t="str">
        <f t="shared" si="383"/>
        <v/>
      </c>
      <c r="AD1473" s="52"/>
      <c r="AE1473" s="53"/>
      <c r="AF1473" s="53"/>
      <c r="AG1473" s="53"/>
      <c r="AH1473" s="54" t="str">
        <f t="shared" si="384"/>
        <v/>
      </c>
      <c r="AI1473" s="54" t="str">
        <f t="shared" si="385"/>
        <v/>
      </c>
      <c r="AJ1473" s="52"/>
      <c r="AK1473" s="55"/>
      <c r="AL1473" s="55"/>
      <c r="AM1473" s="55"/>
      <c r="AN1473" s="54" t="str">
        <f t="shared" si="386"/>
        <v/>
      </c>
      <c r="AO1473" s="54" t="str">
        <f t="shared" si="387"/>
        <v/>
      </c>
      <c r="AP1473" s="53"/>
      <c r="AQ1473" s="53"/>
      <c r="AR1473" s="1"/>
      <c r="AS1473" s="1"/>
    </row>
    <row r="1474" spans="1:45" ht="18.75" customHeight="1" x14ac:dyDescent="0.35">
      <c r="A1474" s="1"/>
      <c r="B1474" s="49">
        <f>IF(R1474="",0,COUNTIF($R$7:R1474,R1474))</f>
        <v>0</v>
      </c>
      <c r="C1474" s="49" t="str">
        <f t="shared" si="372"/>
        <v>0</v>
      </c>
      <c r="D1474" s="49">
        <f>IF(X1474="",0,COUNTIF($X$7:X1474,X1474))</f>
        <v>0</v>
      </c>
      <c r="E1474" s="49" t="str">
        <f t="shared" si="373"/>
        <v>0</v>
      </c>
      <c r="F1474" s="49">
        <f>IF(AD1474="",0,COUNTIF($AD$7:AD1474,AD1474))</f>
        <v>0</v>
      </c>
      <c r="G1474" s="49" t="str">
        <f t="shared" si="374"/>
        <v>0</v>
      </c>
      <c r="H1474" s="49">
        <f>IF(AJ1474="",0,COUNTIF($AJ$7:AJ1474,AJ1474))</f>
        <v>0</v>
      </c>
      <c r="I1474" s="49" t="str">
        <f t="shared" si="375"/>
        <v>0</v>
      </c>
      <c r="J1474" s="120">
        <f t="shared" si="376"/>
        <v>0</v>
      </c>
      <c r="K1474" s="50" t="str">
        <f t="shared" si="377"/>
        <v>-</v>
      </c>
      <c r="L1474" s="49">
        <f>IF(N1474="",0,COUNTIF($N$7:N1474,N1474))</f>
        <v>0</v>
      </c>
      <c r="M1474" s="50" t="str">
        <f t="shared" si="378"/>
        <v>0</v>
      </c>
      <c r="N1474" s="49" t="str">
        <f t="shared" si="379"/>
        <v/>
      </c>
      <c r="O1474" s="1"/>
      <c r="P1474" s="112"/>
      <c r="Q1474" s="4"/>
      <c r="R1474" s="4"/>
      <c r="S1474" s="54" t="str">
        <f t="shared" si="380"/>
        <v/>
      </c>
      <c r="T1474" s="51"/>
      <c r="U1474" s="53"/>
      <c r="V1474" s="233"/>
      <c r="W1474" s="234" t="str">
        <f t="shared" si="381"/>
        <v/>
      </c>
      <c r="X1474" s="52"/>
      <c r="Y1474" s="53"/>
      <c r="Z1474" s="53"/>
      <c r="AA1474" s="53"/>
      <c r="AB1474" s="54" t="str">
        <f t="shared" si="382"/>
        <v/>
      </c>
      <c r="AC1474" s="54" t="str">
        <f t="shared" si="383"/>
        <v/>
      </c>
      <c r="AD1474" s="52"/>
      <c r="AE1474" s="53"/>
      <c r="AF1474" s="53"/>
      <c r="AG1474" s="53"/>
      <c r="AH1474" s="54" t="str">
        <f t="shared" si="384"/>
        <v/>
      </c>
      <c r="AI1474" s="54" t="str">
        <f t="shared" si="385"/>
        <v/>
      </c>
      <c r="AJ1474" s="52"/>
      <c r="AK1474" s="55"/>
      <c r="AL1474" s="55"/>
      <c r="AM1474" s="55"/>
      <c r="AN1474" s="54" t="str">
        <f t="shared" si="386"/>
        <v/>
      </c>
      <c r="AO1474" s="54" t="str">
        <f t="shared" si="387"/>
        <v/>
      </c>
      <c r="AP1474" s="53"/>
      <c r="AQ1474" s="53"/>
      <c r="AR1474" s="1"/>
      <c r="AS1474" s="1"/>
    </row>
    <row r="1475" spans="1:45" ht="18.75" customHeight="1" x14ac:dyDescent="0.35">
      <c r="A1475" s="1"/>
      <c r="B1475" s="49">
        <f>IF(R1475="",0,COUNTIF($R$7:R1475,R1475))</f>
        <v>0</v>
      </c>
      <c r="C1475" s="49" t="str">
        <f t="shared" si="372"/>
        <v>0</v>
      </c>
      <c r="D1475" s="49">
        <f>IF(X1475="",0,COUNTIF($X$7:X1475,X1475))</f>
        <v>0</v>
      </c>
      <c r="E1475" s="49" t="str">
        <f t="shared" si="373"/>
        <v>0</v>
      </c>
      <c r="F1475" s="49">
        <f>IF(AD1475="",0,COUNTIF($AD$7:AD1475,AD1475))</f>
        <v>0</v>
      </c>
      <c r="G1475" s="49" t="str">
        <f t="shared" si="374"/>
        <v>0</v>
      </c>
      <c r="H1475" s="49">
        <f>IF(AJ1475="",0,COUNTIF($AJ$7:AJ1475,AJ1475))</f>
        <v>0</v>
      </c>
      <c r="I1475" s="49" t="str">
        <f t="shared" si="375"/>
        <v>0</v>
      </c>
      <c r="J1475" s="120">
        <f t="shared" si="376"/>
        <v>0</v>
      </c>
      <c r="K1475" s="50" t="str">
        <f t="shared" si="377"/>
        <v>-</v>
      </c>
      <c r="L1475" s="49">
        <f>IF(N1475="",0,COUNTIF($N$7:N1475,N1475))</f>
        <v>0</v>
      </c>
      <c r="M1475" s="50" t="str">
        <f t="shared" si="378"/>
        <v>0</v>
      </c>
      <c r="N1475" s="49" t="str">
        <f t="shared" si="379"/>
        <v/>
      </c>
      <c r="O1475" s="1"/>
      <c r="P1475" s="112"/>
      <c r="Q1475" s="4"/>
      <c r="R1475" s="4"/>
      <c r="S1475" s="54" t="str">
        <f t="shared" si="380"/>
        <v/>
      </c>
      <c r="T1475" s="51"/>
      <c r="U1475" s="53"/>
      <c r="V1475" s="233"/>
      <c r="W1475" s="234" t="str">
        <f t="shared" si="381"/>
        <v/>
      </c>
      <c r="X1475" s="52"/>
      <c r="Y1475" s="53"/>
      <c r="Z1475" s="53"/>
      <c r="AA1475" s="53"/>
      <c r="AB1475" s="54" t="str">
        <f t="shared" si="382"/>
        <v/>
      </c>
      <c r="AC1475" s="54" t="str">
        <f t="shared" si="383"/>
        <v/>
      </c>
      <c r="AD1475" s="52"/>
      <c r="AE1475" s="53"/>
      <c r="AF1475" s="53"/>
      <c r="AG1475" s="53"/>
      <c r="AH1475" s="54" t="str">
        <f t="shared" si="384"/>
        <v/>
      </c>
      <c r="AI1475" s="54" t="str">
        <f t="shared" si="385"/>
        <v/>
      </c>
      <c r="AJ1475" s="52"/>
      <c r="AK1475" s="55"/>
      <c r="AL1475" s="55"/>
      <c r="AM1475" s="55"/>
      <c r="AN1475" s="54" t="str">
        <f t="shared" si="386"/>
        <v/>
      </c>
      <c r="AO1475" s="54" t="str">
        <f t="shared" si="387"/>
        <v/>
      </c>
      <c r="AP1475" s="53"/>
      <c r="AQ1475" s="53"/>
      <c r="AR1475" s="1"/>
      <c r="AS1475" s="1"/>
    </row>
    <row r="1476" spans="1:45" ht="18.75" customHeight="1" x14ac:dyDescent="0.35">
      <c r="A1476" s="1"/>
      <c r="B1476" s="49">
        <f>IF(R1476="",0,COUNTIF($R$7:R1476,R1476))</f>
        <v>0</v>
      </c>
      <c r="C1476" s="49" t="str">
        <f t="shared" si="372"/>
        <v>0</v>
      </c>
      <c r="D1476" s="49">
        <f>IF(X1476="",0,COUNTIF($X$7:X1476,X1476))</f>
        <v>0</v>
      </c>
      <c r="E1476" s="49" t="str">
        <f t="shared" si="373"/>
        <v>0</v>
      </c>
      <c r="F1476" s="49">
        <f>IF(AD1476="",0,COUNTIF($AD$7:AD1476,AD1476))</f>
        <v>0</v>
      </c>
      <c r="G1476" s="49" t="str">
        <f t="shared" si="374"/>
        <v>0</v>
      </c>
      <c r="H1476" s="49">
        <f>IF(AJ1476="",0,COUNTIF($AJ$7:AJ1476,AJ1476))</f>
        <v>0</v>
      </c>
      <c r="I1476" s="49" t="str">
        <f t="shared" si="375"/>
        <v>0</v>
      </c>
      <c r="J1476" s="120">
        <f t="shared" si="376"/>
        <v>0</v>
      </c>
      <c r="K1476" s="50" t="str">
        <f t="shared" si="377"/>
        <v>-</v>
      </c>
      <c r="L1476" s="49">
        <f>IF(N1476="",0,COUNTIF($N$7:N1476,N1476))</f>
        <v>0</v>
      </c>
      <c r="M1476" s="50" t="str">
        <f t="shared" si="378"/>
        <v>0</v>
      </c>
      <c r="N1476" s="49" t="str">
        <f t="shared" si="379"/>
        <v/>
      </c>
      <c r="O1476" s="1"/>
      <c r="P1476" s="112"/>
      <c r="Q1476" s="4"/>
      <c r="R1476" s="4"/>
      <c r="S1476" s="54" t="str">
        <f t="shared" si="380"/>
        <v/>
      </c>
      <c r="T1476" s="51"/>
      <c r="U1476" s="53"/>
      <c r="V1476" s="233"/>
      <c r="W1476" s="234" t="str">
        <f t="shared" si="381"/>
        <v/>
      </c>
      <c r="X1476" s="52"/>
      <c r="Y1476" s="53"/>
      <c r="Z1476" s="53"/>
      <c r="AA1476" s="53"/>
      <c r="AB1476" s="54" t="str">
        <f t="shared" si="382"/>
        <v/>
      </c>
      <c r="AC1476" s="54" t="str">
        <f t="shared" si="383"/>
        <v/>
      </c>
      <c r="AD1476" s="52"/>
      <c r="AE1476" s="53"/>
      <c r="AF1476" s="53"/>
      <c r="AG1476" s="53"/>
      <c r="AH1476" s="54" t="str">
        <f t="shared" si="384"/>
        <v/>
      </c>
      <c r="AI1476" s="54" t="str">
        <f t="shared" si="385"/>
        <v/>
      </c>
      <c r="AJ1476" s="52"/>
      <c r="AK1476" s="55"/>
      <c r="AL1476" s="55"/>
      <c r="AM1476" s="55"/>
      <c r="AN1476" s="54" t="str">
        <f t="shared" si="386"/>
        <v/>
      </c>
      <c r="AO1476" s="54" t="str">
        <f t="shared" si="387"/>
        <v/>
      </c>
      <c r="AP1476" s="53"/>
      <c r="AQ1476" s="53"/>
      <c r="AR1476" s="1"/>
      <c r="AS1476" s="1"/>
    </row>
    <row r="1477" spans="1:45" ht="18.75" customHeight="1" x14ac:dyDescent="0.35">
      <c r="A1477" s="1"/>
      <c r="B1477" s="49">
        <f>IF(R1477="",0,COUNTIF($R$7:R1477,R1477))</f>
        <v>0</v>
      </c>
      <c r="C1477" s="49" t="str">
        <f t="shared" si="372"/>
        <v>0</v>
      </c>
      <c r="D1477" s="49">
        <f>IF(X1477="",0,COUNTIF($X$7:X1477,X1477))</f>
        <v>0</v>
      </c>
      <c r="E1477" s="49" t="str">
        <f t="shared" si="373"/>
        <v>0</v>
      </c>
      <c r="F1477" s="49">
        <f>IF(AD1477="",0,COUNTIF($AD$7:AD1477,AD1477))</f>
        <v>0</v>
      </c>
      <c r="G1477" s="49" t="str">
        <f t="shared" si="374"/>
        <v>0</v>
      </c>
      <c r="H1477" s="49">
        <f>IF(AJ1477="",0,COUNTIF($AJ$7:AJ1477,AJ1477))</f>
        <v>0</v>
      </c>
      <c r="I1477" s="49" t="str">
        <f t="shared" si="375"/>
        <v>0</v>
      </c>
      <c r="J1477" s="120">
        <f t="shared" si="376"/>
        <v>0</v>
      </c>
      <c r="K1477" s="50" t="str">
        <f t="shared" si="377"/>
        <v>-</v>
      </c>
      <c r="L1477" s="49">
        <f>IF(N1477="",0,COUNTIF($N$7:N1477,N1477))</f>
        <v>0</v>
      </c>
      <c r="M1477" s="50" t="str">
        <f t="shared" si="378"/>
        <v>0</v>
      </c>
      <c r="N1477" s="49" t="str">
        <f t="shared" si="379"/>
        <v/>
      </c>
      <c r="O1477" s="1"/>
      <c r="P1477" s="112"/>
      <c r="Q1477" s="4"/>
      <c r="R1477" s="4"/>
      <c r="S1477" s="54" t="str">
        <f t="shared" si="380"/>
        <v/>
      </c>
      <c r="T1477" s="51"/>
      <c r="U1477" s="53"/>
      <c r="V1477" s="233"/>
      <c r="W1477" s="234" t="str">
        <f t="shared" si="381"/>
        <v/>
      </c>
      <c r="X1477" s="52"/>
      <c r="Y1477" s="53"/>
      <c r="Z1477" s="53"/>
      <c r="AA1477" s="53"/>
      <c r="AB1477" s="54" t="str">
        <f t="shared" si="382"/>
        <v/>
      </c>
      <c r="AC1477" s="54" t="str">
        <f t="shared" si="383"/>
        <v/>
      </c>
      <c r="AD1477" s="52"/>
      <c r="AE1477" s="53"/>
      <c r="AF1477" s="53"/>
      <c r="AG1477" s="53"/>
      <c r="AH1477" s="54" t="str">
        <f t="shared" si="384"/>
        <v/>
      </c>
      <c r="AI1477" s="54" t="str">
        <f t="shared" si="385"/>
        <v/>
      </c>
      <c r="AJ1477" s="52"/>
      <c r="AK1477" s="55"/>
      <c r="AL1477" s="55"/>
      <c r="AM1477" s="55"/>
      <c r="AN1477" s="54" t="str">
        <f t="shared" si="386"/>
        <v/>
      </c>
      <c r="AO1477" s="54" t="str">
        <f t="shared" si="387"/>
        <v/>
      </c>
      <c r="AP1477" s="53"/>
      <c r="AQ1477" s="53"/>
      <c r="AR1477" s="1"/>
      <c r="AS1477" s="1"/>
    </row>
    <row r="1478" spans="1:45" ht="18.75" customHeight="1" x14ac:dyDescent="0.35">
      <c r="A1478" s="1"/>
      <c r="B1478" s="49">
        <f>IF(R1478="",0,COUNTIF($R$7:R1478,R1478))</f>
        <v>0</v>
      </c>
      <c r="C1478" s="49" t="str">
        <f t="shared" si="372"/>
        <v>0</v>
      </c>
      <c r="D1478" s="49">
        <f>IF(X1478="",0,COUNTIF($X$7:X1478,X1478))</f>
        <v>0</v>
      </c>
      <c r="E1478" s="49" t="str">
        <f t="shared" si="373"/>
        <v>0</v>
      </c>
      <c r="F1478" s="49">
        <f>IF(AD1478="",0,COUNTIF($AD$7:AD1478,AD1478))</f>
        <v>0</v>
      </c>
      <c r="G1478" s="49" t="str">
        <f t="shared" si="374"/>
        <v>0</v>
      </c>
      <c r="H1478" s="49">
        <f>IF(AJ1478="",0,COUNTIF($AJ$7:AJ1478,AJ1478))</f>
        <v>0</v>
      </c>
      <c r="I1478" s="49" t="str">
        <f t="shared" si="375"/>
        <v>0</v>
      </c>
      <c r="J1478" s="120">
        <f t="shared" si="376"/>
        <v>0</v>
      </c>
      <c r="K1478" s="50" t="str">
        <f t="shared" si="377"/>
        <v>-</v>
      </c>
      <c r="L1478" s="49">
        <f>IF(N1478="",0,COUNTIF($N$7:N1478,N1478))</f>
        <v>0</v>
      </c>
      <c r="M1478" s="50" t="str">
        <f t="shared" si="378"/>
        <v>0</v>
      </c>
      <c r="N1478" s="49" t="str">
        <f t="shared" si="379"/>
        <v/>
      </c>
      <c r="O1478" s="1"/>
      <c r="P1478" s="112"/>
      <c r="Q1478" s="4"/>
      <c r="R1478" s="4"/>
      <c r="S1478" s="54" t="str">
        <f t="shared" si="380"/>
        <v/>
      </c>
      <c r="T1478" s="51"/>
      <c r="U1478" s="53"/>
      <c r="V1478" s="233"/>
      <c r="W1478" s="234" t="str">
        <f t="shared" si="381"/>
        <v/>
      </c>
      <c r="X1478" s="52"/>
      <c r="Y1478" s="53"/>
      <c r="Z1478" s="53"/>
      <c r="AA1478" s="53"/>
      <c r="AB1478" s="54" t="str">
        <f t="shared" si="382"/>
        <v/>
      </c>
      <c r="AC1478" s="54" t="str">
        <f t="shared" si="383"/>
        <v/>
      </c>
      <c r="AD1478" s="52"/>
      <c r="AE1478" s="53"/>
      <c r="AF1478" s="53"/>
      <c r="AG1478" s="53"/>
      <c r="AH1478" s="54" t="str">
        <f t="shared" si="384"/>
        <v/>
      </c>
      <c r="AI1478" s="54" t="str">
        <f t="shared" si="385"/>
        <v/>
      </c>
      <c r="AJ1478" s="52"/>
      <c r="AK1478" s="55"/>
      <c r="AL1478" s="55"/>
      <c r="AM1478" s="55"/>
      <c r="AN1478" s="54" t="str">
        <f t="shared" si="386"/>
        <v/>
      </c>
      <c r="AO1478" s="54" t="str">
        <f t="shared" si="387"/>
        <v/>
      </c>
      <c r="AP1478" s="53"/>
      <c r="AQ1478" s="53"/>
      <c r="AR1478" s="1"/>
      <c r="AS1478" s="1"/>
    </row>
    <row r="1479" spans="1:45" ht="18.75" customHeight="1" x14ac:dyDescent="0.35">
      <c r="A1479" s="1"/>
      <c r="B1479" s="49">
        <f>IF(R1479="",0,COUNTIF($R$7:R1479,R1479))</f>
        <v>0</v>
      </c>
      <c r="C1479" s="49" t="str">
        <f t="shared" si="372"/>
        <v>0</v>
      </c>
      <c r="D1479" s="49">
        <f>IF(X1479="",0,COUNTIF($X$7:X1479,X1479))</f>
        <v>0</v>
      </c>
      <c r="E1479" s="49" t="str">
        <f t="shared" si="373"/>
        <v>0</v>
      </c>
      <c r="F1479" s="49">
        <f>IF(AD1479="",0,COUNTIF($AD$7:AD1479,AD1479))</f>
        <v>0</v>
      </c>
      <c r="G1479" s="49" t="str">
        <f t="shared" si="374"/>
        <v>0</v>
      </c>
      <c r="H1479" s="49">
        <f>IF(AJ1479="",0,COUNTIF($AJ$7:AJ1479,AJ1479))</f>
        <v>0</v>
      </c>
      <c r="I1479" s="49" t="str">
        <f t="shared" si="375"/>
        <v>0</v>
      </c>
      <c r="J1479" s="120">
        <f t="shared" si="376"/>
        <v>0</v>
      </c>
      <c r="K1479" s="50" t="str">
        <f t="shared" si="377"/>
        <v>-</v>
      </c>
      <c r="L1479" s="49">
        <f>IF(N1479="",0,COUNTIF($N$7:N1479,N1479))</f>
        <v>0</v>
      </c>
      <c r="M1479" s="50" t="str">
        <f t="shared" si="378"/>
        <v>0</v>
      </c>
      <c r="N1479" s="49" t="str">
        <f t="shared" si="379"/>
        <v/>
      </c>
      <c r="O1479" s="1"/>
      <c r="P1479" s="112"/>
      <c r="Q1479" s="4"/>
      <c r="R1479" s="4"/>
      <c r="S1479" s="54" t="str">
        <f t="shared" si="380"/>
        <v/>
      </c>
      <c r="T1479" s="51"/>
      <c r="U1479" s="53"/>
      <c r="V1479" s="233"/>
      <c r="W1479" s="234" t="str">
        <f t="shared" si="381"/>
        <v/>
      </c>
      <c r="X1479" s="52"/>
      <c r="Y1479" s="53"/>
      <c r="Z1479" s="53"/>
      <c r="AA1479" s="53"/>
      <c r="AB1479" s="54" t="str">
        <f t="shared" si="382"/>
        <v/>
      </c>
      <c r="AC1479" s="54" t="str">
        <f t="shared" si="383"/>
        <v/>
      </c>
      <c r="AD1479" s="52"/>
      <c r="AE1479" s="53"/>
      <c r="AF1479" s="53"/>
      <c r="AG1479" s="53"/>
      <c r="AH1479" s="54" t="str">
        <f t="shared" si="384"/>
        <v/>
      </c>
      <c r="AI1479" s="54" t="str">
        <f t="shared" si="385"/>
        <v/>
      </c>
      <c r="AJ1479" s="52"/>
      <c r="AK1479" s="55"/>
      <c r="AL1479" s="55"/>
      <c r="AM1479" s="55"/>
      <c r="AN1479" s="54" t="str">
        <f t="shared" si="386"/>
        <v/>
      </c>
      <c r="AO1479" s="54" t="str">
        <f t="shared" si="387"/>
        <v/>
      </c>
      <c r="AP1479" s="53"/>
      <c r="AQ1479" s="53"/>
      <c r="AR1479" s="1"/>
      <c r="AS1479" s="1"/>
    </row>
    <row r="1480" spans="1:45" ht="18.75" customHeight="1" x14ac:dyDescent="0.35">
      <c r="A1480" s="1"/>
      <c r="B1480" s="49">
        <f>IF(R1480="",0,COUNTIF($R$7:R1480,R1480))</f>
        <v>0</v>
      </c>
      <c r="C1480" s="49" t="str">
        <f t="shared" si="372"/>
        <v>0</v>
      </c>
      <c r="D1480" s="49">
        <f>IF(X1480="",0,COUNTIF($X$7:X1480,X1480))</f>
        <v>0</v>
      </c>
      <c r="E1480" s="49" t="str">
        <f t="shared" si="373"/>
        <v>0</v>
      </c>
      <c r="F1480" s="49">
        <f>IF(AD1480="",0,COUNTIF($AD$7:AD1480,AD1480))</f>
        <v>0</v>
      </c>
      <c r="G1480" s="49" t="str">
        <f t="shared" si="374"/>
        <v>0</v>
      </c>
      <c r="H1480" s="49">
        <f>IF(AJ1480="",0,COUNTIF($AJ$7:AJ1480,AJ1480))</f>
        <v>0</v>
      </c>
      <c r="I1480" s="49" t="str">
        <f t="shared" si="375"/>
        <v>0</v>
      </c>
      <c r="J1480" s="120">
        <f t="shared" si="376"/>
        <v>0</v>
      </c>
      <c r="K1480" s="50" t="str">
        <f t="shared" si="377"/>
        <v>-</v>
      </c>
      <c r="L1480" s="49">
        <f>IF(N1480="",0,COUNTIF($N$7:N1480,N1480))</f>
        <v>0</v>
      </c>
      <c r="M1480" s="50" t="str">
        <f t="shared" si="378"/>
        <v>0</v>
      </c>
      <c r="N1480" s="49" t="str">
        <f t="shared" si="379"/>
        <v/>
      </c>
      <c r="O1480" s="1"/>
      <c r="P1480" s="112"/>
      <c r="Q1480" s="4"/>
      <c r="R1480" s="4"/>
      <c r="S1480" s="54" t="str">
        <f t="shared" si="380"/>
        <v/>
      </c>
      <c r="T1480" s="51"/>
      <c r="U1480" s="53"/>
      <c r="V1480" s="233"/>
      <c r="W1480" s="234" t="str">
        <f t="shared" si="381"/>
        <v/>
      </c>
      <c r="X1480" s="52"/>
      <c r="Y1480" s="53"/>
      <c r="Z1480" s="53"/>
      <c r="AA1480" s="53"/>
      <c r="AB1480" s="54" t="str">
        <f t="shared" si="382"/>
        <v/>
      </c>
      <c r="AC1480" s="54" t="str">
        <f t="shared" si="383"/>
        <v/>
      </c>
      <c r="AD1480" s="52"/>
      <c r="AE1480" s="53"/>
      <c r="AF1480" s="53"/>
      <c r="AG1480" s="53"/>
      <c r="AH1480" s="54" t="str">
        <f t="shared" si="384"/>
        <v/>
      </c>
      <c r="AI1480" s="54" t="str">
        <f t="shared" si="385"/>
        <v/>
      </c>
      <c r="AJ1480" s="52"/>
      <c r="AK1480" s="55"/>
      <c r="AL1480" s="55"/>
      <c r="AM1480" s="55"/>
      <c r="AN1480" s="54" t="str">
        <f t="shared" si="386"/>
        <v/>
      </c>
      <c r="AO1480" s="54" t="str">
        <f t="shared" si="387"/>
        <v/>
      </c>
      <c r="AP1480" s="53"/>
      <c r="AQ1480" s="53"/>
      <c r="AR1480" s="1"/>
      <c r="AS1480" s="1"/>
    </row>
    <row r="1481" spans="1:45" ht="18.75" customHeight="1" x14ac:dyDescent="0.35">
      <c r="A1481" s="1"/>
      <c r="B1481" s="49">
        <f>IF(R1481="",0,COUNTIF($R$7:R1481,R1481))</f>
        <v>0</v>
      </c>
      <c r="C1481" s="49" t="str">
        <f t="shared" si="372"/>
        <v>0</v>
      </c>
      <c r="D1481" s="49">
        <f>IF(X1481="",0,COUNTIF($X$7:X1481,X1481))</f>
        <v>0</v>
      </c>
      <c r="E1481" s="49" t="str">
        <f t="shared" si="373"/>
        <v>0</v>
      </c>
      <c r="F1481" s="49">
        <f>IF(AD1481="",0,COUNTIF($AD$7:AD1481,AD1481))</f>
        <v>0</v>
      </c>
      <c r="G1481" s="49" t="str">
        <f t="shared" si="374"/>
        <v>0</v>
      </c>
      <c r="H1481" s="49">
        <f>IF(AJ1481="",0,COUNTIF($AJ$7:AJ1481,AJ1481))</f>
        <v>0</v>
      </c>
      <c r="I1481" s="49" t="str">
        <f t="shared" si="375"/>
        <v>0</v>
      </c>
      <c r="J1481" s="120">
        <f t="shared" si="376"/>
        <v>0</v>
      </c>
      <c r="K1481" s="50" t="str">
        <f t="shared" si="377"/>
        <v>-</v>
      </c>
      <c r="L1481" s="49">
        <f>IF(N1481="",0,COUNTIF($N$7:N1481,N1481))</f>
        <v>0</v>
      </c>
      <c r="M1481" s="50" t="str">
        <f t="shared" si="378"/>
        <v>0</v>
      </c>
      <c r="N1481" s="49" t="str">
        <f t="shared" si="379"/>
        <v/>
      </c>
      <c r="O1481" s="1"/>
      <c r="P1481" s="112"/>
      <c r="Q1481" s="4"/>
      <c r="R1481" s="4"/>
      <c r="S1481" s="54" t="str">
        <f t="shared" si="380"/>
        <v/>
      </c>
      <c r="T1481" s="51"/>
      <c r="U1481" s="53"/>
      <c r="V1481" s="233"/>
      <c r="W1481" s="234" t="str">
        <f t="shared" si="381"/>
        <v/>
      </c>
      <c r="X1481" s="52"/>
      <c r="Y1481" s="53"/>
      <c r="Z1481" s="53"/>
      <c r="AA1481" s="53"/>
      <c r="AB1481" s="54" t="str">
        <f t="shared" si="382"/>
        <v/>
      </c>
      <c r="AC1481" s="54" t="str">
        <f t="shared" si="383"/>
        <v/>
      </c>
      <c r="AD1481" s="52"/>
      <c r="AE1481" s="53"/>
      <c r="AF1481" s="53"/>
      <c r="AG1481" s="53"/>
      <c r="AH1481" s="54" t="str">
        <f t="shared" si="384"/>
        <v/>
      </c>
      <c r="AI1481" s="54" t="str">
        <f t="shared" si="385"/>
        <v/>
      </c>
      <c r="AJ1481" s="52"/>
      <c r="AK1481" s="55"/>
      <c r="AL1481" s="55"/>
      <c r="AM1481" s="55"/>
      <c r="AN1481" s="54" t="str">
        <f t="shared" si="386"/>
        <v/>
      </c>
      <c r="AO1481" s="54" t="str">
        <f t="shared" si="387"/>
        <v/>
      </c>
      <c r="AP1481" s="53"/>
      <c r="AQ1481" s="53"/>
      <c r="AR1481" s="1"/>
      <c r="AS1481" s="1"/>
    </row>
    <row r="1482" spans="1:45" ht="18.75" customHeight="1" x14ac:dyDescent="0.35">
      <c r="A1482" s="1"/>
      <c r="B1482" s="49">
        <f>IF(R1482="",0,COUNTIF($R$7:R1482,R1482))</f>
        <v>0</v>
      </c>
      <c r="C1482" s="49" t="str">
        <f t="shared" si="372"/>
        <v>0</v>
      </c>
      <c r="D1482" s="49">
        <f>IF(X1482="",0,COUNTIF($X$7:X1482,X1482))</f>
        <v>0</v>
      </c>
      <c r="E1482" s="49" t="str">
        <f t="shared" si="373"/>
        <v>0</v>
      </c>
      <c r="F1482" s="49">
        <f>IF(AD1482="",0,COUNTIF($AD$7:AD1482,AD1482))</f>
        <v>0</v>
      </c>
      <c r="G1482" s="49" t="str">
        <f t="shared" si="374"/>
        <v>0</v>
      </c>
      <c r="H1482" s="49">
        <f>IF(AJ1482="",0,COUNTIF($AJ$7:AJ1482,AJ1482))</f>
        <v>0</v>
      </c>
      <c r="I1482" s="49" t="str">
        <f t="shared" si="375"/>
        <v>0</v>
      </c>
      <c r="J1482" s="120">
        <f t="shared" si="376"/>
        <v>0</v>
      </c>
      <c r="K1482" s="50" t="str">
        <f t="shared" si="377"/>
        <v>-</v>
      </c>
      <c r="L1482" s="49">
        <f>IF(N1482="",0,COUNTIF($N$7:N1482,N1482))</f>
        <v>0</v>
      </c>
      <c r="M1482" s="50" t="str">
        <f t="shared" si="378"/>
        <v>0</v>
      </c>
      <c r="N1482" s="49" t="str">
        <f t="shared" si="379"/>
        <v/>
      </c>
      <c r="O1482" s="1"/>
      <c r="P1482" s="112"/>
      <c r="Q1482" s="4"/>
      <c r="R1482" s="4"/>
      <c r="S1482" s="54" t="str">
        <f t="shared" si="380"/>
        <v/>
      </c>
      <c r="T1482" s="51"/>
      <c r="U1482" s="53"/>
      <c r="V1482" s="233"/>
      <c r="W1482" s="234" t="str">
        <f t="shared" si="381"/>
        <v/>
      </c>
      <c r="X1482" s="52"/>
      <c r="Y1482" s="53"/>
      <c r="Z1482" s="53"/>
      <c r="AA1482" s="53"/>
      <c r="AB1482" s="54" t="str">
        <f t="shared" si="382"/>
        <v/>
      </c>
      <c r="AC1482" s="54" t="str">
        <f t="shared" si="383"/>
        <v/>
      </c>
      <c r="AD1482" s="52"/>
      <c r="AE1482" s="53"/>
      <c r="AF1482" s="53"/>
      <c r="AG1482" s="53"/>
      <c r="AH1482" s="54" t="str">
        <f t="shared" si="384"/>
        <v/>
      </c>
      <c r="AI1482" s="54" t="str">
        <f t="shared" si="385"/>
        <v/>
      </c>
      <c r="AJ1482" s="52"/>
      <c r="AK1482" s="55"/>
      <c r="AL1482" s="55"/>
      <c r="AM1482" s="55"/>
      <c r="AN1482" s="54" t="str">
        <f t="shared" si="386"/>
        <v/>
      </c>
      <c r="AO1482" s="54" t="str">
        <f t="shared" si="387"/>
        <v/>
      </c>
      <c r="AP1482" s="53"/>
      <c r="AQ1482" s="53"/>
      <c r="AR1482" s="1"/>
      <c r="AS1482" s="1"/>
    </row>
    <row r="1483" spans="1:45" ht="18.75" customHeight="1" x14ac:dyDescent="0.35">
      <c r="A1483" s="1"/>
      <c r="B1483" s="49">
        <f>IF(R1483="",0,COUNTIF($R$7:R1483,R1483))</f>
        <v>0</v>
      </c>
      <c r="C1483" s="49" t="str">
        <f t="shared" si="372"/>
        <v>0</v>
      </c>
      <c r="D1483" s="49">
        <f>IF(X1483="",0,COUNTIF($X$7:X1483,X1483))</f>
        <v>0</v>
      </c>
      <c r="E1483" s="49" t="str">
        <f t="shared" si="373"/>
        <v>0</v>
      </c>
      <c r="F1483" s="49">
        <f>IF(AD1483="",0,COUNTIF($AD$7:AD1483,AD1483))</f>
        <v>0</v>
      </c>
      <c r="G1483" s="49" t="str">
        <f t="shared" si="374"/>
        <v>0</v>
      </c>
      <c r="H1483" s="49">
        <f>IF(AJ1483="",0,COUNTIF($AJ$7:AJ1483,AJ1483))</f>
        <v>0</v>
      </c>
      <c r="I1483" s="49" t="str">
        <f t="shared" si="375"/>
        <v>0</v>
      </c>
      <c r="J1483" s="120">
        <f t="shared" si="376"/>
        <v>0</v>
      </c>
      <c r="K1483" s="50" t="str">
        <f t="shared" si="377"/>
        <v>-</v>
      </c>
      <c r="L1483" s="49">
        <f>IF(N1483="",0,COUNTIF($N$7:N1483,N1483))</f>
        <v>0</v>
      </c>
      <c r="M1483" s="50" t="str">
        <f t="shared" si="378"/>
        <v>0</v>
      </c>
      <c r="N1483" s="49" t="str">
        <f t="shared" si="379"/>
        <v/>
      </c>
      <c r="O1483" s="1"/>
      <c r="P1483" s="112"/>
      <c r="Q1483" s="4"/>
      <c r="R1483" s="4"/>
      <c r="S1483" s="54" t="str">
        <f t="shared" si="380"/>
        <v/>
      </c>
      <c r="T1483" s="51"/>
      <c r="U1483" s="53"/>
      <c r="V1483" s="233"/>
      <c r="W1483" s="234" t="str">
        <f t="shared" si="381"/>
        <v/>
      </c>
      <c r="X1483" s="52"/>
      <c r="Y1483" s="53"/>
      <c r="Z1483" s="53"/>
      <c r="AA1483" s="53"/>
      <c r="AB1483" s="54" t="str">
        <f t="shared" si="382"/>
        <v/>
      </c>
      <c r="AC1483" s="54" t="str">
        <f t="shared" si="383"/>
        <v/>
      </c>
      <c r="AD1483" s="52"/>
      <c r="AE1483" s="53"/>
      <c r="AF1483" s="53"/>
      <c r="AG1483" s="53"/>
      <c r="AH1483" s="54" t="str">
        <f t="shared" si="384"/>
        <v/>
      </c>
      <c r="AI1483" s="54" t="str">
        <f t="shared" si="385"/>
        <v/>
      </c>
      <c r="AJ1483" s="52"/>
      <c r="AK1483" s="55"/>
      <c r="AL1483" s="55"/>
      <c r="AM1483" s="55"/>
      <c r="AN1483" s="54" t="str">
        <f t="shared" si="386"/>
        <v/>
      </c>
      <c r="AO1483" s="54" t="str">
        <f t="shared" si="387"/>
        <v/>
      </c>
      <c r="AP1483" s="53"/>
      <c r="AQ1483" s="53"/>
      <c r="AR1483" s="1"/>
      <c r="AS1483" s="1"/>
    </row>
    <row r="1484" spans="1:45" ht="18.75" customHeight="1" x14ac:dyDescent="0.35">
      <c r="A1484" s="1"/>
      <c r="B1484" s="49">
        <f>IF(R1484="",0,COUNTIF($R$7:R1484,R1484))</f>
        <v>0</v>
      </c>
      <c r="C1484" s="49" t="str">
        <f t="shared" si="372"/>
        <v>0</v>
      </c>
      <c r="D1484" s="49">
        <f>IF(X1484="",0,COUNTIF($X$7:X1484,X1484))</f>
        <v>0</v>
      </c>
      <c r="E1484" s="49" t="str">
        <f t="shared" si="373"/>
        <v>0</v>
      </c>
      <c r="F1484" s="49">
        <f>IF(AD1484="",0,COUNTIF($AD$7:AD1484,AD1484))</f>
        <v>0</v>
      </c>
      <c r="G1484" s="49" t="str">
        <f t="shared" si="374"/>
        <v>0</v>
      </c>
      <c r="H1484" s="49">
        <f>IF(AJ1484="",0,COUNTIF($AJ$7:AJ1484,AJ1484))</f>
        <v>0</v>
      </c>
      <c r="I1484" s="49" t="str">
        <f t="shared" si="375"/>
        <v>0</v>
      </c>
      <c r="J1484" s="120">
        <f t="shared" si="376"/>
        <v>0</v>
      </c>
      <c r="K1484" s="50" t="str">
        <f t="shared" si="377"/>
        <v>-</v>
      </c>
      <c r="L1484" s="49">
        <f>IF(N1484="",0,COUNTIF($N$7:N1484,N1484))</f>
        <v>0</v>
      </c>
      <c r="M1484" s="50" t="str">
        <f t="shared" si="378"/>
        <v>0</v>
      </c>
      <c r="N1484" s="49" t="str">
        <f t="shared" si="379"/>
        <v/>
      </c>
      <c r="O1484" s="1"/>
      <c r="P1484" s="112"/>
      <c r="Q1484" s="4"/>
      <c r="R1484" s="4"/>
      <c r="S1484" s="54" t="str">
        <f t="shared" si="380"/>
        <v/>
      </c>
      <c r="T1484" s="51"/>
      <c r="U1484" s="53"/>
      <c r="V1484" s="233"/>
      <c r="W1484" s="234" t="str">
        <f t="shared" si="381"/>
        <v/>
      </c>
      <c r="X1484" s="52"/>
      <c r="Y1484" s="53"/>
      <c r="Z1484" s="53"/>
      <c r="AA1484" s="53"/>
      <c r="AB1484" s="54" t="str">
        <f t="shared" si="382"/>
        <v/>
      </c>
      <c r="AC1484" s="54" t="str">
        <f t="shared" si="383"/>
        <v/>
      </c>
      <c r="AD1484" s="52"/>
      <c r="AE1484" s="53"/>
      <c r="AF1484" s="53"/>
      <c r="AG1484" s="53"/>
      <c r="AH1484" s="54" t="str">
        <f t="shared" si="384"/>
        <v/>
      </c>
      <c r="AI1484" s="54" t="str">
        <f t="shared" si="385"/>
        <v/>
      </c>
      <c r="AJ1484" s="52"/>
      <c r="AK1484" s="55"/>
      <c r="AL1484" s="55"/>
      <c r="AM1484" s="55"/>
      <c r="AN1484" s="54" t="str">
        <f t="shared" si="386"/>
        <v/>
      </c>
      <c r="AO1484" s="54" t="str">
        <f t="shared" si="387"/>
        <v/>
      </c>
      <c r="AP1484" s="53"/>
      <c r="AQ1484" s="53"/>
      <c r="AR1484" s="1"/>
      <c r="AS1484" s="1"/>
    </row>
    <row r="1485" spans="1:45" ht="18.75" customHeight="1" x14ac:dyDescent="0.35">
      <c r="A1485" s="1"/>
      <c r="B1485" s="49">
        <f>IF(R1485="",0,COUNTIF($R$7:R1485,R1485))</f>
        <v>0</v>
      </c>
      <c r="C1485" s="49" t="str">
        <f t="shared" si="372"/>
        <v>0</v>
      </c>
      <c r="D1485" s="49">
        <f>IF(X1485="",0,COUNTIF($X$7:X1485,X1485))</f>
        <v>0</v>
      </c>
      <c r="E1485" s="49" t="str">
        <f t="shared" si="373"/>
        <v>0</v>
      </c>
      <c r="F1485" s="49">
        <f>IF(AD1485="",0,COUNTIF($AD$7:AD1485,AD1485))</f>
        <v>0</v>
      </c>
      <c r="G1485" s="49" t="str">
        <f t="shared" si="374"/>
        <v>0</v>
      </c>
      <c r="H1485" s="49">
        <f>IF(AJ1485="",0,COUNTIF($AJ$7:AJ1485,AJ1485))</f>
        <v>0</v>
      </c>
      <c r="I1485" s="49" t="str">
        <f t="shared" si="375"/>
        <v>0</v>
      </c>
      <c r="J1485" s="120">
        <f t="shared" si="376"/>
        <v>0</v>
      </c>
      <c r="K1485" s="50" t="str">
        <f t="shared" si="377"/>
        <v>-</v>
      </c>
      <c r="L1485" s="49">
        <f>IF(N1485="",0,COUNTIF($N$7:N1485,N1485))</f>
        <v>0</v>
      </c>
      <c r="M1485" s="50" t="str">
        <f t="shared" si="378"/>
        <v>0</v>
      </c>
      <c r="N1485" s="49" t="str">
        <f t="shared" si="379"/>
        <v/>
      </c>
      <c r="O1485" s="1"/>
      <c r="P1485" s="112"/>
      <c r="Q1485" s="4"/>
      <c r="R1485" s="4"/>
      <c r="S1485" s="54" t="str">
        <f t="shared" si="380"/>
        <v/>
      </c>
      <c r="T1485" s="51"/>
      <c r="U1485" s="53"/>
      <c r="V1485" s="233"/>
      <c r="W1485" s="234" t="str">
        <f t="shared" si="381"/>
        <v/>
      </c>
      <c r="X1485" s="52"/>
      <c r="Y1485" s="53"/>
      <c r="Z1485" s="53"/>
      <c r="AA1485" s="53"/>
      <c r="AB1485" s="54" t="str">
        <f t="shared" si="382"/>
        <v/>
      </c>
      <c r="AC1485" s="54" t="str">
        <f t="shared" si="383"/>
        <v/>
      </c>
      <c r="AD1485" s="52"/>
      <c r="AE1485" s="53"/>
      <c r="AF1485" s="53"/>
      <c r="AG1485" s="53"/>
      <c r="AH1485" s="54" t="str">
        <f t="shared" si="384"/>
        <v/>
      </c>
      <c r="AI1485" s="54" t="str">
        <f t="shared" si="385"/>
        <v/>
      </c>
      <c r="AJ1485" s="52"/>
      <c r="AK1485" s="55"/>
      <c r="AL1485" s="55"/>
      <c r="AM1485" s="55"/>
      <c r="AN1485" s="54" t="str">
        <f t="shared" si="386"/>
        <v/>
      </c>
      <c r="AO1485" s="54" t="str">
        <f t="shared" si="387"/>
        <v/>
      </c>
      <c r="AP1485" s="53"/>
      <c r="AQ1485" s="53"/>
      <c r="AR1485" s="1"/>
      <c r="AS1485" s="1"/>
    </row>
    <row r="1486" spans="1:45" ht="18.75" customHeight="1" x14ac:dyDescent="0.35">
      <c r="A1486" s="1"/>
      <c r="B1486" s="49">
        <f>IF(R1486="",0,COUNTIF($R$7:R1486,R1486))</f>
        <v>0</v>
      </c>
      <c r="C1486" s="49" t="str">
        <f t="shared" si="372"/>
        <v>0</v>
      </c>
      <c r="D1486" s="49">
        <f>IF(X1486="",0,COUNTIF($X$7:X1486,X1486))</f>
        <v>0</v>
      </c>
      <c r="E1486" s="49" t="str">
        <f t="shared" si="373"/>
        <v>0</v>
      </c>
      <c r="F1486" s="49">
        <f>IF(AD1486="",0,COUNTIF($AD$7:AD1486,AD1486))</f>
        <v>0</v>
      </c>
      <c r="G1486" s="49" t="str">
        <f t="shared" si="374"/>
        <v>0</v>
      </c>
      <c r="H1486" s="49">
        <f>IF(AJ1486="",0,COUNTIF($AJ$7:AJ1486,AJ1486))</f>
        <v>0</v>
      </c>
      <c r="I1486" s="49" t="str">
        <f t="shared" si="375"/>
        <v>0</v>
      </c>
      <c r="J1486" s="120">
        <f t="shared" si="376"/>
        <v>0</v>
      </c>
      <c r="K1486" s="50" t="str">
        <f t="shared" si="377"/>
        <v>-</v>
      </c>
      <c r="L1486" s="49">
        <f>IF(N1486="",0,COUNTIF($N$7:N1486,N1486))</f>
        <v>0</v>
      </c>
      <c r="M1486" s="50" t="str">
        <f t="shared" si="378"/>
        <v>0</v>
      </c>
      <c r="N1486" s="49" t="str">
        <f t="shared" si="379"/>
        <v/>
      </c>
      <c r="O1486" s="1"/>
      <c r="P1486" s="112"/>
      <c r="Q1486" s="4"/>
      <c r="R1486" s="4"/>
      <c r="S1486" s="54" t="str">
        <f t="shared" si="380"/>
        <v/>
      </c>
      <c r="T1486" s="51"/>
      <c r="U1486" s="53"/>
      <c r="V1486" s="233"/>
      <c r="W1486" s="234" t="str">
        <f t="shared" si="381"/>
        <v/>
      </c>
      <c r="X1486" s="52"/>
      <c r="Y1486" s="53"/>
      <c r="Z1486" s="53"/>
      <c r="AA1486" s="53"/>
      <c r="AB1486" s="54" t="str">
        <f t="shared" si="382"/>
        <v/>
      </c>
      <c r="AC1486" s="54" t="str">
        <f t="shared" si="383"/>
        <v/>
      </c>
      <c r="AD1486" s="52"/>
      <c r="AE1486" s="53"/>
      <c r="AF1486" s="53"/>
      <c r="AG1486" s="53"/>
      <c r="AH1486" s="54" t="str">
        <f t="shared" si="384"/>
        <v/>
      </c>
      <c r="AI1486" s="54" t="str">
        <f t="shared" si="385"/>
        <v/>
      </c>
      <c r="AJ1486" s="52"/>
      <c r="AK1486" s="55"/>
      <c r="AL1486" s="55"/>
      <c r="AM1486" s="55"/>
      <c r="AN1486" s="54" t="str">
        <f t="shared" si="386"/>
        <v/>
      </c>
      <c r="AO1486" s="54" t="str">
        <f t="shared" si="387"/>
        <v/>
      </c>
      <c r="AP1486" s="53"/>
      <c r="AQ1486" s="53"/>
      <c r="AR1486" s="1"/>
      <c r="AS1486" s="1"/>
    </row>
    <row r="1487" spans="1:45" ht="18.75" customHeight="1" x14ac:dyDescent="0.35">
      <c r="A1487" s="1"/>
      <c r="B1487" s="49">
        <f>IF(R1487="",0,COUNTIF($R$7:R1487,R1487))</f>
        <v>0</v>
      </c>
      <c r="C1487" s="49" t="str">
        <f t="shared" si="372"/>
        <v>0</v>
      </c>
      <c r="D1487" s="49">
        <f>IF(X1487="",0,COUNTIF($X$7:X1487,X1487))</f>
        <v>0</v>
      </c>
      <c r="E1487" s="49" t="str">
        <f t="shared" si="373"/>
        <v>0</v>
      </c>
      <c r="F1487" s="49">
        <f>IF(AD1487="",0,COUNTIF($AD$7:AD1487,AD1487))</f>
        <v>0</v>
      </c>
      <c r="G1487" s="49" t="str">
        <f t="shared" si="374"/>
        <v>0</v>
      </c>
      <c r="H1487" s="49">
        <f>IF(AJ1487="",0,COUNTIF($AJ$7:AJ1487,AJ1487))</f>
        <v>0</v>
      </c>
      <c r="I1487" s="49" t="str">
        <f t="shared" si="375"/>
        <v>0</v>
      </c>
      <c r="J1487" s="120">
        <f t="shared" si="376"/>
        <v>0</v>
      </c>
      <c r="K1487" s="50" t="str">
        <f t="shared" si="377"/>
        <v>-</v>
      </c>
      <c r="L1487" s="49">
        <f>IF(N1487="",0,COUNTIF($N$7:N1487,N1487))</f>
        <v>0</v>
      </c>
      <c r="M1487" s="50" t="str">
        <f t="shared" si="378"/>
        <v>0</v>
      </c>
      <c r="N1487" s="49" t="str">
        <f t="shared" si="379"/>
        <v/>
      </c>
      <c r="O1487" s="1"/>
      <c r="P1487" s="112"/>
      <c r="Q1487" s="4"/>
      <c r="R1487" s="4"/>
      <c r="S1487" s="54" t="str">
        <f t="shared" si="380"/>
        <v/>
      </c>
      <c r="T1487" s="51"/>
      <c r="U1487" s="53"/>
      <c r="V1487" s="233"/>
      <c r="W1487" s="234" t="str">
        <f t="shared" si="381"/>
        <v/>
      </c>
      <c r="X1487" s="52"/>
      <c r="Y1487" s="53"/>
      <c r="Z1487" s="53"/>
      <c r="AA1487" s="53"/>
      <c r="AB1487" s="54" t="str">
        <f t="shared" si="382"/>
        <v/>
      </c>
      <c r="AC1487" s="54" t="str">
        <f t="shared" si="383"/>
        <v/>
      </c>
      <c r="AD1487" s="52"/>
      <c r="AE1487" s="53"/>
      <c r="AF1487" s="53"/>
      <c r="AG1487" s="53"/>
      <c r="AH1487" s="54" t="str">
        <f t="shared" si="384"/>
        <v/>
      </c>
      <c r="AI1487" s="54" t="str">
        <f t="shared" si="385"/>
        <v/>
      </c>
      <c r="AJ1487" s="52"/>
      <c r="AK1487" s="55"/>
      <c r="AL1487" s="55"/>
      <c r="AM1487" s="55"/>
      <c r="AN1487" s="54" t="str">
        <f t="shared" si="386"/>
        <v/>
      </c>
      <c r="AO1487" s="54" t="str">
        <f t="shared" si="387"/>
        <v/>
      </c>
      <c r="AP1487" s="53"/>
      <c r="AQ1487" s="53"/>
      <c r="AR1487" s="1"/>
      <c r="AS1487" s="1"/>
    </row>
    <row r="1488" spans="1:45" ht="18.75" customHeight="1" x14ac:dyDescent="0.35">
      <c r="A1488" s="1"/>
      <c r="B1488" s="49">
        <f>IF(R1488="",0,COUNTIF($R$7:R1488,R1488))</f>
        <v>0</v>
      </c>
      <c r="C1488" s="49" t="str">
        <f t="shared" si="372"/>
        <v>0</v>
      </c>
      <c r="D1488" s="49">
        <f>IF(X1488="",0,COUNTIF($X$7:X1488,X1488))</f>
        <v>0</v>
      </c>
      <c r="E1488" s="49" t="str">
        <f t="shared" si="373"/>
        <v>0</v>
      </c>
      <c r="F1488" s="49">
        <f>IF(AD1488="",0,COUNTIF($AD$7:AD1488,AD1488))</f>
        <v>0</v>
      </c>
      <c r="G1488" s="49" t="str">
        <f t="shared" si="374"/>
        <v>0</v>
      </c>
      <c r="H1488" s="49">
        <f>IF(AJ1488="",0,COUNTIF($AJ$7:AJ1488,AJ1488))</f>
        <v>0</v>
      </c>
      <c r="I1488" s="49" t="str">
        <f t="shared" si="375"/>
        <v>0</v>
      </c>
      <c r="J1488" s="120">
        <f t="shared" si="376"/>
        <v>0</v>
      </c>
      <c r="K1488" s="50" t="str">
        <f t="shared" si="377"/>
        <v>-</v>
      </c>
      <c r="L1488" s="49">
        <f>IF(N1488="",0,COUNTIF($N$7:N1488,N1488))</f>
        <v>0</v>
      </c>
      <c r="M1488" s="50" t="str">
        <f t="shared" si="378"/>
        <v>0</v>
      </c>
      <c r="N1488" s="49" t="str">
        <f t="shared" si="379"/>
        <v/>
      </c>
      <c r="O1488" s="1"/>
      <c r="P1488" s="112"/>
      <c r="Q1488" s="4"/>
      <c r="R1488" s="4"/>
      <c r="S1488" s="54" t="str">
        <f t="shared" si="380"/>
        <v/>
      </c>
      <c r="T1488" s="51"/>
      <c r="U1488" s="53"/>
      <c r="V1488" s="233"/>
      <c r="W1488" s="234" t="str">
        <f t="shared" si="381"/>
        <v/>
      </c>
      <c r="X1488" s="52"/>
      <c r="Y1488" s="53"/>
      <c r="Z1488" s="53"/>
      <c r="AA1488" s="53"/>
      <c r="AB1488" s="54" t="str">
        <f t="shared" si="382"/>
        <v/>
      </c>
      <c r="AC1488" s="54" t="str">
        <f t="shared" si="383"/>
        <v/>
      </c>
      <c r="AD1488" s="52"/>
      <c r="AE1488" s="53"/>
      <c r="AF1488" s="53"/>
      <c r="AG1488" s="53"/>
      <c r="AH1488" s="54" t="str">
        <f t="shared" si="384"/>
        <v/>
      </c>
      <c r="AI1488" s="54" t="str">
        <f t="shared" si="385"/>
        <v/>
      </c>
      <c r="AJ1488" s="52"/>
      <c r="AK1488" s="55"/>
      <c r="AL1488" s="55"/>
      <c r="AM1488" s="55"/>
      <c r="AN1488" s="54" t="str">
        <f t="shared" si="386"/>
        <v/>
      </c>
      <c r="AO1488" s="54" t="str">
        <f t="shared" si="387"/>
        <v/>
      </c>
      <c r="AP1488" s="53"/>
      <c r="AQ1488" s="53"/>
      <c r="AR1488" s="1"/>
      <c r="AS1488" s="1"/>
    </row>
    <row r="1489" spans="1:45" ht="18.75" customHeight="1" x14ac:dyDescent="0.35">
      <c r="A1489" s="1"/>
      <c r="B1489" s="49">
        <f>IF(R1489="",0,COUNTIF($R$7:R1489,R1489))</f>
        <v>0</v>
      </c>
      <c r="C1489" s="49" t="str">
        <f t="shared" si="372"/>
        <v>0</v>
      </c>
      <c r="D1489" s="49">
        <f>IF(X1489="",0,COUNTIF($X$7:X1489,X1489))</f>
        <v>0</v>
      </c>
      <c r="E1489" s="49" t="str">
        <f t="shared" si="373"/>
        <v>0</v>
      </c>
      <c r="F1489" s="49">
        <f>IF(AD1489="",0,COUNTIF($AD$7:AD1489,AD1489))</f>
        <v>0</v>
      </c>
      <c r="G1489" s="49" t="str">
        <f t="shared" si="374"/>
        <v>0</v>
      </c>
      <c r="H1489" s="49">
        <f>IF(AJ1489="",0,COUNTIF($AJ$7:AJ1489,AJ1489))</f>
        <v>0</v>
      </c>
      <c r="I1489" s="49" t="str">
        <f t="shared" si="375"/>
        <v>0</v>
      </c>
      <c r="J1489" s="120">
        <f t="shared" si="376"/>
        <v>0</v>
      </c>
      <c r="K1489" s="50" t="str">
        <f t="shared" si="377"/>
        <v>-</v>
      </c>
      <c r="L1489" s="49">
        <f>IF(N1489="",0,COUNTIF($N$7:N1489,N1489))</f>
        <v>0</v>
      </c>
      <c r="M1489" s="50" t="str">
        <f t="shared" si="378"/>
        <v>0</v>
      </c>
      <c r="N1489" s="49" t="str">
        <f t="shared" si="379"/>
        <v/>
      </c>
      <c r="O1489" s="1"/>
      <c r="P1489" s="112"/>
      <c r="Q1489" s="4"/>
      <c r="R1489" s="4"/>
      <c r="S1489" s="54" t="str">
        <f t="shared" si="380"/>
        <v/>
      </c>
      <c r="T1489" s="51"/>
      <c r="U1489" s="53"/>
      <c r="V1489" s="233"/>
      <c r="W1489" s="234" t="str">
        <f t="shared" si="381"/>
        <v/>
      </c>
      <c r="X1489" s="52"/>
      <c r="Y1489" s="53"/>
      <c r="Z1489" s="53"/>
      <c r="AA1489" s="53"/>
      <c r="AB1489" s="54" t="str">
        <f t="shared" si="382"/>
        <v/>
      </c>
      <c r="AC1489" s="54" t="str">
        <f t="shared" si="383"/>
        <v/>
      </c>
      <c r="AD1489" s="52"/>
      <c r="AE1489" s="53"/>
      <c r="AF1489" s="53"/>
      <c r="AG1489" s="53"/>
      <c r="AH1489" s="54" t="str">
        <f t="shared" si="384"/>
        <v/>
      </c>
      <c r="AI1489" s="54" t="str">
        <f t="shared" si="385"/>
        <v/>
      </c>
      <c r="AJ1489" s="52"/>
      <c r="AK1489" s="55"/>
      <c r="AL1489" s="55"/>
      <c r="AM1489" s="55"/>
      <c r="AN1489" s="54" t="str">
        <f t="shared" si="386"/>
        <v/>
      </c>
      <c r="AO1489" s="54" t="str">
        <f t="shared" si="387"/>
        <v/>
      </c>
      <c r="AP1489" s="53"/>
      <c r="AQ1489" s="53"/>
      <c r="AR1489" s="1"/>
      <c r="AS1489" s="1"/>
    </row>
    <row r="1490" spans="1:45" ht="18.75" customHeight="1" x14ac:dyDescent="0.35">
      <c r="A1490" s="1"/>
      <c r="B1490" s="49">
        <f>IF(R1490="",0,COUNTIF($R$7:R1490,R1490))</f>
        <v>0</v>
      </c>
      <c r="C1490" s="49" t="str">
        <f t="shared" si="372"/>
        <v>0</v>
      </c>
      <c r="D1490" s="49">
        <f>IF(X1490="",0,COUNTIF($X$7:X1490,X1490))</f>
        <v>0</v>
      </c>
      <c r="E1490" s="49" t="str">
        <f t="shared" si="373"/>
        <v>0</v>
      </c>
      <c r="F1490" s="49">
        <f>IF(AD1490="",0,COUNTIF($AD$7:AD1490,AD1490))</f>
        <v>0</v>
      </c>
      <c r="G1490" s="49" t="str">
        <f t="shared" si="374"/>
        <v>0</v>
      </c>
      <c r="H1490" s="49">
        <f>IF(AJ1490="",0,COUNTIF($AJ$7:AJ1490,AJ1490))</f>
        <v>0</v>
      </c>
      <c r="I1490" s="49" t="str">
        <f t="shared" si="375"/>
        <v>0</v>
      </c>
      <c r="J1490" s="120">
        <f t="shared" si="376"/>
        <v>0</v>
      </c>
      <c r="K1490" s="50" t="str">
        <f t="shared" si="377"/>
        <v>-</v>
      </c>
      <c r="L1490" s="49">
        <f>IF(N1490="",0,COUNTIF($N$7:N1490,N1490))</f>
        <v>0</v>
      </c>
      <c r="M1490" s="50" t="str">
        <f t="shared" si="378"/>
        <v>0</v>
      </c>
      <c r="N1490" s="49" t="str">
        <f t="shared" si="379"/>
        <v/>
      </c>
      <c r="O1490" s="1"/>
      <c r="P1490" s="112"/>
      <c r="Q1490" s="4"/>
      <c r="R1490" s="4"/>
      <c r="S1490" s="54" t="str">
        <f t="shared" si="380"/>
        <v/>
      </c>
      <c r="T1490" s="51"/>
      <c r="U1490" s="53"/>
      <c r="V1490" s="233"/>
      <c r="W1490" s="234" t="str">
        <f t="shared" si="381"/>
        <v/>
      </c>
      <c r="X1490" s="52"/>
      <c r="Y1490" s="53"/>
      <c r="Z1490" s="53"/>
      <c r="AA1490" s="53"/>
      <c r="AB1490" s="54" t="str">
        <f t="shared" si="382"/>
        <v/>
      </c>
      <c r="AC1490" s="54" t="str">
        <f t="shared" si="383"/>
        <v/>
      </c>
      <c r="AD1490" s="52"/>
      <c r="AE1490" s="53"/>
      <c r="AF1490" s="53"/>
      <c r="AG1490" s="53"/>
      <c r="AH1490" s="54" t="str">
        <f t="shared" si="384"/>
        <v/>
      </c>
      <c r="AI1490" s="54" t="str">
        <f t="shared" si="385"/>
        <v/>
      </c>
      <c r="AJ1490" s="52"/>
      <c r="AK1490" s="55"/>
      <c r="AL1490" s="55"/>
      <c r="AM1490" s="55"/>
      <c r="AN1490" s="54" t="str">
        <f t="shared" si="386"/>
        <v/>
      </c>
      <c r="AO1490" s="54" t="str">
        <f t="shared" si="387"/>
        <v/>
      </c>
      <c r="AP1490" s="53"/>
      <c r="AQ1490" s="53"/>
      <c r="AR1490" s="1"/>
      <c r="AS1490" s="1"/>
    </row>
    <row r="1491" spans="1:45" ht="18.75" customHeight="1" x14ac:dyDescent="0.35">
      <c r="A1491" s="1"/>
      <c r="B1491" s="49">
        <f>IF(R1491="",0,COUNTIF($R$7:R1491,R1491))</f>
        <v>0</v>
      </c>
      <c r="C1491" s="49" t="str">
        <f t="shared" si="372"/>
        <v>0</v>
      </c>
      <c r="D1491" s="49">
        <f>IF(X1491="",0,COUNTIF($X$7:X1491,X1491))</f>
        <v>0</v>
      </c>
      <c r="E1491" s="49" t="str">
        <f t="shared" si="373"/>
        <v>0</v>
      </c>
      <c r="F1491" s="49">
        <f>IF(AD1491="",0,COUNTIF($AD$7:AD1491,AD1491))</f>
        <v>0</v>
      </c>
      <c r="G1491" s="49" t="str">
        <f t="shared" si="374"/>
        <v>0</v>
      </c>
      <c r="H1491" s="49">
        <f>IF(AJ1491="",0,COUNTIF($AJ$7:AJ1491,AJ1491))</f>
        <v>0</v>
      </c>
      <c r="I1491" s="49" t="str">
        <f t="shared" si="375"/>
        <v>0</v>
      </c>
      <c r="J1491" s="120">
        <f t="shared" si="376"/>
        <v>0</v>
      </c>
      <c r="K1491" s="50" t="str">
        <f t="shared" si="377"/>
        <v>-</v>
      </c>
      <c r="L1491" s="49">
        <f>IF(N1491="",0,COUNTIF($N$7:N1491,N1491))</f>
        <v>0</v>
      </c>
      <c r="M1491" s="50" t="str">
        <f t="shared" si="378"/>
        <v>0</v>
      </c>
      <c r="N1491" s="49" t="str">
        <f t="shared" si="379"/>
        <v/>
      </c>
      <c r="O1491" s="1"/>
      <c r="P1491" s="112"/>
      <c r="Q1491" s="4"/>
      <c r="R1491" s="4"/>
      <c r="S1491" s="54" t="str">
        <f t="shared" si="380"/>
        <v/>
      </c>
      <c r="T1491" s="51"/>
      <c r="U1491" s="53"/>
      <c r="V1491" s="233"/>
      <c r="W1491" s="234" t="str">
        <f t="shared" si="381"/>
        <v/>
      </c>
      <c r="X1491" s="52"/>
      <c r="Y1491" s="53"/>
      <c r="Z1491" s="53"/>
      <c r="AA1491" s="53"/>
      <c r="AB1491" s="54" t="str">
        <f t="shared" si="382"/>
        <v/>
      </c>
      <c r="AC1491" s="54" t="str">
        <f t="shared" si="383"/>
        <v/>
      </c>
      <c r="AD1491" s="52"/>
      <c r="AE1491" s="53"/>
      <c r="AF1491" s="53"/>
      <c r="AG1491" s="53"/>
      <c r="AH1491" s="54" t="str">
        <f t="shared" si="384"/>
        <v/>
      </c>
      <c r="AI1491" s="54" t="str">
        <f t="shared" si="385"/>
        <v/>
      </c>
      <c r="AJ1491" s="52"/>
      <c r="AK1491" s="55"/>
      <c r="AL1491" s="55"/>
      <c r="AM1491" s="55"/>
      <c r="AN1491" s="54" t="str">
        <f t="shared" si="386"/>
        <v/>
      </c>
      <c r="AO1491" s="54" t="str">
        <f t="shared" si="387"/>
        <v/>
      </c>
      <c r="AP1491" s="53"/>
      <c r="AQ1491" s="53"/>
      <c r="AR1491" s="1"/>
      <c r="AS1491" s="1"/>
    </row>
    <row r="1492" spans="1:45" ht="18.75" customHeight="1" x14ac:dyDescent="0.35">
      <c r="A1492" s="1"/>
      <c r="B1492" s="49">
        <f>IF(R1492="",0,COUNTIF($R$7:R1492,R1492))</f>
        <v>0</v>
      </c>
      <c r="C1492" s="49" t="str">
        <f t="shared" si="372"/>
        <v>0</v>
      </c>
      <c r="D1492" s="49">
        <f>IF(X1492="",0,COUNTIF($X$7:X1492,X1492))</f>
        <v>0</v>
      </c>
      <c r="E1492" s="49" t="str">
        <f t="shared" si="373"/>
        <v>0</v>
      </c>
      <c r="F1492" s="49">
        <f>IF(AD1492="",0,COUNTIF($AD$7:AD1492,AD1492))</f>
        <v>0</v>
      </c>
      <c r="G1492" s="49" t="str">
        <f t="shared" si="374"/>
        <v>0</v>
      </c>
      <c r="H1492" s="49">
        <f>IF(AJ1492="",0,COUNTIF($AJ$7:AJ1492,AJ1492))</f>
        <v>0</v>
      </c>
      <c r="I1492" s="49" t="str">
        <f t="shared" si="375"/>
        <v>0</v>
      </c>
      <c r="J1492" s="120">
        <f t="shared" si="376"/>
        <v>0</v>
      </c>
      <c r="K1492" s="50" t="str">
        <f t="shared" si="377"/>
        <v>-</v>
      </c>
      <c r="L1492" s="49">
        <f>IF(N1492="",0,COUNTIF($N$7:N1492,N1492))</f>
        <v>0</v>
      </c>
      <c r="M1492" s="50" t="str">
        <f t="shared" si="378"/>
        <v>0</v>
      </c>
      <c r="N1492" s="49" t="str">
        <f t="shared" si="379"/>
        <v/>
      </c>
      <c r="O1492" s="1"/>
      <c r="P1492" s="112"/>
      <c r="Q1492" s="4"/>
      <c r="R1492" s="4"/>
      <c r="S1492" s="54" t="str">
        <f t="shared" si="380"/>
        <v/>
      </c>
      <c r="T1492" s="51"/>
      <c r="U1492" s="53"/>
      <c r="V1492" s="233"/>
      <c r="W1492" s="234" t="str">
        <f t="shared" si="381"/>
        <v/>
      </c>
      <c r="X1492" s="52"/>
      <c r="Y1492" s="53"/>
      <c r="Z1492" s="53"/>
      <c r="AA1492" s="53"/>
      <c r="AB1492" s="54" t="str">
        <f t="shared" si="382"/>
        <v/>
      </c>
      <c r="AC1492" s="54" t="str">
        <f t="shared" si="383"/>
        <v/>
      </c>
      <c r="AD1492" s="52"/>
      <c r="AE1492" s="53"/>
      <c r="AF1492" s="53"/>
      <c r="AG1492" s="53"/>
      <c r="AH1492" s="54" t="str">
        <f t="shared" si="384"/>
        <v/>
      </c>
      <c r="AI1492" s="54" t="str">
        <f t="shared" si="385"/>
        <v/>
      </c>
      <c r="AJ1492" s="52"/>
      <c r="AK1492" s="55"/>
      <c r="AL1492" s="55"/>
      <c r="AM1492" s="55"/>
      <c r="AN1492" s="54" t="str">
        <f t="shared" si="386"/>
        <v/>
      </c>
      <c r="AO1492" s="54" t="str">
        <f t="shared" si="387"/>
        <v/>
      </c>
      <c r="AP1492" s="53"/>
      <c r="AQ1492" s="53"/>
      <c r="AR1492" s="1"/>
      <c r="AS1492" s="1"/>
    </row>
    <row r="1493" spans="1:45" ht="18.75" customHeight="1" x14ac:dyDescent="0.35">
      <c r="A1493" s="1"/>
      <c r="B1493" s="49">
        <f>IF(R1493="",0,COUNTIF($R$7:R1493,R1493))</f>
        <v>0</v>
      </c>
      <c r="C1493" s="49" t="str">
        <f t="shared" si="372"/>
        <v>0</v>
      </c>
      <c r="D1493" s="49">
        <f>IF(X1493="",0,COUNTIF($X$7:X1493,X1493))</f>
        <v>0</v>
      </c>
      <c r="E1493" s="49" t="str">
        <f t="shared" si="373"/>
        <v>0</v>
      </c>
      <c r="F1493" s="49">
        <f>IF(AD1493="",0,COUNTIF($AD$7:AD1493,AD1493))</f>
        <v>0</v>
      </c>
      <c r="G1493" s="49" t="str">
        <f t="shared" si="374"/>
        <v>0</v>
      </c>
      <c r="H1493" s="49">
        <f>IF(AJ1493="",0,COUNTIF($AJ$7:AJ1493,AJ1493))</f>
        <v>0</v>
      </c>
      <c r="I1493" s="49" t="str">
        <f t="shared" si="375"/>
        <v>0</v>
      </c>
      <c r="J1493" s="120">
        <f t="shared" si="376"/>
        <v>0</v>
      </c>
      <c r="K1493" s="50" t="str">
        <f t="shared" si="377"/>
        <v>-</v>
      </c>
      <c r="L1493" s="49">
        <f>IF(N1493="",0,COUNTIF($N$7:N1493,N1493))</f>
        <v>0</v>
      </c>
      <c r="M1493" s="50" t="str">
        <f t="shared" si="378"/>
        <v>0</v>
      </c>
      <c r="N1493" s="49" t="str">
        <f t="shared" si="379"/>
        <v/>
      </c>
      <c r="O1493" s="1"/>
      <c r="P1493" s="112"/>
      <c r="Q1493" s="4"/>
      <c r="R1493" s="4"/>
      <c r="S1493" s="54" t="str">
        <f t="shared" si="380"/>
        <v/>
      </c>
      <c r="T1493" s="51"/>
      <c r="U1493" s="53"/>
      <c r="V1493" s="233"/>
      <c r="W1493" s="234" t="str">
        <f t="shared" si="381"/>
        <v/>
      </c>
      <c r="X1493" s="52"/>
      <c r="Y1493" s="53"/>
      <c r="Z1493" s="53"/>
      <c r="AA1493" s="53"/>
      <c r="AB1493" s="54" t="str">
        <f t="shared" si="382"/>
        <v/>
      </c>
      <c r="AC1493" s="54" t="str">
        <f t="shared" si="383"/>
        <v/>
      </c>
      <c r="AD1493" s="52"/>
      <c r="AE1493" s="53"/>
      <c r="AF1493" s="53"/>
      <c r="AG1493" s="53"/>
      <c r="AH1493" s="54" t="str">
        <f t="shared" si="384"/>
        <v/>
      </c>
      <c r="AI1493" s="54" t="str">
        <f t="shared" si="385"/>
        <v/>
      </c>
      <c r="AJ1493" s="52"/>
      <c r="AK1493" s="55"/>
      <c r="AL1493" s="55"/>
      <c r="AM1493" s="55"/>
      <c r="AN1493" s="54" t="str">
        <f t="shared" si="386"/>
        <v/>
      </c>
      <c r="AO1493" s="54" t="str">
        <f t="shared" si="387"/>
        <v/>
      </c>
      <c r="AP1493" s="53"/>
      <c r="AQ1493" s="53"/>
      <c r="AR1493" s="1"/>
      <c r="AS1493" s="1"/>
    </row>
    <row r="1494" spans="1:45" ht="18.75" customHeight="1" x14ac:dyDescent="0.35">
      <c r="A1494" s="1"/>
      <c r="B1494" s="49">
        <f>IF(R1494="",0,COUNTIF($R$7:R1494,R1494))</f>
        <v>0</v>
      </c>
      <c r="C1494" s="49" t="str">
        <f t="shared" si="372"/>
        <v>0</v>
      </c>
      <c r="D1494" s="49">
        <f>IF(X1494="",0,COUNTIF($X$7:X1494,X1494))</f>
        <v>0</v>
      </c>
      <c r="E1494" s="49" t="str">
        <f t="shared" si="373"/>
        <v>0</v>
      </c>
      <c r="F1494" s="49">
        <f>IF(AD1494="",0,COUNTIF($AD$7:AD1494,AD1494))</f>
        <v>0</v>
      </c>
      <c r="G1494" s="49" t="str">
        <f t="shared" si="374"/>
        <v>0</v>
      </c>
      <c r="H1494" s="49">
        <f>IF(AJ1494="",0,COUNTIF($AJ$7:AJ1494,AJ1494))</f>
        <v>0</v>
      </c>
      <c r="I1494" s="49" t="str">
        <f t="shared" si="375"/>
        <v>0</v>
      </c>
      <c r="J1494" s="120">
        <f t="shared" si="376"/>
        <v>0</v>
      </c>
      <c r="K1494" s="50" t="str">
        <f t="shared" si="377"/>
        <v>-</v>
      </c>
      <c r="L1494" s="49">
        <f>IF(N1494="",0,COUNTIF($N$7:N1494,N1494))</f>
        <v>0</v>
      </c>
      <c r="M1494" s="50" t="str">
        <f t="shared" si="378"/>
        <v>0</v>
      </c>
      <c r="N1494" s="49" t="str">
        <f t="shared" si="379"/>
        <v/>
      </c>
      <c r="O1494" s="1"/>
      <c r="P1494" s="112"/>
      <c r="Q1494" s="4"/>
      <c r="R1494" s="4"/>
      <c r="S1494" s="54" t="str">
        <f t="shared" si="380"/>
        <v/>
      </c>
      <c r="T1494" s="51"/>
      <c r="U1494" s="53"/>
      <c r="V1494" s="233"/>
      <c r="W1494" s="234" t="str">
        <f t="shared" si="381"/>
        <v/>
      </c>
      <c r="X1494" s="52"/>
      <c r="Y1494" s="53"/>
      <c r="Z1494" s="53"/>
      <c r="AA1494" s="53"/>
      <c r="AB1494" s="54" t="str">
        <f t="shared" si="382"/>
        <v/>
      </c>
      <c r="AC1494" s="54" t="str">
        <f t="shared" si="383"/>
        <v/>
      </c>
      <c r="AD1494" s="52"/>
      <c r="AE1494" s="53"/>
      <c r="AF1494" s="53"/>
      <c r="AG1494" s="53"/>
      <c r="AH1494" s="54" t="str">
        <f t="shared" si="384"/>
        <v/>
      </c>
      <c r="AI1494" s="54" t="str">
        <f t="shared" si="385"/>
        <v/>
      </c>
      <c r="AJ1494" s="52"/>
      <c r="AK1494" s="55"/>
      <c r="AL1494" s="55"/>
      <c r="AM1494" s="55"/>
      <c r="AN1494" s="54" t="str">
        <f t="shared" si="386"/>
        <v/>
      </c>
      <c r="AO1494" s="54" t="str">
        <f t="shared" si="387"/>
        <v/>
      </c>
      <c r="AP1494" s="53"/>
      <c r="AQ1494" s="53"/>
      <c r="AR1494" s="1"/>
      <c r="AS1494" s="1"/>
    </row>
    <row r="1495" spans="1:45" ht="18.75" customHeight="1" x14ac:dyDescent="0.35">
      <c r="A1495" s="1"/>
      <c r="B1495" s="49">
        <f>IF(R1495="",0,COUNTIF($R$7:R1495,R1495))</f>
        <v>0</v>
      </c>
      <c r="C1495" s="49" t="str">
        <f t="shared" si="372"/>
        <v>0</v>
      </c>
      <c r="D1495" s="49">
        <f>IF(X1495="",0,COUNTIF($X$7:X1495,X1495))</f>
        <v>0</v>
      </c>
      <c r="E1495" s="49" t="str">
        <f t="shared" si="373"/>
        <v>0</v>
      </c>
      <c r="F1495" s="49">
        <f>IF(AD1495="",0,COUNTIF($AD$7:AD1495,AD1495))</f>
        <v>0</v>
      </c>
      <c r="G1495" s="49" t="str">
        <f t="shared" si="374"/>
        <v>0</v>
      </c>
      <c r="H1495" s="49">
        <f>IF(AJ1495="",0,COUNTIF($AJ$7:AJ1495,AJ1495))</f>
        <v>0</v>
      </c>
      <c r="I1495" s="49" t="str">
        <f t="shared" si="375"/>
        <v>0</v>
      </c>
      <c r="J1495" s="120">
        <f t="shared" si="376"/>
        <v>0</v>
      </c>
      <c r="K1495" s="50" t="str">
        <f t="shared" si="377"/>
        <v>-</v>
      </c>
      <c r="L1495" s="49">
        <f>IF(N1495="",0,COUNTIF($N$7:N1495,N1495))</f>
        <v>0</v>
      </c>
      <c r="M1495" s="50" t="str">
        <f t="shared" si="378"/>
        <v>0</v>
      </c>
      <c r="N1495" s="49" t="str">
        <f t="shared" si="379"/>
        <v/>
      </c>
      <c r="O1495" s="1"/>
      <c r="P1495" s="112"/>
      <c r="Q1495" s="4"/>
      <c r="R1495" s="4"/>
      <c r="S1495" s="54" t="str">
        <f t="shared" si="380"/>
        <v/>
      </c>
      <c r="T1495" s="51"/>
      <c r="U1495" s="53"/>
      <c r="V1495" s="233"/>
      <c r="W1495" s="234" t="str">
        <f t="shared" si="381"/>
        <v/>
      </c>
      <c r="X1495" s="52"/>
      <c r="Y1495" s="53"/>
      <c r="Z1495" s="53"/>
      <c r="AA1495" s="53"/>
      <c r="AB1495" s="54" t="str">
        <f t="shared" si="382"/>
        <v/>
      </c>
      <c r="AC1495" s="54" t="str">
        <f t="shared" si="383"/>
        <v/>
      </c>
      <c r="AD1495" s="52"/>
      <c r="AE1495" s="53"/>
      <c r="AF1495" s="53"/>
      <c r="AG1495" s="53"/>
      <c r="AH1495" s="54" t="str">
        <f t="shared" si="384"/>
        <v/>
      </c>
      <c r="AI1495" s="54" t="str">
        <f t="shared" si="385"/>
        <v/>
      </c>
      <c r="AJ1495" s="52"/>
      <c r="AK1495" s="55"/>
      <c r="AL1495" s="55"/>
      <c r="AM1495" s="55"/>
      <c r="AN1495" s="54" t="str">
        <f t="shared" si="386"/>
        <v/>
      </c>
      <c r="AO1495" s="54" t="str">
        <f t="shared" si="387"/>
        <v/>
      </c>
      <c r="AP1495" s="53"/>
      <c r="AQ1495" s="53"/>
      <c r="AR1495" s="1"/>
      <c r="AS1495" s="1"/>
    </row>
    <row r="1496" spans="1:45" ht="18.75" customHeight="1" x14ac:dyDescent="0.35">
      <c r="A1496" s="1"/>
      <c r="B1496" s="49">
        <f>IF(R1496="",0,COUNTIF($R$7:R1496,R1496))</f>
        <v>0</v>
      </c>
      <c r="C1496" s="49" t="str">
        <f t="shared" si="372"/>
        <v>0</v>
      </c>
      <c r="D1496" s="49">
        <f>IF(X1496="",0,COUNTIF($X$7:X1496,X1496))</f>
        <v>0</v>
      </c>
      <c r="E1496" s="49" t="str">
        <f t="shared" si="373"/>
        <v>0</v>
      </c>
      <c r="F1496" s="49">
        <f>IF(AD1496="",0,COUNTIF($AD$7:AD1496,AD1496))</f>
        <v>0</v>
      </c>
      <c r="G1496" s="49" t="str">
        <f t="shared" si="374"/>
        <v>0</v>
      </c>
      <c r="H1496" s="49">
        <f>IF(AJ1496="",0,COUNTIF($AJ$7:AJ1496,AJ1496))</f>
        <v>0</v>
      </c>
      <c r="I1496" s="49" t="str">
        <f t="shared" si="375"/>
        <v>0</v>
      </c>
      <c r="J1496" s="120">
        <f t="shared" si="376"/>
        <v>0</v>
      </c>
      <c r="K1496" s="50" t="str">
        <f t="shared" si="377"/>
        <v>-</v>
      </c>
      <c r="L1496" s="49">
        <f>IF(N1496="",0,COUNTIF($N$7:N1496,N1496))</f>
        <v>0</v>
      </c>
      <c r="M1496" s="50" t="str">
        <f t="shared" si="378"/>
        <v>0</v>
      </c>
      <c r="N1496" s="49" t="str">
        <f t="shared" si="379"/>
        <v/>
      </c>
      <c r="O1496" s="1"/>
      <c r="P1496" s="112"/>
      <c r="Q1496" s="4"/>
      <c r="R1496" s="4"/>
      <c r="S1496" s="54" t="str">
        <f t="shared" si="380"/>
        <v/>
      </c>
      <c r="T1496" s="51"/>
      <c r="U1496" s="53"/>
      <c r="V1496" s="233"/>
      <c r="W1496" s="234" t="str">
        <f t="shared" si="381"/>
        <v/>
      </c>
      <c r="X1496" s="52"/>
      <c r="Y1496" s="53"/>
      <c r="Z1496" s="53"/>
      <c r="AA1496" s="53"/>
      <c r="AB1496" s="54" t="str">
        <f t="shared" si="382"/>
        <v/>
      </c>
      <c r="AC1496" s="54" t="str">
        <f t="shared" si="383"/>
        <v/>
      </c>
      <c r="AD1496" s="52"/>
      <c r="AE1496" s="53"/>
      <c r="AF1496" s="53"/>
      <c r="AG1496" s="53"/>
      <c r="AH1496" s="54" t="str">
        <f t="shared" si="384"/>
        <v/>
      </c>
      <c r="AI1496" s="54" t="str">
        <f t="shared" si="385"/>
        <v/>
      </c>
      <c r="AJ1496" s="52"/>
      <c r="AK1496" s="55"/>
      <c r="AL1496" s="55"/>
      <c r="AM1496" s="55"/>
      <c r="AN1496" s="54" t="str">
        <f t="shared" si="386"/>
        <v/>
      </c>
      <c r="AO1496" s="54" t="str">
        <f t="shared" si="387"/>
        <v/>
      </c>
      <c r="AP1496" s="53"/>
      <c r="AQ1496" s="53"/>
      <c r="AR1496" s="1"/>
      <c r="AS1496" s="1"/>
    </row>
    <row r="1497" spans="1:45" ht="18.75" customHeight="1" x14ac:dyDescent="0.35">
      <c r="A1497" s="1"/>
      <c r="B1497" s="49">
        <f>IF(R1497="",0,COUNTIF($R$7:R1497,R1497))</f>
        <v>0</v>
      </c>
      <c r="C1497" s="49" t="str">
        <f t="shared" si="372"/>
        <v>0</v>
      </c>
      <c r="D1497" s="49">
        <f>IF(X1497="",0,COUNTIF($X$7:X1497,X1497))</f>
        <v>0</v>
      </c>
      <c r="E1497" s="49" t="str">
        <f t="shared" si="373"/>
        <v>0</v>
      </c>
      <c r="F1497" s="49">
        <f>IF(AD1497="",0,COUNTIF($AD$7:AD1497,AD1497))</f>
        <v>0</v>
      </c>
      <c r="G1497" s="49" t="str">
        <f t="shared" si="374"/>
        <v>0</v>
      </c>
      <c r="H1497" s="49">
        <f>IF(AJ1497="",0,COUNTIF($AJ$7:AJ1497,AJ1497))</f>
        <v>0</v>
      </c>
      <c r="I1497" s="49" t="str">
        <f t="shared" si="375"/>
        <v>0</v>
      </c>
      <c r="J1497" s="120">
        <f t="shared" si="376"/>
        <v>0</v>
      </c>
      <c r="K1497" s="50" t="str">
        <f t="shared" si="377"/>
        <v>-</v>
      </c>
      <c r="L1497" s="49">
        <f>IF(N1497="",0,COUNTIF($N$7:N1497,N1497))</f>
        <v>0</v>
      </c>
      <c r="M1497" s="50" t="str">
        <f t="shared" si="378"/>
        <v>0</v>
      </c>
      <c r="N1497" s="49" t="str">
        <f t="shared" si="379"/>
        <v/>
      </c>
      <c r="O1497" s="1"/>
      <c r="P1497" s="112"/>
      <c r="Q1497" s="4"/>
      <c r="R1497" s="4"/>
      <c r="S1497" s="54" t="str">
        <f t="shared" si="380"/>
        <v/>
      </c>
      <c r="T1497" s="51"/>
      <c r="U1497" s="53"/>
      <c r="V1497" s="233"/>
      <c r="W1497" s="234" t="str">
        <f t="shared" si="381"/>
        <v/>
      </c>
      <c r="X1497" s="52"/>
      <c r="Y1497" s="53"/>
      <c r="Z1497" s="53"/>
      <c r="AA1497" s="53"/>
      <c r="AB1497" s="54" t="str">
        <f t="shared" si="382"/>
        <v/>
      </c>
      <c r="AC1497" s="54" t="str">
        <f t="shared" si="383"/>
        <v/>
      </c>
      <c r="AD1497" s="52"/>
      <c r="AE1497" s="53"/>
      <c r="AF1497" s="53"/>
      <c r="AG1497" s="53"/>
      <c r="AH1497" s="54" t="str">
        <f t="shared" si="384"/>
        <v/>
      </c>
      <c r="AI1497" s="54" t="str">
        <f t="shared" si="385"/>
        <v/>
      </c>
      <c r="AJ1497" s="52"/>
      <c r="AK1497" s="55"/>
      <c r="AL1497" s="55"/>
      <c r="AM1497" s="55"/>
      <c r="AN1497" s="54" t="str">
        <f t="shared" si="386"/>
        <v/>
      </c>
      <c r="AO1497" s="54" t="str">
        <f t="shared" si="387"/>
        <v/>
      </c>
      <c r="AP1497" s="53"/>
      <c r="AQ1497" s="53"/>
      <c r="AR1497" s="1"/>
      <c r="AS1497" s="1"/>
    </row>
    <row r="1498" spans="1:45" ht="18.75" customHeight="1" x14ac:dyDescent="0.35">
      <c r="A1498" s="1"/>
      <c r="B1498" s="49">
        <f>IF(R1498="",0,COUNTIF($R$7:R1498,R1498))</f>
        <v>0</v>
      </c>
      <c r="C1498" s="49" t="str">
        <f t="shared" si="372"/>
        <v>0</v>
      </c>
      <c r="D1498" s="49">
        <f>IF(X1498="",0,COUNTIF($X$7:X1498,X1498))</f>
        <v>0</v>
      </c>
      <c r="E1498" s="49" t="str">
        <f t="shared" si="373"/>
        <v>0</v>
      </c>
      <c r="F1498" s="49">
        <f>IF(AD1498="",0,COUNTIF($AD$7:AD1498,AD1498))</f>
        <v>0</v>
      </c>
      <c r="G1498" s="49" t="str">
        <f t="shared" si="374"/>
        <v>0</v>
      </c>
      <c r="H1498" s="49">
        <f>IF(AJ1498="",0,COUNTIF($AJ$7:AJ1498,AJ1498))</f>
        <v>0</v>
      </c>
      <c r="I1498" s="49" t="str">
        <f t="shared" si="375"/>
        <v>0</v>
      </c>
      <c r="J1498" s="120">
        <f t="shared" si="376"/>
        <v>0</v>
      </c>
      <c r="K1498" s="50" t="str">
        <f t="shared" si="377"/>
        <v>-</v>
      </c>
      <c r="L1498" s="49">
        <f>IF(N1498="",0,COUNTIF($N$7:N1498,N1498))</f>
        <v>0</v>
      </c>
      <c r="M1498" s="50" t="str">
        <f t="shared" si="378"/>
        <v>0</v>
      </c>
      <c r="N1498" s="49" t="str">
        <f t="shared" si="379"/>
        <v/>
      </c>
      <c r="O1498" s="1"/>
      <c r="P1498" s="112"/>
      <c r="Q1498" s="4"/>
      <c r="R1498" s="4"/>
      <c r="S1498" s="54" t="str">
        <f t="shared" si="380"/>
        <v/>
      </c>
      <c r="T1498" s="51"/>
      <c r="U1498" s="53"/>
      <c r="V1498" s="233"/>
      <c r="W1498" s="234" t="str">
        <f t="shared" si="381"/>
        <v/>
      </c>
      <c r="X1498" s="52"/>
      <c r="Y1498" s="53"/>
      <c r="Z1498" s="53"/>
      <c r="AA1498" s="53"/>
      <c r="AB1498" s="54" t="str">
        <f t="shared" si="382"/>
        <v/>
      </c>
      <c r="AC1498" s="54" t="str">
        <f t="shared" si="383"/>
        <v/>
      </c>
      <c r="AD1498" s="52"/>
      <c r="AE1498" s="53"/>
      <c r="AF1498" s="53"/>
      <c r="AG1498" s="53"/>
      <c r="AH1498" s="54" t="str">
        <f t="shared" si="384"/>
        <v/>
      </c>
      <c r="AI1498" s="54" t="str">
        <f t="shared" si="385"/>
        <v/>
      </c>
      <c r="AJ1498" s="52"/>
      <c r="AK1498" s="55"/>
      <c r="AL1498" s="55"/>
      <c r="AM1498" s="55"/>
      <c r="AN1498" s="54" t="str">
        <f t="shared" si="386"/>
        <v/>
      </c>
      <c r="AO1498" s="54" t="str">
        <f t="shared" si="387"/>
        <v/>
      </c>
      <c r="AP1498" s="53"/>
      <c r="AQ1498" s="53"/>
      <c r="AR1498" s="1"/>
      <c r="AS1498" s="1"/>
    </row>
    <row r="1499" spans="1:45" ht="18.75" customHeight="1" x14ac:dyDescent="0.35">
      <c r="A1499" s="1"/>
      <c r="B1499" s="49">
        <f>IF(R1499="",0,COUNTIF($R$7:R1499,R1499))</f>
        <v>0</v>
      </c>
      <c r="C1499" s="49" t="str">
        <f t="shared" si="372"/>
        <v>0</v>
      </c>
      <c r="D1499" s="49">
        <f>IF(X1499="",0,COUNTIF($X$7:X1499,X1499))</f>
        <v>0</v>
      </c>
      <c r="E1499" s="49" t="str">
        <f t="shared" si="373"/>
        <v>0</v>
      </c>
      <c r="F1499" s="49">
        <f>IF(AD1499="",0,COUNTIF($AD$7:AD1499,AD1499))</f>
        <v>0</v>
      </c>
      <c r="G1499" s="49" t="str">
        <f t="shared" si="374"/>
        <v>0</v>
      </c>
      <c r="H1499" s="49">
        <f>IF(AJ1499="",0,COUNTIF($AJ$7:AJ1499,AJ1499))</f>
        <v>0</v>
      </c>
      <c r="I1499" s="49" t="str">
        <f t="shared" si="375"/>
        <v>0</v>
      </c>
      <c r="J1499" s="120">
        <f t="shared" si="376"/>
        <v>0</v>
      </c>
      <c r="K1499" s="50" t="str">
        <f t="shared" si="377"/>
        <v>-</v>
      </c>
      <c r="L1499" s="49">
        <f>IF(N1499="",0,COUNTIF($N$7:N1499,N1499))</f>
        <v>0</v>
      </c>
      <c r="M1499" s="50" t="str">
        <f t="shared" si="378"/>
        <v>0</v>
      </c>
      <c r="N1499" s="49" t="str">
        <f t="shared" si="379"/>
        <v/>
      </c>
      <c r="O1499" s="1"/>
      <c r="P1499" s="112"/>
      <c r="Q1499" s="4"/>
      <c r="R1499" s="4"/>
      <c r="S1499" s="54" t="str">
        <f t="shared" si="380"/>
        <v/>
      </c>
      <c r="T1499" s="51"/>
      <c r="U1499" s="53"/>
      <c r="V1499" s="233"/>
      <c r="W1499" s="234" t="str">
        <f t="shared" si="381"/>
        <v/>
      </c>
      <c r="X1499" s="52"/>
      <c r="Y1499" s="53"/>
      <c r="Z1499" s="53"/>
      <c r="AA1499" s="53"/>
      <c r="AB1499" s="54" t="str">
        <f t="shared" si="382"/>
        <v/>
      </c>
      <c r="AC1499" s="54" t="str">
        <f t="shared" si="383"/>
        <v/>
      </c>
      <c r="AD1499" s="52"/>
      <c r="AE1499" s="53"/>
      <c r="AF1499" s="53"/>
      <c r="AG1499" s="53"/>
      <c r="AH1499" s="54" t="str">
        <f t="shared" si="384"/>
        <v/>
      </c>
      <c r="AI1499" s="54" t="str">
        <f t="shared" si="385"/>
        <v/>
      </c>
      <c r="AJ1499" s="52"/>
      <c r="AK1499" s="55"/>
      <c r="AL1499" s="55"/>
      <c r="AM1499" s="55"/>
      <c r="AN1499" s="54" t="str">
        <f t="shared" si="386"/>
        <v/>
      </c>
      <c r="AO1499" s="54" t="str">
        <f t="shared" si="387"/>
        <v/>
      </c>
      <c r="AP1499" s="53"/>
      <c r="AQ1499" s="53"/>
      <c r="AR1499" s="1"/>
      <c r="AS1499" s="1"/>
    </row>
    <row r="1500" spans="1:45" ht="18.75" customHeight="1" x14ac:dyDescent="0.35">
      <c r="A1500" s="1"/>
      <c r="B1500" s="49">
        <f>IF(R1500="",0,COUNTIF($R$7:R1500,R1500))</f>
        <v>0</v>
      </c>
      <c r="C1500" s="49" t="str">
        <f t="shared" si="372"/>
        <v>0</v>
      </c>
      <c r="D1500" s="49">
        <f>IF(X1500="",0,COUNTIF($X$7:X1500,X1500))</f>
        <v>0</v>
      </c>
      <c r="E1500" s="49" t="str">
        <f t="shared" si="373"/>
        <v>0</v>
      </c>
      <c r="F1500" s="49">
        <f>IF(AD1500="",0,COUNTIF($AD$7:AD1500,AD1500))</f>
        <v>0</v>
      </c>
      <c r="G1500" s="49" t="str">
        <f t="shared" si="374"/>
        <v>0</v>
      </c>
      <c r="H1500" s="49">
        <f>IF(AJ1500="",0,COUNTIF($AJ$7:AJ1500,AJ1500))</f>
        <v>0</v>
      </c>
      <c r="I1500" s="49" t="str">
        <f t="shared" si="375"/>
        <v>0</v>
      </c>
      <c r="J1500" s="120">
        <f t="shared" si="376"/>
        <v>0</v>
      </c>
      <c r="K1500" s="50" t="str">
        <f t="shared" si="377"/>
        <v>-</v>
      </c>
      <c r="L1500" s="49">
        <f>IF(N1500="",0,COUNTIF($N$7:N1500,N1500))</f>
        <v>0</v>
      </c>
      <c r="M1500" s="50" t="str">
        <f t="shared" si="378"/>
        <v>0</v>
      </c>
      <c r="N1500" s="49" t="str">
        <f t="shared" si="379"/>
        <v/>
      </c>
      <c r="O1500" s="1"/>
      <c r="P1500" s="112"/>
      <c r="Q1500" s="4"/>
      <c r="R1500" s="4"/>
      <c r="S1500" s="54" t="str">
        <f t="shared" si="380"/>
        <v/>
      </c>
      <c r="T1500" s="51"/>
      <c r="U1500" s="53"/>
      <c r="V1500" s="233"/>
      <c r="W1500" s="234" t="str">
        <f t="shared" si="381"/>
        <v/>
      </c>
      <c r="X1500" s="52"/>
      <c r="Y1500" s="53"/>
      <c r="Z1500" s="53"/>
      <c r="AA1500" s="53"/>
      <c r="AB1500" s="54" t="str">
        <f t="shared" si="382"/>
        <v/>
      </c>
      <c r="AC1500" s="54" t="str">
        <f t="shared" si="383"/>
        <v/>
      </c>
      <c r="AD1500" s="52"/>
      <c r="AE1500" s="53"/>
      <c r="AF1500" s="53"/>
      <c r="AG1500" s="53"/>
      <c r="AH1500" s="54" t="str">
        <f t="shared" si="384"/>
        <v/>
      </c>
      <c r="AI1500" s="54" t="str">
        <f t="shared" si="385"/>
        <v/>
      </c>
      <c r="AJ1500" s="52"/>
      <c r="AK1500" s="55"/>
      <c r="AL1500" s="55"/>
      <c r="AM1500" s="55"/>
      <c r="AN1500" s="54" t="str">
        <f t="shared" si="386"/>
        <v/>
      </c>
      <c r="AO1500" s="54" t="str">
        <f t="shared" si="387"/>
        <v/>
      </c>
      <c r="AP1500" s="53"/>
      <c r="AQ1500" s="53"/>
      <c r="AR1500" s="1"/>
      <c r="AS1500" s="1"/>
    </row>
    <row r="1501" spans="1:45" ht="18.75" customHeight="1" x14ac:dyDescent="0.35">
      <c r="A1501" s="1"/>
      <c r="B1501" s="49">
        <f>IF(R1501="",0,COUNTIF($R$7:R1501,R1501))</f>
        <v>0</v>
      </c>
      <c r="C1501" s="49" t="str">
        <f t="shared" si="372"/>
        <v>0</v>
      </c>
      <c r="D1501" s="49">
        <f>IF(X1501="",0,COUNTIF($X$7:X1501,X1501))</f>
        <v>0</v>
      </c>
      <c r="E1501" s="49" t="str">
        <f t="shared" si="373"/>
        <v>0</v>
      </c>
      <c r="F1501" s="49">
        <f>IF(AD1501="",0,COUNTIF($AD$7:AD1501,AD1501))</f>
        <v>0</v>
      </c>
      <c r="G1501" s="49" t="str">
        <f t="shared" si="374"/>
        <v>0</v>
      </c>
      <c r="H1501" s="49">
        <f>IF(AJ1501="",0,COUNTIF($AJ$7:AJ1501,AJ1501))</f>
        <v>0</v>
      </c>
      <c r="I1501" s="49" t="str">
        <f t="shared" si="375"/>
        <v>0</v>
      </c>
      <c r="J1501" s="120">
        <f t="shared" si="376"/>
        <v>0</v>
      </c>
      <c r="K1501" s="50" t="str">
        <f t="shared" si="377"/>
        <v>-</v>
      </c>
      <c r="L1501" s="49">
        <f>IF(N1501="",0,COUNTIF($N$7:N1501,N1501))</f>
        <v>0</v>
      </c>
      <c r="M1501" s="50" t="str">
        <f t="shared" si="378"/>
        <v>0</v>
      </c>
      <c r="N1501" s="49" t="str">
        <f t="shared" si="379"/>
        <v/>
      </c>
      <c r="O1501" s="1"/>
      <c r="P1501" s="112"/>
      <c r="Q1501" s="4"/>
      <c r="R1501" s="4"/>
      <c r="S1501" s="54" t="str">
        <f t="shared" si="380"/>
        <v/>
      </c>
      <c r="T1501" s="51"/>
      <c r="U1501" s="53"/>
      <c r="V1501" s="233"/>
      <c r="W1501" s="234" t="str">
        <f t="shared" si="381"/>
        <v/>
      </c>
      <c r="X1501" s="52"/>
      <c r="Y1501" s="53"/>
      <c r="Z1501" s="53"/>
      <c r="AA1501" s="53"/>
      <c r="AB1501" s="54" t="str">
        <f t="shared" si="382"/>
        <v/>
      </c>
      <c r="AC1501" s="54" t="str">
        <f t="shared" si="383"/>
        <v/>
      </c>
      <c r="AD1501" s="52"/>
      <c r="AE1501" s="53"/>
      <c r="AF1501" s="53"/>
      <c r="AG1501" s="53"/>
      <c r="AH1501" s="54" t="str">
        <f t="shared" si="384"/>
        <v/>
      </c>
      <c r="AI1501" s="54" t="str">
        <f t="shared" si="385"/>
        <v/>
      </c>
      <c r="AJ1501" s="52"/>
      <c r="AK1501" s="55"/>
      <c r="AL1501" s="55"/>
      <c r="AM1501" s="55"/>
      <c r="AN1501" s="54" t="str">
        <f t="shared" si="386"/>
        <v/>
      </c>
      <c r="AO1501" s="54" t="str">
        <f t="shared" si="387"/>
        <v/>
      </c>
      <c r="AP1501" s="53"/>
      <c r="AQ1501" s="53"/>
      <c r="AR1501" s="1"/>
      <c r="AS1501" s="1"/>
    </row>
    <row r="1502" spans="1:45" ht="18.75" customHeight="1" x14ac:dyDescent="0.35">
      <c r="A1502" s="1"/>
      <c r="B1502" s="49">
        <f>IF(R1502="",0,COUNTIF($R$7:R1502,R1502))</f>
        <v>0</v>
      </c>
      <c r="C1502" s="49" t="str">
        <f t="shared" si="372"/>
        <v>0</v>
      </c>
      <c r="D1502" s="49">
        <f>IF(X1502="",0,COUNTIF($X$7:X1502,X1502))</f>
        <v>0</v>
      </c>
      <c r="E1502" s="49" t="str">
        <f t="shared" si="373"/>
        <v>0</v>
      </c>
      <c r="F1502" s="49">
        <f>IF(AD1502="",0,COUNTIF($AD$7:AD1502,AD1502))</f>
        <v>0</v>
      </c>
      <c r="G1502" s="49" t="str">
        <f t="shared" si="374"/>
        <v>0</v>
      </c>
      <c r="H1502" s="49">
        <f>IF(AJ1502="",0,COUNTIF($AJ$7:AJ1502,AJ1502))</f>
        <v>0</v>
      </c>
      <c r="I1502" s="49" t="str">
        <f t="shared" si="375"/>
        <v>0</v>
      </c>
      <c r="J1502" s="120">
        <f t="shared" si="376"/>
        <v>0</v>
      </c>
      <c r="K1502" s="50" t="str">
        <f t="shared" si="377"/>
        <v>-</v>
      </c>
      <c r="L1502" s="49">
        <f>IF(N1502="",0,COUNTIF($N$7:N1502,N1502))</f>
        <v>0</v>
      </c>
      <c r="M1502" s="50" t="str">
        <f t="shared" si="378"/>
        <v>0</v>
      </c>
      <c r="N1502" s="49" t="str">
        <f t="shared" si="379"/>
        <v/>
      </c>
      <c r="O1502" s="1"/>
      <c r="P1502" s="112"/>
      <c r="Q1502" s="4"/>
      <c r="R1502" s="4"/>
      <c r="S1502" s="54" t="str">
        <f t="shared" si="380"/>
        <v/>
      </c>
      <c r="T1502" s="51"/>
      <c r="U1502" s="53"/>
      <c r="V1502" s="233"/>
      <c r="W1502" s="234" t="str">
        <f t="shared" si="381"/>
        <v/>
      </c>
      <c r="X1502" s="52"/>
      <c r="Y1502" s="53"/>
      <c r="Z1502" s="53"/>
      <c r="AA1502" s="53"/>
      <c r="AB1502" s="54" t="str">
        <f t="shared" si="382"/>
        <v/>
      </c>
      <c r="AC1502" s="54" t="str">
        <f t="shared" si="383"/>
        <v/>
      </c>
      <c r="AD1502" s="52"/>
      <c r="AE1502" s="53"/>
      <c r="AF1502" s="53"/>
      <c r="AG1502" s="53"/>
      <c r="AH1502" s="54" t="str">
        <f t="shared" si="384"/>
        <v/>
      </c>
      <c r="AI1502" s="54" t="str">
        <f t="shared" si="385"/>
        <v/>
      </c>
      <c r="AJ1502" s="52"/>
      <c r="AK1502" s="55"/>
      <c r="AL1502" s="55"/>
      <c r="AM1502" s="55"/>
      <c r="AN1502" s="54" t="str">
        <f t="shared" si="386"/>
        <v/>
      </c>
      <c r="AO1502" s="54" t="str">
        <f t="shared" si="387"/>
        <v/>
      </c>
      <c r="AP1502" s="53"/>
      <c r="AQ1502" s="53"/>
      <c r="AR1502" s="1"/>
      <c r="AS1502" s="1"/>
    </row>
    <row r="1503" spans="1:45" ht="18.75" customHeight="1" x14ac:dyDescent="0.35">
      <c r="A1503" s="1"/>
      <c r="B1503" s="49">
        <f>IF(R1503="",0,COUNTIF($R$7:R1503,R1503))</f>
        <v>0</v>
      </c>
      <c r="C1503" s="49" t="str">
        <f t="shared" si="372"/>
        <v>0</v>
      </c>
      <c r="D1503" s="49">
        <f>IF(X1503="",0,COUNTIF($X$7:X1503,X1503))</f>
        <v>0</v>
      </c>
      <c r="E1503" s="49" t="str">
        <f t="shared" si="373"/>
        <v>0</v>
      </c>
      <c r="F1503" s="49">
        <f>IF(AD1503="",0,COUNTIF($AD$7:AD1503,AD1503))</f>
        <v>0</v>
      </c>
      <c r="G1503" s="49" t="str">
        <f t="shared" si="374"/>
        <v>0</v>
      </c>
      <c r="H1503" s="49">
        <f>IF(AJ1503="",0,COUNTIF($AJ$7:AJ1503,AJ1503))</f>
        <v>0</v>
      </c>
      <c r="I1503" s="49" t="str">
        <f t="shared" si="375"/>
        <v>0</v>
      </c>
      <c r="J1503" s="120">
        <f t="shared" si="376"/>
        <v>0</v>
      </c>
      <c r="K1503" s="50" t="str">
        <f t="shared" si="377"/>
        <v>-</v>
      </c>
      <c r="L1503" s="49">
        <f>IF(N1503="",0,COUNTIF($N$7:N1503,N1503))</f>
        <v>0</v>
      </c>
      <c r="M1503" s="50" t="str">
        <f t="shared" si="378"/>
        <v>0</v>
      </c>
      <c r="N1503" s="49" t="str">
        <f t="shared" si="379"/>
        <v/>
      </c>
      <c r="O1503" s="1"/>
      <c r="P1503" s="112"/>
      <c r="Q1503" s="4"/>
      <c r="R1503" s="4"/>
      <c r="S1503" s="54" t="str">
        <f t="shared" si="380"/>
        <v/>
      </c>
      <c r="T1503" s="51"/>
      <c r="U1503" s="53"/>
      <c r="V1503" s="233"/>
      <c r="W1503" s="234" t="str">
        <f t="shared" si="381"/>
        <v/>
      </c>
      <c r="X1503" s="52"/>
      <c r="Y1503" s="53"/>
      <c r="Z1503" s="53"/>
      <c r="AA1503" s="53"/>
      <c r="AB1503" s="54" t="str">
        <f t="shared" si="382"/>
        <v/>
      </c>
      <c r="AC1503" s="54" t="str">
        <f t="shared" si="383"/>
        <v/>
      </c>
      <c r="AD1503" s="52"/>
      <c r="AE1503" s="53"/>
      <c r="AF1503" s="53"/>
      <c r="AG1503" s="53"/>
      <c r="AH1503" s="54" t="str">
        <f t="shared" si="384"/>
        <v/>
      </c>
      <c r="AI1503" s="54" t="str">
        <f t="shared" si="385"/>
        <v/>
      </c>
      <c r="AJ1503" s="52"/>
      <c r="AK1503" s="55"/>
      <c r="AL1503" s="55"/>
      <c r="AM1503" s="55"/>
      <c r="AN1503" s="54" t="str">
        <f t="shared" si="386"/>
        <v/>
      </c>
      <c r="AO1503" s="54" t="str">
        <f t="shared" si="387"/>
        <v/>
      </c>
      <c r="AP1503" s="53"/>
      <c r="AQ1503" s="53"/>
      <c r="AR1503" s="1"/>
      <c r="AS1503" s="1"/>
    </row>
    <row r="1504" spans="1:45" ht="18.75" customHeight="1" x14ac:dyDescent="0.35">
      <c r="A1504" s="1"/>
      <c r="B1504" s="49">
        <f>IF(R1504="",0,COUNTIF($R$7:R1504,R1504))</f>
        <v>0</v>
      </c>
      <c r="C1504" s="49" t="str">
        <f t="shared" si="372"/>
        <v>0</v>
      </c>
      <c r="D1504" s="49">
        <f>IF(X1504="",0,COUNTIF($X$7:X1504,X1504))</f>
        <v>0</v>
      </c>
      <c r="E1504" s="49" t="str">
        <f t="shared" si="373"/>
        <v>0</v>
      </c>
      <c r="F1504" s="49">
        <f>IF(AD1504="",0,COUNTIF($AD$7:AD1504,AD1504))</f>
        <v>0</v>
      </c>
      <c r="G1504" s="49" t="str">
        <f t="shared" si="374"/>
        <v>0</v>
      </c>
      <c r="H1504" s="49">
        <f>IF(AJ1504="",0,COUNTIF($AJ$7:AJ1504,AJ1504))</f>
        <v>0</v>
      </c>
      <c r="I1504" s="49" t="str">
        <f t="shared" si="375"/>
        <v>0</v>
      </c>
      <c r="J1504" s="120">
        <f t="shared" si="376"/>
        <v>0</v>
      </c>
      <c r="K1504" s="50" t="str">
        <f t="shared" si="377"/>
        <v>-</v>
      </c>
      <c r="L1504" s="49">
        <f>IF(N1504="",0,COUNTIF($N$7:N1504,N1504))</f>
        <v>0</v>
      </c>
      <c r="M1504" s="50" t="str">
        <f t="shared" si="378"/>
        <v>0</v>
      </c>
      <c r="N1504" s="49" t="str">
        <f t="shared" si="379"/>
        <v/>
      </c>
      <c r="O1504" s="1"/>
      <c r="P1504" s="112"/>
      <c r="Q1504" s="4"/>
      <c r="R1504" s="4"/>
      <c r="S1504" s="54" t="str">
        <f t="shared" si="380"/>
        <v/>
      </c>
      <c r="T1504" s="51"/>
      <c r="U1504" s="53"/>
      <c r="V1504" s="233"/>
      <c r="W1504" s="234" t="str">
        <f t="shared" si="381"/>
        <v/>
      </c>
      <c r="X1504" s="52"/>
      <c r="Y1504" s="53"/>
      <c r="Z1504" s="53"/>
      <c r="AA1504" s="53"/>
      <c r="AB1504" s="54" t="str">
        <f t="shared" si="382"/>
        <v/>
      </c>
      <c r="AC1504" s="54" t="str">
        <f t="shared" si="383"/>
        <v/>
      </c>
      <c r="AD1504" s="52"/>
      <c r="AE1504" s="53"/>
      <c r="AF1504" s="53"/>
      <c r="AG1504" s="53"/>
      <c r="AH1504" s="54" t="str">
        <f t="shared" si="384"/>
        <v/>
      </c>
      <c r="AI1504" s="54" t="str">
        <f t="shared" si="385"/>
        <v/>
      </c>
      <c r="AJ1504" s="52"/>
      <c r="AK1504" s="55"/>
      <c r="AL1504" s="55"/>
      <c r="AM1504" s="55"/>
      <c r="AN1504" s="54" t="str">
        <f t="shared" si="386"/>
        <v/>
      </c>
      <c r="AO1504" s="54" t="str">
        <f t="shared" si="387"/>
        <v/>
      </c>
      <c r="AP1504" s="53"/>
      <c r="AQ1504" s="53"/>
      <c r="AR1504" s="1"/>
      <c r="AS1504" s="1"/>
    </row>
    <row r="1505" spans="1:45" ht="18.75" customHeight="1" x14ac:dyDescent="0.35">
      <c r="A1505" s="1"/>
      <c r="B1505" s="49">
        <f>IF(R1505="",0,COUNTIF($R$7:R1505,R1505))</f>
        <v>0</v>
      </c>
      <c r="C1505" s="49" t="str">
        <f t="shared" si="372"/>
        <v>0</v>
      </c>
      <c r="D1505" s="49">
        <f>IF(X1505="",0,COUNTIF($X$7:X1505,X1505))</f>
        <v>0</v>
      </c>
      <c r="E1505" s="49" t="str">
        <f t="shared" si="373"/>
        <v>0</v>
      </c>
      <c r="F1505" s="49">
        <f>IF(AD1505="",0,COUNTIF($AD$7:AD1505,AD1505))</f>
        <v>0</v>
      </c>
      <c r="G1505" s="49" t="str">
        <f t="shared" si="374"/>
        <v>0</v>
      </c>
      <c r="H1505" s="49">
        <f>IF(AJ1505="",0,COUNTIF($AJ$7:AJ1505,AJ1505))</f>
        <v>0</v>
      </c>
      <c r="I1505" s="49" t="str">
        <f t="shared" si="375"/>
        <v>0</v>
      </c>
      <c r="J1505" s="120">
        <f t="shared" si="376"/>
        <v>0</v>
      </c>
      <c r="K1505" s="50" t="str">
        <f t="shared" si="377"/>
        <v>-</v>
      </c>
      <c r="L1505" s="49">
        <f>IF(N1505="",0,COUNTIF($N$7:N1505,N1505))</f>
        <v>0</v>
      </c>
      <c r="M1505" s="50" t="str">
        <f t="shared" si="378"/>
        <v>0</v>
      </c>
      <c r="N1505" s="49" t="str">
        <f t="shared" si="379"/>
        <v/>
      </c>
      <c r="O1505" s="1"/>
      <c r="P1505" s="112"/>
      <c r="Q1505" s="4"/>
      <c r="R1505" s="4"/>
      <c r="S1505" s="54" t="str">
        <f t="shared" si="380"/>
        <v/>
      </c>
      <c r="T1505" s="51"/>
      <c r="U1505" s="53"/>
      <c r="V1505" s="233"/>
      <c r="W1505" s="234" t="str">
        <f t="shared" si="381"/>
        <v/>
      </c>
      <c r="X1505" s="52"/>
      <c r="Y1505" s="53"/>
      <c r="Z1505" s="53"/>
      <c r="AA1505" s="53"/>
      <c r="AB1505" s="54" t="str">
        <f t="shared" si="382"/>
        <v/>
      </c>
      <c r="AC1505" s="54" t="str">
        <f t="shared" si="383"/>
        <v/>
      </c>
      <c r="AD1505" s="52"/>
      <c r="AE1505" s="53"/>
      <c r="AF1505" s="53"/>
      <c r="AG1505" s="53"/>
      <c r="AH1505" s="54" t="str">
        <f t="shared" si="384"/>
        <v/>
      </c>
      <c r="AI1505" s="54" t="str">
        <f t="shared" si="385"/>
        <v/>
      </c>
      <c r="AJ1505" s="52"/>
      <c r="AK1505" s="55"/>
      <c r="AL1505" s="55"/>
      <c r="AM1505" s="55"/>
      <c r="AN1505" s="54" t="str">
        <f t="shared" si="386"/>
        <v/>
      </c>
      <c r="AO1505" s="54" t="str">
        <f t="shared" si="387"/>
        <v/>
      </c>
      <c r="AP1505" s="53"/>
      <c r="AQ1505" s="53"/>
      <c r="AR1505" s="1"/>
      <c r="AS1505" s="1"/>
    </row>
    <row r="1506" spans="1:45" ht="18.75" customHeight="1" x14ac:dyDescent="0.35">
      <c r="A1506" s="1"/>
      <c r="B1506" s="49">
        <f>IF(R1506="",0,COUNTIF($R$7:R1506,R1506))</f>
        <v>0</v>
      </c>
      <c r="C1506" s="49" t="str">
        <f t="shared" si="372"/>
        <v>0</v>
      </c>
      <c r="D1506" s="49">
        <f>IF(X1506="",0,COUNTIF($X$7:X1506,X1506))</f>
        <v>0</v>
      </c>
      <c r="E1506" s="49" t="str">
        <f t="shared" si="373"/>
        <v>0</v>
      </c>
      <c r="F1506" s="49">
        <f>IF(AD1506="",0,COUNTIF($AD$7:AD1506,AD1506))</f>
        <v>0</v>
      </c>
      <c r="G1506" s="49" t="str">
        <f t="shared" si="374"/>
        <v>0</v>
      </c>
      <c r="H1506" s="49">
        <f>IF(AJ1506="",0,COUNTIF($AJ$7:AJ1506,AJ1506))</f>
        <v>0</v>
      </c>
      <c r="I1506" s="49" t="str">
        <f t="shared" si="375"/>
        <v>0</v>
      </c>
      <c r="J1506" s="120">
        <f t="shared" si="376"/>
        <v>0</v>
      </c>
      <c r="K1506" s="50" t="str">
        <f t="shared" si="377"/>
        <v>-</v>
      </c>
      <c r="L1506" s="49">
        <f>IF(N1506="",0,COUNTIF($N$7:N1506,N1506))</f>
        <v>0</v>
      </c>
      <c r="M1506" s="50" t="str">
        <f t="shared" si="378"/>
        <v>0</v>
      </c>
      <c r="N1506" s="49" t="str">
        <f t="shared" si="379"/>
        <v/>
      </c>
      <c r="O1506" s="1"/>
      <c r="P1506" s="112"/>
      <c r="Q1506" s="4"/>
      <c r="R1506" s="4"/>
      <c r="S1506" s="54" t="str">
        <f t="shared" si="380"/>
        <v/>
      </c>
      <c r="T1506" s="51"/>
      <c r="U1506" s="53"/>
      <c r="V1506" s="233"/>
      <c r="W1506" s="234" t="str">
        <f t="shared" si="381"/>
        <v/>
      </c>
      <c r="X1506" s="52"/>
      <c r="Y1506" s="53"/>
      <c r="Z1506" s="53"/>
      <c r="AA1506" s="53"/>
      <c r="AB1506" s="54" t="str">
        <f t="shared" si="382"/>
        <v/>
      </c>
      <c r="AC1506" s="54" t="str">
        <f t="shared" si="383"/>
        <v/>
      </c>
      <c r="AD1506" s="52"/>
      <c r="AE1506" s="53"/>
      <c r="AF1506" s="53"/>
      <c r="AG1506" s="53"/>
      <c r="AH1506" s="54" t="str">
        <f t="shared" si="384"/>
        <v/>
      </c>
      <c r="AI1506" s="54" t="str">
        <f t="shared" si="385"/>
        <v/>
      </c>
      <c r="AJ1506" s="52"/>
      <c r="AK1506" s="55"/>
      <c r="AL1506" s="55"/>
      <c r="AM1506" s="55"/>
      <c r="AN1506" s="54" t="str">
        <f t="shared" si="386"/>
        <v/>
      </c>
      <c r="AO1506" s="54" t="str">
        <f t="shared" si="387"/>
        <v/>
      </c>
      <c r="AP1506" s="53"/>
      <c r="AQ1506" s="53"/>
      <c r="AR1506" s="1"/>
      <c r="AS1506" s="1"/>
    </row>
    <row r="1507" spans="1:45" ht="18.75" customHeight="1" x14ac:dyDescent="0.35">
      <c r="A1507" s="1"/>
      <c r="B1507" s="49">
        <f>IF(R1507="",0,COUNTIF($R$7:R1507,R1507))</f>
        <v>0</v>
      </c>
      <c r="C1507" s="49" t="str">
        <f t="shared" si="372"/>
        <v>0</v>
      </c>
      <c r="D1507" s="49">
        <f>IF(X1507="",0,COUNTIF($X$7:X1507,X1507))</f>
        <v>0</v>
      </c>
      <c r="E1507" s="49" t="str">
        <f t="shared" si="373"/>
        <v>0</v>
      </c>
      <c r="F1507" s="49">
        <f>IF(AD1507="",0,COUNTIF($AD$7:AD1507,AD1507))</f>
        <v>0</v>
      </c>
      <c r="G1507" s="49" t="str">
        <f t="shared" si="374"/>
        <v>0</v>
      </c>
      <c r="H1507" s="49">
        <f>IF(AJ1507="",0,COUNTIF($AJ$7:AJ1507,AJ1507))</f>
        <v>0</v>
      </c>
      <c r="I1507" s="49" t="str">
        <f t="shared" si="375"/>
        <v>0</v>
      </c>
      <c r="J1507" s="120">
        <f t="shared" si="376"/>
        <v>0</v>
      </c>
      <c r="K1507" s="50" t="str">
        <f t="shared" si="377"/>
        <v>-</v>
      </c>
      <c r="L1507" s="49">
        <f>IF(N1507="",0,COUNTIF($N$7:N1507,N1507))</f>
        <v>0</v>
      </c>
      <c r="M1507" s="50" t="str">
        <f t="shared" si="378"/>
        <v>0</v>
      </c>
      <c r="N1507" s="49" t="str">
        <f t="shared" si="379"/>
        <v/>
      </c>
      <c r="O1507" s="1"/>
      <c r="P1507" s="112"/>
      <c r="Q1507" s="4"/>
      <c r="R1507" s="4"/>
      <c r="S1507" s="54" t="str">
        <f t="shared" si="380"/>
        <v/>
      </c>
      <c r="T1507" s="51"/>
      <c r="U1507" s="53"/>
      <c r="V1507" s="233"/>
      <c r="W1507" s="234" t="str">
        <f t="shared" si="381"/>
        <v/>
      </c>
      <c r="X1507" s="52"/>
      <c r="Y1507" s="53"/>
      <c r="Z1507" s="53"/>
      <c r="AA1507" s="53"/>
      <c r="AB1507" s="54" t="str">
        <f t="shared" si="382"/>
        <v/>
      </c>
      <c r="AC1507" s="54" t="str">
        <f t="shared" si="383"/>
        <v/>
      </c>
      <c r="AD1507" s="52"/>
      <c r="AE1507" s="53"/>
      <c r="AF1507" s="53"/>
      <c r="AG1507" s="53"/>
      <c r="AH1507" s="54" t="str">
        <f t="shared" si="384"/>
        <v/>
      </c>
      <c r="AI1507" s="54" t="str">
        <f t="shared" si="385"/>
        <v/>
      </c>
      <c r="AJ1507" s="52"/>
      <c r="AK1507" s="55"/>
      <c r="AL1507" s="55"/>
      <c r="AM1507" s="55"/>
      <c r="AN1507" s="54" t="str">
        <f t="shared" si="386"/>
        <v/>
      </c>
      <c r="AO1507" s="54" t="str">
        <f t="shared" si="387"/>
        <v/>
      </c>
      <c r="AP1507" s="53"/>
      <c r="AQ1507" s="53"/>
      <c r="AR1507" s="1"/>
      <c r="AS1507" s="1"/>
    </row>
    <row r="1508" spans="1:45" ht="18.75" customHeight="1" x14ac:dyDescent="0.35">
      <c r="A1508" s="1"/>
      <c r="B1508" s="49">
        <f>IF(R1508="",0,COUNTIF($R$7:R1508,R1508))</f>
        <v>0</v>
      </c>
      <c r="C1508" s="49" t="str">
        <f t="shared" si="372"/>
        <v>0</v>
      </c>
      <c r="D1508" s="49">
        <f>IF(X1508="",0,COUNTIF($X$7:X1508,X1508))</f>
        <v>0</v>
      </c>
      <c r="E1508" s="49" t="str">
        <f t="shared" si="373"/>
        <v>0</v>
      </c>
      <c r="F1508" s="49">
        <f>IF(AD1508="",0,COUNTIF($AD$7:AD1508,AD1508))</f>
        <v>0</v>
      </c>
      <c r="G1508" s="49" t="str">
        <f t="shared" si="374"/>
        <v>0</v>
      </c>
      <c r="H1508" s="49">
        <f>IF(AJ1508="",0,COUNTIF($AJ$7:AJ1508,AJ1508))</f>
        <v>0</v>
      </c>
      <c r="I1508" s="49" t="str">
        <f t="shared" si="375"/>
        <v>0</v>
      </c>
      <c r="J1508" s="120">
        <f t="shared" si="376"/>
        <v>0</v>
      </c>
      <c r="K1508" s="50" t="str">
        <f t="shared" si="377"/>
        <v>-</v>
      </c>
      <c r="L1508" s="49">
        <f>IF(N1508="",0,COUNTIF($N$7:N1508,N1508))</f>
        <v>0</v>
      </c>
      <c r="M1508" s="50" t="str">
        <f t="shared" si="378"/>
        <v>0</v>
      </c>
      <c r="N1508" s="49" t="str">
        <f t="shared" si="379"/>
        <v/>
      </c>
      <c r="O1508" s="1"/>
      <c r="P1508" s="112"/>
      <c r="Q1508" s="4"/>
      <c r="R1508" s="4"/>
      <c r="S1508" s="54" t="str">
        <f t="shared" si="380"/>
        <v/>
      </c>
      <c r="T1508" s="51"/>
      <c r="U1508" s="53"/>
      <c r="V1508" s="233"/>
      <c r="W1508" s="234" t="str">
        <f t="shared" si="381"/>
        <v/>
      </c>
      <c r="X1508" s="52"/>
      <c r="Y1508" s="53"/>
      <c r="Z1508" s="53"/>
      <c r="AA1508" s="53"/>
      <c r="AB1508" s="54" t="str">
        <f t="shared" si="382"/>
        <v/>
      </c>
      <c r="AC1508" s="54" t="str">
        <f t="shared" si="383"/>
        <v/>
      </c>
      <c r="AD1508" s="52"/>
      <c r="AE1508" s="53"/>
      <c r="AF1508" s="53"/>
      <c r="AG1508" s="53"/>
      <c r="AH1508" s="54" t="str">
        <f t="shared" si="384"/>
        <v/>
      </c>
      <c r="AI1508" s="54" t="str">
        <f t="shared" si="385"/>
        <v/>
      </c>
      <c r="AJ1508" s="52"/>
      <c r="AK1508" s="55"/>
      <c r="AL1508" s="55"/>
      <c r="AM1508" s="55"/>
      <c r="AN1508" s="54" t="str">
        <f t="shared" si="386"/>
        <v/>
      </c>
      <c r="AO1508" s="54" t="str">
        <f t="shared" si="387"/>
        <v/>
      </c>
      <c r="AP1508" s="53"/>
      <c r="AQ1508" s="53"/>
      <c r="AR1508" s="1"/>
      <c r="AS1508" s="1"/>
    </row>
    <row r="1509" spans="1:45" ht="18.75" customHeight="1" x14ac:dyDescent="0.35">
      <c r="A1509" s="1"/>
      <c r="B1509" s="49">
        <f>IF(R1509="",0,COUNTIF($R$7:R1509,R1509))</f>
        <v>0</v>
      </c>
      <c r="C1509" s="49" t="str">
        <f t="shared" si="372"/>
        <v>0</v>
      </c>
      <c r="D1509" s="49">
        <f>IF(X1509="",0,COUNTIF($X$7:X1509,X1509))</f>
        <v>0</v>
      </c>
      <c r="E1509" s="49" t="str">
        <f t="shared" si="373"/>
        <v>0</v>
      </c>
      <c r="F1509" s="49">
        <f>IF(AD1509="",0,COUNTIF($AD$7:AD1509,AD1509))</f>
        <v>0</v>
      </c>
      <c r="G1509" s="49" t="str">
        <f t="shared" si="374"/>
        <v>0</v>
      </c>
      <c r="H1509" s="49">
        <f>IF(AJ1509="",0,COUNTIF($AJ$7:AJ1509,AJ1509))</f>
        <v>0</v>
      </c>
      <c r="I1509" s="49" t="str">
        <f t="shared" si="375"/>
        <v>0</v>
      </c>
      <c r="J1509" s="120">
        <f t="shared" si="376"/>
        <v>0</v>
      </c>
      <c r="K1509" s="50" t="str">
        <f t="shared" si="377"/>
        <v>-</v>
      </c>
      <c r="L1509" s="49">
        <f>IF(N1509="",0,COUNTIF($N$7:N1509,N1509))</f>
        <v>0</v>
      </c>
      <c r="M1509" s="50" t="str">
        <f t="shared" si="378"/>
        <v>0</v>
      </c>
      <c r="N1509" s="49" t="str">
        <f t="shared" si="379"/>
        <v/>
      </c>
      <c r="O1509" s="1"/>
      <c r="P1509" s="112"/>
      <c r="Q1509" s="4"/>
      <c r="R1509" s="4"/>
      <c r="S1509" s="54" t="str">
        <f t="shared" si="380"/>
        <v/>
      </c>
      <c r="T1509" s="51"/>
      <c r="U1509" s="53"/>
      <c r="V1509" s="233"/>
      <c r="W1509" s="234" t="str">
        <f t="shared" si="381"/>
        <v/>
      </c>
      <c r="X1509" s="52"/>
      <c r="Y1509" s="53"/>
      <c r="Z1509" s="53"/>
      <c r="AA1509" s="53"/>
      <c r="AB1509" s="54" t="str">
        <f t="shared" si="382"/>
        <v/>
      </c>
      <c r="AC1509" s="54" t="str">
        <f t="shared" si="383"/>
        <v/>
      </c>
      <c r="AD1509" s="52"/>
      <c r="AE1509" s="53"/>
      <c r="AF1509" s="53"/>
      <c r="AG1509" s="53"/>
      <c r="AH1509" s="54" t="str">
        <f t="shared" si="384"/>
        <v/>
      </c>
      <c r="AI1509" s="54" t="str">
        <f t="shared" si="385"/>
        <v/>
      </c>
      <c r="AJ1509" s="52"/>
      <c r="AK1509" s="55"/>
      <c r="AL1509" s="55"/>
      <c r="AM1509" s="55"/>
      <c r="AN1509" s="54" t="str">
        <f t="shared" si="386"/>
        <v/>
      </c>
      <c r="AO1509" s="54" t="str">
        <f t="shared" si="387"/>
        <v/>
      </c>
      <c r="AP1509" s="53"/>
      <c r="AQ1509" s="53"/>
      <c r="AR1509" s="1"/>
      <c r="AS1509" s="1"/>
    </row>
    <row r="1510" spans="1:45" ht="18.75" customHeight="1" x14ac:dyDescent="0.35">
      <c r="A1510" s="1"/>
      <c r="B1510" s="49">
        <f>IF(R1510="",0,COUNTIF($R$7:R1510,R1510))</f>
        <v>0</v>
      </c>
      <c r="C1510" s="49" t="str">
        <f t="shared" si="372"/>
        <v>0</v>
      </c>
      <c r="D1510" s="49">
        <f>IF(X1510="",0,COUNTIF($X$7:X1510,X1510))</f>
        <v>0</v>
      </c>
      <c r="E1510" s="49" t="str">
        <f t="shared" si="373"/>
        <v>0</v>
      </c>
      <c r="F1510" s="49">
        <f>IF(AD1510="",0,COUNTIF($AD$7:AD1510,AD1510))</f>
        <v>0</v>
      </c>
      <c r="G1510" s="49" t="str">
        <f t="shared" si="374"/>
        <v>0</v>
      </c>
      <c r="H1510" s="49">
        <f>IF(AJ1510="",0,COUNTIF($AJ$7:AJ1510,AJ1510))</f>
        <v>0</v>
      </c>
      <c r="I1510" s="49" t="str">
        <f t="shared" si="375"/>
        <v>0</v>
      </c>
      <c r="J1510" s="120">
        <f t="shared" si="376"/>
        <v>0</v>
      </c>
      <c r="K1510" s="50" t="str">
        <f t="shared" si="377"/>
        <v>-</v>
      </c>
      <c r="L1510" s="49">
        <f>IF(N1510="",0,COUNTIF($N$7:N1510,N1510))</f>
        <v>0</v>
      </c>
      <c r="M1510" s="50" t="str">
        <f t="shared" si="378"/>
        <v>0</v>
      </c>
      <c r="N1510" s="49" t="str">
        <f t="shared" si="379"/>
        <v/>
      </c>
      <c r="O1510" s="1"/>
      <c r="P1510" s="112"/>
      <c r="Q1510" s="4"/>
      <c r="R1510" s="4"/>
      <c r="S1510" s="54" t="str">
        <f t="shared" si="380"/>
        <v/>
      </c>
      <c r="T1510" s="51"/>
      <c r="U1510" s="53"/>
      <c r="V1510" s="233"/>
      <c r="W1510" s="234" t="str">
        <f t="shared" si="381"/>
        <v/>
      </c>
      <c r="X1510" s="52"/>
      <c r="Y1510" s="53"/>
      <c r="Z1510" s="53"/>
      <c r="AA1510" s="53"/>
      <c r="AB1510" s="54" t="str">
        <f t="shared" si="382"/>
        <v/>
      </c>
      <c r="AC1510" s="54" t="str">
        <f t="shared" si="383"/>
        <v/>
      </c>
      <c r="AD1510" s="52"/>
      <c r="AE1510" s="53"/>
      <c r="AF1510" s="53"/>
      <c r="AG1510" s="53"/>
      <c r="AH1510" s="54" t="str">
        <f t="shared" si="384"/>
        <v/>
      </c>
      <c r="AI1510" s="54" t="str">
        <f t="shared" si="385"/>
        <v/>
      </c>
      <c r="AJ1510" s="52"/>
      <c r="AK1510" s="55"/>
      <c r="AL1510" s="55"/>
      <c r="AM1510" s="55"/>
      <c r="AN1510" s="54" t="str">
        <f t="shared" si="386"/>
        <v/>
      </c>
      <c r="AO1510" s="54" t="str">
        <f t="shared" si="387"/>
        <v/>
      </c>
      <c r="AP1510" s="53"/>
      <c r="AQ1510" s="53"/>
      <c r="AR1510" s="1"/>
      <c r="AS1510" s="1"/>
    </row>
    <row r="1511" spans="1:45" ht="18.75" customHeight="1" x14ac:dyDescent="0.35">
      <c r="A1511" s="1"/>
      <c r="B1511" s="49">
        <f>IF(R1511="",0,COUNTIF($R$7:R1511,R1511))</f>
        <v>0</v>
      </c>
      <c r="C1511" s="49" t="str">
        <f t="shared" si="372"/>
        <v>0</v>
      </c>
      <c r="D1511" s="49">
        <f>IF(X1511="",0,COUNTIF($X$7:X1511,X1511))</f>
        <v>0</v>
      </c>
      <c r="E1511" s="49" t="str">
        <f t="shared" si="373"/>
        <v>0</v>
      </c>
      <c r="F1511" s="49">
        <f>IF(AD1511="",0,COUNTIF($AD$7:AD1511,AD1511))</f>
        <v>0</v>
      </c>
      <c r="G1511" s="49" t="str">
        <f t="shared" si="374"/>
        <v>0</v>
      </c>
      <c r="H1511" s="49">
        <f>IF(AJ1511="",0,COUNTIF($AJ$7:AJ1511,AJ1511))</f>
        <v>0</v>
      </c>
      <c r="I1511" s="49" t="str">
        <f t="shared" si="375"/>
        <v>0</v>
      </c>
      <c r="J1511" s="120">
        <f t="shared" si="376"/>
        <v>0</v>
      </c>
      <c r="K1511" s="50" t="str">
        <f t="shared" si="377"/>
        <v>-</v>
      </c>
      <c r="L1511" s="49">
        <f>IF(N1511="",0,COUNTIF($N$7:N1511,N1511))</f>
        <v>0</v>
      </c>
      <c r="M1511" s="50" t="str">
        <f t="shared" si="378"/>
        <v>0</v>
      </c>
      <c r="N1511" s="49" t="str">
        <f t="shared" si="379"/>
        <v/>
      </c>
      <c r="O1511" s="1"/>
      <c r="P1511" s="112"/>
      <c r="Q1511" s="4"/>
      <c r="R1511" s="4"/>
      <c r="S1511" s="54" t="str">
        <f t="shared" si="380"/>
        <v/>
      </c>
      <c r="T1511" s="51"/>
      <c r="U1511" s="53"/>
      <c r="V1511" s="233"/>
      <c r="W1511" s="234" t="str">
        <f t="shared" si="381"/>
        <v/>
      </c>
      <c r="X1511" s="52"/>
      <c r="Y1511" s="53"/>
      <c r="Z1511" s="53"/>
      <c r="AA1511" s="53"/>
      <c r="AB1511" s="54" t="str">
        <f t="shared" si="382"/>
        <v/>
      </c>
      <c r="AC1511" s="54" t="str">
        <f t="shared" si="383"/>
        <v/>
      </c>
      <c r="AD1511" s="52"/>
      <c r="AE1511" s="53"/>
      <c r="AF1511" s="53"/>
      <c r="AG1511" s="53"/>
      <c r="AH1511" s="54" t="str">
        <f t="shared" si="384"/>
        <v/>
      </c>
      <c r="AI1511" s="54" t="str">
        <f t="shared" si="385"/>
        <v/>
      </c>
      <c r="AJ1511" s="52"/>
      <c r="AK1511" s="55"/>
      <c r="AL1511" s="55"/>
      <c r="AM1511" s="55"/>
      <c r="AN1511" s="54" t="str">
        <f t="shared" si="386"/>
        <v/>
      </c>
      <c r="AO1511" s="54" t="str">
        <f t="shared" si="387"/>
        <v/>
      </c>
      <c r="AP1511" s="53"/>
      <c r="AQ1511" s="53"/>
      <c r="AR1511" s="1"/>
      <c r="AS1511" s="1"/>
    </row>
    <row r="1512" spans="1:45" ht="18.75" customHeight="1" x14ac:dyDescent="0.35">
      <c r="A1512" s="1"/>
      <c r="B1512" s="49">
        <f>IF(R1512="",0,COUNTIF($R$7:R1512,R1512))</f>
        <v>0</v>
      </c>
      <c r="C1512" s="49" t="str">
        <f t="shared" si="372"/>
        <v>0</v>
      </c>
      <c r="D1512" s="49">
        <f>IF(X1512="",0,COUNTIF($X$7:X1512,X1512))</f>
        <v>0</v>
      </c>
      <c r="E1512" s="49" t="str">
        <f t="shared" si="373"/>
        <v>0</v>
      </c>
      <c r="F1512" s="49">
        <f>IF(AD1512="",0,COUNTIF($AD$7:AD1512,AD1512))</f>
        <v>0</v>
      </c>
      <c r="G1512" s="49" t="str">
        <f t="shared" si="374"/>
        <v>0</v>
      </c>
      <c r="H1512" s="49">
        <f>IF(AJ1512="",0,COUNTIF($AJ$7:AJ1512,AJ1512))</f>
        <v>0</v>
      </c>
      <c r="I1512" s="49" t="str">
        <f t="shared" si="375"/>
        <v>0</v>
      </c>
      <c r="J1512" s="120">
        <f t="shared" si="376"/>
        <v>0</v>
      </c>
      <c r="K1512" s="50" t="str">
        <f t="shared" si="377"/>
        <v>-</v>
      </c>
      <c r="L1512" s="49">
        <f>IF(N1512="",0,COUNTIF($N$7:N1512,N1512))</f>
        <v>0</v>
      </c>
      <c r="M1512" s="50" t="str">
        <f t="shared" si="378"/>
        <v>0</v>
      </c>
      <c r="N1512" s="49" t="str">
        <f t="shared" si="379"/>
        <v/>
      </c>
      <c r="O1512" s="1"/>
      <c r="P1512" s="112"/>
      <c r="Q1512" s="4"/>
      <c r="R1512" s="4"/>
      <c r="S1512" s="54" t="str">
        <f t="shared" si="380"/>
        <v/>
      </c>
      <c r="T1512" s="51"/>
      <c r="U1512" s="53"/>
      <c r="V1512" s="233"/>
      <c r="W1512" s="234" t="str">
        <f t="shared" si="381"/>
        <v/>
      </c>
      <c r="X1512" s="52"/>
      <c r="Y1512" s="53"/>
      <c r="Z1512" s="53"/>
      <c r="AA1512" s="53"/>
      <c r="AB1512" s="54" t="str">
        <f t="shared" si="382"/>
        <v/>
      </c>
      <c r="AC1512" s="54" t="str">
        <f t="shared" si="383"/>
        <v/>
      </c>
      <c r="AD1512" s="52"/>
      <c r="AE1512" s="53"/>
      <c r="AF1512" s="53"/>
      <c r="AG1512" s="53"/>
      <c r="AH1512" s="54" t="str">
        <f t="shared" si="384"/>
        <v/>
      </c>
      <c r="AI1512" s="54" t="str">
        <f t="shared" si="385"/>
        <v/>
      </c>
      <c r="AJ1512" s="52"/>
      <c r="AK1512" s="55"/>
      <c r="AL1512" s="55"/>
      <c r="AM1512" s="55"/>
      <c r="AN1512" s="54" t="str">
        <f t="shared" si="386"/>
        <v/>
      </c>
      <c r="AO1512" s="54" t="str">
        <f t="shared" si="387"/>
        <v/>
      </c>
      <c r="AP1512" s="53"/>
      <c r="AQ1512" s="53"/>
      <c r="AR1512" s="1"/>
      <c r="AS1512" s="1"/>
    </row>
    <row r="1513" spans="1:45" ht="18.75" customHeight="1" x14ac:dyDescent="0.35">
      <c r="A1513" s="1"/>
      <c r="B1513" s="49">
        <f>IF(R1513="",0,COUNTIF($R$7:R1513,R1513))</f>
        <v>0</v>
      </c>
      <c r="C1513" s="49" t="str">
        <f t="shared" si="372"/>
        <v>0</v>
      </c>
      <c r="D1513" s="49">
        <f>IF(X1513="",0,COUNTIF($X$7:X1513,X1513))</f>
        <v>0</v>
      </c>
      <c r="E1513" s="49" t="str">
        <f t="shared" si="373"/>
        <v>0</v>
      </c>
      <c r="F1513" s="49">
        <f>IF(AD1513="",0,COUNTIF($AD$7:AD1513,AD1513))</f>
        <v>0</v>
      </c>
      <c r="G1513" s="49" t="str">
        <f t="shared" si="374"/>
        <v>0</v>
      </c>
      <c r="H1513" s="49">
        <f>IF(AJ1513="",0,COUNTIF($AJ$7:AJ1513,AJ1513))</f>
        <v>0</v>
      </c>
      <c r="I1513" s="49" t="str">
        <f t="shared" si="375"/>
        <v>0</v>
      </c>
      <c r="J1513" s="120">
        <f t="shared" si="376"/>
        <v>0</v>
      </c>
      <c r="K1513" s="50" t="str">
        <f t="shared" si="377"/>
        <v>-</v>
      </c>
      <c r="L1513" s="49">
        <f>IF(N1513="",0,COUNTIF($N$7:N1513,N1513))</f>
        <v>0</v>
      </c>
      <c r="M1513" s="50" t="str">
        <f t="shared" si="378"/>
        <v>0</v>
      </c>
      <c r="N1513" s="49" t="str">
        <f t="shared" si="379"/>
        <v/>
      </c>
      <c r="O1513" s="1"/>
      <c r="P1513" s="112"/>
      <c r="Q1513" s="4"/>
      <c r="R1513" s="4"/>
      <c r="S1513" s="54" t="str">
        <f t="shared" si="380"/>
        <v/>
      </c>
      <c r="T1513" s="51"/>
      <c r="U1513" s="53"/>
      <c r="V1513" s="233"/>
      <c r="W1513" s="234" t="str">
        <f t="shared" si="381"/>
        <v/>
      </c>
      <c r="X1513" s="52"/>
      <c r="Y1513" s="53"/>
      <c r="Z1513" s="53"/>
      <c r="AA1513" s="53"/>
      <c r="AB1513" s="54" t="str">
        <f t="shared" si="382"/>
        <v/>
      </c>
      <c r="AC1513" s="54" t="str">
        <f t="shared" si="383"/>
        <v/>
      </c>
      <c r="AD1513" s="52"/>
      <c r="AE1513" s="53"/>
      <c r="AF1513" s="53"/>
      <c r="AG1513" s="53"/>
      <c r="AH1513" s="54" t="str">
        <f t="shared" si="384"/>
        <v/>
      </c>
      <c r="AI1513" s="54" t="str">
        <f t="shared" si="385"/>
        <v/>
      </c>
      <c r="AJ1513" s="52"/>
      <c r="AK1513" s="55"/>
      <c r="AL1513" s="55"/>
      <c r="AM1513" s="55"/>
      <c r="AN1513" s="54" t="str">
        <f t="shared" si="386"/>
        <v/>
      </c>
      <c r="AO1513" s="54" t="str">
        <f t="shared" si="387"/>
        <v/>
      </c>
      <c r="AP1513" s="53"/>
      <c r="AQ1513" s="53"/>
      <c r="AR1513" s="1"/>
      <c r="AS1513" s="1"/>
    </row>
    <row r="1514" spans="1:45" ht="18.75" customHeight="1" x14ac:dyDescent="0.35">
      <c r="A1514" s="1"/>
      <c r="B1514" s="49">
        <f>IF(R1514="",0,COUNTIF($R$7:R1514,R1514))</f>
        <v>0</v>
      </c>
      <c r="C1514" s="49" t="str">
        <f t="shared" si="372"/>
        <v>0</v>
      </c>
      <c r="D1514" s="49">
        <f>IF(X1514="",0,COUNTIF($X$7:X1514,X1514))</f>
        <v>0</v>
      </c>
      <c r="E1514" s="49" t="str">
        <f t="shared" si="373"/>
        <v>0</v>
      </c>
      <c r="F1514" s="49">
        <f>IF(AD1514="",0,COUNTIF($AD$7:AD1514,AD1514))</f>
        <v>0</v>
      </c>
      <c r="G1514" s="49" t="str">
        <f t="shared" si="374"/>
        <v>0</v>
      </c>
      <c r="H1514" s="49">
        <f>IF(AJ1514="",0,COUNTIF($AJ$7:AJ1514,AJ1514))</f>
        <v>0</v>
      </c>
      <c r="I1514" s="49" t="str">
        <f t="shared" si="375"/>
        <v>0</v>
      </c>
      <c r="J1514" s="120">
        <f t="shared" si="376"/>
        <v>0</v>
      </c>
      <c r="K1514" s="50" t="str">
        <f t="shared" si="377"/>
        <v>-</v>
      </c>
      <c r="L1514" s="49">
        <f>IF(N1514="",0,COUNTIF($N$7:N1514,N1514))</f>
        <v>0</v>
      </c>
      <c r="M1514" s="50" t="str">
        <f t="shared" si="378"/>
        <v>0</v>
      </c>
      <c r="N1514" s="49" t="str">
        <f t="shared" si="379"/>
        <v/>
      </c>
      <c r="O1514" s="1"/>
      <c r="P1514" s="112"/>
      <c r="Q1514" s="4"/>
      <c r="R1514" s="4"/>
      <c r="S1514" s="54" t="str">
        <f t="shared" si="380"/>
        <v/>
      </c>
      <c r="T1514" s="51"/>
      <c r="U1514" s="53"/>
      <c r="V1514" s="233"/>
      <c r="W1514" s="234" t="str">
        <f t="shared" si="381"/>
        <v/>
      </c>
      <c r="X1514" s="52"/>
      <c r="Y1514" s="53"/>
      <c r="Z1514" s="53"/>
      <c r="AA1514" s="53"/>
      <c r="AB1514" s="54" t="str">
        <f t="shared" si="382"/>
        <v/>
      </c>
      <c r="AC1514" s="54" t="str">
        <f t="shared" si="383"/>
        <v/>
      </c>
      <c r="AD1514" s="52"/>
      <c r="AE1514" s="53"/>
      <c r="AF1514" s="53"/>
      <c r="AG1514" s="53"/>
      <c r="AH1514" s="54" t="str">
        <f t="shared" si="384"/>
        <v/>
      </c>
      <c r="AI1514" s="54" t="str">
        <f t="shared" si="385"/>
        <v/>
      </c>
      <c r="AJ1514" s="52"/>
      <c r="AK1514" s="55"/>
      <c r="AL1514" s="55"/>
      <c r="AM1514" s="55"/>
      <c r="AN1514" s="54" t="str">
        <f t="shared" si="386"/>
        <v/>
      </c>
      <c r="AO1514" s="54" t="str">
        <f t="shared" si="387"/>
        <v/>
      </c>
      <c r="AP1514" s="53"/>
      <c r="AQ1514" s="53"/>
      <c r="AR1514" s="1"/>
      <c r="AS1514" s="1"/>
    </row>
    <row r="1515" spans="1:45" ht="18.75" customHeight="1" x14ac:dyDescent="0.35">
      <c r="A1515" s="1"/>
      <c r="B1515" s="49">
        <f>IF(R1515="",0,COUNTIF($R$7:R1515,R1515))</f>
        <v>0</v>
      </c>
      <c r="C1515" s="49" t="str">
        <f t="shared" si="372"/>
        <v>0</v>
      </c>
      <c r="D1515" s="49">
        <f>IF(X1515="",0,COUNTIF($X$7:X1515,X1515))</f>
        <v>0</v>
      </c>
      <c r="E1515" s="49" t="str">
        <f t="shared" si="373"/>
        <v>0</v>
      </c>
      <c r="F1515" s="49">
        <f>IF(AD1515="",0,COUNTIF($AD$7:AD1515,AD1515))</f>
        <v>0</v>
      </c>
      <c r="G1515" s="49" t="str">
        <f t="shared" si="374"/>
        <v>0</v>
      </c>
      <c r="H1515" s="49">
        <f>IF(AJ1515="",0,COUNTIF($AJ$7:AJ1515,AJ1515))</f>
        <v>0</v>
      </c>
      <c r="I1515" s="49" t="str">
        <f t="shared" si="375"/>
        <v>0</v>
      </c>
      <c r="J1515" s="120">
        <f t="shared" si="376"/>
        <v>0</v>
      </c>
      <c r="K1515" s="50" t="str">
        <f t="shared" si="377"/>
        <v>-</v>
      </c>
      <c r="L1515" s="49">
        <f>IF(N1515="",0,COUNTIF($N$7:N1515,N1515))</f>
        <v>0</v>
      </c>
      <c r="M1515" s="50" t="str">
        <f t="shared" si="378"/>
        <v>0</v>
      </c>
      <c r="N1515" s="49" t="str">
        <f t="shared" si="379"/>
        <v/>
      </c>
      <c r="O1515" s="1"/>
      <c r="P1515" s="112"/>
      <c r="Q1515" s="4"/>
      <c r="R1515" s="4"/>
      <c r="S1515" s="54" t="str">
        <f t="shared" si="380"/>
        <v/>
      </c>
      <c r="T1515" s="51"/>
      <c r="U1515" s="53"/>
      <c r="V1515" s="233"/>
      <c r="W1515" s="234" t="str">
        <f t="shared" si="381"/>
        <v/>
      </c>
      <c r="X1515" s="52"/>
      <c r="Y1515" s="53"/>
      <c r="Z1515" s="53"/>
      <c r="AA1515" s="53"/>
      <c r="AB1515" s="54" t="str">
        <f t="shared" si="382"/>
        <v/>
      </c>
      <c r="AC1515" s="54" t="str">
        <f t="shared" si="383"/>
        <v/>
      </c>
      <c r="AD1515" s="52"/>
      <c r="AE1515" s="53"/>
      <c r="AF1515" s="53"/>
      <c r="AG1515" s="53"/>
      <c r="AH1515" s="54" t="str">
        <f t="shared" si="384"/>
        <v/>
      </c>
      <c r="AI1515" s="54" t="str">
        <f t="shared" si="385"/>
        <v/>
      </c>
      <c r="AJ1515" s="52"/>
      <c r="AK1515" s="55"/>
      <c r="AL1515" s="55"/>
      <c r="AM1515" s="55"/>
      <c r="AN1515" s="54" t="str">
        <f t="shared" si="386"/>
        <v/>
      </c>
      <c r="AO1515" s="54" t="str">
        <f t="shared" si="387"/>
        <v/>
      </c>
      <c r="AP1515" s="53"/>
      <c r="AQ1515" s="53"/>
      <c r="AR1515" s="1"/>
      <c r="AS1515" s="1"/>
    </row>
    <row r="1516" spans="1:45" ht="18.75" customHeight="1" x14ac:dyDescent="0.35">
      <c r="A1516" s="1"/>
      <c r="B1516" s="49">
        <f>IF(R1516="",0,COUNTIF($R$7:R1516,R1516))</f>
        <v>0</v>
      </c>
      <c r="C1516" s="49" t="str">
        <f t="shared" si="372"/>
        <v>0</v>
      </c>
      <c r="D1516" s="49">
        <f>IF(X1516="",0,COUNTIF($X$7:X1516,X1516))</f>
        <v>0</v>
      </c>
      <c r="E1516" s="49" t="str">
        <f t="shared" si="373"/>
        <v>0</v>
      </c>
      <c r="F1516" s="49">
        <f>IF(AD1516="",0,COUNTIF($AD$7:AD1516,AD1516))</f>
        <v>0</v>
      </c>
      <c r="G1516" s="49" t="str">
        <f t="shared" si="374"/>
        <v>0</v>
      </c>
      <c r="H1516" s="49">
        <f>IF(AJ1516="",0,COUNTIF($AJ$7:AJ1516,AJ1516))</f>
        <v>0</v>
      </c>
      <c r="I1516" s="49" t="str">
        <f t="shared" si="375"/>
        <v>0</v>
      </c>
      <c r="J1516" s="120">
        <f t="shared" si="376"/>
        <v>0</v>
      </c>
      <c r="K1516" s="50" t="str">
        <f t="shared" si="377"/>
        <v>-</v>
      </c>
      <c r="L1516" s="49">
        <f>IF(N1516="",0,COUNTIF($N$7:N1516,N1516))</f>
        <v>0</v>
      </c>
      <c r="M1516" s="50" t="str">
        <f t="shared" si="378"/>
        <v>0</v>
      </c>
      <c r="N1516" s="49" t="str">
        <f t="shared" si="379"/>
        <v/>
      </c>
      <c r="O1516" s="1"/>
      <c r="P1516" s="112"/>
      <c r="Q1516" s="4"/>
      <c r="R1516" s="4"/>
      <c r="S1516" s="54" t="str">
        <f t="shared" si="380"/>
        <v/>
      </c>
      <c r="T1516" s="51"/>
      <c r="U1516" s="53"/>
      <c r="V1516" s="233"/>
      <c r="W1516" s="234" t="str">
        <f t="shared" si="381"/>
        <v/>
      </c>
      <c r="X1516" s="52"/>
      <c r="Y1516" s="53"/>
      <c r="Z1516" s="53"/>
      <c r="AA1516" s="53"/>
      <c r="AB1516" s="54" t="str">
        <f t="shared" si="382"/>
        <v/>
      </c>
      <c r="AC1516" s="54" t="str">
        <f t="shared" si="383"/>
        <v/>
      </c>
      <c r="AD1516" s="52"/>
      <c r="AE1516" s="53"/>
      <c r="AF1516" s="53"/>
      <c r="AG1516" s="53"/>
      <c r="AH1516" s="54" t="str">
        <f t="shared" si="384"/>
        <v/>
      </c>
      <c r="AI1516" s="54" t="str">
        <f t="shared" si="385"/>
        <v/>
      </c>
      <c r="AJ1516" s="52"/>
      <c r="AK1516" s="55"/>
      <c r="AL1516" s="55"/>
      <c r="AM1516" s="55"/>
      <c r="AN1516" s="54" t="str">
        <f t="shared" si="386"/>
        <v/>
      </c>
      <c r="AO1516" s="54" t="str">
        <f t="shared" si="387"/>
        <v/>
      </c>
      <c r="AP1516" s="53"/>
      <c r="AQ1516" s="53"/>
      <c r="AR1516" s="1"/>
      <c r="AS1516" s="1"/>
    </row>
    <row r="1517" spans="1:45" ht="18.75" customHeight="1" x14ac:dyDescent="0.35">
      <c r="A1517" s="1"/>
      <c r="B1517" s="49">
        <f>IF(R1517="",0,COUNTIF($R$7:R1517,R1517))</f>
        <v>0</v>
      </c>
      <c r="C1517" s="49" t="str">
        <f t="shared" si="372"/>
        <v>0</v>
      </c>
      <c r="D1517" s="49">
        <f>IF(X1517="",0,COUNTIF($X$7:X1517,X1517))</f>
        <v>0</v>
      </c>
      <c r="E1517" s="49" t="str">
        <f t="shared" si="373"/>
        <v>0</v>
      </c>
      <c r="F1517" s="49">
        <f>IF(AD1517="",0,COUNTIF($AD$7:AD1517,AD1517))</f>
        <v>0</v>
      </c>
      <c r="G1517" s="49" t="str">
        <f t="shared" si="374"/>
        <v>0</v>
      </c>
      <c r="H1517" s="49">
        <f>IF(AJ1517="",0,COUNTIF($AJ$7:AJ1517,AJ1517))</f>
        <v>0</v>
      </c>
      <c r="I1517" s="49" t="str">
        <f t="shared" si="375"/>
        <v>0</v>
      </c>
      <c r="J1517" s="120">
        <f t="shared" si="376"/>
        <v>0</v>
      </c>
      <c r="K1517" s="50" t="str">
        <f t="shared" si="377"/>
        <v>-</v>
      </c>
      <c r="L1517" s="49">
        <f>IF(N1517="",0,COUNTIF($N$7:N1517,N1517))</f>
        <v>0</v>
      </c>
      <c r="M1517" s="50" t="str">
        <f t="shared" si="378"/>
        <v>0</v>
      </c>
      <c r="N1517" s="49" t="str">
        <f t="shared" si="379"/>
        <v/>
      </c>
      <c r="O1517" s="1"/>
      <c r="P1517" s="112"/>
      <c r="Q1517" s="4"/>
      <c r="R1517" s="4"/>
      <c r="S1517" s="54" t="str">
        <f t="shared" si="380"/>
        <v/>
      </c>
      <c r="T1517" s="51"/>
      <c r="U1517" s="53"/>
      <c r="V1517" s="233"/>
      <c r="W1517" s="234" t="str">
        <f t="shared" si="381"/>
        <v/>
      </c>
      <c r="X1517" s="52"/>
      <c r="Y1517" s="53"/>
      <c r="Z1517" s="53"/>
      <c r="AA1517" s="53"/>
      <c r="AB1517" s="54" t="str">
        <f t="shared" si="382"/>
        <v/>
      </c>
      <c r="AC1517" s="54" t="str">
        <f t="shared" si="383"/>
        <v/>
      </c>
      <c r="AD1517" s="52"/>
      <c r="AE1517" s="53"/>
      <c r="AF1517" s="53"/>
      <c r="AG1517" s="53"/>
      <c r="AH1517" s="54" t="str">
        <f t="shared" si="384"/>
        <v/>
      </c>
      <c r="AI1517" s="54" t="str">
        <f t="shared" si="385"/>
        <v/>
      </c>
      <c r="AJ1517" s="52"/>
      <c r="AK1517" s="55"/>
      <c r="AL1517" s="55"/>
      <c r="AM1517" s="55"/>
      <c r="AN1517" s="54" t="str">
        <f t="shared" si="386"/>
        <v/>
      </c>
      <c r="AO1517" s="54" t="str">
        <f t="shared" si="387"/>
        <v/>
      </c>
      <c r="AP1517" s="53"/>
      <c r="AQ1517" s="53"/>
      <c r="AR1517" s="1"/>
      <c r="AS1517" s="1"/>
    </row>
    <row r="1518" spans="1:45" ht="18.75" customHeight="1" x14ac:dyDescent="0.35">
      <c r="A1518" s="1"/>
      <c r="B1518" s="49">
        <f>IF(R1518="",0,COUNTIF($R$7:R1518,R1518))</f>
        <v>0</v>
      </c>
      <c r="C1518" s="49" t="str">
        <f t="shared" si="372"/>
        <v>0</v>
      </c>
      <c r="D1518" s="49">
        <f>IF(X1518="",0,COUNTIF($X$7:X1518,X1518))</f>
        <v>0</v>
      </c>
      <c r="E1518" s="49" t="str">
        <f t="shared" si="373"/>
        <v>0</v>
      </c>
      <c r="F1518" s="49">
        <f>IF(AD1518="",0,COUNTIF($AD$7:AD1518,AD1518))</f>
        <v>0</v>
      </c>
      <c r="G1518" s="49" t="str">
        <f t="shared" si="374"/>
        <v>0</v>
      </c>
      <c r="H1518" s="49">
        <f>IF(AJ1518="",0,COUNTIF($AJ$7:AJ1518,AJ1518))</f>
        <v>0</v>
      </c>
      <c r="I1518" s="49" t="str">
        <f t="shared" si="375"/>
        <v>0</v>
      </c>
      <c r="J1518" s="120">
        <f t="shared" si="376"/>
        <v>0</v>
      </c>
      <c r="K1518" s="50" t="str">
        <f t="shared" si="377"/>
        <v>-</v>
      </c>
      <c r="L1518" s="49">
        <f>IF(N1518="",0,COUNTIF($N$7:N1518,N1518))</f>
        <v>0</v>
      </c>
      <c r="M1518" s="50" t="str">
        <f t="shared" si="378"/>
        <v>0</v>
      </c>
      <c r="N1518" s="49" t="str">
        <f t="shared" si="379"/>
        <v/>
      </c>
      <c r="O1518" s="1"/>
      <c r="P1518" s="112"/>
      <c r="Q1518" s="4"/>
      <c r="R1518" s="4"/>
      <c r="S1518" s="54" t="str">
        <f t="shared" si="380"/>
        <v/>
      </c>
      <c r="T1518" s="51"/>
      <c r="U1518" s="53"/>
      <c r="V1518" s="233"/>
      <c r="W1518" s="234" t="str">
        <f t="shared" si="381"/>
        <v/>
      </c>
      <c r="X1518" s="52"/>
      <c r="Y1518" s="53"/>
      <c r="Z1518" s="53"/>
      <c r="AA1518" s="53"/>
      <c r="AB1518" s="54" t="str">
        <f t="shared" si="382"/>
        <v/>
      </c>
      <c r="AC1518" s="54" t="str">
        <f t="shared" si="383"/>
        <v/>
      </c>
      <c r="AD1518" s="52"/>
      <c r="AE1518" s="53"/>
      <c r="AF1518" s="53"/>
      <c r="AG1518" s="53"/>
      <c r="AH1518" s="54" t="str">
        <f t="shared" si="384"/>
        <v/>
      </c>
      <c r="AI1518" s="54" t="str">
        <f t="shared" si="385"/>
        <v/>
      </c>
      <c r="AJ1518" s="52"/>
      <c r="AK1518" s="55"/>
      <c r="AL1518" s="55"/>
      <c r="AM1518" s="55"/>
      <c r="AN1518" s="54" t="str">
        <f t="shared" si="386"/>
        <v/>
      </c>
      <c r="AO1518" s="54" t="str">
        <f t="shared" si="387"/>
        <v/>
      </c>
      <c r="AP1518" s="53"/>
      <c r="AQ1518" s="53"/>
      <c r="AR1518" s="1"/>
      <c r="AS1518" s="1"/>
    </row>
    <row r="1519" spans="1:45" ht="18.75" customHeight="1" x14ac:dyDescent="0.35">
      <c r="A1519" s="1"/>
      <c r="B1519" s="49">
        <f>IF(R1519="",0,COUNTIF($R$7:R1519,R1519))</f>
        <v>0</v>
      </c>
      <c r="C1519" s="49" t="str">
        <f t="shared" si="372"/>
        <v>0</v>
      </c>
      <c r="D1519" s="49">
        <f>IF(X1519="",0,COUNTIF($X$7:X1519,X1519))</f>
        <v>0</v>
      </c>
      <c r="E1519" s="49" t="str">
        <f t="shared" si="373"/>
        <v>0</v>
      </c>
      <c r="F1519" s="49">
        <f>IF(AD1519="",0,COUNTIF($AD$7:AD1519,AD1519))</f>
        <v>0</v>
      </c>
      <c r="G1519" s="49" t="str">
        <f t="shared" si="374"/>
        <v>0</v>
      </c>
      <c r="H1519" s="49">
        <f>IF(AJ1519="",0,COUNTIF($AJ$7:AJ1519,AJ1519))</f>
        <v>0</v>
      </c>
      <c r="I1519" s="49" t="str">
        <f t="shared" si="375"/>
        <v>0</v>
      </c>
      <c r="J1519" s="120">
        <f t="shared" si="376"/>
        <v>0</v>
      </c>
      <c r="K1519" s="50" t="str">
        <f t="shared" si="377"/>
        <v>-</v>
      </c>
      <c r="L1519" s="49">
        <f>IF(N1519="",0,COUNTIF($N$7:N1519,N1519))</f>
        <v>0</v>
      </c>
      <c r="M1519" s="50" t="str">
        <f t="shared" si="378"/>
        <v>0</v>
      </c>
      <c r="N1519" s="49" t="str">
        <f t="shared" si="379"/>
        <v/>
      </c>
      <c r="O1519" s="1"/>
      <c r="P1519" s="112"/>
      <c r="Q1519" s="4"/>
      <c r="R1519" s="4"/>
      <c r="S1519" s="54" t="str">
        <f t="shared" si="380"/>
        <v/>
      </c>
      <c r="T1519" s="51"/>
      <c r="U1519" s="53"/>
      <c r="V1519" s="233"/>
      <c r="W1519" s="234" t="str">
        <f t="shared" si="381"/>
        <v/>
      </c>
      <c r="X1519" s="52"/>
      <c r="Y1519" s="53"/>
      <c r="Z1519" s="53"/>
      <c r="AA1519" s="53"/>
      <c r="AB1519" s="54" t="str">
        <f t="shared" si="382"/>
        <v/>
      </c>
      <c r="AC1519" s="54" t="str">
        <f t="shared" si="383"/>
        <v/>
      </c>
      <c r="AD1519" s="52"/>
      <c r="AE1519" s="53"/>
      <c r="AF1519" s="53"/>
      <c r="AG1519" s="53"/>
      <c r="AH1519" s="54" t="str">
        <f t="shared" si="384"/>
        <v/>
      </c>
      <c r="AI1519" s="54" t="str">
        <f t="shared" si="385"/>
        <v/>
      </c>
      <c r="AJ1519" s="52"/>
      <c r="AK1519" s="55"/>
      <c r="AL1519" s="55"/>
      <c r="AM1519" s="55"/>
      <c r="AN1519" s="54" t="str">
        <f t="shared" si="386"/>
        <v/>
      </c>
      <c r="AO1519" s="54" t="str">
        <f t="shared" si="387"/>
        <v/>
      </c>
      <c r="AP1519" s="53"/>
      <c r="AQ1519" s="53"/>
      <c r="AR1519" s="1"/>
      <c r="AS1519" s="1"/>
    </row>
    <row r="1520" spans="1:45" ht="18.75" customHeight="1" x14ac:dyDescent="0.35">
      <c r="A1520" s="1"/>
      <c r="B1520" s="49">
        <f>IF(R1520="",0,COUNTIF($R$7:R1520,R1520))</f>
        <v>0</v>
      </c>
      <c r="C1520" s="49" t="str">
        <f t="shared" si="372"/>
        <v>0</v>
      </c>
      <c r="D1520" s="49">
        <f>IF(X1520="",0,COUNTIF($X$7:X1520,X1520))</f>
        <v>0</v>
      </c>
      <c r="E1520" s="49" t="str">
        <f t="shared" si="373"/>
        <v>0</v>
      </c>
      <c r="F1520" s="49">
        <f>IF(AD1520="",0,COUNTIF($AD$7:AD1520,AD1520))</f>
        <v>0</v>
      </c>
      <c r="G1520" s="49" t="str">
        <f t="shared" si="374"/>
        <v>0</v>
      </c>
      <c r="H1520" s="49">
        <f>IF(AJ1520="",0,COUNTIF($AJ$7:AJ1520,AJ1520))</f>
        <v>0</v>
      </c>
      <c r="I1520" s="49" t="str">
        <f t="shared" si="375"/>
        <v>0</v>
      </c>
      <c r="J1520" s="120">
        <f t="shared" si="376"/>
        <v>0</v>
      </c>
      <c r="K1520" s="50" t="str">
        <f t="shared" si="377"/>
        <v>-</v>
      </c>
      <c r="L1520" s="49">
        <f>IF(N1520="",0,COUNTIF($N$7:N1520,N1520))</f>
        <v>0</v>
      </c>
      <c r="M1520" s="50" t="str">
        <f t="shared" si="378"/>
        <v>0</v>
      </c>
      <c r="N1520" s="49" t="str">
        <f t="shared" si="379"/>
        <v/>
      </c>
      <c r="O1520" s="1"/>
      <c r="P1520" s="112"/>
      <c r="Q1520" s="4"/>
      <c r="R1520" s="4"/>
      <c r="S1520" s="54" t="str">
        <f t="shared" si="380"/>
        <v/>
      </c>
      <c r="T1520" s="51"/>
      <c r="U1520" s="53"/>
      <c r="V1520" s="233"/>
      <c r="W1520" s="234" t="str">
        <f t="shared" si="381"/>
        <v/>
      </c>
      <c r="X1520" s="52"/>
      <c r="Y1520" s="53"/>
      <c r="Z1520" s="53"/>
      <c r="AA1520" s="53"/>
      <c r="AB1520" s="54" t="str">
        <f t="shared" si="382"/>
        <v/>
      </c>
      <c r="AC1520" s="54" t="str">
        <f t="shared" si="383"/>
        <v/>
      </c>
      <c r="AD1520" s="52"/>
      <c r="AE1520" s="53"/>
      <c r="AF1520" s="53"/>
      <c r="AG1520" s="53"/>
      <c r="AH1520" s="54" t="str">
        <f t="shared" si="384"/>
        <v/>
      </c>
      <c r="AI1520" s="54" t="str">
        <f t="shared" si="385"/>
        <v/>
      </c>
      <c r="AJ1520" s="52"/>
      <c r="AK1520" s="55"/>
      <c r="AL1520" s="55"/>
      <c r="AM1520" s="55"/>
      <c r="AN1520" s="54" t="str">
        <f t="shared" si="386"/>
        <v/>
      </c>
      <c r="AO1520" s="54" t="str">
        <f t="shared" si="387"/>
        <v/>
      </c>
      <c r="AP1520" s="53"/>
      <c r="AQ1520" s="53"/>
      <c r="AR1520" s="1"/>
      <c r="AS1520" s="1"/>
    </row>
    <row r="1521" spans="1:45" ht="18.75" customHeight="1" x14ac:dyDescent="0.35">
      <c r="A1521" s="1"/>
      <c r="B1521" s="49">
        <f>IF(R1521="",0,COUNTIF($R$7:R1521,R1521))</f>
        <v>0</v>
      </c>
      <c r="C1521" s="49" t="str">
        <f t="shared" si="372"/>
        <v>0</v>
      </c>
      <c r="D1521" s="49">
        <f>IF(X1521="",0,COUNTIF($X$7:X1521,X1521))</f>
        <v>0</v>
      </c>
      <c r="E1521" s="49" t="str">
        <f t="shared" si="373"/>
        <v>0</v>
      </c>
      <c r="F1521" s="49">
        <f>IF(AD1521="",0,COUNTIF($AD$7:AD1521,AD1521))</f>
        <v>0</v>
      </c>
      <c r="G1521" s="49" t="str">
        <f t="shared" si="374"/>
        <v>0</v>
      </c>
      <c r="H1521" s="49">
        <f>IF(AJ1521="",0,COUNTIF($AJ$7:AJ1521,AJ1521))</f>
        <v>0</v>
      </c>
      <c r="I1521" s="49" t="str">
        <f t="shared" si="375"/>
        <v>0</v>
      </c>
      <c r="J1521" s="120">
        <f t="shared" si="376"/>
        <v>0</v>
      </c>
      <c r="K1521" s="50" t="str">
        <f t="shared" si="377"/>
        <v>-</v>
      </c>
      <c r="L1521" s="49">
        <f>IF(N1521="",0,COUNTIF($N$7:N1521,N1521))</f>
        <v>0</v>
      </c>
      <c r="M1521" s="50" t="str">
        <f t="shared" si="378"/>
        <v>0</v>
      </c>
      <c r="N1521" s="49" t="str">
        <f t="shared" si="379"/>
        <v/>
      </c>
      <c r="O1521" s="1"/>
      <c r="P1521" s="112"/>
      <c r="Q1521" s="4"/>
      <c r="R1521" s="4"/>
      <c r="S1521" s="54" t="str">
        <f t="shared" si="380"/>
        <v/>
      </c>
      <c r="T1521" s="51"/>
      <c r="U1521" s="53"/>
      <c r="V1521" s="233"/>
      <c r="W1521" s="234" t="str">
        <f t="shared" si="381"/>
        <v/>
      </c>
      <c r="X1521" s="52"/>
      <c r="Y1521" s="53"/>
      <c r="Z1521" s="53"/>
      <c r="AA1521" s="53"/>
      <c r="AB1521" s="54" t="str">
        <f t="shared" si="382"/>
        <v/>
      </c>
      <c r="AC1521" s="54" t="str">
        <f t="shared" si="383"/>
        <v/>
      </c>
      <c r="AD1521" s="52"/>
      <c r="AE1521" s="53"/>
      <c r="AF1521" s="53"/>
      <c r="AG1521" s="53"/>
      <c r="AH1521" s="54" t="str">
        <f t="shared" si="384"/>
        <v/>
      </c>
      <c r="AI1521" s="54" t="str">
        <f t="shared" si="385"/>
        <v/>
      </c>
      <c r="AJ1521" s="52"/>
      <c r="AK1521" s="55"/>
      <c r="AL1521" s="55"/>
      <c r="AM1521" s="55"/>
      <c r="AN1521" s="54" t="str">
        <f t="shared" si="386"/>
        <v/>
      </c>
      <c r="AO1521" s="54" t="str">
        <f t="shared" si="387"/>
        <v/>
      </c>
      <c r="AP1521" s="53"/>
      <c r="AQ1521" s="53"/>
      <c r="AR1521" s="1"/>
      <c r="AS1521" s="1"/>
    </row>
    <row r="1522" spans="1:45" ht="18.75" customHeight="1" x14ac:dyDescent="0.35">
      <c r="A1522" s="1"/>
      <c r="B1522" s="49">
        <f>IF(R1522="",0,COUNTIF($R$7:R1522,R1522))</f>
        <v>0</v>
      </c>
      <c r="C1522" s="49" t="str">
        <f t="shared" si="372"/>
        <v>0</v>
      </c>
      <c r="D1522" s="49">
        <f>IF(X1522="",0,COUNTIF($X$7:X1522,X1522))</f>
        <v>0</v>
      </c>
      <c r="E1522" s="49" t="str">
        <f t="shared" si="373"/>
        <v>0</v>
      </c>
      <c r="F1522" s="49">
        <f>IF(AD1522="",0,COUNTIF($AD$7:AD1522,AD1522))</f>
        <v>0</v>
      </c>
      <c r="G1522" s="49" t="str">
        <f t="shared" si="374"/>
        <v>0</v>
      </c>
      <c r="H1522" s="49">
        <f>IF(AJ1522="",0,COUNTIF($AJ$7:AJ1522,AJ1522))</f>
        <v>0</v>
      </c>
      <c r="I1522" s="49" t="str">
        <f t="shared" si="375"/>
        <v>0</v>
      </c>
      <c r="J1522" s="120">
        <f t="shared" si="376"/>
        <v>0</v>
      </c>
      <c r="K1522" s="50" t="str">
        <f t="shared" si="377"/>
        <v>-</v>
      </c>
      <c r="L1522" s="49">
        <f>IF(N1522="",0,COUNTIF($N$7:N1522,N1522))</f>
        <v>0</v>
      </c>
      <c r="M1522" s="50" t="str">
        <f t="shared" si="378"/>
        <v>0</v>
      </c>
      <c r="N1522" s="49" t="str">
        <f t="shared" si="379"/>
        <v/>
      </c>
      <c r="O1522" s="1"/>
      <c r="P1522" s="112"/>
      <c r="Q1522" s="4"/>
      <c r="R1522" s="4"/>
      <c r="S1522" s="54" t="str">
        <f t="shared" si="380"/>
        <v/>
      </c>
      <c r="T1522" s="51"/>
      <c r="U1522" s="53"/>
      <c r="V1522" s="233"/>
      <c r="W1522" s="234" t="str">
        <f t="shared" si="381"/>
        <v/>
      </c>
      <c r="X1522" s="52"/>
      <c r="Y1522" s="53"/>
      <c r="Z1522" s="53"/>
      <c r="AA1522" s="53"/>
      <c r="AB1522" s="54" t="str">
        <f t="shared" si="382"/>
        <v/>
      </c>
      <c r="AC1522" s="54" t="str">
        <f t="shared" si="383"/>
        <v/>
      </c>
      <c r="AD1522" s="52"/>
      <c r="AE1522" s="53"/>
      <c r="AF1522" s="53"/>
      <c r="AG1522" s="53"/>
      <c r="AH1522" s="54" t="str">
        <f t="shared" si="384"/>
        <v/>
      </c>
      <c r="AI1522" s="54" t="str">
        <f t="shared" si="385"/>
        <v/>
      </c>
      <c r="AJ1522" s="52"/>
      <c r="AK1522" s="55"/>
      <c r="AL1522" s="55"/>
      <c r="AM1522" s="55"/>
      <c r="AN1522" s="54" t="str">
        <f t="shared" si="386"/>
        <v/>
      </c>
      <c r="AO1522" s="54" t="str">
        <f t="shared" si="387"/>
        <v/>
      </c>
      <c r="AP1522" s="53"/>
      <c r="AQ1522" s="53"/>
      <c r="AR1522" s="1"/>
      <c r="AS1522" s="1"/>
    </row>
    <row r="1523" spans="1:45" ht="18.75" customHeight="1" x14ac:dyDescent="0.35">
      <c r="A1523" s="1"/>
      <c r="B1523" s="49">
        <f>IF(R1523="",0,COUNTIF($R$7:R1523,R1523))</f>
        <v>0</v>
      </c>
      <c r="C1523" s="49" t="str">
        <f t="shared" ref="C1523:C1586" si="388">B1523&amp;R1523</f>
        <v>0</v>
      </c>
      <c r="D1523" s="49">
        <f>IF(X1523="",0,COUNTIF($X$7:X1523,X1523))</f>
        <v>0</v>
      </c>
      <c r="E1523" s="49" t="str">
        <f t="shared" ref="E1523:E1586" si="389">D1523&amp;X1523</f>
        <v>0</v>
      </c>
      <c r="F1523" s="49">
        <f>IF(AD1523="",0,COUNTIF($AD$7:AD1523,AD1523))</f>
        <v>0</v>
      </c>
      <c r="G1523" s="49" t="str">
        <f t="shared" ref="G1523:G1586" si="390">F1523&amp;AD1523</f>
        <v>0</v>
      </c>
      <c r="H1523" s="49">
        <f>IF(AJ1523="",0,COUNTIF($AJ$7:AJ1523,AJ1523))</f>
        <v>0</v>
      </c>
      <c r="I1523" s="49" t="str">
        <f t="shared" ref="I1523:I1586" si="391">H1523&amp;AJ1523</f>
        <v>0</v>
      </c>
      <c r="J1523" s="120">
        <f t="shared" ref="J1523:J1586" si="392">Y1523+AE1523+AK1523</f>
        <v>0</v>
      </c>
      <c r="K1523" s="50" t="str">
        <f t="shared" ref="K1523:K1586" si="393">IF(R1523="","-",IF(P1523&lt;&gt;"",P1523,K1522))</f>
        <v>-</v>
      </c>
      <c r="L1523" s="49">
        <f>IF(N1523="",0,COUNTIF($N$7:N1523,N1523))</f>
        <v>0</v>
      </c>
      <c r="M1523" s="50" t="str">
        <f t="shared" ref="M1523:M1586" si="394">L1523&amp;N1523</f>
        <v>0</v>
      </c>
      <c r="N1523" s="49" t="str">
        <f t="shared" ref="N1523:N1586" si="395">IF(R1523="","",IF(Q1523&lt;&gt;"",Q1523,N1522))</f>
        <v/>
      </c>
      <c r="O1523" s="1"/>
      <c r="P1523" s="112"/>
      <c r="Q1523" s="4"/>
      <c r="R1523" s="4"/>
      <c r="S1523" s="54" t="str">
        <f t="shared" ref="S1523:S1586" si="396">IF(R1523&lt;&gt;"",VLOOKUP(R1523,DP,2,FALSE),"")</f>
        <v/>
      </c>
      <c r="T1523" s="51"/>
      <c r="U1523" s="53"/>
      <c r="V1523" s="233"/>
      <c r="W1523" s="234" t="str">
        <f t="shared" ref="W1523:W1586" si="397">IF(AND(R1523&lt;&gt;"",U1523&lt;&gt;""),$U1523*$V1523,"")</f>
        <v/>
      </c>
      <c r="X1523" s="52"/>
      <c r="Y1523" s="53"/>
      <c r="Z1523" s="53"/>
      <c r="AA1523" s="53"/>
      <c r="AB1523" s="54" t="str">
        <f t="shared" ref="AB1523:AB1586" si="398">IF(AND(R1523&lt;&gt;"",X1523&lt;&gt;""),$Y1523*$Z1523,"")</f>
        <v/>
      </c>
      <c r="AC1523" s="54" t="str">
        <f t="shared" ref="AC1523:AC1586" si="399">IF(AND(R1523&lt;&gt;"",X1523&lt;&gt;""),$Y1523*$AA1523,"")</f>
        <v/>
      </c>
      <c r="AD1523" s="52"/>
      <c r="AE1523" s="53"/>
      <c r="AF1523" s="53"/>
      <c r="AG1523" s="53"/>
      <c r="AH1523" s="54" t="str">
        <f t="shared" ref="AH1523:AH1586" si="400">IF(AND(R1523&lt;&gt;"",AD1523&lt;&gt;""),$AE1523*$AF1523,"")</f>
        <v/>
      </c>
      <c r="AI1523" s="54" t="str">
        <f t="shared" ref="AI1523:AI1586" si="401">IF(AND(R1523&lt;&gt;"",AD1523&lt;&gt;""),$AE1523*$AG1523,"")</f>
        <v/>
      </c>
      <c r="AJ1523" s="52"/>
      <c r="AK1523" s="55"/>
      <c r="AL1523" s="55"/>
      <c r="AM1523" s="55"/>
      <c r="AN1523" s="54" t="str">
        <f t="shared" ref="AN1523:AN1586" si="402">IF(AND(R1523&lt;&gt;"",AJ1523&lt;&gt;""),$AK1523*$AL1523,"")</f>
        <v/>
      </c>
      <c r="AO1523" s="54" t="str">
        <f t="shared" ref="AO1523:AO1586" si="403">IF(AND(R1523&lt;&gt;"",AJ1523&lt;&gt;""),$AK1523*$AM1523,"")</f>
        <v/>
      </c>
      <c r="AP1523" s="53"/>
      <c r="AQ1523" s="53"/>
      <c r="AR1523" s="1"/>
      <c r="AS1523" s="1"/>
    </row>
    <row r="1524" spans="1:45" ht="18.75" customHeight="1" x14ac:dyDescent="0.35">
      <c r="A1524" s="1"/>
      <c r="B1524" s="49">
        <f>IF(R1524="",0,COUNTIF($R$7:R1524,R1524))</f>
        <v>0</v>
      </c>
      <c r="C1524" s="49" t="str">
        <f t="shared" si="388"/>
        <v>0</v>
      </c>
      <c r="D1524" s="49">
        <f>IF(X1524="",0,COUNTIF($X$7:X1524,X1524))</f>
        <v>0</v>
      </c>
      <c r="E1524" s="49" t="str">
        <f t="shared" si="389"/>
        <v>0</v>
      </c>
      <c r="F1524" s="49">
        <f>IF(AD1524="",0,COUNTIF($AD$7:AD1524,AD1524))</f>
        <v>0</v>
      </c>
      <c r="G1524" s="49" t="str">
        <f t="shared" si="390"/>
        <v>0</v>
      </c>
      <c r="H1524" s="49">
        <f>IF(AJ1524="",0,COUNTIF($AJ$7:AJ1524,AJ1524))</f>
        <v>0</v>
      </c>
      <c r="I1524" s="49" t="str">
        <f t="shared" si="391"/>
        <v>0</v>
      </c>
      <c r="J1524" s="120">
        <f t="shared" si="392"/>
        <v>0</v>
      </c>
      <c r="K1524" s="50" t="str">
        <f t="shared" si="393"/>
        <v>-</v>
      </c>
      <c r="L1524" s="49">
        <f>IF(N1524="",0,COUNTIF($N$7:N1524,N1524))</f>
        <v>0</v>
      </c>
      <c r="M1524" s="50" t="str">
        <f t="shared" si="394"/>
        <v>0</v>
      </c>
      <c r="N1524" s="49" t="str">
        <f t="shared" si="395"/>
        <v/>
      </c>
      <c r="O1524" s="1"/>
      <c r="P1524" s="112"/>
      <c r="Q1524" s="4"/>
      <c r="R1524" s="4"/>
      <c r="S1524" s="54" t="str">
        <f t="shared" si="396"/>
        <v/>
      </c>
      <c r="T1524" s="51"/>
      <c r="U1524" s="53"/>
      <c r="V1524" s="233"/>
      <c r="W1524" s="234" t="str">
        <f t="shared" si="397"/>
        <v/>
      </c>
      <c r="X1524" s="52"/>
      <c r="Y1524" s="53"/>
      <c r="Z1524" s="53"/>
      <c r="AA1524" s="53"/>
      <c r="AB1524" s="54" t="str">
        <f t="shared" si="398"/>
        <v/>
      </c>
      <c r="AC1524" s="54" t="str">
        <f t="shared" si="399"/>
        <v/>
      </c>
      <c r="AD1524" s="52"/>
      <c r="AE1524" s="53"/>
      <c r="AF1524" s="53"/>
      <c r="AG1524" s="53"/>
      <c r="AH1524" s="54" t="str">
        <f t="shared" si="400"/>
        <v/>
      </c>
      <c r="AI1524" s="54" t="str">
        <f t="shared" si="401"/>
        <v/>
      </c>
      <c r="AJ1524" s="52"/>
      <c r="AK1524" s="55"/>
      <c r="AL1524" s="55"/>
      <c r="AM1524" s="55"/>
      <c r="AN1524" s="54" t="str">
        <f t="shared" si="402"/>
        <v/>
      </c>
      <c r="AO1524" s="54" t="str">
        <f t="shared" si="403"/>
        <v/>
      </c>
      <c r="AP1524" s="53"/>
      <c r="AQ1524" s="53"/>
      <c r="AR1524" s="1"/>
      <c r="AS1524" s="1"/>
    </row>
    <row r="1525" spans="1:45" ht="18.75" customHeight="1" x14ac:dyDescent="0.35">
      <c r="A1525" s="1"/>
      <c r="B1525" s="49">
        <f>IF(R1525="",0,COUNTIF($R$7:R1525,R1525))</f>
        <v>0</v>
      </c>
      <c r="C1525" s="49" t="str">
        <f t="shared" si="388"/>
        <v>0</v>
      </c>
      <c r="D1525" s="49">
        <f>IF(X1525="",0,COUNTIF($X$7:X1525,X1525))</f>
        <v>0</v>
      </c>
      <c r="E1525" s="49" t="str">
        <f t="shared" si="389"/>
        <v>0</v>
      </c>
      <c r="F1525" s="49">
        <f>IF(AD1525="",0,COUNTIF($AD$7:AD1525,AD1525))</f>
        <v>0</v>
      </c>
      <c r="G1525" s="49" t="str">
        <f t="shared" si="390"/>
        <v>0</v>
      </c>
      <c r="H1525" s="49">
        <f>IF(AJ1525="",0,COUNTIF($AJ$7:AJ1525,AJ1525))</f>
        <v>0</v>
      </c>
      <c r="I1525" s="49" t="str">
        <f t="shared" si="391"/>
        <v>0</v>
      </c>
      <c r="J1525" s="120">
        <f t="shared" si="392"/>
        <v>0</v>
      </c>
      <c r="K1525" s="50" t="str">
        <f t="shared" si="393"/>
        <v>-</v>
      </c>
      <c r="L1525" s="49">
        <f>IF(N1525="",0,COUNTIF($N$7:N1525,N1525))</f>
        <v>0</v>
      </c>
      <c r="M1525" s="50" t="str">
        <f t="shared" si="394"/>
        <v>0</v>
      </c>
      <c r="N1525" s="49" t="str">
        <f t="shared" si="395"/>
        <v/>
      </c>
      <c r="O1525" s="1"/>
      <c r="P1525" s="112"/>
      <c r="Q1525" s="4"/>
      <c r="R1525" s="4"/>
      <c r="S1525" s="54" t="str">
        <f t="shared" si="396"/>
        <v/>
      </c>
      <c r="T1525" s="51"/>
      <c r="U1525" s="53"/>
      <c r="V1525" s="233"/>
      <c r="W1525" s="234" t="str">
        <f t="shared" si="397"/>
        <v/>
      </c>
      <c r="X1525" s="52"/>
      <c r="Y1525" s="53"/>
      <c r="Z1525" s="53"/>
      <c r="AA1525" s="53"/>
      <c r="AB1525" s="54" t="str">
        <f t="shared" si="398"/>
        <v/>
      </c>
      <c r="AC1525" s="54" t="str">
        <f t="shared" si="399"/>
        <v/>
      </c>
      <c r="AD1525" s="52"/>
      <c r="AE1525" s="53"/>
      <c r="AF1525" s="53"/>
      <c r="AG1525" s="53"/>
      <c r="AH1525" s="54" t="str">
        <f t="shared" si="400"/>
        <v/>
      </c>
      <c r="AI1525" s="54" t="str">
        <f t="shared" si="401"/>
        <v/>
      </c>
      <c r="AJ1525" s="52"/>
      <c r="AK1525" s="55"/>
      <c r="AL1525" s="55"/>
      <c r="AM1525" s="55"/>
      <c r="AN1525" s="54" t="str">
        <f t="shared" si="402"/>
        <v/>
      </c>
      <c r="AO1525" s="54" t="str">
        <f t="shared" si="403"/>
        <v/>
      </c>
      <c r="AP1525" s="53"/>
      <c r="AQ1525" s="53"/>
      <c r="AR1525" s="1"/>
      <c r="AS1525" s="1"/>
    </row>
    <row r="1526" spans="1:45" ht="18.75" customHeight="1" x14ac:dyDescent="0.35">
      <c r="A1526" s="1"/>
      <c r="B1526" s="49">
        <f>IF(R1526="",0,COUNTIF($R$7:R1526,R1526))</f>
        <v>0</v>
      </c>
      <c r="C1526" s="49" t="str">
        <f t="shared" si="388"/>
        <v>0</v>
      </c>
      <c r="D1526" s="49">
        <f>IF(X1526="",0,COUNTIF($X$7:X1526,X1526))</f>
        <v>0</v>
      </c>
      <c r="E1526" s="49" t="str">
        <f t="shared" si="389"/>
        <v>0</v>
      </c>
      <c r="F1526" s="49">
        <f>IF(AD1526="",0,COUNTIF($AD$7:AD1526,AD1526))</f>
        <v>0</v>
      </c>
      <c r="G1526" s="49" t="str">
        <f t="shared" si="390"/>
        <v>0</v>
      </c>
      <c r="H1526" s="49">
        <f>IF(AJ1526="",0,COUNTIF($AJ$7:AJ1526,AJ1526))</f>
        <v>0</v>
      </c>
      <c r="I1526" s="49" t="str">
        <f t="shared" si="391"/>
        <v>0</v>
      </c>
      <c r="J1526" s="120">
        <f t="shared" si="392"/>
        <v>0</v>
      </c>
      <c r="K1526" s="50" t="str">
        <f t="shared" si="393"/>
        <v>-</v>
      </c>
      <c r="L1526" s="49">
        <f>IF(N1526="",0,COUNTIF($N$7:N1526,N1526))</f>
        <v>0</v>
      </c>
      <c r="M1526" s="50" t="str">
        <f t="shared" si="394"/>
        <v>0</v>
      </c>
      <c r="N1526" s="49" t="str">
        <f t="shared" si="395"/>
        <v/>
      </c>
      <c r="O1526" s="1"/>
      <c r="P1526" s="112"/>
      <c r="Q1526" s="4"/>
      <c r="R1526" s="4"/>
      <c r="S1526" s="54" t="str">
        <f t="shared" si="396"/>
        <v/>
      </c>
      <c r="T1526" s="51"/>
      <c r="U1526" s="53"/>
      <c r="V1526" s="233"/>
      <c r="W1526" s="234" t="str">
        <f t="shared" si="397"/>
        <v/>
      </c>
      <c r="X1526" s="52"/>
      <c r="Y1526" s="53"/>
      <c r="Z1526" s="53"/>
      <c r="AA1526" s="53"/>
      <c r="AB1526" s="54" t="str">
        <f t="shared" si="398"/>
        <v/>
      </c>
      <c r="AC1526" s="54" t="str">
        <f t="shared" si="399"/>
        <v/>
      </c>
      <c r="AD1526" s="52"/>
      <c r="AE1526" s="53"/>
      <c r="AF1526" s="53"/>
      <c r="AG1526" s="53"/>
      <c r="AH1526" s="54" t="str">
        <f t="shared" si="400"/>
        <v/>
      </c>
      <c r="AI1526" s="54" t="str">
        <f t="shared" si="401"/>
        <v/>
      </c>
      <c r="AJ1526" s="52"/>
      <c r="AK1526" s="55"/>
      <c r="AL1526" s="55"/>
      <c r="AM1526" s="55"/>
      <c r="AN1526" s="54" t="str">
        <f t="shared" si="402"/>
        <v/>
      </c>
      <c r="AO1526" s="54" t="str">
        <f t="shared" si="403"/>
        <v/>
      </c>
      <c r="AP1526" s="53"/>
      <c r="AQ1526" s="53"/>
      <c r="AR1526" s="1"/>
      <c r="AS1526" s="1"/>
    </row>
    <row r="1527" spans="1:45" ht="18.75" customHeight="1" x14ac:dyDescent="0.35">
      <c r="A1527" s="1"/>
      <c r="B1527" s="49">
        <f>IF(R1527="",0,COUNTIF($R$7:R1527,R1527))</f>
        <v>0</v>
      </c>
      <c r="C1527" s="49" t="str">
        <f t="shared" si="388"/>
        <v>0</v>
      </c>
      <c r="D1527" s="49">
        <f>IF(X1527="",0,COUNTIF($X$7:X1527,X1527))</f>
        <v>0</v>
      </c>
      <c r="E1527" s="49" t="str">
        <f t="shared" si="389"/>
        <v>0</v>
      </c>
      <c r="F1527" s="49">
        <f>IF(AD1527="",0,COUNTIF($AD$7:AD1527,AD1527))</f>
        <v>0</v>
      </c>
      <c r="G1527" s="49" t="str">
        <f t="shared" si="390"/>
        <v>0</v>
      </c>
      <c r="H1527" s="49">
        <f>IF(AJ1527="",0,COUNTIF($AJ$7:AJ1527,AJ1527))</f>
        <v>0</v>
      </c>
      <c r="I1527" s="49" t="str">
        <f t="shared" si="391"/>
        <v>0</v>
      </c>
      <c r="J1527" s="120">
        <f t="shared" si="392"/>
        <v>0</v>
      </c>
      <c r="K1527" s="50" t="str">
        <f t="shared" si="393"/>
        <v>-</v>
      </c>
      <c r="L1527" s="49">
        <f>IF(N1527="",0,COUNTIF($N$7:N1527,N1527))</f>
        <v>0</v>
      </c>
      <c r="M1527" s="50" t="str">
        <f t="shared" si="394"/>
        <v>0</v>
      </c>
      <c r="N1527" s="49" t="str">
        <f t="shared" si="395"/>
        <v/>
      </c>
      <c r="O1527" s="1"/>
      <c r="P1527" s="112"/>
      <c r="Q1527" s="4"/>
      <c r="R1527" s="4"/>
      <c r="S1527" s="54" t="str">
        <f t="shared" si="396"/>
        <v/>
      </c>
      <c r="T1527" s="51"/>
      <c r="U1527" s="53"/>
      <c r="V1527" s="233"/>
      <c r="W1527" s="234" t="str">
        <f t="shared" si="397"/>
        <v/>
      </c>
      <c r="X1527" s="52"/>
      <c r="Y1527" s="53"/>
      <c r="Z1527" s="53"/>
      <c r="AA1527" s="53"/>
      <c r="AB1527" s="54" t="str">
        <f t="shared" si="398"/>
        <v/>
      </c>
      <c r="AC1527" s="54" t="str">
        <f t="shared" si="399"/>
        <v/>
      </c>
      <c r="AD1527" s="52"/>
      <c r="AE1527" s="53"/>
      <c r="AF1527" s="53"/>
      <c r="AG1527" s="53"/>
      <c r="AH1527" s="54" t="str">
        <f t="shared" si="400"/>
        <v/>
      </c>
      <c r="AI1527" s="54" t="str">
        <f t="shared" si="401"/>
        <v/>
      </c>
      <c r="AJ1527" s="52"/>
      <c r="AK1527" s="55"/>
      <c r="AL1527" s="55"/>
      <c r="AM1527" s="55"/>
      <c r="AN1527" s="54" t="str">
        <f t="shared" si="402"/>
        <v/>
      </c>
      <c r="AO1527" s="54" t="str">
        <f t="shared" si="403"/>
        <v/>
      </c>
      <c r="AP1527" s="53"/>
      <c r="AQ1527" s="53"/>
      <c r="AR1527" s="1"/>
      <c r="AS1527" s="1"/>
    </row>
    <row r="1528" spans="1:45" ht="18.75" customHeight="1" x14ac:dyDescent="0.35">
      <c r="A1528" s="1"/>
      <c r="B1528" s="49">
        <f>IF(R1528="",0,COUNTIF($R$7:R1528,R1528))</f>
        <v>0</v>
      </c>
      <c r="C1528" s="49" t="str">
        <f t="shared" si="388"/>
        <v>0</v>
      </c>
      <c r="D1528" s="49">
        <f>IF(X1528="",0,COUNTIF($X$7:X1528,X1528))</f>
        <v>0</v>
      </c>
      <c r="E1528" s="49" t="str">
        <f t="shared" si="389"/>
        <v>0</v>
      </c>
      <c r="F1528" s="49">
        <f>IF(AD1528="",0,COUNTIF($AD$7:AD1528,AD1528))</f>
        <v>0</v>
      </c>
      <c r="G1528" s="49" t="str">
        <f t="shared" si="390"/>
        <v>0</v>
      </c>
      <c r="H1528" s="49">
        <f>IF(AJ1528="",0,COUNTIF($AJ$7:AJ1528,AJ1528))</f>
        <v>0</v>
      </c>
      <c r="I1528" s="49" t="str">
        <f t="shared" si="391"/>
        <v>0</v>
      </c>
      <c r="J1528" s="120">
        <f t="shared" si="392"/>
        <v>0</v>
      </c>
      <c r="K1528" s="50" t="str">
        <f t="shared" si="393"/>
        <v>-</v>
      </c>
      <c r="L1528" s="49">
        <f>IF(N1528="",0,COUNTIF($N$7:N1528,N1528))</f>
        <v>0</v>
      </c>
      <c r="M1528" s="50" t="str">
        <f t="shared" si="394"/>
        <v>0</v>
      </c>
      <c r="N1528" s="49" t="str">
        <f t="shared" si="395"/>
        <v/>
      </c>
      <c r="O1528" s="1"/>
      <c r="P1528" s="112"/>
      <c r="Q1528" s="4"/>
      <c r="R1528" s="4"/>
      <c r="S1528" s="54" t="str">
        <f t="shared" si="396"/>
        <v/>
      </c>
      <c r="T1528" s="51"/>
      <c r="U1528" s="53"/>
      <c r="V1528" s="233"/>
      <c r="W1528" s="234" t="str">
        <f t="shared" si="397"/>
        <v/>
      </c>
      <c r="X1528" s="52"/>
      <c r="Y1528" s="53"/>
      <c r="Z1528" s="53"/>
      <c r="AA1528" s="53"/>
      <c r="AB1528" s="54" t="str">
        <f t="shared" si="398"/>
        <v/>
      </c>
      <c r="AC1528" s="54" t="str">
        <f t="shared" si="399"/>
        <v/>
      </c>
      <c r="AD1528" s="52"/>
      <c r="AE1528" s="53"/>
      <c r="AF1528" s="53"/>
      <c r="AG1528" s="53"/>
      <c r="AH1528" s="54" t="str">
        <f t="shared" si="400"/>
        <v/>
      </c>
      <c r="AI1528" s="54" t="str">
        <f t="shared" si="401"/>
        <v/>
      </c>
      <c r="AJ1528" s="52"/>
      <c r="AK1528" s="55"/>
      <c r="AL1528" s="55"/>
      <c r="AM1528" s="55"/>
      <c r="AN1528" s="54" t="str">
        <f t="shared" si="402"/>
        <v/>
      </c>
      <c r="AO1528" s="54" t="str">
        <f t="shared" si="403"/>
        <v/>
      </c>
      <c r="AP1528" s="53"/>
      <c r="AQ1528" s="53"/>
      <c r="AR1528" s="1"/>
      <c r="AS1528" s="1"/>
    </row>
    <row r="1529" spans="1:45" ht="18.75" customHeight="1" x14ac:dyDescent="0.35">
      <c r="A1529" s="1"/>
      <c r="B1529" s="49">
        <f>IF(R1529="",0,COUNTIF($R$7:R1529,R1529))</f>
        <v>0</v>
      </c>
      <c r="C1529" s="49" t="str">
        <f t="shared" si="388"/>
        <v>0</v>
      </c>
      <c r="D1529" s="49">
        <f>IF(X1529="",0,COUNTIF($X$7:X1529,X1529))</f>
        <v>0</v>
      </c>
      <c r="E1529" s="49" t="str">
        <f t="shared" si="389"/>
        <v>0</v>
      </c>
      <c r="F1529" s="49">
        <f>IF(AD1529="",0,COUNTIF($AD$7:AD1529,AD1529))</f>
        <v>0</v>
      </c>
      <c r="G1529" s="49" t="str">
        <f t="shared" si="390"/>
        <v>0</v>
      </c>
      <c r="H1529" s="49">
        <f>IF(AJ1529="",0,COUNTIF($AJ$7:AJ1529,AJ1529))</f>
        <v>0</v>
      </c>
      <c r="I1529" s="49" t="str">
        <f t="shared" si="391"/>
        <v>0</v>
      </c>
      <c r="J1529" s="120">
        <f t="shared" si="392"/>
        <v>0</v>
      </c>
      <c r="K1529" s="50" t="str">
        <f t="shared" si="393"/>
        <v>-</v>
      </c>
      <c r="L1529" s="49">
        <f>IF(N1529="",0,COUNTIF($N$7:N1529,N1529))</f>
        <v>0</v>
      </c>
      <c r="M1529" s="50" t="str">
        <f t="shared" si="394"/>
        <v>0</v>
      </c>
      <c r="N1529" s="49" t="str">
        <f t="shared" si="395"/>
        <v/>
      </c>
      <c r="O1529" s="1"/>
      <c r="P1529" s="112"/>
      <c r="Q1529" s="4"/>
      <c r="R1529" s="4"/>
      <c r="S1529" s="54" t="str">
        <f t="shared" si="396"/>
        <v/>
      </c>
      <c r="T1529" s="51"/>
      <c r="U1529" s="53"/>
      <c r="V1529" s="233"/>
      <c r="W1529" s="234" t="str">
        <f t="shared" si="397"/>
        <v/>
      </c>
      <c r="X1529" s="52"/>
      <c r="Y1529" s="53"/>
      <c r="Z1529" s="53"/>
      <c r="AA1529" s="53"/>
      <c r="AB1529" s="54" t="str">
        <f t="shared" si="398"/>
        <v/>
      </c>
      <c r="AC1529" s="54" t="str">
        <f t="shared" si="399"/>
        <v/>
      </c>
      <c r="AD1529" s="52"/>
      <c r="AE1529" s="53"/>
      <c r="AF1529" s="53"/>
      <c r="AG1529" s="53"/>
      <c r="AH1529" s="54" t="str">
        <f t="shared" si="400"/>
        <v/>
      </c>
      <c r="AI1529" s="54" t="str">
        <f t="shared" si="401"/>
        <v/>
      </c>
      <c r="AJ1529" s="52"/>
      <c r="AK1529" s="55"/>
      <c r="AL1529" s="55"/>
      <c r="AM1529" s="55"/>
      <c r="AN1529" s="54" t="str">
        <f t="shared" si="402"/>
        <v/>
      </c>
      <c r="AO1529" s="54" t="str">
        <f t="shared" si="403"/>
        <v/>
      </c>
      <c r="AP1529" s="53"/>
      <c r="AQ1529" s="53"/>
      <c r="AR1529" s="1"/>
      <c r="AS1529" s="1"/>
    </row>
    <row r="1530" spans="1:45" ht="18.75" customHeight="1" x14ac:dyDescent="0.35">
      <c r="A1530" s="1"/>
      <c r="B1530" s="49">
        <f>IF(R1530="",0,COUNTIF($R$7:R1530,R1530))</f>
        <v>0</v>
      </c>
      <c r="C1530" s="49" t="str">
        <f t="shared" si="388"/>
        <v>0</v>
      </c>
      <c r="D1530" s="49">
        <f>IF(X1530="",0,COUNTIF($X$7:X1530,X1530))</f>
        <v>0</v>
      </c>
      <c r="E1530" s="49" t="str">
        <f t="shared" si="389"/>
        <v>0</v>
      </c>
      <c r="F1530" s="49">
        <f>IF(AD1530="",0,COUNTIF($AD$7:AD1530,AD1530))</f>
        <v>0</v>
      </c>
      <c r="G1530" s="49" t="str">
        <f t="shared" si="390"/>
        <v>0</v>
      </c>
      <c r="H1530" s="49">
        <f>IF(AJ1530="",0,COUNTIF($AJ$7:AJ1530,AJ1530))</f>
        <v>0</v>
      </c>
      <c r="I1530" s="49" t="str">
        <f t="shared" si="391"/>
        <v>0</v>
      </c>
      <c r="J1530" s="120">
        <f t="shared" si="392"/>
        <v>0</v>
      </c>
      <c r="K1530" s="50" t="str">
        <f t="shared" si="393"/>
        <v>-</v>
      </c>
      <c r="L1530" s="49">
        <f>IF(N1530="",0,COUNTIF($N$7:N1530,N1530))</f>
        <v>0</v>
      </c>
      <c r="M1530" s="50" t="str">
        <f t="shared" si="394"/>
        <v>0</v>
      </c>
      <c r="N1530" s="49" t="str">
        <f t="shared" si="395"/>
        <v/>
      </c>
      <c r="O1530" s="1"/>
      <c r="P1530" s="112"/>
      <c r="Q1530" s="4"/>
      <c r="R1530" s="4"/>
      <c r="S1530" s="54" t="str">
        <f t="shared" si="396"/>
        <v/>
      </c>
      <c r="T1530" s="51"/>
      <c r="U1530" s="53"/>
      <c r="V1530" s="233"/>
      <c r="W1530" s="234" t="str">
        <f t="shared" si="397"/>
        <v/>
      </c>
      <c r="X1530" s="52"/>
      <c r="Y1530" s="53"/>
      <c r="Z1530" s="53"/>
      <c r="AA1530" s="53"/>
      <c r="AB1530" s="54" t="str">
        <f t="shared" si="398"/>
        <v/>
      </c>
      <c r="AC1530" s="54" t="str">
        <f t="shared" si="399"/>
        <v/>
      </c>
      <c r="AD1530" s="52"/>
      <c r="AE1530" s="53"/>
      <c r="AF1530" s="53"/>
      <c r="AG1530" s="53"/>
      <c r="AH1530" s="54" t="str">
        <f t="shared" si="400"/>
        <v/>
      </c>
      <c r="AI1530" s="54" t="str">
        <f t="shared" si="401"/>
        <v/>
      </c>
      <c r="AJ1530" s="52"/>
      <c r="AK1530" s="55"/>
      <c r="AL1530" s="55"/>
      <c r="AM1530" s="55"/>
      <c r="AN1530" s="54" t="str">
        <f t="shared" si="402"/>
        <v/>
      </c>
      <c r="AO1530" s="54" t="str">
        <f t="shared" si="403"/>
        <v/>
      </c>
      <c r="AP1530" s="53"/>
      <c r="AQ1530" s="53"/>
      <c r="AR1530" s="1"/>
      <c r="AS1530" s="1"/>
    </row>
    <row r="1531" spans="1:45" ht="18.75" customHeight="1" x14ac:dyDescent="0.35">
      <c r="A1531" s="1"/>
      <c r="B1531" s="49">
        <f>IF(R1531="",0,COUNTIF($R$7:R1531,R1531))</f>
        <v>0</v>
      </c>
      <c r="C1531" s="49" t="str">
        <f t="shared" si="388"/>
        <v>0</v>
      </c>
      <c r="D1531" s="49">
        <f>IF(X1531="",0,COUNTIF($X$7:X1531,X1531))</f>
        <v>0</v>
      </c>
      <c r="E1531" s="49" t="str">
        <f t="shared" si="389"/>
        <v>0</v>
      </c>
      <c r="F1531" s="49">
        <f>IF(AD1531="",0,COUNTIF($AD$7:AD1531,AD1531))</f>
        <v>0</v>
      </c>
      <c r="G1531" s="49" t="str">
        <f t="shared" si="390"/>
        <v>0</v>
      </c>
      <c r="H1531" s="49">
        <f>IF(AJ1531="",0,COUNTIF($AJ$7:AJ1531,AJ1531))</f>
        <v>0</v>
      </c>
      <c r="I1531" s="49" t="str">
        <f t="shared" si="391"/>
        <v>0</v>
      </c>
      <c r="J1531" s="120">
        <f t="shared" si="392"/>
        <v>0</v>
      </c>
      <c r="K1531" s="50" t="str">
        <f t="shared" si="393"/>
        <v>-</v>
      </c>
      <c r="L1531" s="49">
        <f>IF(N1531="",0,COUNTIF($N$7:N1531,N1531))</f>
        <v>0</v>
      </c>
      <c r="M1531" s="50" t="str">
        <f t="shared" si="394"/>
        <v>0</v>
      </c>
      <c r="N1531" s="49" t="str">
        <f t="shared" si="395"/>
        <v/>
      </c>
      <c r="O1531" s="1"/>
      <c r="P1531" s="112"/>
      <c r="Q1531" s="4"/>
      <c r="R1531" s="4"/>
      <c r="S1531" s="54" t="str">
        <f t="shared" si="396"/>
        <v/>
      </c>
      <c r="T1531" s="51"/>
      <c r="U1531" s="53"/>
      <c r="V1531" s="233"/>
      <c r="W1531" s="234" t="str">
        <f t="shared" si="397"/>
        <v/>
      </c>
      <c r="X1531" s="52"/>
      <c r="Y1531" s="53"/>
      <c r="Z1531" s="53"/>
      <c r="AA1531" s="53"/>
      <c r="AB1531" s="54" t="str">
        <f t="shared" si="398"/>
        <v/>
      </c>
      <c r="AC1531" s="54" t="str">
        <f t="shared" si="399"/>
        <v/>
      </c>
      <c r="AD1531" s="52"/>
      <c r="AE1531" s="53"/>
      <c r="AF1531" s="53"/>
      <c r="AG1531" s="53"/>
      <c r="AH1531" s="54" t="str">
        <f t="shared" si="400"/>
        <v/>
      </c>
      <c r="AI1531" s="54" t="str">
        <f t="shared" si="401"/>
        <v/>
      </c>
      <c r="AJ1531" s="52"/>
      <c r="AK1531" s="55"/>
      <c r="AL1531" s="55"/>
      <c r="AM1531" s="55"/>
      <c r="AN1531" s="54" t="str">
        <f t="shared" si="402"/>
        <v/>
      </c>
      <c r="AO1531" s="54" t="str">
        <f t="shared" si="403"/>
        <v/>
      </c>
      <c r="AP1531" s="53"/>
      <c r="AQ1531" s="53"/>
      <c r="AR1531" s="1"/>
      <c r="AS1531" s="1"/>
    </row>
    <row r="1532" spans="1:45" ht="18.75" customHeight="1" x14ac:dyDescent="0.35">
      <c r="A1532" s="1"/>
      <c r="B1532" s="49">
        <f>IF(R1532="",0,COUNTIF($R$7:R1532,R1532))</f>
        <v>0</v>
      </c>
      <c r="C1532" s="49" t="str">
        <f t="shared" si="388"/>
        <v>0</v>
      </c>
      <c r="D1532" s="49">
        <f>IF(X1532="",0,COUNTIF($X$7:X1532,X1532))</f>
        <v>0</v>
      </c>
      <c r="E1532" s="49" t="str">
        <f t="shared" si="389"/>
        <v>0</v>
      </c>
      <c r="F1532" s="49">
        <f>IF(AD1532="",0,COUNTIF($AD$7:AD1532,AD1532))</f>
        <v>0</v>
      </c>
      <c r="G1532" s="49" t="str">
        <f t="shared" si="390"/>
        <v>0</v>
      </c>
      <c r="H1532" s="49">
        <f>IF(AJ1532="",0,COUNTIF($AJ$7:AJ1532,AJ1532))</f>
        <v>0</v>
      </c>
      <c r="I1532" s="49" t="str">
        <f t="shared" si="391"/>
        <v>0</v>
      </c>
      <c r="J1532" s="120">
        <f t="shared" si="392"/>
        <v>0</v>
      </c>
      <c r="K1532" s="50" t="str">
        <f t="shared" si="393"/>
        <v>-</v>
      </c>
      <c r="L1532" s="49">
        <f>IF(N1532="",0,COUNTIF($N$7:N1532,N1532))</f>
        <v>0</v>
      </c>
      <c r="M1532" s="50" t="str">
        <f t="shared" si="394"/>
        <v>0</v>
      </c>
      <c r="N1532" s="49" t="str">
        <f t="shared" si="395"/>
        <v/>
      </c>
      <c r="O1532" s="1"/>
      <c r="P1532" s="112"/>
      <c r="Q1532" s="4"/>
      <c r="R1532" s="4"/>
      <c r="S1532" s="54" t="str">
        <f t="shared" si="396"/>
        <v/>
      </c>
      <c r="T1532" s="51"/>
      <c r="U1532" s="53"/>
      <c r="V1532" s="233"/>
      <c r="W1532" s="234" t="str">
        <f t="shared" si="397"/>
        <v/>
      </c>
      <c r="X1532" s="52"/>
      <c r="Y1532" s="53"/>
      <c r="Z1532" s="53"/>
      <c r="AA1532" s="53"/>
      <c r="AB1532" s="54" t="str">
        <f t="shared" si="398"/>
        <v/>
      </c>
      <c r="AC1532" s="54" t="str">
        <f t="shared" si="399"/>
        <v/>
      </c>
      <c r="AD1532" s="52"/>
      <c r="AE1532" s="53"/>
      <c r="AF1532" s="53"/>
      <c r="AG1532" s="53"/>
      <c r="AH1532" s="54" t="str">
        <f t="shared" si="400"/>
        <v/>
      </c>
      <c r="AI1532" s="54" t="str">
        <f t="shared" si="401"/>
        <v/>
      </c>
      <c r="AJ1532" s="52"/>
      <c r="AK1532" s="55"/>
      <c r="AL1532" s="55"/>
      <c r="AM1532" s="55"/>
      <c r="AN1532" s="54" t="str">
        <f t="shared" si="402"/>
        <v/>
      </c>
      <c r="AO1532" s="54" t="str">
        <f t="shared" si="403"/>
        <v/>
      </c>
      <c r="AP1532" s="53"/>
      <c r="AQ1532" s="53"/>
      <c r="AR1532" s="1"/>
      <c r="AS1532" s="1"/>
    </row>
    <row r="1533" spans="1:45" ht="18.75" customHeight="1" x14ac:dyDescent="0.35">
      <c r="A1533" s="1"/>
      <c r="B1533" s="49">
        <f>IF(R1533="",0,COUNTIF($R$7:R1533,R1533))</f>
        <v>0</v>
      </c>
      <c r="C1533" s="49" t="str">
        <f t="shared" si="388"/>
        <v>0</v>
      </c>
      <c r="D1533" s="49">
        <f>IF(X1533="",0,COUNTIF($X$7:X1533,X1533))</f>
        <v>0</v>
      </c>
      <c r="E1533" s="49" t="str">
        <f t="shared" si="389"/>
        <v>0</v>
      </c>
      <c r="F1533" s="49">
        <f>IF(AD1533="",0,COUNTIF($AD$7:AD1533,AD1533))</f>
        <v>0</v>
      </c>
      <c r="G1533" s="49" t="str">
        <f t="shared" si="390"/>
        <v>0</v>
      </c>
      <c r="H1533" s="49">
        <f>IF(AJ1533="",0,COUNTIF($AJ$7:AJ1533,AJ1533))</f>
        <v>0</v>
      </c>
      <c r="I1533" s="49" t="str">
        <f t="shared" si="391"/>
        <v>0</v>
      </c>
      <c r="J1533" s="120">
        <f t="shared" si="392"/>
        <v>0</v>
      </c>
      <c r="K1533" s="50" t="str">
        <f t="shared" si="393"/>
        <v>-</v>
      </c>
      <c r="L1533" s="49">
        <f>IF(N1533="",0,COUNTIF($N$7:N1533,N1533))</f>
        <v>0</v>
      </c>
      <c r="M1533" s="50" t="str">
        <f t="shared" si="394"/>
        <v>0</v>
      </c>
      <c r="N1533" s="49" t="str">
        <f t="shared" si="395"/>
        <v/>
      </c>
      <c r="O1533" s="1"/>
      <c r="P1533" s="112"/>
      <c r="Q1533" s="4"/>
      <c r="R1533" s="4"/>
      <c r="S1533" s="54" t="str">
        <f t="shared" si="396"/>
        <v/>
      </c>
      <c r="T1533" s="51"/>
      <c r="U1533" s="53"/>
      <c r="V1533" s="233"/>
      <c r="W1533" s="234" t="str">
        <f t="shared" si="397"/>
        <v/>
      </c>
      <c r="X1533" s="52"/>
      <c r="Y1533" s="53"/>
      <c r="Z1533" s="53"/>
      <c r="AA1533" s="53"/>
      <c r="AB1533" s="54" t="str">
        <f t="shared" si="398"/>
        <v/>
      </c>
      <c r="AC1533" s="54" t="str">
        <f t="shared" si="399"/>
        <v/>
      </c>
      <c r="AD1533" s="52"/>
      <c r="AE1533" s="53"/>
      <c r="AF1533" s="53"/>
      <c r="AG1533" s="53"/>
      <c r="AH1533" s="54" t="str">
        <f t="shared" si="400"/>
        <v/>
      </c>
      <c r="AI1533" s="54" t="str">
        <f t="shared" si="401"/>
        <v/>
      </c>
      <c r="AJ1533" s="52"/>
      <c r="AK1533" s="55"/>
      <c r="AL1533" s="55"/>
      <c r="AM1533" s="55"/>
      <c r="AN1533" s="54" t="str">
        <f t="shared" si="402"/>
        <v/>
      </c>
      <c r="AO1533" s="54" t="str">
        <f t="shared" si="403"/>
        <v/>
      </c>
      <c r="AP1533" s="53"/>
      <c r="AQ1533" s="53"/>
      <c r="AR1533" s="1"/>
      <c r="AS1533" s="1"/>
    </row>
    <row r="1534" spans="1:45" ht="18.75" customHeight="1" x14ac:dyDescent="0.35">
      <c r="A1534" s="1"/>
      <c r="B1534" s="49">
        <f>IF(R1534="",0,COUNTIF($R$7:R1534,R1534))</f>
        <v>0</v>
      </c>
      <c r="C1534" s="49" t="str">
        <f t="shared" si="388"/>
        <v>0</v>
      </c>
      <c r="D1534" s="49">
        <f>IF(X1534="",0,COUNTIF($X$7:X1534,X1534))</f>
        <v>0</v>
      </c>
      <c r="E1534" s="49" t="str">
        <f t="shared" si="389"/>
        <v>0</v>
      </c>
      <c r="F1534" s="49">
        <f>IF(AD1534="",0,COUNTIF($AD$7:AD1534,AD1534))</f>
        <v>0</v>
      </c>
      <c r="G1534" s="49" t="str">
        <f t="shared" si="390"/>
        <v>0</v>
      </c>
      <c r="H1534" s="49">
        <f>IF(AJ1534="",0,COUNTIF($AJ$7:AJ1534,AJ1534))</f>
        <v>0</v>
      </c>
      <c r="I1534" s="49" t="str">
        <f t="shared" si="391"/>
        <v>0</v>
      </c>
      <c r="J1534" s="120">
        <f t="shared" si="392"/>
        <v>0</v>
      </c>
      <c r="K1534" s="50" t="str">
        <f t="shared" si="393"/>
        <v>-</v>
      </c>
      <c r="L1534" s="49">
        <f>IF(N1534="",0,COUNTIF($N$7:N1534,N1534))</f>
        <v>0</v>
      </c>
      <c r="M1534" s="50" t="str">
        <f t="shared" si="394"/>
        <v>0</v>
      </c>
      <c r="N1534" s="49" t="str">
        <f t="shared" si="395"/>
        <v/>
      </c>
      <c r="O1534" s="1"/>
      <c r="P1534" s="112"/>
      <c r="Q1534" s="4"/>
      <c r="R1534" s="4"/>
      <c r="S1534" s="54" t="str">
        <f t="shared" si="396"/>
        <v/>
      </c>
      <c r="T1534" s="51"/>
      <c r="U1534" s="53"/>
      <c r="V1534" s="233"/>
      <c r="W1534" s="234" t="str">
        <f t="shared" si="397"/>
        <v/>
      </c>
      <c r="X1534" s="52"/>
      <c r="Y1534" s="53"/>
      <c r="Z1534" s="53"/>
      <c r="AA1534" s="53"/>
      <c r="AB1534" s="54" t="str">
        <f t="shared" si="398"/>
        <v/>
      </c>
      <c r="AC1534" s="54" t="str">
        <f t="shared" si="399"/>
        <v/>
      </c>
      <c r="AD1534" s="52"/>
      <c r="AE1534" s="53"/>
      <c r="AF1534" s="53"/>
      <c r="AG1534" s="53"/>
      <c r="AH1534" s="54" t="str">
        <f t="shared" si="400"/>
        <v/>
      </c>
      <c r="AI1534" s="54" t="str">
        <f t="shared" si="401"/>
        <v/>
      </c>
      <c r="AJ1534" s="52"/>
      <c r="AK1534" s="55"/>
      <c r="AL1534" s="55"/>
      <c r="AM1534" s="55"/>
      <c r="AN1534" s="54" t="str">
        <f t="shared" si="402"/>
        <v/>
      </c>
      <c r="AO1534" s="54" t="str">
        <f t="shared" si="403"/>
        <v/>
      </c>
      <c r="AP1534" s="53"/>
      <c r="AQ1534" s="53"/>
      <c r="AR1534" s="1"/>
      <c r="AS1534" s="1"/>
    </row>
    <row r="1535" spans="1:45" ht="18.75" customHeight="1" x14ac:dyDescent="0.35">
      <c r="A1535" s="1"/>
      <c r="B1535" s="49">
        <f>IF(R1535="",0,COUNTIF($R$7:R1535,R1535))</f>
        <v>0</v>
      </c>
      <c r="C1535" s="49" t="str">
        <f t="shared" si="388"/>
        <v>0</v>
      </c>
      <c r="D1535" s="49">
        <f>IF(X1535="",0,COUNTIF($X$7:X1535,X1535))</f>
        <v>0</v>
      </c>
      <c r="E1535" s="49" t="str">
        <f t="shared" si="389"/>
        <v>0</v>
      </c>
      <c r="F1535" s="49">
        <f>IF(AD1535="",0,COUNTIF($AD$7:AD1535,AD1535))</f>
        <v>0</v>
      </c>
      <c r="G1535" s="49" t="str">
        <f t="shared" si="390"/>
        <v>0</v>
      </c>
      <c r="H1535" s="49">
        <f>IF(AJ1535="",0,COUNTIF($AJ$7:AJ1535,AJ1535))</f>
        <v>0</v>
      </c>
      <c r="I1535" s="49" t="str">
        <f t="shared" si="391"/>
        <v>0</v>
      </c>
      <c r="J1535" s="120">
        <f t="shared" si="392"/>
        <v>0</v>
      </c>
      <c r="K1535" s="50" t="str">
        <f t="shared" si="393"/>
        <v>-</v>
      </c>
      <c r="L1535" s="49">
        <f>IF(N1535="",0,COUNTIF($N$7:N1535,N1535))</f>
        <v>0</v>
      </c>
      <c r="M1535" s="50" t="str">
        <f t="shared" si="394"/>
        <v>0</v>
      </c>
      <c r="N1535" s="49" t="str">
        <f t="shared" si="395"/>
        <v/>
      </c>
      <c r="O1535" s="1"/>
      <c r="P1535" s="112"/>
      <c r="Q1535" s="4"/>
      <c r="R1535" s="4"/>
      <c r="S1535" s="54" t="str">
        <f t="shared" si="396"/>
        <v/>
      </c>
      <c r="T1535" s="51"/>
      <c r="U1535" s="53"/>
      <c r="V1535" s="233"/>
      <c r="W1535" s="234" t="str">
        <f t="shared" si="397"/>
        <v/>
      </c>
      <c r="X1535" s="52"/>
      <c r="Y1535" s="53"/>
      <c r="Z1535" s="53"/>
      <c r="AA1535" s="53"/>
      <c r="AB1535" s="54" t="str">
        <f t="shared" si="398"/>
        <v/>
      </c>
      <c r="AC1535" s="54" t="str">
        <f t="shared" si="399"/>
        <v/>
      </c>
      <c r="AD1535" s="52"/>
      <c r="AE1535" s="53"/>
      <c r="AF1535" s="53"/>
      <c r="AG1535" s="53"/>
      <c r="AH1535" s="54" t="str">
        <f t="shared" si="400"/>
        <v/>
      </c>
      <c r="AI1535" s="54" t="str">
        <f t="shared" si="401"/>
        <v/>
      </c>
      <c r="AJ1535" s="52"/>
      <c r="AK1535" s="55"/>
      <c r="AL1535" s="55"/>
      <c r="AM1535" s="55"/>
      <c r="AN1535" s="54" t="str">
        <f t="shared" si="402"/>
        <v/>
      </c>
      <c r="AO1535" s="54" t="str">
        <f t="shared" si="403"/>
        <v/>
      </c>
      <c r="AP1535" s="53"/>
      <c r="AQ1535" s="53"/>
      <c r="AR1535" s="1"/>
      <c r="AS1535" s="1"/>
    </row>
    <row r="1536" spans="1:45" ht="18.75" customHeight="1" x14ac:dyDescent="0.35">
      <c r="A1536" s="1"/>
      <c r="B1536" s="49">
        <f>IF(R1536="",0,COUNTIF($R$7:R1536,R1536))</f>
        <v>0</v>
      </c>
      <c r="C1536" s="49" t="str">
        <f t="shared" si="388"/>
        <v>0</v>
      </c>
      <c r="D1536" s="49">
        <f>IF(X1536="",0,COUNTIF($X$7:X1536,X1536))</f>
        <v>0</v>
      </c>
      <c r="E1536" s="49" t="str">
        <f t="shared" si="389"/>
        <v>0</v>
      </c>
      <c r="F1536" s="49">
        <f>IF(AD1536="",0,COUNTIF($AD$7:AD1536,AD1536))</f>
        <v>0</v>
      </c>
      <c r="G1536" s="49" t="str">
        <f t="shared" si="390"/>
        <v>0</v>
      </c>
      <c r="H1536" s="49">
        <f>IF(AJ1536="",0,COUNTIF($AJ$7:AJ1536,AJ1536))</f>
        <v>0</v>
      </c>
      <c r="I1536" s="49" t="str">
        <f t="shared" si="391"/>
        <v>0</v>
      </c>
      <c r="J1536" s="120">
        <f t="shared" si="392"/>
        <v>0</v>
      </c>
      <c r="K1536" s="50" t="str">
        <f t="shared" si="393"/>
        <v>-</v>
      </c>
      <c r="L1536" s="49">
        <f>IF(N1536="",0,COUNTIF($N$7:N1536,N1536))</f>
        <v>0</v>
      </c>
      <c r="M1536" s="50" t="str">
        <f t="shared" si="394"/>
        <v>0</v>
      </c>
      <c r="N1536" s="49" t="str">
        <f t="shared" si="395"/>
        <v/>
      </c>
      <c r="O1536" s="1"/>
      <c r="P1536" s="112"/>
      <c r="Q1536" s="4"/>
      <c r="R1536" s="4"/>
      <c r="S1536" s="54" t="str">
        <f t="shared" si="396"/>
        <v/>
      </c>
      <c r="T1536" s="51"/>
      <c r="U1536" s="53"/>
      <c r="V1536" s="233"/>
      <c r="W1536" s="234" t="str">
        <f t="shared" si="397"/>
        <v/>
      </c>
      <c r="X1536" s="52"/>
      <c r="Y1536" s="53"/>
      <c r="Z1536" s="53"/>
      <c r="AA1536" s="53"/>
      <c r="AB1536" s="54" t="str">
        <f t="shared" si="398"/>
        <v/>
      </c>
      <c r="AC1536" s="54" t="str">
        <f t="shared" si="399"/>
        <v/>
      </c>
      <c r="AD1536" s="52"/>
      <c r="AE1536" s="53"/>
      <c r="AF1536" s="53"/>
      <c r="AG1536" s="53"/>
      <c r="AH1536" s="54" t="str">
        <f t="shared" si="400"/>
        <v/>
      </c>
      <c r="AI1536" s="54" t="str">
        <f t="shared" si="401"/>
        <v/>
      </c>
      <c r="AJ1536" s="52"/>
      <c r="AK1536" s="55"/>
      <c r="AL1536" s="55"/>
      <c r="AM1536" s="55"/>
      <c r="AN1536" s="54" t="str">
        <f t="shared" si="402"/>
        <v/>
      </c>
      <c r="AO1536" s="54" t="str">
        <f t="shared" si="403"/>
        <v/>
      </c>
      <c r="AP1536" s="53"/>
      <c r="AQ1536" s="53"/>
      <c r="AR1536" s="1"/>
      <c r="AS1536" s="1"/>
    </row>
    <row r="1537" spans="1:45" ht="18.75" customHeight="1" x14ac:dyDescent="0.35">
      <c r="A1537" s="1"/>
      <c r="B1537" s="49">
        <f>IF(R1537="",0,COUNTIF($R$7:R1537,R1537))</f>
        <v>0</v>
      </c>
      <c r="C1537" s="49" t="str">
        <f t="shared" si="388"/>
        <v>0</v>
      </c>
      <c r="D1537" s="49">
        <f>IF(X1537="",0,COUNTIF($X$7:X1537,X1537))</f>
        <v>0</v>
      </c>
      <c r="E1537" s="49" t="str">
        <f t="shared" si="389"/>
        <v>0</v>
      </c>
      <c r="F1537" s="49">
        <f>IF(AD1537="",0,COUNTIF($AD$7:AD1537,AD1537))</f>
        <v>0</v>
      </c>
      <c r="G1537" s="49" t="str">
        <f t="shared" si="390"/>
        <v>0</v>
      </c>
      <c r="H1537" s="49">
        <f>IF(AJ1537="",0,COUNTIF($AJ$7:AJ1537,AJ1537))</f>
        <v>0</v>
      </c>
      <c r="I1537" s="49" t="str">
        <f t="shared" si="391"/>
        <v>0</v>
      </c>
      <c r="J1537" s="120">
        <f t="shared" si="392"/>
        <v>0</v>
      </c>
      <c r="K1537" s="50" t="str">
        <f t="shared" si="393"/>
        <v>-</v>
      </c>
      <c r="L1537" s="49">
        <f>IF(N1537="",0,COUNTIF($N$7:N1537,N1537))</f>
        <v>0</v>
      </c>
      <c r="M1537" s="50" t="str">
        <f t="shared" si="394"/>
        <v>0</v>
      </c>
      <c r="N1537" s="49" t="str">
        <f t="shared" si="395"/>
        <v/>
      </c>
      <c r="O1537" s="1"/>
      <c r="P1537" s="112"/>
      <c r="Q1537" s="4"/>
      <c r="R1537" s="4"/>
      <c r="S1537" s="54" t="str">
        <f t="shared" si="396"/>
        <v/>
      </c>
      <c r="T1537" s="51"/>
      <c r="U1537" s="53"/>
      <c r="V1537" s="233"/>
      <c r="W1537" s="234" t="str">
        <f t="shared" si="397"/>
        <v/>
      </c>
      <c r="X1537" s="52"/>
      <c r="Y1537" s="53"/>
      <c r="Z1537" s="53"/>
      <c r="AA1537" s="53"/>
      <c r="AB1537" s="54" t="str">
        <f t="shared" si="398"/>
        <v/>
      </c>
      <c r="AC1537" s="54" t="str">
        <f t="shared" si="399"/>
        <v/>
      </c>
      <c r="AD1537" s="52"/>
      <c r="AE1537" s="53"/>
      <c r="AF1537" s="53"/>
      <c r="AG1537" s="53"/>
      <c r="AH1537" s="54" t="str">
        <f t="shared" si="400"/>
        <v/>
      </c>
      <c r="AI1537" s="54" t="str">
        <f t="shared" si="401"/>
        <v/>
      </c>
      <c r="AJ1537" s="52"/>
      <c r="AK1537" s="55"/>
      <c r="AL1537" s="55"/>
      <c r="AM1537" s="55"/>
      <c r="AN1537" s="54" t="str">
        <f t="shared" si="402"/>
        <v/>
      </c>
      <c r="AO1537" s="54" t="str">
        <f t="shared" si="403"/>
        <v/>
      </c>
      <c r="AP1537" s="53"/>
      <c r="AQ1537" s="53"/>
      <c r="AR1537" s="1"/>
      <c r="AS1537" s="1"/>
    </row>
    <row r="1538" spans="1:45" ht="18.75" customHeight="1" x14ac:dyDescent="0.35">
      <c r="A1538" s="1"/>
      <c r="B1538" s="49">
        <f>IF(R1538="",0,COUNTIF($R$7:R1538,R1538))</f>
        <v>0</v>
      </c>
      <c r="C1538" s="49" t="str">
        <f t="shared" si="388"/>
        <v>0</v>
      </c>
      <c r="D1538" s="49">
        <f>IF(X1538="",0,COUNTIF($X$7:X1538,X1538))</f>
        <v>0</v>
      </c>
      <c r="E1538" s="49" t="str">
        <f t="shared" si="389"/>
        <v>0</v>
      </c>
      <c r="F1538" s="49">
        <f>IF(AD1538="",0,COUNTIF($AD$7:AD1538,AD1538))</f>
        <v>0</v>
      </c>
      <c r="G1538" s="49" t="str">
        <f t="shared" si="390"/>
        <v>0</v>
      </c>
      <c r="H1538" s="49">
        <f>IF(AJ1538="",0,COUNTIF($AJ$7:AJ1538,AJ1538))</f>
        <v>0</v>
      </c>
      <c r="I1538" s="49" t="str">
        <f t="shared" si="391"/>
        <v>0</v>
      </c>
      <c r="J1538" s="120">
        <f t="shared" si="392"/>
        <v>0</v>
      </c>
      <c r="K1538" s="50" t="str">
        <f t="shared" si="393"/>
        <v>-</v>
      </c>
      <c r="L1538" s="49">
        <f>IF(N1538="",0,COUNTIF($N$7:N1538,N1538))</f>
        <v>0</v>
      </c>
      <c r="M1538" s="50" t="str">
        <f t="shared" si="394"/>
        <v>0</v>
      </c>
      <c r="N1538" s="49" t="str">
        <f t="shared" si="395"/>
        <v/>
      </c>
      <c r="O1538" s="1"/>
      <c r="P1538" s="112"/>
      <c r="Q1538" s="4"/>
      <c r="R1538" s="4"/>
      <c r="S1538" s="54" t="str">
        <f t="shared" si="396"/>
        <v/>
      </c>
      <c r="T1538" s="51"/>
      <c r="U1538" s="53"/>
      <c r="V1538" s="233"/>
      <c r="W1538" s="234" t="str">
        <f t="shared" si="397"/>
        <v/>
      </c>
      <c r="X1538" s="52"/>
      <c r="Y1538" s="53"/>
      <c r="Z1538" s="53"/>
      <c r="AA1538" s="53"/>
      <c r="AB1538" s="54" t="str">
        <f t="shared" si="398"/>
        <v/>
      </c>
      <c r="AC1538" s="54" t="str">
        <f t="shared" si="399"/>
        <v/>
      </c>
      <c r="AD1538" s="52"/>
      <c r="AE1538" s="53"/>
      <c r="AF1538" s="53"/>
      <c r="AG1538" s="53"/>
      <c r="AH1538" s="54" t="str">
        <f t="shared" si="400"/>
        <v/>
      </c>
      <c r="AI1538" s="54" t="str">
        <f t="shared" si="401"/>
        <v/>
      </c>
      <c r="AJ1538" s="52"/>
      <c r="AK1538" s="55"/>
      <c r="AL1538" s="55"/>
      <c r="AM1538" s="55"/>
      <c r="AN1538" s="54" t="str">
        <f t="shared" si="402"/>
        <v/>
      </c>
      <c r="AO1538" s="54" t="str">
        <f t="shared" si="403"/>
        <v/>
      </c>
      <c r="AP1538" s="53"/>
      <c r="AQ1538" s="53"/>
      <c r="AR1538" s="1"/>
      <c r="AS1538" s="1"/>
    </row>
    <row r="1539" spans="1:45" ht="18.75" customHeight="1" x14ac:dyDescent="0.35">
      <c r="A1539" s="1"/>
      <c r="B1539" s="49">
        <f>IF(R1539="",0,COUNTIF($R$7:R1539,R1539))</f>
        <v>0</v>
      </c>
      <c r="C1539" s="49" t="str">
        <f t="shared" si="388"/>
        <v>0</v>
      </c>
      <c r="D1539" s="49">
        <f>IF(X1539="",0,COUNTIF($X$7:X1539,X1539))</f>
        <v>0</v>
      </c>
      <c r="E1539" s="49" t="str">
        <f t="shared" si="389"/>
        <v>0</v>
      </c>
      <c r="F1539" s="49">
        <f>IF(AD1539="",0,COUNTIF($AD$7:AD1539,AD1539))</f>
        <v>0</v>
      </c>
      <c r="G1539" s="49" t="str">
        <f t="shared" si="390"/>
        <v>0</v>
      </c>
      <c r="H1539" s="49">
        <f>IF(AJ1539="",0,COUNTIF($AJ$7:AJ1539,AJ1539))</f>
        <v>0</v>
      </c>
      <c r="I1539" s="49" t="str">
        <f t="shared" si="391"/>
        <v>0</v>
      </c>
      <c r="J1539" s="120">
        <f t="shared" si="392"/>
        <v>0</v>
      </c>
      <c r="K1539" s="50" t="str">
        <f t="shared" si="393"/>
        <v>-</v>
      </c>
      <c r="L1539" s="49">
        <f>IF(N1539="",0,COUNTIF($N$7:N1539,N1539))</f>
        <v>0</v>
      </c>
      <c r="M1539" s="50" t="str">
        <f t="shared" si="394"/>
        <v>0</v>
      </c>
      <c r="N1539" s="49" t="str">
        <f t="shared" si="395"/>
        <v/>
      </c>
      <c r="O1539" s="1"/>
      <c r="P1539" s="112"/>
      <c r="Q1539" s="4"/>
      <c r="R1539" s="4"/>
      <c r="S1539" s="54" t="str">
        <f t="shared" si="396"/>
        <v/>
      </c>
      <c r="T1539" s="51"/>
      <c r="U1539" s="53"/>
      <c r="V1539" s="233"/>
      <c r="W1539" s="234" t="str">
        <f t="shared" si="397"/>
        <v/>
      </c>
      <c r="X1539" s="52"/>
      <c r="Y1539" s="53"/>
      <c r="Z1539" s="53"/>
      <c r="AA1539" s="53"/>
      <c r="AB1539" s="54" t="str">
        <f t="shared" si="398"/>
        <v/>
      </c>
      <c r="AC1539" s="54" t="str">
        <f t="shared" si="399"/>
        <v/>
      </c>
      <c r="AD1539" s="52"/>
      <c r="AE1539" s="53"/>
      <c r="AF1539" s="53"/>
      <c r="AG1539" s="53"/>
      <c r="AH1539" s="54" t="str">
        <f t="shared" si="400"/>
        <v/>
      </c>
      <c r="AI1539" s="54" t="str">
        <f t="shared" si="401"/>
        <v/>
      </c>
      <c r="AJ1539" s="52"/>
      <c r="AK1539" s="55"/>
      <c r="AL1539" s="55"/>
      <c r="AM1539" s="55"/>
      <c r="AN1539" s="54" t="str">
        <f t="shared" si="402"/>
        <v/>
      </c>
      <c r="AO1539" s="54" t="str">
        <f t="shared" si="403"/>
        <v/>
      </c>
      <c r="AP1539" s="53"/>
      <c r="AQ1539" s="53"/>
      <c r="AR1539" s="1"/>
      <c r="AS1539" s="1"/>
    </row>
    <row r="1540" spans="1:45" ht="18.75" customHeight="1" x14ac:dyDescent="0.35">
      <c r="A1540" s="1"/>
      <c r="B1540" s="49">
        <f>IF(R1540="",0,COUNTIF($R$7:R1540,R1540))</f>
        <v>0</v>
      </c>
      <c r="C1540" s="49" t="str">
        <f t="shared" si="388"/>
        <v>0</v>
      </c>
      <c r="D1540" s="49">
        <f>IF(X1540="",0,COUNTIF($X$7:X1540,X1540))</f>
        <v>0</v>
      </c>
      <c r="E1540" s="49" t="str">
        <f t="shared" si="389"/>
        <v>0</v>
      </c>
      <c r="F1540" s="49">
        <f>IF(AD1540="",0,COUNTIF($AD$7:AD1540,AD1540))</f>
        <v>0</v>
      </c>
      <c r="G1540" s="49" t="str">
        <f t="shared" si="390"/>
        <v>0</v>
      </c>
      <c r="H1540" s="49">
        <f>IF(AJ1540="",0,COUNTIF($AJ$7:AJ1540,AJ1540))</f>
        <v>0</v>
      </c>
      <c r="I1540" s="49" t="str">
        <f t="shared" si="391"/>
        <v>0</v>
      </c>
      <c r="J1540" s="120">
        <f t="shared" si="392"/>
        <v>0</v>
      </c>
      <c r="K1540" s="50" t="str">
        <f t="shared" si="393"/>
        <v>-</v>
      </c>
      <c r="L1540" s="49">
        <f>IF(N1540="",0,COUNTIF($N$7:N1540,N1540))</f>
        <v>0</v>
      </c>
      <c r="M1540" s="50" t="str">
        <f t="shared" si="394"/>
        <v>0</v>
      </c>
      <c r="N1540" s="49" t="str">
        <f t="shared" si="395"/>
        <v/>
      </c>
      <c r="O1540" s="1"/>
      <c r="P1540" s="112"/>
      <c r="Q1540" s="4"/>
      <c r="R1540" s="4"/>
      <c r="S1540" s="54" t="str">
        <f t="shared" si="396"/>
        <v/>
      </c>
      <c r="T1540" s="51"/>
      <c r="U1540" s="53"/>
      <c r="V1540" s="233"/>
      <c r="W1540" s="234" t="str">
        <f t="shared" si="397"/>
        <v/>
      </c>
      <c r="X1540" s="52"/>
      <c r="Y1540" s="53"/>
      <c r="Z1540" s="53"/>
      <c r="AA1540" s="53"/>
      <c r="AB1540" s="54" t="str">
        <f t="shared" si="398"/>
        <v/>
      </c>
      <c r="AC1540" s="54" t="str">
        <f t="shared" si="399"/>
        <v/>
      </c>
      <c r="AD1540" s="52"/>
      <c r="AE1540" s="53"/>
      <c r="AF1540" s="53"/>
      <c r="AG1540" s="53"/>
      <c r="AH1540" s="54" t="str">
        <f t="shared" si="400"/>
        <v/>
      </c>
      <c r="AI1540" s="54" t="str">
        <f t="shared" si="401"/>
        <v/>
      </c>
      <c r="AJ1540" s="52"/>
      <c r="AK1540" s="55"/>
      <c r="AL1540" s="55"/>
      <c r="AM1540" s="55"/>
      <c r="AN1540" s="54" t="str">
        <f t="shared" si="402"/>
        <v/>
      </c>
      <c r="AO1540" s="54" t="str">
        <f t="shared" si="403"/>
        <v/>
      </c>
      <c r="AP1540" s="53"/>
      <c r="AQ1540" s="53"/>
      <c r="AR1540" s="1"/>
      <c r="AS1540" s="1"/>
    </row>
    <row r="1541" spans="1:45" ht="18.75" customHeight="1" x14ac:dyDescent="0.35">
      <c r="A1541" s="1"/>
      <c r="B1541" s="49">
        <f>IF(R1541="",0,COUNTIF($R$7:R1541,R1541))</f>
        <v>0</v>
      </c>
      <c r="C1541" s="49" t="str">
        <f t="shared" si="388"/>
        <v>0</v>
      </c>
      <c r="D1541" s="49">
        <f>IF(X1541="",0,COUNTIF($X$7:X1541,X1541))</f>
        <v>0</v>
      </c>
      <c r="E1541" s="49" t="str">
        <f t="shared" si="389"/>
        <v>0</v>
      </c>
      <c r="F1541" s="49">
        <f>IF(AD1541="",0,COUNTIF($AD$7:AD1541,AD1541))</f>
        <v>0</v>
      </c>
      <c r="G1541" s="49" t="str">
        <f t="shared" si="390"/>
        <v>0</v>
      </c>
      <c r="H1541" s="49">
        <f>IF(AJ1541="",0,COUNTIF($AJ$7:AJ1541,AJ1541))</f>
        <v>0</v>
      </c>
      <c r="I1541" s="49" t="str">
        <f t="shared" si="391"/>
        <v>0</v>
      </c>
      <c r="J1541" s="120">
        <f t="shared" si="392"/>
        <v>0</v>
      </c>
      <c r="K1541" s="50" t="str">
        <f t="shared" si="393"/>
        <v>-</v>
      </c>
      <c r="L1541" s="49">
        <f>IF(N1541="",0,COUNTIF($N$7:N1541,N1541))</f>
        <v>0</v>
      </c>
      <c r="M1541" s="50" t="str">
        <f t="shared" si="394"/>
        <v>0</v>
      </c>
      <c r="N1541" s="49" t="str">
        <f t="shared" si="395"/>
        <v/>
      </c>
      <c r="O1541" s="1"/>
      <c r="P1541" s="112"/>
      <c r="Q1541" s="4"/>
      <c r="R1541" s="4"/>
      <c r="S1541" s="54" t="str">
        <f t="shared" si="396"/>
        <v/>
      </c>
      <c r="T1541" s="51"/>
      <c r="U1541" s="53"/>
      <c r="V1541" s="233"/>
      <c r="W1541" s="234" t="str">
        <f t="shared" si="397"/>
        <v/>
      </c>
      <c r="X1541" s="52"/>
      <c r="Y1541" s="53"/>
      <c r="Z1541" s="53"/>
      <c r="AA1541" s="53"/>
      <c r="AB1541" s="54" t="str">
        <f t="shared" si="398"/>
        <v/>
      </c>
      <c r="AC1541" s="54" t="str">
        <f t="shared" si="399"/>
        <v/>
      </c>
      <c r="AD1541" s="52"/>
      <c r="AE1541" s="53"/>
      <c r="AF1541" s="53"/>
      <c r="AG1541" s="53"/>
      <c r="AH1541" s="54" t="str">
        <f t="shared" si="400"/>
        <v/>
      </c>
      <c r="AI1541" s="54" t="str">
        <f t="shared" si="401"/>
        <v/>
      </c>
      <c r="AJ1541" s="52"/>
      <c r="AK1541" s="55"/>
      <c r="AL1541" s="55"/>
      <c r="AM1541" s="55"/>
      <c r="AN1541" s="54" t="str">
        <f t="shared" si="402"/>
        <v/>
      </c>
      <c r="AO1541" s="54" t="str">
        <f t="shared" si="403"/>
        <v/>
      </c>
      <c r="AP1541" s="53"/>
      <c r="AQ1541" s="53"/>
      <c r="AR1541" s="1"/>
      <c r="AS1541" s="1"/>
    </row>
    <row r="1542" spans="1:45" ht="18.75" customHeight="1" x14ac:dyDescent="0.35">
      <c r="A1542" s="1"/>
      <c r="B1542" s="49">
        <f>IF(R1542="",0,COUNTIF($R$7:R1542,R1542))</f>
        <v>0</v>
      </c>
      <c r="C1542" s="49" t="str">
        <f t="shared" si="388"/>
        <v>0</v>
      </c>
      <c r="D1542" s="49">
        <f>IF(X1542="",0,COUNTIF($X$7:X1542,X1542))</f>
        <v>0</v>
      </c>
      <c r="E1542" s="49" t="str">
        <f t="shared" si="389"/>
        <v>0</v>
      </c>
      <c r="F1542" s="49">
        <f>IF(AD1542="",0,COUNTIF($AD$7:AD1542,AD1542))</f>
        <v>0</v>
      </c>
      <c r="G1542" s="49" t="str">
        <f t="shared" si="390"/>
        <v>0</v>
      </c>
      <c r="H1542" s="49">
        <f>IF(AJ1542="",0,COUNTIF($AJ$7:AJ1542,AJ1542))</f>
        <v>0</v>
      </c>
      <c r="I1542" s="49" t="str">
        <f t="shared" si="391"/>
        <v>0</v>
      </c>
      <c r="J1542" s="120">
        <f t="shared" si="392"/>
        <v>0</v>
      </c>
      <c r="K1542" s="50" t="str">
        <f t="shared" si="393"/>
        <v>-</v>
      </c>
      <c r="L1542" s="49">
        <f>IF(N1542="",0,COUNTIF($N$7:N1542,N1542))</f>
        <v>0</v>
      </c>
      <c r="M1542" s="50" t="str">
        <f t="shared" si="394"/>
        <v>0</v>
      </c>
      <c r="N1542" s="49" t="str">
        <f t="shared" si="395"/>
        <v/>
      </c>
      <c r="O1542" s="1"/>
      <c r="P1542" s="112"/>
      <c r="Q1542" s="4"/>
      <c r="R1542" s="4"/>
      <c r="S1542" s="54" t="str">
        <f t="shared" si="396"/>
        <v/>
      </c>
      <c r="T1542" s="51"/>
      <c r="U1542" s="53"/>
      <c r="V1542" s="233"/>
      <c r="W1542" s="234" t="str">
        <f t="shared" si="397"/>
        <v/>
      </c>
      <c r="X1542" s="52"/>
      <c r="Y1542" s="53"/>
      <c r="Z1542" s="53"/>
      <c r="AA1542" s="53"/>
      <c r="AB1542" s="54" t="str">
        <f t="shared" si="398"/>
        <v/>
      </c>
      <c r="AC1542" s="54" t="str">
        <f t="shared" si="399"/>
        <v/>
      </c>
      <c r="AD1542" s="52"/>
      <c r="AE1542" s="53"/>
      <c r="AF1542" s="53"/>
      <c r="AG1542" s="53"/>
      <c r="AH1542" s="54" t="str">
        <f t="shared" si="400"/>
        <v/>
      </c>
      <c r="AI1542" s="54" t="str">
        <f t="shared" si="401"/>
        <v/>
      </c>
      <c r="AJ1542" s="52"/>
      <c r="AK1542" s="55"/>
      <c r="AL1542" s="55"/>
      <c r="AM1542" s="55"/>
      <c r="AN1542" s="54" t="str">
        <f t="shared" si="402"/>
        <v/>
      </c>
      <c r="AO1542" s="54" t="str">
        <f t="shared" si="403"/>
        <v/>
      </c>
      <c r="AP1542" s="53"/>
      <c r="AQ1542" s="53"/>
      <c r="AR1542" s="1"/>
      <c r="AS1542" s="1"/>
    </row>
    <row r="1543" spans="1:45" ht="18.75" customHeight="1" x14ac:dyDescent="0.35">
      <c r="A1543" s="1"/>
      <c r="B1543" s="49">
        <f>IF(R1543="",0,COUNTIF($R$7:R1543,R1543))</f>
        <v>0</v>
      </c>
      <c r="C1543" s="49" t="str">
        <f t="shared" si="388"/>
        <v>0</v>
      </c>
      <c r="D1543" s="49">
        <f>IF(X1543="",0,COUNTIF($X$7:X1543,X1543))</f>
        <v>0</v>
      </c>
      <c r="E1543" s="49" t="str">
        <f t="shared" si="389"/>
        <v>0</v>
      </c>
      <c r="F1543" s="49">
        <f>IF(AD1543="",0,COUNTIF($AD$7:AD1543,AD1543))</f>
        <v>0</v>
      </c>
      <c r="G1543" s="49" t="str">
        <f t="shared" si="390"/>
        <v>0</v>
      </c>
      <c r="H1543" s="49">
        <f>IF(AJ1543="",0,COUNTIF($AJ$7:AJ1543,AJ1543))</f>
        <v>0</v>
      </c>
      <c r="I1543" s="49" t="str">
        <f t="shared" si="391"/>
        <v>0</v>
      </c>
      <c r="J1543" s="120">
        <f t="shared" si="392"/>
        <v>0</v>
      </c>
      <c r="K1543" s="50" t="str">
        <f t="shared" si="393"/>
        <v>-</v>
      </c>
      <c r="L1543" s="49">
        <f>IF(N1543="",0,COUNTIF($N$7:N1543,N1543))</f>
        <v>0</v>
      </c>
      <c r="M1543" s="50" t="str">
        <f t="shared" si="394"/>
        <v>0</v>
      </c>
      <c r="N1543" s="49" t="str">
        <f t="shared" si="395"/>
        <v/>
      </c>
      <c r="O1543" s="1"/>
      <c r="P1543" s="112"/>
      <c r="Q1543" s="4"/>
      <c r="R1543" s="4"/>
      <c r="S1543" s="54" t="str">
        <f t="shared" si="396"/>
        <v/>
      </c>
      <c r="T1543" s="51"/>
      <c r="U1543" s="53"/>
      <c r="V1543" s="233"/>
      <c r="W1543" s="234" t="str">
        <f t="shared" si="397"/>
        <v/>
      </c>
      <c r="X1543" s="52"/>
      <c r="Y1543" s="53"/>
      <c r="Z1543" s="53"/>
      <c r="AA1543" s="53"/>
      <c r="AB1543" s="54" t="str">
        <f t="shared" si="398"/>
        <v/>
      </c>
      <c r="AC1543" s="54" t="str">
        <f t="shared" si="399"/>
        <v/>
      </c>
      <c r="AD1543" s="52"/>
      <c r="AE1543" s="53"/>
      <c r="AF1543" s="53"/>
      <c r="AG1543" s="53"/>
      <c r="AH1543" s="54" t="str">
        <f t="shared" si="400"/>
        <v/>
      </c>
      <c r="AI1543" s="54" t="str">
        <f t="shared" si="401"/>
        <v/>
      </c>
      <c r="AJ1543" s="52"/>
      <c r="AK1543" s="55"/>
      <c r="AL1543" s="55"/>
      <c r="AM1543" s="55"/>
      <c r="AN1543" s="54" t="str">
        <f t="shared" si="402"/>
        <v/>
      </c>
      <c r="AO1543" s="54" t="str">
        <f t="shared" si="403"/>
        <v/>
      </c>
      <c r="AP1543" s="53"/>
      <c r="AQ1543" s="53"/>
      <c r="AR1543" s="1"/>
      <c r="AS1543" s="1"/>
    </row>
    <row r="1544" spans="1:45" ht="18.75" customHeight="1" x14ac:dyDescent="0.35">
      <c r="A1544" s="1"/>
      <c r="B1544" s="49">
        <f>IF(R1544="",0,COUNTIF($R$7:R1544,R1544))</f>
        <v>0</v>
      </c>
      <c r="C1544" s="49" t="str">
        <f t="shared" si="388"/>
        <v>0</v>
      </c>
      <c r="D1544" s="49">
        <f>IF(X1544="",0,COUNTIF($X$7:X1544,X1544))</f>
        <v>0</v>
      </c>
      <c r="E1544" s="49" t="str">
        <f t="shared" si="389"/>
        <v>0</v>
      </c>
      <c r="F1544" s="49">
        <f>IF(AD1544="",0,COUNTIF($AD$7:AD1544,AD1544))</f>
        <v>0</v>
      </c>
      <c r="G1544" s="49" t="str">
        <f t="shared" si="390"/>
        <v>0</v>
      </c>
      <c r="H1544" s="49">
        <f>IF(AJ1544="",0,COUNTIF($AJ$7:AJ1544,AJ1544))</f>
        <v>0</v>
      </c>
      <c r="I1544" s="49" t="str">
        <f t="shared" si="391"/>
        <v>0</v>
      </c>
      <c r="J1544" s="120">
        <f t="shared" si="392"/>
        <v>0</v>
      </c>
      <c r="K1544" s="50" t="str">
        <f t="shared" si="393"/>
        <v>-</v>
      </c>
      <c r="L1544" s="49">
        <f>IF(N1544="",0,COUNTIF($N$7:N1544,N1544))</f>
        <v>0</v>
      </c>
      <c r="M1544" s="50" t="str">
        <f t="shared" si="394"/>
        <v>0</v>
      </c>
      <c r="N1544" s="49" t="str">
        <f t="shared" si="395"/>
        <v/>
      </c>
      <c r="O1544" s="1"/>
      <c r="P1544" s="112"/>
      <c r="Q1544" s="4"/>
      <c r="R1544" s="4"/>
      <c r="S1544" s="54" t="str">
        <f t="shared" si="396"/>
        <v/>
      </c>
      <c r="T1544" s="51"/>
      <c r="U1544" s="53"/>
      <c r="V1544" s="233"/>
      <c r="W1544" s="234" t="str">
        <f t="shared" si="397"/>
        <v/>
      </c>
      <c r="X1544" s="52"/>
      <c r="Y1544" s="53"/>
      <c r="Z1544" s="53"/>
      <c r="AA1544" s="53"/>
      <c r="AB1544" s="54" t="str">
        <f t="shared" si="398"/>
        <v/>
      </c>
      <c r="AC1544" s="54" t="str">
        <f t="shared" si="399"/>
        <v/>
      </c>
      <c r="AD1544" s="52"/>
      <c r="AE1544" s="53"/>
      <c r="AF1544" s="53"/>
      <c r="AG1544" s="53"/>
      <c r="AH1544" s="54" t="str">
        <f t="shared" si="400"/>
        <v/>
      </c>
      <c r="AI1544" s="54" t="str">
        <f t="shared" si="401"/>
        <v/>
      </c>
      <c r="AJ1544" s="52"/>
      <c r="AK1544" s="55"/>
      <c r="AL1544" s="55"/>
      <c r="AM1544" s="55"/>
      <c r="AN1544" s="54" t="str">
        <f t="shared" si="402"/>
        <v/>
      </c>
      <c r="AO1544" s="54" t="str">
        <f t="shared" si="403"/>
        <v/>
      </c>
      <c r="AP1544" s="53"/>
      <c r="AQ1544" s="53"/>
      <c r="AR1544" s="1"/>
      <c r="AS1544" s="1"/>
    </row>
    <row r="1545" spans="1:45" ht="18.75" customHeight="1" x14ac:dyDescent="0.35">
      <c r="A1545" s="1"/>
      <c r="B1545" s="49">
        <f>IF(R1545="",0,COUNTIF($R$7:R1545,R1545))</f>
        <v>0</v>
      </c>
      <c r="C1545" s="49" t="str">
        <f t="shared" si="388"/>
        <v>0</v>
      </c>
      <c r="D1545" s="49">
        <f>IF(X1545="",0,COUNTIF($X$7:X1545,X1545))</f>
        <v>0</v>
      </c>
      <c r="E1545" s="49" t="str">
        <f t="shared" si="389"/>
        <v>0</v>
      </c>
      <c r="F1545" s="49">
        <f>IF(AD1545="",0,COUNTIF($AD$7:AD1545,AD1545))</f>
        <v>0</v>
      </c>
      <c r="G1545" s="49" t="str">
        <f t="shared" si="390"/>
        <v>0</v>
      </c>
      <c r="H1545" s="49">
        <f>IF(AJ1545="",0,COUNTIF($AJ$7:AJ1545,AJ1545))</f>
        <v>0</v>
      </c>
      <c r="I1545" s="49" t="str">
        <f t="shared" si="391"/>
        <v>0</v>
      </c>
      <c r="J1545" s="120">
        <f t="shared" si="392"/>
        <v>0</v>
      </c>
      <c r="K1545" s="50" t="str">
        <f t="shared" si="393"/>
        <v>-</v>
      </c>
      <c r="L1545" s="49">
        <f>IF(N1545="",0,COUNTIF($N$7:N1545,N1545))</f>
        <v>0</v>
      </c>
      <c r="M1545" s="50" t="str">
        <f t="shared" si="394"/>
        <v>0</v>
      </c>
      <c r="N1545" s="49" t="str">
        <f t="shared" si="395"/>
        <v/>
      </c>
      <c r="O1545" s="1"/>
      <c r="P1545" s="112"/>
      <c r="Q1545" s="4"/>
      <c r="R1545" s="4"/>
      <c r="S1545" s="54" t="str">
        <f t="shared" si="396"/>
        <v/>
      </c>
      <c r="T1545" s="51"/>
      <c r="U1545" s="53"/>
      <c r="V1545" s="233"/>
      <c r="W1545" s="234" t="str">
        <f t="shared" si="397"/>
        <v/>
      </c>
      <c r="X1545" s="52"/>
      <c r="Y1545" s="53"/>
      <c r="Z1545" s="53"/>
      <c r="AA1545" s="53"/>
      <c r="AB1545" s="54" t="str">
        <f t="shared" si="398"/>
        <v/>
      </c>
      <c r="AC1545" s="54" t="str">
        <f t="shared" si="399"/>
        <v/>
      </c>
      <c r="AD1545" s="52"/>
      <c r="AE1545" s="53"/>
      <c r="AF1545" s="53"/>
      <c r="AG1545" s="53"/>
      <c r="AH1545" s="54" t="str">
        <f t="shared" si="400"/>
        <v/>
      </c>
      <c r="AI1545" s="54" t="str">
        <f t="shared" si="401"/>
        <v/>
      </c>
      <c r="AJ1545" s="52"/>
      <c r="AK1545" s="55"/>
      <c r="AL1545" s="55"/>
      <c r="AM1545" s="55"/>
      <c r="AN1545" s="54" t="str">
        <f t="shared" si="402"/>
        <v/>
      </c>
      <c r="AO1545" s="54" t="str">
        <f t="shared" si="403"/>
        <v/>
      </c>
      <c r="AP1545" s="53"/>
      <c r="AQ1545" s="53"/>
      <c r="AR1545" s="1"/>
      <c r="AS1545" s="1"/>
    </row>
    <row r="1546" spans="1:45" ht="18.75" customHeight="1" x14ac:dyDescent="0.35">
      <c r="A1546" s="1"/>
      <c r="B1546" s="49">
        <f>IF(R1546="",0,COUNTIF($R$7:R1546,R1546))</f>
        <v>0</v>
      </c>
      <c r="C1546" s="49" t="str">
        <f t="shared" si="388"/>
        <v>0</v>
      </c>
      <c r="D1546" s="49">
        <f>IF(X1546="",0,COUNTIF($X$7:X1546,X1546))</f>
        <v>0</v>
      </c>
      <c r="E1546" s="49" t="str">
        <f t="shared" si="389"/>
        <v>0</v>
      </c>
      <c r="F1546" s="49">
        <f>IF(AD1546="",0,COUNTIF($AD$7:AD1546,AD1546))</f>
        <v>0</v>
      </c>
      <c r="G1546" s="49" t="str">
        <f t="shared" si="390"/>
        <v>0</v>
      </c>
      <c r="H1546" s="49">
        <f>IF(AJ1546="",0,COUNTIF($AJ$7:AJ1546,AJ1546))</f>
        <v>0</v>
      </c>
      <c r="I1546" s="49" t="str">
        <f t="shared" si="391"/>
        <v>0</v>
      </c>
      <c r="J1546" s="120">
        <f t="shared" si="392"/>
        <v>0</v>
      </c>
      <c r="K1546" s="50" t="str">
        <f t="shared" si="393"/>
        <v>-</v>
      </c>
      <c r="L1546" s="49">
        <f>IF(N1546="",0,COUNTIF($N$7:N1546,N1546))</f>
        <v>0</v>
      </c>
      <c r="M1546" s="50" t="str">
        <f t="shared" si="394"/>
        <v>0</v>
      </c>
      <c r="N1546" s="49" t="str">
        <f t="shared" si="395"/>
        <v/>
      </c>
      <c r="O1546" s="1"/>
      <c r="P1546" s="112"/>
      <c r="Q1546" s="4"/>
      <c r="R1546" s="4"/>
      <c r="S1546" s="54" t="str">
        <f t="shared" si="396"/>
        <v/>
      </c>
      <c r="T1546" s="51"/>
      <c r="U1546" s="53"/>
      <c r="V1546" s="233"/>
      <c r="W1546" s="234" t="str">
        <f t="shared" si="397"/>
        <v/>
      </c>
      <c r="X1546" s="52"/>
      <c r="Y1546" s="53"/>
      <c r="Z1546" s="53"/>
      <c r="AA1546" s="53"/>
      <c r="AB1546" s="54" t="str">
        <f t="shared" si="398"/>
        <v/>
      </c>
      <c r="AC1546" s="54" t="str">
        <f t="shared" si="399"/>
        <v/>
      </c>
      <c r="AD1546" s="52"/>
      <c r="AE1546" s="53"/>
      <c r="AF1546" s="53"/>
      <c r="AG1546" s="53"/>
      <c r="AH1546" s="54" t="str">
        <f t="shared" si="400"/>
        <v/>
      </c>
      <c r="AI1546" s="54" t="str">
        <f t="shared" si="401"/>
        <v/>
      </c>
      <c r="AJ1546" s="52"/>
      <c r="AK1546" s="55"/>
      <c r="AL1546" s="55"/>
      <c r="AM1546" s="55"/>
      <c r="AN1546" s="54" t="str">
        <f t="shared" si="402"/>
        <v/>
      </c>
      <c r="AO1546" s="54" t="str">
        <f t="shared" si="403"/>
        <v/>
      </c>
      <c r="AP1546" s="53"/>
      <c r="AQ1546" s="53"/>
      <c r="AR1546" s="1"/>
      <c r="AS1546" s="1"/>
    </row>
    <row r="1547" spans="1:45" ht="18.75" customHeight="1" x14ac:dyDescent="0.35">
      <c r="A1547" s="1"/>
      <c r="B1547" s="49">
        <f>IF(R1547="",0,COUNTIF($R$7:R1547,R1547))</f>
        <v>0</v>
      </c>
      <c r="C1547" s="49" t="str">
        <f t="shared" si="388"/>
        <v>0</v>
      </c>
      <c r="D1547" s="49">
        <f>IF(X1547="",0,COUNTIF($X$7:X1547,X1547))</f>
        <v>0</v>
      </c>
      <c r="E1547" s="49" t="str">
        <f t="shared" si="389"/>
        <v>0</v>
      </c>
      <c r="F1547" s="49">
        <f>IF(AD1547="",0,COUNTIF($AD$7:AD1547,AD1547))</f>
        <v>0</v>
      </c>
      <c r="G1547" s="49" t="str">
        <f t="shared" si="390"/>
        <v>0</v>
      </c>
      <c r="H1547" s="49">
        <f>IF(AJ1547="",0,COUNTIF($AJ$7:AJ1547,AJ1547))</f>
        <v>0</v>
      </c>
      <c r="I1547" s="49" t="str">
        <f t="shared" si="391"/>
        <v>0</v>
      </c>
      <c r="J1547" s="120">
        <f t="shared" si="392"/>
        <v>0</v>
      </c>
      <c r="K1547" s="50" t="str">
        <f t="shared" si="393"/>
        <v>-</v>
      </c>
      <c r="L1547" s="49">
        <f>IF(N1547="",0,COUNTIF($N$7:N1547,N1547))</f>
        <v>0</v>
      </c>
      <c r="M1547" s="50" t="str">
        <f t="shared" si="394"/>
        <v>0</v>
      </c>
      <c r="N1547" s="49" t="str">
        <f t="shared" si="395"/>
        <v/>
      </c>
      <c r="O1547" s="1"/>
      <c r="P1547" s="112"/>
      <c r="Q1547" s="4"/>
      <c r="R1547" s="4"/>
      <c r="S1547" s="54" t="str">
        <f t="shared" si="396"/>
        <v/>
      </c>
      <c r="T1547" s="51"/>
      <c r="U1547" s="53"/>
      <c r="V1547" s="233"/>
      <c r="W1547" s="234" t="str">
        <f t="shared" si="397"/>
        <v/>
      </c>
      <c r="X1547" s="52"/>
      <c r="Y1547" s="53"/>
      <c r="Z1547" s="53"/>
      <c r="AA1547" s="53"/>
      <c r="AB1547" s="54" t="str">
        <f t="shared" si="398"/>
        <v/>
      </c>
      <c r="AC1547" s="54" t="str">
        <f t="shared" si="399"/>
        <v/>
      </c>
      <c r="AD1547" s="52"/>
      <c r="AE1547" s="53"/>
      <c r="AF1547" s="53"/>
      <c r="AG1547" s="53"/>
      <c r="AH1547" s="54" t="str">
        <f t="shared" si="400"/>
        <v/>
      </c>
      <c r="AI1547" s="54" t="str">
        <f t="shared" si="401"/>
        <v/>
      </c>
      <c r="AJ1547" s="52"/>
      <c r="AK1547" s="55"/>
      <c r="AL1547" s="55"/>
      <c r="AM1547" s="55"/>
      <c r="AN1547" s="54" t="str">
        <f t="shared" si="402"/>
        <v/>
      </c>
      <c r="AO1547" s="54" t="str">
        <f t="shared" si="403"/>
        <v/>
      </c>
      <c r="AP1547" s="53"/>
      <c r="AQ1547" s="53"/>
      <c r="AR1547" s="1"/>
      <c r="AS1547" s="1"/>
    </row>
    <row r="1548" spans="1:45" ht="18.75" customHeight="1" x14ac:dyDescent="0.35">
      <c r="A1548" s="1"/>
      <c r="B1548" s="49">
        <f>IF(R1548="",0,COUNTIF($R$7:R1548,R1548))</f>
        <v>0</v>
      </c>
      <c r="C1548" s="49" t="str">
        <f t="shared" si="388"/>
        <v>0</v>
      </c>
      <c r="D1548" s="49">
        <f>IF(X1548="",0,COUNTIF($X$7:X1548,X1548))</f>
        <v>0</v>
      </c>
      <c r="E1548" s="49" t="str">
        <f t="shared" si="389"/>
        <v>0</v>
      </c>
      <c r="F1548" s="49">
        <f>IF(AD1548="",0,COUNTIF($AD$7:AD1548,AD1548))</f>
        <v>0</v>
      </c>
      <c r="G1548" s="49" t="str">
        <f t="shared" si="390"/>
        <v>0</v>
      </c>
      <c r="H1548" s="49">
        <f>IF(AJ1548="",0,COUNTIF($AJ$7:AJ1548,AJ1548))</f>
        <v>0</v>
      </c>
      <c r="I1548" s="49" t="str">
        <f t="shared" si="391"/>
        <v>0</v>
      </c>
      <c r="J1548" s="120">
        <f t="shared" si="392"/>
        <v>0</v>
      </c>
      <c r="K1548" s="50" t="str">
        <f t="shared" si="393"/>
        <v>-</v>
      </c>
      <c r="L1548" s="49">
        <f>IF(N1548="",0,COUNTIF($N$7:N1548,N1548))</f>
        <v>0</v>
      </c>
      <c r="M1548" s="50" t="str">
        <f t="shared" si="394"/>
        <v>0</v>
      </c>
      <c r="N1548" s="49" t="str">
        <f t="shared" si="395"/>
        <v/>
      </c>
      <c r="O1548" s="1"/>
      <c r="P1548" s="112"/>
      <c r="Q1548" s="4"/>
      <c r="R1548" s="4"/>
      <c r="S1548" s="54" t="str">
        <f t="shared" si="396"/>
        <v/>
      </c>
      <c r="T1548" s="51"/>
      <c r="U1548" s="53"/>
      <c r="V1548" s="233"/>
      <c r="W1548" s="234" t="str">
        <f t="shared" si="397"/>
        <v/>
      </c>
      <c r="X1548" s="52"/>
      <c r="Y1548" s="53"/>
      <c r="Z1548" s="53"/>
      <c r="AA1548" s="53"/>
      <c r="AB1548" s="54" t="str">
        <f t="shared" si="398"/>
        <v/>
      </c>
      <c r="AC1548" s="54" t="str">
        <f t="shared" si="399"/>
        <v/>
      </c>
      <c r="AD1548" s="52"/>
      <c r="AE1548" s="53"/>
      <c r="AF1548" s="53"/>
      <c r="AG1548" s="53"/>
      <c r="AH1548" s="54" t="str">
        <f t="shared" si="400"/>
        <v/>
      </c>
      <c r="AI1548" s="54" t="str">
        <f t="shared" si="401"/>
        <v/>
      </c>
      <c r="AJ1548" s="52"/>
      <c r="AK1548" s="55"/>
      <c r="AL1548" s="55"/>
      <c r="AM1548" s="55"/>
      <c r="AN1548" s="54" t="str">
        <f t="shared" si="402"/>
        <v/>
      </c>
      <c r="AO1548" s="54" t="str">
        <f t="shared" si="403"/>
        <v/>
      </c>
      <c r="AP1548" s="53"/>
      <c r="AQ1548" s="53"/>
      <c r="AR1548" s="1"/>
      <c r="AS1548" s="1"/>
    </row>
    <row r="1549" spans="1:45" ht="18.75" customHeight="1" x14ac:dyDescent="0.35">
      <c r="A1549" s="1"/>
      <c r="B1549" s="49">
        <f>IF(R1549="",0,COUNTIF($R$7:R1549,R1549))</f>
        <v>0</v>
      </c>
      <c r="C1549" s="49" t="str">
        <f t="shared" si="388"/>
        <v>0</v>
      </c>
      <c r="D1549" s="49">
        <f>IF(X1549="",0,COUNTIF($X$7:X1549,X1549))</f>
        <v>0</v>
      </c>
      <c r="E1549" s="49" t="str">
        <f t="shared" si="389"/>
        <v>0</v>
      </c>
      <c r="F1549" s="49">
        <f>IF(AD1549="",0,COUNTIF($AD$7:AD1549,AD1549))</f>
        <v>0</v>
      </c>
      <c r="G1549" s="49" t="str">
        <f t="shared" si="390"/>
        <v>0</v>
      </c>
      <c r="H1549" s="49">
        <f>IF(AJ1549="",0,COUNTIF($AJ$7:AJ1549,AJ1549))</f>
        <v>0</v>
      </c>
      <c r="I1549" s="49" t="str">
        <f t="shared" si="391"/>
        <v>0</v>
      </c>
      <c r="J1549" s="120">
        <f t="shared" si="392"/>
        <v>0</v>
      </c>
      <c r="K1549" s="50" t="str">
        <f t="shared" si="393"/>
        <v>-</v>
      </c>
      <c r="L1549" s="49">
        <f>IF(N1549="",0,COUNTIF($N$7:N1549,N1549))</f>
        <v>0</v>
      </c>
      <c r="M1549" s="50" t="str">
        <f t="shared" si="394"/>
        <v>0</v>
      </c>
      <c r="N1549" s="49" t="str">
        <f t="shared" si="395"/>
        <v/>
      </c>
      <c r="O1549" s="1"/>
      <c r="P1549" s="112"/>
      <c r="Q1549" s="4"/>
      <c r="R1549" s="4"/>
      <c r="S1549" s="54" t="str">
        <f t="shared" si="396"/>
        <v/>
      </c>
      <c r="T1549" s="51"/>
      <c r="U1549" s="53"/>
      <c r="V1549" s="233"/>
      <c r="W1549" s="234" t="str">
        <f t="shared" si="397"/>
        <v/>
      </c>
      <c r="X1549" s="52"/>
      <c r="Y1549" s="53"/>
      <c r="Z1549" s="53"/>
      <c r="AA1549" s="53"/>
      <c r="AB1549" s="54" t="str">
        <f t="shared" si="398"/>
        <v/>
      </c>
      <c r="AC1549" s="54" t="str">
        <f t="shared" si="399"/>
        <v/>
      </c>
      <c r="AD1549" s="52"/>
      <c r="AE1549" s="53"/>
      <c r="AF1549" s="53"/>
      <c r="AG1549" s="53"/>
      <c r="AH1549" s="54" t="str">
        <f t="shared" si="400"/>
        <v/>
      </c>
      <c r="AI1549" s="54" t="str">
        <f t="shared" si="401"/>
        <v/>
      </c>
      <c r="AJ1549" s="52"/>
      <c r="AK1549" s="55"/>
      <c r="AL1549" s="55"/>
      <c r="AM1549" s="55"/>
      <c r="AN1549" s="54" t="str">
        <f t="shared" si="402"/>
        <v/>
      </c>
      <c r="AO1549" s="54" t="str">
        <f t="shared" si="403"/>
        <v/>
      </c>
      <c r="AP1549" s="53"/>
      <c r="AQ1549" s="53"/>
      <c r="AR1549" s="1"/>
      <c r="AS1549" s="1"/>
    </row>
    <row r="1550" spans="1:45" ht="18.75" customHeight="1" x14ac:dyDescent="0.35">
      <c r="A1550" s="1"/>
      <c r="B1550" s="49">
        <f>IF(R1550="",0,COUNTIF($R$7:R1550,R1550))</f>
        <v>0</v>
      </c>
      <c r="C1550" s="49" t="str">
        <f t="shared" si="388"/>
        <v>0</v>
      </c>
      <c r="D1550" s="49">
        <f>IF(X1550="",0,COUNTIF($X$7:X1550,X1550))</f>
        <v>0</v>
      </c>
      <c r="E1550" s="49" t="str">
        <f t="shared" si="389"/>
        <v>0</v>
      </c>
      <c r="F1550" s="49">
        <f>IF(AD1550="",0,COUNTIF($AD$7:AD1550,AD1550))</f>
        <v>0</v>
      </c>
      <c r="G1550" s="49" t="str">
        <f t="shared" si="390"/>
        <v>0</v>
      </c>
      <c r="H1550" s="49">
        <f>IF(AJ1550="",0,COUNTIF($AJ$7:AJ1550,AJ1550))</f>
        <v>0</v>
      </c>
      <c r="I1550" s="49" t="str">
        <f t="shared" si="391"/>
        <v>0</v>
      </c>
      <c r="J1550" s="120">
        <f t="shared" si="392"/>
        <v>0</v>
      </c>
      <c r="K1550" s="50" t="str">
        <f t="shared" si="393"/>
        <v>-</v>
      </c>
      <c r="L1550" s="49">
        <f>IF(N1550="",0,COUNTIF($N$7:N1550,N1550))</f>
        <v>0</v>
      </c>
      <c r="M1550" s="50" t="str">
        <f t="shared" si="394"/>
        <v>0</v>
      </c>
      <c r="N1550" s="49" t="str">
        <f t="shared" si="395"/>
        <v/>
      </c>
      <c r="O1550" s="1"/>
      <c r="P1550" s="112"/>
      <c r="Q1550" s="4"/>
      <c r="R1550" s="4"/>
      <c r="S1550" s="54" t="str">
        <f t="shared" si="396"/>
        <v/>
      </c>
      <c r="T1550" s="51"/>
      <c r="U1550" s="53"/>
      <c r="V1550" s="233"/>
      <c r="W1550" s="234" t="str">
        <f t="shared" si="397"/>
        <v/>
      </c>
      <c r="X1550" s="52"/>
      <c r="Y1550" s="53"/>
      <c r="Z1550" s="53"/>
      <c r="AA1550" s="53"/>
      <c r="AB1550" s="54" t="str">
        <f t="shared" si="398"/>
        <v/>
      </c>
      <c r="AC1550" s="54" t="str">
        <f t="shared" si="399"/>
        <v/>
      </c>
      <c r="AD1550" s="52"/>
      <c r="AE1550" s="53"/>
      <c r="AF1550" s="53"/>
      <c r="AG1550" s="53"/>
      <c r="AH1550" s="54" t="str">
        <f t="shared" si="400"/>
        <v/>
      </c>
      <c r="AI1550" s="54" t="str">
        <f t="shared" si="401"/>
        <v/>
      </c>
      <c r="AJ1550" s="52"/>
      <c r="AK1550" s="55"/>
      <c r="AL1550" s="55"/>
      <c r="AM1550" s="55"/>
      <c r="AN1550" s="54" t="str">
        <f t="shared" si="402"/>
        <v/>
      </c>
      <c r="AO1550" s="54" t="str">
        <f t="shared" si="403"/>
        <v/>
      </c>
      <c r="AP1550" s="53"/>
      <c r="AQ1550" s="53"/>
      <c r="AR1550" s="1"/>
      <c r="AS1550" s="1"/>
    </row>
    <row r="1551" spans="1:45" ht="18.75" customHeight="1" x14ac:dyDescent="0.35">
      <c r="A1551" s="1"/>
      <c r="B1551" s="49">
        <f>IF(R1551="",0,COUNTIF($R$7:R1551,R1551))</f>
        <v>0</v>
      </c>
      <c r="C1551" s="49" t="str">
        <f t="shared" si="388"/>
        <v>0</v>
      </c>
      <c r="D1551" s="49">
        <f>IF(X1551="",0,COUNTIF($X$7:X1551,X1551))</f>
        <v>0</v>
      </c>
      <c r="E1551" s="49" t="str">
        <f t="shared" si="389"/>
        <v>0</v>
      </c>
      <c r="F1551" s="49">
        <f>IF(AD1551="",0,COUNTIF($AD$7:AD1551,AD1551))</f>
        <v>0</v>
      </c>
      <c r="G1551" s="49" t="str">
        <f t="shared" si="390"/>
        <v>0</v>
      </c>
      <c r="H1551" s="49">
        <f>IF(AJ1551="",0,COUNTIF($AJ$7:AJ1551,AJ1551))</f>
        <v>0</v>
      </c>
      <c r="I1551" s="49" t="str">
        <f t="shared" si="391"/>
        <v>0</v>
      </c>
      <c r="J1551" s="120">
        <f t="shared" si="392"/>
        <v>0</v>
      </c>
      <c r="K1551" s="50" t="str">
        <f t="shared" si="393"/>
        <v>-</v>
      </c>
      <c r="L1551" s="49">
        <f>IF(N1551="",0,COUNTIF($N$7:N1551,N1551))</f>
        <v>0</v>
      </c>
      <c r="M1551" s="50" t="str">
        <f t="shared" si="394"/>
        <v>0</v>
      </c>
      <c r="N1551" s="49" t="str">
        <f t="shared" si="395"/>
        <v/>
      </c>
      <c r="O1551" s="1"/>
      <c r="P1551" s="112"/>
      <c r="Q1551" s="4"/>
      <c r="R1551" s="4"/>
      <c r="S1551" s="54" t="str">
        <f t="shared" si="396"/>
        <v/>
      </c>
      <c r="T1551" s="51"/>
      <c r="U1551" s="53"/>
      <c r="V1551" s="233"/>
      <c r="W1551" s="234" t="str">
        <f t="shared" si="397"/>
        <v/>
      </c>
      <c r="X1551" s="52"/>
      <c r="Y1551" s="53"/>
      <c r="Z1551" s="53"/>
      <c r="AA1551" s="53"/>
      <c r="AB1551" s="54" t="str">
        <f t="shared" si="398"/>
        <v/>
      </c>
      <c r="AC1551" s="54" t="str">
        <f t="shared" si="399"/>
        <v/>
      </c>
      <c r="AD1551" s="52"/>
      <c r="AE1551" s="53"/>
      <c r="AF1551" s="53"/>
      <c r="AG1551" s="53"/>
      <c r="AH1551" s="54" t="str">
        <f t="shared" si="400"/>
        <v/>
      </c>
      <c r="AI1551" s="54" t="str">
        <f t="shared" si="401"/>
        <v/>
      </c>
      <c r="AJ1551" s="52"/>
      <c r="AK1551" s="55"/>
      <c r="AL1551" s="55"/>
      <c r="AM1551" s="55"/>
      <c r="AN1551" s="54" t="str">
        <f t="shared" si="402"/>
        <v/>
      </c>
      <c r="AO1551" s="54" t="str">
        <f t="shared" si="403"/>
        <v/>
      </c>
      <c r="AP1551" s="53"/>
      <c r="AQ1551" s="53"/>
      <c r="AR1551" s="1"/>
      <c r="AS1551" s="1"/>
    </row>
    <row r="1552" spans="1:45" ht="18.75" customHeight="1" x14ac:dyDescent="0.35">
      <c r="A1552" s="1"/>
      <c r="B1552" s="49">
        <f>IF(R1552="",0,COUNTIF($R$7:R1552,R1552))</f>
        <v>0</v>
      </c>
      <c r="C1552" s="49" t="str">
        <f t="shared" si="388"/>
        <v>0</v>
      </c>
      <c r="D1552" s="49">
        <f>IF(X1552="",0,COUNTIF($X$7:X1552,X1552))</f>
        <v>0</v>
      </c>
      <c r="E1552" s="49" t="str">
        <f t="shared" si="389"/>
        <v>0</v>
      </c>
      <c r="F1552" s="49">
        <f>IF(AD1552="",0,COUNTIF($AD$7:AD1552,AD1552))</f>
        <v>0</v>
      </c>
      <c r="G1552" s="49" t="str">
        <f t="shared" si="390"/>
        <v>0</v>
      </c>
      <c r="H1552" s="49">
        <f>IF(AJ1552="",0,COUNTIF($AJ$7:AJ1552,AJ1552))</f>
        <v>0</v>
      </c>
      <c r="I1552" s="49" t="str">
        <f t="shared" si="391"/>
        <v>0</v>
      </c>
      <c r="J1552" s="120">
        <f t="shared" si="392"/>
        <v>0</v>
      </c>
      <c r="K1552" s="50" t="str">
        <f t="shared" si="393"/>
        <v>-</v>
      </c>
      <c r="L1552" s="49">
        <f>IF(N1552="",0,COUNTIF($N$7:N1552,N1552))</f>
        <v>0</v>
      </c>
      <c r="M1552" s="50" t="str">
        <f t="shared" si="394"/>
        <v>0</v>
      </c>
      <c r="N1552" s="49" t="str">
        <f t="shared" si="395"/>
        <v/>
      </c>
      <c r="O1552" s="1"/>
      <c r="P1552" s="112"/>
      <c r="Q1552" s="4"/>
      <c r="R1552" s="4"/>
      <c r="S1552" s="54" t="str">
        <f t="shared" si="396"/>
        <v/>
      </c>
      <c r="T1552" s="51"/>
      <c r="U1552" s="53"/>
      <c r="V1552" s="233"/>
      <c r="W1552" s="234" t="str">
        <f t="shared" si="397"/>
        <v/>
      </c>
      <c r="X1552" s="52"/>
      <c r="Y1552" s="53"/>
      <c r="Z1552" s="53"/>
      <c r="AA1552" s="53"/>
      <c r="AB1552" s="54" t="str">
        <f t="shared" si="398"/>
        <v/>
      </c>
      <c r="AC1552" s="54" t="str">
        <f t="shared" si="399"/>
        <v/>
      </c>
      <c r="AD1552" s="52"/>
      <c r="AE1552" s="53"/>
      <c r="AF1552" s="53"/>
      <c r="AG1552" s="53"/>
      <c r="AH1552" s="54" t="str">
        <f t="shared" si="400"/>
        <v/>
      </c>
      <c r="AI1552" s="54" t="str">
        <f t="shared" si="401"/>
        <v/>
      </c>
      <c r="AJ1552" s="52"/>
      <c r="AK1552" s="55"/>
      <c r="AL1552" s="55"/>
      <c r="AM1552" s="55"/>
      <c r="AN1552" s="54" t="str">
        <f t="shared" si="402"/>
        <v/>
      </c>
      <c r="AO1552" s="54" t="str">
        <f t="shared" si="403"/>
        <v/>
      </c>
      <c r="AP1552" s="53"/>
      <c r="AQ1552" s="53"/>
      <c r="AR1552" s="1"/>
      <c r="AS1552" s="1"/>
    </row>
    <row r="1553" spans="1:45" ht="18.75" customHeight="1" x14ac:dyDescent="0.35">
      <c r="A1553" s="1"/>
      <c r="B1553" s="49">
        <f>IF(R1553="",0,COUNTIF($R$7:R1553,R1553))</f>
        <v>0</v>
      </c>
      <c r="C1553" s="49" t="str">
        <f t="shared" si="388"/>
        <v>0</v>
      </c>
      <c r="D1553" s="49">
        <f>IF(X1553="",0,COUNTIF($X$7:X1553,X1553))</f>
        <v>0</v>
      </c>
      <c r="E1553" s="49" t="str">
        <f t="shared" si="389"/>
        <v>0</v>
      </c>
      <c r="F1553" s="49">
        <f>IF(AD1553="",0,COUNTIF($AD$7:AD1553,AD1553))</f>
        <v>0</v>
      </c>
      <c r="G1553" s="49" t="str">
        <f t="shared" si="390"/>
        <v>0</v>
      </c>
      <c r="H1553" s="49">
        <f>IF(AJ1553="",0,COUNTIF($AJ$7:AJ1553,AJ1553))</f>
        <v>0</v>
      </c>
      <c r="I1553" s="49" t="str">
        <f t="shared" si="391"/>
        <v>0</v>
      </c>
      <c r="J1553" s="120">
        <f t="shared" si="392"/>
        <v>0</v>
      </c>
      <c r="K1553" s="50" t="str">
        <f t="shared" si="393"/>
        <v>-</v>
      </c>
      <c r="L1553" s="49">
        <f>IF(N1553="",0,COUNTIF($N$7:N1553,N1553))</f>
        <v>0</v>
      </c>
      <c r="M1553" s="50" t="str">
        <f t="shared" si="394"/>
        <v>0</v>
      </c>
      <c r="N1553" s="49" t="str">
        <f t="shared" si="395"/>
        <v/>
      </c>
      <c r="O1553" s="1"/>
      <c r="P1553" s="112"/>
      <c r="Q1553" s="4"/>
      <c r="R1553" s="4"/>
      <c r="S1553" s="54" t="str">
        <f t="shared" si="396"/>
        <v/>
      </c>
      <c r="T1553" s="51"/>
      <c r="U1553" s="53"/>
      <c r="V1553" s="233"/>
      <c r="W1553" s="234" t="str">
        <f t="shared" si="397"/>
        <v/>
      </c>
      <c r="X1553" s="52"/>
      <c r="Y1553" s="53"/>
      <c r="Z1553" s="53"/>
      <c r="AA1553" s="53"/>
      <c r="AB1553" s="54" t="str">
        <f t="shared" si="398"/>
        <v/>
      </c>
      <c r="AC1553" s="54" t="str">
        <f t="shared" si="399"/>
        <v/>
      </c>
      <c r="AD1553" s="52"/>
      <c r="AE1553" s="53"/>
      <c r="AF1553" s="53"/>
      <c r="AG1553" s="53"/>
      <c r="AH1553" s="54" t="str">
        <f t="shared" si="400"/>
        <v/>
      </c>
      <c r="AI1553" s="54" t="str">
        <f t="shared" si="401"/>
        <v/>
      </c>
      <c r="AJ1553" s="52"/>
      <c r="AK1553" s="55"/>
      <c r="AL1553" s="55"/>
      <c r="AM1553" s="55"/>
      <c r="AN1553" s="54" t="str">
        <f t="shared" si="402"/>
        <v/>
      </c>
      <c r="AO1553" s="54" t="str">
        <f t="shared" si="403"/>
        <v/>
      </c>
      <c r="AP1553" s="53"/>
      <c r="AQ1553" s="53"/>
      <c r="AR1553" s="1"/>
      <c r="AS1553" s="1"/>
    </row>
    <row r="1554" spans="1:45" ht="18.75" customHeight="1" x14ac:dyDescent="0.35">
      <c r="A1554" s="1"/>
      <c r="B1554" s="49">
        <f>IF(R1554="",0,COUNTIF($R$7:R1554,R1554))</f>
        <v>0</v>
      </c>
      <c r="C1554" s="49" t="str">
        <f t="shared" si="388"/>
        <v>0</v>
      </c>
      <c r="D1554" s="49">
        <f>IF(X1554="",0,COUNTIF($X$7:X1554,X1554))</f>
        <v>0</v>
      </c>
      <c r="E1554" s="49" t="str">
        <f t="shared" si="389"/>
        <v>0</v>
      </c>
      <c r="F1554" s="49">
        <f>IF(AD1554="",0,COUNTIF($AD$7:AD1554,AD1554))</f>
        <v>0</v>
      </c>
      <c r="G1554" s="49" t="str">
        <f t="shared" si="390"/>
        <v>0</v>
      </c>
      <c r="H1554" s="49">
        <f>IF(AJ1554="",0,COUNTIF($AJ$7:AJ1554,AJ1554))</f>
        <v>0</v>
      </c>
      <c r="I1554" s="49" t="str">
        <f t="shared" si="391"/>
        <v>0</v>
      </c>
      <c r="J1554" s="120">
        <f t="shared" si="392"/>
        <v>0</v>
      </c>
      <c r="K1554" s="50" t="str">
        <f t="shared" si="393"/>
        <v>-</v>
      </c>
      <c r="L1554" s="49">
        <f>IF(N1554="",0,COUNTIF($N$7:N1554,N1554))</f>
        <v>0</v>
      </c>
      <c r="M1554" s="50" t="str">
        <f t="shared" si="394"/>
        <v>0</v>
      </c>
      <c r="N1554" s="49" t="str">
        <f t="shared" si="395"/>
        <v/>
      </c>
      <c r="O1554" s="1"/>
      <c r="P1554" s="112"/>
      <c r="Q1554" s="4"/>
      <c r="R1554" s="4"/>
      <c r="S1554" s="54" t="str">
        <f t="shared" si="396"/>
        <v/>
      </c>
      <c r="T1554" s="51"/>
      <c r="U1554" s="53"/>
      <c r="V1554" s="233"/>
      <c r="W1554" s="234" t="str">
        <f t="shared" si="397"/>
        <v/>
      </c>
      <c r="X1554" s="52"/>
      <c r="Y1554" s="53"/>
      <c r="Z1554" s="53"/>
      <c r="AA1554" s="53"/>
      <c r="AB1554" s="54" t="str">
        <f t="shared" si="398"/>
        <v/>
      </c>
      <c r="AC1554" s="54" t="str">
        <f t="shared" si="399"/>
        <v/>
      </c>
      <c r="AD1554" s="52"/>
      <c r="AE1554" s="53"/>
      <c r="AF1554" s="53"/>
      <c r="AG1554" s="53"/>
      <c r="AH1554" s="54" t="str">
        <f t="shared" si="400"/>
        <v/>
      </c>
      <c r="AI1554" s="54" t="str">
        <f t="shared" si="401"/>
        <v/>
      </c>
      <c r="AJ1554" s="52"/>
      <c r="AK1554" s="55"/>
      <c r="AL1554" s="55"/>
      <c r="AM1554" s="55"/>
      <c r="AN1554" s="54" t="str">
        <f t="shared" si="402"/>
        <v/>
      </c>
      <c r="AO1554" s="54" t="str">
        <f t="shared" si="403"/>
        <v/>
      </c>
      <c r="AP1554" s="53"/>
      <c r="AQ1554" s="53"/>
      <c r="AR1554" s="1"/>
      <c r="AS1554" s="1"/>
    </row>
    <row r="1555" spans="1:45" ht="18.75" customHeight="1" x14ac:dyDescent="0.35">
      <c r="A1555" s="1"/>
      <c r="B1555" s="49">
        <f>IF(R1555="",0,COUNTIF($R$7:R1555,R1555))</f>
        <v>0</v>
      </c>
      <c r="C1555" s="49" t="str">
        <f t="shared" si="388"/>
        <v>0</v>
      </c>
      <c r="D1555" s="49">
        <f>IF(X1555="",0,COUNTIF($X$7:X1555,X1555))</f>
        <v>0</v>
      </c>
      <c r="E1555" s="49" t="str">
        <f t="shared" si="389"/>
        <v>0</v>
      </c>
      <c r="F1555" s="49">
        <f>IF(AD1555="",0,COUNTIF($AD$7:AD1555,AD1555))</f>
        <v>0</v>
      </c>
      <c r="G1555" s="49" t="str">
        <f t="shared" si="390"/>
        <v>0</v>
      </c>
      <c r="H1555" s="49">
        <f>IF(AJ1555="",0,COUNTIF($AJ$7:AJ1555,AJ1555))</f>
        <v>0</v>
      </c>
      <c r="I1555" s="49" t="str">
        <f t="shared" si="391"/>
        <v>0</v>
      </c>
      <c r="J1555" s="120">
        <f t="shared" si="392"/>
        <v>0</v>
      </c>
      <c r="K1555" s="50" t="str">
        <f t="shared" si="393"/>
        <v>-</v>
      </c>
      <c r="L1555" s="49">
        <f>IF(N1555="",0,COUNTIF($N$7:N1555,N1555))</f>
        <v>0</v>
      </c>
      <c r="M1555" s="50" t="str">
        <f t="shared" si="394"/>
        <v>0</v>
      </c>
      <c r="N1555" s="49" t="str">
        <f t="shared" si="395"/>
        <v/>
      </c>
      <c r="O1555" s="1"/>
      <c r="P1555" s="112"/>
      <c r="Q1555" s="4"/>
      <c r="R1555" s="4"/>
      <c r="S1555" s="54" t="str">
        <f t="shared" si="396"/>
        <v/>
      </c>
      <c r="T1555" s="51"/>
      <c r="U1555" s="53"/>
      <c r="V1555" s="233"/>
      <c r="W1555" s="234" t="str">
        <f t="shared" si="397"/>
        <v/>
      </c>
      <c r="X1555" s="52"/>
      <c r="Y1555" s="53"/>
      <c r="Z1555" s="53"/>
      <c r="AA1555" s="53"/>
      <c r="AB1555" s="54" t="str">
        <f t="shared" si="398"/>
        <v/>
      </c>
      <c r="AC1555" s="54" t="str">
        <f t="shared" si="399"/>
        <v/>
      </c>
      <c r="AD1555" s="52"/>
      <c r="AE1555" s="53"/>
      <c r="AF1555" s="53"/>
      <c r="AG1555" s="53"/>
      <c r="AH1555" s="54" t="str">
        <f t="shared" si="400"/>
        <v/>
      </c>
      <c r="AI1555" s="54" t="str">
        <f t="shared" si="401"/>
        <v/>
      </c>
      <c r="AJ1555" s="52"/>
      <c r="AK1555" s="55"/>
      <c r="AL1555" s="55"/>
      <c r="AM1555" s="55"/>
      <c r="AN1555" s="54" t="str">
        <f t="shared" si="402"/>
        <v/>
      </c>
      <c r="AO1555" s="54" t="str">
        <f t="shared" si="403"/>
        <v/>
      </c>
      <c r="AP1555" s="53"/>
      <c r="AQ1555" s="53"/>
      <c r="AR1555" s="1"/>
      <c r="AS1555" s="1"/>
    </row>
    <row r="1556" spans="1:45" ht="18.75" customHeight="1" x14ac:dyDescent="0.35">
      <c r="A1556" s="1"/>
      <c r="B1556" s="49">
        <f>IF(R1556="",0,COUNTIF($R$7:R1556,R1556))</f>
        <v>0</v>
      </c>
      <c r="C1556" s="49" t="str">
        <f t="shared" si="388"/>
        <v>0</v>
      </c>
      <c r="D1556" s="49">
        <f>IF(X1556="",0,COUNTIF($X$7:X1556,X1556))</f>
        <v>0</v>
      </c>
      <c r="E1556" s="49" t="str">
        <f t="shared" si="389"/>
        <v>0</v>
      </c>
      <c r="F1556" s="49">
        <f>IF(AD1556="",0,COUNTIF($AD$7:AD1556,AD1556))</f>
        <v>0</v>
      </c>
      <c r="G1556" s="49" t="str">
        <f t="shared" si="390"/>
        <v>0</v>
      </c>
      <c r="H1556" s="49">
        <f>IF(AJ1556="",0,COUNTIF($AJ$7:AJ1556,AJ1556))</f>
        <v>0</v>
      </c>
      <c r="I1556" s="49" t="str">
        <f t="shared" si="391"/>
        <v>0</v>
      </c>
      <c r="J1556" s="120">
        <f t="shared" si="392"/>
        <v>0</v>
      </c>
      <c r="K1556" s="50" t="str">
        <f t="shared" si="393"/>
        <v>-</v>
      </c>
      <c r="L1556" s="49">
        <f>IF(N1556="",0,COUNTIF($N$7:N1556,N1556))</f>
        <v>0</v>
      </c>
      <c r="M1556" s="50" t="str">
        <f t="shared" si="394"/>
        <v>0</v>
      </c>
      <c r="N1556" s="49" t="str">
        <f t="shared" si="395"/>
        <v/>
      </c>
      <c r="O1556" s="1"/>
      <c r="P1556" s="112"/>
      <c r="Q1556" s="4"/>
      <c r="R1556" s="4"/>
      <c r="S1556" s="54" t="str">
        <f t="shared" si="396"/>
        <v/>
      </c>
      <c r="T1556" s="51"/>
      <c r="U1556" s="53"/>
      <c r="V1556" s="233"/>
      <c r="W1556" s="234" t="str">
        <f t="shared" si="397"/>
        <v/>
      </c>
      <c r="X1556" s="52"/>
      <c r="Y1556" s="53"/>
      <c r="Z1556" s="53"/>
      <c r="AA1556" s="53"/>
      <c r="AB1556" s="54" t="str">
        <f t="shared" si="398"/>
        <v/>
      </c>
      <c r="AC1556" s="54" t="str">
        <f t="shared" si="399"/>
        <v/>
      </c>
      <c r="AD1556" s="52"/>
      <c r="AE1556" s="53"/>
      <c r="AF1556" s="53"/>
      <c r="AG1556" s="53"/>
      <c r="AH1556" s="54" t="str">
        <f t="shared" si="400"/>
        <v/>
      </c>
      <c r="AI1556" s="54" t="str">
        <f t="shared" si="401"/>
        <v/>
      </c>
      <c r="AJ1556" s="52"/>
      <c r="AK1556" s="55"/>
      <c r="AL1556" s="55"/>
      <c r="AM1556" s="55"/>
      <c r="AN1556" s="54" t="str">
        <f t="shared" si="402"/>
        <v/>
      </c>
      <c r="AO1556" s="54" t="str">
        <f t="shared" si="403"/>
        <v/>
      </c>
      <c r="AP1556" s="53"/>
      <c r="AQ1556" s="53"/>
      <c r="AR1556" s="1"/>
      <c r="AS1556" s="1"/>
    </row>
    <row r="1557" spans="1:45" ht="18.75" customHeight="1" x14ac:dyDescent="0.35">
      <c r="A1557" s="1"/>
      <c r="B1557" s="49">
        <f>IF(R1557="",0,COUNTIF($R$7:R1557,R1557))</f>
        <v>0</v>
      </c>
      <c r="C1557" s="49" t="str">
        <f t="shared" si="388"/>
        <v>0</v>
      </c>
      <c r="D1557" s="49">
        <f>IF(X1557="",0,COUNTIF($X$7:X1557,X1557))</f>
        <v>0</v>
      </c>
      <c r="E1557" s="49" t="str">
        <f t="shared" si="389"/>
        <v>0</v>
      </c>
      <c r="F1557" s="49">
        <f>IF(AD1557="",0,COUNTIF($AD$7:AD1557,AD1557))</f>
        <v>0</v>
      </c>
      <c r="G1557" s="49" t="str">
        <f t="shared" si="390"/>
        <v>0</v>
      </c>
      <c r="H1557" s="49">
        <f>IF(AJ1557="",0,COUNTIF($AJ$7:AJ1557,AJ1557))</f>
        <v>0</v>
      </c>
      <c r="I1557" s="49" t="str">
        <f t="shared" si="391"/>
        <v>0</v>
      </c>
      <c r="J1557" s="120">
        <f t="shared" si="392"/>
        <v>0</v>
      </c>
      <c r="K1557" s="50" t="str">
        <f t="shared" si="393"/>
        <v>-</v>
      </c>
      <c r="L1557" s="49">
        <f>IF(N1557="",0,COUNTIF($N$7:N1557,N1557))</f>
        <v>0</v>
      </c>
      <c r="M1557" s="50" t="str">
        <f t="shared" si="394"/>
        <v>0</v>
      </c>
      <c r="N1557" s="49" t="str">
        <f t="shared" si="395"/>
        <v/>
      </c>
      <c r="O1557" s="1"/>
      <c r="P1557" s="112"/>
      <c r="Q1557" s="4"/>
      <c r="R1557" s="4"/>
      <c r="S1557" s="54" t="str">
        <f t="shared" si="396"/>
        <v/>
      </c>
      <c r="T1557" s="51"/>
      <c r="U1557" s="53"/>
      <c r="V1557" s="233"/>
      <c r="W1557" s="234" t="str">
        <f t="shared" si="397"/>
        <v/>
      </c>
      <c r="X1557" s="52"/>
      <c r="Y1557" s="53"/>
      <c r="Z1557" s="53"/>
      <c r="AA1557" s="53"/>
      <c r="AB1557" s="54" t="str">
        <f t="shared" si="398"/>
        <v/>
      </c>
      <c r="AC1557" s="54" t="str">
        <f t="shared" si="399"/>
        <v/>
      </c>
      <c r="AD1557" s="52"/>
      <c r="AE1557" s="53"/>
      <c r="AF1557" s="53"/>
      <c r="AG1557" s="53"/>
      <c r="AH1557" s="54" t="str">
        <f t="shared" si="400"/>
        <v/>
      </c>
      <c r="AI1557" s="54" t="str">
        <f t="shared" si="401"/>
        <v/>
      </c>
      <c r="AJ1557" s="52"/>
      <c r="AK1557" s="55"/>
      <c r="AL1557" s="55"/>
      <c r="AM1557" s="55"/>
      <c r="AN1557" s="54" t="str">
        <f t="shared" si="402"/>
        <v/>
      </c>
      <c r="AO1557" s="54" t="str">
        <f t="shared" si="403"/>
        <v/>
      </c>
      <c r="AP1557" s="53"/>
      <c r="AQ1557" s="53"/>
      <c r="AR1557" s="1"/>
      <c r="AS1557" s="1"/>
    </row>
    <row r="1558" spans="1:45" ht="18.75" customHeight="1" x14ac:dyDescent="0.35">
      <c r="A1558" s="1"/>
      <c r="B1558" s="49">
        <f>IF(R1558="",0,COUNTIF($R$7:R1558,R1558))</f>
        <v>0</v>
      </c>
      <c r="C1558" s="49" t="str">
        <f t="shared" si="388"/>
        <v>0</v>
      </c>
      <c r="D1558" s="49">
        <f>IF(X1558="",0,COUNTIF($X$7:X1558,X1558))</f>
        <v>0</v>
      </c>
      <c r="E1558" s="49" t="str">
        <f t="shared" si="389"/>
        <v>0</v>
      </c>
      <c r="F1558" s="49">
        <f>IF(AD1558="",0,COUNTIF($AD$7:AD1558,AD1558))</f>
        <v>0</v>
      </c>
      <c r="G1558" s="49" t="str">
        <f t="shared" si="390"/>
        <v>0</v>
      </c>
      <c r="H1558" s="49">
        <f>IF(AJ1558="",0,COUNTIF($AJ$7:AJ1558,AJ1558))</f>
        <v>0</v>
      </c>
      <c r="I1558" s="49" t="str">
        <f t="shared" si="391"/>
        <v>0</v>
      </c>
      <c r="J1558" s="120">
        <f t="shared" si="392"/>
        <v>0</v>
      </c>
      <c r="K1558" s="50" t="str">
        <f t="shared" si="393"/>
        <v>-</v>
      </c>
      <c r="L1558" s="49">
        <f>IF(N1558="",0,COUNTIF($N$7:N1558,N1558))</f>
        <v>0</v>
      </c>
      <c r="M1558" s="50" t="str">
        <f t="shared" si="394"/>
        <v>0</v>
      </c>
      <c r="N1558" s="49" t="str">
        <f t="shared" si="395"/>
        <v/>
      </c>
      <c r="O1558" s="1"/>
      <c r="P1558" s="112"/>
      <c r="Q1558" s="4"/>
      <c r="R1558" s="4"/>
      <c r="S1558" s="54" t="str">
        <f t="shared" si="396"/>
        <v/>
      </c>
      <c r="T1558" s="51"/>
      <c r="U1558" s="53"/>
      <c r="V1558" s="233"/>
      <c r="W1558" s="234" t="str">
        <f t="shared" si="397"/>
        <v/>
      </c>
      <c r="X1558" s="52"/>
      <c r="Y1558" s="53"/>
      <c r="Z1558" s="53"/>
      <c r="AA1558" s="53"/>
      <c r="AB1558" s="54" t="str">
        <f t="shared" si="398"/>
        <v/>
      </c>
      <c r="AC1558" s="54" t="str">
        <f t="shared" si="399"/>
        <v/>
      </c>
      <c r="AD1558" s="52"/>
      <c r="AE1558" s="53"/>
      <c r="AF1558" s="53"/>
      <c r="AG1558" s="53"/>
      <c r="AH1558" s="54" t="str">
        <f t="shared" si="400"/>
        <v/>
      </c>
      <c r="AI1558" s="54" t="str">
        <f t="shared" si="401"/>
        <v/>
      </c>
      <c r="AJ1558" s="52"/>
      <c r="AK1558" s="55"/>
      <c r="AL1558" s="55"/>
      <c r="AM1558" s="55"/>
      <c r="AN1558" s="54" t="str">
        <f t="shared" si="402"/>
        <v/>
      </c>
      <c r="AO1558" s="54" t="str">
        <f t="shared" si="403"/>
        <v/>
      </c>
      <c r="AP1558" s="53"/>
      <c r="AQ1558" s="53"/>
      <c r="AR1558" s="1"/>
      <c r="AS1558" s="1"/>
    </row>
    <row r="1559" spans="1:45" ht="18.75" customHeight="1" x14ac:dyDescent="0.35">
      <c r="A1559" s="1"/>
      <c r="B1559" s="49">
        <f>IF(R1559="",0,COUNTIF($R$7:R1559,R1559))</f>
        <v>0</v>
      </c>
      <c r="C1559" s="49" t="str">
        <f t="shared" si="388"/>
        <v>0</v>
      </c>
      <c r="D1559" s="49">
        <f>IF(X1559="",0,COUNTIF($X$7:X1559,X1559))</f>
        <v>0</v>
      </c>
      <c r="E1559" s="49" t="str">
        <f t="shared" si="389"/>
        <v>0</v>
      </c>
      <c r="F1559" s="49">
        <f>IF(AD1559="",0,COUNTIF($AD$7:AD1559,AD1559))</f>
        <v>0</v>
      </c>
      <c r="G1559" s="49" t="str">
        <f t="shared" si="390"/>
        <v>0</v>
      </c>
      <c r="H1559" s="49">
        <f>IF(AJ1559="",0,COUNTIF($AJ$7:AJ1559,AJ1559))</f>
        <v>0</v>
      </c>
      <c r="I1559" s="49" t="str">
        <f t="shared" si="391"/>
        <v>0</v>
      </c>
      <c r="J1559" s="120">
        <f t="shared" si="392"/>
        <v>0</v>
      </c>
      <c r="K1559" s="50" t="str">
        <f t="shared" si="393"/>
        <v>-</v>
      </c>
      <c r="L1559" s="49">
        <f>IF(N1559="",0,COUNTIF($N$7:N1559,N1559))</f>
        <v>0</v>
      </c>
      <c r="M1559" s="50" t="str">
        <f t="shared" si="394"/>
        <v>0</v>
      </c>
      <c r="N1559" s="49" t="str">
        <f t="shared" si="395"/>
        <v/>
      </c>
      <c r="O1559" s="1"/>
      <c r="P1559" s="112"/>
      <c r="Q1559" s="4"/>
      <c r="R1559" s="4"/>
      <c r="S1559" s="54" t="str">
        <f t="shared" si="396"/>
        <v/>
      </c>
      <c r="T1559" s="51"/>
      <c r="U1559" s="53"/>
      <c r="V1559" s="233"/>
      <c r="W1559" s="234" t="str">
        <f t="shared" si="397"/>
        <v/>
      </c>
      <c r="X1559" s="52"/>
      <c r="Y1559" s="53"/>
      <c r="Z1559" s="53"/>
      <c r="AA1559" s="53"/>
      <c r="AB1559" s="54" t="str">
        <f t="shared" si="398"/>
        <v/>
      </c>
      <c r="AC1559" s="54" t="str">
        <f t="shared" si="399"/>
        <v/>
      </c>
      <c r="AD1559" s="52"/>
      <c r="AE1559" s="53"/>
      <c r="AF1559" s="53"/>
      <c r="AG1559" s="53"/>
      <c r="AH1559" s="54" t="str">
        <f t="shared" si="400"/>
        <v/>
      </c>
      <c r="AI1559" s="54" t="str">
        <f t="shared" si="401"/>
        <v/>
      </c>
      <c r="AJ1559" s="52"/>
      <c r="AK1559" s="55"/>
      <c r="AL1559" s="55"/>
      <c r="AM1559" s="55"/>
      <c r="AN1559" s="54" t="str">
        <f t="shared" si="402"/>
        <v/>
      </c>
      <c r="AO1559" s="54" t="str">
        <f t="shared" si="403"/>
        <v/>
      </c>
      <c r="AP1559" s="53"/>
      <c r="AQ1559" s="53"/>
      <c r="AR1559" s="1"/>
      <c r="AS1559" s="1"/>
    </row>
    <row r="1560" spans="1:45" ht="18.75" customHeight="1" x14ac:dyDescent="0.35">
      <c r="A1560" s="1"/>
      <c r="B1560" s="49">
        <f>IF(R1560="",0,COUNTIF($R$7:R1560,R1560))</f>
        <v>0</v>
      </c>
      <c r="C1560" s="49" t="str">
        <f t="shared" si="388"/>
        <v>0</v>
      </c>
      <c r="D1560" s="49">
        <f>IF(X1560="",0,COUNTIF($X$7:X1560,X1560))</f>
        <v>0</v>
      </c>
      <c r="E1560" s="49" t="str">
        <f t="shared" si="389"/>
        <v>0</v>
      </c>
      <c r="F1560" s="49">
        <f>IF(AD1560="",0,COUNTIF($AD$7:AD1560,AD1560))</f>
        <v>0</v>
      </c>
      <c r="G1560" s="49" t="str">
        <f t="shared" si="390"/>
        <v>0</v>
      </c>
      <c r="H1560" s="49">
        <f>IF(AJ1560="",0,COUNTIF($AJ$7:AJ1560,AJ1560))</f>
        <v>0</v>
      </c>
      <c r="I1560" s="49" t="str">
        <f t="shared" si="391"/>
        <v>0</v>
      </c>
      <c r="J1560" s="120">
        <f t="shared" si="392"/>
        <v>0</v>
      </c>
      <c r="K1560" s="50" t="str">
        <f t="shared" si="393"/>
        <v>-</v>
      </c>
      <c r="L1560" s="49">
        <f>IF(N1560="",0,COUNTIF($N$7:N1560,N1560))</f>
        <v>0</v>
      </c>
      <c r="M1560" s="50" t="str">
        <f t="shared" si="394"/>
        <v>0</v>
      </c>
      <c r="N1560" s="49" t="str">
        <f t="shared" si="395"/>
        <v/>
      </c>
      <c r="O1560" s="1"/>
      <c r="P1560" s="112"/>
      <c r="Q1560" s="4"/>
      <c r="R1560" s="4"/>
      <c r="S1560" s="54" t="str">
        <f t="shared" si="396"/>
        <v/>
      </c>
      <c r="T1560" s="51"/>
      <c r="U1560" s="53"/>
      <c r="V1560" s="233"/>
      <c r="W1560" s="234" t="str">
        <f t="shared" si="397"/>
        <v/>
      </c>
      <c r="X1560" s="52"/>
      <c r="Y1560" s="53"/>
      <c r="Z1560" s="53"/>
      <c r="AA1560" s="53"/>
      <c r="AB1560" s="54" t="str">
        <f t="shared" si="398"/>
        <v/>
      </c>
      <c r="AC1560" s="54" t="str">
        <f t="shared" si="399"/>
        <v/>
      </c>
      <c r="AD1560" s="52"/>
      <c r="AE1560" s="53"/>
      <c r="AF1560" s="53"/>
      <c r="AG1560" s="53"/>
      <c r="AH1560" s="54" t="str">
        <f t="shared" si="400"/>
        <v/>
      </c>
      <c r="AI1560" s="54" t="str">
        <f t="shared" si="401"/>
        <v/>
      </c>
      <c r="AJ1560" s="52"/>
      <c r="AK1560" s="55"/>
      <c r="AL1560" s="55"/>
      <c r="AM1560" s="55"/>
      <c r="AN1560" s="54" t="str">
        <f t="shared" si="402"/>
        <v/>
      </c>
      <c r="AO1560" s="54" t="str">
        <f t="shared" si="403"/>
        <v/>
      </c>
      <c r="AP1560" s="53"/>
      <c r="AQ1560" s="53"/>
      <c r="AR1560" s="1"/>
      <c r="AS1560" s="1"/>
    </row>
    <row r="1561" spans="1:45" ht="18.75" customHeight="1" x14ac:dyDescent="0.35">
      <c r="A1561" s="1"/>
      <c r="B1561" s="49">
        <f>IF(R1561="",0,COUNTIF($R$7:R1561,R1561))</f>
        <v>0</v>
      </c>
      <c r="C1561" s="49" t="str">
        <f t="shared" si="388"/>
        <v>0</v>
      </c>
      <c r="D1561" s="49">
        <f>IF(X1561="",0,COUNTIF($X$7:X1561,X1561))</f>
        <v>0</v>
      </c>
      <c r="E1561" s="49" t="str">
        <f t="shared" si="389"/>
        <v>0</v>
      </c>
      <c r="F1561" s="49">
        <f>IF(AD1561="",0,COUNTIF($AD$7:AD1561,AD1561))</f>
        <v>0</v>
      </c>
      <c r="G1561" s="49" t="str">
        <f t="shared" si="390"/>
        <v>0</v>
      </c>
      <c r="H1561" s="49">
        <f>IF(AJ1561="",0,COUNTIF($AJ$7:AJ1561,AJ1561))</f>
        <v>0</v>
      </c>
      <c r="I1561" s="49" t="str">
        <f t="shared" si="391"/>
        <v>0</v>
      </c>
      <c r="J1561" s="120">
        <f t="shared" si="392"/>
        <v>0</v>
      </c>
      <c r="K1561" s="50" t="str">
        <f t="shared" si="393"/>
        <v>-</v>
      </c>
      <c r="L1561" s="49">
        <f>IF(N1561="",0,COUNTIF($N$7:N1561,N1561))</f>
        <v>0</v>
      </c>
      <c r="M1561" s="50" t="str">
        <f t="shared" si="394"/>
        <v>0</v>
      </c>
      <c r="N1561" s="49" t="str">
        <f t="shared" si="395"/>
        <v/>
      </c>
      <c r="O1561" s="1"/>
      <c r="P1561" s="112"/>
      <c r="Q1561" s="4"/>
      <c r="R1561" s="4"/>
      <c r="S1561" s="54" t="str">
        <f t="shared" si="396"/>
        <v/>
      </c>
      <c r="T1561" s="51"/>
      <c r="U1561" s="53"/>
      <c r="V1561" s="233"/>
      <c r="W1561" s="234" t="str">
        <f t="shared" si="397"/>
        <v/>
      </c>
      <c r="X1561" s="52"/>
      <c r="Y1561" s="53"/>
      <c r="Z1561" s="53"/>
      <c r="AA1561" s="53"/>
      <c r="AB1561" s="54" t="str">
        <f t="shared" si="398"/>
        <v/>
      </c>
      <c r="AC1561" s="54" t="str">
        <f t="shared" si="399"/>
        <v/>
      </c>
      <c r="AD1561" s="52"/>
      <c r="AE1561" s="53"/>
      <c r="AF1561" s="53"/>
      <c r="AG1561" s="53"/>
      <c r="AH1561" s="54" t="str">
        <f t="shared" si="400"/>
        <v/>
      </c>
      <c r="AI1561" s="54" t="str">
        <f t="shared" si="401"/>
        <v/>
      </c>
      <c r="AJ1561" s="52"/>
      <c r="AK1561" s="55"/>
      <c r="AL1561" s="55"/>
      <c r="AM1561" s="55"/>
      <c r="AN1561" s="54" t="str">
        <f t="shared" si="402"/>
        <v/>
      </c>
      <c r="AO1561" s="54" t="str">
        <f t="shared" si="403"/>
        <v/>
      </c>
      <c r="AP1561" s="53"/>
      <c r="AQ1561" s="53"/>
      <c r="AR1561" s="1"/>
      <c r="AS1561" s="1"/>
    </row>
    <row r="1562" spans="1:45" ht="18.75" customHeight="1" x14ac:dyDescent="0.35">
      <c r="A1562" s="1"/>
      <c r="B1562" s="49">
        <f>IF(R1562="",0,COUNTIF($R$7:R1562,R1562))</f>
        <v>0</v>
      </c>
      <c r="C1562" s="49" t="str">
        <f t="shared" si="388"/>
        <v>0</v>
      </c>
      <c r="D1562" s="49">
        <f>IF(X1562="",0,COUNTIF($X$7:X1562,X1562))</f>
        <v>0</v>
      </c>
      <c r="E1562" s="49" t="str">
        <f t="shared" si="389"/>
        <v>0</v>
      </c>
      <c r="F1562" s="49">
        <f>IF(AD1562="",0,COUNTIF($AD$7:AD1562,AD1562))</f>
        <v>0</v>
      </c>
      <c r="G1562" s="49" t="str">
        <f t="shared" si="390"/>
        <v>0</v>
      </c>
      <c r="H1562" s="49">
        <f>IF(AJ1562="",0,COUNTIF($AJ$7:AJ1562,AJ1562))</f>
        <v>0</v>
      </c>
      <c r="I1562" s="49" t="str">
        <f t="shared" si="391"/>
        <v>0</v>
      </c>
      <c r="J1562" s="120">
        <f t="shared" si="392"/>
        <v>0</v>
      </c>
      <c r="K1562" s="50" t="str">
        <f t="shared" si="393"/>
        <v>-</v>
      </c>
      <c r="L1562" s="49">
        <f>IF(N1562="",0,COUNTIF($N$7:N1562,N1562))</f>
        <v>0</v>
      </c>
      <c r="M1562" s="50" t="str">
        <f t="shared" si="394"/>
        <v>0</v>
      </c>
      <c r="N1562" s="49" t="str">
        <f t="shared" si="395"/>
        <v/>
      </c>
      <c r="O1562" s="1"/>
      <c r="P1562" s="112"/>
      <c r="Q1562" s="4"/>
      <c r="R1562" s="4"/>
      <c r="S1562" s="54" t="str">
        <f t="shared" si="396"/>
        <v/>
      </c>
      <c r="T1562" s="51"/>
      <c r="U1562" s="53"/>
      <c r="V1562" s="233"/>
      <c r="W1562" s="234" t="str">
        <f t="shared" si="397"/>
        <v/>
      </c>
      <c r="X1562" s="52"/>
      <c r="Y1562" s="53"/>
      <c r="Z1562" s="53"/>
      <c r="AA1562" s="53"/>
      <c r="AB1562" s="54" t="str">
        <f t="shared" si="398"/>
        <v/>
      </c>
      <c r="AC1562" s="54" t="str">
        <f t="shared" si="399"/>
        <v/>
      </c>
      <c r="AD1562" s="52"/>
      <c r="AE1562" s="53"/>
      <c r="AF1562" s="53"/>
      <c r="AG1562" s="53"/>
      <c r="AH1562" s="54" t="str">
        <f t="shared" si="400"/>
        <v/>
      </c>
      <c r="AI1562" s="54" t="str">
        <f t="shared" si="401"/>
        <v/>
      </c>
      <c r="AJ1562" s="52"/>
      <c r="AK1562" s="55"/>
      <c r="AL1562" s="55"/>
      <c r="AM1562" s="55"/>
      <c r="AN1562" s="54" t="str">
        <f t="shared" si="402"/>
        <v/>
      </c>
      <c r="AO1562" s="54" t="str">
        <f t="shared" si="403"/>
        <v/>
      </c>
      <c r="AP1562" s="53"/>
      <c r="AQ1562" s="53"/>
      <c r="AR1562" s="1"/>
      <c r="AS1562" s="1"/>
    </row>
    <row r="1563" spans="1:45" ht="18.75" customHeight="1" x14ac:dyDescent="0.35">
      <c r="A1563" s="1"/>
      <c r="B1563" s="49">
        <f>IF(R1563="",0,COUNTIF($R$7:R1563,R1563))</f>
        <v>0</v>
      </c>
      <c r="C1563" s="49" t="str">
        <f t="shared" si="388"/>
        <v>0</v>
      </c>
      <c r="D1563" s="49">
        <f>IF(X1563="",0,COUNTIF($X$7:X1563,X1563))</f>
        <v>0</v>
      </c>
      <c r="E1563" s="49" t="str">
        <f t="shared" si="389"/>
        <v>0</v>
      </c>
      <c r="F1563" s="49">
        <f>IF(AD1563="",0,COUNTIF($AD$7:AD1563,AD1563))</f>
        <v>0</v>
      </c>
      <c r="G1563" s="49" t="str">
        <f t="shared" si="390"/>
        <v>0</v>
      </c>
      <c r="H1563" s="49">
        <f>IF(AJ1563="",0,COUNTIF($AJ$7:AJ1563,AJ1563))</f>
        <v>0</v>
      </c>
      <c r="I1563" s="49" t="str">
        <f t="shared" si="391"/>
        <v>0</v>
      </c>
      <c r="J1563" s="120">
        <f t="shared" si="392"/>
        <v>0</v>
      </c>
      <c r="K1563" s="50" t="str">
        <f t="shared" si="393"/>
        <v>-</v>
      </c>
      <c r="L1563" s="49">
        <f>IF(N1563="",0,COUNTIF($N$7:N1563,N1563))</f>
        <v>0</v>
      </c>
      <c r="M1563" s="50" t="str">
        <f t="shared" si="394"/>
        <v>0</v>
      </c>
      <c r="N1563" s="49" t="str">
        <f t="shared" si="395"/>
        <v/>
      </c>
      <c r="O1563" s="1"/>
      <c r="P1563" s="112"/>
      <c r="Q1563" s="4"/>
      <c r="R1563" s="4"/>
      <c r="S1563" s="54" t="str">
        <f t="shared" si="396"/>
        <v/>
      </c>
      <c r="T1563" s="51"/>
      <c r="U1563" s="53"/>
      <c r="V1563" s="233"/>
      <c r="W1563" s="234" t="str">
        <f t="shared" si="397"/>
        <v/>
      </c>
      <c r="X1563" s="52"/>
      <c r="Y1563" s="53"/>
      <c r="Z1563" s="53"/>
      <c r="AA1563" s="53"/>
      <c r="AB1563" s="54" t="str">
        <f t="shared" si="398"/>
        <v/>
      </c>
      <c r="AC1563" s="54" t="str">
        <f t="shared" si="399"/>
        <v/>
      </c>
      <c r="AD1563" s="52"/>
      <c r="AE1563" s="53"/>
      <c r="AF1563" s="53"/>
      <c r="AG1563" s="53"/>
      <c r="AH1563" s="54" t="str">
        <f t="shared" si="400"/>
        <v/>
      </c>
      <c r="AI1563" s="54" t="str">
        <f t="shared" si="401"/>
        <v/>
      </c>
      <c r="AJ1563" s="52"/>
      <c r="AK1563" s="55"/>
      <c r="AL1563" s="55"/>
      <c r="AM1563" s="55"/>
      <c r="AN1563" s="54" t="str">
        <f t="shared" si="402"/>
        <v/>
      </c>
      <c r="AO1563" s="54" t="str">
        <f t="shared" si="403"/>
        <v/>
      </c>
      <c r="AP1563" s="53"/>
      <c r="AQ1563" s="53"/>
      <c r="AR1563" s="1"/>
      <c r="AS1563" s="1"/>
    </row>
    <row r="1564" spans="1:45" ht="18.75" customHeight="1" x14ac:dyDescent="0.35">
      <c r="A1564" s="1"/>
      <c r="B1564" s="49">
        <f>IF(R1564="",0,COUNTIF($R$7:R1564,R1564))</f>
        <v>0</v>
      </c>
      <c r="C1564" s="49" t="str">
        <f t="shared" si="388"/>
        <v>0</v>
      </c>
      <c r="D1564" s="49">
        <f>IF(X1564="",0,COUNTIF($X$7:X1564,X1564))</f>
        <v>0</v>
      </c>
      <c r="E1564" s="49" t="str">
        <f t="shared" si="389"/>
        <v>0</v>
      </c>
      <c r="F1564" s="49">
        <f>IF(AD1564="",0,COUNTIF($AD$7:AD1564,AD1564))</f>
        <v>0</v>
      </c>
      <c r="G1564" s="49" t="str">
        <f t="shared" si="390"/>
        <v>0</v>
      </c>
      <c r="H1564" s="49">
        <f>IF(AJ1564="",0,COUNTIF($AJ$7:AJ1564,AJ1564))</f>
        <v>0</v>
      </c>
      <c r="I1564" s="49" t="str">
        <f t="shared" si="391"/>
        <v>0</v>
      </c>
      <c r="J1564" s="120">
        <f t="shared" si="392"/>
        <v>0</v>
      </c>
      <c r="K1564" s="50" t="str">
        <f t="shared" si="393"/>
        <v>-</v>
      </c>
      <c r="L1564" s="49">
        <f>IF(N1564="",0,COUNTIF($N$7:N1564,N1564))</f>
        <v>0</v>
      </c>
      <c r="M1564" s="50" t="str">
        <f t="shared" si="394"/>
        <v>0</v>
      </c>
      <c r="N1564" s="49" t="str">
        <f t="shared" si="395"/>
        <v/>
      </c>
      <c r="O1564" s="1"/>
      <c r="P1564" s="112"/>
      <c r="Q1564" s="4"/>
      <c r="R1564" s="4"/>
      <c r="S1564" s="54" t="str">
        <f t="shared" si="396"/>
        <v/>
      </c>
      <c r="T1564" s="51"/>
      <c r="U1564" s="53"/>
      <c r="V1564" s="233"/>
      <c r="W1564" s="234" t="str">
        <f t="shared" si="397"/>
        <v/>
      </c>
      <c r="X1564" s="52"/>
      <c r="Y1564" s="53"/>
      <c r="Z1564" s="53"/>
      <c r="AA1564" s="53"/>
      <c r="AB1564" s="54" t="str">
        <f t="shared" si="398"/>
        <v/>
      </c>
      <c r="AC1564" s="54" t="str">
        <f t="shared" si="399"/>
        <v/>
      </c>
      <c r="AD1564" s="52"/>
      <c r="AE1564" s="53"/>
      <c r="AF1564" s="53"/>
      <c r="AG1564" s="53"/>
      <c r="AH1564" s="54" t="str">
        <f t="shared" si="400"/>
        <v/>
      </c>
      <c r="AI1564" s="54" t="str">
        <f t="shared" si="401"/>
        <v/>
      </c>
      <c r="AJ1564" s="52"/>
      <c r="AK1564" s="55"/>
      <c r="AL1564" s="55"/>
      <c r="AM1564" s="55"/>
      <c r="AN1564" s="54" t="str">
        <f t="shared" si="402"/>
        <v/>
      </c>
      <c r="AO1564" s="54" t="str">
        <f t="shared" si="403"/>
        <v/>
      </c>
      <c r="AP1564" s="53"/>
      <c r="AQ1564" s="53"/>
      <c r="AR1564" s="1"/>
      <c r="AS1564" s="1"/>
    </row>
    <row r="1565" spans="1:45" ht="18.75" customHeight="1" x14ac:dyDescent="0.35">
      <c r="A1565" s="1"/>
      <c r="B1565" s="49">
        <f>IF(R1565="",0,COUNTIF($R$7:R1565,R1565))</f>
        <v>0</v>
      </c>
      <c r="C1565" s="49" t="str">
        <f t="shared" si="388"/>
        <v>0</v>
      </c>
      <c r="D1565" s="49">
        <f>IF(X1565="",0,COUNTIF($X$7:X1565,X1565))</f>
        <v>0</v>
      </c>
      <c r="E1565" s="49" t="str">
        <f t="shared" si="389"/>
        <v>0</v>
      </c>
      <c r="F1565" s="49">
        <f>IF(AD1565="",0,COUNTIF($AD$7:AD1565,AD1565))</f>
        <v>0</v>
      </c>
      <c r="G1565" s="49" t="str">
        <f t="shared" si="390"/>
        <v>0</v>
      </c>
      <c r="H1565" s="49">
        <f>IF(AJ1565="",0,COUNTIF($AJ$7:AJ1565,AJ1565))</f>
        <v>0</v>
      </c>
      <c r="I1565" s="49" t="str">
        <f t="shared" si="391"/>
        <v>0</v>
      </c>
      <c r="J1565" s="120">
        <f t="shared" si="392"/>
        <v>0</v>
      </c>
      <c r="K1565" s="50" t="str">
        <f t="shared" si="393"/>
        <v>-</v>
      </c>
      <c r="L1565" s="49">
        <f>IF(N1565="",0,COUNTIF($N$7:N1565,N1565))</f>
        <v>0</v>
      </c>
      <c r="M1565" s="50" t="str">
        <f t="shared" si="394"/>
        <v>0</v>
      </c>
      <c r="N1565" s="49" t="str">
        <f t="shared" si="395"/>
        <v/>
      </c>
      <c r="O1565" s="1"/>
      <c r="P1565" s="112"/>
      <c r="Q1565" s="4"/>
      <c r="R1565" s="4"/>
      <c r="S1565" s="54" t="str">
        <f t="shared" si="396"/>
        <v/>
      </c>
      <c r="T1565" s="51"/>
      <c r="U1565" s="53"/>
      <c r="V1565" s="233"/>
      <c r="W1565" s="234" t="str">
        <f t="shared" si="397"/>
        <v/>
      </c>
      <c r="X1565" s="52"/>
      <c r="Y1565" s="53"/>
      <c r="Z1565" s="53"/>
      <c r="AA1565" s="53"/>
      <c r="AB1565" s="54" t="str">
        <f t="shared" si="398"/>
        <v/>
      </c>
      <c r="AC1565" s="54" t="str">
        <f t="shared" si="399"/>
        <v/>
      </c>
      <c r="AD1565" s="52"/>
      <c r="AE1565" s="53"/>
      <c r="AF1565" s="53"/>
      <c r="AG1565" s="53"/>
      <c r="AH1565" s="54" t="str">
        <f t="shared" si="400"/>
        <v/>
      </c>
      <c r="AI1565" s="54" t="str">
        <f t="shared" si="401"/>
        <v/>
      </c>
      <c r="AJ1565" s="52"/>
      <c r="AK1565" s="55"/>
      <c r="AL1565" s="55"/>
      <c r="AM1565" s="55"/>
      <c r="AN1565" s="54" t="str">
        <f t="shared" si="402"/>
        <v/>
      </c>
      <c r="AO1565" s="54" t="str">
        <f t="shared" si="403"/>
        <v/>
      </c>
      <c r="AP1565" s="53"/>
      <c r="AQ1565" s="53"/>
      <c r="AR1565" s="1"/>
      <c r="AS1565" s="1"/>
    </row>
    <row r="1566" spans="1:45" ht="18.75" customHeight="1" x14ac:dyDescent="0.35">
      <c r="A1566" s="1"/>
      <c r="B1566" s="49">
        <f>IF(R1566="",0,COUNTIF($R$7:R1566,R1566))</f>
        <v>0</v>
      </c>
      <c r="C1566" s="49" t="str">
        <f t="shared" si="388"/>
        <v>0</v>
      </c>
      <c r="D1566" s="49">
        <f>IF(X1566="",0,COUNTIF($X$7:X1566,X1566))</f>
        <v>0</v>
      </c>
      <c r="E1566" s="49" t="str">
        <f t="shared" si="389"/>
        <v>0</v>
      </c>
      <c r="F1566" s="49">
        <f>IF(AD1566="",0,COUNTIF($AD$7:AD1566,AD1566))</f>
        <v>0</v>
      </c>
      <c r="G1566" s="49" t="str">
        <f t="shared" si="390"/>
        <v>0</v>
      </c>
      <c r="H1566" s="49">
        <f>IF(AJ1566="",0,COUNTIF($AJ$7:AJ1566,AJ1566))</f>
        <v>0</v>
      </c>
      <c r="I1566" s="49" t="str">
        <f t="shared" si="391"/>
        <v>0</v>
      </c>
      <c r="J1566" s="120">
        <f t="shared" si="392"/>
        <v>0</v>
      </c>
      <c r="K1566" s="50" t="str">
        <f t="shared" si="393"/>
        <v>-</v>
      </c>
      <c r="L1566" s="49">
        <f>IF(N1566="",0,COUNTIF($N$7:N1566,N1566))</f>
        <v>0</v>
      </c>
      <c r="M1566" s="50" t="str">
        <f t="shared" si="394"/>
        <v>0</v>
      </c>
      <c r="N1566" s="49" t="str">
        <f t="shared" si="395"/>
        <v/>
      </c>
      <c r="O1566" s="1"/>
      <c r="P1566" s="112"/>
      <c r="Q1566" s="4"/>
      <c r="R1566" s="4"/>
      <c r="S1566" s="54" t="str">
        <f t="shared" si="396"/>
        <v/>
      </c>
      <c r="T1566" s="51"/>
      <c r="U1566" s="53"/>
      <c r="V1566" s="233"/>
      <c r="W1566" s="234" t="str">
        <f t="shared" si="397"/>
        <v/>
      </c>
      <c r="X1566" s="52"/>
      <c r="Y1566" s="53"/>
      <c r="Z1566" s="53"/>
      <c r="AA1566" s="53"/>
      <c r="AB1566" s="54" t="str">
        <f t="shared" si="398"/>
        <v/>
      </c>
      <c r="AC1566" s="54" t="str">
        <f t="shared" si="399"/>
        <v/>
      </c>
      <c r="AD1566" s="52"/>
      <c r="AE1566" s="53"/>
      <c r="AF1566" s="53"/>
      <c r="AG1566" s="53"/>
      <c r="AH1566" s="54" t="str">
        <f t="shared" si="400"/>
        <v/>
      </c>
      <c r="AI1566" s="54" t="str">
        <f t="shared" si="401"/>
        <v/>
      </c>
      <c r="AJ1566" s="52"/>
      <c r="AK1566" s="55"/>
      <c r="AL1566" s="55"/>
      <c r="AM1566" s="55"/>
      <c r="AN1566" s="54" t="str">
        <f t="shared" si="402"/>
        <v/>
      </c>
      <c r="AO1566" s="54" t="str">
        <f t="shared" si="403"/>
        <v/>
      </c>
      <c r="AP1566" s="53"/>
      <c r="AQ1566" s="53"/>
      <c r="AR1566" s="1"/>
      <c r="AS1566" s="1"/>
    </row>
    <row r="1567" spans="1:45" ht="18.75" customHeight="1" x14ac:dyDescent="0.35">
      <c r="A1567" s="1"/>
      <c r="B1567" s="49">
        <f>IF(R1567="",0,COUNTIF($R$7:R1567,R1567))</f>
        <v>0</v>
      </c>
      <c r="C1567" s="49" t="str">
        <f t="shared" si="388"/>
        <v>0</v>
      </c>
      <c r="D1567" s="49">
        <f>IF(X1567="",0,COUNTIF($X$7:X1567,X1567))</f>
        <v>0</v>
      </c>
      <c r="E1567" s="49" t="str">
        <f t="shared" si="389"/>
        <v>0</v>
      </c>
      <c r="F1567" s="49">
        <f>IF(AD1567="",0,COUNTIF($AD$7:AD1567,AD1567))</f>
        <v>0</v>
      </c>
      <c r="G1567" s="49" t="str">
        <f t="shared" si="390"/>
        <v>0</v>
      </c>
      <c r="H1567" s="49">
        <f>IF(AJ1567="",0,COUNTIF($AJ$7:AJ1567,AJ1567))</f>
        <v>0</v>
      </c>
      <c r="I1567" s="49" t="str">
        <f t="shared" si="391"/>
        <v>0</v>
      </c>
      <c r="J1567" s="120">
        <f t="shared" si="392"/>
        <v>0</v>
      </c>
      <c r="K1567" s="50" t="str">
        <f t="shared" si="393"/>
        <v>-</v>
      </c>
      <c r="L1567" s="49">
        <f>IF(N1567="",0,COUNTIF($N$7:N1567,N1567))</f>
        <v>0</v>
      </c>
      <c r="M1567" s="50" t="str">
        <f t="shared" si="394"/>
        <v>0</v>
      </c>
      <c r="N1567" s="49" t="str">
        <f t="shared" si="395"/>
        <v/>
      </c>
      <c r="O1567" s="1"/>
      <c r="P1567" s="112"/>
      <c r="Q1567" s="4"/>
      <c r="R1567" s="4"/>
      <c r="S1567" s="54" t="str">
        <f t="shared" si="396"/>
        <v/>
      </c>
      <c r="T1567" s="51"/>
      <c r="U1567" s="53"/>
      <c r="V1567" s="233"/>
      <c r="W1567" s="234" t="str">
        <f t="shared" si="397"/>
        <v/>
      </c>
      <c r="X1567" s="52"/>
      <c r="Y1567" s="53"/>
      <c r="Z1567" s="53"/>
      <c r="AA1567" s="53"/>
      <c r="AB1567" s="54" t="str">
        <f t="shared" si="398"/>
        <v/>
      </c>
      <c r="AC1567" s="54" t="str">
        <f t="shared" si="399"/>
        <v/>
      </c>
      <c r="AD1567" s="52"/>
      <c r="AE1567" s="53"/>
      <c r="AF1567" s="53"/>
      <c r="AG1567" s="53"/>
      <c r="AH1567" s="54" t="str">
        <f t="shared" si="400"/>
        <v/>
      </c>
      <c r="AI1567" s="54" t="str">
        <f t="shared" si="401"/>
        <v/>
      </c>
      <c r="AJ1567" s="52"/>
      <c r="AK1567" s="55"/>
      <c r="AL1567" s="55"/>
      <c r="AM1567" s="55"/>
      <c r="AN1567" s="54" t="str">
        <f t="shared" si="402"/>
        <v/>
      </c>
      <c r="AO1567" s="54" t="str">
        <f t="shared" si="403"/>
        <v/>
      </c>
      <c r="AP1567" s="53"/>
      <c r="AQ1567" s="53"/>
      <c r="AR1567" s="1"/>
      <c r="AS1567" s="1"/>
    </row>
    <row r="1568" spans="1:45" ht="18.75" customHeight="1" x14ac:dyDescent="0.35">
      <c r="A1568" s="1"/>
      <c r="B1568" s="49">
        <f>IF(R1568="",0,COUNTIF($R$7:R1568,R1568))</f>
        <v>0</v>
      </c>
      <c r="C1568" s="49" t="str">
        <f t="shared" si="388"/>
        <v>0</v>
      </c>
      <c r="D1568" s="49">
        <f>IF(X1568="",0,COUNTIF($X$7:X1568,X1568))</f>
        <v>0</v>
      </c>
      <c r="E1568" s="49" t="str">
        <f t="shared" si="389"/>
        <v>0</v>
      </c>
      <c r="F1568" s="49">
        <f>IF(AD1568="",0,COUNTIF($AD$7:AD1568,AD1568))</f>
        <v>0</v>
      </c>
      <c r="G1568" s="49" t="str">
        <f t="shared" si="390"/>
        <v>0</v>
      </c>
      <c r="H1568" s="49">
        <f>IF(AJ1568="",0,COUNTIF($AJ$7:AJ1568,AJ1568))</f>
        <v>0</v>
      </c>
      <c r="I1568" s="49" t="str">
        <f t="shared" si="391"/>
        <v>0</v>
      </c>
      <c r="J1568" s="120">
        <f t="shared" si="392"/>
        <v>0</v>
      </c>
      <c r="K1568" s="50" t="str">
        <f t="shared" si="393"/>
        <v>-</v>
      </c>
      <c r="L1568" s="49">
        <f>IF(N1568="",0,COUNTIF($N$7:N1568,N1568))</f>
        <v>0</v>
      </c>
      <c r="M1568" s="50" t="str">
        <f t="shared" si="394"/>
        <v>0</v>
      </c>
      <c r="N1568" s="49" t="str">
        <f t="shared" si="395"/>
        <v/>
      </c>
      <c r="O1568" s="1"/>
      <c r="P1568" s="112"/>
      <c r="Q1568" s="4"/>
      <c r="R1568" s="4"/>
      <c r="S1568" s="54" t="str">
        <f t="shared" si="396"/>
        <v/>
      </c>
      <c r="T1568" s="51"/>
      <c r="U1568" s="53"/>
      <c r="V1568" s="233"/>
      <c r="W1568" s="234" t="str">
        <f t="shared" si="397"/>
        <v/>
      </c>
      <c r="X1568" s="52"/>
      <c r="Y1568" s="53"/>
      <c r="Z1568" s="53"/>
      <c r="AA1568" s="53"/>
      <c r="AB1568" s="54" t="str">
        <f t="shared" si="398"/>
        <v/>
      </c>
      <c r="AC1568" s="54" t="str">
        <f t="shared" si="399"/>
        <v/>
      </c>
      <c r="AD1568" s="52"/>
      <c r="AE1568" s="53"/>
      <c r="AF1568" s="53"/>
      <c r="AG1568" s="53"/>
      <c r="AH1568" s="54" t="str">
        <f t="shared" si="400"/>
        <v/>
      </c>
      <c r="AI1568" s="54" t="str">
        <f t="shared" si="401"/>
        <v/>
      </c>
      <c r="AJ1568" s="52"/>
      <c r="AK1568" s="55"/>
      <c r="AL1568" s="55"/>
      <c r="AM1568" s="55"/>
      <c r="AN1568" s="54" t="str">
        <f t="shared" si="402"/>
        <v/>
      </c>
      <c r="AO1568" s="54" t="str">
        <f t="shared" si="403"/>
        <v/>
      </c>
      <c r="AP1568" s="53"/>
      <c r="AQ1568" s="53"/>
      <c r="AR1568" s="1"/>
      <c r="AS1568" s="1"/>
    </row>
    <row r="1569" spans="1:45" ht="18.75" customHeight="1" x14ac:dyDescent="0.35">
      <c r="A1569" s="1"/>
      <c r="B1569" s="49">
        <f>IF(R1569="",0,COUNTIF($R$7:R1569,R1569))</f>
        <v>0</v>
      </c>
      <c r="C1569" s="49" t="str">
        <f t="shared" si="388"/>
        <v>0</v>
      </c>
      <c r="D1569" s="49">
        <f>IF(X1569="",0,COUNTIF($X$7:X1569,X1569))</f>
        <v>0</v>
      </c>
      <c r="E1569" s="49" t="str">
        <f t="shared" si="389"/>
        <v>0</v>
      </c>
      <c r="F1569" s="49">
        <f>IF(AD1569="",0,COUNTIF($AD$7:AD1569,AD1569))</f>
        <v>0</v>
      </c>
      <c r="G1569" s="49" t="str">
        <f t="shared" si="390"/>
        <v>0</v>
      </c>
      <c r="H1569" s="49">
        <f>IF(AJ1569="",0,COUNTIF($AJ$7:AJ1569,AJ1569))</f>
        <v>0</v>
      </c>
      <c r="I1569" s="49" t="str">
        <f t="shared" si="391"/>
        <v>0</v>
      </c>
      <c r="J1569" s="120">
        <f t="shared" si="392"/>
        <v>0</v>
      </c>
      <c r="K1569" s="50" t="str">
        <f t="shared" si="393"/>
        <v>-</v>
      </c>
      <c r="L1569" s="49">
        <f>IF(N1569="",0,COUNTIF($N$7:N1569,N1569))</f>
        <v>0</v>
      </c>
      <c r="M1569" s="50" t="str">
        <f t="shared" si="394"/>
        <v>0</v>
      </c>
      <c r="N1569" s="49" t="str">
        <f t="shared" si="395"/>
        <v/>
      </c>
      <c r="O1569" s="1"/>
      <c r="P1569" s="112"/>
      <c r="Q1569" s="4"/>
      <c r="R1569" s="4"/>
      <c r="S1569" s="54" t="str">
        <f t="shared" si="396"/>
        <v/>
      </c>
      <c r="T1569" s="51"/>
      <c r="U1569" s="53"/>
      <c r="V1569" s="233"/>
      <c r="W1569" s="234" t="str">
        <f t="shared" si="397"/>
        <v/>
      </c>
      <c r="X1569" s="52"/>
      <c r="Y1569" s="53"/>
      <c r="Z1569" s="53"/>
      <c r="AA1569" s="53"/>
      <c r="AB1569" s="54" t="str">
        <f t="shared" si="398"/>
        <v/>
      </c>
      <c r="AC1569" s="54" t="str">
        <f t="shared" si="399"/>
        <v/>
      </c>
      <c r="AD1569" s="52"/>
      <c r="AE1569" s="53"/>
      <c r="AF1569" s="53"/>
      <c r="AG1569" s="53"/>
      <c r="AH1569" s="54" t="str">
        <f t="shared" si="400"/>
        <v/>
      </c>
      <c r="AI1569" s="54" t="str">
        <f t="shared" si="401"/>
        <v/>
      </c>
      <c r="AJ1569" s="52"/>
      <c r="AK1569" s="55"/>
      <c r="AL1569" s="55"/>
      <c r="AM1569" s="55"/>
      <c r="AN1569" s="54" t="str">
        <f t="shared" si="402"/>
        <v/>
      </c>
      <c r="AO1569" s="54" t="str">
        <f t="shared" si="403"/>
        <v/>
      </c>
      <c r="AP1569" s="53"/>
      <c r="AQ1569" s="53"/>
      <c r="AR1569" s="1"/>
      <c r="AS1569" s="1"/>
    </row>
    <row r="1570" spans="1:45" ht="18.75" customHeight="1" x14ac:dyDescent="0.35">
      <c r="A1570" s="1"/>
      <c r="B1570" s="49">
        <f>IF(R1570="",0,COUNTIF($R$7:R1570,R1570))</f>
        <v>0</v>
      </c>
      <c r="C1570" s="49" t="str">
        <f t="shared" si="388"/>
        <v>0</v>
      </c>
      <c r="D1570" s="49">
        <f>IF(X1570="",0,COUNTIF($X$7:X1570,X1570))</f>
        <v>0</v>
      </c>
      <c r="E1570" s="49" t="str">
        <f t="shared" si="389"/>
        <v>0</v>
      </c>
      <c r="F1570" s="49">
        <f>IF(AD1570="",0,COUNTIF($AD$7:AD1570,AD1570))</f>
        <v>0</v>
      </c>
      <c r="G1570" s="49" t="str">
        <f t="shared" si="390"/>
        <v>0</v>
      </c>
      <c r="H1570" s="49">
        <f>IF(AJ1570="",0,COUNTIF($AJ$7:AJ1570,AJ1570))</f>
        <v>0</v>
      </c>
      <c r="I1570" s="49" t="str">
        <f t="shared" si="391"/>
        <v>0</v>
      </c>
      <c r="J1570" s="120">
        <f t="shared" si="392"/>
        <v>0</v>
      </c>
      <c r="K1570" s="50" t="str">
        <f t="shared" si="393"/>
        <v>-</v>
      </c>
      <c r="L1570" s="49">
        <f>IF(N1570="",0,COUNTIF($N$7:N1570,N1570))</f>
        <v>0</v>
      </c>
      <c r="M1570" s="50" t="str">
        <f t="shared" si="394"/>
        <v>0</v>
      </c>
      <c r="N1570" s="49" t="str">
        <f t="shared" si="395"/>
        <v/>
      </c>
      <c r="O1570" s="1"/>
      <c r="P1570" s="112"/>
      <c r="Q1570" s="4"/>
      <c r="R1570" s="4"/>
      <c r="S1570" s="54" t="str">
        <f t="shared" si="396"/>
        <v/>
      </c>
      <c r="T1570" s="51"/>
      <c r="U1570" s="53"/>
      <c r="V1570" s="233"/>
      <c r="W1570" s="234" t="str">
        <f t="shared" si="397"/>
        <v/>
      </c>
      <c r="X1570" s="52"/>
      <c r="Y1570" s="53"/>
      <c r="Z1570" s="53"/>
      <c r="AA1570" s="53"/>
      <c r="AB1570" s="54" t="str">
        <f t="shared" si="398"/>
        <v/>
      </c>
      <c r="AC1570" s="54" t="str">
        <f t="shared" si="399"/>
        <v/>
      </c>
      <c r="AD1570" s="52"/>
      <c r="AE1570" s="53"/>
      <c r="AF1570" s="53"/>
      <c r="AG1570" s="53"/>
      <c r="AH1570" s="54" t="str">
        <f t="shared" si="400"/>
        <v/>
      </c>
      <c r="AI1570" s="54" t="str">
        <f t="shared" si="401"/>
        <v/>
      </c>
      <c r="AJ1570" s="52"/>
      <c r="AK1570" s="55"/>
      <c r="AL1570" s="55"/>
      <c r="AM1570" s="55"/>
      <c r="AN1570" s="54" t="str">
        <f t="shared" si="402"/>
        <v/>
      </c>
      <c r="AO1570" s="54" t="str">
        <f t="shared" si="403"/>
        <v/>
      </c>
      <c r="AP1570" s="53"/>
      <c r="AQ1570" s="53"/>
      <c r="AR1570" s="1"/>
      <c r="AS1570" s="1"/>
    </row>
    <row r="1571" spans="1:45" ht="18.75" customHeight="1" x14ac:dyDescent="0.35">
      <c r="A1571" s="1"/>
      <c r="B1571" s="49">
        <f>IF(R1571="",0,COUNTIF($R$7:R1571,R1571))</f>
        <v>0</v>
      </c>
      <c r="C1571" s="49" t="str">
        <f t="shared" si="388"/>
        <v>0</v>
      </c>
      <c r="D1571" s="49">
        <f>IF(X1571="",0,COUNTIF($X$7:X1571,X1571))</f>
        <v>0</v>
      </c>
      <c r="E1571" s="49" t="str">
        <f t="shared" si="389"/>
        <v>0</v>
      </c>
      <c r="F1571" s="49">
        <f>IF(AD1571="",0,COUNTIF($AD$7:AD1571,AD1571))</f>
        <v>0</v>
      </c>
      <c r="G1571" s="49" t="str">
        <f t="shared" si="390"/>
        <v>0</v>
      </c>
      <c r="H1571" s="49">
        <f>IF(AJ1571="",0,COUNTIF($AJ$7:AJ1571,AJ1571))</f>
        <v>0</v>
      </c>
      <c r="I1571" s="49" t="str">
        <f t="shared" si="391"/>
        <v>0</v>
      </c>
      <c r="J1571" s="120">
        <f t="shared" si="392"/>
        <v>0</v>
      </c>
      <c r="K1571" s="50" t="str">
        <f t="shared" si="393"/>
        <v>-</v>
      </c>
      <c r="L1571" s="49">
        <f>IF(N1571="",0,COUNTIF($N$7:N1571,N1571))</f>
        <v>0</v>
      </c>
      <c r="M1571" s="50" t="str">
        <f t="shared" si="394"/>
        <v>0</v>
      </c>
      <c r="N1571" s="49" t="str">
        <f t="shared" si="395"/>
        <v/>
      </c>
      <c r="O1571" s="1"/>
      <c r="P1571" s="112"/>
      <c r="Q1571" s="4"/>
      <c r="R1571" s="4"/>
      <c r="S1571" s="54" t="str">
        <f t="shared" si="396"/>
        <v/>
      </c>
      <c r="T1571" s="51"/>
      <c r="U1571" s="53"/>
      <c r="V1571" s="233"/>
      <c r="W1571" s="234" t="str">
        <f t="shared" si="397"/>
        <v/>
      </c>
      <c r="X1571" s="52"/>
      <c r="Y1571" s="53"/>
      <c r="Z1571" s="53"/>
      <c r="AA1571" s="53"/>
      <c r="AB1571" s="54" t="str">
        <f t="shared" si="398"/>
        <v/>
      </c>
      <c r="AC1571" s="54" t="str">
        <f t="shared" si="399"/>
        <v/>
      </c>
      <c r="AD1571" s="52"/>
      <c r="AE1571" s="53"/>
      <c r="AF1571" s="53"/>
      <c r="AG1571" s="53"/>
      <c r="AH1571" s="54" t="str">
        <f t="shared" si="400"/>
        <v/>
      </c>
      <c r="AI1571" s="54" t="str">
        <f t="shared" si="401"/>
        <v/>
      </c>
      <c r="AJ1571" s="52"/>
      <c r="AK1571" s="55"/>
      <c r="AL1571" s="55"/>
      <c r="AM1571" s="55"/>
      <c r="AN1571" s="54" t="str">
        <f t="shared" si="402"/>
        <v/>
      </c>
      <c r="AO1571" s="54" t="str">
        <f t="shared" si="403"/>
        <v/>
      </c>
      <c r="AP1571" s="53"/>
      <c r="AQ1571" s="53"/>
      <c r="AR1571" s="1"/>
      <c r="AS1571" s="1"/>
    </row>
    <row r="1572" spans="1:45" ht="18.75" customHeight="1" x14ac:dyDescent="0.35">
      <c r="A1572" s="1"/>
      <c r="B1572" s="49">
        <f>IF(R1572="",0,COUNTIF($R$7:R1572,R1572))</f>
        <v>0</v>
      </c>
      <c r="C1572" s="49" t="str">
        <f t="shared" si="388"/>
        <v>0</v>
      </c>
      <c r="D1572" s="49">
        <f>IF(X1572="",0,COUNTIF($X$7:X1572,X1572))</f>
        <v>0</v>
      </c>
      <c r="E1572" s="49" t="str">
        <f t="shared" si="389"/>
        <v>0</v>
      </c>
      <c r="F1572" s="49">
        <f>IF(AD1572="",0,COUNTIF($AD$7:AD1572,AD1572))</f>
        <v>0</v>
      </c>
      <c r="G1572" s="49" t="str">
        <f t="shared" si="390"/>
        <v>0</v>
      </c>
      <c r="H1572" s="49">
        <f>IF(AJ1572="",0,COUNTIF($AJ$7:AJ1572,AJ1572))</f>
        <v>0</v>
      </c>
      <c r="I1572" s="49" t="str">
        <f t="shared" si="391"/>
        <v>0</v>
      </c>
      <c r="J1572" s="120">
        <f t="shared" si="392"/>
        <v>0</v>
      </c>
      <c r="K1572" s="50" t="str">
        <f t="shared" si="393"/>
        <v>-</v>
      </c>
      <c r="L1572" s="49">
        <f>IF(N1572="",0,COUNTIF($N$7:N1572,N1572))</f>
        <v>0</v>
      </c>
      <c r="M1572" s="50" t="str">
        <f t="shared" si="394"/>
        <v>0</v>
      </c>
      <c r="N1572" s="49" t="str">
        <f t="shared" si="395"/>
        <v/>
      </c>
      <c r="O1572" s="1"/>
      <c r="P1572" s="112"/>
      <c r="Q1572" s="4"/>
      <c r="R1572" s="4"/>
      <c r="S1572" s="54" t="str">
        <f t="shared" si="396"/>
        <v/>
      </c>
      <c r="T1572" s="51"/>
      <c r="U1572" s="53"/>
      <c r="V1572" s="233"/>
      <c r="W1572" s="234" t="str">
        <f t="shared" si="397"/>
        <v/>
      </c>
      <c r="X1572" s="52"/>
      <c r="Y1572" s="53"/>
      <c r="Z1572" s="53"/>
      <c r="AA1572" s="53"/>
      <c r="AB1572" s="54" t="str">
        <f t="shared" si="398"/>
        <v/>
      </c>
      <c r="AC1572" s="54" t="str">
        <f t="shared" si="399"/>
        <v/>
      </c>
      <c r="AD1572" s="52"/>
      <c r="AE1572" s="53"/>
      <c r="AF1572" s="53"/>
      <c r="AG1572" s="53"/>
      <c r="AH1572" s="54" t="str">
        <f t="shared" si="400"/>
        <v/>
      </c>
      <c r="AI1572" s="54" t="str">
        <f t="shared" si="401"/>
        <v/>
      </c>
      <c r="AJ1572" s="52"/>
      <c r="AK1572" s="55"/>
      <c r="AL1572" s="55"/>
      <c r="AM1572" s="55"/>
      <c r="AN1572" s="54" t="str">
        <f t="shared" si="402"/>
        <v/>
      </c>
      <c r="AO1572" s="54" t="str">
        <f t="shared" si="403"/>
        <v/>
      </c>
      <c r="AP1572" s="53"/>
      <c r="AQ1572" s="53"/>
      <c r="AR1572" s="1"/>
      <c r="AS1572" s="1"/>
    </row>
    <row r="1573" spans="1:45" ht="18.75" customHeight="1" x14ac:dyDescent="0.35">
      <c r="A1573" s="1"/>
      <c r="B1573" s="49">
        <f>IF(R1573="",0,COUNTIF($R$7:R1573,R1573))</f>
        <v>0</v>
      </c>
      <c r="C1573" s="49" t="str">
        <f t="shared" si="388"/>
        <v>0</v>
      </c>
      <c r="D1573" s="49">
        <f>IF(X1573="",0,COUNTIF($X$7:X1573,X1573))</f>
        <v>0</v>
      </c>
      <c r="E1573" s="49" t="str">
        <f t="shared" si="389"/>
        <v>0</v>
      </c>
      <c r="F1573" s="49">
        <f>IF(AD1573="",0,COUNTIF($AD$7:AD1573,AD1573))</f>
        <v>0</v>
      </c>
      <c r="G1573" s="49" t="str">
        <f t="shared" si="390"/>
        <v>0</v>
      </c>
      <c r="H1573" s="49">
        <f>IF(AJ1573="",0,COUNTIF($AJ$7:AJ1573,AJ1573))</f>
        <v>0</v>
      </c>
      <c r="I1573" s="49" t="str">
        <f t="shared" si="391"/>
        <v>0</v>
      </c>
      <c r="J1573" s="120">
        <f t="shared" si="392"/>
        <v>0</v>
      </c>
      <c r="K1573" s="50" t="str">
        <f t="shared" si="393"/>
        <v>-</v>
      </c>
      <c r="L1573" s="49">
        <f>IF(N1573="",0,COUNTIF($N$7:N1573,N1573))</f>
        <v>0</v>
      </c>
      <c r="M1573" s="50" t="str">
        <f t="shared" si="394"/>
        <v>0</v>
      </c>
      <c r="N1573" s="49" t="str">
        <f t="shared" si="395"/>
        <v/>
      </c>
      <c r="O1573" s="1"/>
      <c r="P1573" s="112"/>
      <c r="Q1573" s="4"/>
      <c r="R1573" s="4"/>
      <c r="S1573" s="54" t="str">
        <f t="shared" si="396"/>
        <v/>
      </c>
      <c r="T1573" s="51"/>
      <c r="U1573" s="53"/>
      <c r="V1573" s="233"/>
      <c r="W1573" s="234" t="str">
        <f t="shared" si="397"/>
        <v/>
      </c>
      <c r="X1573" s="52"/>
      <c r="Y1573" s="53"/>
      <c r="Z1573" s="53"/>
      <c r="AA1573" s="53"/>
      <c r="AB1573" s="54" t="str">
        <f t="shared" si="398"/>
        <v/>
      </c>
      <c r="AC1573" s="54" t="str">
        <f t="shared" si="399"/>
        <v/>
      </c>
      <c r="AD1573" s="52"/>
      <c r="AE1573" s="53"/>
      <c r="AF1573" s="53"/>
      <c r="AG1573" s="53"/>
      <c r="AH1573" s="54" t="str">
        <f t="shared" si="400"/>
        <v/>
      </c>
      <c r="AI1573" s="54" t="str">
        <f t="shared" si="401"/>
        <v/>
      </c>
      <c r="AJ1573" s="52"/>
      <c r="AK1573" s="55"/>
      <c r="AL1573" s="55"/>
      <c r="AM1573" s="55"/>
      <c r="AN1573" s="54" t="str">
        <f t="shared" si="402"/>
        <v/>
      </c>
      <c r="AO1573" s="54" t="str">
        <f t="shared" si="403"/>
        <v/>
      </c>
      <c r="AP1573" s="53"/>
      <c r="AQ1573" s="53"/>
      <c r="AR1573" s="1"/>
      <c r="AS1573" s="1"/>
    </row>
    <row r="1574" spans="1:45" ht="18.75" customHeight="1" x14ac:dyDescent="0.35">
      <c r="A1574" s="1"/>
      <c r="B1574" s="49">
        <f>IF(R1574="",0,COUNTIF($R$7:R1574,R1574))</f>
        <v>0</v>
      </c>
      <c r="C1574" s="49" t="str">
        <f t="shared" si="388"/>
        <v>0</v>
      </c>
      <c r="D1574" s="49">
        <f>IF(X1574="",0,COUNTIF($X$7:X1574,X1574))</f>
        <v>0</v>
      </c>
      <c r="E1574" s="49" t="str">
        <f t="shared" si="389"/>
        <v>0</v>
      </c>
      <c r="F1574" s="49">
        <f>IF(AD1574="",0,COUNTIF($AD$7:AD1574,AD1574))</f>
        <v>0</v>
      </c>
      <c r="G1574" s="49" t="str">
        <f t="shared" si="390"/>
        <v>0</v>
      </c>
      <c r="H1574" s="49">
        <f>IF(AJ1574="",0,COUNTIF($AJ$7:AJ1574,AJ1574))</f>
        <v>0</v>
      </c>
      <c r="I1574" s="49" t="str">
        <f t="shared" si="391"/>
        <v>0</v>
      </c>
      <c r="J1574" s="120">
        <f t="shared" si="392"/>
        <v>0</v>
      </c>
      <c r="K1574" s="50" t="str">
        <f t="shared" si="393"/>
        <v>-</v>
      </c>
      <c r="L1574" s="49">
        <f>IF(N1574="",0,COUNTIF($N$7:N1574,N1574))</f>
        <v>0</v>
      </c>
      <c r="M1574" s="50" t="str">
        <f t="shared" si="394"/>
        <v>0</v>
      </c>
      <c r="N1574" s="49" t="str">
        <f t="shared" si="395"/>
        <v/>
      </c>
      <c r="O1574" s="1"/>
      <c r="P1574" s="112"/>
      <c r="Q1574" s="4"/>
      <c r="R1574" s="4"/>
      <c r="S1574" s="54" t="str">
        <f t="shared" si="396"/>
        <v/>
      </c>
      <c r="T1574" s="51"/>
      <c r="U1574" s="53"/>
      <c r="V1574" s="233"/>
      <c r="W1574" s="234" t="str">
        <f t="shared" si="397"/>
        <v/>
      </c>
      <c r="X1574" s="52"/>
      <c r="Y1574" s="53"/>
      <c r="Z1574" s="53"/>
      <c r="AA1574" s="53"/>
      <c r="AB1574" s="54" t="str">
        <f t="shared" si="398"/>
        <v/>
      </c>
      <c r="AC1574" s="54" t="str">
        <f t="shared" si="399"/>
        <v/>
      </c>
      <c r="AD1574" s="52"/>
      <c r="AE1574" s="53"/>
      <c r="AF1574" s="53"/>
      <c r="AG1574" s="53"/>
      <c r="AH1574" s="54" t="str">
        <f t="shared" si="400"/>
        <v/>
      </c>
      <c r="AI1574" s="54" t="str">
        <f t="shared" si="401"/>
        <v/>
      </c>
      <c r="AJ1574" s="52"/>
      <c r="AK1574" s="55"/>
      <c r="AL1574" s="55"/>
      <c r="AM1574" s="55"/>
      <c r="AN1574" s="54" t="str">
        <f t="shared" si="402"/>
        <v/>
      </c>
      <c r="AO1574" s="54" t="str">
        <f t="shared" si="403"/>
        <v/>
      </c>
      <c r="AP1574" s="53"/>
      <c r="AQ1574" s="53"/>
      <c r="AR1574" s="1"/>
      <c r="AS1574" s="1"/>
    </row>
    <row r="1575" spans="1:45" ht="18.75" customHeight="1" x14ac:dyDescent="0.35">
      <c r="A1575" s="1"/>
      <c r="B1575" s="49">
        <f>IF(R1575="",0,COUNTIF($R$7:R1575,R1575))</f>
        <v>0</v>
      </c>
      <c r="C1575" s="49" t="str">
        <f t="shared" si="388"/>
        <v>0</v>
      </c>
      <c r="D1575" s="49">
        <f>IF(X1575="",0,COUNTIF($X$7:X1575,X1575))</f>
        <v>0</v>
      </c>
      <c r="E1575" s="49" t="str">
        <f t="shared" si="389"/>
        <v>0</v>
      </c>
      <c r="F1575" s="49">
        <f>IF(AD1575="",0,COUNTIF($AD$7:AD1575,AD1575))</f>
        <v>0</v>
      </c>
      <c r="G1575" s="49" t="str">
        <f t="shared" si="390"/>
        <v>0</v>
      </c>
      <c r="H1575" s="49">
        <f>IF(AJ1575="",0,COUNTIF($AJ$7:AJ1575,AJ1575))</f>
        <v>0</v>
      </c>
      <c r="I1575" s="49" t="str">
        <f t="shared" si="391"/>
        <v>0</v>
      </c>
      <c r="J1575" s="120">
        <f t="shared" si="392"/>
        <v>0</v>
      </c>
      <c r="K1575" s="50" t="str">
        <f t="shared" si="393"/>
        <v>-</v>
      </c>
      <c r="L1575" s="49">
        <f>IF(N1575="",0,COUNTIF($N$7:N1575,N1575))</f>
        <v>0</v>
      </c>
      <c r="M1575" s="50" t="str">
        <f t="shared" si="394"/>
        <v>0</v>
      </c>
      <c r="N1575" s="49" t="str">
        <f t="shared" si="395"/>
        <v/>
      </c>
      <c r="O1575" s="1"/>
      <c r="P1575" s="112"/>
      <c r="Q1575" s="4"/>
      <c r="R1575" s="4"/>
      <c r="S1575" s="54" t="str">
        <f t="shared" si="396"/>
        <v/>
      </c>
      <c r="T1575" s="51"/>
      <c r="U1575" s="53"/>
      <c r="V1575" s="233"/>
      <c r="W1575" s="234" t="str">
        <f t="shared" si="397"/>
        <v/>
      </c>
      <c r="X1575" s="52"/>
      <c r="Y1575" s="53"/>
      <c r="Z1575" s="53"/>
      <c r="AA1575" s="53"/>
      <c r="AB1575" s="54" t="str">
        <f t="shared" si="398"/>
        <v/>
      </c>
      <c r="AC1575" s="54" t="str">
        <f t="shared" si="399"/>
        <v/>
      </c>
      <c r="AD1575" s="52"/>
      <c r="AE1575" s="53"/>
      <c r="AF1575" s="53"/>
      <c r="AG1575" s="53"/>
      <c r="AH1575" s="54" t="str">
        <f t="shared" si="400"/>
        <v/>
      </c>
      <c r="AI1575" s="54" t="str">
        <f t="shared" si="401"/>
        <v/>
      </c>
      <c r="AJ1575" s="52"/>
      <c r="AK1575" s="55"/>
      <c r="AL1575" s="55"/>
      <c r="AM1575" s="55"/>
      <c r="AN1575" s="54" t="str">
        <f t="shared" si="402"/>
        <v/>
      </c>
      <c r="AO1575" s="54" t="str">
        <f t="shared" si="403"/>
        <v/>
      </c>
      <c r="AP1575" s="53"/>
      <c r="AQ1575" s="53"/>
      <c r="AR1575" s="1"/>
      <c r="AS1575" s="1"/>
    </row>
    <row r="1576" spans="1:45" ht="18.75" customHeight="1" x14ac:dyDescent="0.35">
      <c r="A1576" s="1"/>
      <c r="B1576" s="49">
        <f>IF(R1576="",0,COUNTIF($R$7:R1576,R1576))</f>
        <v>0</v>
      </c>
      <c r="C1576" s="49" t="str">
        <f t="shared" si="388"/>
        <v>0</v>
      </c>
      <c r="D1576" s="49">
        <f>IF(X1576="",0,COUNTIF($X$7:X1576,X1576))</f>
        <v>0</v>
      </c>
      <c r="E1576" s="49" t="str">
        <f t="shared" si="389"/>
        <v>0</v>
      </c>
      <c r="F1576" s="49">
        <f>IF(AD1576="",0,COUNTIF($AD$7:AD1576,AD1576))</f>
        <v>0</v>
      </c>
      <c r="G1576" s="49" t="str">
        <f t="shared" si="390"/>
        <v>0</v>
      </c>
      <c r="H1576" s="49">
        <f>IF(AJ1576="",0,COUNTIF($AJ$7:AJ1576,AJ1576))</f>
        <v>0</v>
      </c>
      <c r="I1576" s="49" t="str">
        <f t="shared" si="391"/>
        <v>0</v>
      </c>
      <c r="J1576" s="120">
        <f t="shared" si="392"/>
        <v>0</v>
      </c>
      <c r="K1576" s="50" t="str">
        <f t="shared" si="393"/>
        <v>-</v>
      </c>
      <c r="L1576" s="49">
        <f>IF(N1576="",0,COUNTIF($N$7:N1576,N1576))</f>
        <v>0</v>
      </c>
      <c r="M1576" s="50" t="str">
        <f t="shared" si="394"/>
        <v>0</v>
      </c>
      <c r="N1576" s="49" t="str">
        <f t="shared" si="395"/>
        <v/>
      </c>
      <c r="O1576" s="1"/>
      <c r="P1576" s="112"/>
      <c r="Q1576" s="4"/>
      <c r="R1576" s="4"/>
      <c r="S1576" s="54" t="str">
        <f t="shared" si="396"/>
        <v/>
      </c>
      <c r="T1576" s="51"/>
      <c r="U1576" s="53"/>
      <c r="V1576" s="233"/>
      <c r="W1576" s="234" t="str">
        <f t="shared" si="397"/>
        <v/>
      </c>
      <c r="X1576" s="52"/>
      <c r="Y1576" s="53"/>
      <c r="Z1576" s="53"/>
      <c r="AA1576" s="53"/>
      <c r="AB1576" s="54" t="str">
        <f t="shared" si="398"/>
        <v/>
      </c>
      <c r="AC1576" s="54" t="str">
        <f t="shared" si="399"/>
        <v/>
      </c>
      <c r="AD1576" s="52"/>
      <c r="AE1576" s="53"/>
      <c r="AF1576" s="53"/>
      <c r="AG1576" s="53"/>
      <c r="AH1576" s="54" t="str">
        <f t="shared" si="400"/>
        <v/>
      </c>
      <c r="AI1576" s="54" t="str">
        <f t="shared" si="401"/>
        <v/>
      </c>
      <c r="AJ1576" s="52"/>
      <c r="AK1576" s="55"/>
      <c r="AL1576" s="55"/>
      <c r="AM1576" s="55"/>
      <c r="AN1576" s="54" t="str">
        <f t="shared" si="402"/>
        <v/>
      </c>
      <c r="AO1576" s="54" t="str">
        <f t="shared" si="403"/>
        <v/>
      </c>
      <c r="AP1576" s="53"/>
      <c r="AQ1576" s="53"/>
      <c r="AR1576" s="1"/>
      <c r="AS1576" s="1"/>
    </row>
    <row r="1577" spans="1:45" ht="18.75" customHeight="1" x14ac:dyDescent="0.35">
      <c r="A1577" s="1"/>
      <c r="B1577" s="49">
        <f>IF(R1577="",0,COUNTIF($R$7:R1577,R1577))</f>
        <v>0</v>
      </c>
      <c r="C1577" s="49" t="str">
        <f t="shared" si="388"/>
        <v>0</v>
      </c>
      <c r="D1577" s="49">
        <f>IF(X1577="",0,COUNTIF($X$7:X1577,X1577))</f>
        <v>0</v>
      </c>
      <c r="E1577" s="49" t="str">
        <f t="shared" si="389"/>
        <v>0</v>
      </c>
      <c r="F1577" s="49">
        <f>IF(AD1577="",0,COUNTIF($AD$7:AD1577,AD1577))</f>
        <v>0</v>
      </c>
      <c r="G1577" s="49" t="str">
        <f t="shared" si="390"/>
        <v>0</v>
      </c>
      <c r="H1577" s="49">
        <f>IF(AJ1577="",0,COUNTIF($AJ$7:AJ1577,AJ1577))</f>
        <v>0</v>
      </c>
      <c r="I1577" s="49" t="str">
        <f t="shared" si="391"/>
        <v>0</v>
      </c>
      <c r="J1577" s="120">
        <f t="shared" si="392"/>
        <v>0</v>
      </c>
      <c r="K1577" s="50" t="str">
        <f t="shared" si="393"/>
        <v>-</v>
      </c>
      <c r="L1577" s="49">
        <f>IF(N1577="",0,COUNTIF($N$7:N1577,N1577))</f>
        <v>0</v>
      </c>
      <c r="M1577" s="50" t="str">
        <f t="shared" si="394"/>
        <v>0</v>
      </c>
      <c r="N1577" s="49" t="str">
        <f t="shared" si="395"/>
        <v/>
      </c>
      <c r="O1577" s="1"/>
      <c r="P1577" s="112"/>
      <c r="Q1577" s="4"/>
      <c r="R1577" s="4"/>
      <c r="S1577" s="54" t="str">
        <f t="shared" si="396"/>
        <v/>
      </c>
      <c r="T1577" s="51"/>
      <c r="U1577" s="53"/>
      <c r="V1577" s="233"/>
      <c r="W1577" s="234" t="str">
        <f t="shared" si="397"/>
        <v/>
      </c>
      <c r="X1577" s="52"/>
      <c r="Y1577" s="53"/>
      <c r="Z1577" s="53"/>
      <c r="AA1577" s="53"/>
      <c r="AB1577" s="54" t="str">
        <f t="shared" si="398"/>
        <v/>
      </c>
      <c r="AC1577" s="54" t="str">
        <f t="shared" si="399"/>
        <v/>
      </c>
      <c r="AD1577" s="52"/>
      <c r="AE1577" s="53"/>
      <c r="AF1577" s="53"/>
      <c r="AG1577" s="53"/>
      <c r="AH1577" s="54" t="str">
        <f t="shared" si="400"/>
        <v/>
      </c>
      <c r="AI1577" s="54" t="str">
        <f t="shared" si="401"/>
        <v/>
      </c>
      <c r="AJ1577" s="52"/>
      <c r="AK1577" s="55"/>
      <c r="AL1577" s="55"/>
      <c r="AM1577" s="55"/>
      <c r="AN1577" s="54" t="str">
        <f t="shared" si="402"/>
        <v/>
      </c>
      <c r="AO1577" s="54" t="str">
        <f t="shared" si="403"/>
        <v/>
      </c>
      <c r="AP1577" s="53"/>
      <c r="AQ1577" s="53"/>
      <c r="AR1577" s="1"/>
      <c r="AS1577" s="1"/>
    </row>
    <row r="1578" spans="1:45" ht="18.75" customHeight="1" x14ac:dyDescent="0.35">
      <c r="A1578" s="1"/>
      <c r="B1578" s="49">
        <f>IF(R1578="",0,COUNTIF($R$7:R1578,R1578))</f>
        <v>0</v>
      </c>
      <c r="C1578" s="49" t="str">
        <f t="shared" si="388"/>
        <v>0</v>
      </c>
      <c r="D1578" s="49">
        <f>IF(X1578="",0,COUNTIF($X$7:X1578,X1578))</f>
        <v>0</v>
      </c>
      <c r="E1578" s="49" t="str">
        <f t="shared" si="389"/>
        <v>0</v>
      </c>
      <c r="F1578" s="49">
        <f>IF(AD1578="",0,COUNTIF($AD$7:AD1578,AD1578))</f>
        <v>0</v>
      </c>
      <c r="G1578" s="49" t="str">
        <f t="shared" si="390"/>
        <v>0</v>
      </c>
      <c r="H1578" s="49">
        <f>IF(AJ1578="",0,COUNTIF($AJ$7:AJ1578,AJ1578))</f>
        <v>0</v>
      </c>
      <c r="I1578" s="49" t="str">
        <f t="shared" si="391"/>
        <v>0</v>
      </c>
      <c r="J1578" s="120">
        <f t="shared" si="392"/>
        <v>0</v>
      </c>
      <c r="K1578" s="50" t="str">
        <f t="shared" si="393"/>
        <v>-</v>
      </c>
      <c r="L1578" s="49">
        <f>IF(N1578="",0,COUNTIF($N$7:N1578,N1578))</f>
        <v>0</v>
      </c>
      <c r="M1578" s="50" t="str">
        <f t="shared" si="394"/>
        <v>0</v>
      </c>
      <c r="N1578" s="49" t="str">
        <f t="shared" si="395"/>
        <v/>
      </c>
      <c r="O1578" s="1"/>
      <c r="P1578" s="112"/>
      <c r="Q1578" s="4"/>
      <c r="R1578" s="4"/>
      <c r="S1578" s="54" t="str">
        <f t="shared" si="396"/>
        <v/>
      </c>
      <c r="T1578" s="51"/>
      <c r="U1578" s="53"/>
      <c r="V1578" s="233"/>
      <c r="W1578" s="234" t="str">
        <f t="shared" si="397"/>
        <v/>
      </c>
      <c r="X1578" s="52"/>
      <c r="Y1578" s="53"/>
      <c r="Z1578" s="53"/>
      <c r="AA1578" s="53"/>
      <c r="AB1578" s="54" t="str">
        <f t="shared" si="398"/>
        <v/>
      </c>
      <c r="AC1578" s="54" t="str">
        <f t="shared" si="399"/>
        <v/>
      </c>
      <c r="AD1578" s="52"/>
      <c r="AE1578" s="53"/>
      <c r="AF1578" s="53"/>
      <c r="AG1578" s="53"/>
      <c r="AH1578" s="54" t="str">
        <f t="shared" si="400"/>
        <v/>
      </c>
      <c r="AI1578" s="54" t="str">
        <f t="shared" si="401"/>
        <v/>
      </c>
      <c r="AJ1578" s="52"/>
      <c r="AK1578" s="55"/>
      <c r="AL1578" s="55"/>
      <c r="AM1578" s="55"/>
      <c r="AN1578" s="54" t="str">
        <f t="shared" si="402"/>
        <v/>
      </c>
      <c r="AO1578" s="54" t="str">
        <f t="shared" si="403"/>
        <v/>
      </c>
      <c r="AP1578" s="53"/>
      <c r="AQ1578" s="53"/>
      <c r="AR1578" s="1"/>
      <c r="AS1578" s="1"/>
    </row>
    <row r="1579" spans="1:45" ht="18.75" customHeight="1" x14ac:dyDescent="0.35">
      <c r="A1579" s="1"/>
      <c r="B1579" s="49">
        <f>IF(R1579="",0,COUNTIF($R$7:R1579,R1579))</f>
        <v>0</v>
      </c>
      <c r="C1579" s="49" t="str">
        <f t="shared" si="388"/>
        <v>0</v>
      </c>
      <c r="D1579" s="49">
        <f>IF(X1579="",0,COUNTIF($X$7:X1579,X1579))</f>
        <v>0</v>
      </c>
      <c r="E1579" s="49" t="str">
        <f t="shared" si="389"/>
        <v>0</v>
      </c>
      <c r="F1579" s="49">
        <f>IF(AD1579="",0,COUNTIF($AD$7:AD1579,AD1579))</f>
        <v>0</v>
      </c>
      <c r="G1579" s="49" t="str">
        <f t="shared" si="390"/>
        <v>0</v>
      </c>
      <c r="H1579" s="49">
        <f>IF(AJ1579="",0,COUNTIF($AJ$7:AJ1579,AJ1579))</f>
        <v>0</v>
      </c>
      <c r="I1579" s="49" t="str">
        <f t="shared" si="391"/>
        <v>0</v>
      </c>
      <c r="J1579" s="120">
        <f t="shared" si="392"/>
        <v>0</v>
      </c>
      <c r="K1579" s="50" t="str">
        <f t="shared" si="393"/>
        <v>-</v>
      </c>
      <c r="L1579" s="49">
        <f>IF(N1579="",0,COUNTIF($N$7:N1579,N1579))</f>
        <v>0</v>
      </c>
      <c r="M1579" s="50" t="str">
        <f t="shared" si="394"/>
        <v>0</v>
      </c>
      <c r="N1579" s="49" t="str">
        <f t="shared" si="395"/>
        <v/>
      </c>
      <c r="O1579" s="1"/>
      <c r="P1579" s="112"/>
      <c r="Q1579" s="4"/>
      <c r="R1579" s="4"/>
      <c r="S1579" s="54" t="str">
        <f t="shared" si="396"/>
        <v/>
      </c>
      <c r="T1579" s="51"/>
      <c r="U1579" s="53"/>
      <c r="V1579" s="233"/>
      <c r="W1579" s="234" t="str">
        <f t="shared" si="397"/>
        <v/>
      </c>
      <c r="X1579" s="52"/>
      <c r="Y1579" s="53"/>
      <c r="Z1579" s="53"/>
      <c r="AA1579" s="53"/>
      <c r="AB1579" s="54" t="str">
        <f t="shared" si="398"/>
        <v/>
      </c>
      <c r="AC1579" s="54" t="str">
        <f t="shared" si="399"/>
        <v/>
      </c>
      <c r="AD1579" s="52"/>
      <c r="AE1579" s="53"/>
      <c r="AF1579" s="53"/>
      <c r="AG1579" s="53"/>
      <c r="AH1579" s="54" t="str">
        <f t="shared" si="400"/>
        <v/>
      </c>
      <c r="AI1579" s="54" t="str">
        <f t="shared" si="401"/>
        <v/>
      </c>
      <c r="AJ1579" s="52"/>
      <c r="AK1579" s="55"/>
      <c r="AL1579" s="55"/>
      <c r="AM1579" s="55"/>
      <c r="AN1579" s="54" t="str">
        <f t="shared" si="402"/>
        <v/>
      </c>
      <c r="AO1579" s="54" t="str">
        <f t="shared" si="403"/>
        <v/>
      </c>
      <c r="AP1579" s="53"/>
      <c r="AQ1579" s="53"/>
      <c r="AR1579" s="1"/>
      <c r="AS1579" s="1"/>
    </row>
    <row r="1580" spans="1:45" ht="18.75" customHeight="1" x14ac:dyDescent="0.35">
      <c r="A1580" s="1"/>
      <c r="B1580" s="49">
        <f>IF(R1580="",0,COUNTIF($R$7:R1580,R1580))</f>
        <v>0</v>
      </c>
      <c r="C1580" s="49" t="str">
        <f t="shared" si="388"/>
        <v>0</v>
      </c>
      <c r="D1580" s="49">
        <f>IF(X1580="",0,COUNTIF($X$7:X1580,X1580))</f>
        <v>0</v>
      </c>
      <c r="E1580" s="49" t="str">
        <f t="shared" si="389"/>
        <v>0</v>
      </c>
      <c r="F1580" s="49">
        <f>IF(AD1580="",0,COUNTIF($AD$7:AD1580,AD1580))</f>
        <v>0</v>
      </c>
      <c r="G1580" s="49" t="str">
        <f t="shared" si="390"/>
        <v>0</v>
      </c>
      <c r="H1580" s="49">
        <f>IF(AJ1580="",0,COUNTIF($AJ$7:AJ1580,AJ1580))</f>
        <v>0</v>
      </c>
      <c r="I1580" s="49" t="str">
        <f t="shared" si="391"/>
        <v>0</v>
      </c>
      <c r="J1580" s="120">
        <f t="shared" si="392"/>
        <v>0</v>
      </c>
      <c r="K1580" s="50" t="str">
        <f t="shared" si="393"/>
        <v>-</v>
      </c>
      <c r="L1580" s="49">
        <f>IF(N1580="",0,COUNTIF($N$7:N1580,N1580))</f>
        <v>0</v>
      </c>
      <c r="M1580" s="50" t="str">
        <f t="shared" si="394"/>
        <v>0</v>
      </c>
      <c r="N1580" s="49" t="str">
        <f t="shared" si="395"/>
        <v/>
      </c>
      <c r="O1580" s="1"/>
      <c r="P1580" s="112"/>
      <c r="Q1580" s="4"/>
      <c r="R1580" s="4"/>
      <c r="S1580" s="54" t="str">
        <f t="shared" si="396"/>
        <v/>
      </c>
      <c r="T1580" s="51"/>
      <c r="U1580" s="53"/>
      <c r="V1580" s="233"/>
      <c r="W1580" s="234" t="str">
        <f t="shared" si="397"/>
        <v/>
      </c>
      <c r="X1580" s="52"/>
      <c r="Y1580" s="53"/>
      <c r="Z1580" s="53"/>
      <c r="AA1580" s="53"/>
      <c r="AB1580" s="54" t="str">
        <f t="shared" si="398"/>
        <v/>
      </c>
      <c r="AC1580" s="54" t="str">
        <f t="shared" si="399"/>
        <v/>
      </c>
      <c r="AD1580" s="52"/>
      <c r="AE1580" s="53"/>
      <c r="AF1580" s="53"/>
      <c r="AG1580" s="53"/>
      <c r="AH1580" s="54" t="str">
        <f t="shared" si="400"/>
        <v/>
      </c>
      <c r="AI1580" s="54" t="str">
        <f t="shared" si="401"/>
        <v/>
      </c>
      <c r="AJ1580" s="52"/>
      <c r="AK1580" s="55"/>
      <c r="AL1580" s="55"/>
      <c r="AM1580" s="55"/>
      <c r="AN1580" s="54" t="str">
        <f t="shared" si="402"/>
        <v/>
      </c>
      <c r="AO1580" s="54" t="str">
        <f t="shared" si="403"/>
        <v/>
      </c>
      <c r="AP1580" s="53"/>
      <c r="AQ1580" s="53"/>
      <c r="AR1580" s="1"/>
      <c r="AS1580" s="1"/>
    </row>
    <row r="1581" spans="1:45" ht="18.75" customHeight="1" x14ac:dyDescent="0.35">
      <c r="A1581" s="1"/>
      <c r="B1581" s="49">
        <f>IF(R1581="",0,COUNTIF($R$7:R1581,R1581))</f>
        <v>0</v>
      </c>
      <c r="C1581" s="49" t="str">
        <f t="shared" si="388"/>
        <v>0</v>
      </c>
      <c r="D1581" s="49">
        <f>IF(X1581="",0,COUNTIF($X$7:X1581,X1581))</f>
        <v>0</v>
      </c>
      <c r="E1581" s="49" t="str">
        <f t="shared" si="389"/>
        <v>0</v>
      </c>
      <c r="F1581" s="49">
        <f>IF(AD1581="",0,COUNTIF($AD$7:AD1581,AD1581))</f>
        <v>0</v>
      </c>
      <c r="G1581" s="49" t="str">
        <f t="shared" si="390"/>
        <v>0</v>
      </c>
      <c r="H1581" s="49">
        <f>IF(AJ1581="",0,COUNTIF($AJ$7:AJ1581,AJ1581))</f>
        <v>0</v>
      </c>
      <c r="I1581" s="49" t="str">
        <f t="shared" si="391"/>
        <v>0</v>
      </c>
      <c r="J1581" s="120">
        <f t="shared" si="392"/>
        <v>0</v>
      </c>
      <c r="K1581" s="50" t="str">
        <f t="shared" si="393"/>
        <v>-</v>
      </c>
      <c r="L1581" s="49">
        <f>IF(N1581="",0,COUNTIF($N$7:N1581,N1581))</f>
        <v>0</v>
      </c>
      <c r="M1581" s="50" t="str">
        <f t="shared" si="394"/>
        <v>0</v>
      </c>
      <c r="N1581" s="49" t="str">
        <f t="shared" si="395"/>
        <v/>
      </c>
      <c r="O1581" s="1"/>
      <c r="P1581" s="112"/>
      <c r="Q1581" s="4"/>
      <c r="R1581" s="4"/>
      <c r="S1581" s="54" t="str">
        <f t="shared" si="396"/>
        <v/>
      </c>
      <c r="T1581" s="51"/>
      <c r="U1581" s="53"/>
      <c r="V1581" s="233"/>
      <c r="W1581" s="234" t="str">
        <f t="shared" si="397"/>
        <v/>
      </c>
      <c r="X1581" s="52"/>
      <c r="Y1581" s="53"/>
      <c r="Z1581" s="53"/>
      <c r="AA1581" s="53"/>
      <c r="AB1581" s="54" t="str">
        <f t="shared" si="398"/>
        <v/>
      </c>
      <c r="AC1581" s="54" t="str">
        <f t="shared" si="399"/>
        <v/>
      </c>
      <c r="AD1581" s="52"/>
      <c r="AE1581" s="53"/>
      <c r="AF1581" s="53"/>
      <c r="AG1581" s="53"/>
      <c r="AH1581" s="54" t="str">
        <f t="shared" si="400"/>
        <v/>
      </c>
      <c r="AI1581" s="54" t="str">
        <f t="shared" si="401"/>
        <v/>
      </c>
      <c r="AJ1581" s="52"/>
      <c r="AK1581" s="55"/>
      <c r="AL1581" s="55"/>
      <c r="AM1581" s="55"/>
      <c r="AN1581" s="54" t="str">
        <f t="shared" si="402"/>
        <v/>
      </c>
      <c r="AO1581" s="54" t="str">
        <f t="shared" si="403"/>
        <v/>
      </c>
      <c r="AP1581" s="53"/>
      <c r="AQ1581" s="53"/>
      <c r="AR1581" s="1"/>
      <c r="AS1581" s="1"/>
    </row>
    <row r="1582" spans="1:45" ht="18.75" customHeight="1" x14ac:dyDescent="0.35">
      <c r="A1582" s="1"/>
      <c r="B1582" s="49">
        <f>IF(R1582="",0,COUNTIF($R$7:R1582,R1582))</f>
        <v>0</v>
      </c>
      <c r="C1582" s="49" t="str">
        <f t="shared" si="388"/>
        <v>0</v>
      </c>
      <c r="D1582" s="49">
        <f>IF(X1582="",0,COUNTIF($X$7:X1582,X1582))</f>
        <v>0</v>
      </c>
      <c r="E1582" s="49" t="str">
        <f t="shared" si="389"/>
        <v>0</v>
      </c>
      <c r="F1582" s="49">
        <f>IF(AD1582="",0,COUNTIF($AD$7:AD1582,AD1582))</f>
        <v>0</v>
      </c>
      <c r="G1582" s="49" t="str">
        <f t="shared" si="390"/>
        <v>0</v>
      </c>
      <c r="H1582" s="49">
        <f>IF(AJ1582="",0,COUNTIF($AJ$7:AJ1582,AJ1582))</f>
        <v>0</v>
      </c>
      <c r="I1582" s="49" t="str">
        <f t="shared" si="391"/>
        <v>0</v>
      </c>
      <c r="J1582" s="120">
        <f t="shared" si="392"/>
        <v>0</v>
      </c>
      <c r="K1582" s="50" t="str">
        <f t="shared" si="393"/>
        <v>-</v>
      </c>
      <c r="L1582" s="49">
        <f>IF(N1582="",0,COUNTIF($N$7:N1582,N1582))</f>
        <v>0</v>
      </c>
      <c r="M1582" s="50" t="str">
        <f t="shared" si="394"/>
        <v>0</v>
      </c>
      <c r="N1582" s="49" t="str">
        <f t="shared" si="395"/>
        <v/>
      </c>
      <c r="O1582" s="1"/>
      <c r="P1582" s="112"/>
      <c r="Q1582" s="4"/>
      <c r="R1582" s="4"/>
      <c r="S1582" s="54" t="str">
        <f t="shared" si="396"/>
        <v/>
      </c>
      <c r="T1582" s="51"/>
      <c r="U1582" s="53"/>
      <c r="V1582" s="233"/>
      <c r="W1582" s="234" t="str">
        <f t="shared" si="397"/>
        <v/>
      </c>
      <c r="X1582" s="52"/>
      <c r="Y1582" s="53"/>
      <c r="Z1582" s="53"/>
      <c r="AA1582" s="53"/>
      <c r="AB1582" s="54" t="str">
        <f t="shared" si="398"/>
        <v/>
      </c>
      <c r="AC1582" s="54" t="str">
        <f t="shared" si="399"/>
        <v/>
      </c>
      <c r="AD1582" s="52"/>
      <c r="AE1582" s="53"/>
      <c r="AF1582" s="53"/>
      <c r="AG1582" s="53"/>
      <c r="AH1582" s="54" t="str">
        <f t="shared" si="400"/>
        <v/>
      </c>
      <c r="AI1582" s="54" t="str">
        <f t="shared" si="401"/>
        <v/>
      </c>
      <c r="AJ1582" s="52"/>
      <c r="AK1582" s="55"/>
      <c r="AL1582" s="55"/>
      <c r="AM1582" s="55"/>
      <c r="AN1582" s="54" t="str">
        <f t="shared" si="402"/>
        <v/>
      </c>
      <c r="AO1582" s="54" t="str">
        <f t="shared" si="403"/>
        <v/>
      </c>
      <c r="AP1582" s="53"/>
      <c r="AQ1582" s="53"/>
      <c r="AR1582" s="1"/>
      <c r="AS1582" s="1"/>
    </row>
    <row r="1583" spans="1:45" ht="18.75" customHeight="1" x14ac:dyDescent="0.35">
      <c r="A1583" s="1"/>
      <c r="B1583" s="49">
        <f>IF(R1583="",0,COUNTIF($R$7:R1583,R1583))</f>
        <v>0</v>
      </c>
      <c r="C1583" s="49" t="str">
        <f t="shared" si="388"/>
        <v>0</v>
      </c>
      <c r="D1583" s="49">
        <f>IF(X1583="",0,COUNTIF($X$7:X1583,X1583))</f>
        <v>0</v>
      </c>
      <c r="E1583" s="49" t="str">
        <f t="shared" si="389"/>
        <v>0</v>
      </c>
      <c r="F1583" s="49">
        <f>IF(AD1583="",0,COUNTIF($AD$7:AD1583,AD1583))</f>
        <v>0</v>
      </c>
      <c r="G1583" s="49" t="str">
        <f t="shared" si="390"/>
        <v>0</v>
      </c>
      <c r="H1583" s="49">
        <f>IF(AJ1583="",0,COUNTIF($AJ$7:AJ1583,AJ1583))</f>
        <v>0</v>
      </c>
      <c r="I1583" s="49" t="str">
        <f t="shared" si="391"/>
        <v>0</v>
      </c>
      <c r="J1583" s="120">
        <f t="shared" si="392"/>
        <v>0</v>
      </c>
      <c r="K1583" s="50" t="str">
        <f t="shared" si="393"/>
        <v>-</v>
      </c>
      <c r="L1583" s="49">
        <f>IF(N1583="",0,COUNTIF($N$7:N1583,N1583))</f>
        <v>0</v>
      </c>
      <c r="M1583" s="50" t="str">
        <f t="shared" si="394"/>
        <v>0</v>
      </c>
      <c r="N1583" s="49" t="str">
        <f t="shared" si="395"/>
        <v/>
      </c>
      <c r="O1583" s="1"/>
      <c r="P1583" s="112"/>
      <c r="Q1583" s="4"/>
      <c r="R1583" s="4"/>
      <c r="S1583" s="54" t="str">
        <f t="shared" si="396"/>
        <v/>
      </c>
      <c r="T1583" s="51"/>
      <c r="U1583" s="53"/>
      <c r="V1583" s="233"/>
      <c r="W1583" s="234" t="str">
        <f t="shared" si="397"/>
        <v/>
      </c>
      <c r="X1583" s="52"/>
      <c r="Y1583" s="53"/>
      <c r="Z1583" s="53"/>
      <c r="AA1583" s="53"/>
      <c r="AB1583" s="54" t="str">
        <f t="shared" si="398"/>
        <v/>
      </c>
      <c r="AC1583" s="54" t="str">
        <f t="shared" si="399"/>
        <v/>
      </c>
      <c r="AD1583" s="52"/>
      <c r="AE1583" s="53"/>
      <c r="AF1583" s="53"/>
      <c r="AG1583" s="53"/>
      <c r="AH1583" s="54" t="str">
        <f t="shared" si="400"/>
        <v/>
      </c>
      <c r="AI1583" s="54" t="str">
        <f t="shared" si="401"/>
        <v/>
      </c>
      <c r="AJ1583" s="52"/>
      <c r="AK1583" s="55"/>
      <c r="AL1583" s="55"/>
      <c r="AM1583" s="55"/>
      <c r="AN1583" s="54" t="str">
        <f t="shared" si="402"/>
        <v/>
      </c>
      <c r="AO1583" s="54" t="str">
        <f t="shared" si="403"/>
        <v/>
      </c>
      <c r="AP1583" s="53"/>
      <c r="AQ1583" s="53"/>
      <c r="AR1583" s="1"/>
      <c r="AS1583" s="1"/>
    </row>
    <row r="1584" spans="1:45" ht="18.75" customHeight="1" x14ac:dyDescent="0.35">
      <c r="A1584" s="1"/>
      <c r="B1584" s="49">
        <f>IF(R1584="",0,COUNTIF($R$7:R1584,R1584))</f>
        <v>0</v>
      </c>
      <c r="C1584" s="49" t="str">
        <f t="shared" si="388"/>
        <v>0</v>
      </c>
      <c r="D1584" s="49">
        <f>IF(X1584="",0,COUNTIF($X$7:X1584,X1584))</f>
        <v>0</v>
      </c>
      <c r="E1584" s="49" t="str">
        <f t="shared" si="389"/>
        <v>0</v>
      </c>
      <c r="F1584" s="49">
        <f>IF(AD1584="",0,COUNTIF($AD$7:AD1584,AD1584))</f>
        <v>0</v>
      </c>
      <c r="G1584" s="49" t="str">
        <f t="shared" si="390"/>
        <v>0</v>
      </c>
      <c r="H1584" s="49">
        <f>IF(AJ1584="",0,COUNTIF($AJ$7:AJ1584,AJ1584))</f>
        <v>0</v>
      </c>
      <c r="I1584" s="49" t="str">
        <f t="shared" si="391"/>
        <v>0</v>
      </c>
      <c r="J1584" s="120">
        <f t="shared" si="392"/>
        <v>0</v>
      </c>
      <c r="K1584" s="50" t="str">
        <f t="shared" si="393"/>
        <v>-</v>
      </c>
      <c r="L1584" s="49">
        <f>IF(N1584="",0,COUNTIF($N$7:N1584,N1584))</f>
        <v>0</v>
      </c>
      <c r="M1584" s="50" t="str">
        <f t="shared" si="394"/>
        <v>0</v>
      </c>
      <c r="N1584" s="49" t="str">
        <f t="shared" si="395"/>
        <v/>
      </c>
      <c r="O1584" s="1"/>
      <c r="P1584" s="112"/>
      <c r="Q1584" s="4"/>
      <c r="R1584" s="4"/>
      <c r="S1584" s="54" t="str">
        <f t="shared" si="396"/>
        <v/>
      </c>
      <c r="T1584" s="51"/>
      <c r="U1584" s="53"/>
      <c r="V1584" s="233"/>
      <c r="W1584" s="234" t="str">
        <f t="shared" si="397"/>
        <v/>
      </c>
      <c r="X1584" s="52"/>
      <c r="Y1584" s="53"/>
      <c r="Z1584" s="53"/>
      <c r="AA1584" s="53"/>
      <c r="AB1584" s="54" t="str">
        <f t="shared" si="398"/>
        <v/>
      </c>
      <c r="AC1584" s="54" t="str">
        <f t="shared" si="399"/>
        <v/>
      </c>
      <c r="AD1584" s="52"/>
      <c r="AE1584" s="53"/>
      <c r="AF1584" s="53"/>
      <c r="AG1584" s="53"/>
      <c r="AH1584" s="54" t="str">
        <f t="shared" si="400"/>
        <v/>
      </c>
      <c r="AI1584" s="54" t="str">
        <f t="shared" si="401"/>
        <v/>
      </c>
      <c r="AJ1584" s="52"/>
      <c r="AK1584" s="55"/>
      <c r="AL1584" s="55"/>
      <c r="AM1584" s="55"/>
      <c r="AN1584" s="54" t="str">
        <f t="shared" si="402"/>
        <v/>
      </c>
      <c r="AO1584" s="54" t="str">
        <f t="shared" si="403"/>
        <v/>
      </c>
      <c r="AP1584" s="53"/>
      <c r="AQ1584" s="53"/>
      <c r="AR1584" s="1"/>
      <c r="AS1584" s="1"/>
    </row>
    <row r="1585" spans="1:45" ht="18.75" customHeight="1" x14ac:dyDescent="0.35">
      <c r="A1585" s="1"/>
      <c r="B1585" s="49">
        <f>IF(R1585="",0,COUNTIF($R$7:R1585,R1585))</f>
        <v>0</v>
      </c>
      <c r="C1585" s="49" t="str">
        <f t="shared" si="388"/>
        <v>0</v>
      </c>
      <c r="D1585" s="49">
        <f>IF(X1585="",0,COUNTIF($X$7:X1585,X1585))</f>
        <v>0</v>
      </c>
      <c r="E1585" s="49" t="str">
        <f t="shared" si="389"/>
        <v>0</v>
      </c>
      <c r="F1585" s="49">
        <f>IF(AD1585="",0,COUNTIF($AD$7:AD1585,AD1585))</f>
        <v>0</v>
      </c>
      <c r="G1585" s="49" t="str">
        <f t="shared" si="390"/>
        <v>0</v>
      </c>
      <c r="H1585" s="49">
        <f>IF(AJ1585="",0,COUNTIF($AJ$7:AJ1585,AJ1585))</f>
        <v>0</v>
      </c>
      <c r="I1585" s="49" t="str">
        <f t="shared" si="391"/>
        <v>0</v>
      </c>
      <c r="J1585" s="120">
        <f t="shared" si="392"/>
        <v>0</v>
      </c>
      <c r="K1585" s="50" t="str">
        <f t="shared" si="393"/>
        <v>-</v>
      </c>
      <c r="L1585" s="49">
        <f>IF(N1585="",0,COUNTIF($N$7:N1585,N1585))</f>
        <v>0</v>
      </c>
      <c r="M1585" s="50" t="str">
        <f t="shared" si="394"/>
        <v>0</v>
      </c>
      <c r="N1585" s="49" t="str">
        <f t="shared" si="395"/>
        <v/>
      </c>
      <c r="O1585" s="1"/>
      <c r="P1585" s="112"/>
      <c r="Q1585" s="4"/>
      <c r="R1585" s="4"/>
      <c r="S1585" s="54" t="str">
        <f t="shared" si="396"/>
        <v/>
      </c>
      <c r="T1585" s="51"/>
      <c r="U1585" s="53"/>
      <c r="V1585" s="233"/>
      <c r="W1585" s="234" t="str">
        <f t="shared" si="397"/>
        <v/>
      </c>
      <c r="X1585" s="52"/>
      <c r="Y1585" s="53"/>
      <c r="Z1585" s="53"/>
      <c r="AA1585" s="53"/>
      <c r="AB1585" s="54" t="str">
        <f t="shared" si="398"/>
        <v/>
      </c>
      <c r="AC1585" s="54" t="str">
        <f t="shared" si="399"/>
        <v/>
      </c>
      <c r="AD1585" s="52"/>
      <c r="AE1585" s="53"/>
      <c r="AF1585" s="53"/>
      <c r="AG1585" s="53"/>
      <c r="AH1585" s="54" t="str">
        <f t="shared" si="400"/>
        <v/>
      </c>
      <c r="AI1585" s="54" t="str">
        <f t="shared" si="401"/>
        <v/>
      </c>
      <c r="AJ1585" s="52"/>
      <c r="AK1585" s="55"/>
      <c r="AL1585" s="55"/>
      <c r="AM1585" s="55"/>
      <c r="AN1585" s="54" t="str">
        <f t="shared" si="402"/>
        <v/>
      </c>
      <c r="AO1585" s="54" t="str">
        <f t="shared" si="403"/>
        <v/>
      </c>
      <c r="AP1585" s="53"/>
      <c r="AQ1585" s="53"/>
      <c r="AR1585" s="1"/>
      <c r="AS1585" s="1"/>
    </row>
    <row r="1586" spans="1:45" ht="18.75" customHeight="1" x14ac:dyDescent="0.35">
      <c r="A1586" s="1"/>
      <c r="B1586" s="49">
        <f>IF(R1586="",0,COUNTIF($R$7:R1586,R1586))</f>
        <v>0</v>
      </c>
      <c r="C1586" s="49" t="str">
        <f t="shared" si="388"/>
        <v>0</v>
      </c>
      <c r="D1586" s="49">
        <f>IF(X1586="",0,COUNTIF($X$7:X1586,X1586))</f>
        <v>0</v>
      </c>
      <c r="E1586" s="49" t="str">
        <f t="shared" si="389"/>
        <v>0</v>
      </c>
      <c r="F1586" s="49">
        <f>IF(AD1586="",0,COUNTIF($AD$7:AD1586,AD1586))</f>
        <v>0</v>
      </c>
      <c r="G1586" s="49" t="str">
        <f t="shared" si="390"/>
        <v>0</v>
      </c>
      <c r="H1586" s="49">
        <f>IF(AJ1586="",0,COUNTIF($AJ$7:AJ1586,AJ1586))</f>
        <v>0</v>
      </c>
      <c r="I1586" s="49" t="str">
        <f t="shared" si="391"/>
        <v>0</v>
      </c>
      <c r="J1586" s="120">
        <f t="shared" si="392"/>
        <v>0</v>
      </c>
      <c r="K1586" s="50" t="str">
        <f t="shared" si="393"/>
        <v>-</v>
      </c>
      <c r="L1586" s="49">
        <f>IF(N1586="",0,COUNTIF($N$7:N1586,N1586))</f>
        <v>0</v>
      </c>
      <c r="M1586" s="50" t="str">
        <f t="shared" si="394"/>
        <v>0</v>
      </c>
      <c r="N1586" s="49" t="str">
        <f t="shared" si="395"/>
        <v/>
      </c>
      <c r="O1586" s="1"/>
      <c r="P1586" s="112"/>
      <c r="Q1586" s="4"/>
      <c r="R1586" s="4"/>
      <c r="S1586" s="54" t="str">
        <f t="shared" si="396"/>
        <v/>
      </c>
      <c r="T1586" s="51"/>
      <c r="U1586" s="53"/>
      <c r="V1586" s="233"/>
      <c r="W1586" s="234" t="str">
        <f t="shared" si="397"/>
        <v/>
      </c>
      <c r="X1586" s="52"/>
      <c r="Y1586" s="53"/>
      <c r="Z1586" s="53"/>
      <c r="AA1586" s="53"/>
      <c r="AB1586" s="54" t="str">
        <f t="shared" si="398"/>
        <v/>
      </c>
      <c r="AC1586" s="54" t="str">
        <f t="shared" si="399"/>
        <v/>
      </c>
      <c r="AD1586" s="52"/>
      <c r="AE1586" s="53"/>
      <c r="AF1586" s="53"/>
      <c r="AG1586" s="53"/>
      <c r="AH1586" s="54" t="str">
        <f t="shared" si="400"/>
        <v/>
      </c>
      <c r="AI1586" s="54" t="str">
        <f t="shared" si="401"/>
        <v/>
      </c>
      <c r="AJ1586" s="52"/>
      <c r="AK1586" s="55"/>
      <c r="AL1586" s="55"/>
      <c r="AM1586" s="55"/>
      <c r="AN1586" s="54" t="str">
        <f t="shared" si="402"/>
        <v/>
      </c>
      <c r="AO1586" s="54" t="str">
        <f t="shared" si="403"/>
        <v/>
      </c>
      <c r="AP1586" s="53"/>
      <c r="AQ1586" s="53"/>
      <c r="AR1586" s="1"/>
      <c r="AS1586" s="1"/>
    </row>
    <row r="1587" spans="1:45" ht="18.75" customHeight="1" x14ac:dyDescent="0.35">
      <c r="A1587" s="1"/>
      <c r="B1587" s="49">
        <f>IF(R1587="",0,COUNTIF($R$7:R1587,R1587))</f>
        <v>0</v>
      </c>
      <c r="C1587" s="49" t="str">
        <f t="shared" ref="C1587:C1650" si="404">B1587&amp;R1587</f>
        <v>0</v>
      </c>
      <c r="D1587" s="49">
        <f>IF(X1587="",0,COUNTIF($X$7:X1587,X1587))</f>
        <v>0</v>
      </c>
      <c r="E1587" s="49" t="str">
        <f t="shared" ref="E1587:E1650" si="405">D1587&amp;X1587</f>
        <v>0</v>
      </c>
      <c r="F1587" s="49">
        <f>IF(AD1587="",0,COUNTIF($AD$7:AD1587,AD1587))</f>
        <v>0</v>
      </c>
      <c r="G1587" s="49" t="str">
        <f t="shared" ref="G1587:G1650" si="406">F1587&amp;AD1587</f>
        <v>0</v>
      </c>
      <c r="H1587" s="49">
        <f>IF(AJ1587="",0,COUNTIF($AJ$7:AJ1587,AJ1587))</f>
        <v>0</v>
      </c>
      <c r="I1587" s="49" t="str">
        <f t="shared" ref="I1587:I1650" si="407">H1587&amp;AJ1587</f>
        <v>0</v>
      </c>
      <c r="J1587" s="120">
        <f t="shared" ref="J1587:J1650" si="408">Y1587+AE1587+AK1587</f>
        <v>0</v>
      </c>
      <c r="K1587" s="50" t="str">
        <f t="shared" ref="K1587:K1650" si="409">IF(R1587="","-",IF(P1587&lt;&gt;"",P1587,K1586))</f>
        <v>-</v>
      </c>
      <c r="L1587" s="49">
        <f>IF(N1587="",0,COUNTIF($N$7:N1587,N1587))</f>
        <v>0</v>
      </c>
      <c r="M1587" s="50" t="str">
        <f t="shared" ref="M1587:M1650" si="410">L1587&amp;N1587</f>
        <v>0</v>
      </c>
      <c r="N1587" s="49" t="str">
        <f t="shared" ref="N1587:N1650" si="411">IF(R1587="","",IF(Q1587&lt;&gt;"",Q1587,N1586))</f>
        <v/>
      </c>
      <c r="O1587" s="1"/>
      <c r="P1587" s="112"/>
      <c r="Q1587" s="4"/>
      <c r="R1587" s="4"/>
      <c r="S1587" s="54" t="str">
        <f t="shared" ref="S1587:S1650" si="412">IF(R1587&lt;&gt;"",VLOOKUP(R1587,DP,2,FALSE),"")</f>
        <v/>
      </c>
      <c r="T1587" s="51"/>
      <c r="U1587" s="53"/>
      <c r="V1587" s="233"/>
      <c r="W1587" s="234" t="str">
        <f t="shared" ref="W1587:W1650" si="413">IF(AND(R1587&lt;&gt;"",U1587&lt;&gt;""),$U1587*$V1587,"")</f>
        <v/>
      </c>
      <c r="X1587" s="52"/>
      <c r="Y1587" s="53"/>
      <c r="Z1587" s="53"/>
      <c r="AA1587" s="53"/>
      <c r="AB1587" s="54" t="str">
        <f t="shared" ref="AB1587:AB1650" si="414">IF(AND(R1587&lt;&gt;"",X1587&lt;&gt;""),$Y1587*$Z1587,"")</f>
        <v/>
      </c>
      <c r="AC1587" s="54" t="str">
        <f t="shared" ref="AC1587:AC1650" si="415">IF(AND(R1587&lt;&gt;"",X1587&lt;&gt;""),$Y1587*$AA1587,"")</f>
        <v/>
      </c>
      <c r="AD1587" s="52"/>
      <c r="AE1587" s="53"/>
      <c r="AF1587" s="53"/>
      <c r="AG1587" s="53"/>
      <c r="AH1587" s="54" t="str">
        <f t="shared" ref="AH1587:AH1650" si="416">IF(AND(R1587&lt;&gt;"",AD1587&lt;&gt;""),$AE1587*$AF1587,"")</f>
        <v/>
      </c>
      <c r="AI1587" s="54" t="str">
        <f t="shared" ref="AI1587:AI1650" si="417">IF(AND(R1587&lt;&gt;"",AD1587&lt;&gt;""),$AE1587*$AG1587,"")</f>
        <v/>
      </c>
      <c r="AJ1587" s="52"/>
      <c r="AK1587" s="55"/>
      <c r="AL1587" s="55"/>
      <c r="AM1587" s="55"/>
      <c r="AN1587" s="54" t="str">
        <f t="shared" ref="AN1587:AN1650" si="418">IF(AND(R1587&lt;&gt;"",AJ1587&lt;&gt;""),$AK1587*$AL1587,"")</f>
        <v/>
      </c>
      <c r="AO1587" s="54" t="str">
        <f t="shared" ref="AO1587:AO1650" si="419">IF(AND(R1587&lt;&gt;"",AJ1587&lt;&gt;""),$AK1587*$AM1587,"")</f>
        <v/>
      </c>
      <c r="AP1587" s="53"/>
      <c r="AQ1587" s="53"/>
      <c r="AR1587" s="1"/>
      <c r="AS1587" s="1"/>
    </row>
    <row r="1588" spans="1:45" ht="18.75" customHeight="1" x14ac:dyDescent="0.35">
      <c r="A1588" s="1"/>
      <c r="B1588" s="49">
        <f>IF(R1588="",0,COUNTIF($R$7:R1588,R1588))</f>
        <v>0</v>
      </c>
      <c r="C1588" s="49" t="str">
        <f t="shared" si="404"/>
        <v>0</v>
      </c>
      <c r="D1588" s="49">
        <f>IF(X1588="",0,COUNTIF($X$7:X1588,X1588))</f>
        <v>0</v>
      </c>
      <c r="E1588" s="49" t="str">
        <f t="shared" si="405"/>
        <v>0</v>
      </c>
      <c r="F1588" s="49">
        <f>IF(AD1588="",0,COUNTIF($AD$7:AD1588,AD1588))</f>
        <v>0</v>
      </c>
      <c r="G1588" s="49" t="str">
        <f t="shared" si="406"/>
        <v>0</v>
      </c>
      <c r="H1588" s="49">
        <f>IF(AJ1588="",0,COUNTIF($AJ$7:AJ1588,AJ1588))</f>
        <v>0</v>
      </c>
      <c r="I1588" s="49" t="str">
        <f t="shared" si="407"/>
        <v>0</v>
      </c>
      <c r="J1588" s="120">
        <f t="shared" si="408"/>
        <v>0</v>
      </c>
      <c r="K1588" s="50" t="str">
        <f t="shared" si="409"/>
        <v>-</v>
      </c>
      <c r="L1588" s="49">
        <f>IF(N1588="",0,COUNTIF($N$7:N1588,N1588))</f>
        <v>0</v>
      </c>
      <c r="M1588" s="50" t="str">
        <f t="shared" si="410"/>
        <v>0</v>
      </c>
      <c r="N1588" s="49" t="str">
        <f t="shared" si="411"/>
        <v/>
      </c>
      <c r="O1588" s="1"/>
      <c r="P1588" s="112"/>
      <c r="Q1588" s="4"/>
      <c r="R1588" s="4"/>
      <c r="S1588" s="54" t="str">
        <f t="shared" si="412"/>
        <v/>
      </c>
      <c r="T1588" s="51"/>
      <c r="U1588" s="53"/>
      <c r="V1588" s="233"/>
      <c r="W1588" s="234" t="str">
        <f t="shared" si="413"/>
        <v/>
      </c>
      <c r="X1588" s="52"/>
      <c r="Y1588" s="53"/>
      <c r="Z1588" s="53"/>
      <c r="AA1588" s="53"/>
      <c r="AB1588" s="54" t="str">
        <f t="shared" si="414"/>
        <v/>
      </c>
      <c r="AC1588" s="54" t="str">
        <f t="shared" si="415"/>
        <v/>
      </c>
      <c r="AD1588" s="52"/>
      <c r="AE1588" s="53"/>
      <c r="AF1588" s="53"/>
      <c r="AG1588" s="53"/>
      <c r="AH1588" s="54" t="str">
        <f t="shared" si="416"/>
        <v/>
      </c>
      <c r="AI1588" s="54" t="str">
        <f t="shared" si="417"/>
        <v/>
      </c>
      <c r="AJ1588" s="52"/>
      <c r="AK1588" s="55"/>
      <c r="AL1588" s="55"/>
      <c r="AM1588" s="55"/>
      <c r="AN1588" s="54" t="str">
        <f t="shared" si="418"/>
        <v/>
      </c>
      <c r="AO1588" s="54" t="str">
        <f t="shared" si="419"/>
        <v/>
      </c>
      <c r="AP1588" s="53"/>
      <c r="AQ1588" s="53"/>
      <c r="AR1588" s="1"/>
      <c r="AS1588" s="1"/>
    </row>
    <row r="1589" spans="1:45" ht="18.75" customHeight="1" x14ac:dyDescent="0.35">
      <c r="A1589" s="1"/>
      <c r="B1589" s="49">
        <f>IF(R1589="",0,COUNTIF($R$7:R1589,R1589))</f>
        <v>0</v>
      </c>
      <c r="C1589" s="49" t="str">
        <f t="shared" si="404"/>
        <v>0</v>
      </c>
      <c r="D1589" s="49">
        <f>IF(X1589="",0,COUNTIF($X$7:X1589,X1589))</f>
        <v>0</v>
      </c>
      <c r="E1589" s="49" t="str">
        <f t="shared" si="405"/>
        <v>0</v>
      </c>
      <c r="F1589" s="49">
        <f>IF(AD1589="",0,COUNTIF($AD$7:AD1589,AD1589))</f>
        <v>0</v>
      </c>
      <c r="G1589" s="49" t="str">
        <f t="shared" si="406"/>
        <v>0</v>
      </c>
      <c r="H1589" s="49">
        <f>IF(AJ1589="",0,COUNTIF($AJ$7:AJ1589,AJ1589))</f>
        <v>0</v>
      </c>
      <c r="I1589" s="49" t="str">
        <f t="shared" si="407"/>
        <v>0</v>
      </c>
      <c r="J1589" s="120">
        <f t="shared" si="408"/>
        <v>0</v>
      </c>
      <c r="K1589" s="50" t="str">
        <f t="shared" si="409"/>
        <v>-</v>
      </c>
      <c r="L1589" s="49">
        <f>IF(N1589="",0,COUNTIF($N$7:N1589,N1589))</f>
        <v>0</v>
      </c>
      <c r="M1589" s="50" t="str">
        <f t="shared" si="410"/>
        <v>0</v>
      </c>
      <c r="N1589" s="49" t="str">
        <f t="shared" si="411"/>
        <v/>
      </c>
      <c r="O1589" s="1"/>
      <c r="P1589" s="112"/>
      <c r="Q1589" s="4"/>
      <c r="R1589" s="4"/>
      <c r="S1589" s="54" t="str">
        <f t="shared" si="412"/>
        <v/>
      </c>
      <c r="T1589" s="51"/>
      <c r="U1589" s="53"/>
      <c r="V1589" s="233"/>
      <c r="W1589" s="234" t="str">
        <f t="shared" si="413"/>
        <v/>
      </c>
      <c r="X1589" s="52"/>
      <c r="Y1589" s="53"/>
      <c r="Z1589" s="53"/>
      <c r="AA1589" s="53"/>
      <c r="AB1589" s="54" t="str">
        <f t="shared" si="414"/>
        <v/>
      </c>
      <c r="AC1589" s="54" t="str">
        <f t="shared" si="415"/>
        <v/>
      </c>
      <c r="AD1589" s="52"/>
      <c r="AE1589" s="53"/>
      <c r="AF1589" s="53"/>
      <c r="AG1589" s="53"/>
      <c r="AH1589" s="54" t="str">
        <f t="shared" si="416"/>
        <v/>
      </c>
      <c r="AI1589" s="54" t="str">
        <f t="shared" si="417"/>
        <v/>
      </c>
      <c r="AJ1589" s="52"/>
      <c r="AK1589" s="55"/>
      <c r="AL1589" s="55"/>
      <c r="AM1589" s="55"/>
      <c r="AN1589" s="54" t="str">
        <f t="shared" si="418"/>
        <v/>
      </c>
      <c r="AO1589" s="54" t="str">
        <f t="shared" si="419"/>
        <v/>
      </c>
      <c r="AP1589" s="53"/>
      <c r="AQ1589" s="53"/>
      <c r="AR1589" s="1"/>
      <c r="AS1589" s="1"/>
    </row>
    <row r="1590" spans="1:45" ht="18.75" customHeight="1" x14ac:dyDescent="0.35">
      <c r="A1590" s="1"/>
      <c r="B1590" s="49">
        <f>IF(R1590="",0,COUNTIF($R$7:R1590,R1590))</f>
        <v>0</v>
      </c>
      <c r="C1590" s="49" t="str">
        <f t="shared" si="404"/>
        <v>0</v>
      </c>
      <c r="D1590" s="49">
        <f>IF(X1590="",0,COUNTIF($X$7:X1590,X1590))</f>
        <v>0</v>
      </c>
      <c r="E1590" s="49" t="str">
        <f t="shared" si="405"/>
        <v>0</v>
      </c>
      <c r="F1590" s="49">
        <f>IF(AD1590="",0,COUNTIF($AD$7:AD1590,AD1590))</f>
        <v>0</v>
      </c>
      <c r="G1590" s="49" t="str">
        <f t="shared" si="406"/>
        <v>0</v>
      </c>
      <c r="H1590" s="49">
        <f>IF(AJ1590="",0,COUNTIF($AJ$7:AJ1590,AJ1590))</f>
        <v>0</v>
      </c>
      <c r="I1590" s="49" t="str">
        <f t="shared" si="407"/>
        <v>0</v>
      </c>
      <c r="J1590" s="120">
        <f t="shared" si="408"/>
        <v>0</v>
      </c>
      <c r="K1590" s="50" t="str">
        <f t="shared" si="409"/>
        <v>-</v>
      </c>
      <c r="L1590" s="49">
        <f>IF(N1590="",0,COUNTIF($N$7:N1590,N1590))</f>
        <v>0</v>
      </c>
      <c r="M1590" s="50" t="str">
        <f t="shared" si="410"/>
        <v>0</v>
      </c>
      <c r="N1590" s="49" t="str">
        <f t="shared" si="411"/>
        <v/>
      </c>
      <c r="O1590" s="1"/>
      <c r="P1590" s="112"/>
      <c r="Q1590" s="4"/>
      <c r="R1590" s="4"/>
      <c r="S1590" s="54" t="str">
        <f t="shared" si="412"/>
        <v/>
      </c>
      <c r="T1590" s="51"/>
      <c r="U1590" s="53"/>
      <c r="V1590" s="233"/>
      <c r="W1590" s="234" t="str">
        <f t="shared" si="413"/>
        <v/>
      </c>
      <c r="X1590" s="52"/>
      <c r="Y1590" s="53"/>
      <c r="Z1590" s="53"/>
      <c r="AA1590" s="53"/>
      <c r="AB1590" s="54" t="str">
        <f t="shared" si="414"/>
        <v/>
      </c>
      <c r="AC1590" s="54" t="str">
        <f t="shared" si="415"/>
        <v/>
      </c>
      <c r="AD1590" s="52"/>
      <c r="AE1590" s="53"/>
      <c r="AF1590" s="53"/>
      <c r="AG1590" s="53"/>
      <c r="AH1590" s="54" t="str">
        <f t="shared" si="416"/>
        <v/>
      </c>
      <c r="AI1590" s="54" t="str">
        <f t="shared" si="417"/>
        <v/>
      </c>
      <c r="AJ1590" s="52"/>
      <c r="AK1590" s="55"/>
      <c r="AL1590" s="55"/>
      <c r="AM1590" s="55"/>
      <c r="AN1590" s="54" t="str">
        <f t="shared" si="418"/>
        <v/>
      </c>
      <c r="AO1590" s="54" t="str">
        <f t="shared" si="419"/>
        <v/>
      </c>
      <c r="AP1590" s="53"/>
      <c r="AQ1590" s="53"/>
      <c r="AR1590" s="1"/>
      <c r="AS1590" s="1"/>
    </row>
    <row r="1591" spans="1:45" ht="18.75" customHeight="1" x14ac:dyDescent="0.35">
      <c r="A1591" s="1"/>
      <c r="B1591" s="49">
        <f>IF(R1591="",0,COUNTIF($R$7:R1591,R1591))</f>
        <v>0</v>
      </c>
      <c r="C1591" s="49" t="str">
        <f t="shared" si="404"/>
        <v>0</v>
      </c>
      <c r="D1591" s="49">
        <f>IF(X1591="",0,COUNTIF($X$7:X1591,X1591))</f>
        <v>0</v>
      </c>
      <c r="E1591" s="49" t="str">
        <f t="shared" si="405"/>
        <v>0</v>
      </c>
      <c r="F1591" s="49">
        <f>IF(AD1591="",0,COUNTIF($AD$7:AD1591,AD1591))</f>
        <v>0</v>
      </c>
      <c r="G1591" s="49" t="str">
        <f t="shared" si="406"/>
        <v>0</v>
      </c>
      <c r="H1591" s="49">
        <f>IF(AJ1591="",0,COUNTIF($AJ$7:AJ1591,AJ1591))</f>
        <v>0</v>
      </c>
      <c r="I1591" s="49" t="str">
        <f t="shared" si="407"/>
        <v>0</v>
      </c>
      <c r="J1591" s="120">
        <f t="shared" si="408"/>
        <v>0</v>
      </c>
      <c r="K1591" s="50" t="str">
        <f t="shared" si="409"/>
        <v>-</v>
      </c>
      <c r="L1591" s="49">
        <f>IF(N1591="",0,COUNTIF($N$7:N1591,N1591))</f>
        <v>0</v>
      </c>
      <c r="M1591" s="50" t="str">
        <f t="shared" si="410"/>
        <v>0</v>
      </c>
      <c r="N1591" s="49" t="str">
        <f t="shared" si="411"/>
        <v/>
      </c>
      <c r="O1591" s="1"/>
      <c r="P1591" s="112"/>
      <c r="Q1591" s="4"/>
      <c r="R1591" s="4"/>
      <c r="S1591" s="54" t="str">
        <f t="shared" si="412"/>
        <v/>
      </c>
      <c r="T1591" s="51"/>
      <c r="U1591" s="53"/>
      <c r="V1591" s="233"/>
      <c r="W1591" s="234" t="str">
        <f t="shared" si="413"/>
        <v/>
      </c>
      <c r="X1591" s="52"/>
      <c r="Y1591" s="53"/>
      <c r="Z1591" s="53"/>
      <c r="AA1591" s="53"/>
      <c r="AB1591" s="54" t="str">
        <f t="shared" si="414"/>
        <v/>
      </c>
      <c r="AC1591" s="54" t="str">
        <f t="shared" si="415"/>
        <v/>
      </c>
      <c r="AD1591" s="52"/>
      <c r="AE1591" s="53"/>
      <c r="AF1591" s="53"/>
      <c r="AG1591" s="53"/>
      <c r="AH1591" s="54" t="str">
        <f t="shared" si="416"/>
        <v/>
      </c>
      <c r="AI1591" s="54" t="str">
        <f t="shared" si="417"/>
        <v/>
      </c>
      <c r="AJ1591" s="52"/>
      <c r="AK1591" s="55"/>
      <c r="AL1591" s="55"/>
      <c r="AM1591" s="55"/>
      <c r="AN1591" s="54" t="str">
        <f t="shared" si="418"/>
        <v/>
      </c>
      <c r="AO1591" s="54" t="str">
        <f t="shared" si="419"/>
        <v/>
      </c>
      <c r="AP1591" s="53"/>
      <c r="AQ1591" s="53"/>
      <c r="AR1591" s="1"/>
      <c r="AS1591" s="1"/>
    </row>
    <row r="1592" spans="1:45" ht="18.75" customHeight="1" x14ac:dyDescent="0.35">
      <c r="A1592" s="1"/>
      <c r="B1592" s="49">
        <f>IF(R1592="",0,COUNTIF($R$7:R1592,R1592))</f>
        <v>0</v>
      </c>
      <c r="C1592" s="49" t="str">
        <f t="shared" si="404"/>
        <v>0</v>
      </c>
      <c r="D1592" s="49">
        <f>IF(X1592="",0,COUNTIF($X$7:X1592,X1592))</f>
        <v>0</v>
      </c>
      <c r="E1592" s="49" t="str">
        <f t="shared" si="405"/>
        <v>0</v>
      </c>
      <c r="F1592" s="49">
        <f>IF(AD1592="",0,COUNTIF($AD$7:AD1592,AD1592))</f>
        <v>0</v>
      </c>
      <c r="G1592" s="49" t="str">
        <f t="shared" si="406"/>
        <v>0</v>
      </c>
      <c r="H1592" s="49">
        <f>IF(AJ1592="",0,COUNTIF($AJ$7:AJ1592,AJ1592))</f>
        <v>0</v>
      </c>
      <c r="I1592" s="49" t="str">
        <f t="shared" si="407"/>
        <v>0</v>
      </c>
      <c r="J1592" s="120">
        <f t="shared" si="408"/>
        <v>0</v>
      </c>
      <c r="K1592" s="50" t="str">
        <f t="shared" si="409"/>
        <v>-</v>
      </c>
      <c r="L1592" s="49">
        <f>IF(N1592="",0,COUNTIF($N$7:N1592,N1592))</f>
        <v>0</v>
      </c>
      <c r="M1592" s="50" t="str">
        <f t="shared" si="410"/>
        <v>0</v>
      </c>
      <c r="N1592" s="49" t="str">
        <f t="shared" si="411"/>
        <v/>
      </c>
      <c r="O1592" s="1"/>
      <c r="P1592" s="112"/>
      <c r="Q1592" s="4"/>
      <c r="R1592" s="4"/>
      <c r="S1592" s="54" t="str">
        <f t="shared" si="412"/>
        <v/>
      </c>
      <c r="T1592" s="51"/>
      <c r="U1592" s="53"/>
      <c r="V1592" s="233"/>
      <c r="W1592" s="234" t="str">
        <f t="shared" si="413"/>
        <v/>
      </c>
      <c r="X1592" s="52"/>
      <c r="Y1592" s="53"/>
      <c r="Z1592" s="53"/>
      <c r="AA1592" s="53"/>
      <c r="AB1592" s="54" t="str">
        <f t="shared" si="414"/>
        <v/>
      </c>
      <c r="AC1592" s="54" t="str">
        <f t="shared" si="415"/>
        <v/>
      </c>
      <c r="AD1592" s="52"/>
      <c r="AE1592" s="53"/>
      <c r="AF1592" s="53"/>
      <c r="AG1592" s="53"/>
      <c r="AH1592" s="54" t="str">
        <f t="shared" si="416"/>
        <v/>
      </c>
      <c r="AI1592" s="54" t="str">
        <f t="shared" si="417"/>
        <v/>
      </c>
      <c r="AJ1592" s="52"/>
      <c r="AK1592" s="55"/>
      <c r="AL1592" s="55"/>
      <c r="AM1592" s="55"/>
      <c r="AN1592" s="54" t="str">
        <f t="shared" si="418"/>
        <v/>
      </c>
      <c r="AO1592" s="54" t="str">
        <f t="shared" si="419"/>
        <v/>
      </c>
      <c r="AP1592" s="53"/>
      <c r="AQ1592" s="53"/>
      <c r="AR1592" s="1"/>
      <c r="AS1592" s="1"/>
    </row>
    <row r="1593" spans="1:45" ht="18.75" customHeight="1" x14ac:dyDescent="0.35">
      <c r="A1593" s="1"/>
      <c r="B1593" s="49">
        <f>IF(R1593="",0,COUNTIF($R$7:R1593,R1593))</f>
        <v>0</v>
      </c>
      <c r="C1593" s="49" t="str">
        <f t="shared" si="404"/>
        <v>0</v>
      </c>
      <c r="D1593" s="49">
        <f>IF(X1593="",0,COUNTIF($X$7:X1593,X1593))</f>
        <v>0</v>
      </c>
      <c r="E1593" s="49" t="str">
        <f t="shared" si="405"/>
        <v>0</v>
      </c>
      <c r="F1593" s="49">
        <f>IF(AD1593="",0,COUNTIF($AD$7:AD1593,AD1593))</f>
        <v>0</v>
      </c>
      <c r="G1593" s="49" t="str">
        <f t="shared" si="406"/>
        <v>0</v>
      </c>
      <c r="H1593" s="49">
        <f>IF(AJ1593="",0,COUNTIF($AJ$7:AJ1593,AJ1593))</f>
        <v>0</v>
      </c>
      <c r="I1593" s="49" t="str">
        <f t="shared" si="407"/>
        <v>0</v>
      </c>
      <c r="J1593" s="120">
        <f t="shared" si="408"/>
        <v>0</v>
      </c>
      <c r="K1593" s="50" t="str">
        <f t="shared" si="409"/>
        <v>-</v>
      </c>
      <c r="L1593" s="49">
        <f>IF(N1593="",0,COUNTIF($N$7:N1593,N1593))</f>
        <v>0</v>
      </c>
      <c r="M1593" s="50" t="str">
        <f t="shared" si="410"/>
        <v>0</v>
      </c>
      <c r="N1593" s="49" t="str">
        <f t="shared" si="411"/>
        <v/>
      </c>
      <c r="O1593" s="1"/>
      <c r="P1593" s="112"/>
      <c r="Q1593" s="4"/>
      <c r="R1593" s="4"/>
      <c r="S1593" s="54" t="str">
        <f t="shared" si="412"/>
        <v/>
      </c>
      <c r="T1593" s="51"/>
      <c r="U1593" s="53"/>
      <c r="V1593" s="233"/>
      <c r="W1593" s="234" t="str">
        <f t="shared" si="413"/>
        <v/>
      </c>
      <c r="X1593" s="52"/>
      <c r="Y1593" s="53"/>
      <c r="Z1593" s="53"/>
      <c r="AA1593" s="53"/>
      <c r="AB1593" s="54" t="str">
        <f t="shared" si="414"/>
        <v/>
      </c>
      <c r="AC1593" s="54" t="str">
        <f t="shared" si="415"/>
        <v/>
      </c>
      <c r="AD1593" s="52"/>
      <c r="AE1593" s="53"/>
      <c r="AF1593" s="53"/>
      <c r="AG1593" s="53"/>
      <c r="AH1593" s="54" t="str">
        <f t="shared" si="416"/>
        <v/>
      </c>
      <c r="AI1593" s="54" t="str">
        <f t="shared" si="417"/>
        <v/>
      </c>
      <c r="AJ1593" s="52"/>
      <c r="AK1593" s="55"/>
      <c r="AL1593" s="55"/>
      <c r="AM1593" s="55"/>
      <c r="AN1593" s="54" t="str">
        <f t="shared" si="418"/>
        <v/>
      </c>
      <c r="AO1593" s="54" t="str">
        <f t="shared" si="419"/>
        <v/>
      </c>
      <c r="AP1593" s="53"/>
      <c r="AQ1593" s="53"/>
      <c r="AR1593" s="1"/>
      <c r="AS1593" s="1"/>
    </row>
    <row r="1594" spans="1:45" ht="18.75" customHeight="1" x14ac:dyDescent="0.35">
      <c r="A1594" s="1"/>
      <c r="B1594" s="49">
        <f>IF(R1594="",0,COUNTIF($R$7:R1594,R1594))</f>
        <v>0</v>
      </c>
      <c r="C1594" s="49" t="str">
        <f t="shared" si="404"/>
        <v>0</v>
      </c>
      <c r="D1594" s="49">
        <f>IF(X1594="",0,COUNTIF($X$7:X1594,X1594))</f>
        <v>0</v>
      </c>
      <c r="E1594" s="49" t="str">
        <f t="shared" si="405"/>
        <v>0</v>
      </c>
      <c r="F1594" s="49">
        <f>IF(AD1594="",0,COUNTIF($AD$7:AD1594,AD1594))</f>
        <v>0</v>
      </c>
      <c r="G1594" s="49" t="str">
        <f t="shared" si="406"/>
        <v>0</v>
      </c>
      <c r="H1594" s="49">
        <f>IF(AJ1594="",0,COUNTIF($AJ$7:AJ1594,AJ1594))</f>
        <v>0</v>
      </c>
      <c r="I1594" s="49" t="str">
        <f t="shared" si="407"/>
        <v>0</v>
      </c>
      <c r="J1594" s="120">
        <f t="shared" si="408"/>
        <v>0</v>
      </c>
      <c r="K1594" s="50" t="str">
        <f t="shared" si="409"/>
        <v>-</v>
      </c>
      <c r="L1594" s="49">
        <f>IF(N1594="",0,COUNTIF($N$7:N1594,N1594))</f>
        <v>0</v>
      </c>
      <c r="M1594" s="50" t="str">
        <f t="shared" si="410"/>
        <v>0</v>
      </c>
      <c r="N1594" s="49" t="str">
        <f t="shared" si="411"/>
        <v/>
      </c>
      <c r="O1594" s="1"/>
      <c r="P1594" s="112"/>
      <c r="Q1594" s="4"/>
      <c r="R1594" s="4"/>
      <c r="S1594" s="54" t="str">
        <f t="shared" si="412"/>
        <v/>
      </c>
      <c r="T1594" s="51"/>
      <c r="U1594" s="53"/>
      <c r="V1594" s="233"/>
      <c r="W1594" s="234" t="str">
        <f t="shared" si="413"/>
        <v/>
      </c>
      <c r="X1594" s="52"/>
      <c r="Y1594" s="53"/>
      <c r="Z1594" s="53"/>
      <c r="AA1594" s="53"/>
      <c r="AB1594" s="54" t="str">
        <f t="shared" si="414"/>
        <v/>
      </c>
      <c r="AC1594" s="54" t="str">
        <f t="shared" si="415"/>
        <v/>
      </c>
      <c r="AD1594" s="52"/>
      <c r="AE1594" s="53"/>
      <c r="AF1594" s="53"/>
      <c r="AG1594" s="53"/>
      <c r="AH1594" s="54" t="str">
        <f t="shared" si="416"/>
        <v/>
      </c>
      <c r="AI1594" s="54" t="str">
        <f t="shared" si="417"/>
        <v/>
      </c>
      <c r="AJ1594" s="52"/>
      <c r="AK1594" s="55"/>
      <c r="AL1594" s="55"/>
      <c r="AM1594" s="55"/>
      <c r="AN1594" s="54" t="str">
        <f t="shared" si="418"/>
        <v/>
      </c>
      <c r="AO1594" s="54" t="str">
        <f t="shared" si="419"/>
        <v/>
      </c>
      <c r="AP1594" s="53"/>
      <c r="AQ1594" s="53"/>
      <c r="AR1594" s="1"/>
      <c r="AS1594" s="1"/>
    </row>
    <row r="1595" spans="1:45" ht="18.75" customHeight="1" x14ac:dyDescent="0.35">
      <c r="A1595" s="1"/>
      <c r="B1595" s="49">
        <f>IF(R1595="",0,COUNTIF($R$7:R1595,R1595))</f>
        <v>0</v>
      </c>
      <c r="C1595" s="49" t="str">
        <f t="shared" si="404"/>
        <v>0</v>
      </c>
      <c r="D1595" s="49">
        <f>IF(X1595="",0,COUNTIF($X$7:X1595,X1595))</f>
        <v>0</v>
      </c>
      <c r="E1595" s="49" t="str">
        <f t="shared" si="405"/>
        <v>0</v>
      </c>
      <c r="F1595" s="49">
        <f>IF(AD1595="",0,COUNTIF($AD$7:AD1595,AD1595))</f>
        <v>0</v>
      </c>
      <c r="G1595" s="49" t="str">
        <f t="shared" si="406"/>
        <v>0</v>
      </c>
      <c r="H1595" s="49">
        <f>IF(AJ1595="",0,COUNTIF($AJ$7:AJ1595,AJ1595))</f>
        <v>0</v>
      </c>
      <c r="I1595" s="49" t="str">
        <f t="shared" si="407"/>
        <v>0</v>
      </c>
      <c r="J1595" s="120">
        <f t="shared" si="408"/>
        <v>0</v>
      </c>
      <c r="K1595" s="50" t="str">
        <f t="shared" si="409"/>
        <v>-</v>
      </c>
      <c r="L1595" s="49">
        <f>IF(N1595="",0,COUNTIF($N$7:N1595,N1595))</f>
        <v>0</v>
      </c>
      <c r="M1595" s="50" t="str">
        <f t="shared" si="410"/>
        <v>0</v>
      </c>
      <c r="N1595" s="49" t="str">
        <f t="shared" si="411"/>
        <v/>
      </c>
      <c r="O1595" s="1"/>
      <c r="P1595" s="112"/>
      <c r="Q1595" s="4"/>
      <c r="R1595" s="4"/>
      <c r="S1595" s="54" t="str">
        <f t="shared" si="412"/>
        <v/>
      </c>
      <c r="T1595" s="51"/>
      <c r="U1595" s="53"/>
      <c r="V1595" s="233"/>
      <c r="W1595" s="234" t="str">
        <f t="shared" si="413"/>
        <v/>
      </c>
      <c r="X1595" s="52"/>
      <c r="Y1595" s="53"/>
      <c r="Z1595" s="53"/>
      <c r="AA1595" s="53"/>
      <c r="AB1595" s="54" t="str">
        <f t="shared" si="414"/>
        <v/>
      </c>
      <c r="AC1595" s="54" t="str">
        <f t="shared" si="415"/>
        <v/>
      </c>
      <c r="AD1595" s="52"/>
      <c r="AE1595" s="53"/>
      <c r="AF1595" s="53"/>
      <c r="AG1595" s="53"/>
      <c r="AH1595" s="54" t="str">
        <f t="shared" si="416"/>
        <v/>
      </c>
      <c r="AI1595" s="54" t="str">
        <f t="shared" si="417"/>
        <v/>
      </c>
      <c r="AJ1595" s="52"/>
      <c r="AK1595" s="55"/>
      <c r="AL1595" s="55"/>
      <c r="AM1595" s="55"/>
      <c r="AN1595" s="54" t="str">
        <f t="shared" si="418"/>
        <v/>
      </c>
      <c r="AO1595" s="54" t="str">
        <f t="shared" si="419"/>
        <v/>
      </c>
      <c r="AP1595" s="53"/>
      <c r="AQ1595" s="53"/>
      <c r="AR1595" s="1"/>
      <c r="AS1595" s="1"/>
    </row>
    <row r="1596" spans="1:45" ht="18.75" customHeight="1" x14ac:dyDescent="0.35">
      <c r="A1596" s="1"/>
      <c r="B1596" s="49">
        <f>IF(R1596="",0,COUNTIF($R$7:R1596,R1596))</f>
        <v>0</v>
      </c>
      <c r="C1596" s="49" t="str">
        <f t="shared" si="404"/>
        <v>0</v>
      </c>
      <c r="D1596" s="49">
        <f>IF(X1596="",0,COUNTIF($X$7:X1596,X1596))</f>
        <v>0</v>
      </c>
      <c r="E1596" s="49" t="str">
        <f t="shared" si="405"/>
        <v>0</v>
      </c>
      <c r="F1596" s="49">
        <f>IF(AD1596="",0,COUNTIF($AD$7:AD1596,AD1596))</f>
        <v>0</v>
      </c>
      <c r="G1596" s="49" t="str">
        <f t="shared" si="406"/>
        <v>0</v>
      </c>
      <c r="H1596" s="49">
        <f>IF(AJ1596="",0,COUNTIF($AJ$7:AJ1596,AJ1596))</f>
        <v>0</v>
      </c>
      <c r="I1596" s="49" t="str">
        <f t="shared" si="407"/>
        <v>0</v>
      </c>
      <c r="J1596" s="120">
        <f t="shared" si="408"/>
        <v>0</v>
      </c>
      <c r="K1596" s="50" t="str">
        <f t="shared" si="409"/>
        <v>-</v>
      </c>
      <c r="L1596" s="49">
        <f>IF(N1596="",0,COUNTIF($N$7:N1596,N1596))</f>
        <v>0</v>
      </c>
      <c r="M1596" s="50" t="str">
        <f t="shared" si="410"/>
        <v>0</v>
      </c>
      <c r="N1596" s="49" t="str">
        <f t="shared" si="411"/>
        <v/>
      </c>
      <c r="O1596" s="1"/>
      <c r="P1596" s="112"/>
      <c r="Q1596" s="4"/>
      <c r="R1596" s="4"/>
      <c r="S1596" s="54" t="str">
        <f t="shared" si="412"/>
        <v/>
      </c>
      <c r="T1596" s="51"/>
      <c r="U1596" s="53"/>
      <c r="V1596" s="233"/>
      <c r="W1596" s="234" t="str">
        <f t="shared" si="413"/>
        <v/>
      </c>
      <c r="X1596" s="52"/>
      <c r="Y1596" s="53"/>
      <c r="Z1596" s="53"/>
      <c r="AA1596" s="53"/>
      <c r="AB1596" s="54" t="str">
        <f t="shared" si="414"/>
        <v/>
      </c>
      <c r="AC1596" s="54" t="str">
        <f t="shared" si="415"/>
        <v/>
      </c>
      <c r="AD1596" s="52"/>
      <c r="AE1596" s="53"/>
      <c r="AF1596" s="53"/>
      <c r="AG1596" s="53"/>
      <c r="AH1596" s="54" t="str">
        <f t="shared" si="416"/>
        <v/>
      </c>
      <c r="AI1596" s="54" t="str">
        <f t="shared" si="417"/>
        <v/>
      </c>
      <c r="AJ1596" s="52"/>
      <c r="AK1596" s="55"/>
      <c r="AL1596" s="55"/>
      <c r="AM1596" s="55"/>
      <c r="AN1596" s="54" t="str">
        <f t="shared" si="418"/>
        <v/>
      </c>
      <c r="AO1596" s="54" t="str">
        <f t="shared" si="419"/>
        <v/>
      </c>
      <c r="AP1596" s="53"/>
      <c r="AQ1596" s="53"/>
      <c r="AR1596" s="1"/>
      <c r="AS1596" s="1"/>
    </row>
    <row r="1597" spans="1:45" ht="18.75" customHeight="1" x14ac:dyDescent="0.35">
      <c r="A1597" s="1"/>
      <c r="B1597" s="49">
        <f>IF(R1597="",0,COUNTIF($R$7:R1597,R1597))</f>
        <v>0</v>
      </c>
      <c r="C1597" s="49" t="str">
        <f t="shared" si="404"/>
        <v>0</v>
      </c>
      <c r="D1597" s="49">
        <f>IF(X1597="",0,COUNTIF($X$7:X1597,X1597))</f>
        <v>0</v>
      </c>
      <c r="E1597" s="49" t="str">
        <f t="shared" si="405"/>
        <v>0</v>
      </c>
      <c r="F1597" s="49">
        <f>IF(AD1597="",0,COUNTIF($AD$7:AD1597,AD1597))</f>
        <v>0</v>
      </c>
      <c r="G1597" s="49" t="str">
        <f t="shared" si="406"/>
        <v>0</v>
      </c>
      <c r="H1597" s="49">
        <f>IF(AJ1597="",0,COUNTIF($AJ$7:AJ1597,AJ1597))</f>
        <v>0</v>
      </c>
      <c r="I1597" s="49" t="str">
        <f t="shared" si="407"/>
        <v>0</v>
      </c>
      <c r="J1597" s="120">
        <f t="shared" si="408"/>
        <v>0</v>
      </c>
      <c r="K1597" s="50" t="str">
        <f t="shared" si="409"/>
        <v>-</v>
      </c>
      <c r="L1597" s="49">
        <f>IF(N1597="",0,COUNTIF($N$7:N1597,N1597))</f>
        <v>0</v>
      </c>
      <c r="M1597" s="50" t="str">
        <f t="shared" si="410"/>
        <v>0</v>
      </c>
      <c r="N1597" s="49" t="str">
        <f t="shared" si="411"/>
        <v/>
      </c>
      <c r="O1597" s="1"/>
      <c r="P1597" s="112"/>
      <c r="Q1597" s="4"/>
      <c r="R1597" s="4"/>
      <c r="S1597" s="54" t="str">
        <f t="shared" si="412"/>
        <v/>
      </c>
      <c r="T1597" s="51"/>
      <c r="U1597" s="53"/>
      <c r="V1597" s="233"/>
      <c r="W1597" s="234" t="str">
        <f t="shared" si="413"/>
        <v/>
      </c>
      <c r="X1597" s="52"/>
      <c r="Y1597" s="53"/>
      <c r="Z1597" s="53"/>
      <c r="AA1597" s="53"/>
      <c r="AB1597" s="54" t="str">
        <f t="shared" si="414"/>
        <v/>
      </c>
      <c r="AC1597" s="54" t="str">
        <f t="shared" si="415"/>
        <v/>
      </c>
      <c r="AD1597" s="52"/>
      <c r="AE1597" s="53"/>
      <c r="AF1597" s="53"/>
      <c r="AG1597" s="53"/>
      <c r="AH1597" s="54" t="str">
        <f t="shared" si="416"/>
        <v/>
      </c>
      <c r="AI1597" s="54" t="str">
        <f t="shared" si="417"/>
        <v/>
      </c>
      <c r="AJ1597" s="52"/>
      <c r="AK1597" s="55"/>
      <c r="AL1597" s="55"/>
      <c r="AM1597" s="55"/>
      <c r="AN1597" s="54" t="str">
        <f t="shared" si="418"/>
        <v/>
      </c>
      <c r="AO1597" s="54" t="str">
        <f t="shared" si="419"/>
        <v/>
      </c>
      <c r="AP1597" s="53"/>
      <c r="AQ1597" s="53"/>
      <c r="AR1597" s="1"/>
      <c r="AS1597" s="1"/>
    </row>
    <row r="1598" spans="1:45" ht="18.75" customHeight="1" x14ac:dyDescent="0.35">
      <c r="A1598" s="1"/>
      <c r="B1598" s="49">
        <f>IF(R1598="",0,COUNTIF($R$7:R1598,R1598))</f>
        <v>0</v>
      </c>
      <c r="C1598" s="49" t="str">
        <f t="shared" si="404"/>
        <v>0</v>
      </c>
      <c r="D1598" s="49">
        <f>IF(X1598="",0,COUNTIF($X$7:X1598,X1598))</f>
        <v>0</v>
      </c>
      <c r="E1598" s="49" t="str">
        <f t="shared" si="405"/>
        <v>0</v>
      </c>
      <c r="F1598" s="49">
        <f>IF(AD1598="",0,COUNTIF($AD$7:AD1598,AD1598))</f>
        <v>0</v>
      </c>
      <c r="G1598" s="49" t="str">
        <f t="shared" si="406"/>
        <v>0</v>
      </c>
      <c r="H1598" s="49">
        <f>IF(AJ1598="",0,COUNTIF($AJ$7:AJ1598,AJ1598))</f>
        <v>0</v>
      </c>
      <c r="I1598" s="49" t="str">
        <f t="shared" si="407"/>
        <v>0</v>
      </c>
      <c r="J1598" s="120">
        <f t="shared" si="408"/>
        <v>0</v>
      </c>
      <c r="K1598" s="50" t="str">
        <f t="shared" si="409"/>
        <v>-</v>
      </c>
      <c r="L1598" s="49">
        <f>IF(N1598="",0,COUNTIF($N$7:N1598,N1598))</f>
        <v>0</v>
      </c>
      <c r="M1598" s="50" t="str">
        <f t="shared" si="410"/>
        <v>0</v>
      </c>
      <c r="N1598" s="49" t="str">
        <f t="shared" si="411"/>
        <v/>
      </c>
      <c r="O1598" s="1"/>
      <c r="P1598" s="112"/>
      <c r="Q1598" s="4"/>
      <c r="R1598" s="4"/>
      <c r="S1598" s="54" t="str">
        <f t="shared" si="412"/>
        <v/>
      </c>
      <c r="T1598" s="51"/>
      <c r="U1598" s="53"/>
      <c r="V1598" s="233"/>
      <c r="W1598" s="234" t="str">
        <f t="shared" si="413"/>
        <v/>
      </c>
      <c r="X1598" s="52"/>
      <c r="Y1598" s="53"/>
      <c r="Z1598" s="53"/>
      <c r="AA1598" s="53"/>
      <c r="AB1598" s="54" t="str">
        <f t="shared" si="414"/>
        <v/>
      </c>
      <c r="AC1598" s="54" t="str">
        <f t="shared" si="415"/>
        <v/>
      </c>
      <c r="AD1598" s="52"/>
      <c r="AE1598" s="53"/>
      <c r="AF1598" s="53"/>
      <c r="AG1598" s="53"/>
      <c r="AH1598" s="54" t="str">
        <f t="shared" si="416"/>
        <v/>
      </c>
      <c r="AI1598" s="54" t="str">
        <f t="shared" si="417"/>
        <v/>
      </c>
      <c r="AJ1598" s="52"/>
      <c r="AK1598" s="55"/>
      <c r="AL1598" s="55"/>
      <c r="AM1598" s="55"/>
      <c r="AN1598" s="54" t="str">
        <f t="shared" si="418"/>
        <v/>
      </c>
      <c r="AO1598" s="54" t="str">
        <f t="shared" si="419"/>
        <v/>
      </c>
      <c r="AP1598" s="53"/>
      <c r="AQ1598" s="53"/>
      <c r="AR1598" s="1"/>
      <c r="AS1598" s="1"/>
    </row>
    <row r="1599" spans="1:45" ht="18.75" customHeight="1" x14ac:dyDescent="0.35">
      <c r="A1599" s="1"/>
      <c r="B1599" s="49">
        <f>IF(R1599="",0,COUNTIF($R$7:R1599,R1599))</f>
        <v>0</v>
      </c>
      <c r="C1599" s="49" t="str">
        <f t="shared" si="404"/>
        <v>0</v>
      </c>
      <c r="D1599" s="49">
        <f>IF(X1599="",0,COUNTIF($X$7:X1599,X1599))</f>
        <v>0</v>
      </c>
      <c r="E1599" s="49" t="str">
        <f t="shared" si="405"/>
        <v>0</v>
      </c>
      <c r="F1599" s="49">
        <f>IF(AD1599="",0,COUNTIF($AD$7:AD1599,AD1599))</f>
        <v>0</v>
      </c>
      <c r="G1599" s="49" t="str">
        <f t="shared" si="406"/>
        <v>0</v>
      </c>
      <c r="H1599" s="49">
        <f>IF(AJ1599="",0,COUNTIF($AJ$7:AJ1599,AJ1599))</f>
        <v>0</v>
      </c>
      <c r="I1599" s="49" t="str">
        <f t="shared" si="407"/>
        <v>0</v>
      </c>
      <c r="J1599" s="120">
        <f t="shared" si="408"/>
        <v>0</v>
      </c>
      <c r="K1599" s="50" t="str">
        <f t="shared" si="409"/>
        <v>-</v>
      </c>
      <c r="L1599" s="49">
        <f>IF(N1599="",0,COUNTIF($N$7:N1599,N1599))</f>
        <v>0</v>
      </c>
      <c r="M1599" s="50" t="str">
        <f t="shared" si="410"/>
        <v>0</v>
      </c>
      <c r="N1599" s="49" t="str">
        <f t="shared" si="411"/>
        <v/>
      </c>
      <c r="O1599" s="1"/>
      <c r="P1599" s="112"/>
      <c r="Q1599" s="4"/>
      <c r="R1599" s="4"/>
      <c r="S1599" s="54" t="str">
        <f t="shared" si="412"/>
        <v/>
      </c>
      <c r="T1599" s="51"/>
      <c r="U1599" s="53"/>
      <c r="V1599" s="233"/>
      <c r="W1599" s="234" t="str">
        <f t="shared" si="413"/>
        <v/>
      </c>
      <c r="X1599" s="52"/>
      <c r="Y1599" s="53"/>
      <c r="Z1599" s="53"/>
      <c r="AA1599" s="53"/>
      <c r="AB1599" s="54" t="str">
        <f t="shared" si="414"/>
        <v/>
      </c>
      <c r="AC1599" s="54" t="str">
        <f t="shared" si="415"/>
        <v/>
      </c>
      <c r="AD1599" s="52"/>
      <c r="AE1599" s="53"/>
      <c r="AF1599" s="53"/>
      <c r="AG1599" s="53"/>
      <c r="AH1599" s="54" t="str">
        <f t="shared" si="416"/>
        <v/>
      </c>
      <c r="AI1599" s="54" t="str">
        <f t="shared" si="417"/>
        <v/>
      </c>
      <c r="AJ1599" s="52"/>
      <c r="AK1599" s="55"/>
      <c r="AL1599" s="55"/>
      <c r="AM1599" s="55"/>
      <c r="AN1599" s="54" t="str">
        <f t="shared" si="418"/>
        <v/>
      </c>
      <c r="AO1599" s="54" t="str">
        <f t="shared" si="419"/>
        <v/>
      </c>
      <c r="AP1599" s="53"/>
      <c r="AQ1599" s="53"/>
      <c r="AR1599" s="1"/>
      <c r="AS1599" s="1"/>
    </row>
    <row r="1600" spans="1:45" ht="18.75" customHeight="1" x14ac:dyDescent="0.35">
      <c r="A1600" s="1"/>
      <c r="B1600" s="49">
        <f>IF(R1600="",0,COUNTIF($R$7:R1600,R1600))</f>
        <v>0</v>
      </c>
      <c r="C1600" s="49" t="str">
        <f t="shared" si="404"/>
        <v>0</v>
      </c>
      <c r="D1600" s="49">
        <f>IF(X1600="",0,COUNTIF($X$7:X1600,X1600))</f>
        <v>0</v>
      </c>
      <c r="E1600" s="49" t="str">
        <f t="shared" si="405"/>
        <v>0</v>
      </c>
      <c r="F1600" s="49">
        <f>IF(AD1600="",0,COUNTIF($AD$7:AD1600,AD1600))</f>
        <v>0</v>
      </c>
      <c r="G1600" s="49" t="str">
        <f t="shared" si="406"/>
        <v>0</v>
      </c>
      <c r="H1600" s="49">
        <f>IF(AJ1600="",0,COUNTIF($AJ$7:AJ1600,AJ1600))</f>
        <v>0</v>
      </c>
      <c r="I1600" s="49" t="str">
        <f t="shared" si="407"/>
        <v>0</v>
      </c>
      <c r="J1600" s="120">
        <f t="shared" si="408"/>
        <v>0</v>
      </c>
      <c r="K1600" s="50" t="str">
        <f t="shared" si="409"/>
        <v>-</v>
      </c>
      <c r="L1600" s="49">
        <f>IF(N1600="",0,COUNTIF($N$7:N1600,N1600))</f>
        <v>0</v>
      </c>
      <c r="M1600" s="50" t="str">
        <f t="shared" si="410"/>
        <v>0</v>
      </c>
      <c r="N1600" s="49" t="str">
        <f t="shared" si="411"/>
        <v/>
      </c>
      <c r="O1600" s="1"/>
      <c r="P1600" s="112"/>
      <c r="Q1600" s="4"/>
      <c r="R1600" s="4"/>
      <c r="S1600" s="54" t="str">
        <f t="shared" si="412"/>
        <v/>
      </c>
      <c r="T1600" s="51"/>
      <c r="U1600" s="53"/>
      <c r="V1600" s="233"/>
      <c r="W1600" s="234" t="str">
        <f t="shared" si="413"/>
        <v/>
      </c>
      <c r="X1600" s="52"/>
      <c r="Y1600" s="53"/>
      <c r="Z1600" s="53"/>
      <c r="AA1600" s="53"/>
      <c r="AB1600" s="54" t="str">
        <f t="shared" si="414"/>
        <v/>
      </c>
      <c r="AC1600" s="54" t="str">
        <f t="shared" si="415"/>
        <v/>
      </c>
      <c r="AD1600" s="52"/>
      <c r="AE1600" s="53"/>
      <c r="AF1600" s="53"/>
      <c r="AG1600" s="53"/>
      <c r="AH1600" s="54" t="str">
        <f t="shared" si="416"/>
        <v/>
      </c>
      <c r="AI1600" s="54" t="str">
        <f t="shared" si="417"/>
        <v/>
      </c>
      <c r="AJ1600" s="52"/>
      <c r="AK1600" s="55"/>
      <c r="AL1600" s="55"/>
      <c r="AM1600" s="55"/>
      <c r="AN1600" s="54" t="str">
        <f t="shared" si="418"/>
        <v/>
      </c>
      <c r="AO1600" s="54" t="str">
        <f t="shared" si="419"/>
        <v/>
      </c>
      <c r="AP1600" s="53"/>
      <c r="AQ1600" s="53"/>
      <c r="AR1600" s="1"/>
      <c r="AS1600" s="1"/>
    </row>
    <row r="1601" spans="1:45" ht="18.75" customHeight="1" x14ac:dyDescent="0.35">
      <c r="A1601" s="1"/>
      <c r="B1601" s="49">
        <f>IF(R1601="",0,COUNTIF($R$7:R1601,R1601))</f>
        <v>0</v>
      </c>
      <c r="C1601" s="49" t="str">
        <f t="shared" si="404"/>
        <v>0</v>
      </c>
      <c r="D1601" s="49">
        <f>IF(X1601="",0,COUNTIF($X$7:X1601,X1601))</f>
        <v>0</v>
      </c>
      <c r="E1601" s="49" t="str">
        <f t="shared" si="405"/>
        <v>0</v>
      </c>
      <c r="F1601" s="49">
        <f>IF(AD1601="",0,COUNTIF($AD$7:AD1601,AD1601))</f>
        <v>0</v>
      </c>
      <c r="G1601" s="49" t="str">
        <f t="shared" si="406"/>
        <v>0</v>
      </c>
      <c r="H1601" s="49">
        <f>IF(AJ1601="",0,COUNTIF($AJ$7:AJ1601,AJ1601))</f>
        <v>0</v>
      </c>
      <c r="I1601" s="49" t="str">
        <f t="shared" si="407"/>
        <v>0</v>
      </c>
      <c r="J1601" s="120">
        <f t="shared" si="408"/>
        <v>0</v>
      </c>
      <c r="K1601" s="50" t="str">
        <f t="shared" si="409"/>
        <v>-</v>
      </c>
      <c r="L1601" s="49">
        <f>IF(N1601="",0,COUNTIF($N$7:N1601,N1601))</f>
        <v>0</v>
      </c>
      <c r="M1601" s="50" t="str">
        <f t="shared" si="410"/>
        <v>0</v>
      </c>
      <c r="N1601" s="49" t="str">
        <f t="shared" si="411"/>
        <v/>
      </c>
      <c r="O1601" s="1"/>
      <c r="P1601" s="112"/>
      <c r="Q1601" s="4"/>
      <c r="R1601" s="4"/>
      <c r="S1601" s="54" t="str">
        <f t="shared" si="412"/>
        <v/>
      </c>
      <c r="T1601" s="51"/>
      <c r="U1601" s="53"/>
      <c r="V1601" s="233"/>
      <c r="W1601" s="234" t="str">
        <f t="shared" si="413"/>
        <v/>
      </c>
      <c r="X1601" s="52"/>
      <c r="Y1601" s="53"/>
      <c r="Z1601" s="53"/>
      <c r="AA1601" s="53"/>
      <c r="AB1601" s="54" t="str">
        <f t="shared" si="414"/>
        <v/>
      </c>
      <c r="AC1601" s="54" t="str">
        <f t="shared" si="415"/>
        <v/>
      </c>
      <c r="AD1601" s="52"/>
      <c r="AE1601" s="53"/>
      <c r="AF1601" s="53"/>
      <c r="AG1601" s="53"/>
      <c r="AH1601" s="54" t="str">
        <f t="shared" si="416"/>
        <v/>
      </c>
      <c r="AI1601" s="54" t="str">
        <f t="shared" si="417"/>
        <v/>
      </c>
      <c r="AJ1601" s="52"/>
      <c r="AK1601" s="55"/>
      <c r="AL1601" s="55"/>
      <c r="AM1601" s="55"/>
      <c r="AN1601" s="54" t="str">
        <f t="shared" si="418"/>
        <v/>
      </c>
      <c r="AO1601" s="54" t="str">
        <f t="shared" si="419"/>
        <v/>
      </c>
      <c r="AP1601" s="53"/>
      <c r="AQ1601" s="53"/>
      <c r="AR1601" s="1"/>
      <c r="AS1601" s="1"/>
    </row>
    <row r="1602" spans="1:45" ht="18.75" customHeight="1" x14ac:dyDescent="0.35">
      <c r="A1602" s="1"/>
      <c r="B1602" s="49">
        <f>IF(R1602="",0,COUNTIF($R$7:R1602,R1602))</f>
        <v>0</v>
      </c>
      <c r="C1602" s="49" t="str">
        <f t="shared" si="404"/>
        <v>0</v>
      </c>
      <c r="D1602" s="49">
        <f>IF(X1602="",0,COUNTIF($X$7:X1602,X1602))</f>
        <v>0</v>
      </c>
      <c r="E1602" s="49" t="str">
        <f t="shared" si="405"/>
        <v>0</v>
      </c>
      <c r="F1602" s="49">
        <f>IF(AD1602="",0,COUNTIF($AD$7:AD1602,AD1602))</f>
        <v>0</v>
      </c>
      <c r="G1602" s="49" t="str">
        <f t="shared" si="406"/>
        <v>0</v>
      </c>
      <c r="H1602" s="49">
        <f>IF(AJ1602="",0,COUNTIF($AJ$7:AJ1602,AJ1602))</f>
        <v>0</v>
      </c>
      <c r="I1602" s="49" t="str">
        <f t="shared" si="407"/>
        <v>0</v>
      </c>
      <c r="J1602" s="120">
        <f t="shared" si="408"/>
        <v>0</v>
      </c>
      <c r="K1602" s="50" t="str">
        <f t="shared" si="409"/>
        <v>-</v>
      </c>
      <c r="L1602" s="49">
        <f>IF(N1602="",0,COUNTIF($N$7:N1602,N1602))</f>
        <v>0</v>
      </c>
      <c r="M1602" s="50" t="str">
        <f t="shared" si="410"/>
        <v>0</v>
      </c>
      <c r="N1602" s="49" t="str">
        <f t="shared" si="411"/>
        <v/>
      </c>
      <c r="O1602" s="1"/>
      <c r="P1602" s="112"/>
      <c r="Q1602" s="4"/>
      <c r="R1602" s="4"/>
      <c r="S1602" s="54" t="str">
        <f t="shared" si="412"/>
        <v/>
      </c>
      <c r="T1602" s="51"/>
      <c r="U1602" s="53"/>
      <c r="V1602" s="233"/>
      <c r="W1602" s="234" t="str">
        <f t="shared" si="413"/>
        <v/>
      </c>
      <c r="X1602" s="52"/>
      <c r="Y1602" s="53"/>
      <c r="Z1602" s="53"/>
      <c r="AA1602" s="53"/>
      <c r="AB1602" s="54" t="str">
        <f t="shared" si="414"/>
        <v/>
      </c>
      <c r="AC1602" s="54" t="str">
        <f t="shared" si="415"/>
        <v/>
      </c>
      <c r="AD1602" s="52"/>
      <c r="AE1602" s="53"/>
      <c r="AF1602" s="53"/>
      <c r="AG1602" s="53"/>
      <c r="AH1602" s="54" t="str">
        <f t="shared" si="416"/>
        <v/>
      </c>
      <c r="AI1602" s="54" t="str">
        <f t="shared" si="417"/>
        <v/>
      </c>
      <c r="AJ1602" s="52"/>
      <c r="AK1602" s="55"/>
      <c r="AL1602" s="55"/>
      <c r="AM1602" s="55"/>
      <c r="AN1602" s="54" t="str">
        <f t="shared" si="418"/>
        <v/>
      </c>
      <c r="AO1602" s="54" t="str">
        <f t="shared" si="419"/>
        <v/>
      </c>
      <c r="AP1602" s="53"/>
      <c r="AQ1602" s="53"/>
      <c r="AR1602" s="1"/>
      <c r="AS1602" s="1"/>
    </row>
    <row r="1603" spans="1:45" ht="18.75" customHeight="1" x14ac:dyDescent="0.35">
      <c r="A1603" s="1"/>
      <c r="B1603" s="49">
        <f>IF(R1603="",0,COUNTIF($R$7:R1603,R1603))</f>
        <v>0</v>
      </c>
      <c r="C1603" s="49" t="str">
        <f t="shared" si="404"/>
        <v>0</v>
      </c>
      <c r="D1603" s="49">
        <f>IF(X1603="",0,COUNTIF($X$7:X1603,X1603))</f>
        <v>0</v>
      </c>
      <c r="E1603" s="49" t="str">
        <f t="shared" si="405"/>
        <v>0</v>
      </c>
      <c r="F1603" s="49">
        <f>IF(AD1603="",0,COUNTIF($AD$7:AD1603,AD1603))</f>
        <v>0</v>
      </c>
      <c r="G1603" s="49" t="str">
        <f t="shared" si="406"/>
        <v>0</v>
      </c>
      <c r="H1603" s="49">
        <f>IF(AJ1603="",0,COUNTIF($AJ$7:AJ1603,AJ1603))</f>
        <v>0</v>
      </c>
      <c r="I1603" s="49" t="str">
        <f t="shared" si="407"/>
        <v>0</v>
      </c>
      <c r="J1603" s="120">
        <f t="shared" si="408"/>
        <v>0</v>
      </c>
      <c r="K1603" s="50" t="str">
        <f t="shared" si="409"/>
        <v>-</v>
      </c>
      <c r="L1603" s="49">
        <f>IF(N1603="",0,COUNTIF($N$7:N1603,N1603))</f>
        <v>0</v>
      </c>
      <c r="M1603" s="50" t="str">
        <f t="shared" si="410"/>
        <v>0</v>
      </c>
      <c r="N1603" s="49" t="str">
        <f t="shared" si="411"/>
        <v/>
      </c>
      <c r="O1603" s="1"/>
      <c r="P1603" s="112"/>
      <c r="Q1603" s="4"/>
      <c r="R1603" s="4"/>
      <c r="S1603" s="54" t="str">
        <f t="shared" si="412"/>
        <v/>
      </c>
      <c r="T1603" s="51"/>
      <c r="U1603" s="53"/>
      <c r="V1603" s="233"/>
      <c r="W1603" s="234" t="str">
        <f t="shared" si="413"/>
        <v/>
      </c>
      <c r="X1603" s="52"/>
      <c r="Y1603" s="53"/>
      <c r="Z1603" s="53"/>
      <c r="AA1603" s="53"/>
      <c r="AB1603" s="54" t="str">
        <f t="shared" si="414"/>
        <v/>
      </c>
      <c r="AC1603" s="54" t="str">
        <f t="shared" si="415"/>
        <v/>
      </c>
      <c r="AD1603" s="52"/>
      <c r="AE1603" s="53"/>
      <c r="AF1603" s="53"/>
      <c r="AG1603" s="53"/>
      <c r="AH1603" s="54" t="str">
        <f t="shared" si="416"/>
        <v/>
      </c>
      <c r="AI1603" s="54" t="str">
        <f t="shared" si="417"/>
        <v/>
      </c>
      <c r="AJ1603" s="52"/>
      <c r="AK1603" s="55"/>
      <c r="AL1603" s="55"/>
      <c r="AM1603" s="55"/>
      <c r="AN1603" s="54" t="str">
        <f t="shared" si="418"/>
        <v/>
      </c>
      <c r="AO1603" s="54" t="str">
        <f t="shared" si="419"/>
        <v/>
      </c>
      <c r="AP1603" s="53"/>
      <c r="AQ1603" s="53"/>
      <c r="AR1603" s="1"/>
      <c r="AS1603" s="1"/>
    </row>
    <row r="1604" spans="1:45" ht="18.75" customHeight="1" x14ac:dyDescent="0.35">
      <c r="A1604" s="1"/>
      <c r="B1604" s="49">
        <f>IF(R1604="",0,COUNTIF($R$7:R1604,R1604))</f>
        <v>0</v>
      </c>
      <c r="C1604" s="49" t="str">
        <f t="shared" si="404"/>
        <v>0</v>
      </c>
      <c r="D1604" s="49">
        <f>IF(X1604="",0,COUNTIF($X$7:X1604,X1604))</f>
        <v>0</v>
      </c>
      <c r="E1604" s="49" t="str">
        <f t="shared" si="405"/>
        <v>0</v>
      </c>
      <c r="F1604" s="49">
        <f>IF(AD1604="",0,COUNTIF($AD$7:AD1604,AD1604))</f>
        <v>0</v>
      </c>
      <c r="G1604" s="49" t="str">
        <f t="shared" si="406"/>
        <v>0</v>
      </c>
      <c r="H1604" s="49">
        <f>IF(AJ1604="",0,COUNTIF($AJ$7:AJ1604,AJ1604))</f>
        <v>0</v>
      </c>
      <c r="I1604" s="49" t="str">
        <f t="shared" si="407"/>
        <v>0</v>
      </c>
      <c r="J1604" s="120">
        <f t="shared" si="408"/>
        <v>0</v>
      </c>
      <c r="K1604" s="50" t="str">
        <f t="shared" si="409"/>
        <v>-</v>
      </c>
      <c r="L1604" s="49">
        <f>IF(N1604="",0,COUNTIF($N$7:N1604,N1604))</f>
        <v>0</v>
      </c>
      <c r="M1604" s="50" t="str">
        <f t="shared" si="410"/>
        <v>0</v>
      </c>
      <c r="N1604" s="49" t="str">
        <f t="shared" si="411"/>
        <v/>
      </c>
      <c r="O1604" s="1"/>
      <c r="P1604" s="112"/>
      <c r="Q1604" s="4"/>
      <c r="R1604" s="4"/>
      <c r="S1604" s="54" t="str">
        <f t="shared" si="412"/>
        <v/>
      </c>
      <c r="T1604" s="51"/>
      <c r="U1604" s="53"/>
      <c r="V1604" s="233"/>
      <c r="W1604" s="234" t="str">
        <f t="shared" si="413"/>
        <v/>
      </c>
      <c r="X1604" s="52"/>
      <c r="Y1604" s="53"/>
      <c r="Z1604" s="53"/>
      <c r="AA1604" s="53"/>
      <c r="AB1604" s="54" t="str">
        <f t="shared" si="414"/>
        <v/>
      </c>
      <c r="AC1604" s="54" t="str">
        <f t="shared" si="415"/>
        <v/>
      </c>
      <c r="AD1604" s="52"/>
      <c r="AE1604" s="53"/>
      <c r="AF1604" s="53"/>
      <c r="AG1604" s="53"/>
      <c r="AH1604" s="54" t="str">
        <f t="shared" si="416"/>
        <v/>
      </c>
      <c r="AI1604" s="54" t="str">
        <f t="shared" si="417"/>
        <v/>
      </c>
      <c r="AJ1604" s="52"/>
      <c r="AK1604" s="55"/>
      <c r="AL1604" s="55"/>
      <c r="AM1604" s="55"/>
      <c r="AN1604" s="54" t="str">
        <f t="shared" si="418"/>
        <v/>
      </c>
      <c r="AO1604" s="54" t="str">
        <f t="shared" si="419"/>
        <v/>
      </c>
      <c r="AP1604" s="53"/>
      <c r="AQ1604" s="53"/>
      <c r="AR1604" s="1"/>
      <c r="AS1604" s="1"/>
    </row>
    <row r="1605" spans="1:45" ht="18.75" customHeight="1" x14ac:dyDescent="0.35">
      <c r="A1605" s="1"/>
      <c r="B1605" s="49">
        <f>IF(R1605="",0,COUNTIF($R$7:R1605,R1605))</f>
        <v>0</v>
      </c>
      <c r="C1605" s="49" t="str">
        <f t="shared" si="404"/>
        <v>0</v>
      </c>
      <c r="D1605" s="49">
        <f>IF(X1605="",0,COUNTIF($X$7:X1605,X1605))</f>
        <v>0</v>
      </c>
      <c r="E1605" s="49" t="str">
        <f t="shared" si="405"/>
        <v>0</v>
      </c>
      <c r="F1605" s="49">
        <f>IF(AD1605="",0,COUNTIF($AD$7:AD1605,AD1605))</f>
        <v>0</v>
      </c>
      <c r="G1605" s="49" t="str">
        <f t="shared" si="406"/>
        <v>0</v>
      </c>
      <c r="H1605" s="49">
        <f>IF(AJ1605="",0,COUNTIF($AJ$7:AJ1605,AJ1605))</f>
        <v>0</v>
      </c>
      <c r="I1605" s="49" t="str">
        <f t="shared" si="407"/>
        <v>0</v>
      </c>
      <c r="J1605" s="120">
        <f t="shared" si="408"/>
        <v>0</v>
      </c>
      <c r="K1605" s="50" t="str">
        <f t="shared" si="409"/>
        <v>-</v>
      </c>
      <c r="L1605" s="49">
        <f>IF(N1605="",0,COUNTIF($N$7:N1605,N1605))</f>
        <v>0</v>
      </c>
      <c r="M1605" s="50" t="str">
        <f t="shared" si="410"/>
        <v>0</v>
      </c>
      <c r="N1605" s="49" t="str">
        <f t="shared" si="411"/>
        <v/>
      </c>
      <c r="O1605" s="1"/>
      <c r="P1605" s="112"/>
      <c r="Q1605" s="4"/>
      <c r="R1605" s="4"/>
      <c r="S1605" s="54" t="str">
        <f t="shared" si="412"/>
        <v/>
      </c>
      <c r="T1605" s="51"/>
      <c r="U1605" s="53"/>
      <c r="V1605" s="233"/>
      <c r="W1605" s="234" t="str">
        <f t="shared" si="413"/>
        <v/>
      </c>
      <c r="X1605" s="52"/>
      <c r="Y1605" s="53"/>
      <c r="Z1605" s="53"/>
      <c r="AA1605" s="53"/>
      <c r="AB1605" s="54" t="str">
        <f t="shared" si="414"/>
        <v/>
      </c>
      <c r="AC1605" s="54" t="str">
        <f t="shared" si="415"/>
        <v/>
      </c>
      <c r="AD1605" s="52"/>
      <c r="AE1605" s="53"/>
      <c r="AF1605" s="53"/>
      <c r="AG1605" s="53"/>
      <c r="AH1605" s="54" t="str">
        <f t="shared" si="416"/>
        <v/>
      </c>
      <c r="AI1605" s="54" t="str">
        <f t="shared" si="417"/>
        <v/>
      </c>
      <c r="AJ1605" s="52"/>
      <c r="AK1605" s="55"/>
      <c r="AL1605" s="55"/>
      <c r="AM1605" s="55"/>
      <c r="AN1605" s="54" t="str">
        <f t="shared" si="418"/>
        <v/>
      </c>
      <c r="AO1605" s="54" t="str">
        <f t="shared" si="419"/>
        <v/>
      </c>
      <c r="AP1605" s="53"/>
      <c r="AQ1605" s="53"/>
      <c r="AR1605" s="1"/>
      <c r="AS1605" s="1"/>
    </row>
    <row r="1606" spans="1:45" ht="18.75" customHeight="1" x14ac:dyDescent="0.35">
      <c r="A1606" s="1"/>
      <c r="B1606" s="49">
        <f>IF(R1606="",0,COUNTIF($R$7:R1606,R1606))</f>
        <v>0</v>
      </c>
      <c r="C1606" s="49" t="str">
        <f t="shared" si="404"/>
        <v>0</v>
      </c>
      <c r="D1606" s="49">
        <f>IF(X1606="",0,COUNTIF($X$7:X1606,X1606))</f>
        <v>0</v>
      </c>
      <c r="E1606" s="49" t="str">
        <f t="shared" si="405"/>
        <v>0</v>
      </c>
      <c r="F1606" s="49">
        <f>IF(AD1606="",0,COUNTIF($AD$7:AD1606,AD1606))</f>
        <v>0</v>
      </c>
      <c r="G1606" s="49" t="str">
        <f t="shared" si="406"/>
        <v>0</v>
      </c>
      <c r="H1606" s="49">
        <f>IF(AJ1606="",0,COUNTIF($AJ$7:AJ1606,AJ1606))</f>
        <v>0</v>
      </c>
      <c r="I1606" s="49" t="str">
        <f t="shared" si="407"/>
        <v>0</v>
      </c>
      <c r="J1606" s="120">
        <f t="shared" si="408"/>
        <v>0</v>
      </c>
      <c r="K1606" s="50" t="str">
        <f t="shared" si="409"/>
        <v>-</v>
      </c>
      <c r="L1606" s="49">
        <f>IF(N1606="",0,COUNTIF($N$7:N1606,N1606))</f>
        <v>0</v>
      </c>
      <c r="M1606" s="50" t="str">
        <f t="shared" si="410"/>
        <v>0</v>
      </c>
      <c r="N1606" s="49" t="str">
        <f t="shared" si="411"/>
        <v/>
      </c>
      <c r="O1606" s="1"/>
      <c r="P1606" s="112"/>
      <c r="Q1606" s="4"/>
      <c r="R1606" s="4"/>
      <c r="S1606" s="54" t="str">
        <f t="shared" si="412"/>
        <v/>
      </c>
      <c r="T1606" s="51"/>
      <c r="U1606" s="53"/>
      <c r="V1606" s="233"/>
      <c r="W1606" s="234" t="str">
        <f t="shared" si="413"/>
        <v/>
      </c>
      <c r="X1606" s="52"/>
      <c r="Y1606" s="53"/>
      <c r="Z1606" s="53"/>
      <c r="AA1606" s="53"/>
      <c r="AB1606" s="54" t="str">
        <f t="shared" si="414"/>
        <v/>
      </c>
      <c r="AC1606" s="54" t="str">
        <f t="shared" si="415"/>
        <v/>
      </c>
      <c r="AD1606" s="52"/>
      <c r="AE1606" s="53"/>
      <c r="AF1606" s="53"/>
      <c r="AG1606" s="53"/>
      <c r="AH1606" s="54" t="str">
        <f t="shared" si="416"/>
        <v/>
      </c>
      <c r="AI1606" s="54" t="str">
        <f t="shared" si="417"/>
        <v/>
      </c>
      <c r="AJ1606" s="52"/>
      <c r="AK1606" s="55"/>
      <c r="AL1606" s="55"/>
      <c r="AM1606" s="55"/>
      <c r="AN1606" s="54" t="str">
        <f t="shared" si="418"/>
        <v/>
      </c>
      <c r="AO1606" s="54" t="str">
        <f t="shared" si="419"/>
        <v/>
      </c>
      <c r="AP1606" s="53"/>
      <c r="AQ1606" s="53"/>
      <c r="AR1606" s="1"/>
      <c r="AS1606" s="1"/>
    </row>
    <row r="1607" spans="1:45" ht="18.75" customHeight="1" x14ac:dyDescent="0.35">
      <c r="A1607" s="1"/>
      <c r="B1607" s="49">
        <f>IF(R1607="",0,COUNTIF($R$7:R1607,R1607))</f>
        <v>0</v>
      </c>
      <c r="C1607" s="49" t="str">
        <f t="shared" si="404"/>
        <v>0</v>
      </c>
      <c r="D1607" s="49">
        <f>IF(X1607="",0,COUNTIF($X$7:X1607,X1607))</f>
        <v>0</v>
      </c>
      <c r="E1607" s="49" t="str">
        <f t="shared" si="405"/>
        <v>0</v>
      </c>
      <c r="F1607" s="49">
        <f>IF(AD1607="",0,COUNTIF($AD$7:AD1607,AD1607))</f>
        <v>0</v>
      </c>
      <c r="G1607" s="49" t="str">
        <f t="shared" si="406"/>
        <v>0</v>
      </c>
      <c r="H1607" s="49">
        <f>IF(AJ1607="",0,COUNTIF($AJ$7:AJ1607,AJ1607))</f>
        <v>0</v>
      </c>
      <c r="I1607" s="49" t="str">
        <f t="shared" si="407"/>
        <v>0</v>
      </c>
      <c r="J1607" s="120">
        <f t="shared" si="408"/>
        <v>0</v>
      </c>
      <c r="K1607" s="50" t="str">
        <f t="shared" si="409"/>
        <v>-</v>
      </c>
      <c r="L1607" s="49">
        <f>IF(N1607="",0,COUNTIF($N$7:N1607,N1607))</f>
        <v>0</v>
      </c>
      <c r="M1607" s="50" t="str">
        <f t="shared" si="410"/>
        <v>0</v>
      </c>
      <c r="N1607" s="49" t="str">
        <f t="shared" si="411"/>
        <v/>
      </c>
      <c r="O1607" s="1"/>
      <c r="P1607" s="112"/>
      <c r="Q1607" s="4"/>
      <c r="R1607" s="4"/>
      <c r="S1607" s="54" t="str">
        <f t="shared" si="412"/>
        <v/>
      </c>
      <c r="T1607" s="51"/>
      <c r="U1607" s="53"/>
      <c r="V1607" s="233"/>
      <c r="W1607" s="234" t="str">
        <f t="shared" si="413"/>
        <v/>
      </c>
      <c r="X1607" s="52"/>
      <c r="Y1607" s="53"/>
      <c r="Z1607" s="53"/>
      <c r="AA1607" s="53"/>
      <c r="AB1607" s="54" t="str">
        <f t="shared" si="414"/>
        <v/>
      </c>
      <c r="AC1607" s="54" t="str">
        <f t="shared" si="415"/>
        <v/>
      </c>
      <c r="AD1607" s="52"/>
      <c r="AE1607" s="53"/>
      <c r="AF1607" s="53"/>
      <c r="AG1607" s="53"/>
      <c r="AH1607" s="54" t="str">
        <f t="shared" si="416"/>
        <v/>
      </c>
      <c r="AI1607" s="54" t="str">
        <f t="shared" si="417"/>
        <v/>
      </c>
      <c r="AJ1607" s="52"/>
      <c r="AK1607" s="55"/>
      <c r="AL1607" s="55"/>
      <c r="AM1607" s="55"/>
      <c r="AN1607" s="54" t="str">
        <f t="shared" si="418"/>
        <v/>
      </c>
      <c r="AO1607" s="54" t="str">
        <f t="shared" si="419"/>
        <v/>
      </c>
      <c r="AP1607" s="53"/>
      <c r="AQ1607" s="53"/>
      <c r="AR1607" s="1"/>
      <c r="AS1607" s="1"/>
    </row>
    <row r="1608" spans="1:45" ht="18.75" customHeight="1" x14ac:dyDescent="0.35">
      <c r="A1608" s="1"/>
      <c r="B1608" s="49">
        <f>IF(R1608="",0,COUNTIF($R$7:R1608,R1608))</f>
        <v>0</v>
      </c>
      <c r="C1608" s="49" t="str">
        <f t="shared" si="404"/>
        <v>0</v>
      </c>
      <c r="D1608" s="49">
        <f>IF(X1608="",0,COUNTIF($X$7:X1608,X1608))</f>
        <v>0</v>
      </c>
      <c r="E1608" s="49" t="str">
        <f t="shared" si="405"/>
        <v>0</v>
      </c>
      <c r="F1608" s="49">
        <f>IF(AD1608="",0,COUNTIF($AD$7:AD1608,AD1608))</f>
        <v>0</v>
      </c>
      <c r="G1608" s="49" t="str">
        <f t="shared" si="406"/>
        <v>0</v>
      </c>
      <c r="H1608" s="49">
        <f>IF(AJ1608="",0,COUNTIF($AJ$7:AJ1608,AJ1608))</f>
        <v>0</v>
      </c>
      <c r="I1608" s="49" t="str">
        <f t="shared" si="407"/>
        <v>0</v>
      </c>
      <c r="J1608" s="120">
        <f t="shared" si="408"/>
        <v>0</v>
      </c>
      <c r="K1608" s="50" t="str">
        <f t="shared" si="409"/>
        <v>-</v>
      </c>
      <c r="L1608" s="49">
        <f>IF(N1608="",0,COUNTIF($N$7:N1608,N1608))</f>
        <v>0</v>
      </c>
      <c r="M1608" s="50" t="str">
        <f t="shared" si="410"/>
        <v>0</v>
      </c>
      <c r="N1608" s="49" t="str">
        <f t="shared" si="411"/>
        <v/>
      </c>
      <c r="O1608" s="1"/>
      <c r="P1608" s="112"/>
      <c r="Q1608" s="4"/>
      <c r="R1608" s="4"/>
      <c r="S1608" s="54" t="str">
        <f t="shared" si="412"/>
        <v/>
      </c>
      <c r="T1608" s="51"/>
      <c r="U1608" s="53"/>
      <c r="V1608" s="233"/>
      <c r="W1608" s="234" t="str">
        <f t="shared" si="413"/>
        <v/>
      </c>
      <c r="X1608" s="52"/>
      <c r="Y1608" s="53"/>
      <c r="Z1608" s="53"/>
      <c r="AA1608" s="53"/>
      <c r="AB1608" s="54" t="str">
        <f t="shared" si="414"/>
        <v/>
      </c>
      <c r="AC1608" s="54" t="str">
        <f t="shared" si="415"/>
        <v/>
      </c>
      <c r="AD1608" s="52"/>
      <c r="AE1608" s="53"/>
      <c r="AF1608" s="53"/>
      <c r="AG1608" s="53"/>
      <c r="AH1608" s="54" t="str">
        <f t="shared" si="416"/>
        <v/>
      </c>
      <c r="AI1608" s="54" t="str">
        <f t="shared" si="417"/>
        <v/>
      </c>
      <c r="AJ1608" s="52"/>
      <c r="AK1608" s="55"/>
      <c r="AL1608" s="55"/>
      <c r="AM1608" s="55"/>
      <c r="AN1608" s="54" t="str">
        <f t="shared" si="418"/>
        <v/>
      </c>
      <c r="AO1608" s="54" t="str">
        <f t="shared" si="419"/>
        <v/>
      </c>
      <c r="AP1608" s="53"/>
      <c r="AQ1608" s="53"/>
      <c r="AR1608" s="1"/>
      <c r="AS1608" s="1"/>
    </row>
    <row r="1609" spans="1:45" ht="18.75" customHeight="1" x14ac:dyDescent="0.35">
      <c r="A1609" s="1"/>
      <c r="B1609" s="49">
        <f>IF(R1609="",0,COUNTIF($R$7:R1609,R1609))</f>
        <v>0</v>
      </c>
      <c r="C1609" s="49" t="str">
        <f t="shared" si="404"/>
        <v>0</v>
      </c>
      <c r="D1609" s="49">
        <f>IF(X1609="",0,COUNTIF($X$7:X1609,X1609))</f>
        <v>0</v>
      </c>
      <c r="E1609" s="49" t="str">
        <f t="shared" si="405"/>
        <v>0</v>
      </c>
      <c r="F1609" s="49">
        <f>IF(AD1609="",0,COUNTIF($AD$7:AD1609,AD1609))</f>
        <v>0</v>
      </c>
      <c r="G1609" s="49" t="str">
        <f t="shared" si="406"/>
        <v>0</v>
      </c>
      <c r="H1609" s="49">
        <f>IF(AJ1609="",0,COUNTIF($AJ$7:AJ1609,AJ1609))</f>
        <v>0</v>
      </c>
      <c r="I1609" s="49" t="str">
        <f t="shared" si="407"/>
        <v>0</v>
      </c>
      <c r="J1609" s="120">
        <f t="shared" si="408"/>
        <v>0</v>
      </c>
      <c r="K1609" s="50" t="str">
        <f t="shared" si="409"/>
        <v>-</v>
      </c>
      <c r="L1609" s="49">
        <f>IF(N1609="",0,COUNTIF($N$7:N1609,N1609))</f>
        <v>0</v>
      </c>
      <c r="M1609" s="50" t="str">
        <f t="shared" si="410"/>
        <v>0</v>
      </c>
      <c r="N1609" s="49" t="str">
        <f t="shared" si="411"/>
        <v/>
      </c>
      <c r="O1609" s="1"/>
      <c r="P1609" s="112"/>
      <c r="Q1609" s="4"/>
      <c r="R1609" s="4"/>
      <c r="S1609" s="54" t="str">
        <f t="shared" si="412"/>
        <v/>
      </c>
      <c r="T1609" s="51"/>
      <c r="U1609" s="53"/>
      <c r="V1609" s="233"/>
      <c r="W1609" s="234" t="str">
        <f t="shared" si="413"/>
        <v/>
      </c>
      <c r="X1609" s="52"/>
      <c r="Y1609" s="53"/>
      <c r="Z1609" s="53"/>
      <c r="AA1609" s="53"/>
      <c r="AB1609" s="54" t="str">
        <f t="shared" si="414"/>
        <v/>
      </c>
      <c r="AC1609" s="54" t="str">
        <f t="shared" si="415"/>
        <v/>
      </c>
      <c r="AD1609" s="52"/>
      <c r="AE1609" s="53"/>
      <c r="AF1609" s="53"/>
      <c r="AG1609" s="53"/>
      <c r="AH1609" s="54" t="str">
        <f t="shared" si="416"/>
        <v/>
      </c>
      <c r="AI1609" s="54" t="str">
        <f t="shared" si="417"/>
        <v/>
      </c>
      <c r="AJ1609" s="52"/>
      <c r="AK1609" s="55"/>
      <c r="AL1609" s="55"/>
      <c r="AM1609" s="55"/>
      <c r="AN1609" s="54" t="str">
        <f t="shared" si="418"/>
        <v/>
      </c>
      <c r="AO1609" s="54" t="str">
        <f t="shared" si="419"/>
        <v/>
      </c>
      <c r="AP1609" s="53"/>
      <c r="AQ1609" s="53"/>
      <c r="AR1609" s="1"/>
      <c r="AS1609" s="1"/>
    </row>
    <row r="1610" spans="1:45" ht="18.75" customHeight="1" x14ac:dyDescent="0.35">
      <c r="A1610" s="1"/>
      <c r="B1610" s="49">
        <f>IF(R1610="",0,COUNTIF($R$7:R1610,R1610))</f>
        <v>0</v>
      </c>
      <c r="C1610" s="49" t="str">
        <f t="shared" si="404"/>
        <v>0</v>
      </c>
      <c r="D1610" s="49">
        <f>IF(X1610="",0,COUNTIF($X$7:X1610,X1610))</f>
        <v>0</v>
      </c>
      <c r="E1610" s="49" t="str">
        <f t="shared" si="405"/>
        <v>0</v>
      </c>
      <c r="F1610" s="49">
        <f>IF(AD1610="",0,COUNTIF($AD$7:AD1610,AD1610))</f>
        <v>0</v>
      </c>
      <c r="G1610" s="49" t="str">
        <f t="shared" si="406"/>
        <v>0</v>
      </c>
      <c r="H1610" s="49">
        <f>IF(AJ1610="",0,COUNTIF($AJ$7:AJ1610,AJ1610))</f>
        <v>0</v>
      </c>
      <c r="I1610" s="49" t="str">
        <f t="shared" si="407"/>
        <v>0</v>
      </c>
      <c r="J1610" s="120">
        <f t="shared" si="408"/>
        <v>0</v>
      </c>
      <c r="K1610" s="50" t="str">
        <f t="shared" si="409"/>
        <v>-</v>
      </c>
      <c r="L1610" s="49">
        <f>IF(N1610="",0,COUNTIF($N$7:N1610,N1610))</f>
        <v>0</v>
      </c>
      <c r="M1610" s="50" t="str">
        <f t="shared" si="410"/>
        <v>0</v>
      </c>
      <c r="N1610" s="49" t="str">
        <f t="shared" si="411"/>
        <v/>
      </c>
      <c r="O1610" s="1"/>
      <c r="P1610" s="112"/>
      <c r="Q1610" s="4"/>
      <c r="R1610" s="4"/>
      <c r="S1610" s="54" t="str">
        <f t="shared" si="412"/>
        <v/>
      </c>
      <c r="T1610" s="51"/>
      <c r="U1610" s="53"/>
      <c r="V1610" s="233"/>
      <c r="W1610" s="234" t="str">
        <f t="shared" si="413"/>
        <v/>
      </c>
      <c r="X1610" s="52"/>
      <c r="Y1610" s="53"/>
      <c r="Z1610" s="53"/>
      <c r="AA1610" s="53"/>
      <c r="AB1610" s="54" t="str">
        <f t="shared" si="414"/>
        <v/>
      </c>
      <c r="AC1610" s="54" t="str">
        <f t="shared" si="415"/>
        <v/>
      </c>
      <c r="AD1610" s="52"/>
      <c r="AE1610" s="53"/>
      <c r="AF1610" s="53"/>
      <c r="AG1610" s="53"/>
      <c r="AH1610" s="54" t="str">
        <f t="shared" si="416"/>
        <v/>
      </c>
      <c r="AI1610" s="54" t="str">
        <f t="shared" si="417"/>
        <v/>
      </c>
      <c r="AJ1610" s="52"/>
      <c r="AK1610" s="55"/>
      <c r="AL1610" s="55"/>
      <c r="AM1610" s="55"/>
      <c r="AN1610" s="54" t="str">
        <f t="shared" si="418"/>
        <v/>
      </c>
      <c r="AO1610" s="54" t="str">
        <f t="shared" si="419"/>
        <v/>
      </c>
      <c r="AP1610" s="53"/>
      <c r="AQ1610" s="53"/>
      <c r="AR1610" s="1"/>
      <c r="AS1610" s="1"/>
    </row>
    <row r="1611" spans="1:45" ht="18.75" customHeight="1" x14ac:dyDescent="0.35">
      <c r="A1611" s="1"/>
      <c r="B1611" s="49">
        <f>IF(R1611="",0,COUNTIF($R$7:R1611,R1611))</f>
        <v>0</v>
      </c>
      <c r="C1611" s="49" t="str">
        <f t="shared" si="404"/>
        <v>0</v>
      </c>
      <c r="D1611" s="49">
        <f>IF(X1611="",0,COUNTIF($X$7:X1611,X1611))</f>
        <v>0</v>
      </c>
      <c r="E1611" s="49" t="str">
        <f t="shared" si="405"/>
        <v>0</v>
      </c>
      <c r="F1611" s="49">
        <f>IF(AD1611="",0,COUNTIF($AD$7:AD1611,AD1611))</f>
        <v>0</v>
      </c>
      <c r="G1611" s="49" t="str">
        <f t="shared" si="406"/>
        <v>0</v>
      </c>
      <c r="H1611" s="49">
        <f>IF(AJ1611="",0,COUNTIF($AJ$7:AJ1611,AJ1611))</f>
        <v>0</v>
      </c>
      <c r="I1611" s="49" t="str">
        <f t="shared" si="407"/>
        <v>0</v>
      </c>
      <c r="J1611" s="120">
        <f t="shared" si="408"/>
        <v>0</v>
      </c>
      <c r="K1611" s="50" t="str">
        <f t="shared" si="409"/>
        <v>-</v>
      </c>
      <c r="L1611" s="49">
        <f>IF(N1611="",0,COUNTIF($N$7:N1611,N1611))</f>
        <v>0</v>
      </c>
      <c r="M1611" s="50" t="str">
        <f t="shared" si="410"/>
        <v>0</v>
      </c>
      <c r="N1611" s="49" t="str">
        <f t="shared" si="411"/>
        <v/>
      </c>
      <c r="O1611" s="1"/>
      <c r="P1611" s="112"/>
      <c r="Q1611" s="4"/>
      <c r="R1611" s="4"/>
      <c r="S1611" s="54" t="str">
        <f t="shared" si="412"/>
        <v/>
      </c>
      <c r="T1611" s="51"/>
      <c r="U1611" s="53"/>
      <c r="V1611" s="233"/>
      <c r="W1611" s="234" t="str">
        <f t="shared" si="413"/>
        <v/>
      </c>
      <c r="X1611" s="52"/>
      <c r="Y1611" s="53"/>
      <c r="Z1611" s="53"/>
      <c r="AA1611" s="53"/>
      <c r="AB1611" s="54" t="str">
        <f t="shared" si="414"/>
        <v/>
      </c>
      <c r="AC1611" s="54" t="str">
        <f t="shared" si="415"/>
        <v/>
      </c>
      <c r="AD1611" s="52"/>
      <c r="AE1611" s="53"/>
      <c r="AF1611" s="53"/>
      <c r="AG1611" s="53"/>
      <c r="AH1611" s="54" t="str">
        <f t="shared" si="416"/>
        <v/>
      </c>
      <c r="AI1611" s="54" t="str">
        <f t="shared" si="417"/>
        <v/>
      </c>
      <c r="AJ1611" s="52"/>
      <c r="AK1611" s="55"/>
      <c r="AL1611" s="55"/>
      <c r="AM1611" s="55"/>
      <c r="AN1611" s="54" t="str">
        <f t="shared" si="418"/>
        <v/>
      </c>
      <c r="AO1611" s="54" t="str">
        <f t="shared" si="419"/>
        <v/>
      </c>
      <c r="AP1611" s="53"/>
      <c r="AQ1611" s="53"/>
      <c r="AR1611" s="1"/>
      <c r="AS1611" s="1"/>
    </row>
    <row r="1612" spans="1:45" ht="18.75" customHeight="1" x14ac:dyDescent="0.35">
      <c r="A1612" s="1"/>
      <c r="B1612" s="49">
        <f>IF(R1612="",0,COUNTIF($R$7:R1612,R1612))</f>
        <v>0</v>
      </c>
      <c r="C1612" s="49" t="str">
        <f t="shared" si="404"/>
        <v>0</v>
      </c>
      <c r="D1612" s="49">
        <f>IF(X1612="",0,COUNTIF($X$7:X1612,X1612))</f>
        <v>0</v>
      </c>
      <c r="E1612" s="49" t="str">
        <f t="shared" si="405"/>
        <v>0</v>
      </c>
      <c r="F1612" s="49">
        <f>IF(AD1612="",0,COUNTIF($AD$7:AD1612,AD1612))</f>
        <v>0</v>
      </c>
      <c r="G1612" s="49" t="str">
        <f t="shared" si="406"/>
        <v>0</v>
      </c>
      <c r="H1612" s="49">
        <f>IF(AJ1612="",0,COUNTIF($AJ$7:AJ1612,AJ1612))</f>
        <v>0</v>
      </c>
      <c r="I1612" s="49" t="str">
        <f t="shared" si="407"/>
        <v>0</v>
      </c>
      <c r="J1612" s="120">
        <f t="shared" si="408"/>
        <v>0</v>
      </c>
      <c r="K1612" s="50" t="str">
        <f t="shared" si="409"/>
        <v>-</v>
      </c>
      <c r="L1612" s="49">
        <f>IF(N1612="",0,COUNTIF($N$7:N1612,N1612))</f>
        <v>0</v>
      </c>
      <c r="M1612" s="50" t="str">
        <f t="shared" si="410"/>
        <v>0</v>
      </c>
      <c r="N1612" s="49" t="str">
        <f t="shared" si="411"/>
        <v/>
      </c>
      <c r="O1612" s="1"/>
      <c r="P1612" s="112"/>
      <c r="Q1612" s="4"/>
      <c r="R1612" s="4"/>
      <c r="S1612" s="54" t="str">
        <f t="shared" si="412"/>
        <v/>
      </c>
      <c r="T1612" s="51"/>
      <c r="U1612" s="53"/>
      <c r="V1612" s="233"/>
      <c r="W1612" s="234" t="str">
        <f t="shared" si="413"/>
        <v/>
      </c>
      <c r="X1612" s="52"/>
      <c r="Y1612" s="53"/>
      <c r="Z1612" s="53"/>
      <c r="AA1612" s="53"/>
      <c r="AB1612" s="54" t="str">
        <f t="shared" si="414"/>
        <v/>
      </c>
      <c r="AC1612" s="54" t="str">
        <f t="shared" si="415"/>
        <v/>
      </c>
      <c r="AD1612" s="52"/>
      <c r="AE1612" s="53"/>
      <c r="AF1612" s="53"/>
      <c r="AG1612" s="53"/>
      <c r="AH1612" s="54" t="str">
        <f t="shared" si="416"/>
        <v/>
      </c>
      <c r="AI1612" s="54" t="str">
        <f t="shared" si="417"/>
        <v/>
      </c>
      <c r="AJ1612" s="52"/>
      <c r="AK1612" s="55"/>
      <c r="AL1612" s="55"/>
      <c r="AM1612" s="55"/>
      <c r="AN1612" s="54" t="str">
        <f t="shared" si="418"/>
        <v/>
      </c>
      <c r="AO1612" s="54" t="str">
        <f t="shared" si="419"/>
        <v/>
      </c>
      <c r="AP1612" s="53"/>
      <c r="AQ1612" s="53"/>
      <c r="AR1612" s="1"/>
      <c r="AS1612" s="1"/>
    </row>
    <row r="1613" spans="1:45" ht="18.75" customHeight="1" x14ac:dyDescent="0.35">
      <c r="A1613" s="1"/>
      <c r="B1613" s="49">
        <f>IF(R1613="",0,COUNTIF($R$7:R1613,R1613))</f>
        <v>0</v>
      </c>
      <c r="C1613" s="49" t="str">
        <f t="shared" si="404"/>
        <v>0</v>
      </c>
      <c r="D1613" s="49">
        <f>IF(X1613="",0,COUNTIF($X$7:X1613,X1613))</f>
        <v>0</v>
      </c>
      <c r="E1613" s="49" t="str">
        <f t="shared" si="405"/>
        <v>0</v>
      </c>
      <c r="F1613" s="49">
        <f>IF(AD1613="",0,COUNTIF($AD$7:AD1613,AD1613))</f>
        <v>0</v>
      </c>
      <c r="G1613" s="49" t="str">
        <f t="shared" si="406"/>
        <v>0</v>
      </c>
      <c r="H1613" s="49">
        <f>IF(AJ1613="",0,COUNTIF($AJ$7:AJ1613,AJ1613))</f>
        <v>0</v>
      </c>
      <c r="I1613" s="49" t="str">
        <f t="shared" si="407"/>
        <v>0</v>
      </c>
      <c r="J1613" s="120">
        <f t="shared" si="408"/>
        <v>0</v>
      </c>
      <c r="K1613" s="50" t="str">
        <f t="shared" si="409"/>
        <v>-</v>
      </c>
      <c r="L1613" s="49">
        <f>IF(N1613="",0,COUNTIF($N$7:N1613,N1613))</f>
        <v>0</v>
      </c>
      <c r="M1613" s="50" t="str">
        <f t="shared" si="410"/>
        <v>0</v>
      </c>
      <c r="N1613" s="49" t="str">
        <f t="shared" si="411"/>
        <v/>
      </c>
      <c r="O1613" s="1"/>
      <c r="P1613" s="112"/>
      <c r="Q1613" s="4"/>
      <c r="R1613" s="4"/>
      <c r="S1613" s="54" t="str">
        <f t="shared" si="412"/>
        <v/>
      </c>
      <c r="T1613" s="51"/>
      <c r="U1613" s="53"/>
      <c r="V1613" s="233"/>
      <c r="W1613" s="234" t="str">
        <f t="shared" si="413"/>
        <v/>
      </c>
      <c r="X1613" s="52"/>
      <c r="Y1613" s="53"/>
      <c r="Z1613" s="53"/>
      <c r="AA1613" s="53"/>
      <c r="AB1613" s="54" t="str">
        <f t="shared" si="414"/>
        <v/>
      </c>
      <c r="AC1613" s="54" t="str">
        <f t="shared" si="415"/>
        <v/>
      </c>
      <c r="AD1613" s="52"/>
      <c r="AE1613" s="53"/>
      <c r="AF1613" s="53"/>
      <c r="AG1613" s="53"/>
      <c r="AH1613" s="54" t="str">
        <f t="shared" si="416"/>
        <v/>
      </c>
      <c r="AI1613" s="54" t="str">
        <f t="shared" si="417"/>
        <v/>
      </c>
      <c r="AJ1613" s="52"/>
      <c r="AK1613" s="55"/>
      <c r="AL1613" s="55"/>
      <c r="AM1613" s="55"/>
      <c r="AN1613" s="54" t="str">
        <f t="shared" si="418"/>
        <v/>
      </c>
      <c r="AO1613" s="54" t="str">
        <f t="shared" si="419"/>
        <v/>
      </c>
      <c r="AP1613" s="53"/>
      <c r="AQ1613" s="53"/>
      <c r="AR1613" s="1"/>
      <c r="AS1613" s="1"/>
    </row>
    <row r="1614" spans="1:45" ht="18.75" customHeight="1" x14ac:dyDescent="0.35">
      <c r="A1614" s="1"/>
      <c r="B1614" s="49">
        <f>IF(R1614="",0,COUNTIF($R$7:R1614,R1614))</f>
        <v>0</v>
      </c>
      <c r="C1614" s="49" t="str">
        <f t="shared" si="404"/>
        <v>0</v>
      </c>
      <c r="D1614" s="49">
        <f>IF(X1614="",0,COUNTIF($X$7:X1614,X1614))</f>
        <v>0</v>
      </c>
      <c r="E1614" s="49" t="str">
        <f t="shared" si="405"/>
        <v>0</v>
      </c>
      <c r="F1614" s="49">
        <f>IF(AD1614="",0,COUNTIF($AD$7:AD1614,AD1614))</f>
        <v>0</v>
      </c>
      <c r="G1614" s="49" t="str">
        <f t="shared" si="406"/>
        <v>0</v>
      </c>
      <c r="H1614" s="49">
        <f>IF(AJ1614="",0,COUNTIF($AJ$7:AJ1614,AJ1614))</f>
        <v>0</v>
      </c>
      <c r="I1614" s="49" t="str">
        <f t="shared" si="407"/>
        <v>0</v>
      </c>
      <c r="J1614" s="120">
        <f t="shared" si="408"/>
        <v>0</v>
      </c>
      <c r="K1614" s="50" t="str">
        <f t="shared" si="409"/>
        <v>-</v>
      </c>
      <c r="L1614" s="49">
        <f>IF(N1614="",0,COUNTIF($N$7:N1614,N1614))</f>
        <v>0</v>
      </c>
      <c r="M1614" s="50" t="str">
        <f t="shared" si="410"/>
        <v>0</v>
      </c>
      <c r="N1614" s="49" t="str">
        <f t="shared" si="411"/>
        <v/>
      </c>
      <c r="O1614" s="1"/>
      <c r="P1614" s="112"/>
      <c r="Q1614" s="4"/>
      <c r="R1614" s="4"/>
      <c r="S1614" s="54" t="str">
        <f t="shared" si="412"/>
        <v/>
      </c>
      <c r="T1614" s="51"/>
      <c r="U1614" s="53"/>
      <c r="V1614" s="233"/>
      <c r="W1614" s="234" t="str">
        <f t="shared" si="413"/>
        <v/>
      </c>
      <c r="X1614" s="52"/>
      <c r="Y1614" s="53"/>
      <c r="Z1614" s="53"/>
      <c r="AA1614" s="53"/>
      <c r="AB1614" s="54" t="str">
        <f t="shared" si="414"/>
        <v/>
      </c>
      <c r="AC1614" s="54" t="str">
        <f t="shared" si="415"/>
        <v/>
      </c>
      <c r="AD1614" s="52"/>
      <c r="AE1614" s="53"/>
      <c r="AF1614" s="53"/>
      <c r="AG1614" s="53"/>
      <c r="AH1614" s="54" t="str">
        <f t="shared" si="416"/>
        <v/>
      </c>
      <c r="AI1614" s="54" t="str">
        <f t="shared" si="417"/>
        <v/>
      </c>
      <c r="AJ1614" s="52"/>
      <c r="AK1614" s="55"/>
      <c r="AL1614" s="55"/>
      <c r="AM1614" s="55"/>
      <c r="AN1614" s="54" t="str">
        <f t="shared" si="418"/>
        <v/>
      </c>
      <c r="AO1614" s="54" t="str">
        <f t="shared" si="419"/>
        <v/>
      </c>
      <c r="AP1614" s="53"/>
      <c r="AQ1614" s="53"/>
      <c r="AR1614" s="1"/>
      <c r="AS1614" s="1"/>
    </row>
    <row r="1615" spans="1:45" ht="18.75" customHeight="1" x14ac:dyDescent="0.35">
      <c r="A1615" s="1"/>
      <c r="B1615" s="49">
        <f>IF(R1615="",0,COUNTIF($R$7:R1615,R1615))</f>
        <v>0</v>
      </c>
      <c r="C1615" s="49" t="str">
        <f t="shared" si="404"/>
        <v>0</v>
      </c>
      <c r="D1615" s="49">
        <f>IF(X1615="",0,COUNTIF($X$7:X1615,X1615))</f>
        <v>0</v>
      </c>
      <c r="E1615" s="49" t="str">
        <f t="shared" si="405"/>
        <v>0</v>
      </c>
      <c r="F1615" s="49">
        <f>IF(AD1615="",0,COUNTIF($AD$7:AD1615,AD1615))</f>
        <v>0</v>
      </c>
      <c r="G1615" s="49" t="str">
        <f t="shared" si="406"/>
        <v>0</v>
      </c>
      <c r="H1615" s="49">
        <f>IF(AJ1615="",0,COUNTIF($AJ$7:AJ1615,AJ1615))</f>
        <v>0</v>
      </c>
      <c r="I1615" s="49" t="str">
        <f t="shared" si="407"/>
        <v>0</v>
      </c>
      <c r="J1615" s="120">
        <f t="shared" si="408"/>
        <v>0</v>
      </c>
      <c r="K1615" s="50" t="str">
        <f t="shared" si="409"/>
        <v>-</v>
      </c>
      <c r="L1615" s="49">
        <f>IF(N1615="",0,COUNTIF($N$7:N1615,N1615))</f>
        <v>0</v>
      </c>
      <c r="M1615" s="50" t="str">
        <f t="shared" si="410"/>
        <v>0</v>
      </c>
      <c r="N1615" s="49" t="str">
        <f t="shared" si="411"/>
        <v/>
      </c>
      <c r="O1615" s="1"/>
      <c r="P1615" s="112"/>
      <c r="Q1615" s="4"/>
      <c r="R1615" s="4"/>
      <c r="S1615" s="54" t="str">
        <f t="shared" si="412"/>
        <v/>
      </c>
      <c r="T1615" s="51"/>
      <c r="U1615" s="53"/>
      <c r="V1615" s="233"/>
      <c r="W1615" s="234" t="str">
        <f t="shared" si="413"/>
        <v/>
      </c>
      <c r="X1615" s="52"/>
      <c r="Y1615" s="53"/>
      <c r="Z1615" s="53"/>
      <c r="AA1615" s="53"/>
      <c r="AB1615" s="54" t="str">
        <f t="shared" si="414"/>
        <v/>
      </c>
      <c r="AC1615" s="54" t="str">
        <f t="shared" si="415"/>
        <v/>
      </c>
      <c r="AD1615" s="52"/>
      <c r="AE1615" s="53"/>
      <c r="AF1615" s="53"/>
      <c r="AG1615" s="53"/>
      <c r="AH1615" s="54" t="str">
        <f t="shared" si="416"/>
        <v/>
      </c>
      <c r="AI1615" s="54" t="str">
        <f t="shared" si="417"/>
        <v/>
      </c>
      <c r="AJ1615" s="52"/>
      <c r="AK1615" s="55"/>
      <c r="AL1615" s="55"/>
      <c r="AM1615" s="55"/>
      <c r="AN1615" s="54" t="str">
        <f t="shared" si="418"/>
        <v/>
      </c>
      <c r="AO1615" s="54" t="str">
        <f t="shared" si="419"/>
        <v/>
      </c>
      <c r="AP1615" s="53"/>
      <c r="AQ1615" s="53"/>
      <c r="AR1615" s="1"/>
      <c r="AS1615" s="1"/>
    </row>
    <row r="1616" spans="1:45" ht="18.75" customHeight="1" x14ac:dyDescent="0.35">
      <c r="A1616" s="1"/>
      <c r="B1616" s="49">
        <f>IF(R1616="",0,COUNTIF($R$7:R1616,R1616))</f>
        <v>0</v>
      </c>
      <c r="C1616" s="49" t="str">
        <f t="shared" si="404"/>
        <v>0</v>
      </c>
      <c r="D1616" s="49">
        <f>IF(X1616="",0,COUNTIF($X$7:X1616,X1616))</f>
        <v>0</v>
      </c>
      <c r="E1616" s="49" t="str">
        <f t="shared" si="405"/>
        <v>0</v>
      </c>
      <c r="F1616" s="49">
        <f>IF(AD1616="",0,COUNTIF($AD$7:AD1616,AD1616))</f>
        <v>0</v>
      </c>
      <c r="G1616" s="49" t="str">
        <f t="shared" si="406"/>
        <v>0</v>
      </c>
      <c r="H1616" s="49">
        <f>IF(AJ1616="",0,COUNTIF($AJ$7:AJ1616,AJ1616))</f>
        <v>0</v>
      </c>
      <c r="I1616" s="49" t="str">
        <f t="shared" si="407"/>
        <v>0</v>
      </c>
      <c r="J1616" s="120">
        <f t="shared" si="408"/>
        <v>0</v>
      </c>
      <c r="K1616" s="50" t="str">
        <f t="shared" si="409"/>
        <v>-</v>
      </c>
      <c r="L1616" s="49">
        <f>IF(N1616="",0,COUNTIF($N$7:N1616,N1616))</f>
        <v>0</v>
      </c>
      <c r="M1616" s="50" t="str">
        <f t="shared" si="410"/>
        <v>0</v>
      </c>
      <c r="N1616" s="49" t="str">
        <f t="shared" si="411"/>
        <v/>
      </c>
      <c r="O1616" s="1"/>
      <c r="P1616" s="112"/>
      <c r="Q1616" s="4"/>
      <c r="R1616" s="4"/>
      <c r="S1616" s="54" t="str">
        <f t="shared" si="412"/>
        <v/>
      </c>
      <c r="T1616" s="51"/>
      <c r="U1616" s="53"/>
      <c r="V1616" s="233"/>
      <c r="W1616" s="234" t="str">
        <f t="shared" si="413"/>
        <v/>
      </c>
      <c r="X1616" s="52"/>
      <c r="Y1616" s="53"/>
      <c r="Z1616" s="53"/>
      <c r="AA1616" s="53"/>
      <c r="AB1616" s="54" t="str">
        <f t="shared" si="414"/>
        <v/>
      </c>
      <c r="AC1616" s="54" t="str">
        <f t="shared" si="415"/>
        <v/>
      </c>
      <c r="AD1616" s="52"/>
      <c r="AE1616" s="53"/>
      <c r="AF1616" s="53"/>
      <c r="AG1616" s="53"/>
      <c r="AH1616" s="54" t="str">
        <f t="shared" si="416"/>
        <v/>
      </c>
      <c r="AI1616" s="54" t="str">
        <f t="shared" si="417"/>
        <v/>
      </c>
      <c r="AJ1616" s="52"/>
      <c r="AK1616" s="55"/>
      <c r="AL1616" s="55"/>
      <c r="AM1616" s="55"/>
      <c r="AN1616" s="54" t="str">
        <f t="shared" si="418"/>
        <v/>
      </c>
      <c r="AO1616" s="54" t="str">
        <f t="shared" si="419"/>
        <v/>
      </c>
      <c r="AP1616" s="53"/>
      <c r="AQ1616" s="53"/>
      <c r="AR1616" s="1"/>
      <c r="AS1616" s="1"/>
    </row>
    <row r="1617" spans="1:45" ht="18.75" customHeight="1" x14ac:dyDescent="0.35">
      <c r="A1617" s="1"/>
      <c r="B1617" s="49">
        <f>IF(R1617="",0,COUNTIF($R$7:R1617,R1617))</f>
        <v>0</v>
      </c>
      <c r="C1617" s="49" t="str">
        <f t="shared" si="404"/>
        <v>0</v>
      </c>
      <c r="D1617" s="49">
        <f>IF(X1617="",0,COUNTIF($X$7:X1617,X1617))</f>
        <v>0</v>
      </c>
      <c r="E1617" s="49" t="str">
        <f t="shared" si="405"/>
        <v>0</v>
      </c>
      <c r="F1617" s="49">
        <f>IF(AD1617="",0,COUNTIF($AD$7:AD1617,AD1617))</f>
        <v>0</v>
      </c>
      <c r="G1617" s="49" t="str">
        <f t="shared" si="406"/>
        <v>0</v>
      </c>
      <c r="H1617" s="49">
        <f>IF(AJ1617="",0,COUNTIF($AJ$7:AJ1617,AJ1617))</f>
        <v>0</v>
      </c>
      <c r="I1617" s="49" t="str">
        <f t="shared" si="407"/>
        <v>0</v>
      </c>
      <c r="J1617" s="120">
        <f t="shared" si="408"/>
        <v>0</v>
      </c>
      <c r="K1617" s="50" t="str">
        <f t="shared" si="409"/>
        <v>-</v>
      </c>
      <c r="L1617" s="49">
        <f>IF(N1617="",0,COUNTIF($N$7:N1617,N1617))</f>
        <v>0</v>
      </c>
      <c r="M1617" s="50" t="str">
        <f t="shared" si="410"/>
        <v>0</v>
      </c>
      <c r="N1617" s="49" t="str">
        <f t="shared" si="411"/>
        <v/>
      </c>
      <c r="O1617" s="1"/>
      <c r="P1617" s="112"/>
      <c r="Q1617" s="4"/>
      <c r="R1617" s="4"/>
      <c r="S1617" s="54" t="str">
        <f t="shared" si="412"/>
        <v/>
      </c>
      <c r="T1617" s="51"/>
      <c r="U1617" s="53"/>
      <c r="V1617" s="233"/>
      <c r="W1617" s="234" t="str">
        <f t="shared" si="413"/>
        <v/>
      </c>
      <c r="X1617" s="52"/>
      <c r="Y1617" s="53"/>
      <c r="Z1617" s="53"/>
      <c r="AA1617" s="53"/>
      <c r="AB1617" s="54" t="str">
        <f t="shared" si="414"/>
        <v/>
      </c>
      <c r="AC1617" s="54" t="str">
        <f t="shared" si="415"/>
        <v/>
      </c>
      <c r="AD1617" s="52"/>
      <c r="AE1617" s="53"/>
      <c r="AF1617" s="53"/>
      <c r="AG1617" s="53"/>
      <c r="AH1617" s="54" t="str">
        <f t="shared" si="416"/>
        <v/>
      </c>
      <c r="AI1617" s="54" t="str">
        <f t="shared" si="417"/>
        <v/>
      </c>
      <c r="AJ1617" s="52"/>
      <c r="AK1617" s="55"/>
      <c r="AL1617" s="55"/>
      <c r="AM1617" s="55"/>
      <c r="AN1617" s="54" t="str">
        <f t="shared" si="418"/>
        <v/>
      </c>
      <c r="AO1617" s="54" t="str">
        <f t="shared" si="419"/>
        <v/>
      </c>
      <c r="AP1617" s="53"/>
      <c r="AQ1617" s="53"/>
      <c r="AR1617" s="1"/>
      <c r="AS1617" s="1"/>
    </row>
    <row r="1618" spans="1:45" ht="18.75" customHeight="1" x14ac:dyDescent="0.35">
      <c r="A1618" s="1"/>
      <c r="B1618" s="49">
        <f>IF(R1618="",0,COUNTIF($R$7:R1618,R1618))</f>
        <v>0</v>
      </c>
      <c r="C1618" s="49" t="str">
        <f t="shared" si="404"/>
        <v>0</v>
      </c>
      <c r="D1618" s="49">
        <f>IF(X1618="",0,COUNTIF($X$7:X1618,X1618))</f>
        <v>0</v>
      </c>
      <c r="E1618" s="49" t="str">
        <f t="shared" si="405"/>
        <v>0</v>
      </c>
      <c r="F1618" s="49">
        <f>IF(AD1618="",0,COUNTIF($AD$7:AD1618,AD1618))</f>
        <v>0</v>
      </c>
      <c r="G1618" s="49" t="str">
        <f t="shared" si="406"/>
        <v>0</v>
      </c>
      <c r="H1618" s="49">
        <f>IF(AJ1618="",0,COUNTIF($AJ$7:AJ1618,AJ1618))</f>
        <v>0</v>
      </c>
      <c r="I1618" s="49" t="str">
        <f t="shared" si="407"/>
        <v>0</v>
      </c>
      <c r="J1618" s="120">
        <f t="shared" si="408"/>
        <v>0</v>
      </c>
      <c r="K1618" s="50" t="str">
        <f t="shared" si="409"/>
        <v>-</v>
      </c>
      <c r="L1618" s="49">
        <f>IF(N1618="",0,COUNTIF($N$7:N1618,N1618))</f>
        <v>0</v>
      </c>
      <c r="M1618" s="50" t="str">
        <f t="shared" si="410"/>
        <v>0</v>
      </c>
      <c r="N1618" s="49" t="str">
        <f t="shared" si="411"/>
        <v/>
      </c>
      <c r="O1618" s="1"/>
      <c r="P1618" s="112"/>
      <c r="Q1618" s="4"/>
      <c r="R1618" s="4"/>
      <c r="S1618" s="54" t="str">
        <f t="shared" si="412"/>
        <v/>
      </c>
      <c r="T1618" s="51"/>
      <c r="U1618" s="53"/>
      <c r="V1618" s="233"/>
      <c r="W1618" s="234" t="str">
        <f t="shared" si="413"/>
        <v/>
      </c>
      <c r="X1618" s="52"/>
      <c r="Y1618" s="53"/>
      <c r="Z1618" s="53"/>
      <c r="AA1618" s="53"/>
      <c r="AB1618" s="54" t="str">
        <f t="shared" si="414"/>
        <v/>
      </c>
      <c r="AC1618" s="54" t="str">
        <f t="shared" si="415"/>
        <v/>
      </c>
      <c r="AD1618" s="52"/>
      <c r="AE1618" s="53"/>
      <c r="AF1618" s="53"/>
      <c r="AG1618" s="53"/>
      <c r="AH1618" s="54" t="str">
        <f t="shared" si="416"/>
        <v/>
      </c>
      <c r="AI1618" s="54" t="str">
        <f t="shared" si="417"/>
        <v/>
      </c>
      <c r="AJ1618" s="52"/>
      <c r="AK1618" s="55"/>
      <c r="AL1618" s="55"/>
      <c r="AM1618" s="55"/>
      <c r="AN1618" s="54" t="str">
        <f t="shared" si="418"/>
        <v/>
      </c>
      <c r="AO1618" s="54" t="str">
        <f t="shared" si="419"/>
        <v/>
      </c>
      <c r="AP1618" s="53"/>
      <c r="AQ1618" s="53"/>
      <c r="AR1618" s="1"/>
      <c r="AS1618" s="1"/>
    </row>
    <row r="1619" spans="1:45" ht="18.75" customHeight="1" x14ac:dyDescent="0.35">
      <c r="A1619" s="1"/>
      <c r="B1619" s="49">
        <f>IF(R1619="",0,COUNTIF($R$7:R1619,R1619))</f>
        <v>0</v>
      </c>
      <c r="C1619" s="49" t="str">
        <f t="shared" si="404"/>
        <v>0</v>
      </c>
      <c r="D1619" s="49">
        <f>IF(X1619="",0,COUNTIF($X$7:X1619,X1619))</f>
        <v>0</v>
      </c>
      <c r="E1619" s="49" t="str">
        <f t="shared" si="405"/>
        <v>0</v>
      </c>
      <c r="F1619" s="49">
        <f>IF(AD1619="",0,COUNTIF($AD$7:AD1619,AD1619))</f>
        <v>0</v>
      </c>
      <c r="G1619" s="49" t="str">
        <f t="shared" si="406"/>
        <v>0</v>
      </c>
      <c r="H1619" s="49">
        <f>IF(AJ1619="",0,COUNTIF($AJ$7:AJ1619,AJ1619))</f>
        <v>0</v>
      </c>
      <c r="I1619" s="49" t="str">
        <f t="shared" si="407"/>
        <v>0</v>
      </c>
      <c r="J1619" s="120">
        <f t="shared" si="408"/>
        <v>0</v>
      </c>
      <c r="K1619" s="50" t="str">
        <f t="shared" si="409"/>
        <v>-</v>
      </c>
      <c r="L1619" s="49">
        <f>IF(N1619="",0,COUNTIF($N$7:N1619,N1619))</f>
        <v>0</v>
      </c>
      <c r="M1619" s="50" t="str">
        <f t="shared" si="410"/>
        <v>0</v>
      </c>
      <c r="N1619" s="49" t="str">
        <f t="shared" si="411"/>
        <v/>
      </c>
      <c r="O1619" s="1"/>
      <c r="P1619" s="112"/>
      <c r="Q1619" s="4"/>
      <c r="R1619" s="4"/>
      <c r="S1619" s="54" t="str">
        <f t="shared" si="412"/>
        <v/>
      </c>
      <c r="T1619" s="51"/>
      <c r="U1619" s="53"/>
      <c r="V1619" s="233"/>
      <c r="W1619" s="234" t="str">
        <f t="shared" si="413"/>
        <v/>
      </c>
      <c r="X1619" s="52"/>
      <c r="Y1619" s="53"/>
      <c r="Z1619" s="53"/>
      <c r="AA1619" s="53"/>
      <c r="AB1619" s="54" t="str">
        <f t="shared" si="414"/>
        <v/>
      </c>
      <c r="AC1619" s="54" t="str">
        <f t="shared" si="415"/>
        <v/>
      </c>
      <c r="AD1619" s="52"/>
      <c r="AE1619" s="53"/>
      <c r="AF1619" s="53"/>
      <c r="AG1619" s="53"/>
      <c r="AH1619" s="54" t="str">
        <f t="shared" si="416"/>
        <v/>
      </c>
      <c r="AI1619" s="54" t="str">
        <f t="shared" si="417"/>
        <v/>
      </c>
      <c r="AJ1619" s="52"/>
      <c r="AK1619" s="55"/>
      <c r="AL1619" s="55"/>
      <c r="AM1619" s="55"/>
      <c r="AN1619" s="54" t="str">
        <f t="shared" si="418"/>
        <v/>
      </c>
      <c r="AO1619" s="54" t="str">
        <f t="shared" si="419"/>
        <v/>
      </c>
      <c r="AP1619" s="53"/>
      <c r="AQ1619" s="53"/>
      <c r="AR1619" s="1"/>
      <c r="AS1619" s="1"/>
    </row>
    <row r="1620" spans="1:45" ht="18.75" customHeight="1" x14ac:dyDescent="0.35">
      <c r="A1620" s="1"/>
      <c r="B1620" s="49">
        <f>IF(R1620="",0,COUNTIF($R$7:R1620,R1620))</f>
        <v>0</v>
      </c>
      <c r="C1620" s="49" t="str">
        <f t="shared" si="404"/>
        <v>0</v>
      </c>
      <c r="D1620" s="49">
        <f>IF(X1620="",0,COUNTIF($X$7:X1620,X1620))</f>
        <v>0</v>
      </c>
      <c r="E1620" s="49" t="str">
        <f t="shared" si="405"/>
        <v>0</v>
      </c>
      <c r="F1620" s="49">
        <f>IF(AD1620="",0,COUNTIF($AD$7:AD1620,AD1620))</f>
        <v>0</v>
      </c>
      <c r="G1620" s="49" t="str">
        <f t="shared" si="406"/>
        <v>0</v>
      </c>
      <c r="H1620" s="49">
        <f>IF(AJ1620="",0,COUNTIF($AJ$7:AJ1620,AJ1620))</f>
        <v>0</v>
      </c>
      <c r="I1620" s="49" t="str">
        <f t="shared" si="407"/>
        <v>0</v>
      </c>
      <c r="J1620" s="120">
        <f t="shared" si="408"/>
        <v>0</v>
      </c>
      <c r="K1620" s="50" t="str">
        <f t="shared" si="409"/>
        <v>-</v>
      </c>
      <c r="L1620" s="49">
        <f>IF(N1620="",0,COUNTIF($N$7:N1620,N1620))</f>
        <v>0</v>
      </c>
      <c r="M1620" s="50" t="str">
        <f t="shared" si="410"/>
        <v>0</v>
      </c>
      <c r="N1620" s="49" t="str">
        <f t="shared" si="411"/>
        <v/>
      </c>
      <c r="O1620" s="1"/>
      <c r="P1620" s="112"/>
      <c r="Q1620" s="4"/>
      <c r="R1620" s="4"/>
      <c r="S1620" s="54" t="str">
        <f t="shared" si="412"/>
        <v/>
      </c>
      <c r="T1620" s="51"/>
      <c r="U1620" s="53"/>
      <c r="V1620" s="233"/>
      <c r="W1620" s="234" t="str">
        <f t="shared" si="413"/>
        <v/>
      </c>
      <c r="X1620" s="52"/>
      <c r="Y1620" s="53"/>
      <c r="Z1620" s="53"/>
      <c r="AA1620" s="53"/>
      <c r="AB1620" s="54" t="str">
        <f t="shared" si="414"/>
        <v/>
      </c>
      <c r="AC1620" s="54" t="str">
        <f t="shared" si="415"/>
        <v/>
      </c>
      <c r="AD1620" s="52"/>
      <c r="AE1620" s="53"/>
      <c r="AF1620" s="53"/>
      <c r="AG1620" s="53"/>
      <c r="AH1620" s="54" t="str">
        <f t="shared" si="416"/>
        <v/>
      </c>
      <c r="AI1620" s="54" t="str">
        <f t="shared" si="417"/>
        <v/>
      </c>
      <c r="AJ1620" s="52"/>
      <c r="AK1620" s="55"/>
      <c r="AL1620" s="55"/>
      <c r="AM1620" s="55"/>
      <c r="AN1620" s="54" t="str">
        <f t="shared" si="418"/>
        <v/>
      </c>
      <c r="AO1620" s="54" t="str">
        <f t="shared" si="419"/>
        <v/>
      </c>
      <c r="AP1620" s="53"/>
      <c r="AQ1620" s="53"/>
      <c r="AR1620" s="1"/>
      <c r="AS1620" s="1"/>
    </row>
    <row r="1621" spans="1:45" ht="18.75" customHeight="1" x14ac:dyDescent="0.35">
      <c r="A1621" s="1"/>
      <c r="B1621" s="49">
        <f>IF(R1621="",0,COUNTIF($R$7:R1621,R1621))</f>
        <v>0</v>
      </c>
      <c r="C1621" s="49" t="str">
        <f t="shared" si="404"/>
        <v>0</v>
      </c>
      <c r="D1621" s="49">
        <f>IF(X1621="",0,COUNTIF($X$7:X1621,X1621))</f>
        <v>0</v>
      </c>
      <c r="E1621" s="49" t="str">
        <f t="shared" si="405"/>
        <v>0</v>
      </c>
      <c r="F1621" s="49">
        <f>IF(AD1621="",0,COUNTIF($AD$7:AD1621,AD1621))</f>
        <v>0</v>
      </c>
      <c r="G1621" s="49" t="str">
        <f t="shared" si="406"/>
        <v>0</v>
      </c>
      <c r="H1621" s="49">
        <f>IF(AJ1621="",0,COUNTIF($AJ$7:AJ1621,AJ1621))</f>
        <v>0</v>
      </c>
      <c r="I1621" s="49" t="str">
        <f t="shared" si="407"/>
        <v>0</v>
      </c>
      <c r="J1621" s="120">
        <f t="shared" si="408"/>
        <v>0</v>
      </c>
      <c r="K1621" s="50" t="str">
        <f t="shared" si="409"/>
        <v>-</v>
      </c>
      <c r="L1621" s="49">
        <f>IF(N1621="",0,COUNTIF($N$7:N1621,N1621))</f>
        <v>0</v>
      </c>
      <c r="M1621" s="50" t="str">
        <f t="shared" si="410"/>
        <v>0</v>
      </c>
      <c r="N1621" s="49" t="str">
        <f t="shared" si="411"/>
        <v/>
      </c>
      <c r="O1621" s="1"/>
      <c r="P1621" s="112"/>
      <c r="Q1621" s="4"/>
      <c r="R1621" s="4"/>
      <c r="S1621" s="54" t="str">
        <f t="shared" si="412"/>
        <v/>
      </c>
      <c r="T1621" s="51"/>
      <c r="U1621" s="53"/>
      <c r="V1621" s="233"/>
      <c r="W1621" s="234" t="str">
        <f t="shared" si="413"/>
        <v/>
      </c>
      <c r="X1621" s="52"/>
      <c r="Y1621" s="53"/>
      <c r="Z1621" s="53"/>
      <c r="AA1621" s="53"/>
      <c r="AB1621" s="54" t="str">
        <f t="shared" si="414"/>
        <v/>
      </c>
      <c r="AC1621" s="54" t="str">
        <f t="shared" si="415"/>
        <v/>
      </c>
      <c r="AD1621" s="52"/>
      <c r="AE1621" s="53"/>
      <c r="AF1621" s="53"/>
      <c r="AG1621" s="53"/>
      <c r="AH1621" s="54" t="str">
        <f t="shared" si="416"/>
        <v/>
      </c>
      <c r="AI1621" s="54" t="str">
        <f t="shared" si="417"/>
        <v/>
      </c>
      <c r="AJ1621" s="52"/>
      <c r="AK1621" s="55"/>
      <c r="AL1621" s="55"/>
      <c r="AM1621" s="55"/>
      <c r="AN1621" s="54" t="str">
        <f t="shared" si="418"/>
        <v/>
      </c>
      <c r="AO1621" s="54" t="str">
        <f t="shared" si="419"/>
        <v/>
      </c>
      <c r="AP1621" s="53"/>
      <c r="AQ1621" s="53"/>
      <c r="AR1621" s="1"/>
      <c r="AS1621" s="1"/>
    </row>
    <row r="1622" spans="1:45" ht="18.75" customHeight="1" x14ac:dyDescent="0.35">
      <c r="A1622" s="1"/>
      <c r="B1622" s="49">
        <f>IF(R1622="",0,COUNTIF($R$7:R1622,R1622))</f>
        <v>0</v>
      </c>
      <c r="C1622" s="49" t="str">
        <f t="shared" si="404"/>
        <v>0</v>
      </c>
      <c r="D1622" s="49">
        <f>IF(X1622="",0,COUNTIF($X$7:X1622,X1622))</f>
        <v>0</v>
      </c>
      <c r="E1622" s="49" t="str">
        <f t="shared" si="405"/>
        <v>0</v>
      </c>
      <c r="F1622" s="49">
        <f>IF(AD1622="",0,COUNTIF($AD$7:AD1622,AD1622))</f>
        <v>0</v>
      </c>
      <c r="G1622" s="49" t="str">
        <f t="shared" si="406"/>
        <v>0</v>
      </c>
      <c r="H1622" s="49">
        <f>IF(AJ1622="",0,COUNTIF($AJ$7:AJ1622,AJ1622))</f>
        <v>0</v>
      </c>
      <c r="I1622" s="49" t="str">
        <f t="shared" si="407"/>
        <v>0</v>
      </c>
      <c r="J1622" s="120">
        <f t="shared" si="408"/>
        <v>0</v>
      </c>
      <c r="K1622" s="50" t="str">
        <f t="shared" si="409"/>
        <v>-</v>
      </c>
      <c r="L1622" s="49">
        <f>IF(N1622="",0,COUNTIF($N$7:N1622,N1622))</f>
        <v>0</v>
      </c>
      <c r="M1622" s="50" t="str">
        <f t="shared" si="410"/>
        <v>0</v>
      </c>
      <c r="N1622" s="49" t="str">
        <f t="shared" si="411"/>
        <v/>
      </c>
      <c r="O1622" s="1"/>
      <c r="P1622" s="112"/>
      <c r="Q1622" s="4"/>
      <c r="R1622" s="4"/>
      <c r="S1622" s="54" t="str">
        <f t="shared" si="412"/>
        <v/>
      </c>
      <c r="T1622" s="51"/>
      <c r="U1622" s="53"/>
      <c r="V1622" s="233"/>
      <c r="W1622" s="234" t="str">
        <f t="shared" si="413"/>
        <v/>
      </c>
      <c r="X1622" s="52"/>
      <c r="Y1622" s="53"/>
      <c r="Z1622" s="53"/>
      <c r="AA1622" s="53"/>
      <c r="AB1622" s="54" t="str">
        <f t="shared" si="414"/>
        <v/>
      </c>
      <c r="AC1622" s="54" t="str">
        <f t="shared" si="415"/>
        <v/>
      </c>
      <c r="AD1622" s="52"/>
      <c r="AE1622" s="53"/>
      <c r="AF1622" s="53"/>
      <c r="AG1622" s="53"/>
      <c r="AH1622" s="54" t="str">
        <f t="shared" si="416"/>
        <v/>
      </c>
      <c r="AI1622" s="54" t="str">
        <f t="shared" si="417"/>
        <v/>
      </c>
      <c r="AJ1622" s="52"/>
      <c r="AK1622" s="55"/>
      <c r="AL1622" s="55"/>
      <c r="AM1622" s="55"/>
      <c r="AN1622" s="54" t="str">
        <f t="shared" si="418"/>
        <v/>
      </c>
      <c r="AO1622" s="54" t="str">
        <f t="shared" si="419"/>
        <v/>
      </c>
      <c r="AP1622" s="53"/>
      <c r="AQ1622" s="53"/>
      <c r="AR1622" s="1"/>
      <c r="AS1622" s="1"/>
    </row>
    <row r="1623" spans="1:45" ht="18.75" customHeight="1" x14ac:dyDescent="0.35">
      <c r="A1623" s="1"/>
      <c r="B1623" s="49">
        <f>IF(R1623="",0,COUNTIF($R$7:R1623,R1623))</f>
        <v>0</v>
      </c>
      <c r="C1623" s="49" t="str">
        <f t="shared" si="404"/>
        <v>0</v>
      </c>
      <c r="D1623" s="49">
        <f>IF(X1623="",0,COUNTIF($X$7:X1623,X1623))</f>
        <v>0</v>
      </c>
      <c r="E1623" s="49" t="str">
        <f t="shared" si="405"/>
        <v>0</v>
      </c>
      <c r="F1623" s="49">
        <f>IF(AD1623="",0,COUNTIF($AD$7:AD1623,AD1623))</f>
        <v>0</v>
      </c>
      <c r="G1623" s="49" t="str">
        <f t="shared" si="406"/>
        <v>0</v>
      </c>
      <c r="H1623" s="49">
        <f>IF(AJ1623="",0,COUNTIF($AJ$7:AJ1623,AJ1623))</f>
        <v>0</v>
      </c>
      <c r="I1623" s="49" t="str">
        <f t="shared" si="407"/>
        <v>0</v>
      </c>
      <c r="J1623" s="120">
        <f t="shared" si="408"/>
        <v>0</v>
      </c>
      <c r="K1623" s="50" t="str">
        <f t="shared" si="409"/>
        <v>-</v>
      </c>
      <c r="L1623" s="49">
        <f>IF(N1623="",0,COUNTIF($N$7:N1623,N1623))</f>
        <v>0</v>
      </c>
      <c r="M1623" s="50" t="str">
        <f t="shared" si="410"/>
        <v>0</v>
      </c>
      <c r="N1623" s="49" t="str">
        <f t="shared" si="411"/>
        <v/>
      </c>
      <c r="O1623" s="1"/>
      <c r="P1623" s="112"/>
      <c r="Q1623" s="4"/>
      <c r="R1623" s="4"/>
      <c r="S1623" s="54" t="str">
        <f t="shared" si="412"/>
        <v/>
      </c>
      <c r="T1623" s="51"/>
      <c r="U1623" s="53"/>
      <c r="V1623" s="233"/>
      <c r="W1623" s="234" t="str">
        <f t="shared" si="413"/>
        <v/>
      </c>
      <c r="X1623" s="52"/>
      <c r="Y1623" s="53"/>
      <c r="Z1623" s="53"/>
      <c r="AA1623" s="53"/>
      <c r="AB1623" s="54" t="str">
        <f t="shared" si="414"/>
        <v/>
      </c>
      <c r="AC1623" s="54" t="str">
        <f t="shared" si="415"/>
        <v/>
      </c>
      <c r="AD1623" s="52"/>
      <c r="AE1623" s="53"/>
      <c r="AF1623" s="53"/>
      <c r="AG1623" s="53"/>
      <c r="AH1623" s="54" t="str">
        <f t="shared" si="416"/>
        <v/>
      </c>
      <c r="AI1623" s="54" t="str">
        <f t="shared" si="417"/>
        <v/>
      </c>
      <c r="AJ1623" s="52"/>
      <c r="AK1623" s="55"/>
      <c r="AL1623" s="55"/>
      <c r="AM1623" s="55"/>
      <c r="AN1623" s="54" t="str">
        <f t="shared" si="418"/>
        <v/>
      </c>
      <c r="AO1623" s="54" t="str">
        <f t="shared" si="419"/>
        <v/>
      </c>
      <c r="AP1623" s="53"/>
      <c r="AQ1623" s="53"/>
      <c r="AR1623" s="1"/>
      <c r="AS1623" s="1"/>
    </row>
    <row r="1624" spans="1:45" ht="18.75" customHeight="1" x14ac:dyDescent="0.35">
      <c r="A1624" s="1"/>
      <c r="B1624" s="49">
        <f>IF(R1624="",0,COUNTIF($R$7:R1624,R1624))</f>
        <v>0</v>
      </c>
      <c r="C1624" s="49" t="str">
        <f t="shared" si="404"/>
        <v>0</v>
      </c>
      <c r="D1624" s="49">
        <f>IF(X1624="",0,COUNTIF($X$7:X1624,X1624))</f>
        <v>0</v>
      </c>
      <c r="E1624" s="49" t="str">
        <f t="shared" si="405"/>
        <v>0</v>
      </c>
      <c r="F1624" s="49">
        <f>IF(AD1624="",0,COUNTIF($AD$7:AD1624,AD1624))</f>
        <v>0</v>
      </c>
      <c r="G1624" s="49" t="str">
        <f t="shared" si="406"/>
        <v>0</v>
      </c>
      <c r="H1624" s="49">
        <f>IF(AJ1624="",0,COUNTIF($AJ$7:AJ1624,AJ1624))</f>
        <v>0</v>
      </c>
      <c r="I1624" s="49" t="str">
        <f t="shared" si="407"/>
        <v>0</v>
      </c>
      <c r="J1624" s="120">
        <f t="shared" si="408"/>
        <v>0</v>
      </c>
      <c r="K1624" s="50" t="str">
        <f t="shared" si="409"/>
        <v>-</v>
      </c>
      <c r="L1624" s="49">
        <f>IF(N1624="",0,COUNTIF($N$7:N1624,N1624))</f>
        <v>0</v>
      </c>
      <c r="M1624" s="50" t="str">
        <f t="shared" si="410"/>
        <v>0</v>
      </c>
      <c r="N1624" s="49" t="str">
        <f t="shared" si="411"/>
        <v/>
      </c>
      <c r="O1624" s="1"/>
      <c r="P1624" s="112"/>
      <c r="Q1624" s="4"/>
      <c r="R1624" s="4"/>
      <c r="S1624" s="54" t="str">
        <f t="shared" si="412"/>
        <v/>
      </c>
      <c r="T1624" s="51"/>
      <c r="U1624" s="53"/>
      <c r="V1624" s="233"/>
      <c r="W1624" s="234" t="str">
        <f t="shared" si="413"/>
        <v/>
      </c>
      <c r="X1624" s="52"/>
      <c r="Y1624" s="53"/>
      <c r="Z1624" s="53"/>
      <c r="AA1624" s="53"/>
      <c r="AB1624" s="54" t="str">
        <f t="shared" si="414"/>
        <v/>
      </c>
      <c r="AC1624" s="54" t="str">
        <f t="shared" si="415"/>
        <v/>
      </c>
      <c r="AD1624" s="52"/>
      <c r="AE1624" s="53"/>
      <c r="AF1624" s="53"/>
      <c r="AG1624" s="53"/>
      <c r="AH1624" s="54" t="str">
        <f t="shared" si="416"/>
        <v/>
      </c>
      <c r="AI1624" s="54" t="str">
        <f t="shared" si="417"/>
        <v/>
      </c>
      <c r="AJ1624" s="52"/>
      <c r="AK1624" s="55"/>
      <c r="AL1624" s="55"/>
      <c r="AM1624" s="55"/>
      <c r="AN1624" s="54" t="str">
        <f t="shared" si="418"/>
        <v/>
      </c>
      <c r="AO1624" s="54" t="str">
        <f t="shared" si="419"/>
        <v/>
      </c>
      <c r="AP1624" s="53"/>
      <c r="AQ1624" s="53"/>
      <c r="AR1624" s="1"/>
      <c r="AS1624" s="1"/>
    </row>
    <row r="1625" spans="1:45" ht="18.75" customHeight="1" x14ac:dyDescent="0.35">
      <c r="A1625" s="1"/>
      <c r="B1625" s="49">
        <f>IF(R1625="",0,COUNTIF($R$7:R1625,R1625))</f>
        <v>0</v>
      </c>
      <c r="C1625" s="49" t="str">
        <f t="shared" si="404"/>
        <v>0</v>
      </c>
      <c r="D1625" s="49">
        <f>IF(X1625="",0,COUNTIF($X$7:X1625,X1625))</f>
        <v>0</v>
      </c>
      <c r="E1625" s="49" t="str">
        <f t="shared" si="405"/>
        <v>0</v>
      </c>
      <c r="F1625" s="49">
        <f>IF(AD1625="",0,COUNTIF($AD$7:AD1625,AD1625))</f>
        <v>0</v>
      </c>
      <c r="G1625" s="49" t="str">
        <f t="shared" si="406"/>
        <v>0</v>
      </c>
      <c r="H1625" s="49">
        <f>IF(AJ1625="",0,COUNTIF($AJ$7:AJ1625,AJ1625))</f>
        <v>0</v>
      </c>
      <c r="I1625" s="49" t="str">
        <f t="shared" si="407"/>
        <v>0</v>
      </c>
      <c r="J1625" s="120">
        <f t="shared" si="408"/>
        <v>0</v>
      </c>
      <c r="K1625" s="50" t="str">
        <f t="shared" si="409"/>
        <v>-</v>
      </c>
      <c r="L1625" s="49">
        <f>IF(N1625="",0,COUNTIF($N$7:N1625,N1625))</f>
        <v>0</v>
      </c>
      <c r="M1625" s="50" t="str">
        <f t="shared" si="410"/>
        <v>0</v>
      </c>
      <c r="N1625" s="49" t="str">
        <f t="shared" si="411"/>
        <v/>
      </c>
      <c r="O1625" s="1"/>
      <c r="P1625" s="112"/>
      <c r="Q1625" s="4"/>
      <c r="R1625" s="4"/>
      <c r="S1625" s="54" t="str">
        <f t="shared" si="412"/>
        <v/>
      </c>
      <c r="T1625" s="51"/>
      <c r="U1625" s="53"/>
      <c r="V1625" s="233"/>
      <c r="W1625" s="234" t="str">
        <f t="shared" si="413"/>
        <v/>
      </c>
      <c r="X1625" s="52"/>
      <c r="Y1625" s="53"/>
      <c r="Z1625" s="53"/>
      <c r="AA1625" s="53"/>
      <c r="AB1625" s="54" t="str">
        <f t="shared" si="414"/>
        <v/>
      </c>
      <c r="AC1625" s="54" t="str">
        <f t="shared" si="415"/>
        <v/>
      </c>
      <c r="AD1625" s="52"/>
      <c r="AE1625" s="53"/>
      <c r="AF1625" s="53"/>
      <c r="AG1625" s="53"/>
      <c r="AH1625" s="54" t="str">
        <f t="shared" si="416"/>
        <v/>
      </c>
      <c r="AI1625" s="54" t="str">
        <f t="shared" si="417"/>
        <v/>
      </c>
      <c r="AJ1625" s="52"/>
      <c r="AK1625" s="55"/>
      <c r="AL1625" s="55"/>
      <c r="AM1625" s="55"/>
      <c r="AN1625" s="54" t="str">
        <f t="shared" si="418"/>
        <v/>
      </c>
      <c r="AO1625" s="54" t="str">
        <f t="shared" si="419"/>
        <v/>
      </c>
      <c r="AP1625" s="53"/>
      <c r="AQ1625" s="53"/>
      <c r="AR1625" s="1"/>
      <c r="AS1625" s="1"/>
    </row>
    <row r="1626" spans="1:45" ht="18.75" customHeight="1" x14ac:dyDescent="0.35">
      <c r="A1626" s="1"/>
      <c r="B1626" s="49">
        <f>IF(R1626="",0,COUNTIF($R$7:R1626,R1626))</f>
        <v>0</v>
      </c>
      <c r="C1626" s="49" t="str">
        <f t="shared" si="404"/>
        <v>0</v>
      </c>
      <c r="D1626" s="49">
        <f>IF(X1626="",0,COUNTIF($X$7:X1626,X1626))</f>
        <v>0</v>
      </c>
      <c r="E1626" s="49" t="str">
        <f t="shared" si="405"/>
        <v>0</v>
      </c>
      <c r="F1626" s="49">
        <f>IF(AD1626="",0,COUNTIF($AD$7:AD1626,AD1626))</f>
        <v>0</v>
      </c>
      <c r="G1626" s="49" t="str">
        <f t="shared" si="406"/>
        <v>0</v>
      </c>
      <c r="H1626" s="49">
        <f>IF(AJ1626="",0,COUNTIF($AJ$7:AJ1626,AJ1626))</f>
        <v>0</v>
      </c>
      <c r="I1626" s="49" t="str">
        <f t="shared" si="407"/>
        <v>0</v>
      </c>
      <c r="J1626" s="120">
        <f t="shared" si="408"/>
        <v>0</v>
      </c>
      <c r="K1626" s="50" t="str">
        <f t="shared" si="409"/>
        <v>-</v>
      </c>
      <c r="L1626" s="49">
        <f>IF(N1626="",0,COUNTIF($N$7:N1626,N1626))</f>
        <v>0</v>
      </c>
      <c r="M1626" s="50" t="str">
        <f t="shared" si="410"/>
        <v>0</v>
      </c>
      <c r="N1626" s="49" t="str">
        <f t="shared" si="411"/>
        <v/>
      </c>
      <c r="O1626" s="1"/>
      <c r="P1626" s="112"/>
      <c r="Q1626" s="4"/>
      <c r="R1626" s="4"/>
      <c r="S1626" s="54" t="str">
        <f t="shared" si="412"/>
        <v/>
      </c>
      <c r="T1626" s="51"/>
      <c r="U1626" s="53"/>
      <c r="V1626" s="233"/>
      <c r="W1626" s="234" t="str">
        <f t="shared" si="413"/>
        <v/>
      </c>
      <c r="X1626" s="52"/>
      <c r="Y1626" s="53"/>
      <c r="Z1626" s="53"/>
      <c r="AA1626" s="53"/>
      <c r="AB1626" s="54" t="str">
        <f t="shared" si="414"/>
        <v/>
      </c>
      <c r="AC1626" s="54" t="str">
        <f t="shared" si="415"/>
        <v/>
      </c>
      <c r="AD1626" s="52"/>
      <c r="AE1626" s="53"/>
      <c r="AF1626" s="53"/>
      <c r="AG1626" s="53"/>
      <c r="AH1626" s="54" t="str">
        <f t="shared" si="416"/>
        <v/>
      </c>
      <c r="AI1626" s="54" t="str">
        <f t="shared" si="417"/>
        <v/>
      </c>
      <c r="AJ1626" s="52"/>
      <c r="AK1626" s="55"/>
      <c r="AL1626" s="55"/>
      <c r="AM1626" s="55"/>
      <c r="AN1626" s="54" t="str">
        <f t="shared" si="418"/>
        <v/>
      </c>
      <c r="AO1626" s="54" t="str">
        <f t="shared" si="419"/>
        <v/>
      </c>
      <c r="AP1626" s="53"/>
      <c r="AQ1626" s="53"/>
      <c r="AR1626" s="1"/>
      <c r="AS1626" s="1"/>
    </row>
    <row r="1627" spans="1:45" ht="18.75" customHeight="1" x14ac:dyDescent="0.35">
      <c r="A1627" s="1"/>
      <c r="B1627" s="49">
        <f>IF(R1627="",0,COUNTIF($R$7:R1627,R1627))</f>
        <v>0</v>
      </c>
      <c r="C1627" s="49" t="str">
        <f t="shared" si="404"/>
        <v>0</v>
      </c>
      <c r="D1627" s="49">
        <f>IF(X1627="",0,COUNTIF($X$7:X1627,X1627))</f>
        <v>0</v>
      </c>
      <c r="E1627" s="49" t="str">
        <f t="shared" si="405"/>
        <v>0</v>
      </c>
      <c r="F1627" s="49">
        <f>IF(AD1627="",0,COUNTIF($AD$7:AD1627,AD1627))</f>
        <v>0</v>
      </c>
      <c r="G1627" s="49" t="str">
        <f t="shared" si="406"/>
        <v>0</v>
      </c>
      <c r="H1627" s="49">
        <f>IF(AJ1627="",0,COUNTIF($AJ$7:AJ1627,AJ1627))</f>
        <v>0</v>
      </c>
      <c r="I1627" s="49" t="str">
        <f t="shared" si="407"/>
        <v>0</v>
      </c>
      <c r="J1627" s="120">
        <f t="shared" si="408"/>
        <v>0</v>
      </c>
      <c r="K1627" s="50" t="str">
        <f t="shared" si="409"/>
        <v>-</v>
      </c>
      <c r="L1627" s="49">
        <f>IF(N1627="",0,COUNTIF($N$7:N1627,N1627))</f>
        <v>0</v>
      </c>
      <c r="M1627" s="50" t="str">
        <f t="shared" si="410"/>
        <v>0</v>
      </c>
      <c r="N1627" s="49" t="str">
        <f t="shared" si="411"/>
        <v/>
      </c>
      <c r="O1627" s="1"/>
      <c r="P1627" s="112"/>
      <c r="Q1627" s="4"/>
      <c r="R1627" s="4"/>
      <c r="S1627" s="54" t="str">
        <f t="shared" si="412"/>
        <v/>
      </c>
      <c r="T1627" s="51"/>
      <c r="U1627" s="53"/>
      <c r="V1627" s="233"/>
      <c r="W1627" s="234" t="str">
        <f t="shared" si="413"/>
        <v/>
      </c>
      <c r="X1627" s="52"/>
      <c r="Y1627" s="53"/>
      <c r="Z1627" s="53"/>
      <c r="AA1627" s="53"/>
      <c r="AB1627" s="54" t="str">
        <f t="shared" si="414"/>
        <v/>
      </c>
      <c r="AC1627" s="54" t="str">
        <f t="shared" si="415"/>
        <v/>
      </c>
      <c r="AD1627" s="52"/>
      <c r="AE1627" s="53"/>
      <c r="AF1627" s="53"/>
      <c r="AG1627" s="53"/>
      <c r="AH1627" s="54" t="str">
        <f t="shared" si="416"/>
        <v/>
      </c>
      <c r="AI1627" s="54" t="str">
        <f t="shared" si="417"/>
        <v/>
      </c>
      <c r="AJ1627" s="52"/>
      <c r="AK1627" s="55"/>
      <c r="AL1627" s="55"/>
      <c r="AM1627" s="55"/>
      <c r="AN1627" s="54" t="str">
        <f t="shared" si="418"/>
        <v/>
      </c>
      <c r="AO1627" s="54" t="str">
        <f t="shared" si="419"/>
        <v/>
      </c>
      <c r="AP1627" s="53"/>
      <c r="AQ1627" s="53"/>
      <c r="AR1627" s="1"/>
      <c r="AS1627" s="1"/>
    </row>
    <row r="1628" spans="1:45" ht="18.75" customHeight="1" x14ac:dyDescent="0.35">
      <c r="A1628" s="1"/>
      <c r="B1628" s="49">
        <f>IF(R1628="",0,COUNTIF($R$7:R1628,R1628))</f>
        <v>0</v>
      </c>
      <c r="C1628" s="49" t="str">
        <f t="shared" si="404"/>
        <v>0</v>
      </c>
      <c r="D1628" s="49">
        <f>IF(X1628="",0,COUNTIF($X$7:X1628,X1628))</f>
        <v>0</v>
      </c>
      <c r="E1628" s="49" t="str">
        <f t="shared" si="405"/>
        <v>0</v>
      </c>
      <c r="F1628" s="49">
        <f>IF(AD1628="",0,COUNTIF($AD$7:AD1628,AD1628))</f>
        <v>0</v>
      </c>
      <c r="G1628" s="49" t="str">
        <f t="shared" si="406"/>
        <v>0</v>
      </c>
      <c r="H1628" s="49">
        <f>IF(AJ1628="",0,COUNTIF($AJ$7:AJ1628,AJ1628))</f>
        <v>0</v>
      </c>
      <c r="I1628" s="49" t="str">
        <f t="shared" si="407"/>
        <v>0</v>
      </c>
      <c r="J1628" s="120">
        <f t="shared" si="408"/>
        <v>0</v>
      </c>
      <c r="K1628" s="50" t="str">
        <f t="shared" si="409"/>
        <v>-</v>
      </c>
      <c r="L1628" s="49">
        <f>IF(N1628="",0,COUNTIF($N$7:N1628,N1628))</f>
        <v>0</v>
      </c>
      <c r="M1628" s="50" t="str">
        <f t="shared" si="410"/>
        <v>0</v>
      </c>
      <c r="N1628" s="49" t="str">
        <f t="shared" si="411"/>
        <v/>
      </c>
      <c r="O1628" s="1"/>
      <c r="P1628" s="112"/>
      <c r="Q1628" s="4"/>
      <c r="R1628" s="4"/>
      <c r="S1628" s="54" t="str">
        <f t="shared" si="412"/>
        <v/>
      </c>
      <c r="T1628" s="51"/>
      <c r="U1628" s="53"/>
      <c r="V1628" s="233"/>
      <c r="W1628" s="234" t="str">
        <f t="shared" si="413"/>
        <v/>
      </c>
      <c r="X1628" s="52"/>
      <c r="Y1628" s="53"/>
      <c r="Z1628" s="53"/>
      <c r="AA1628" s="53"/>
      <c r="AB1628" s="54" t="str">
        <f t="shared" si="414"/>
        <v/>
      </c>
      <c r="AC1628" s="54" t="str">
        <f t="shared" si="415"/>
        <v/>
      </c>
      <c r="AD1628" s="52"/>
      <c r="AE1628" s="53"/>
      <c r="AF1628" s="53"/>
      <c r="AG1628" s="53"/>
      <c r="AH1628" s="54" t="str">
        <f t="shared" si="416"/>
        <v/>
      </c>
      <c r="AI1628" s="54" t="str">
        <f t="shared" si="417"/>
        <v/>
      </c>
      <c r="AJ1628" s="52"/>
      <c r="AK1628" s="55"/>
      <c r="AL1628" s="55"/>
      <c r="AM1628" s="55"/>
      <c r="AN1628" s="54" t="str">
        <f t="shared" si="418"/>
        <v/>
      </c>
      <c r="AO1628" s="54" t="str">
        <f t="shared" si="419"/>
        <v/>
      </c>
      <c r="AP1628" s="53"/>
      <c r="AQ1628" s="53"/>
      <c r="AR1628" s="1"/>
      <c r="AS1628" s="1"/>
    </row>
    <row r="1629" spans="1:45" ht="18.75" customHeight="1" x14ac:dyDescent="0.35">
      <c r="A1629" s="1"/>
      <c r="B1629" s="49">
        <f>IF(R1629="",0,COUNTIF($R$7:R1629,R1629))</f>
        <v>0</v>
      </c>
      <c r="C1629" s="49" t="str">
        <f t="shared" si="404"/>
        <v>0</v>
      </c>
      <c r="D1629" s="49">
        <f>IF(X1629="",0,COUNTIF($X$7:X1629,X1629))</f>
        <v>0</v>
      </c>
      <c r="E1629" s="49" t="str">
        <f t="shared" si="405"/>
        <v>0</v>
      </c>
      <c r="F1629" s="49">
        <f>IF(AD1629="",0,COUNTIF($AD$7:AD1629,AD1629))</f>
        <v>0</v>
      </c>
      <c r="G1629" s="49" t="str">
        <f t="shared" si="406"/>
        <v>0</v>
      </c>
      <c r="H1629" s="49">
        <f>IF(AJ1629="",0,COUNTIF($AJ$7:AJ1629,AJ1629))</f>
        <v>0</v>
      </c>
      <c r="I1629" s="49" t="str">
        <f t="shared" si="407"/>
        <v>0</v>
      </c>
      <c r="J1629" s="120">
        <f t="shared" si="408"/>
        <v>0</v>
      </c>
      <c r="K1629" s="50" t="str">
        <f t="shared" si="409"/>
        <v>-</v>
      </c>
      <c r="L1629" s="49">
        <f>IF(N1629="",0,COUNTIF($N$7:N1629,N1629))</f>
        <v>0</v>
      </c>
      <c r="M1629" s="50" t="str">
        <f t="shared" si="410"/>
        <v>0</v>
      </c>
      <c r="N1629" s="49" t="str">
        <f t="shared" si="411"/>
        <v/>
      </c>
      <c r="O1629" s="1"/>
      <c r="P1629" s="112"/>
      <c r="Q1629" s="4"/>
      <c r="R1629" s="4"/>
      <c r="S1629" s="54" t="str">
        <f t="shared" si="412"/>
        <v/>
      </c>
      <c r="T1629" s="51"/>
      <c r="U1629" s="53"/>
      <c r="V1629" s="233"/>
      <c r="W1629" s="234" t="str">
        <f t="shared" si="413"/>
        <v/>
      </c>
      <c r="X1629" s="52"/>
      <c r="Y1629" s="53"/>
      <c r="Z1629" s="53"/>
      <c r="AA1629" s="53"/>
      <c r="AB1629" s="54" t="str">
        <f t="shared" si="414"/>
        <v/>
      </c>
      <c r="AC1629" s="54" t="str">
        <f t="shared" si="415"/>
        <v/>
      </c>
      <c r="AD1629" s="52"/>
      <c r="AE1629" s="53"/>
      <c r="AF1629" s="53"/>
      <c r="AG1629" s="53"/>
      <c r="AH1629" s="54" t="str">
        <f t="shared" si="416"/>
        <v/>
      </c>
      <c r="AI1629" s="54" t="str">
        <f t="shared" si="417"/>
        <v/>
      </c>
      <c r="AJ1629" s="52"/>
      <c r="AK1629" s="55"/>
      <c r="AL1629" s="55"/>
      <c r="AM1629" s="55"/>
      <c r="AN1629" s="54" t="str">
        <f t="shared" si="418"/>
        <v/>
      </c>
      <c r="AO1629" s="54" t="str">
        <f t="shared" si="419"/>
        <v/>
      </c>
      <c r="AP1629" s="53"/>
      <c r="AQ1629" s="53"/>
      <c r="AR1629" s="1"/>
      <c r="AS1629" s="1"/>
    </row>
    <row r="1630" spans="1:45" ht="18.75" customHeight="1" x14ac:dyDescent="0.35">
      <c r="A1630" s="1"/>
      <c r="B1630" s="49">
        <f>IF(R1630="",0,COUNTIF($R$7:R1630,R1630))</f>
        <v>0</v>
      </c>
      <c r="C1630" s="49" t="str">
        <f t="shared" si="404"/>
        <v>0</v>
      </c>
      <c r="D1630" s="49">
        <f>IF(X1630="",0,COUNTIF($X$7:X1630,X1630))</f>
        <v>0</v>
      </c>
      <c r="E1630" s="49" t="str">
        <f t="shared" si="405"/>
        <v>0</v>
      </c>
      <c r="F1630" s="49">
        <f>IF(AD1630="",0,COUNTIF($AD$7:AD1630,AD1630))</f>
        <v>0</v>
      </c>
      <c r="G1630" s="49" t="str">
        <f t="shared" si="406"/>
        <v>0</v>
      </c>
      <c r="H1630" s="49">
        <f>IF(AJ1630="",0,COUNTIF($AJ$7:AJ1630,AJ1630))</f>
        <v>0</v>
      </c>
      <c r="I1630" s="49" t="str">
        <f t="shared" si="407"/>
        <v>0</v>
      </c>
      <c r="J1630" s="120">
        <f t="shared" si="408"/>
        <v>0</v>
      </c>
      <c r="K1630" s="50" t="str">
        <f t="shared" si="409"/>
        <v>-</v>
      </c>
      <c r="L1630" s="49">
        <f>IF(N1630="",0,COUNTIF($N$7:N1630,N1630))</f>
        <v>0</v>
      </c>
      <c r="M1630" s="50" t="str">
        <f t="shared" si="410"/>
        <v>0</v>
      </c>
      <c r="N1630" s="49" t="str">
        <f t="shared" si="411"/>
        <v/>
      </c>
      <c r="O1630" s="1"/>
      <c r="P1630" s="112"/>
      <c r="Q1630" s="4"/>
      <c r="R1630" s="4"/>
      <c r="S1630" s="54" t="str">
        <f t="shared" si="412"/>
        <v/>
      </c>
      <c r="T1630" s="51"/>
      <c r="U1630" s="53"/>
      <c r="V1630" s="233"/>
      <c r="W1630" s="234" t="str">
        <f t="shared" si="413"/>
        <v/>
      </c>
      <c r="X1630" s="52"/>
      <c r="Y1630" s="53"/>
      <c r="Z1630" s="53"/>
      <c r="AA1630" s="53"/>
      <c r="AB1630" s="54" t="str">
        <f t="shared" si="414"/>
        <v/>
      </c>
      <c r="AC1630" s="54" t="str">
        <f t="shared" si="415"/>
        <v/>
      </c>
      <c r="AD1630" s="52"/>
      <c r="AE1630" s="53"/>
      <c r="AF1630" s="53"/>
      <c r="AG1630" s="53"/>
      <c r="AH1630" s="54" t="str">
        <f t="shared" si="416"/>
        <v/>
      </c>
      <c r="AI1630" s="54" t="str">
        <f t="shared" si="417"/>
        <v/>
      </c>
      <c r="AJ1630" s="52"/>
      <c r="AK1630" s="55"/>
      <c r="AL1630" s="55"/>
      <c r="AM1630" s="55"/>
      <c r="AN1630" s="54" t="str">
        <f t="shared" si="418"/>
        <v/>
      </c>
      <c r="AO1630" s="54" t="str">
        <f t="shared" si="419"/>
        <v/>
      </c>
      <c r="AP1630" s="53"/>
      <c r="AQ1630" s="53"/>
      <c r="AR1630" s="1"/>
      <c r="AS1630" s="1"/>
    </row>
    <row r="1631" spans="1:45" ht="18.75" customHeight="1" x14ac:dyDescent="0.35">
      <c r="A1631" s="1"/>
      <c r="B1631" s="49">
        <f>IF(R1631="",0,COUNTIF($R$7:R1631,R1631))</f>
        <v>0</v>
      </c>
      <c r="C1631" s="49" t="str">
        <f t="shared" si="404"/>
        <v>0</v>
      </c>
      <c r="D1631" s="49">
        <f>IF(X1631="",0,COUNTIF($X$7:X1631,X1631))</f>
        <v>0</v>
      </c>
      <c r="E1631" s="49" t="str">
        <f t="shared" si="405"/>
        <v>0</v>
      </c>
      <c r="F1631" s="49">
        <f>IF(AD1631="",0,COUNTIF($AD$7:AD1631,AD1631))</f>
        <v>0</v>
      </c>
      <c r="G1631" s="49" t="str">
        <f t="shared" si="406"/>
        <v>0</v>
      </c>
      <c r="H1631" s="49">
        <f>IF(AJ1631="",0,COUNTIF($AJ$7:AJ1631,AJ1631))</f>
        <v>0</v>
      </c>
      <c r="I1631" s="49" t="str">
        <f t="shared" si="407"/>
        <v>0</v>
      </c>
      <c r="J1631" s="120">
        <f t="shared" si="408"/>
        <v>0</v>
      </c>
      <c r="K1631" s="50" t="str">
        <f t="shared" si="409"/>
        <v>-</v>
      </c>
      <c r="L1631" s="49">
        <f>IF(N1631="",0,COUNTIF($N$7:N1631,N1631))</f>
        <v>0</v>
      </c>
      <c r="M1631" s="50" t="str">
        <f t="shared" si="410"/>
        <v>0</v>
      </c>
      <c r="N1631" s="49" t="str">
        <f t="shared" si="411"/>
        <v/>
      </c>
      <c r="O1631" s="1"/>
      <c r="P1631" s="112"/>
      <c r="Q1631" s="4"/>
      <c r="R1631" s="4"/>
      <c r="S1631" s="54" t="str">
        <f t="shared" si="412"/>
        <v/>
      </c>
      <c r="T1631" s="51"/>
      <c r="U1631" s="53"/>
      <c r="V1631" s="233"/>
      <c r="W1631" s="234" t="str">
        <f t="shared" si="413"/>
        <v/>
      </c>
      <c r="X1631" s="52"/>
      <c r="Y1631" s="53"/>
      <c r="Z1631" s="53"/>
      <c r="AA1631" s="53"/>
      <c r="AB1631" s="54" t="str">
        <f t="shared" si="414"/>
        <v/>
      </c>
      <c r="AC1631" s="54" t="str">
        <f t="shared" si="415"/>
        <v/>
      </c>
      <c r="AD1631" s="52"/>
      <c r="AE1631" s="53"/>
      <c r="AF1631" s="53"/>
      <c r="AG1631" s="53"/>
      <c r="AH1631" s="54" t="str">
        <f t="shared" si="416"/>
        <v/>
      </c>
      <c r="AI1631" s="54" t="str">
        <f t="shared" si="417"/>
        <v/>
      </c>
      <c r="AJ1631" s="52"/>
      <c r="AK1631" s="55"/>
      <c r="AL1631" s="55"/>
      <c r="AM1631" s="55"/>
      <c r="AN1631" s="54" t="str">
        <f t="shared" si="418"/>
        <v/>
      </c>
      <c r="AO1631" s="54" t="str">
        <f t="shared" si="419"/>
        <v/>
      </c>
      <c r="AP1631" s="53"/>
      <c r="AQ1631" s="53"/>
      <c r="AR1631" s="1"/>
      <c r="AS1631" s="1"/>
    </row>
    <row r="1632" spans="1:45" ht="18.75" customHeight="1" x14ac:dyDescent="0.35">
      <c r="A1632" s="1"/>
      <c r="B1632" s="49">
        <f>IF(R1632="",0,COUNTIF($R$7:R1632,R1632))</f>
        <v>0</v>
      </c>
      <c r="C1632" s="49" t="str">
        <f t="shared" si="404"/>
        <v>0</v>
      </c>
      <c r="D1632" s="49">
        <f>IF(X1632="",0,COUNTIF($X$7:X1632,X1632))</f>
        <v>0</v>
      </c>
      <c r="E1632" s="49" t="str">
        <f t="shared" si="405"/>
        <v>0</v>
      </c>
      <c r="F1632" s="49">
        <f>IF(AD1632="",0,COUNTIF($AD$7:AD1632,AD1632))</f>
        <v>0</v>
      </c>
      <c r="G1632" s="49" t="str">
        <f t="shared" si="406"/>
        <v>0</v>
      </c>
      <c r="H1632" s="49">
        <f>IF(AJ1632="",0,COUNTIF($AJ$7:AJ1632,AJ1632))</f>
        <v>0</v>
      </c>
      <c r="I1632" s="49" t="str">
        <f t="shared" si="407"/>
        <v>0</v>
      </c>
      <c r="J1632" s="120">
        <f t="shared" si="408"/>
        <v>0</v>
      </c>
      <c r="K1632" s="50" t="str">
        <f t="shared" si="409"/>
        <v>-</v>
      </c>
      <c r="L1632" s="49">
        <f>IF(N1632="",0,COUNTIF($N$7:N1632,N1632))</f>
        <v>0</v>
      </c>
      <c r="M1632" s="50" t="str">
        <f t="shared" si="410"/>
        <v>0</v>
      </c>
      <c r="N1632" s="49" t="str">
        <f t="shared" si="411"/>
        <v/>
      </c>
      <c r="O1632" s="1"/>
      <c r="P1632" s="112"/>
      <c r="Q1632" s="4"/>
      <c r="R1632" s="4"/>
      <c r="S1632" s="54" t="str">
        <f t="shared" si="412"/>
        <v/>
      </c>
      <c r="T1632" s="51"/>
      <c r="U1632" s="53"/>
      <c r="V1632" s="233"/>
      <c r="W1632" s="234" t="str">
        <f t="shared" si="413"/>
        <v/>
      </c>
      <c r="X1632" s="52"/>
      <c r="Y1632" s="53"/>
      <c r="Z1632" s="53"/>
      <c r="AA1632" s="53"/>
      <c r="AB1632" s="54" t="str">
        <f t="shared" si="414"/>
        <v/>
      </c>
      <c r="AC1632" s="54" t="str">
        <f t="shared" si="415"/>
        <v/>
      </c>
      <c r="AD1632" s="52"/>
      <c r="AE1632" s="53"/>
      <c r="AF1632" s="53"/>
      <c r="AG1632" s="53"/>
      <c r="AH1632" s="54" t="str">
        <f t="shared" si="416"/>
        <v/>
      </c>
      <c r="AI1632" s="54" t="str">
        <f t="shared" si="417"/>
        <v/>
      </c>
      <c r="AJ1632" s="52"/>
      <c r="AK1632" s="55"/>
      <c r="AL1632" s="55"/>
      <c r="AM1632" s="55"/>
      <c r="AN1632" s="54" t="str">
        <f t="shared" si="418"/>
        <v/>
      </c>
      <c r="AO1632" s="54" t="str">
        <f t="shared" si="419"/>
        <v/>
      </c>
      <c r="AP1632" s="53"/>
      <c r="AQ1632" s="53"/>
      <c r="AR1632" s="1"/>
      <c r="AS1632" s="1"/>
    </row>
    <row r="1633" spans="1:45" ht="18.75" customHeight="1" x14ac:dyDescent="0.35">
      <c r="A1633" s="1"/>
      <c r="B1633" s="49">
        <f>IF(R1633="",0,COUNTIF($R$7:R1633,R1633))</f>
        <v>0</v>
      </c>
      <c r="C1633" s="49" t="str">
        <f t="shared" si="404"/>
        <v>0</v>
      </c>
      <c r="D1633" s="49">
        <f>IF(X1633="",0,COUNTIF($X$7:X1633,X1633))</f>
        <v>0</v>
      </c>
      <c r="E1633" s="49" t="str">
        <f t="shared" si="405"/>
        <v>0</v>
      </c>
      <c r="F1633" s="49">
        <f>IF(AD1633="",0,COUNTIF($AD$7:AD1633,AD1633))</f>
        <v>0</v>
      </c>
      <c r="G1633" s="49" t="str">
        <f t="shared" si="406"/>
        <v>0</v>
      </c>
      <c r="H1633" s="49">
        <f>IF(AJ1633="",0,COUNTIF($AJ$7:AJ1633,AJ1633))</f>
        <v>0</v>
      </c>
      <c r="I1633" s="49" t="str">
        <f t="shared" si="407"/>
        <v>0</v>
      </c>
      <c r="J1633" s="120">
        <f t="shared" si="408"/>
        <v>0</v>
      </c>
      <c r="K1633" s="50" t="str">
        <f t="shared" si="409"/>
        <v>-</v>
      </c>
      <c r="L1633" s="49">
        <f>IF(N1633="",0,COUNTIF($N$7:N1633,N1633))</f>
        <v>0</v>
      </c>
      <c r="M1633" s="50" t="str">
        <f t="shared" si="410"/>
        <v>0</v>
      </c>
      <c r="N1633" s="49" t="str">
        <f t="shared" si="411"/>
        <v/>
      </c>
      <c r="O1633" s="1"/>
      <c r="P1633" s="112"/>
      <c r="Q1633" s="4"/>
      <c r="R1633" s="4"/>
      <c r="S1633" s="54" t="str">
        <f t="shared" si="412"/>
        <v/>
      </c>
      <c r="T1633" s="51"/>
      <c r="U1633" s="53"/>
      <c r="V1633" s="233"/>
      <c r="W1633" s="234" t="str">
        <f t="shared" si="413"/>
        <v/>
      </c>
      <c r="X1633" s="52"/>
      <c r="Y1633" s="53"/>
      <c r="Z1633" s="53"/>
      <c r="AA1633" s="53"/>
      <c r="AB1633" s="54" t="str">
        <f t="shared" si="414"/>
        <v/>
      </c>
      <c r="AC1633" s="54" t="str">
        <f t="shared" si="415"/>
        <v/>
      </c>
      <c r="AD1633" s="52"/>
      <c r="AE1633" s="53"/>
      <c r="AF1633" s="53"/>
      <c r="AG1633" s="53"/>
      <c r="AH1633" s="54" t="str">
        <f t="shared" si="416"/>
        <v/>
      </c>
      <c r="AI1633" s="54" t="str">
        <f t="shared" si="417"/>
        <v/>
      </c>
      <c r="AJ1633" s="52"/>
      <c r="AK1633" s="55"/>
      <c r="AL1633" s="55"/>
      <c r="AM1633" s="55"/>
      <c r="AN1633" s="54" t="str">
        <f t="shared" si="418"/>
        <v/>
      </c>
      <c r="AO1633" s="54" t="str">
        <f t="shared" si="419"/>
        <v/>
      </c>
      <c r="AP1633" s="53"/>
      <c r="AQ1633" s="53"/>
      <c r="AR1633" s="1"/>
      <c r="AS1633" s="1"/>
    </row>
    <row r="1634" spans="1:45" ht="18.75" customHeight="1" x14ac:dyDescent="0.35">
      <c r="A1634" s="1"/>
      <c r="B1634" s="49">
        <f>IF(R1634="",0,COUNTIF($R$7:R1634,R1634))</f>
        <v>0</v>
      </c>
      <c r="C1634" s="49" t="str">
        <f t="shared" si="404"/>
        <v>0</v>
      </c>
      <c r="D1634" s="49">
        <f>IF(X1634="",0,COUNTIF($X$7:X1634,X1634))</f>
        <v>0</v>
      </c>
      <c r="E1634" s="49" t="str">
        <f t="shared" si="405"/>
        <v>0</v>
      </c>
      <c r="F1634" s="49">
        <f>IF(AD1634="",0,COUNTIF($AD$7:AD1634,AD1634))</f>
        <v>0</v>
      </c>
      <c r="G1634" s="49" t="str">
        <f t="shared" si="406"/>
        <v>0</v>
      </c>
      <c r="H1634" s="49">
        <f>IF(AJ1634="",0,COUNTIF($AJ$7:AJ1634,AJ1634))</f>
        <v>0</v>
      </c>
      <c r="I1634" s="49" t="str">
        <f t="shared" si="407"/>
        <v>0</v>
      </c>
      <c r="J1634" s="120">
        <f t="shared" si="408"/>
        <v>0</v>
      </c>
      <c r="K1634" s="50" t="str">
        <f t="shared" si="409"/>
        <v>-</v>
      </c>
      <c r="L1634" s="49">
        <f>IF(N1634="",0,COUNTIF($N$7:N1634,N1634))</f>
        <v>0</v>
      </c>
      <c r="M1634" s="50" t="str">
        <f t="shared" si="410"/>
        <v>0</v>
      </c>
      <c r="N1634" s="49" t="str">
        <f t="shared" si="411"/>
        <v/>
      </c>
      <c r="O1634" s="1"/>
      <c r="P1634" s="112"/>
      <c r="Q1634" s="4"/>
      <c r="R1634" s="4"/>
      <c r="S1634" s="54" t="str">
        <f t="shared" si="412"/>
        <v/>
      </c>
      <c r="T1634" s="51"/>
      <c r="U1634" s="53"/>
      <c r="V1634" s="233"/>
      <c r="W1634" s="234" t="str">
        <f t="shared" si="413"/>
        <v/>
      </c>
      <c r="X1634" s="52"/>
      <c r="Y1634" s="53"/>
      <c r="Z1634" s="53"/>
      <c r="AA1634" s="53"/>
      <c r="AB1634" s="54" t="str">
        <f t="shared" si="414"/>
        <v/>
      </c>
      <c r="AC1634" s="54" t="str">
        <f t="shared" si="415"/>
        <v/>
      </c>
      <c r="AD1634" s="52"/>
      <c r="AE1634" s="53"/>
      <c r="AF1634" s="53"/>
      <c r="AG1634" s="53"/>
      <c r="AH1634" s="54" t="str">
        <f t="shared" si="416"/>
        <v/>
      </c>
      <c r="AI1634" s="54" t="str">
        <f t="shared" si="417"/>
        <v/>
      </c>
      <c r="AJ1634" s="52"/>
      <c r="AK1634" s="55"/>
      <c r="AL1634" s="55"/>
      <c r="AM1634" s="55"/>
      <c r="AN1634" s="54" t="str">
        <f t="shared" si="418"/>
        <v/>
      </c>
      <c r="AO1634" s="54" t="str">
        <f t="shared" si="419"/>
        <v/>
      </c>
      <c r="AP1634" s="53"/>
      <c r="AQ1634" s="53"/>
      <c r="AR1634" s="1"/>
      <c r="AS1634" s="1"/>
    </row>
    <row r="1635" spans="1:45" ht="18.75" customHeight="1" x14ac:dyDescent="0.35">
      <c r="A1635" s="1"/>
      <c r="B1635" s="49">
        <f>IF(R1635="",0,COUNTIF($R$7:R1635,R1635))</f>
        <v>0</v>
      </c>
      <c r="C1635" s="49" t="str">
        <f t="shared" si="404"/>
        <v>0</v>
      </c>
      <c r="D1635" s="49">
        <f>IF(X1635="",0,COUNTIF($X$7:X1635,X1635))</f>
        <v>0</v>
      </c>
      <c r="E1635" s="49" t="str">
        <f t="shared" si="405"/>
        <v>0</v>
      </c>
      <c r="F1635" s="49">
        <f>IF(AD1635="",0,COUNTIF($AD$7:AD1635,AD1635))</f>
        <v>0</v>
      </c>
      <c r="G1635" s="49" t="str">
        <f t="shared" si="406"/>
        <v>0</v>
      </c>
      <c r="H1635" s="49">
        <f>IF(AJ1635="",0,COUNTIF($AJ$7:AJ1635,AJ1635))</f>
        <v>0</v>
      </c>
      <c r="I1635" s="49" t="str">
        <f t="shared" si="407"/>
        <v>0</v>
      </c>
      <c r="J1635" s="120">
        <f t="shared" si="408"/>
        <v>0</v>
      </c>
      <c r="K1635" s="50" t="str">
        <f t="shared" si="409"/>
        <v>-</v>
      </c>
      <c r="L1635" s="49">
        <f>IF(N1635="",0,COUNTIF($N$7:N1635,N1635))</f>
        <v>0</v>
      </c>
      <c r="M1635" s="50" t="str">
        <f t="shared" si="410"/>
        <v>0</v>
      </c>
      <c r="N1635" s="49" t="str">
        <f t="shared" si="411"/>
        <v/>
      </c>
      <c r="O1635" s="1"/>
      <c r="P1635" s="112"/>
      <c r="Q1635" s="4"/>
      <c r="R1635" s="4"/>
      <c r="S1635" s="54" t="str">
        <f t="shared" si="412"/>
        <v/>
      </c>
      <c r="T1635" s="51"/>
      <c r="U1635" s="53"/>
      <c r="V1635" s="233"/>
      <c r="W1635" s="234" t="str">
        <f t="shared" si="413"/>
        <v/>
      </c>
      <c r="X1635" s="52"/>
      <c r="Y1635" s="53"/>
      <c r="Z1635" s="53"/>
      <c r="AA1635" s="53"/>
      <c r="AB1635" s="54" t="str">
        <f t="shared" si="414"/>
        <v/>
      </c>
      <c r="AC1635" s="54" t="str">
        <f t="shared" si="415"/>
        <v/>
      </c>
      <c r="AD1635" s="52"/>
      <c r="AE1635" s="53"/>
      <c r="AF1635" s="53"/>
      <c r="AG1635" s="53"/>
      <c r="AH1635" s="54" t="str">
        <f t="shared" si="416"/>
        <v/>
      </c>
      <c r="AI1635" s="54" t="str">
        <f t="shared" si="417"/>
        <v/>
      </c>
      <c r="AJ1635" s="52"/>
      <c r="AK1635" s="55"/>
      <c r="AL1635" s="55"/>
      <c r="AM1635" s="55"/>
      <c r="AN1635" s="54" t="str">
        <f t="shared" si="418"/>
        <v/>
      </c>
      <c r="AO1635" s="54" t="str">
        <f t="shared" si="419"/>
        <v/>
      </c>
      <c r="AP1635" s="53"/>
      <c r="AQ1635" s="53"/>
      <c r="AR1635" s="1"/>
      <c r="AS1635" s="1"/>
    </row>
    <row r="1636" spans="1:45" ht="18.75" customHeight="1" x14ac:dyDescent="0.35">
      <c r="A1636" s="1"/>
      <c r="B1636" s="49">
        <f>IF(R1636="",0,COUNTIF($R$7:R1636,R1636))</f>
        <v>0</v>
      </c>
      <c r="C1636" s="49" t="str">
        <f t="shared" si="404"/>
        <v>0</v>
      </c>
      <c r="D1636" s="49">
        <f>IF(X1636="",0,COUNTIF($X$7:X1636,X1636))</f>
        <v>0</v>
      </c>
      <c r="E1636" s="49" t="str">
        <f t="shared" si="405"/>
        <v>0</v>
      </c>
      <c r="F1636" s="49">
        <f>IF(AD1636="",0,COUNTIF($AD$7:AD1636,AD1636))</f>
        <v>0</v>
      </c>
      <c r="G1636" s="49" t="str">
        <f t="shared" si="406"/>
        <v>0</v>
      </c>
      <c r="H1636" s="49">
        <f>IF(AJ1636="",0,COUNTIF($AJ$7:AJ1636,AJ1636))</f>
        <v>0</v>
      </c>
      <c r="I1636" s="49" t="str">
        <f t="shared" si="407"/>
        <v>0</v>
      </c>
      <c r="J1636" s="120">
        <f t="shared" si="408"/>
        <v>0</v>
      </c>
      <c r="K1636" s="50" t="str">
        <f t="shared" si="409"/>
        <v>-</v>
      </c>
      <c r="L1636" s="49">
        <f>IF(N1636="",0,COUNTIF($N$7:N1636,N1636))</f>
        <v>0</v>
      </c>
      <c r="M1636" s="50" t="str">
        <f t="shared" si="410"/>
        <v>0</v>
      </c>
      <c r="N1636" s="49" t="str">
        <f t="shared" si="411"/>
        <v/>
      </c>
      <c r="O1636" s="1"/>
      <c r="P1636" s="112"/>
      <c r="Q1636" s="4"/>
      <c r="R1636" s="4"/>
      <c r="S1636" s="54" t="str">
        <f t="shared" si="412"/>
        <v/>
      </c>
      <c r="T1636" s="51"/>
      <c r="U1636" s="53"/>
      <c r="V1636" s="233"/>
      <c r="W1636" s="234" t="str">
        <f t="shared" si="413"/>
        <v/>
      </c>
      <c r="X1636" s="52"/>
      <c r="Y1636" s="53"/>
      <c r="Z1636" s="53"/>
      <c r="AA1636" s="53"/>
      <c r="AB1636" s="54" t="str">
        <f t="shared" si="414"/>
        <v/>
      </c>
      <c r="AC1636" s="54" t="str">
        <f t="shared" si="415"/>
        <v/>
      </c>
      <c r="AD1636" s="52"/>
      <c r="AE1636" s="53"/>
      <c r="AF1636" s="53"/>
      <c r="AG1636" s="53"/>
      <c r="AH1636" s="54" t="str">
        <f t="shared" si="416"/>
        <v/>
      </c>
      <c r="AI1636" s="54" t="str">
        <f t="shared" si="417"/>
        <v/>
      </c>
      <c r="AJ1636" s="52"/>
      <c r="AK1636" s="55"/>
      <c r="AL1636" s="55"/>
      <c r="AM1636" s="55"/>
      <c r="AN1636" s="54" t="str">
        <f t="shared" si="418"/>
        <v/>
      </c>
      <c r="AO1636" s="54" t="str">
        <f t="shared" si="419"/>
        <v/>
      </c>
      <c r="AP1636" s="53"/>
      <c r="AQ1636" s="53"/>
      <c r="AR1636" s="1"/>
      <c r="AS1636" s="1"/>
    </row>
    <row r="1637" spans="1:45" ht="18.75" customHeight="1" x14ac:dyDescent="0.35">
      <c r="A1637" s="1"/>
      <c r="B1637" s="49">
        <f>IF(R1637="",0,COUNTIF($R$7:R1637,R1637))</f>
        <v>0</v>
      </c>
      <c r="C1637" s="49" t="str">
        <f t="shared" si="404"/>
        <v>0</v>
      </c>
      <c r="D1637" s="49">
        <f>IF(X1637="",0,COUNTIF($X$7:X1637,X1637))</f>
        <v>0</v>
      </c>
      <c r="E1637" s="49" t="str">
        <f t="shared" si="405"/>
        <v>0</v>
      </c>
      <c r="F1637" s="49">
        <f>IF(AD1637="",0,COUNTIF($AD$7:AD1637,AD1637))</f>
        <v>0</v>
      </c>
      <c r="G1637" s="49" t="str">
        <f t="shared" si="406"/>
        <v>0</v>
      </c>
      <c r="H1637" s="49">
        <f>IF(AJ1637="",0,COUNTIF($AJ$7:AJ1637,AJ1637))</f>
        <v>0</v>
      </c>
      <c r="I1637" s="49" t="str">
        <f t="shared" si="407"/>
        <v>0</v>
      </c>
      <c r="J1637" s="120">
        <f t="shared" si="408"/>
        <v>0</v>
      </c>
      <c r="K1637" s="50" t="str">
        <f t="shared" si="409"/>
        <v>-</v>
      </c>
      <c r="L1637" s="49">
        <f>IF(N1637="",0,COUNTIF($N$7:N1637,N1637))</f>
        <v>0</v>
      </c>
      <c r="M1637" s="50" t="str">
        <f t="shared" si="410"/>
        <v>0</v>
      </c>
      <c r="N1637" s="49" t="str">
        <f t="shared" si="411"/>
        <v/>
      </c>
      <c r="O1637" s="1"/>
      <c r="P1637" s="112"/>
      <c r="Q1637" s="4"/>
      <c r="R1637" s="4"/>
      <c r="S1637" s="54" t="str">
        <f t="shared" si="412"/>
        <v/>
      </c>
      <c r="T1637" s="51"/>
      <c r="U1637" s="53"/>
      <c r="V1637" s="233"/>
      <c r="W1637" s="234" t="str">
        <f t="shared" si="413"/>
        <v/>
      </c>
      <c r="X1637" s="52"/>
      <c r="Y1637" s="53"/>
      <c r="Z1637" s="53"/>
      <c r="AA1637" s="53"/>
      <c r="AB1637" s="54" t="str">
        <f t="shared" si="414"/>
        <v/>
      </c>
      <c r="AC1637" s="54" t="str">
        <f t="shared" si="415"/>
        <v/>
      </c>
      <c r="AD1637" s="52"/>
      <c r="AE1637" s="53"/>
      <c r="AF1637" s="53"/>
      <c r="AG1637" s="53"/>
      <c r="AH1637" s="54" t="str">
        <f t="shared" si="416"/>
        <v/>
      </c>
      <c r="AI1637" s="54" t="str">
        <f t="shared" si="417"/>
        <v/>
      </c>
      <c r="AJ1637" s="52"/>
      <c r="AK1637" s="55"/>
      <c r="AL1637" s="55"/>
      <c r="AM1637" s="55"/>
      <c r="AN1637" s="54" t="str">
        <f t="shared" si="418"/>
        <v/>
      </c>
      <c r="AO1637" s="54" t="str">
        <f t="shared" si="419"/>
        <v/>
      </c>
      <c r="AP1637" s="53"/>
      <c r="AQ1637" s="53"/>
      <c r="AR1637" s="1"/>
      <c r="AS1637" s="1"/>
    </row>
    <row r="1638" spans="1:45" ht="18.75" customHeight="1" x14ac:dyDescent="0.35">
      <c r="A1638" s="1"/>
      <c r="B1638" s="49">
        <f>IF(R1638="",0,COUNTIF($R$7:R1638,R1638))</f>
        <v>0</v>
      </c>
      <c r="C1638" s="49" t="str">
        <f t="shared" si="404"/>
        <v>0</v>
      </c>
      <c r="D1638" s="49">
        <f>IF(X1638="",0,COUNTIF($X$7:X1638,X1638))</f>
        <v>0</v>
      </c>
      <c r="E1638" s="49" t="str">
        <f t="shared" si="405"/>
        <v>0</v>
      </c>
      <c r="F1638" s="49">
        <f>IF(AD1638="",0,COUNTIF($AD$7:AD1638,AD1638))</f>
        <v>0</v>
      </c>
      <c r="G1638" s="49" t="str">
        <f t="shared" si="406"/>
        <v>0</v>
      </c>
      <c r="H1638" s="49">
        <f>IF(AJ1638="",0,COUNTIF($AJ$7:AJ1638,AJ1638))</f>
        <v>0</v>
      </c>
      <c r="I1638" s="49" t="str">
        <f t="shared" si="407"/>
        <v>0</v>
      </c>
      <c r="J1638" s="120">
        <f t="shared" si="408"/>
        <v>0</v>
      </c>
      <c r="K1638" s="50" t="str">
        <f t="shared" si="409"/>
        <v>-</v>
      </c>
      <c r="L1638" s="49">
        <f>IF(N1638="",0,COUNTIF($N$7:N1638,N1638))</f>
        <v>0</v>
      </c>
      <c r="M1638" s="50" t="str">
        <f t="shared" si="410"/>
        <v>0</v>
      </c>
      <c r="N1638" s="49" t="str">
        <f t="shared" si="411"/>
        <v/>
      </c>
      <c r="O1638" s="1"/>
      <c r="P1638" s="112"/>
      <c r="Q1638" s="4"/>
      <c r="R1638" s="4"/>
      <c r="S1638" s="54" t="str">
        <f t="shared" si="412"/>
        <v/>
      </c>
      <c r="T1638" s="51"/>
      <c r="U1638" s="53"/>
      <c r="V1638" s="233"/>
      <c r="W1638" s="234" t="str">
        <f t="shared" si="413"/>
        <v/>
      </c>
      <c r="X1638" s="52"/>
      <c r="Y1638" s="53"/>
      <c r="Z1638" s="53"/>
      <c r="AA1638" s="53"/>
      <c r="AB1638" s="54" t="str">
        <f t="shared" si="414"/>
        <v/>
      </c>
      <c r="AC1638" s="54" t="str">
        <f t="shared" si="415"/>
        <v/>
      </c>
      <c r="AD1638" s="52"/>
      <c r="AE1638" s="53"/>
      <c r="AF1638" s="53"/>
      <c r="AG1638" s="53"/>
      <c r="AH1638" s="54" t="str">
        <f t="shared" si="416"/>
        <v/>
      </c>
      <c r="AI1638" s="54" t="str">
        <f t="shared" si="417"/>
        <v/>
      </c>
      <c r="AJ1638" s="52"/>
      <c r="AK1638" s="55"/>
      <c r="AL1638" s="55"/>
      <c r="AM1638" s="55"/>
      <c r="AN1638" s="54" t="str">
        <f t="shared" si="418"/>
        <v/>
      </c>
      <c r="AO1638" s="54" t="str">
        <f t="shared" si="419"/>
        <v/>
      </c>
      <c r="AP1638" s="53"/>
      <c r="AQ1638" s="53"/>
      <c r="AR1638" s="1"/>
      <c r="AS1638" s="1"/>
    </row>
    <row r="1639" spans="1:45" ht="18.75" customHeight="1" x14ac:dyDescent="0.35">
      <c r="A1639" s="1"/>
      <c r="B1639" s="49">
        <f>IF(R1639="",0,COUNTIF($R$7:R1639,R1639))</f>
        <v>0</v>
      </c>
      <c r="C1639" s="49" t="str">
        <f t="shared" si="404"/>
        <v>0</v>
      </c>
      <c r="D1639" s="49">
        <f>IF(X1639="",0,COUNTIF($X$7:X1639,X1639))</f>
        <v>0</v>
      </c>
      <c r="E1639" s="49" t="str">
        <f t="shared" si="405"/>
        <v>0</v>
      </c>
      <c r="F1639" s="49">
        <f>IF(AD1639="",0,COUNTIF($AD$7:AD1639,AD1639))</f>
        <v>0</v>
      </c>
      <c r="G1639" s="49" t="str">
        <f t="shared" si="406"/>
        <v>0</v>
      </c>
      <c r="H1639" s="49">
        <f>IF(AJ1639="",0,COUNTIF($AJ$7:AJ1639,AJ1639))</f>
        <v>0</v>
      </c>
      <c r="I1639" s="49" t="str">
        <f t="shared" si="407"/>
        <v>0</v>
      </c>
      <c r="J1639" s="120">
        <f t="shared" si="408"/>
        <v>0</v>
      </c>
      <c r="K1639" s="50" t="str">
        <f t="shared" si="409"/>
        <v>-</v>
      </c>
      <c r="L1639" s="49">
        <f>IF(N1639="",0,COUNTIF($N$7:N1639,N1639))</f>
        <v>0</v>
      </c>
      <c r="M1639" s="50" t="str">
        <f t="shared" si="410"/>
        <v>0</v>
      </c>
      <c r="N1639" s="49" t="str">
        <f t="shared" si="411"/>
        <v/>
      </c>
      <c r="O1639" s="1"/>
      <c r="P1639" s="112"/>
      <c r="Q1639" s="4"/>
      <c r="R1639" s="4"/>
      <c r="S1639" s="54" t="str">
        <f t="shared" si="412"/>
        <v/>
      </c>
      <c r="T1639" s="51"/>
      <c r="U1639" s="53"/>
      <c r="V1639" s="233"/>
      <c r="W1639" s="234" t="str">
        <f t="shared" si="413"/>
        <v/>
      </c>
      <c r="X1639" s="52"/>
      <c r="Y1639" s="53"/>
      <c r="Z1639" s="53"/>
      <c r="AA1639" s="53"/>
      <c r="AB1639" s="54" t="str">
        <f t="shared" si="414"/>
        <v/>
      </c>
      <c r="AC1639" s="54" t="str">
        <f t="shared" si="415"/>
        <v/>
      </c>
      <c r="AD1639" s="52"/>
      <c r="AE1639" s="53"/>
      <c r="AF1639" s="53"/>
      <c r="AG1639" s="53"/>
      <c r="AH1639" s="54" t="str">
        <f t="shared" si="416"/>
        <v/>
      </c>
      <c r="AI1639" s="54" t="str">
        <f t="shared" si="417"/>
        <v/>
      </c>
      <c r="AJ1639" s="52"/>
      <c r="AK1639" s="55"/>
      <c r="AL1639" s="55"/>
      <c r="AM1639" s="55"/>
      <c r="AN1639" s="54" t="str">
        <f t="shared" si="418"/>
        <v/>
      </c>
      <c r="AO1639" s="54" t="str">
        <f t="shared" si="419"/>
        <v/>
      </c>
      <c r="AP1639" s="53"/>
      <c r="AQ1639" s="53"/>
      <c r="AR1639" s="1"/>
      <c r="AS1639" s="1"/>
    </row>
    <row r="1640" spans="1:45" ht="18.75" customHeight="1" x14ac:dyDescent="0.35">
      <c r="A1640" s="1"/>
      <c r="B1640" s="49">
        <f>IF(R1640="",0,COUNTIF($R$7:R1640,R1640))</f>
        <v>0</v>
      </c>
      <c r="C1640" s="49" t="str">
        <f t="shared" si="404"/>
        <v>0</v>
      </c>
      <c r="D1640" s="49">
        <f>IF(X1640="",0,COUNTIF($X$7:X1640,X1640))</f>
        <v>0</v>
      </c>
      <c r="E1640" s="49" t="str">
        <f t="shared" si="405"/>
        <v>0</v>
      </c>
      <c r="F1640" s="49">
        <f>IF(AD1640="",0,COUNTIF($AD$7:AD1640,AD1640))</f>
        <v>0</v>
      </c>
      <c r="G1640" s="49" t="str">
        <f t="shared" si="406"/>
        <v>0</v>
      </c>
      <c r="H1640" s="49">
        <f>IF(AJ1640="",0,COUNTIF($AJ$7:AJ1640,AJ1640))</f>
        <v>0</v>
      </c>
      <c r="I1640" s="49" t="str">
        <f t="shared" si="407"/>
        <v>0</v>
      </c>
      <c r="J1640" s="120">
        <f t="shared" si="408"/>
        <v>0</v>
      </c>
      <c r="K1640" s="50" t="str">
        <f t="shared" si="409"/>
        <v>-</v>
      </c>
      <c r="L1640" s="49">
        <f>IF(N1640="",0,COUNTIF($N$7:N1640,N1640))</f>
        <v>0</v>
      </c>
      <c r="M1640" s="50" t="str">
        <f t="shared" si="410"/>
        <v>0</v>
      </c>
      <c r="N1640" s="49" t="str">
        <f t="shared" si="411"/>
        <v/>
      </c>
      <c r="O1640" s="1"/>
      <c r="P1640" s="112"/>
      <c r="Q1640" s="4"/>
      <c r="R1640" s="4"/>
      <c r="S1640" s="54" t="str">
        <f t="shared" si="412"/>
        <v/>
      </c>
      <c r="T1640" s="51"/>
      <c r="U1640" s="53"/>
      <c r="V1640" s="233"/>
      <c r="W1640" s="234" t="str">
        <f t="shared" si="413"/>
        <v/>
      </c>
      <c r="X1640" s="52"/>
      <c r="Y1640" s="53"/>
      <c r="Z1640" s="53"/>
      <c r="AA1640" s="53"/>
      <c r="AB1640" s="54" t="str">
        <f t="shared" si="414"/>
        <v/>
      </c>
      <c r="AC1640" s="54" t="str">
        <f t="shared" si="415"/>
        <v/>
      </c>
      <c r="AD1640" s="52"/>
      <c r="AE1640" s="53"/>
      <c r="AF1640" s="53"/>
      <c r="AG1640" s="53"/>
      <c r="AH1640" s="54" t="str">
        <f t="shared" si="416"/>
        <v/>
      </c>
      <c r="AI1640" s="54" t="str">
        <f t="shared" si="417"/>
        <v/>
      </c>
      <c r="AJ1640" s="52"/>
      <c r="AK1640" s="55"/>
      <c r="AL1640" s="55"/>
      <c r="AM1640" s="55"/>
      <c r="AN1640" s="54" t="str">
        <f t="shared" si="418"/>
        <v/>
      </c>
      <c r="AO1640" s="54" t="str">
        <f t="shared" si="419"/>
        <v/>
      </c>
      <c r="AP1640" s="53"/>
      <c r="AQ1640" s="53"/>
      <c r="AR1640" s="1"/>
      <c r="AS1640" s="1"/>
    </row>
    <row r="1641" spans="1:45" ht="18.75" customHeight="1" x14ac:dyDescent="0.35">
      <c r="A1641" s="1"/>
      <c r="B1641" s="49">
        <f>IF(R1641="",0,COUNTIF($R$7:R1641,R1641))</f>
        <v>0</v>
      </c>
      <c r="C1641" s="49" t="str">
        <f t="shared" si="404"/>
        <v>0</v>
      </c>
      <c r="D1641" s="49">
        <f>IF(X1641="",0,COUNTIF($X$7:X1641,X1641))</f>
        <v>0</v>
      </c>
      <c r="E1641" s="49" t="str">
        <f t="shared" si="405"/>
        <v>0</v>
      </c>
      <c r="F1641" s="49">
        <f>IF(AD1641="",0,COUNTIF($AD$7:AD1641,AD1641))</f>
        <v>0</v>
      </c>
      <c r="G1641" s="49" t="str">
        <f t="shared" si="406"/>
        <v>0</v>
      </c>
      <c r="H1641" s="49">
        <f>IF(AJ1641="",0,COUNTIF($AJ$7:AJ1641,AJ1641))</f>
        <v>0</v>
      </c>
      <c r="I1641" s="49" t="str">
        <f t="shared" si="407"/>
        <v>0</v>
      </c>
      <c r="J1641" s="120">
        <f t="shared" si="408"/>
        <v>0</v>
      </c>
      <c r="K1641" s="50" t="str">
        <f t="shared" si="409"/>
        <v>-</v>
      </c>
      <c r="L1641" s="49">
        <f>IF(N1641="",0,COUNTIF($N$7:N1641,N1641))</f>
        <v>0</v>
      </c>
      <c r="M1641" s="50" t="str">
        <f t="shared" si="410"/>
        <v>0</v>
      </c>
      <c r="N1641" s="49" t="str">
        <f t="shared" si="411"/>
        <v/>
      </c>
      <c r="O1641" s="1"/>
      <c r="P1641" s="112"/>
      <c r="Q1641" s="4"/>
      <c r="R1641" s="4"/>
      <c r="S1641" s="54" t="str">
        <f t="shared" si="412"/>
        <v/>
      </c>
      <c r="T1641" s="51"/>
      <c r="U1641" s="53"/>
      <c r="V1641" s="233"/>
      <c r="W1641" s="234" t="str">
        <f t="shared" si="413"/>
        <v/>
      </c>
      <c r="X1641" s="52"/>
      <c r="Y1641" s="53"/>
      <c r="Z1641" s="53"/>
      <c r="AA1641" s="53"/>
      <c r="AB1641" s="54" t="str">
        <f t="shared" si="414"/>
        <v/>
      </c>
      <c r="AC1641" s="54" t="str">
        <f t="shared" si="415"/>
        <v/>
      </c>
      <c r="AD1641" s="52"/>
      <c r="AE1641" s="53"/>
      <c r="AF1641" s="53"/>
      <c r="AG1641" s="53"/>
      <c r="AH1641" s="54" t="str">
        <f t="shared" si="416"/>
        <v/>
      </c>
      <c r="AI1641" s="54" t="str">
        <f t="shared" si="417"/>
        <v/>
      </c>
      <c r="AJ1641" s="52"/>
      <c r="AK1641" s="55"/>
      <c r="AL1641" s="55"/>
      <c r="AM1641" s="55"/>
      <c r="AN1641" s="54" t="str">
        <f t="shared" si="418"/>
        <v/>
      </c>
      <c r="AO1641" s="54" t="str">
        <f t="shared" si="419"/>
        <v/>
      </c>
      <c r="AP1641" s="53"/>
      <c r="AQ1641" s="53"/>
      <c r="AR1641" s="1"/>
      <c r="AS1641" s="1"/>
    </row>
    <row r="1642" spans="1:45" ht="18.75" customHeight="1" x14ac:dyDescent="0.35">
      <c r="A1642" s="1"/>
      <c r="B1642" s="49">
        <f>IF(R1642="",0,COUNTIF($R$7:R1642,R1642))</f>
        <v>0</v>
      </c>
      <c r="C1642" s="49" t="str">
        <f t="shared" si="404"/>
        <v>0</v>
      </c>
      <c r="D1642" s="49">
        <f>IF(X1642="",0,COUNTIF($X$7:X1642,X1642))</f>
        <v>0</v>
      </c>
      <c r="E1642" s="49" t="str">
        <f t="shared" si="405"/>
        <v>0</v>
      </c>
      <c r="F1642" s="49">
        <f>IF(AD1642="",0,COUNTIF($AD$7:AD1642,AD1642))</f>
        <v>0</v>
      </c>
      <c r="G1642" s="49" t="str">
        <f t="shared" si="406"/>
        <v>0</v>
      </c>
      <c r="H1642" s="49">
        <f>IF(AJ1642="",0,COUNTIF($AJ$7:AJ1642,AJ1642))</f>
        <v>0</v>
      </c>
      <c r="I1642" s="49" t="str">
        <f t="shared" si="407"/>
        <v>0</v>
      </c>
      <c r="J1642" s="120">
        <f t="shared" si="408"/>
        <v>0</v>
      </c>
      <c r="K1642" s="50" t="str">
        <f t="shared" si="409"/>
        <v>-</v>
      </c>
      <c r="L1642" s="49">
        <f>IF(N1642="",0,COUNTIF($N$7:N1642,N1642))</f>
        <v>0</v>
      </c>
      <c r="M1642" s="50" t="str">
        <f t="shared" si="410"/>
        <v>0</v>
      </c>
      <c r="N1642" s="49" t="str">
        <f t="shared" si="411"/>
        <v/>
      </c>
      <c r="O1642" s="1"/>
      <c r="P1642" s="112"/>
      <c r="Q1642" s="4"/>
      <c r="R1642" s="4"/>
      <c r="S1642" s="54" t="str">
        <f t="shared" si="412"/>
        <v/>
      </c>
      <c r="T1642" s="51"/>
      <c r="U1642" s="53"/>
      <c r="V1642" s="233"/>
      <c r="W1642" s="234" t="str">
        <f t="shared" si="413"/>
        <v/>
      </c>
      <c r="X1642" s="52"/>
      <c r="Y1642" s="53"/>
      <c r="Z1642" s="53"/>
      <c r="AA1642" s="53"/>
      <c r="AB1642" s="54" t="str">
        <f t="shared" si="414"/>
        <v/>
      </c>
      <c r="AC1642" s="54" t="str">
        <f t="shared" si="415"/>
        <v/>
      </c>
      <c r="AD1642" s="52"/>
      <c r="AE1642" s="53"/>
      <c r="AF1642" s="53"/>
      <c r="AG1642" s="53"/>
      <c r="AH1642" s="54" t="str">
        <f t="shared" si="416"/>
        <v/>
      </c>
      <c r="AI1642" s="54" t="str">
        <f t="shared" si="417"/>
        <v/>
      </c>
      <c r="AJ1642" s="52"/>
      <c r="AK1642" s="55"/>
      <c r="AL1642" s="55"/>
      <c r="AM1642" s="55"/>
      <c r="AN1642" s="54" t="str">
        <f t="shared" si="418"/>
        <v/>
      </c>
      <c r="AO1642" s="54" t="str">
        <f t="shared" si="419"/>
        <v/>
      </c>
      <c r="AP1642" s="53"/>
      <c r="AQ1642" s="53"/>
      <c r="AR1642" s="1"/>
      <c r="AS1642" s="1"/>
    </row>
    <row r="1643" spans="1:45" ht="18.75" customHeight="1" x14ac:dyDescent="0.35">
      <c r="A1643" s="1"/>
      <c r="B1643" s="49">
        <f>IF(R1643="",0,COUNTIF($R$7:R1643,R1643))</f>
        <v>0</v>
      </c>
      <c r="C1643" s="49" t="str">
        <f t="shared" si="404"/>
        <v>0</v>
      </c>
      <c r="D1643" s="49">
        <f>IF(X1643="",0,COUNTIF($X$7:X1643,X1643))</f>
        <v>0</v>
      </c>
      <c r="E1643" s="49" t="str">
        <f t="shared" si="405"/>
        <v>0</v>
      </c>
      <c r="F1643" s="49">
        <f>IF(AD1643="",0,COUNTIF($AD$7:AD1643,AD1643))</f>
        <v>0</v>
      </c>
      <c r="G1643" s="49" t="str">
        <f t="shared" si="406"/>
        <v>0</v>
      </c>
      <c r="H1643" s="49">
        <f>IF(AJ1643="",0,COUNTIF($AJ$7:AJ1643,AJ1643))</f>
        <v>0</v>
      </c>
      <c r="I1643" s="49" t="str">
        <f t="shared" si="407"/>
        <v>0</v>
      </c>
      <c r="J1643" s="120">
        <f t="shared" si="408"/>
        <v>0</v>
      </c>
      <c r="K1643" s="50" t="str">
        <f t="shared" si="409"/>
        <v>-</v>
      </c>
      <c r="L1643" s="49">
        <f>IF(N1643="",0,COUNTIF($N$7:N1643,N1643))</f>
        <v>0</v>
      </c>
      <c r="M1643" s="50" t="str">
        <f t="shared" si="410"/>
        <v>0</v>
      </c>
      <c r="N1643" s="49" t="str">
        <f t="shared" si="411"/>
        <v/>
      </c>
      <c r="O1643" s="1"/>
      <c r="P1643" s="112"/>
      <c r="Q1643" s="4"/>
      <c r="R1643" s="4"/>
      <c r="S1643" s="54" t="str">
        <f t="shared" si="412"/>
        <v/>
      </c>
      <c r="T1643" s="51"/>
      <c r="U1643" s="53"/>
      <c r="V1643" s="233"/>
      <c r="W1643" s="234" t="str">
        <f t="shared" si="413"/>
        <v/>
      </c>
      <c r="X1643" s="52"/>
      <c r="Y1643" s="53"/>
      <c r="Z1643" s="53"/>
      <c r="AA1643" s="53"/>
      <c r="AB1643" s="54" t="str">
        <f t="shared" si="414"/>
        <v/>
      </c>
      <c r="AC1643" s="54" t="str">
        <f t="shared" si="415"/>
        <v/>
      </c>
      <c r="AD1643" s="52"/>
      <c r="AE1643" s="53"/>
      <c r="AF1643" s="53"/>
      <c r="AG1643" s="53"/>
      <c r="AH1643" s="54" t="str">
        <f t="shared" si="416"/>
        <v/>
      </c>
      <c r="AI1643" s="54" t="str">
        <f t="shared" si="417"/>
        <v/>
      </c>
      <c r="AJ1643" s="52"/>
      <c r="AK1643" s="55"/>
      <c r="AL1643" s="55"/>
      <c r="AM1643" s="55"/>
      <c r="AN1643" s="54" t="str">
        <f t="shared" si="418"/>
        <v/>
      </c>
      <c r="AO1643" s="54" t="str">
        <f t="shared" si="419"/>
        <v/>
      </c>
      <c r="AP1643" s="53"/>
      <c r="AQ1643" s="53"/>
      <c r="AR1643" s="1"/>
      <c r="AS1643" s="1"/>
    </row>
    <row r="1644" spans="1:45" ht="18.75" customHeight="1" x14ac:dyDescent="0.35">
      <c r="A1644" s="1"/>
      <c r="B1644" s="49">
        <f>IF(R1644="",0,COUNTIF($R$7:R1644,R1644))</f>
        <v>0</v>
      </c>
      <c r="C1644" s="49" t="str">
        <f t="shared" si="404"/>
        <v>0</v>
      </c>
      <c r="D1644" s="49">
        <f>IF(X1644="",0,COUNTIF($X$7:X1644,X1644))</f>
        <v>0</v>
      </c>
      <c r="E1644" s="49" t="str">
        <f t="shared" si="405"/>
        <v>0</v>
      </c>
      <c r="F1644" s="49">
        <f>IF(AD1644="",0,COUNTIF($AD$7:AD1644,AD1644))</f>
        <v>0</v>
      </c>
      <c r="G1644" s="49" t="str">
        <f t="shared" si="406"/>
        <v>0</v>
      </c>
      <c r="H1644" s="49">
        <f>IF(AJ1644="",0,COUNTIF($AJ$7:AJ1644,AJ1644))</f>
        <v>0</v>
      </c>
      <c r="I1644" s="49" t="str">
        <f t="shared" si="407"/>
        <v>0</v>
      </c>
      <c r="J1644" s="120">
        <f t="shared" si="408"/>
        <v>0</v>
      </c>
      <c r="K1644" s="50" t="str">
        <f t="shared" si="409"/>
        <v>-</v>
      </c>
      <c r="L1644" s="49">
        <f>IF(N1644="",0,COUNTIF($N$7:N1644,N1644))</f>
        <v>0</v>
      </c>
      <c r="M1644" s="50" t="str">
        <f t="shared" si="410"/>
        <v>0</v>
      </c>
      <c r="N1644" s="49" t="str">
        <f t="shared" si="411"/>
        <v/>
      </c>
      <c r="O1644" s="1"/>
      <c r="P1644" s="112"/>
      <c r="Q1644" s="4"/>
      <c r="R1644" s="4"/>
      <c r="S1644" s="54" t="str">
        <f t="shared" si="412"/>
        <v/>
      </c>
      <c r="T1644" s="51"/>
      <c r="U1644" s="53"/>
      <c r="V1644" s="233"/>
      <c r="W1644" s="234" t="str">
        <f t="shared" si="413"/>
        <v/>
      </c>
      <c r="X1644" s="52"/>
      <c r="Y1644" s="53"/>
      <c r="Z1644" s="53"/>
      <c r="AA1644" s="53"/>
      <c r="AB1644" s="54" t="str">
        <f t="shared" si="414"/>
        <v/>
      </c>
      <c r="AC1644" s="54" t="str">
        <f t="shared" si="415"/>
        <v/>
      </c>
      <c r="AD1644" s="52"/>
      <c r="AE1644" s="53"/>
      <c r="AF1644" s="53"/>
      <c r="AG1644" s="53"/>
      <c r="AH1644" s="54" t="str">
        <f t="shared" si="416"/>
        <v/>
      </c>
      <c r="AI1644" s="54" t="str">
        <f t="shared" si="417"/>
        <v/>
      </c>
      <c r="AJ1644" s="52"/>
      <c r="AK1644" s="55"/>
      <c r="AL1644" s="55"/>
      <c r="AM1644" s="55"/>
      <c r="AN1644" s="54" t="str">
        <f t="shared" si="418"/>
        <v/>
      </c>
      <c r="AO1644" s="54" t="str">
        <f t="shared" si="419"/>
        <v/>
      </c>
      <c r="AP1644" s="53"/>
      <c r="AQ1644" s="53"/>
      <c r="AR1644" s="1"/>
      <c r="AS1644" s="1"/>
    </row>
    <row r="1645" spans="1:45" ht="18.75" customHeight="1" x14ac:dyDescent="0.35">
      <c r="A1645" s="1"/>
      <c r="B1645" s="49">
        <f>IF(R1645="",0,COUNTIF($R$7:R1645,R1645))</f>
        <v>0</v>
      </c>
      <c r="C1645" s="49" t="str">
        <f t="shared" si="404"/>
        <v>0</v>
      </c>
      <c r="D1645" s="49">
        <f>IF(X1645="",0,COUNTIF($X$7:X1645,X1645))</f>
        <v>0</v>
      </c>
      <c r="E1645" s="49" t="str">
        <f t="shared" si="405"/>
        <v>0</v>
      </c>
      <c r="F1645" s="49">
        <f>IF(AD1645="",0,COUNTIF($AD$7:AD1645,AD1645))</f>
        <v>0</v>
      </c>
      <c r="G1645" s="49" t="str">
        <f t="shared" si="406"/>
        <v>0</v>
      </c>
      <c r="H1645" s="49">
        <f>IF(AJ1645="",0,COUNTIF($AJ$7:AJ1645,AJ1645))</f>
        <v>0</v>
      </c>
      <c r="I1645" s="49" t="str">
        <f t="shared" si="407"/>
        <v>0</v>
      </c>
      <c r="J1645" s="120">
        <f t="shared" si="408"/>
        <v>0</v>
      </c>
      <c r="K1645" s="50" t="str">
        <f t="shared" si="409"/>
        <v>-</v>
      </c>
      <c r="L1645" s="49">
        <f>IF(N1645="",0,COUNTIF($N$7:N1645,N1645))</f>
        <v>0</v>
      </c>
      <c r="M1645" s="50" t="str">
        <f t="shared" si="410"/>
        <v>0</v>
      </c>
      <c r="N1645" s="49" t="str">
        <f t="shared" si="411"/>
        <v/>
      </c>
      <c r="O1645" s="1"/>
      <c r="P1645" s="112"/>
      <c r="Q1645" s="4"/>
      <c r="R1645" s="4"/>
      <c r="S1645" s="54" t="str">
        <f t="shared" si="412"/>
        <v/>
      </c>
      <c r="T1645" s="51"/>
      <c r="U1645" s="53"/>
      <c r="V1645" s="233"/>
      <c r="W1645" s="234" t="str">
        <f t="shared" si="413"/>
        <v/>
      </c>
      <c r="X1645" s="52"/>
      <c r="Y1645" s="53"/>
      <c r="Z1645" s="53"/>
      <c r="AA1645" s="53"/>
      <c r="AB1645" s="54" t="str">
        <f t="shared" si="414"/>
        <v/>
      </c>
      <c r="AC1645" s="54" t="str">
        <f t="shared" si="415"/>
        <v/>
      </c>
      <c r="AD1645" s="52"/>
      <c r="AE1645" s="53"/>
      <c r="AF1645" s="53"/>
      <c r="AG1645" s="53"/>
      <c r="AH1645" s="54" t="str">
        <f t="shared" si="416"/>
        <v/>
      </c>
      <c r="AI1645" s="54" t="str">
        <f t="shared" si="417"/>
        <v/>
      </c>
      <c r="AJ1645" s="52"/>
      <c r="AK1645" s="55"/>
      <c r="AL1645" s="55"/>
      <c r="AM1645" s="55"/>
      <c r="AN1645" s="54" t="str">
        <f t="shared" si="418"/>
        <v/>
      </c>
      <c r="AO1645" s="54" t="str">
        <f t="shared" si="419"/>
        <v/>
      </c>
      <c r="AP1645" s="53"/>
      <c r="AQ1645" s="53"/>
      <c r="AR1645" s="1"/>
      <c r="AS1645" s="1"/>
    </row>
    <row r="1646" spans="1:45" ht="18.75" customHeight="1" x14ac:dyDescent="0.35">
      <c r="A1646" s="1"/>
      <c r="B1646" s="49">
        <f>IF(R1646="",0,COUNTIF($R$7:R1646,R1646))</f>
        <v>0</v>
      </c>
      <c r="C1646" s="49" t="str">
        <f t="shared" si="404"/>
        <v>0</v>
      </c>
      <c r="D1646" s="49">
        <f>IF(X1646="",0,COUNTIF($X$7:X1646,X1646))</f>
        <v>0</v>
      </c>
      <c r="E1646" s="49" t="str">
        <f t="shared" si="405"/>
        <v>0</v>
      </c>
      <c r="F1646" s="49">
        <f>IF(AD1646="",0,COUNTIF($AD$7:AD1646,AD1646))</f>
        <v>0</v>
      </c>
      <c r="G1646" s="49" t="str">
        <f t="shared" si="406"/>
        <v>0</v>
      </c>
      <c r="H1646" s="49">
        <f>IF(AJ1646="",0,COUNTIF($AJ$7:AJ1646,AJ1646))</f>
        <v>0</v>
      </c>
      <c r="I1646" s="49" t="str">
        <f t="shared" si="407"/>
        <v>0</v>
      </c>
      <c r="J1646" s="120">
        <f t="shared" si="408"/>
        <v>0</v>
      </c>
      <c r="K1646" s="50" t="str">
        <f t="shared" si="409"/>
        <v>-</v>
      </c>
      <c r="L1646" s="49">
        <f>IF(N1646="",0,COUNTIF($N$7:N1646,N1646))</f>
        <v>0</v>
      </c>
      <c r="M1646" s="50" t="str">
        <f t="shared" si="410"/>
        <v>0</v>
      </c>
      <c r="N1646" s="49" t="str">
        <f t="shared" si="411"/>
        <v/>
      </c>
      <c r="O1646" s="1"/>
      <c r="P1646" s="112"/>
      <c r="Q1646" s="4"/>
      <c r="R1646" s="4"/>
      <c r="S1646" s="54" t="str">
        <f t="shared" si="412"/>
        <v/>
      </c>
      <c r="T1646" s="51"/>
      <c r="U1646" s="53"/>
      <c r="V1646" s="233"/>
      <c r="W1646" s="234" t="str">
        <f t="shared" si="413"/>
        <v/>
      </c>
      <c r="X1646" s="52"/>
      <c r="Y1646" s="53"/>
      <c r="Z1646" s="53"/>
      <c r="AA1646" s="53"/>
      <c r="AB1646" s="54" t="str">
        <f t="shared" si="414"/>
        <v/>
      </c>
      <c r="AC1646" s="54" t="str">
        <f t="shared" si="415"/>
        <v/>
      </c>
      <c r="AD1646" s="52"/>
      <c r="AE1646" s="53"/>
      <c r="AF1646" s="53"/>
      <c r="AG1646" s="53"/>
      <c r="AH1646" s="54" t="str">
        <f t="shared" si="416"/>
        <v/>
      </c>
      <c r="AI1646" s="54" t="str">
        <f t="shared" si="417"/>
        <v/>
      </c>
      <c r="AJ1646" s="52"/>
      <c r="AK1646" s="55"/>
      <c r="AL1646" s="55"/>
      <c r="AM1646" s="55"/>
      <c r="AN1646" s="54" t="str">
        <f t="shared" si="418"/>
        <v/>
      </c>
      <c r="AO1646" s="54" t="str">
        <f t="shared" si="419"/>
        <v/>
      </c>
      <c r="AP1646" s="53"/>
      <c r="AQ1646" s="53"/>
      <c r="AR1646" s="1"/>
      <c r="AS1646" s="1"/>
    </row>
    <row r="1647" spans="1:45" ht="18.75" customHeight="1" x14ac:dyDescent="0.35">
      <c r="A1647" s="1"/>
      <c r="B1647" s="49">
        <f>IF(R1647="",0,COUNTIF($R$7:R1647,R1647))</f>
        <v>0</v>
      </c>
      <c r="C1647" s="49" t="str">
        <f t="shared" si="404"/>
        <v>0</v>
      </c>
      <c r="D1647" s="49">
        <f>IF(X1647="",0,COUNTIF($X$7:X1647,X1647))</f>
        <v>0</v>
      </c>
      <c r="E1647" s="49" t="str">
        <f t="shared" si="405"/>
        <v>0</v>
      </c>
      <c r="F1647" s="49">
        <f>IF(AD1647="",0,COUNTIF($AD$7:AD1647,AD1647))</f>
        <v>0</v>
      </c>
      <c r="G1647" s="49" t="str">
        <f t="shared" si="406"/>
        <v>0</v>
      </c>
      <c r="H1647" s="49">
        <f>IF(AJ1647="",0,COUNTIF($AJ$7:AJ1647,AJ1647))</f>
        <v>0</v>
      </c>
      <c r="I1647" s="49" t="str">
        <f t="shared" si="407"/>
        <v>0</v>
      </c>
      <c r="J1647" s="120">
        <f t="shared" si="408"/>
        <v>0</v>
      </c>
      <c r="K1647" s="50" t="str">
        <f t="shared" si="409"/>
        <v>-</v>
      </c>
      <c r="L1647" s="49">
        <f>IF(N1647="",0,COUNTIF($N$7:N1647,N1647))</f>
        <v>0</v>
      </c>
      <c r="M1647" s="50" t="str">
        <f t="shared" si="410"/>
        <v>0</v>
      </c>
      <c r="N1647" s="49" t="str">
        <f t="shared" si="411"/>
        <v/>
      </c>
      <c r="O1647" s="1"/>
      <c r="P1647" s="112"/>
      <c r="Q1647" s="4"/>
      <c r="R1647" s="4"/>
      <c r="S1647" s="54" t="str">
        <f t="shared" si="412"/>
        <v/>
      </c>
      <c r="T1647" s="51"/>
      <c r="U1647" s="53"/>
      <c r="V1647" s="233"/>
      <c r="W1647" s="234" t="str">
        <f t="shared" si="413"/>
        <v/>
      </c>
      <c r="X1647" s="52"/>
      <c r="Y1647" s="53"/>
      <c r="Z1647" s="53"/>
      <c r="AA1647" s="53"/>
      <c r="AB1647" s="54" t="str">
        <f t="shared" si="414"/>
        <v/>
      </c>
      <c r="AC1647" s="54" t="str">
        <f t="shared" si="415"/>
        <v/>
      </c>
      <c r="AD1647" s="52"/>
      <c r="AE1647" s="53"/>
      <c r="AF1647" s="53"/>
      <c r="AG1647" s="53"/>
      <c r="AH1647" s="54" t="str">
        <f t="shared" si="416"/>
        <v/>
      </c>
      <c r="AI1647" s="54" t="str">
        <f t="shared" si="417"/>
        <v/>
      </c>
      <c r="AJ1647" s="52"/>
      <c r="AK1647" s="55"/>
      <c r="AL1647" s="55"/>
      <c r="AM1647" s="55"/>
      <c r="AN1647" s="54" t="str">
        <f t="shared" si="418"/>
        <v/>
      </c>
      <c r="AO1647" s="54" t="str">
        <f t="shared" si="419"/>
        <v/>
      </c>
      <c r="AP1647" s="53"/>
      <c r="AQ1647" s="53"/>
      <c r="AR1647" s="1"/>
      <c r="AS1647" s="1"/>
    </row>
    <row r="1648" spans="1:45" ht="18.75" customHeight="1" x14ac:dyDescent="0.35">
      <c r="A1648" s="1"/>
      <c r="B1648" s="49">
        <f>IF(R1648="",0,COUNTIF($R$7:R1648,R1648))</f>
        <v>0</v>
      </c>
      <c r="C1648" s="49" t="str">
        <f t="shared" si="404"/>
        <v>0</v>
      </c>
      <c r="D1648" s="49">
        <f>IF(X1648="",0,COUNTIF($X$7:X1648,X1648))</f>
        <v>0</v>
      </c>
      <c r="E1648" s="49" t="str">
        <f t="shared" si="405"/>
        <v>0</v>
      </c>
      <c r="F1648" s="49">
        <f>IF(AD1648="",0,COUNTIF($AD$7:AD1648,AD1648))</f>
        <v>0</v>
      </c>
      <c r="G1648" s="49" t="str">
        <f t="shared" si="406"/>
        <v>0</v>
      </c>
      <c r="H1648" s="49">
        <f>IF(AJ1648="",0,COUNTIF($AJ$7:AJ1648,AJ1648))</f>
        <v>0</v>
      </c>
      <c r="I1648" s="49" t="str">
        <f t="shared" si="407"/>
        <v>0</v>
      </c>
      <c r="J1648" s="120">
        <f t="shared" si="408"/>
        <v>0</v>
      </c>
      <c r="K1648" s="50" t="str">
        <f t="shared" si="409"/>
        <v>-</v>
      </c>
      <c r="L1648" s="49">
        <f>IF(N1648="",0,COUNTIF($N$7:N1648,N1648))</f>
        <v>0</v>
      </c>
      <c r="M1648" s="50" t="str">
        <f t="shared" si="410"/>
        <v>0</v>
      </c>
      <c r="N1648" s="49" t="str">
        <f t="shared" si="411"/>
        <v/>
      </c>
      <c r="O1648" s="1"/>
      <c r="P1648" s="112"/>
      <c r="Q1648" s="4"/>
      <c r="R1648" s="4"/>
      <c r="S1648" s="54" t="str">
        <f t="shared" si="412"/>
        <v/>
      </c>
      <c r="T1648" s="51"/>
      <c r="U1648" s="53"/>
      <c r="V1648" s="233"/>
      <c r="W1648" s="234" t="str">
        <f t="shared" si="413"/>
        <v/>
      </c>
      <c r="X1648" s="52"/>
      <c r="Y1648" s="53"/>
      <c r="Z1648" s="53"/>
      <c r="AA1648" s="53"/>
      <c r="AB1648" s="54" t="str">
        <f t="shared" si="414"/>
        <v/>
      </c>
      <c r="AC1648" s="54" t="str">
        <f t="shared" si="415"/>
        <v/>
      </c>
      <c r="AD1648" s="52"/>
      <c r="AE1648" s="53"/>
      <c r="AF1648" s="53"/>
      <c r="AG1648" s="53"/>
      <c r="AH1648" s="54" t="str">
        <f t="shared" si="416"/>
        <v/>
      </c>
      <c r="AI1648" s="54" t="str">
        <f t="shared" si="417"/>
        <v/>
      </c>
      <c r="AJ1648" s="52"/>
      <c r="AK1648" s="55"/>
      <c r="AL1648" s="55"/>
      <c r="AM1648" s="55"/>
      <c r="AN1648" s="54" t="str">
        <f t="shared" si="418"/>
        <v/>
      </c>
      <c r="AO1648" s="54" t="str">
        <f t="shared" si="419"/>
        <v/>
      </c>
      <c r="AP1648" s="53"/>
      <c r="AQ1648" s="53"/>
      <c r="AR1648" s="1"/>
      <c r="AS1648" s="1"/>
    </row>
    <row r="1649" spans="1:45" ht="18.75" customHeight="1" x14ac:dyDescent="0.35">
      <c r="A1649" s="1"/>
      <c r="B1649" s="49">
        <f>IF(R1649="",0,COUNTIF($R$7:R1649,R1649))</f>
        <v>0</v>
      </c>
      <c r="C1649" s="49" t="str">
        <f t="shared" si="404"/>
        <v>0</v>
      </c>
      <c r="D1649" s="49">
        <f>IF(X1649="",0,COUNTIF($X$7:X1649,X1649))</f>
        <v>0</v>
      </c>
      <c r="E1649" s="49" t="str">
        <f t="shared" si="405"/>
        <v>0</v>
      </c>
      <c r="F1649" s="49">
        <f>IF(AD1649="",0,COUNTIF($AD$7:AD1649,AD1649))</f>
        <v>0</v>
      </c>
      <c r="G1649" s="49" t="str">
        <f t="shared" si="406"/>
        <v>0</v>
      </c>
      <c r="H1649" s="49">
        <f>IF(AJ1649="",0,COUNTIF($AJ$7:AJ1649,AJ1649))</f>
        <v>0</v>
      </c>
      <c r="I1649" s="49" t="str">
        <f t="shared" si="407"/>
        <v>0</v>
      </c>
      <c r="J1649" s="120">
        <f t="shared" si="408"/>
        <v>0</v>
      </c>
      <c r="K1649" s="50" t="str">
        <f t="shared" si="409"/>
        <v>-</v>
      </c>
      <c r="L1649" s="49">
        <f>IF(N1649="",0,COUNTIF($N$7:N1649,N1649))</f>
        <v>0</v>
      </c>
      <c r="M1649" s="50" t="str">
        <f t="shared" si="410"/>
        <v>0</v>
      </c>
      <c r="N1649" s="49" t="str">
        <f t="shared" si="411"/>
        <v/>
      </c>
      <c r="O1649" s="1"/>
      <c r="P1649" s="112"/>
      <c r="Q1649" s="4"/>
      <c r="R1649" s="4"/>
      <c r="S1649" s="54" t="str">
        <f t="shared" si="412"/>
        <v/>
      </c>
      <c r="T1649" s="51"/>
      <c r="U1649" s="53"/>
      <c r="V1649" s="233"/>
      <c r="W1649" s="234" t="str">
        <f t="shared" si="413"/>
        <v/>
      </c>
      <c r="X1649" s="52"/>
      <c r="Y1649" s="53"/>
      <c r="Z1649" s="53"/>
      <c r="AA1649" s="53"/>
      <c r="AB1649" s="54" t="str">
        <f t="shared" si="414"/>
        <v/>
      </c>
      <c r="AC1649" s="54" t="str">
        <f t="shared" si="415"/>
        <v/>
      </c>
      <c r="AD1649" s="52"/>
      <c r="AE1649" s="53"/>
      <c r="AF1649" s="53"/>
      <c r="AG1649" s="53"/>
      <c r="AH1649" s="54" t="str">
        <f t="shared" si="416"/>
        <v/>
      </c>
      <c r="AI1649" s="54" t="str">
        <f t="shared" si="417"/>
        <v/>
      </c>
      <c r="AJ1649" s="52"/>
      <c r="AK1649" s="55"/>
      <c r="AL1649" s="55"/>
      <c r="AM1649" s="55"/>
      <c r="AN1649" s="54" t="str">
        <f t="shared" si="418"/>
        <v/>
      </c>
      <c r="AO1649" s="54" t="str">
        <f t="shared" si="419"/>
        <v/>
      </c>
      <c r="AP1649" s="53"/>
      <c r="AQ1649" s="53"/>
      <c r="AR1649" s="1"/>
      <c r="AS1649" s="1"/>
    </row>
    <row r="1650" spans="1:45" ht="18.75" customHeight="1" x14ac:dyDescent="0.35">
      <c r="A1650" s="1"/>
      <c r="B1650" s="49">
        <f>IF(R1650="",0,COUNTIF($R$7:R1650,R1650))</f>
        <v>0</v>
      </c>
      <c r="C1650" s="49" t="str">
        <f t="shared" si="404"/>
        <v>0</v>
      </c>
      <c r="D1650" s="49">
        <f>IF(X1650="",0,COUNTIF($X$7:X1650,X1650))</f>
        <v>0</v>
      </c>
      <c r="E1650" s="49" t="str">
        <f t="shared" si="405"/>
        <v>0</v>
      </c>
      <c r="F1650" s="49">
        <f>IF(AD1650="",0,COUNTIF($AD$7:AD1650,AD1650))</f>
        <v>0</v>
      </c>
      <c r="G1650" s="49" t="str">
        <f t="shared" si="406"/>
        <v>0</v>
      </c>
      <c r="H1650" s="49">
        <f>IF(AJ1650="",0,COUNTIF($AJ$7:AJ1650,AJ1650))</f>
        <v>0</v>
      </c>
      <c r="I1650" s="49" t="str">
        <f t="shared" si="407"/>
        <v>0</v>
      </c>
      <c r="J1650" s="120">
        <f t="shared" si="408"/>
        <v>0</v>
      </c>
      <c r="K1650" s="50" t="str">
        <f t="shared" si="409"/>
        <v>-</v>
      </c>
      <c r="L1650" s="49">
        <f>IF(N1650="",0,COUNTIF($N$7:N1650,N1650))</f>
        <v>0</v>
      </c>
      <c r="M1650" s="50" t="str">
        <f t="shared" si="410"/>
        <v>0</v>
      </c>
      <c r="N1650" s="49" t="str">
        <f t="shared" si="411"/>
        <v/>
      </c>
      <c r="O1650" s="1"/>
      <c r="P1650" s="112"/>
      <c r="Q1650" s="4"/>
      <c r="R1650" s="4"/>
      <c r="S1650" s="54" t="str">
        <f t="shared" si="412"/>
        <v/>
      </c>
      <c r="T1650" s="51"/>
      <c r="U1650" s="53"/>
      <c r="V1650" s="233"/>
      <c r="W1650" s="234" t="str">
        <f t="shared" si="413"/>
        <v/>
      </c>
      <c r="X1650" s="52"/>
      <c r="Y1650" s="53"/>
      <c r="Z1650" s="53"/>
      <c r="AA1650" s="53"/>
      <c r="AB1650" s="54" t="str">
        <f t="shared" si="414"/>
        <v/>
      </c>
      <c r="AC1650" s="54" t="str">
        <f t="shared" si="415"/>
        <v/>
      </c>
      <c r="AD1650" s="52"/>
      <c r="AE1650" s="53"/>
      <c r="AF1650" s="53"/>
      <c r="AG1650" s="53"/>
      <c r="AH1650" s="54" t="str">
        <f t="shared" si="416"/>
        <v/>
      </c>
      <c r="AI1650" s="54" t="str">
        <f t="shared" si="417"/>
        <v/>
      </c>
      <c r="AJ1650" s="52"/>
      <c r="AK1650" s="55"/>
      <c r="AL1650" s="55"/>
      <c r="AM1650" s="55"/>
      <c r="AN1650" s="54" t="str">
        <f t="shared" si="418"/>
        <v/>
      </c>
      <c r="AO1650" s="54" t="str">
        <f t="shared" si="419"/>
        <v/>
      </c>
      <c r="AP1650" s="53"/>
      <c r="AQ1650" s="53"/>
      <c r="AR1650" s="1"/>
      <c r="AS1650" s="1"/>
    </row>
    <row r="1651" spans="1:45" ht="18.75" customHeight="1" x14ac:dyDescent="0.35">
      <c r="A1651" s="1"/>
      <c r="B1651" s="49">
        <f>IF(R1651="",0,COUNTIF($R$7:R1651,R1651))</f>
        <v>0</v>
      </c>
      <c r="C1651" s="49" t="str">
        <f t="shared" ref="C1651:C1714" si="420">B1651&amp;R1651</f>
        <v>0</v>
      </c>
      <c r="D1651" s="49">
        <f>IF(X1651="",0,COUNTIF($X$7:X1651,X1651))</f>
        <v>0</v>
      </c>
      <c r="E1651" s="49" t="str">
        <f t="shared" ref="E1651:E1714" si="421">D1651&amp;X1651</f>
        <v>0</v>
      </c>
      <c r="F1651" s="49">
        <f>IF(AD1651="",0,COUNTIF($AD$7:AD1651,AD1651))</f>
        <v>0</v>
      </c>
      <c r="G1651" s="49" t="str">
        <f t="shared" ref="G1651:G1714" si="422">F1651&amp;AD1651</f>
        <v>0</v>
      </c>
      <c r="H1651" s="49">
        <f>IF(AJ1651="",0,COUNTIF($AJ$7:AJ1651,AJ1651))</f>
        <v>0</v>
      </c>
      <c r="I1651" s="49" t="str">
        <f t="shared" ref="I1651:I1714" si="423">H1651&amp;AJ1651</f>
        <v>0</v>
      </c>
      <c r="J1651" s="120">
        <f t="shared" ref="J1651:J1714" si="424">Y1651+AE1651+AK1651</f>
        <v>0</v>
      </c>
      <c r="K1651" s="50" t="str">
        <f t="shared" ref="K1651:K1714" si="425">IF(R1651="","-",IF(P1651&lt;&gt;"",P1651,K1650))</f>
        <v>-</v>
      </c>
      <c r="L1651" s="49">
        <f>IF(N1651="",0,COUNTIF($N$7:N1651,N1651))</f>
        <v>0</v>
      </c>
      <c r="M1651" s="50" t="str">
        <f t="shared" ref="M1651:M1714" si="426">L1651&amp;N1651</f>
        <v>0</v>
      </c>
      <c r="N1651" s="49" t="str">
        <f t="shared" ref="N1651:N1714" si="427">IF(R1651="","",IF(Q1651&lt;&gt;"",Q1651,N1650))</f>
        <v/>
      </c>
      <c r="O1651" s="1"/>
      <c r="P1651" s="112"/>
      <c r="Q1651" s="4"/>
      <c r="R1651" s="4"/>
      <c r="S1651" s="54" t="str">
        <f t="shared" ref="S1651:S1714" si="428">IF(R1651&lt;&gt;"",VLOOKUP(R1651,DP,2,FALSE),"")</f>
        <v/>
      </c>
      <c r="T1651" s="51"/>
      <c r="U1651" s="53"/>
      <c r="V1651" s="233"/>
      <c r="W1651" s="234" t="str">
        <f t="shared" ref="W1651:W1714" si="429">IF(AND(R1651&lt;&gt;"",U1651&lt;&gt;""),$U1651*$V1651,"")</f>
        <v/>
      </c>
      <c r="X1651" s="52"/>
      <c r="Y1651" s="53"/>
      <c r="Z1651" s="53"/>
      <c r="AA1651" s="53"/>
      <c r="AB1651" s="54" t="str">
        <f t="shared" ref="AB1651:AB1714" si="430">IF(AND(R1651&lt;&gt;"",X1651&lt;&gt;""),$Y1651*$Z1651,"")</f>
        <v/>
      </c>
      <c r="AC1651" s="54" t="str">
        <f t="shared" ref="AC1651:AC1714" si="431">IF(AND(R1651&lt;&gt;"",X1651&lt;&gt;""),$Y1651*$AA1651,"")</f>
        <v/>
      </c>
      <c r="AD1651" s="52"/>
      <c r="AE1651" s="53"/>
      <c r="AF1651" s="53"/>
      <c r="AG1651" s="53"/>
      <c r="AH1651" s="54" t="str">
        <f t="shared" ref="AH1651:AH1714" si="432">IF(AND(R1651&lt;&gt;"",AD1651&lt;&gt;""),$AE1651*$AF1651,"")</f>
        <v/>
      </c>
      <c r="AI1651" s="54" t="str">
        <f t="shared" ref="AI1651:AI1714" si="433">IF(AND(R1651&lt;&gt;"",AD1651&lt;&gt;""),$AE1651*$AG1651,"")</f>
        <v/>
      </c>
      <c r="AJ1651" s="52"/>
      <c r="AK1651" s="55"/>
      <c r="AL1651" s="55"/>
      <c r="AM1651" s="55"/>
      <c r="AN1651" s="54" t="str">
        <f t="shared" ref="AN1651:AN1714" si="434">IF(AND(R1651&lt;&gt;"",AJ1651&lt;&gt;""),$AK1651*$AL1651,"")</f>
        <v/>
      </c>
      <c r="AO1651" s="54" t="str">
        <f t="shared" ref="AO1651:AO1714" si="435">IF(AND(R1651&lt;&gt;"",AJ1651&lt;&gt;""),$AK1651*$AM1651,"")</f>
        <v/>
      </c>
      <c r="AP1651" s="53"/>
      <c r="AQ1651" s="53"/>
      <c r="AR1651" s="1"/>
      <c r="AS1651" s="1"/>
    </row>
    <row r="1652" spans="1:45" ht="18.75" customHeight="1" x14ac:dyDescent="0.35">
      <c r="A1652" s="1"/>
      <c r="B1652" s="49">
        <f>IF(R1652="",0,COUNTIF($R$7:R1652,R1652))</f>
        <v>0</v>
      </c>
      <c r="C1652" s="49" t="str">
        <f t="shared" si="420"/>
        <v>0</v>
      </c>
      <c r="D1652" s="49">
        <f>IF(X1652="",0,COUNTIF($X$7:X1652,X1652))</f>
        <v>0</v>
      </c>
      <c r="E1652" s="49" t="str">
        <f t="shared" si="421"/>
        <v>0</v>
      </c>
      <c r="F1652" s="49">
        <f>IF(AD1652="",0,COUNTIF($AD$7:AD1652,AD1652))</f>
        <v>0</v>
      </c>
      <c r="G1652" s="49" t="str">
        <f t="shared" si="422"/>
        <v>0</v>
      </c>
      <c r="H1652" s="49">
        <f>IF(AJ1652="",0,COUNTIF($AJ$7:AJ1652,AJ1652))</f>
        <v>0</v>
      </c>
      <c r="I1652" s="49" t="str">
        <f t="shared" si="423"/>
        <v>0</v>
      </c>
      <c r="J1652" s="120">
        <f t="shared" si="424"/>
        <v>0</v>
      </c>
      <c r="K1652" s="50" t="str">
        <f t="shared" si="425"/>
        <v>-</v>
      </c>
      <c r="L1652" s="49">
        <f>IF(N1652="",0,COUNTIF($N$7:N1652,N1652))</f>
        <v>0</v>
      </c>
      <c r="M1652" s="50" t="str">
        <f t="shared" si="426"/>
        <v>0</v>
      </c>
      <c r="N1652" s="49" t="str">
        <f t="shared" si="427"/>
        <v/>
      </c>
      <c r="O1652" s="1"/>
      <c r="P1652" s="112"/>
      <c r="Q1652" s="4"/>
      <c r="R1652" s="4"/>
      <c r="S1652" s="54" t="str">
        <f t="shared" si="428"/>
        <v/>
      </c>
      <c r="T1652" s="51"/>
      <c r="U1652" s="53"/>
      <c r="V1652" s="233"/>
      <c r="W1652" s="234" t="str">
        <f t="shared" si="429"/>
        <v/>
      </c>
      <c r="X1652" s="52"/>
      <c r="Y1652" s="53"/>
      <c r="Z1652" s="53"/>
      <c r="AA1652" s="53"/>
      <c r="AB1652" s="54" t="str">
        <f t="shared" si="430"/>
        <v/>
      </c>
      <c r="AC1652" s="54" t="str">
        <f t="shared" si="431"/>
        <v/>
      </c>
      <c r="AD1652" s="52"/>
      <c r="AE1652" s="53"/>
      <c r="AF1652" s="53"/>
      <c r="AG1652" s="53"/>
      <c r="AH1652" s="54" t="str">
        <f t="shared" si="432"/>
        <v/>
      </c>
      <c r="AI1652" s="54" t="str">
        <f t="shared" si="433"/>
        <v/>
      </c>
      <c r="AJ1652" s="52"/>
      <c r="AK1652" s="55"/>
      <c r="AL1652" s="55"/>
      <c r="AM1652" s="55"/>
      <c r="AN1652" s="54" t="str">
        <f t="shared" si="434"/>
        <v/>
      </c>
      <c r="AO1652" s="54" t="str">
        <f t="shared" si="435"/>
        <v/>
      </c>
      <c r="AP1652" s="53"/>
      <c r="AQ1652" s="53"/>
      <c r="AR1652" s="1"/>
      <c r="AS1652" s="1"/>
    </row>
    <row r="1653" spans="1:45" ht="18.75" customHeight="1" x14ac:dyDescent="0.35">
      <c r="A1653" s="1"/>
      <c r="B1653" s="49">
        <f>IF(R1653="",0,COUNTIF($R$7:R1653,R1653))</f>
        <v>0</v>
      </c>
      <c r="C1653" s="49" t="str">
        <f t="shared" si="420"/>
        <v>0</v>
      </c>
      <c r="D1653" s="49">
        <f>IF(X1653="",0,COUNTIF($X$7:X1653,X1653))</f>
        <v>0</v>
      </c>
      <c r="E1653" s="49" t="str">
        <f t="shared" si="421"/>
        <v>0</v>
      </c>
      <c r="F1653" s="49">
        <f>IF(AD1653="",0,COUNTIF($AD$7:AD1653,AD1653))</f>
        <v>0</v>
      </c>
      <c r="G1653" s="49" t="str">
        <f t="shared" si="422"/>
        <v>0</v>
      </c>
      <c r="H1653" s="49">
        <f>IF(AJ1653="",0,COUNTIF($AJ$7:AJ1653,AJ1653))</f>
        <v>0</v>
      </c>
      <c r="I1653" s="49" t="str">
        <f t="shared" si="423"/>
        <v>0</v>
      </c>
      <c r="J1653" s="120">
        <f t="shared" si="424"/>
        <v>0</v>
      </c>
      <c r="K1653" s="50" t="str">
        <f t="shared" si="425"/>
        <v>-</v>
      </c>
      <c r="L1653" s="49">
        <f>IF(N1653="",0,COUNTIF($N$7:N1653,N1653))</f>
        <v>0</v>
      </c>
      <c r="M1653" s="50" t="str">
        <f t="shared" si="426"/>
        <v>0</v>
      </c>
      <c r="N1653" s="49" t="str">
        <f t="shared" si="427"/>
        <v/>
      </c>
      <c r="O1653" s="1"/>
      <c r="P1653" s="112"/>
      <c r="Q1653" s="4"/>
      <c r="R1653" s="4"/>
      <c r="S1653" s="54" t="str">
        <f t="shared" si="428"/>
        <v/>
      </c>
      <c r="T1653" s="51"/>
      <c r="U1653" s="53"/>
      <c r="V1653" s="233"/>
      <c r="W1653" s="234" t="str">
        <f t="shared" si="429"/>
        <v/>
      </c>
      <c r="X1653" s="52"/>
      <c r="Y1653" s="53"/>
      <c r="Z1653" s="53"/>
      <c r="AA1653" s="53"/>
      <c r="AB1653" s="54" t="str">
        <f t="shared" si="430"/>
        <v/>
      </c>
      <c r="AC1653" s="54" t="str">
        <f t="shared" si="431"/>
        <v/>
      </c>
      <c r="AD1653" s="52"/>
      <c r="AE1653" s="53"/>
      <c r="AF1653" s="53"/>
      <c r="AG1653" s="53"/>
      <c r="AH1653" s="54" t="str">
        <f t="shared" si="432"/>
        <v/>
      </c>
      <c r="AI1653" s="54" t="str">
        <f t="shared" si="433"/>
        <v/>
      </c>
      <c r="AJ1653" s="52"/>
      <c r="AK1653" s="55"/>
      <c r="AL1653" s="55"/>
      <c r="AM1653" s="55"/>
      <c r="AN1653" s="54" t="str">
        <f t="shared" si="434"/>
        <v/>
      </c>
      <c r="AO1653" s="54" t="str">
        <f t="shared" si="435"/>
        <v/>
      </c>
      <c r="AP1653" s="53"/>
      <c r="AQ1653" s="53"/>
      <c r="AR1653" s="1"/>
      <c r="AS1653" s="1"/>
    </row>
    <row r="1654" spans="1:45" ht="18.75" customHeight="1" x14ac:dyDescent="0.35">
      <c r="A1654" s="1"/>
      <c r="B1654" s="49">
        <f>IF(R1654="",0,COUNTIF($R$7:R1654,R1654))</f>
        <v>0</v>
      </c>
      <c r="C1654" s="49" t="str">
        <f t="shared" si="420"/>
        <v>0</v>
      </c>
      <c r="D1654" s="49">
        <f>IF(X1654="",0,COUNTIF($X$7:X1654,X1654))</f>
        <v>0</v>
      </c>
      <c r="E1654" s="49" t="str">
        <f t="shared" si="421"/>
        <v>0</v>
      </c>
      <c r="F1654" s="49">
        <f>IF(AD1654="",0,COUNTIF($AD$7:AD1654,AD1654))</f>
        <v>0</v>
      </c>
      <c r="G1654" s="49" t="str">
        <f t="shared" si="422"/>
        <v>0</v>
      </c>
      <c r="H1654" s="49">
        <f>IF(AJ1654="",0,COUNTIF($AJ$7:AJ1654,AJ1654))</f>
        <v>0</v>
      </c>
      <c r="I1654" s="49" t="str">
        <f t="shared" si="423"/>
        <v>0</v>
      </c>
      <c r="J1654" s="120">
        <f t="shared" si="424"/>
        <v>0</v>
      </c>
      <c r="K1654" s="50" t="str">
        <f t="shared" si="425"/>
        <v>-</v>
      </c>
      <c r="L1654" s="49">
        <f>IF(N1654="",0,COUNTIF($N$7:N1654,N1654))</f>
        <v>0</v>
      </c>
      <c r="M1654" s="50" t="str">
        <f t="shared" si="426"/>
        <v>0</v>
      </c>
      <c r="N1654" s="49" t="str">
        <f t="shared" si="427"/>
        <v/>
      </c>
      <c r="O1654" s="1"/>
      <c r="P1654" s="112"/>
      <c r="Q1654" s="4"/>
      <c r="R1654" s="4"/>
      <c r="S1654" s="54" t="str">
        <f t="shared" si="428"/>
        <v/>
      </c>
      <c r="T1654" s="51"/>
      <c r="U1654" s="53"/>
      <c r="V1654" s="233"/>
      <c r="W1654" s="234" t="str">
        <f t="shared" si="429"/>
        <v/>
      </c>
      <c r="X1654" s="52"/>
      <c r="Y1654" s="53"/>
      <c r="Z1654" s="53"/>
      <c r="AA1654" s="53"/>
      <c r="AB1654" s="54" t="str">
        <f t="shared" si="430"/>
        <v/>
      </c>
      <c r="AC1654" s="54" t="str">
        <f t="shared" si="431"/>
        <v/>
      </c>
      <c r="AD1654" s="52"/>
      <c r="AE1654" s="53"/>
      <c r="AF1654" s="53"/>
      <c r="AG1654" s="53"/>
      <c r="AH1654" s="54" t="str">
        <f t="shared" si="432"/>
        <v/>
      </c>
      <c r="AI1654" s="54" t="str">
        <f t="shared" si="433"/>
        <v/>
      </c>
      <c r="AJ1654" s="52"/>
      <c r="AK1654" s="55"/>
      <c r="AL1654" s="55"/>
      <c r="AM1654" s="55"/>
      <c r="AN1654" s="54" t="str">
        <f t="shared" si="434"/>
        <v/>
      </c>
      <c r="AO1654" s="54" t="str">
        <f t="shared" si="435"/>
        <v/>
      </c>
      <c r="AP1654" s="53"/>
      <c r="AQ1654" s="53"/>
      <c r="AR1654" s="1"/>
      <c r="AS1654" s="1"/>
    </row>
    <row r="1655" spans="1:45" ht="18.75" customHeight="1" x14ac:dyDescent="0.35">
      <c r="A1655" s="1"/>
      <c r="B1655" s="49">
        <f>IF(R1655="",0,COUNTIF($R$7:R1655,R1655))</f>
        <v>0</v>
      </c>
      <c r="C1655" s="49" t="str">
        <f t="shared" si="420"/>
        <v>0</v>
      </c>
      <c r="D1655" s="49">
        <f>IF(X1655="",0,COUNTIF($X$7:X1655,X1655))</f>
        <v>0</v>
      </c>
      <c r="E1655" s="49" t="str">
        <f t="shared" si="421"/>
        <v>0</v>
      </c>
      <c r="F1655" s="49">
        <f>IF(AD1655="",0,COUNTIF($AD$7:AD1655,AD1655))</f>
        <v>0</v>
      </c>
      <c r="G1655" s="49" t="str">
        <f t="shared" si="422"/>
        <v>0</v>
      </c>
      <c r="H1655" s="49">
        <f>IF(AJ1655="",0,COUNTIF($AJ$7:AJ1655,AJ1655))</f>
        <v>0</v>
      </c>
      <c r="I1655" s="49" t="str">
        <f t="shared" si="423"/>
        <v>0</v>
      </c>
      <c r="J1655" s="120">
        <f t="shared" si="424"/>
        <v>0</v>
      </c>
      <c r="K1655" s="50" t="str">
        <f t="shared" si="425"/>
        <v>-</v>
      </c>
      <c r="L1655" s="49">
        <f>IF(N1655="",0,COUNTIF($N$7:N1655,N1655))</f>
        <v>0</v>
      </c>
      <c r="M1655" s="50" t="str">
        <f t="shared" si="426"/>
        <v>0</v>
      </c>
      <c r="N1655" s="49" t="str">
        <f t="shared" si="427"/>
        <v/>
      </c>
      <c r="O1655" s="1"/>
      <c r="P1655" s="112"/>
      <c r="Q1655" s="4"/>
      <c r="R1655" s="4"/>
      <c r="S1655" s="54" t="str">
        <f t="shared" si="428"/>
        <v/>
      </c>
      <c r="T1655" s="51"/>
      <c r="U1655" s="53"/>
      <c r="V1655" s="233"/>
      <c r="W1655" s="234" t="str">
        <f t="shared" si="429"/>
        <v/>
      </c>
      <c r="X1655" s="52"/>
      <c r="Y1655" s="53"/>
      <c r="Z1655" s="53"/>
      <c r="AA1655" s="53"/>
      <c r="AB1655" s="54" t="str">
        <f t="shared" si="430"/>
        <v/>
      </c>
      <c r="AC1655" s="54" t="str">
        <f t="shared" si="431"/>
        <v/>
      </c>
      <c r="AD1655" s="52"/>
      <c r="AE1655" s="53"/>
      <c r="AF1655" s="53"/>
      <c r="AG1655" s="53"/>
      <c r="AH1655" s="54" t="str">
        <f t="shared" si="432"/>
        <v/>
      </c>
      <c r="AI1655" s="54" t="str">
        <f t="shared" si="433"/>
        <v/>
      </c>
      <c r="AJ1655" s="52"/>
      <c r="AK1655" s="55"/>
      <c r="AL1655" s="55"/>
      <c r="AM1655" s="55"/>
      <c r="AN1655" s="54" t="str">
        <f t="shared" si="434"/>
        <v/>
      </c>
      <c r="AO1655" s="54" t="str">
        <f t="shared" si="435"/>
        <v/>
      </c>
      <c r="AP1655" s="53"/>
      <c r="AQ1655" s="53"/>
      <c r="AR1655" s="1"/>
      <c r="AS1655" s="1"/>
    </row>
    <row r="1656" spans="1:45" ht="18.75" customHeight="1" x14ac:dyDescent="0.35">
      <c r="A1656" s="1"/>
      <c r="B1656" s="49">
        <f>IF(R1656="",0,COUNTIF($R$7:R1656,R1656))</f>
        <v>0</v>
      </c>
      <c r="C1656" s="49" t="str">
        <f t="shared" si="420"/>
        <v>0</v>
      </c>
      <c r="D1656" s="49">
        <f>IF(X1656="",0,COUNTIF($X$7:X1656,X1656))</f>
        <v>0</v>
      </c>
      <c r="E1656" s="49" t="str">
        <f t="shared" si="421"/>
        <v>0</v>
      </c>
      <c r="F1656" s="49">
        <f>IF(AD1656="",0,COUNTIF($AD$7:AD1656,AD1656))</f>
        <v>0</v>
      </c>
      <c r="G1656" s="49" t="str">
        <f t="shared" si="422"/>
        <v>0</v>
      </c>
      <c r="H1656" s="49">
        <f>IF(AJ1656="",0,COUNTIF($AJ$7:AJ1656,AJ1656))</f>
        <v>0</v>
      </c>
      <c r="I1656" s="49" t="str">
        <f t="shared" si="423"/>
        <v>0</v>
      </c>
      <c r="J1656" s="120">
        <f t="shared" si="424"/>
        <v>0</v>
      </c>
      <c r="K1656" s="50" t="str">
        <f t="shared" si="425"/>
        <v>-</v>
      </c>
      <c r="L1656" s="49">
        <f>IF(N1656="",0,COUNTIF($N$7:N1656,N1656))</f>
        <v>0</v>
      </c>
      <c r="M1656" s="50" t="str">
        <f t="shared" si="426"/>
        <v>0</v>
      </c>
      <c r="N1656" s="49" t="str">
        <f t="shared" si="427"/>
        <v/>
      </c>
      <c r="O1656" s="1"/>
      <c r="P1656" s="112"/>
      <c r="Q1656" s="4"/>
      <c r="R1656" s="4"/>
      <c r="S1656" s="54" t="str">
        <f t="shared" si="428"/>
        <v/>
      </c>
      <c r="T1656" s="51"/>
      <c r="U1656" s="53"/>
      <c r="V1656" s="233"/>
      <c r="W1656" s="234" t="str">
        <f t="shared" si="429"/>
        <v/>
      </c>
      <c r="X1656" s="52"/>
      <c r="Y1656" s="53"/>
      <c r="Z1656" s="53"/>
      <c r="AA1656" s="53"/>
      <c r="AB1656" s="54" t="str">
        <f t="shared" si="430"/>
        <v/>
      </c>
      <c r="AC1656" s="54" t="str">
        <f t="shared" si="431"/>
        <v/>
      </c>
      <c r="AD1656" s="52"/>
      <c r="AE1656" s="53"/>
      <c r="AF1656" s="53"/>
      <c r="AG1656" s="53"/>
      <c r="AH1656" s="54" t="str">
        <f t="shared" si="432"/>
        <v/>
      </c>
      <c r="AI1656" s="54" t="str">
        <f t="shared" si="433"/>
        <v/>
      </c>
      <c r="AJ1656" s="52"/>
      <c r="AK1656" s="55"/>
      <c r="AL1656" s="55"/>
      <c r="AM1656" s="55"/>
      <c r="AN1656" s="54" t="str">
        <f t="shared" si="434"/>
        <v/>
      </c>
      <c r="AO1656" s="54" t="str">
        <f t="shared" si="435"/>
        <v/>
      </c>
      <c r="AP1656" s="53"/>
      <c r="AQ1656" s="53"/>
      <c r="AR1656" s="1"/>
      <c r="AS1656" s="1"/>
    </row>
    <row r="1657" spans="1:45" ht="18.75" customHeight="1" x14ac:dyDescent="0.35">
      <c r="A1657" s="1"/>
      <c r="B1657" s="49">
        <f>IF(R1657="",0,COUNTIF($R$7:R1657,R1657))</f>
        <v>0</v>
      </c>
      <c r="C1657" s="49" t="str">
        <f t="shared" si="420"/>
        <v>0</v>
      </c>
      <c r="D1657" s="49">
        <f>IF(X1657="",0,COUNTIF($X$7:X1657,X1657))</f>
        <v>0</v>
      </c>
      <c r="E1657" s="49" t="str">
        <f t="shared" si="421"/>
        <v>0</v>
      </c>
      <c r="F1657" s="49">
        <f>IF(AD1657="",0,COUNTIF($AD$7:AD1657,AD1657))</f>
        <v>0</v>
      </c>
      <c r="G1657" s="49" t="str">
        <f t="shared" si="422"/>
        <v>0</v>
      </c>
      <c r="H1657" s="49">
        <f>IF(AJ1657="",0,COUNTIF($AJ$7:AJ1657,AJ1657))</f>
        <v>0</v>
      </c>
      <c r="I1657" s="49" t="str">
        <f t="shared" si="423"/>
        <v>0</v>
      </c>
      <c r="J1657" s="120">
        <f t="shared" si="424"/>
        <v>0</v>
      </c>
      <c r="K1657" s="50" t="str">
        <f t="shared" si="425"/>
        <v>-</v>
      </c>
      <c r="L1657" s="49">
        <f>IF(N1657="",0,COUNTIF($N$7:N1657,N1657))</f>
        <v>0</v>
      </c>
      <c r="M1657" s="50" t="str">
        <f t="shared" si="426"/>
        <v>0</v>
      </c>
      <c r="N1657" s="49" t="str">
        <f t="shared" si="427"/>
        <v/>
      </c>
      <c r="O1657" s="1"/>
      <c r="P1657" s="112"/>
      <c r="Q1657" s="4"/>
      <c r="R1657" s="4"/>
      <c r="S1657" s="54" t="str">
        <f t="shared" si="428"/>
        <v/>
      </c>
      <c r="T1657" s="51"/>
      <c r="U1657" s="53"/>
      <c r="V1657" s="233"/>
      <c r="W1657" s="234" t="str">
        <f t="shared" si="429"/>
        <v/>
      </c>
      <c r="X1657" s="52"/>
      <c r="Y1657" s="53"/>
      <c r="Z1657" s="53"/>
      <c r="AA1657" s="53"/>
      <c r="AB1657" s="54" t="str">
        <f t="shared" si="430"/>
        <v/>
      </c>
      <c r="AC1657" s="54" t="str">
        <f t="shared" si="431"/>
        <v/>
      </c>
      <c r="AD1657" s="52"/>
      <c r="AE1657" s="53"/>
      <c r="AF1657" s="53"/>
      <c r="AG1657" s="53"/>
      <c r="AH1657" s="54" t="str">
        <f t="shared" si="432"/>
        <v/>
      </c>
      <c r="AI1657" s="54" t="str">
        <f t="shared" si="433"/>
        <v/>
      </c>
      <c r="AJ1657" s="52"/>
      <c r="AK1657" s="55"/>
      <c r="AL1657" s="55"/>
      <c r="AM1657" s="55"/>
      <c r="AN1657" s="54" t="str">
        <f t="shared" si="434"/>
        <v/>
      </c>
      <c r="AO1657" s="54" t="str">
        <f t="shared" si="435"/>
        <v/>
      </c>
      <c r="AP1657" s="53"/>
      <c r="AQ1657" s="53"/>
      <c r="AR1657" s="1"/>
      <c r="AS1657" s="1"/>
    </row>
    <row r="1658" spans="1:45" ht="18.75" customHeight="1" x14ac:dyDescent="0.35">
      <c r="A1658" s="1"/>
      <c r="B1658" s="49">
        <f>IF(R1658="",0,COUNTIF($R$7:R1658,R1658))</f>
        <v>0</v>
      </c>
      <c r="C1658" s="49" t="str">
        <f t="shared" si="420"/>
        <v>0</v>
      </c>
      <c r="D1658" s="49">
        <f>IF(X1658="",0,COUNTIF($X$7:X1658,X1658))</f>
        <v>0</v>
      </c>
      <c r="E1658" s="49" t="str">
        <f t="shared" si="421"/>
        <v>0</v>
      </c>
      <c r="F1658" s="49">
        <f>IF(AD1658="",0,COUNTIF($AD$7:AD1658,AD1658))</f>
        <v>0</v>
      </c>
      <c r="G1658" s="49" t="str">
        <f t="shared" si="422"/>
        <v>0</v>
      </c>
      <c r="H1658" s="49">
        <f>IF(AJ1658="",0,COUNTIF($AJ$7:AJ1658,AJ1658))</f>
        <v>0</v>
      </c>
      <c r="I1658" s="49" t="str">
        <f t="shared" si="423"/>
        <v>0</v>
      </c>
      <c r="J1658" s="120">
        <f t="shared" si="424"/>
        <v>0</v>
      </c>
      <c r="K1658" s="50" t="str">
        <f t="shared" si="425"/>
        <v>-</v>
      </c>
      <c r="L1658" s="49">
        <f>IF(N1658="",0,COUNTIF($N$7:N1658,N1658))</f>
        <v>0</v>
      </c>
      <c r="M1658" s="50" t="str">
        <f t="shared" si="426"/>
        <v>0</v>
      </c>
      <c r="N1658" s="49" t="str">
        <f t="shared" si="427"/>
        <v/>
      </c>
      <c r="O1658" s="1"/>
      <c r="P1658" s="112"/>
      <c r="Q1658" s="4"/>
      <c r="R1658" s="4"/>
      <c r="S1658" s="54" t="str">
        <f t="shared" si="428"/>
        <v/>
      </c>
      <c r="T1658" s="51"/>
      <c r="U1658" s="53"/>
      <c r="V1658" s="233"/>
      <c r="W1658" s="234" t="str">
        <f t="shared" si="429"/>
        <v/>
      </c>
      <c r="X1658" s="52"/>
      <c r="Y1658" s="53"/>
      <c r="Z1658" s="53"/>
      <c r="AA1658" s="53"/>
      <c r="AB1658" s="54" t="str">
        <f t="shared" si="430"/>
        <v/>
      </c>
      <c r="AC1658" s="54" t="str">
        <f t="shared" si="431"/>
        <v/>
      </c>
      <c r="AD1658" s="52"/>
      <c r="AE1658" s="53"/>
      <c r="AF1658" s="53"/>
      <c r="AG1658" s="53"/>
      <c r="AH1658" s="54" t="str">
        <f t="shared" si="432"/>
        <v/>
      </c>
      <c r="AI1658" s="54" t="str">
        <f t="shared" si="433"/>
        <v/>
      </c>
      <c r="AJ1658" s="52"/>
      <c r="AK1658" s="55"/>
      <c r="AL1658" s="55"/>
      <c r="AM1658" s="55"/>
      <c r="AN1658" s="54" t="str">
        <f t="shared" si="434"/>
        <v/>
      </c>
      <c r="AO1658" s="54" t="str">
        <f t="shared" si="435"/>
        <v/>
      </c>
      <c r="AP1658" s="53"/>
      <c r="AQ1658" s="53"/>
      <c r="AR1658" s="1"/>
      <c r="AS1658" s="1"/>
    </row>
    <row r="1659" spans="1:45" ht="18.75" customHeight="1" x14ac:dyDescent="0.35">
      <c r="A1659" s="1"/>
      <c r="B1659" s="49">
        <f>IF(R1659="",0,COUNTIF($R$7:R1659,R1659))</f>
        <v>0</v>
      </c>
      <c r="C1659" s="49" t="str">
        <f t="shared" si="420"/>
        <v>0</v>
      </c>
      <c r="D1659" s="49">
        <f>IF(X1659="",0,COUNTIF($X$7:X1659,X1659))</f>
        <v>0</v>
      </c>
      <c r="E1659" s="49" t="str">
        <f t="shared" si="421"/>
        <v>0</v>
      </c>
      <c r="F1659" s="49">
        <f>IF(AD1659="",0,COUNTIF($AD$7:AD1659,AD1659))</f>
        <v>0</v>
      </c>
      <c r="G1659" s="49" t="str">
        <f t="shared" si="422"/>
        <v>0</v>
      </c>
      <c r="H1659" s="49">
        <f>IF(AJ1659="",0,COUNTIF($AJ$7:AJ1659,AJ1659))</f>
        <v>0</v>
      </c>
      <c r="I1659" s="49" t="str">
        <f t="shared" si="423"/>
        <v>0</v>
      </c>
      <c r="J1659" s="120">
        <f t="shared" si="424"/>
        <v>0</v>
      </c>
      <c r="K1659" s="50" t="str">
        <f t="shared" si="425"/>
        <v>-</v>
      </c>
      <c r="L1659" s="49">
        <f>IF(N1659="",0,COUNTIF($N$7:N1659,N1659))</f>
        <v>0</v>
      </c>
      <c r="M1659" s="50" t="str">
        <f t="shared" si="426"/>
        <v>0</v>
      </c>
      <c r="N1659" s="49" t="str">
        <f t="shared" si="427"/>
        <v/>
      </c>
      <c r="O1659" s="1"/>
      <c r="P1659" s="112"/>
      <c r="Q1659" s="4"/>
      <c r="R1659" s="4"/>
      <c r="S1659" s="54" t="str">
        <f t="shared" si="428"/>
        <v/>
      </c>
      <c r="T1659" s="51"/>
      <c r="U1659" s="53"/>
      <c r="V1659" s="233"/>
      <c r="W1659" s="234" t="str">
        <f t="shared" si="429"/>
        <v/>
      </c>
      <c r="X1659" s="52"/>
      <c r="Y1659" s="53"/>
      <c r="Z1659" s="53"/>
      <c r="AA1659" s="53"/>
      <c r="AB1659" s="54" t="str">
        <f t="shared" si="430"/>
        <v/>
      </c>
      <c r="AC1659" s="54" t="str">
        <f t="shared" si="431"/>
        <v/>
      </c>
      <c r="AD1659" s="52"/>
      <c r="AE1659" s="53"/>
      <c r="AF1659" s="53"/>
      <c r="AG1659" s="53"/>
      <c r="AH1659" s="54" t="str">
        <f t="shared" si="432"/>
        <v/>
      </c>
      <c r="AI1659" s="54" t="str">
        <f t="shared" si="433"/>
        <v/>
      </c>
      <c r="AJ1659" s="52"/>
      <c r="AK1659" s="55"/>
      <c r="AL1659" s="55"/>
      <c r="AM1659" s="55"/>
      <c r="AN1659" s="54" t="str">
        <f t="shared" si="434"/>
        <v/>
      </c>
      <c r="AO1659" s="54" t="str">
        <f t="shared" si="435"/>
        <v/>
      </c>
      <c r="AP1659" s="53"/>
      <c r="AQ1659" s="53"/>
      <c r="AR1659" s="1"/>
      <c r="AS1659" s="1"/>
    </row>
    <row r="1660" spans="1:45" ht="18.75" customHeight="1" x14ac:dyDescent="0.35">
      <c r="A1660" s="1"/>
      <c r="B1660" s="49">
        <f>IF(R1660="",0,COUNTIF($R$7:R1660,R1660))</f>
        <v>0</v>
      </c>
      <c r="C1660" s="49" t="str">
        <f t="shared" si="420"/>
        <v>0</v>
      </c>
      <c r="D1660" s="49">
        <f>IF(X1660="",0,COUNTIF($X$7:X1660,X1660))</f>
        <v>0</v>
      </c>
      <c r="E1660" s="49" t="str">
        <f t="shared" si="421"/>
        <v>0</v>
      </c>
      <c r="F1660" s="49">
        <f>IF(AD1660="",0,COUNTIF($AD$7:AD1660,AD1660))</f>
        <v>0</v>
      </c>
      <c r="G1660" s="49" t="str">
        <f t="shared" si="422"/>
        <v>0</v>
      </c>
      <c r="H1660" s="49">
        <f>IF(AJ1660="",0,COUNTIF($AJ$7:AJ1660,AJ1660))</f>
        <v>0</v>
      </c>
      <c r="I1660" s="49" t="str">
        <f t="shared" si="423"/>
        <v>0</v>
      </c>
      <c r="J1660" s="120">
        <f t="shared" si="424"/>
        <v>0</v>
      </c>
      <c r="K1660" s="50" t="str">
        <f t="shared" si="425"/>
        <v>-</v>
      </c>
      <c r="L1660" s="49">
        <f>IF(N1660="",0,COUNTIF($N$7:N1660,N1660))</f>
        <v>0</v>
      </c>
      <c r="M1660" s="50" t="str">
        <f t="shared" si="426"/>
        <v>0</v>
      </c>
      <c r="N1660" s="49" t="str">
        <f t="shared" si="427"/>
        <v/>
      </c>
      <c r="O1660" s="1"/>
      <c r="P1660" s="112"/>
      <c r="Q1660" s="4"/>
      <c r="R1660" s="4"/>
      <c r="S1660" s="54" t="str">
        <f t="shared" si="428"/>
        <v/>
      </c>
      <c r="T1660" s="51"/>
      <c r="U1660" s="53"/>
      <c r="V1660" s="233"/>
      <c r="W1660" s="234" t="str">
        <f t="shared" si="429"/>
        <v/>
      </c>
      <c r="X1660" s="52"/>
      <c r="Y1660" s="53"/>
      <c r="Z1660" s="53"/>
      <c r="AA1660" s="53"/>
      <c r="AB1660" s="54" t="str">
        <f t="shared" si="430"/>
        <v/>
      </c>
      <c r="AC1660" s="54" t="str">
        <f t="shared" si="431"/>
        <v/>
      </c>
      <c r="AD1660" s="52"/>
      <c r="AE1660" s="53"/>
      <c r="AF1660" s="53"/>
      <c r="AG1660" s="53"/>
      <c r="AH1660" s="54" t="str">
        <f t="shared" si="432"/>
        <v/>
      </c>
      <c r="AI1660" s="54" t="str">
        <f t="shared" si="433"/>
        <v/>
      </c>
      <c r="AJ1660" s="52"/>
      <c r="AK1660" s="55"/>
      <c r="AL1660" s="55"/>
      <c r="AM1660" s="55"/>
      <c r="AN1660" s="54" t="str">
        <f t="shared" si="434"/>
        <v/>
      </c>
      <c r="AO1660" s="54" t="str">
        <f t="shared" si="435"/>
        <v/>
      </c>
      <c r="AP1660" s="53"/>
      <c r="AQ1660" s="53"/>
      <c r="AR1660" s="1"/>
      <c r="AS1660" s="1"/>
    </row>
    <row r="1661" spans="1:45" ht="18.75" customHeight="1" x14ac:dyDescent="0.35">
      <c r="A1661" s="1"/>
      <c r="B1661" s="49">
        <f>IF(R1661="",0,COUNTIF($R$7:R1661,R1661))</f>
        <v>0</v>
      </c>
      <c r="C1661" s="49" t="str">
        <f t="shared" si="420"/>
        <v>0</v>
      </c>
      <c r="D1661" s="49">
        <f>IF(X1661="",0,COUNTIF($X$7:X1661,X1661))</f>
        <v>0</v>
      </c>
      <c r="E1661" s="49" t="str">
        <f t="shared" si="421"/>
        <v>0</v>
      </c>
      <c r="F1661" s="49">
        <f>IF(AD1661="",0,COUNTIF($AD$7:AD1661,AD1661))</f>
        <v>0</v>
      </c>
      <c r="G1661" s="49" t="str">
        <f t="shared" si="422"/>
        <v>0</v>
      </c>
      <c r="H1661" s="49">
        <f>IF(AJ1661="",0,COUNTIF($AJ$7:AJ1661,AJ1661))</f>
        <v>0</v>
      </c>
      <c r="I1661" s="49" t="str">
        <f t="shared" si="423"/>
        <v>0</v>
      </c>
      <c r="J1661" s="120">
        <f t="shared" si="424"/>
        <v>0</v>
      </c>
      <c r="K1661" s="50" t="str">
        <f t="shared" si="425"/>
        <v>-</v>
      </c>
      <c r="L1661" s="49">
        <f>IF(N1661="",0,COUNTIF($N$7:N1661,N1661))</f>
        <v>0</v>
      </c>
      <c r="M1661" s="50" t="str">
        <f t="shared" si="426"/>
        <v>0</v>
      </c>
      <c r="N1661" s="49" t="str">
        <f t="shared" si="427"/>
        <v/>
      </c>
      <c r="O1661" s="1"/>
      <c r="P1661" s="112"/>
      <c r="Q1661" s="4"/>
      <c r="R1661" s="4"/>
      <c r="S1661" s="54" t="str">
        <f t="shared" si="428"/>
        <v/>
      </c>
      <c r="T1661" s="51"/>
      <c r="U1661" s="53"/>
      <c r="V1661" s="233"/>
      <c r="W1661" s="234" t="str">
        <f t="shared" si="429"/>
        <v/>
      </c>
      <c r="X1661" s="52"/>
      <c r="Y1661" s="53"/>
      <c r="Z1661" s="53"/>
      <c r="AA1661" s="53"/>
      <c r="AB1661" s="54" t="str">
        <f t="shared" si="430"/>
        <v/>
      </c>
      <c r="AC1661" s="54" t="str">
        <f t="shared" si="431"/>
        <v/>
      </c>
      <c r="AD1661" s="52"/>
      <c r="AE1661" s="53"/>
      <c r="AF1661" s="53"/>
      <c r="AG1661" s="53"/>
      <c r="AH1661" s="54" t="str">
        <f t="shared" si="432"/>
        <v/>
      </c>
      <c r="AI1661" s="54" t="str">
        <f t="shared" si="433"/>
        <v/>
      </c>
      <c r="AJ1661" s="52"/>
      <c r="AK1661" s="55"/>
      <c r="AL1661" s="55"/>
      <c r="AM1661" s="55"/>
      <c r="AN1661" s="54" t="str">
        <f t="shared" si="434"/>
        <v/>
      </c>
      <c r="AO1661" s="54" t="str">
        <f t="shared" si="435"/>
        <v/>
      </c>
      <c r="AP1661" s="53"/>
      <c r="AQ1661" s="53"/>
      <c r="AR1661" s="1"/>
      <c r="AS1661" s="1"/>
    </row>
    <row r="1662" spans="1:45" ht="18.75" customHeight="1" x14ac:dyDescent="0.35">
      <c r="A1662" s="1"/>
      <c r="B1662" s="49">
        <f>IF(R1662="",0,COUNTIF($R$7:R1662,R1662))</f>
        <v>0</v>
      </c>
      <c r="C1662" s="49" t="str">
        <f t="shared" si="420"/>
        <v>0</v>
      </c>
      <c r="D1662" s="49">
        <f>IF(X1662="",0,COUNTIF($X$7:X1662,X1662))</f>
        <v>0</v>
      </c>
      <c r="E1662" s="49" t="str">
        <f t="shared" si="421"/>
        <v>0</v>
      </c>
      <c r="F1662" s="49">
        <f>IF(AD1662="",0,COUNTIF($AD$7:AD1662,AD1662))</f>
        <v>0</v>
      </c>
      <c r="G1662" s="49" t="str">
        <f t="shared" si="422"/>
        <v>0</v>
      </c>
      <c r="H1662" s="49">
        <f>IF(AJ1662="",0,COUNTIF($AJ$7:AJ1662,AJ1662))</f>
        <v>0</v>
      </c>
      <c r="I1662" s="49" t="str">
        <f t="shared" si="423"/>
        <v>0</v>
      </c>
      <c r="J1662" s="120">
        <f t="shared" si="424"/>
        <v>0</v>
      </c>
      <c r="K1662" s="50" t="str">
        <f t="shared" si="425"/>
        <v>-</v>
      </c>
      <c r="L1662" s="49">
        <f>IF(N1662="",0,COUNTIF($N$7:N1662,N1662))</f>
        <v>0</v>
      </c>
      <c r="M1662" s="50" t="str">
        <f t="shared" si="426"/>
        <v>0</v>
      </c>
      <c r="N1662" s="49" t="str">
        <f t="shared" si="427"/>
        <v/>
      </c>
      <c r="O1662" s="1"/>
      <c r="P1662" s="112"/>
      <c r="Q1662" s="4"/>
      <c r="R1662" s="4"/>
      <c r="S1662" s="54" t="str">
        <f t="shared" si="428"/>
        <v/>
      </c>
      <c r="T1662" s="51"/>
      <c r="U1662" s="53"/>
      <c r="V1662" s="233"/>
      <c r="W1662" s="234" t="str">
        <f t="shared" si="429"/>
        <v/>
      </c>
      <c r="X1662" s="52"/>
      <c r="Y1662" s="53"/>
      <c r="Z1662" s="53"/>
      <c r="AA1662" s="53"/>
      <c r="AB1662" s="54" t="str">
        <f t="shared" si="430"/>
        <v/>
      </c>
      <c r="AC1662" s="54" t="str">
        <f t="shared" si="431"/>
        <v/>
      </c>
      <c r="AD1662" s="52"/>
      <c r="AE1662" s="53"/>
      <c r="AF1662" s="53"/>
      <c r="AG1662" s="53"/>
      <c r="AH1662" s="54" t="str">
        <f t="shared" si="432"/>
        <v/>
      </c>
      <c r="AI1662" s="54" t="str">
        <f t="shared" si="433"/>
        <v/>
      </c>
      <c r="AJ1662" s="52"/>
      <c r="AK1662" s="55"/>
      <c r="AL1662" s="55"/>
      <c r="AM1662" s="55"/>
      <c r="AN1662" s="54" t="str">
        <f t="shared" si="434"/>
        <v/>
      </c>
      <c r="AO1662" s="54" t="str">
        <f t="shared" si="435"/>
        <v/>
      </c>
      <c r="AP1662" s="53"/>
      <c r="AQ1662" s="53"/>
      <c r="AR1662" s="1"/>
      <c r="AS1662" s="1"/>
    </row>
    <row r="1663" spans="1:45" ht="18.75" customHeight="1" x14ac:dyDescent="0.35">
      <c r="A1663" s="1"/>
      <c r="B1663" s="49">
        <f>IF(R1663="",0,COUNTIF($R$7:R1663,R1663))</f>
        <v>0</v>
      </c>
      <c r="C1663" s="49" t="str">
        <f t="shared" si="420"/>
        <v>0</v>
      </c>
      <c r="D1663" s="49">
        <f>IF(X1663="",0,COUNTIF($X$7:X1663,X1663))</f>
        <v>0</v>
      </c>
      <c r="E1663" s="49" t="str">
        <f t="shared" si="421"/>
        <v>0</v>
      </c>
      <c r="F1663" s="49">
        <f>IF(AD1663="",0,COUNTIF($AD$7:AD1663,AD1663))</f>
        <v>0</v>
      </c>
      <c r="G1663" s="49" t="str">
        <f t="shared" si="422"/>
        <v>0</v>
      </c>
      <c r="H1663" s="49">
        <f>IF(AJ1663="",0,COUNTIF($AJ$7:AJ1663,AJ1663))</f>
        <v>0</v>
      </c>
      <c r="I1663" s="49" t="str">
        <f t="shared" si="423"/>
        <v>0</v>
      </c>
      <c r="J1663" s="120">
        <f t="shared" si="424"/>
        <v>0</v>
      </c>
      <c r="K1663" s="50" t="str">
        <f t="shared" si="425"/>
        <v>-</v>
      </c>
      <c r="L1663" s="49">
        <f>IF(N1663="",0,COUNTIF($N$7:N1663,N1663))</f>
        <v>0</v>
      </c>
      <c r="M1663" s="50" t="str">
        <f t="shared" si="426"/>
        <v>0</v>
      </c>
      <c r="N1663" s="49" t="str">
        <f t="shared" si="427"/>
        <v/>
      </c>
      <c r="O1663" s="1"/>
      <c r="P1663" s="112"/>
      <c r="Q1663" s="4"/>
      <c r="R1663" s="4"/>
      <c r="S1663" s="54" t="str">
        <f t="shared" si="428"/>
        <v/>
      </c>
      <c r="T1663" s="51"/>
      <c r="U1663" s="53"/>
      <c r="V1663" s="233"/>
      <c r="W1663" s="234" t="str">
        <f t="shared" si="429"/>
        <v/>
      </c>
      <c r="X1663" s="52"/>
      <c r="Y1663" s="53"/>
      <c r="Z1663" s="53"/>
      <c r="AA1663" s="53"/>
      <c r="AB1663" s="54" t="str">
        <f t="shared" si="430"/>
        <v/>
      </c>
      <c r="AC1663" s="54" t="str">
        <f t="shared" si="431"/>
        <v/>
      </c>
      <c r="AD1663" s="52"/>
      <c r="AE1663" s="53"/>
      <c r="AF1663" s="53"/>
      <c r="AG1663" s="53"/>
      <c r="AH1663" s="54" t="str">
        <f t="shared" si="432"/>
        <v/>
      </c>
      <c r="AI1663" s="54" t="str">
        <f t="shared" si="433"/>
        <v/>
      </c>
      <c r="AJ1663" s="52"/>
      <c r="AK1663" s="55"/>
      <c r="AL1663" s="55"/>
      <c r="AM1663" s="55"/>
      <c r="AN1663" s="54" t="str">
        <f t="shared" si="434"/>
        <v/>
      </c>
      <c r="AO1663" s="54" t="str">
        <f t="shared" si="435"/>
        <v/>
      </c>
      <c r="AP1663" s="53"/>
      <c r="AQ1663" s="53"/>
      <c r="AR1663" s="1"/>
      <c r="AS1663" s="1"/>
    </row>
    <row r="1664" spans="1:45" ht="18.75" customHeight="1" x14ac:dyDescent="0.35">
      <c r="A1664" s="1"/>
      <c r="B1664" s="49">
        <f>IF(R1664="",0,COUNTIF($R$7:R1664,R1664))</f>
        <v>0</v>
      </c>
      <c r="C1664" s="49" t="str">
        <f t="shared" si="420"/>
        <v>0</v>
      </c>
      <c r="D1664" s="49">
        <f>IF(X1664="",0,COUNTIF($X$7:X1664,X1664))</f>
        <v>0</v>
      </c>
      <c r="E1664" s="49" t="str">
        <f t="shared" si="421"/>
        <v>0</v>
      </c>
      <c r="F1664" s="49">
        <f>IF(AD1664="",0,COUNTIF($AD$7:AD1664,AD1664))</f>
        <v>0</v>
      </c>
      <c r="G1664" s="49" t="str">
        <f t="shared" si="422"/>
        <v>0</v>
      </c>
      <c r="H1664" s="49">
        <f>IF(AJ1664="",0,COUNTIF($AJ$7:AJ1664,AJ1664))</f>
        <v>0</v>
      </c>
      <c r="I1664" s="49" t="str">
        <f t="shared" si="423"/>
        <v>0</v>
      </c>
      <c r="J1664" s="120">
        <f t="shared" si="424"/>
        <v>0</v>
      </c>
      <c r="K1664" s="50" t="str">
        <f t="shared" si="425"/>
        <v>-</v>
      </c>
      <c r="L1664" s="49">
        <f>IF(N1664="",0,COUNTIF($N$7:N1664,N1664))</f>
        <v>0</v>
      </c>
      <c r="M1664" s="50" t="str">
        <f t="shared" si="426"/>
        <v>0</v>
      </c>
      <c r="N1664" s="49" t="str">
        <f t="shared" si="427"/>
        <v/>
      </c>
      <c r="O1664" s="1"/>
      <c r="P1664" s="112"/>
      <c r="Q1664" s="4"/>
      <c r="R1664" s="4"/>
      <c r="S1664" s="54" t="str">
        <f t="shared" si="428"/>
        <v/>
      </c>
      <c r="T1664" s="51"/>
      <c r="U1664" s="53"/>
      <c r="V1664" s="233"/>
      <c r="W1664" s="234" t="str">
        <f t="shared" si="429"/>
        <v/>
      </c>
      <c r="X1664" s="52"/>
      <c r="Y1664" s="53"/>
      <c r="Z1664" s="53"/>
      <c r="AA1664" s="53"/>
      <c r="AB1664" s="54" t="str">
        <f t="shared" si="430"/>
        <v/>
      </c>
      <c r="AC1664" s="54" t="str">
        <f t="shared" si="431"/>
        <v/>
      </c>
      <c r="AD1664" s="52"/>
      <c r="AE1664" s="53"/>
      <c r="AF1664" s="53"/>
      <c r="AG1664" s="53"/>
      <c r="AH1664" s="54" t="str">
        <f t="shared" si="432"/>
        <v/>
      </c>
      <c r="AI1664" s="54" t="str">
        <f t="shared" si="433"/>
        <v/>
      </c>
      <c r="AJ1664" s="52"/>
      <c r="AK1664" s="55"/>
      <c r="AL1664" s="55"/>
      <c r="AM1664" s="55"/>
      <c r="AN1664" s="54" t="str">
        <f t="shared" si="434"/>
        <v/>
      </c>
      <c r="AO1664" s="54" t="str">
        <f t="shared" si="435"/>
        <v/>
      </c>
      <c r="AP1664" s="53"/>
      <c r="AQ1664" s="53"/>
      <c r="AR1664" s="1"/>
      <c r="AS1664" s="1"/>
    </row>
    <row r="1665" spans="1:45" ht="18.75" customHeight="1" x14ac:dyDescent="0.35">
      <c r="A1665" s="1"/>
      <c r="B1665" s="49">
        <f>IF(R1665="",0,COUNTIF($R$7:R1665,R1665))</f>
        <v>0</v>
      </c>
      <c r="C1665" s="49" t="str">
        <f t="shared" si="420"/>
        <v>0</v>
      </c>
      <c r="D1665" s="49">
        <f>IF(X1665="",0,COUNTIF($X$7:X1665,X1665))</f>
        <v>0</v>
      </c>
      <c r="E1665" s="49" t="str">
        <f t="shared" si="421"/>
        <v>0</v>
      </c>
      <c r="F1665" s="49">
        <f>IF(AD1665="",0,COUNTIF($AD$7:AD1665,AD1665))</f>
        <v>0</v>
      </c>
      <c r="G1665" s="49" t="str">
        <f t="shared" si="422"/>
        <v>0</v>
      </c>
      <c r="H1665" s="49">
        <f>IF(AJ1665="",0,COUNTIF($AJ$7:AJ1665,AJ1665))</f>
        <v>0</v>
      </c>
      <c r="I1665" s="49" t="str">
        <f t="shared" si="423"/>
        <v>0</v>
      </c>
      <c r="J1665" s="120">
        <f t="shared" si="424"/>
        <v>0</v>
      </c>
      <c r="K1665" s="50" t="str">
        <f t="shared" si="425"/>
        <v>-</v>
      </c>
      <c r="L1665" s="49">
        <f>IF(N1665="",0,COUNTIF($N$7:N1665,N1665))</f>
        <v>0</v>
      </c>
      <c r="M1665" s="50" t="str">
        <f t="shared" si="426"/>
        <v>0</v>
      </c>
      <c r="N1665" s="49" t="str">
        <f t="shared" si="427"/>
        <v/>
      </c>
      <c r="O1665" s="1"/>
      <c r="P1665" s="112"/>
      <c r="Q1665" s="4"/>
      <c r="R1665" s="4"/>
      <c r="S1665" s="54" t="str">
        <f t="shared" si="428"/>
        <v/>
      </c>
      <c r="T1665" s="51"/>
      <c r="U1665" s="53"/>
      <c r="V1665" s="233"/>
      <c r="W1665" s="234" t="str">
        <f t="shared" si="429"/>
        <v/>
      </c>
      <c r="X1665" s="52"/>
      <c r="Y1665" s="53"/>
      <c r="Z1665" s="53"/>
      <c r="AA1665" s="53"/>
      <c r="AB1665" s="54" t="str">
        <f t="shared" si="430"/>
        <v/>
      </c>
      <c r="AC1665" s="54" t="str">
        <f t="shared" si="431"/>
        <v/>
      </c>
      <c r="AD1665" s="52"/>
      <c r="AE1665" s="53"/>
      <c r="AF1665" s="53"/>
      <c r="AG1665" s="53"/>
      <c r="AH1665" s="54" t="str">
        <f t="shared" si="432"/>
        <v/>
      </c>
      <c r="AI1665" s="54" t="str">
        <f t="shared" si="433"/>
        <v/>
      </c>
      <c r="AJ1665" s="52"/>
      <c r="AK1665" s="55"/>
      <c r="AL1665" s="55"/>
      <c r="AM1665" s="55"/>
      <c r="AN1665" s="54" t="str">
        <f t="shared" si="434"/>
        <v/>
      </c>
      <c r="AO1665" s="54" t="str">
        <f t="shared" si="435"/>
        <v/>
      </c>
      <c r="AP1665" s="53"/>
      <c r="AQ1665" s="53"/>
      <c r="AR1665" s="1"/>
      <c r="AS1665" s="1"/>
    </row>
    <row r="1666" spans="1:45" ht="18.75" customHeight="1" x14ac:dyDescent="0.35">
      <c r="A1666" s="1"/>
      <c r="B1666" s="49">
        <f>IF(R1666="",0,COUNTIF($R$7:R1666,R1666))</f>
        <v>0</v>
      </c>
      <c r="C1666" s="49" t="str">
        <f t="shared" si="420"/>
        <v>0</v>
      </c>
      <c r="D1666" s="49">
        <f>IF(X1666="",0,COUNTIF($X$7:X1666,X1666))</f>
        <v>0</v>
      </c>
      <c r="E1666" s="49" t="str">
        <f t="shared" si="421"/>
        <v>0</v>
      </c>
      <c r="F1666" s="49">
        <f>IF(AD1666="",0,COUNTIF($AD$7:AD1666,AD1666))</f>
        <v>0</v>
      </c>
      <c r="G1666" s="49" t="str">
        <f t="shared" si="422"/>
        <v>0</v>
      </c>
      <c r="H1666" s="49">
        <f>IF(AJ1666="",0,COUNTIF($AJ$7:AJ1666,AJ1666))</f>
        <v>0</v>
      </c>
      <c r="I1666" s="49" t="str">
        <f t="shared" si="423"/>
        <v>0</v>
      </c>
      <c r="J1666" s="120">
        <f t="shared" si="424"/>
        <v>0</v>
      </c>
      <c r="K1666" s="50" t="str">
        <f t="shared" si="425"/>
        <v>-</v>
      </c>
      <c r="L1666" s="49">
        <f>IF(N1666="",0,COUNTIF($N$7:N1666,N1666))</f>
        <v>0</v>
      </c>
      <c r="M1666" s="50" t="str">
        <f t="shared" si="426"/>
        <v>0</v>
      </c>
      <c r="N1666" s="49" t="str">
        <f t="shared" si="427"/>
        <v/>
      </c>
      <c r="O1666" s="1"/>
      <c r="P1666" s="112"/>
      <c r="Q1666" s="4"/>
      <c r="R1666" s="4"/>
      <c r="S1666" s="54" t="str">
        <f t="shared" si="428"/>
        <v/>
      </c>
      <c r="T1666" s="51"/>
      <c r="U1666" s="53"/>
      <c r="V1666" s="233"/>
      <c r="W1666" s="234" t="str">
        <f t="shared" si="429"/>
        <v/>
      </c>
      <c r="X1666" s="52"/>
      <c r="Y1666" s="53"/>
      <c r="Z1666" s="53"/>
      <c r="AA1666" s="53"/>
      <c r="AB1666" s="54" t="str">
        <f t="shared" si="430"/>
        <v/>
      </c>
      <c r="AC1666" s="54" t="str">
        <f t="shared" si="431"/>
        <v/>
      </c>
      <c r="AD1666" s="52"/>
      <c r="AE1666" s="53"/>
      <c r="AF1666" s="53"/>
      <c r="AG1666" s="53"/>
      <c r="AH1666" s="54" t="str">
        <f t="shared" si="432"/>
        <v/>
      </c>
      <c r="AI1666" s="54" t="str">
        <f t="shared" si="433"/>
        <v/>
      </c>
      <c r="AJ1666" s="52"/>
      <c r="AK1666" s="55"/>
      <c r="AL1666" s="55"/>
      <c r="AM1666" s="55"/>
      <c r="AN1666" s="54" t="str">
        <f t="shared" si="434"/>
        <v/>
      </c>
      <c r="AO1666" s="54" t="str">
        <f t="shared" si="435"/>
        <v/>
      </c>
      <c r="AP1666" s="53"/>
      <c r="AQ1666" s="53"/>
      <c r="AR1666" s="1"/>
      <c r="AS1666" s="1"/>
    </row>
    <row r="1667" spans="1:45" ht="18.75" customHeight="1" x14ac:dyDescent="0.35">
      <c r="A1667" s="1"/>
      <c r="B1667" s="49">
        <f>IF(R1667="",0,COUNTIF($R$7:R1667,R1667))</f>
        <v>0</v>
      </c>
      <c r="C1667" s="49" t="str">
        <f t="shared" si="420"/>
        <v>0</v>
      </c>
      <c r="D1667" s="49">
        <f>IF(X1667="",0,COUNTIF($X$7:X1667,X1667))</f>
        <v>0</v>
      </c>
      <c r="E1667" s="49" t="str">
        <f t="shared" si="421"/>
        <v>0</v>
      </c>
      <c r="F1667" s="49">
        <f>IF(AD1667="",0,COUNTIF($AD$7:AD1667,AD1667))</f>
        <v>0</v>
      </c>
      <c r="G1667" s="49" t="str">
        <f t="shared" si="422"/>
        <v>0</v>
      </c>
      <c r="H1667" s="49">
        <f>IF(AJ1667="",0,COUNTIF($AJ$7:AJ1667,AJ1667))</f>
        <v>0</v>
      </c>
      <c r="I1667" s="49" t="str">
        <f t="shared" si="423"/>
        <v>0</v>
      </c>
      <c r="J1667" s="120">
        <f t="shared" si="424"/>
        <v>0</v>
      </c>
      <c r="K1667" s="50" t="str">
        <f t="shared" si="425"/>
        <v>-</v>
      </c>
      <c r="L1667" s="49">
        <f>IF(N1667="",0,COUNTIF($N$7:N1667,N1667))</f>
        <v>0</v>
      </c>
      <c r="M1667" s="50" t="str">
        <f t="shared" si="426"/>
        <v>0</v>
      </c>
      <c r="N1667" s="49" t="str">
        <f t="shared" si="427"/>
        <v/>
      </c>
      <c r="O1667" s="1"/>
      <c r="P1667" s="112"/>
      <c r="Q1667" s="4"/>
      <c r="R1667" s="4"/>
      <c r="S1667" s="54" t="str">
        <f t="shared" si="428"/>
        <v/>
      </c>
      <c r="T1667" s="51"/>
      <c r="U1667" s="53"/>
      <c r="V1667" s="233"/>
      <c r="W1667" s="234" t="str">
        <f t="shared" si="429"/>
        <v/>
      </c>
      <c r="X1667" s="52"/>
      <c r="Y1667" s="53"/>
      <c r="Z1667" s="53"/>
      <c r="AA1667" s="53"/>
      <c r="AB1667" s="54" t="str">
        <f t="shared" si="430"/>
        <v/>
      </c>
      <c r="AC1667" s="54" t="str">
        <f t="shared" si="431"/>
        <v/>
      </c>
      <c r="AD1667" s="52"/>
      <c r="AE1667" s="53"/>
      <c r="AF1667" s="53"/>
      <c r="AG1667" s="53"/>
      <c r="AH1667" s="54" t="str">
        <f t="shared" si="432"/>
        <v/>
      </c>
      <c r="AI1667" s="54" t="str">
        <f t="shared" si="433"/>
        <v/>
      </c>
      <c r="AJ1667" s="52"/>
      <c r="AK1667" s="55"/>
      <c r="AL1667" s="55"/>
      <c r="AM1667" s="55"/>
      <c r="AN1667" s="54" t="str">
        <f t="shared" si="434"/>
        <v/>
      </c>
      <c r="AO1667" s="54" t="str">
        <f t="shared" si="435"/>
        <v/>
      </c>
      <c r="AP1667" s="53"/>
      <c r="AQ1667" s="53"/>
      <c r="AR1667" s="1"/>
      <c r="AS1667" s="1"/>
    </row>
    <row r="1668" spans="1:45" ht="18.75" customHeight="1" x14ac:dyDescent="0.35">
      <c r="A1668" s="1"/>
      <c r="B1668" s="49">
        <f>IF(R1668="",0,COUNTIF($R$7:R1668,R1668))</f>
        <v>0</v>
      </c>
      <c r="C1668" s="49" t="str">
        <f t="shared" si="420"/>
        <v>0</v>
      </c>
      <c r="D1668" s="49">
        <f>IF(X1668="",0,COUNTIF($X$7:X1668,X1668))</f>
        <v>0</v>
      </c>
      <c r="E1668" s="49" t="str">
        <f t="shared" si="421"/>
        <v>0</v>
      </c>
      <c r="F1668" s="49">
        <f>IF(AD1668="",0,COUNTIF($AD$7:AD1668,AD1668))</f>
        <v>0</v>
      </c>
      <c r="G1668" s="49" t="str">
        <f t="shared" si="422"/>
        <v>0</v>
      </c>
      <c r="H1668" s="49">
        <f>IF(AJ1668="",0,COUNTIF($AJ$7:AJ1668,AJ1668))</f>
        <v>0</v>
      </c>
      <c r="I1668" s="49" t="str">
        <f t="shared" si="423"/>
        <v>0</v>
      </c>
      <c r="J1668" s="120">
        <f t="shared" si="424"/>
        <v>0</v>
      </c>
      <c r="K1668" s="50" t="str">
        <f t="shared" si="425"/>
        <v>-</v>
      </c>
      <c r="L1668" s="49">
        <f>IF(N1668="",0,COUNTIF($N$7:N1668,N1668))</f>
        <v>0</v>
      </c>
      <c r="M1668" s="50" t="str">
        <f t="shared" si="426"/>
        <v>0</v>
      </c>
      <c r="N1668" s="49" t="str">
        <f t="shared" si="427"/>
        <v/>
      </c>
      <c r="O1668" s="1"/>
      <c r="P1668" s="112"/>
      <c r="Q1668" s="4"/>
      <c r="R1668" s="4"/>
      <c r="S1668" s="54" t="str">
        <f t="shared" si="428"/>
        <v/>
      </c>
      <c r="T1668" s="51"/>
      <c r="U1668" s="53"/>
      <c r="V1668" s="233"/>
      <c r="W1668" s="234" t="str">
        <f t="shared" si="429"/>
        <v/>
      </c>
      <c r="X1668" s="52"/>
      <c r="Y1668" s="53"/>
      <c r="Z1668" s="53"/>
      <c r="AA1668" s="53"/>
      <c r="AB1668" s="54" t="str">
        <f t="shared" si="430"/>
        <v/>
      </c>
      <c r="AC1668" s="54" t="str">
        <f t="shared" si="431"/>
        <v/>
      </c>
      <c r="AD1668" s="52"/>
      <c r="AE1668" s="53"/>
      <c r="AF1668" s="53"/>
      <c r="AG1668" s="53"/>
      <c r="AH1668" s="54" t="str">
        <f t="shared" si="432"/>
        <v/>
      </c>
      <c r="AI1668" s="54" t="str">
        <f t="shared" si="433"/>
        <v/>
      </c>
      <c r="AJ1668" s="52"/>
      <c r="AK1668" s="55"/>
      <c r="AL1668" s="55"/>
      <c r="AM1668" s="55"/>
      <c r="AN1668" s="54" t="str">
        <f t="shared" si="434"/>
        <v/>
      </c>
      <c r="AO1668" s="54" t="str">
        <f t="shared" si="435"/>
        <v/>
      </c>
      <c r="AP1668" s="53"/>
      <c r="AQ1668" s="53"/>
      <c r="AR1668" s="1"/>
      <c r="AS1668" s="1"/>
    </row>
    <row r="1669" spans="1:45" ht="18.75" customHeight="1" x14ac:dyDescent="0.35">
      <c r="A1669" s="1"/>
      <c r="B1669" s="49">
        <f>IF(R1669="",0,COUNTIF($R$7:R1669,R1669))</f>
        <v>0</v>
      </c>
      <c r="C1669" s="49" t="str">
        <f t="shared" si="420"/>
        <v>0</v>
      </c>
      <c r="D1669" s="49">
        <f>IF(X1669="",0,COUNTIF($X$7:X1669,X1669))</f>
        <v>0</v>
      </c>
      <c r="E1669" s="49" t="str">
        <f t="shared" si="421"/>
        <v>0</v>
      </c>
      <c r="F1669" s="49">
        <f>IF(AD1669="",0,COUNTIF($AD$7:AD1669,AD1669))</f>
        <v>0</v>
      </c>
      <c r="G1669" s="49" t="str">
        <f t="shared" si="422"/>
        <v>0</v>
      </c>
      <c r="H1669" s="49">
        <f>IF(AJ1669="",0,COUNTIF($AJ$7:AJ1669,AJ1669))</f>
        <v>0</v>
      </c>
      <c r="I1669" s="49" t="str">
        <f t="shared" si="423"/>
        <v>0</v>
      </c>
      <c r="J1669" s="120">
        <f t="shared" si="424"/>
        <v>0</v>
      </c>
      <c r="K1669" s="50" t="str">
        <f t="shared" si="425"/>
        <v>-</v>
      </c>
      <c r="L1669" s="49">
        <f>IF(N1669="",0,COUNTIF($N$7:N1669,N1669))</f>
        <v>0</v>
      </c>
      <c r="M1669" s="50" t="str">
        <f t="shared" si="426"/>
        <v>0</v>
      </c>
      <c r="N1669" s="49" t="str">
        <f t="shared" si="427"/>
        <v/>
      </c>
      <c r="O1669" s="1"/>
      <c r="P1669" s="112"/>
      <c r="Q1669" s="4"/>
      <c r="R1669" s="4"/>
      <c r="S1669" s="54" t="str">
        <f t="shared" si="428"/>
        <v/>
      </c>
      <c r="T1669" s="51"/>
      <c r="U1669" s="53"/>
      <c r="V1669" s="233"/>
      <c r="W1669" s="234" t="str">
        <f t="shared" si="429"/>
        <v/>
      </c>
      <c r="X1669" s="52"/>
      <c r="Y1669" s="53"/>
      <c r="Z1669" s="53"/>
      <c r="AA1669" s="53"/>
      <c r="AB1669" s="54" t="str">
        <f t="shared" si="430"/>
        <v/>
      </c>
      <c r="AC1669" s="54" t="str">
        <f t="shared" si="431"/>
        <v/>
      </c>
      <c r="AD1669" s="52"/>
      <c r="AE1669" s="53"/>
      <c r="AF1669" s="53"/>
      <c r="AG1669" s="53"/>
      <c r="AH1669" s="54" t="str">
        <f t="shared" si="432"/>
        <v/>
      </c>
      <c r="AI1669" s="54" t="str">
        <f t="shared" si="433"/>
        <v/>
      </c>
      <c r="AJ1669" s="52"/>
      <c r="AK1669" s="55"/>
      <c r="AL1669" s="55"/>
      <c r="AM1669" s="55"/>
      <c r="AN1669" s="54" t="str">
        <f t="shared" si="434"/>
        <v/>
      </c>
      <c r="AO1669" s="54" t="str">
        <f t="shared" si="435"/>
        <v/>
      </c>
      <c r="AP1669" s="53"/>
      <c r="AQ1669" s="53"/>
      <c r="AR1669" s="1"/>
      <c r="AS1669" s="1"/>
    </row>
    <row r="1670" spans="1:45" ht="18.75" customHeight="1" x14ac:dyDescent="0.35">
      <c r="A1670" s="1"/>
      <c r="B1670" s="49">
        <f>IF(R1670="",0,COUNTIF($R$7:R1670,R1670))</f>
        <v>0</v>
      </c>
      <c r="C1670" s="49" t="str">
        <f t="shared" si="420"/>
        <v>0</v>
      </c>
      <c r="D1670" s="49">
        <f>IF(X1670="",0,COUNTIF($X$7:X1670,X1670))</f>
        <v>0</v>
      </c>
      <c r="E1670" s="49" t="str">
        <f t="shared" si="421"/>
        <v>0</v>
      </c>
      <c r="F1670" s="49">
        <f>IF(AD1670="",0,COUNTIF($AD$7:AD1670,AD1670))</f>
        <v>0</v>
      </c>
      <c r="G1670" s="49" t="str">
        <f t="shared" si="422"/>
        <v>0</v>
      </c>
      <c r="H1670" s="49">
        <f>IF(AJ1670="",0,COUNTIF($AJ$7:AJ1670,AJ1670))</f>
        <v>0</v>
      </c>
      <c r="I1670" s="49" t="str">
        <f t="shared" si="423"/>
        <v>0</v>
      </c>
      <c r="J1670" s="120">
        <f t="shared" si="424"/>
        <v>0</v>
      </c>
      <c r="K1670" s="50" t="str">
        <f t="shared" si="425"/>
        <v>-</v>
      </c>
      <c r="L1670" s="49">
        <f>IF(N1670="",0,COUNTIF($N$7:N1670,N1670))</f>
        <v>0</v>
      </c>
      <c r="M1670" s="50" t="str">
        <f t="shared" si="426"/>
        <v>0</v>
      </c>
      <c r="N1670" s="49" t="str">
        <f t="shared" si="427"/>
        <v/>
      </c>
      <c r="O1670" s="1"/>
      <c r="P1670" s="112"/>
      <c r="Q1670" s="4"/>
      <c r="R1670" s="4"/>
      <c r="S1670" s="54" t="str">
        <f t="shared" si="428"/>
        <v/>
      </c>
      <c r="T1670" s="51"/>
      <c r="U1670" s="53"/>
      <c r="V1670" s="233"/>
      <c r="W1670" s="234" t="str">
        <f t="shared" si="429"/>
        <v/>
      </c>
      <c r="X1670" s="52"/>
      <c r="Y1670" s="53"/>
      <c r="Z1670" s="53"/>
      <c r="AA1670" s="53"/>
      <c r="AB1670" s="54" t="str">
        <f t="shared" si="430"/>
        <v/>
      </c>
      <c r="AC1670" s="54" t="str">
        <f t="shared" si="431"/>
        <v/>
      </c>
      <c r="AD1670" s="52"/>
      <c r="AE1670" s="53"/>
      <c r="AF1670" s="53"/>
      <c r="AG1670" s="53"/>
      <c r="AH1670" s="54" t="str">
        <f t="shared" si="432"/>
        <v/>
      </c>
      <c r="AI1670" s="54" t="str">
        <f t="shared" si="433"/>
        <v/>
      </c>
      <c r="AJ1670" s="52"/>
      <c r="AK1670" s="55"/>
      <c r="AL1670" s="55"/>
      <c r="AM1670" s="55"/>
      <c r="AN1670" s="54" t="str">
        <f t="shared" si="434"/>
        <v/>
      </c>
      <c r="AO1670" s="54" t="str">
        <f t="shared" si="435"/>
        <v/>
      </c>
      <c r="AP1670" s="53"/>
      <c r="AQ1670" s="53"/>
      <c r="AR1670" s="1"/>
      <c r="AS1670" s="1"/>
    </row>
    <row r="1671" spans="1:45" ht="18.75" customHeight="1" x14ac:dyDescent="0.35">
      <c r="A1671" s="1"/>
      <c r="B1671" s="49">
        <f>IF(R1671="",0,COUNTIF($R$7:R1671,R1671))</f>
        <v>0</v>
      </c>
      <c r="C1671" s="49" t="str">
        <f t="shared" si="420"/>
        <v>0</v>
      </c>
      <c r="D1671" s="49">
        <f>IF(X1671="",0,COUNTIF($X$7:X1671,X1671))</f>
        <v>0</v>
      </c>
      <c r="E1671" s="49" t="str">
        <f t="shared" si="421"/>
        <v>0</v>
      </c>
      <c r="F1671" s="49">
        <f>IF(AD1671="",0,COUNTIF($AD$7:AD1671,AD1671))</f>
        <v>0</v>
      </c>
      <c r="G1671" s="49" t="str">
        <f t="shared" si="422"/>
        <v>0</v>
      </c>
      <c r="H1671" s="49">
        <f>IF(AJ1671="",0,COUNTIF($AJ$7:AJ1671,AJ1671))</f>
        <v>0</v>
      </c>
      <c r="I1671" s="49" t="str">
        <f t="shared" si="423"/>
        <v>0</v>
      </c>
      <c r="J1671" s="120">
        <f t="shared" si="424"/>
        <v>0</v>
      </c>
      <c r="K1671" s="50" t="str">
        <f t="shared" si="425"/>
        <v>-</v>
      </c>
      <c r="L1671" s="49">
        <f>IF(N1671="",0,COUNTIF($N$7:N1671,N1671))</f>
        <v>0</v>
      </c>
      <c r="M1671" s="50" t="str">
        <f t="shared" si="426"/>
        <v>0</v>
      </c>
      <c r="N1671" s="49" t="str">
        <f t="shared" si="427"/>
        <v/>
      </c>
      <c r="O1671" s="1"/>
      <c r="P1671" s="112"/>
      <c r="Q1671" s="4"/>
      <c r="R1671" s="4"/>
      <c r="S1671" s="54" t="str">
        <f t="shared" si="428"/>
        <v/>
      </c>
      <c r="T1671" s="51"/>
      <c r="U1671" s="53"/>
      <c r="V1671" s="233"/>
      <c r="W1671" s="234" t="str">
        <f t="shared" si="429"/>
        <v/>
      </c>
      <c r="X1671" s="52"/>
      <c r="Y1671" s="53"/>
      <c r="Z1671" s="53"/>
      <c r="AA1671" s="53"/>
      <c r="AB1671" s="54" t="str">
        <f t="shared" si="430"/>
        <v/>
      </c>
      <c r="AC1671" s="54" t="str">
        <f t="shared" si="431"/>
        <v/>
      </c>
      <c r="AD1671" s="52"/>
      <c r="AE1671" s="53"/>
      <c r="AF1671" s="53"/>
      <c r="AG1671" s="53"/>
      <c r="AH1671" s="54" t="str">
        <f t="shared" si="432"/>
        <v/>
      </c>
      <c r="AI1671" s="54" t="str">
        <f t="shared" si="433"/>
        <v/>
      </c>
      <c r="AJ1671" s="52"/>
      <c r="AK1671" s="55"/>
      <c r="AL1671" s="55"/>
      <c r="AM1671" s="55"/>
      <c r="AN1671" s="54" t="str">
        <f t="shared" si="434"/>
        <v/>
      </c>
      <c r="AO1671" s="54" t="str">
        <f t="shared" si="435"/>
        <v/>
      </c>
      <c r="AP1671" s="53"/>
      <c r="AQ1671" s="53"/>
      <c r="AR1671" s="1"/>
      <c r="AS1671" s="1"/>
    </row>
    <row r="1672" spans="1:45" ht="18.75" customHeight="1" x14ac:dyDescent="0.35">
      <c r="A1672" s="1"/>
      <c r="B1672" s="49">
        <f>IF(R1672="",0,COUNTIF($R$7:R1672,R1672))</f>
        <v>0</v>
      </c>
      <c r="C1672" s="49" t="str">
        <f t="shared" si="420"/>
        <v>0</v>
      </c>
      <c r="D1672" s="49">
        <f>IF(X1672="",0,COUNTIF($X$7:X1672,X1672))</f>
        <v>0</v>
      </c>
      <c r="E1672" s="49" t="str">
        <f t="shared" si="421"/>
        <v>0</v>
      </c>
      <c r="F1672" s="49">
        <f>IF(AD1672="",0,COUNTIF($AD$7:AD1672,AD1672))</f>
        <v>0</v>
      </c>
      <c r="G1672" s="49" t="str">
        <f t="shared" si="422"/>
        <v>0</v>
      </c>
      <c r="H1672" s="49">
        <f>IF(AJ1672="",0,COUNTIF($AJ$7:AJ1672,AJ1672))</f>
        <v>0</v>
      </c>
      <c r="I1672" s="49" t="str">
        <f t="shared" si="423"/>
        <v>0</v>
      </c>
      <c r="J1672" s="120">
        <f t="shared" si="424"/>
        <v>0</v>
      </c>
      <c r="K1672" s="50" t="str">
        <f t="shared" si="425"/>
        <v>-</v>
      </c>
      <c r="L1672" s="49">
        <f>IF(N1672="",0,COUNTIF($N$7:N1672,N1672))</f>
        <v>0</v>
      </c>
      <c r="M1672" s="50" t="str">
        <f t="shared" si="426"/>
        <v>0</v>
      </c>
      <c r="N1672" s="49" t="str">
        <f t="shared" si="427"/>
        <v/>
      </c>
      <c r="O1672" s="1"/>
      <c r="P1672" s="112"/>
      <c r="Q1672" s="4"/>
      <c r="R1672" s="4"/>
      <c r="S1672" s="54" t="str">
        <f t="shared" si="428"/>
        <v/>
      </c>
      <c r="T1672" s="51"/>
      <c r="U1672" s="53"/>
      <c r="V1672" s="233"/>
      <c r="W1672" s="234" t="str">
        <f t="shared" si="429"/>
        <v/>
      </c>
      <c r="X1672" s="52"/>
      <c r="Y1672" s="53"/>
      <c r="Z1672" s="53"/>
      <c r="AA1672" s="53"/>
      <c r="AB1672" s="54" t="str">
        <f t="shared" si="430"/>
        <v/>
      </c>
      <c r="AC1672" s="54" t="str">
        <f t="shared" si="431"/>
        <v/>
      </c>
      <c r="AD1672" s="52"/>
      <c r="AE1672" s="53"/>
      <c r="AF1672" s="53"/>
      <c r="AG1672" s="53"/>
      <c r="AH1672" s="54" t="str">
        <f t="shared" si="432"/>
        <v/>
      </c>
      <c r="AI1672" s="54" t="str">
        <f t="shared" si="433"/>
        <v/>
      </c>
      <c r="AJ1672" s="52"/>
      <c r="AK1672" s="55"/>
      <c r="AL1672" s="55"/>
      <c r="AM1672" s="55"/>
      <c r="AN1672" s="54" t="str">
        <f t="shared" si="434"/>
        <v/>
      </c>
      <c r="AO1672" s="54" t="str">
        <f t="shared" si="435"/>
        <v/>
      </c>
      <c r="AP1672" s="53"/>
      <c r="AQ1672" s="53"/>
      <c r="AR1672" s="1"/>
      <c r="AS1672" s="1"/>
    </row>
    <row r="1673" spans="1:45" ht="18.75" customHeight="1" x14ac:dyDescent="0.35">
      <c r="A1673" s="1"/>
      <c r="B1673" s="49">
        <f>IF(R1673="",0,COUNTIF($R$7:R1673,R1673))</f>
        <v>0</v>
      </c>
      <c r="C1673" s="49" t="str">
        <f t="shared" si="420"/>
        <v>0</v>
      </c>
      <c r="D1673" s="49">
        <f>IF(X1673="",0,COUNTIF($X$7:X1673,X1673))</f>
        <v>0</v>
      </c>
      <c r="E1673" s="49" t="str">
        <f t="shared" si="421"/>
        <v>0</v>
      </c>
      <c r="F1673" s="49">
        <f>IF(AD1673="",0,COUNTIF($AD$7:AD1673,AD1673))</f>
        <v>0</v>
      </c>
      <c r="G1673" s="49" t="str">
        <f t="shared" si="422"/>
        <v>0</v>
      </c>
      <c r="H1673" s="49">
        <f>IF(AJ1673="",0,COUNTIF($AJ$7:AJ1673,AJ1673))</f>
        <v>0</v>
      </c>
      <c r="I1673" s="49" t="str">
        <f t="shared" si="423"/>
        <v>0</v>
      </c>
      <c r="J1673" s="120">
        <f t="shared" si="424"/>
        <v>0</v>
      </c>
      <c r="K1673" s="50" t="str">
        <f t="shared" si="425"/>
        <v>-</v>
      </c>
      <c r="L1673" s="49">
        <f>IF(N1673="",0,COUNTIF($N$7:N1673,N1673))</f>
        <v>0</v>
      </c>
      <c r="M1673" s="50" t="str">
        <f t="shared" si="426"/>
        <v>0</v>
      </c>
      <c r="N1673" s="49" t="str">
        <f t="shared" si="427"/>
        <v/>
      </c>
      <c r="O1673" s="1"/>
      <c r="P1673" s="112"/>
      <c r="Q1673" s="4"/>
      <c r="R1673" s="4"/>
      <c r="S1673" s="54" t="str">
        <f t="shared" si="428"/>
        <v/>
      </c>
      <c r="T1673" s="51"/>
      <c r="U1673" s="53"/>
      <c r="V1673" s="233"/>
      <c r="W1673" s="234" t="str">
        <f t="shared" si="429"/>
        <v/>
      </c>
      <c r="X1673" s="52"/>
      <c r="Y1673" s="53"/>
      <c r="Z1673" s="53"/>
      <c r="AA1673" s="53"/>
      <c r="AB1673" s="54" t="str">
        <f t="shared" si="430"/>
        <v/>
      </c>
      <c r="AC1673" s="54" t="str">
        <f t="shared" si="431"/>
        <v/>
      </c>
      <c r="AD1673" s="52"/>
      <c r="AE1673" s="53"/>
      <c r="AF1673" s="53"/>
      <c r="AG1673" s="53"/>
      <c r="AH1673" s="54" t="str">
        <f t="shared" si="432"/>
        <v/>
      </c>
      <c r="AI1673" s="54" t="str">
        <f t="shared" si="433"/>
        <v/>
      </c>
      <c r="AJ1673" s="52"/>
      <c r="AK1673" s="55"/>
      <c r="AL1673" s="55"/>
      <c r="AM1673" s="55"/>
      <c r="AN1673" s="54" t="str">
        <f t="shared" si="434"/>
        <v/>
      </c>
      <c r="AO1673" s="54" t="str">
        <f t="shared" si="435"/>
        <v/>
      </c>
      <c r="AP1673" s="53"/>
      <c r="AQ1673" s="53"/>
      <c r="AR1673" s="1"/>
      <c r="AS1673" s="1"/>
    </row>
    <row r="1674" spans="1:45" ht="18.75" customHeight="1" x14ac:dyDescent="0.35">
      <c r="A1674" s="1"/>
      <c r="B1674" s="49">
        <f>IF(R1674="",0,COUNTIF($R$7:R1674,R1674))</f>
        <v>0</v>
      </c>
      <c r="C1674" s="49" t="str">
        <f t="shared" si="420"/>
        <v>0</v>
      </c>
      <c r="D1674" s="49">
        <f>IF(X1674="",0,COUNTIF($X$7:X1674,X1674))</f>
        <v>0</v>
      </c>
      <c r="E1674" s="49" t="str">
        <f t="shared" si="421"/>
        <v>0</v>
      </c>
      <c r="F1674" s="49">
        <f>IF(AD1674="",0,COUNTIF($AD$7:AD1674,AD1674))</f>
        <v>0</v>
      </c>
      <c r="G1674" s="49" t="str">
        <f t="shared" si="422"/>
        <v>0</v>
      </c>
      <c r="H1674" s="49">
        <f>IF(AJ1674="",0,COUNTIF($AJ$7:AJ1674,AJ1674))</f>
        <v>0</v>
      </c>
      <c r="I1674" s="49" t="str">
        <f t="shared" si="423"/>
        <v>0</v>
      </c>
      <c r="J1674" s="120">
        <f t="shared" si="424"/>
        <v>0</v>
      </c>
      <c r="K1674" s="50" t="str">
        <f t="shared" si="425"/>
        <v>-</v>
      </c>
      <c r="L1674" s="49">
        <f>IF(N1674="",0,COUNTIF($N$7:N1674,N1674))</f>
        <v>0</v>
      </c>
      <c r="M1674" s="50" t="str">
        <f t="shared" si="426"/>
        <v>0</v>
      </c>
      <c r="N1674" s="49" t="str">
        <f t="shared" si="427"/>
        <v/>
      </c>
      <c r="O1674" s="1"/>
      <c r="P1674" s="112"/>
      <c r="Q1674" s="4"/>
      <c r="R1674" s="4"/>
      <c r="S1674" s="54" t="str">
        <f t="shared" si="428"/>
        <v/>
      </c>
      <c r="T1674" s="51"/>
      <c r="U1674" s="53"/>
      <c r="V1674" s="233"/>
      <c r="W1674" s="234" t="str">
        <f t="shared" si="429"/>
        <v/>
      </c>
      <c r="X1674" s="52"/>
      <c r="Y1674" s="53"/>
      <c r="Z1674" s="53"/>
      <c r="AA1674" s="53"/>
      <c r="AB1674" s="54" t="str">
        <f t="shared" si="430"/>
        <v/>
      </c>
      <c r="AC1674" s="54" t="str">
        <f t="shared" si="431"/>
        <v/>
      </c>
      <c r="AD1674" s="52"/>
      <c r="AE1674" s="53"/>
      <c r="AF1674" s="53"/>
      <c r="AG1674" s="53"/>
      <c r="AH1674" s="54" t="str">
        <f t="shared" si="432"/>
        <v/>
      </c>
      <c r="AI1674" s="54" t="str">
        <f t="shared" si="433"/>
        <v/>
      </c>
      <c r="AJ1674" s="52"/>
      <c r="AK1674" s="55"/>
      <c r="AL1674" s="55"/>
      <c r="AM1674" s="55"/>
      <c r="AN1674" s="54" t="str">
        <f t="shared" si="434"/>
        <v/>
      </c>
      <c r="AO1674" s="54" t="str">
        <f t="shared" si="435"/>
        <v/>
      </c>
      <c r="AP1674" s="53"/>
      <c r="AQ1674" s="53"/>
      <c r="AR1674" s="1"/>
      <c r="AS1674" s="1"/>
    </row>
    <row r="1675" spans="1:45" ht="18.75" customHeight="1" x14ac:dyDescent="0.35">
      <c r="A1675" s="1"/>
      <c r="B1675" s="49">
        <f>IF(R1675="",0,COUNTIF($R$7:R1675,R1675))</f>
        <v>0</v>
      </c>
      <c r="C1675" s="49" t="str">
        <f t="shared" si="420"/>
        <v>0</v>
      </c>
      <c r="D1675" s="49">
        <f>IF(X1675="",0,COUNTIF($X$7:X1675,X1675))</f>
        <v>0</v>
      </c>
      <c r="E1675" s="49" t="str">
        <f t="shared" si="421"/>
        <v>0</v>
      </c>
      <c r="F1675" s="49">
        <f>IF(AD1675="",0,COUNTIF($AD$7:AD1675,AD1675))</f>
        <v>0</v>
      </c>
      <c r="G1675" s="49" t="str">
        <f t="shared" si="422"/>
        <v>0</v>
      </c>
      <c r="H1675" s="49">
        <f>IF(AJ1675="",0,COUNTIF($AJ$7:AJ1675,AJ1675))</f>
        <v>0</v>
      </c>
      <c r="I1675" s="49" t="str">
        <f t="shared" si="423"/>
        <v>0</v>
      </c>
      <c r="J1675" s="120">
        <f t="shared" si="424"/>
        <v>0</v>
      </c>
      <c r="K1675" s="50" t="str">
        <f t="shared" si="425"/>
        <v>-</v>
      </c>
      <c r="L1675" s="49">
        <f>IF(N1675="",0,COUNTIF($N$7:N1675,N1675))</f>
        <v>0</v>
      </c>
      <c r="M1675" s="50" t="str">
        <f t="shared" si="426"/>
        <v>0</v>
      </c>
      <c r="N1675" s="49" t="str">
        <f t="shared" si="427"/>
        <v/>
      </c>
      <c r="O1675" s="1"/>
      <c r="P1675" s="112"/>
      <c r="Q1675" s="4"/>
      <c r="R1675" s="4"/>
      <c r="S1675" s="54" t="str">
        <f t="shared" si="428"/>
        <v/>
      </c>
      <c r="T1675" s="51"/>
      <c r="U1675" s="53"/>
      <c r="V1675" s="233"/>
      <c r="W1675" s="234" t="str">
        <f t="shared" si="429"/>
        <v/>
      </c>
      <c r="X1675" s="52"/>
      <c r="Y1675" s="53"/>
      <c r="Z1675" s="53"/>
      <c r="AA1675" s="53"/>
      <c r="AB1675" s="54" t="str">
        <f t="shared" si="430"/>
        <v/>
      </c>
      <c r="AC1675" s="54" t="str">
        <f t="shared" si="431"/>
        <v/>
      </c>
      <c r="AD1675" s="52"/>
      <c r="AE1675" s="53"/>
      <c r="AF1675" s="53"/>
      <c r="AG1675" s="53"/>
      <c r="AH1675" s="54" t="str">
        <f t="shared" si="432"/>
        <v/>
      </c>
      <c r="AI1675" s="54" t="str">
        <f t="shared" si="433"/>
        <v/>
      </c>
      <c r="AJ1675" s="52"/>
      <c r="AK1675" s="55"/>
      <c r="AL1675" s="55"/>
      <c r="AM1675" s="55"/>
      <c r="AN1675" s="54" t="str">
        <f t="shared" si="434"/>
        <v/>
      </c>
      <c r="AO1675" s="54" t="str">
        <f t="shared" si="435"/>
        <v/>
      </c>
      <c r="AP1675" s="53"/>
      <c r="AQ1675" s="53"/>
      <c r="AR1675" s="1"/>
      <c r="AS1675" s="1"/>
    </row>
    <row r="1676" spans="1:45" ht="18.75" customHeight="1" x14ac:dyDescent="0.35">
      <c r="A1676" s="1"/>
      <c r="B1676" s="49">
        <f>IF(R1676="",0,COUNTIF($R$7:R1676,R1676))</f>
        <v>0</v>
      </c>
      <c r="C1676" s="49" t="str">
        <f t="shared" si="420"/>
        <v>0</v>
      </c>
      <c r="D1676" s="49">
        <f>IF(X1676="",0,COUNTIF($X$7:X1676,X1676))</f>
        <v>0</v>
      </c>
      <c r="E1676" s="49" t="str">
        <f t="shared" si="421"/>
        <v>0</v>
      </c>
      <c r="F1676" s="49">
        <f>IF(AD1676="",0,COUNTIF($AD$7:AD1676,AD1676))</f>
        <v>0</v>
      </c>
      <c r="G1676" s="49" t="str">
        <f t="shared" si="422"/>
        <v>0</v>
      </c>
      <c r="H1676" s="49">
        <f>IF(AJ1676="",0,COUNTIF($AJ$7:AJ1676,AJ1676))</f>
        <v>0</v>
      </c>
      <c r="I1676" s="49" t="str">
        <f t="shared" si="423"/>
        <v>0</v>
      </c>
      <c r="J1676" s="120">
        <f t="shared" si="424"/>
        <v>0</v>
      </c>
      <c r="K1676" s="50" t="str">
        <f t="shared" si="425"/>
        <v>-</v>
      </c>
      <c r="L1676" s="49">
        <f>IF(N1676="",0,COUNTIF($N$7:N1676,N1676))</f>
        <v>0</v>
      </c>
      <c r="M1676" s="50" t="str">
        <f t="shared" si="426"/>
        <v>0</v>
      </c>
      <c r="N1676" s="49" t="str">
        <f t="shared" si="427"/>
        <v/>
      </c>
      <c r="O1676" s="1"/>
      <c r="P1676" s="112"/>
      <c r="Q1676" s="4"/>
      <c r="R1676" s="4"/>
      <c r="S1676" s="54" t="str">
        <f t="shared" si="428"/>
        <v/>
      </c>
      <c r="T1676" s="51"/>
      <c r="U1676" s="53"/>
      <c r="V1676" s="233"/>
      <c r="W1676" s="234" t="str">
        <f t="shared" si="429"/>
        <v/>
      </c>
      <c r="X1676" s="52"/>
      <c r="Y1676" s="53"/>
      <c r="Z1676" s="53"/>
      <c r="AA1676" s="53"/>
      <c r="AB1676" s="54" t="str">
        <f t="shared" si="430"/>
        <v/>
      </c>
      <c r="AC1676" s="54" t="str">
        <f t="shared" si="431"/>
        <v/>
      </c>
      <c r="AD1676" s="52"/>
      <c r="AE1676" s="53"/>
      <c r="AF1676" s="53"/>
      <c r="AG1676" s="53"/>
      <c r="AH1676" s="54" t="str">
        <f t="shared" si="432"/>
        <v/>
      </c>
      <c r="AI1676" s="54" t="str">
        <f t="shared" si="433"/>
        <v/>
      </c>
      <c r="AJ1676" s="52"/>
      <c r="AK1676" s="55"/>
      <c r="AL1676" s="55"/>
      <c r="AM1676" s="55"/>
      <c r="AN1676" s="54" t="str">
        <f t="shared" si="434"/>
        <v/>
      </c>
      <c r="AO1676" s="54" t="str">
        <f t="shared" si="435"/>
        <v/>
      </c>
      <c r="AP1676" s="53"/>
      <c r="AQ1676" s="53"/>
      <c r="AR1676" s="1"/>
      <c r="AS1676" s="1"/>
    </row>
    <row r="1677" spans="1:45" ht="18.75" customHeight="1" x14ac:dyDescent="0.35">
      <c r="A1677" s="1"/>
      <c r="B1677" s="49">
        <f>IF(R1677="",0,COUNTIF($R$7:R1677,R1677))</f>
        <v>0</v>
      </c>
      <c r="C1677" s="49" t="str">
        <f t="shared" si="420"/>
        <v>0</v>
      </c>
      <c r="D1677" s="49">
        <f>IF(X1677="",0,COUNTIF($X$7:X1677,X1677))</f>
        <v>0</v>
      </c>
      <c r="E1677" s="49" t="str">
        <f t="shared" si="421"/>
        <v>0</v>
      </c>
      <c r="F1677" s="49">
        <f>IF(AD1677="",0,COUNTIF($AD$7:AD1677,AD1677))</f>
        <v>0</v>
      </c>
      <c r="G1677" s="49" t="str">
        <f t="shared" si="422"/>
        <v>0</v>
      </c>
      <c r="H1677" s="49">
        <f>IF(AJ1677="",0,COUNTIF($AJ$7:AJ1677,AJ1677))</f>
        <v>0</v>
      </c>
      <c r="I1677" s="49" t="str">
        <f t="shared" si="423"/>
        <v>0</v>
      </c>
      <c r="J1677" s="120">
        <f t="shared" si="424"/>
        <v>0</v>
      </c>
      <c r="K1677" s="50" t="str">
        <f t="shared" si="425"/>
        <v>-</v>
      </c>
      <c r="L1677" s="49">
        <f>IF(N1677="",0,COUNTIF($N$7:N1677,N1677))</f>
        <v>0</v>
      </c>
      <c r="M1677" s="50" t="str">
        <f t="shared" si="426"/>
        <v>0</v>
      </c>
      <c r="N1677" s="49" t="str">
        <f t="shared" si="427"/>
        <v/>
      </c>
      <c r="O1677" s="1"/>
      <c r="P1677" s="112"/>
      <c r="Q1677" s="4"/>
      <c r="R1677" s="4"/>
      <c r="S1677" s="54" t="str">
        <f t="shared" si="428"/>
        <v/>
      </c>
      <c r="T1677" s="51"/>
      <c r="U1677" s="53"/>
      <c r="V1677" s="233"/>
      <c r="W1677" s="234" t="str">
        <f t="shared" si="429"/>
        <v/>
      </c>
      <c r="X1677" s="52"/>
      <c r="Y1677" s="53"/>
      <c r="Z1677" s="53"/>
      <c r="AA1677" s="53"/>
      <c r="AB1677" s="54" t="str">
        <f t="shared" si="430"/>
        <v/>
      </c>
      <c r="AC1677" s="54" t="str">
        <f t="shared" si="431"/>
        <v/>
      </c>
      <c r="AD1677" s="52"/>
      <c r="AE1677" s="53"/>
      <c r="AF1677" s="53"/>
      <c r="AG1677" s="53"/>
      <c r="AH1677" s="54" t="str">
        <f t="shared" si="432"/>
        <v/>
      </c>
      <c r="AI1677" s="54" t="str">
        <f t="shared" si="433"/>
        <v/>
      </c>
      <c r="AJ1677" s="52"/>
      <c r="AK1677" s="55"/>
      <c r="AL1677" s="55"/>
      <c r="AM1677" s="55"/>
      <c r="AN1677" s="54" t="str">
        <f t="shared" si="434"/>
        <v/>
      </c>
      <c r="AO1677" s="54" t="str">
        <f t="shared" si="435"/>
        <v/>
      </c>
      <c r="AP1677" s="53"/>
      <c r="AQ1677" s="53"/>
      <c r="AR1677" s="1"/>
      <c r="AS1677" s="1"/>
    </row>
    <row r="1678" spans="1:45" ht="18.75" customHeight="1" x14ac:dyDescent="0.35">
      <c r="A1678" s="1"/>
      <c r="B1678" s="49">
        <f>IF(R1678="",0,COUNTIF($R$7:R1678,R1678))</f>
        <v>0</v>
      </c>
      <c r="C1678" s="49" t="str">
        <f t="shared" si="420"/>
        <v>0</v>
      </c>
      <c r="D1678" s="49">
        <f>IF(X1678="",0,COUNTIF($X$7:X1678,X1678))</f>
        <v>0</v>
      </c>
      <c r="E1678" s="49" t="str">
        <f t="shared" si="421"/>
        <v>0</v>
      </c>
      <c r="F1678" s="49">
        <f>IF(AD1678="",0,COUNTIF($AD$7:AD1678,AD1678))</f>
        <v>0</v>
      </c>
      <c r="G1678" s="49" t="str">
        <f t="shared" si="422"/>
        <v>0</v>
      </c>
      <c r="H1678" s="49">
        <f>IF(AJ1678="",0,COUNTIF($AJ$7:AJ1678,AJ1678))</f>
        <v>0</v>
      </c>
      <c r="I1678" s="49" t="str">
        <f t="shared" si="423"/>
        <v>0</v>
      </c>
      <c r="J1678" s="120">
        <f t="shared" si="424"/>
        <v>0</v>
      </c>
      <c r="K1678" s="50" t="str">
        <f t="shared" si="425"/>
        <v>-</v>
      </c>
      <c r="L1678" s="49">
        <f>IF(N1678="",0,COUNTIF($N$7:N1678,N1678))</f>
        <v>0</v>
      </c>
      <c r="M1678" s="50" t="str">
        <f t="shared" si="426"/>
        <v>0</v>
      </c>
      <c r="N1678" s="49" t="str">
        <f t="shared" si="427"/>
        <v/>
      </c>
      <c r="O1678" s="1"/>
      <c r="P1678" s="112"/>
      <c r="Q1678" s="4"/>
      <c r="R1678" s="4"/>
      <c r="S1678" s="54" t="str">
        <f t="shared" si="428"/>
        <v/>
      </c>
      <c r="T1678" s="51"/>
      <c r="U1678" s="53"/>
      <c r="V1678" s="233"/>
      <c r="W1678" s="234" t="str">
        <f t="shared" si="429"/>
        <v/>
      </c>
      <c r="X1678" s="52"/>
      <c r="Y1678" s="53"/>
      <c r="Z1678" s="53"/>
      <c r="AA1678" s="53"/>
      <c r="AB1678" s="54" t="str">
        <f t="shared" si="430"/>
        <v/>
      </c>
      <c r="AC1678" s="54" t="str">
        <f t="shared" si="431"/>
        <v/>
      </c>
      <c r="AD1678" s="52"/>
      <c r="AE1678" s="53"/>
      <c r="AF1678" s="53"/>
      <c r="AG1678" s="53"/>
      <c r="AH1678" s="54" t="str">
        <f t="shared" si="432"/>
        <v/>
      </c>
      <c r="AI1678" s="54" t="str">
        <f t="shared" si="433"/>
        <v/>
      </c>
      <c r="AJ1678" s="52"/>
      <c r="AK1678" s="55"/>
      <c r="AL1678" s="55"/>
      <c r="AM1678" s="55"/>
      <c r="AN1678" s="54" t="str">
        <f t="shared" si="434"/>
        <v/>
      </c>
      <c r="AO1678" s="54" t="str">
        <f t="shared" si="435"/>
        <v/>
      </c>
      <c r="AP1678" s="53"/>
      <c r="AQ1678" s="53"/>
      <c r="AR1678" s="1"/>
      <c r="AS1678" s="1"/>
    </row>
    <row r="1679" spans="1:45" ht="18.75" customHeight="1" x14ac:dyDescent="0.35">
      <c r="A1679" s="1"/>
      <c r="B1679" s="49">
        <f>IF(R1679="",0,COUNTIF($R$7:R1679,R1679))</f>
        <v>0</v>
      </c>
      <c r="C1679" s="49" t="str">
        <f t="shared" si="420"/>
        <v>0</v>
      </c>
      <c r="D1679" s="49">
        <f>IF(X1679="",0,COUNTIF($X$7:X1679,X1679))</f>
        <v>0</v>
      </c>
      <c r="E1679" s="49" t="str">
        <f t="shared" si="421"/>
        <v>0</v>
      </c>
      <c r="F1679" s="49">
        <f>IF(AD1679="",0,COUNTIF($AD$7:AD1679,AD1679))</f>
        <v>0</v>
      </c>
      <c r="G1679" s="49" t="str">
        <f t="shared" si="422"/>
        <v>0</v>
      </c>
      <c r="H1679" s="49">
        <f>IF(AJ1679="",0,COUNTIF($AJ$7:AJ1679,AJ1679))</f>
        <v>0</v>
      </c>
      <c r="I1679" s="49" t="str">
        <f t="shared" si="423"/>
        <v>0</v>
      </c>
      <c r="J1679" s="120">
        <f t="shared" si="424"/>
        <v>0</v>
      </c>
      <c r="K1679" s="50" t="str">
        <f t="shared" si="425"/>
        <v>-</v>
      </c>
      <c r="L1679" s="49">
        <f>IF(N1679="",0,COUNTIF($N$7:N1679,N1679))</f>
        <v>0</v>
      </c>
      <c r="M1679" s="50" t="str">
        <f t="shared" si="426"/>
        <v>0</v>
      </c>
      <c r="N1679" s="49" t="str">
        <f t="shared" si="427"/>
        <v/>
      </c>
      <c r="O1679" s="1"/>
      <c r="P1679" s="112"/>
      <c r="Q1679" s="4"/>
      <c r="R1679" s="4"/>
      <c r="S1679" s="54" t="str">
        <f t="shared" si="428"/>
        <v/>
      </c>
      <c r="T1679" s="51"/>
      <c r="U1679" s="53"/>
      <c r="V1679" s="233"/>
      <c r="W1679" s="234" t="str">
        <f t="shared" si="429"/>
        <v/>
      </c>
      <c r="X1679" s="52"/>
      <c r="Y1679" s="53"/>
      <c r="Z1679" s="53"/>
      <c r="AA1679" s="53"/>
      <c r="AB1679" s="54" t="str">
        <f t="shared" si="430"/>
        <v/>
      </c>
      <c r="AC1679" s="54" t="str">
        <f t="shared" si="431"/>
        <v/>
      </c>
      <c r="AD1679" s="52"/>
      <c r="AE1679" s="53"/>
      <c r="AF1679" s="53"/>
      <c r="AG1679" s="53"/>
      <c r="AH1679" s="54" t="str">
        <f t="shared" si="432"/>
        <v/>
      </c>
      <c r="AI1679" s="54" t="str">
        <f t="shared" si="433"/>
        <v/>
      </c>
      <c r="AJ1679" s="52"/>
      <c r="AK1679" s="55"/>
      <c r="AL1679" s="55"/>
      <c r="AM1679" s="55"/>
      <c r="AN1679" s="54" t="str">
        <f t="shared" si="434"/>
        <v/>
      </c>
      <c r="AO1679" s="54" t="str">
        <f t="shared" si="435"/>
        <v/>
      </c>
      <c r="AP1679" s="53"/>
      <c r="AQ1679" s="53"/>
      <c r="AR1679" s="1"/>
      <c r="AS1679" s="1"/>
    </row>
    <row r="1680" spans="1:45" ht="18.75" customHeight="1" x14ac:dyDescent="0.35">
      <c r="A1680" s="1"/>
      <c r="B1680" s="49">
        <f>IF(R1680="",0,COUNTIF($R$7:R1680,R1680))</f>
        <v>0</v>
      </c>
      <c r="C1680" s="49" t="str">
        <f t="shared" si="420"/>
        <v>0</v>
      </c>
      <c r="D1680" s="49">
        <f>IF(X1680="",0,COUNTIF($X$7:X1680,X1680))</f>
        <v>0</v>
      </c>
      <c r="E1680" s="49" t="str">
        <f t="shared" si="421"/>
        <v>0</v>
      </c>
      <c r="F1680" s="49">
        <f>IF(AD1680="",0,COUNTIF($AD$7:AD1680,AD1680))</f>
        <v>0</v>
      </c>
      <c r="G1680" s="49" t="str">
        <f t="shared" si="422"/>
        <v>0</v>
      </c>
      <c r="H1680" s="49">
        <f>IF(AJ1680="",0,COUNTIF($AJ$7:AJ1680,AJ1680))</f>
        <v>0</v>
      </c>
      <c r="I1680" s="49" t="str">
        <f t="shared" si="423"/>
        <v>0</v>
      </c>
      <c r="J1680" s="120">
        <f t="shared" si="424"/>
        <v>0</v>
      </c>
      <c r="K1680" s="50" t="str">
        <f t="shared" si="425"/>
        <v>-</v>
      </c>
      <c r="L1680" s="49">
        <f>IF(N1680="",0,COUNTIF($N$7:N1680,N1680))</f>
        <v>0</v>
      </c>
      <c r="M1680" s="50" t="str">
        <f t="shared" si="426"/>
        <v>0</v>
      </c>
      <c r="N1680" s="49" t="str">
        <f t="shared" si="427"/>
        <v/>
      </c>
      <c r="O1680" s="1"/>
      <c r="P1680" s="112"/>
      <c r="Q1680" s="4"/>
      <c r="R1680" s="4"/>
      <c r="S1680" s="54" t="str">
        <f t="shared" si="428"/>
        <v/>
      </c>
      <c r="T1680" s="51"/>
      <c r="U1680" s="53"/>
      <c r="V1680" s="233"/>
      <c r="W1680" s="234" t="str">
        <f t="shared" si="429"/>
        <v/>
      </c>
      <c r="X1680" s="52"/>
      <c r="Y1680" s="53"/>
      <c r="Z1680" s="53"/>
      <c r="AA1680" s="53"/>
      <c r="AB1680" s="54" t="str">
        <f t="shared" si="430"/>
        <v/>
      </c>
      <c r="AC1680" s="54" t="str">
        <f t="shared" si="431"/>
        <v/>
      </c>
      <c r="AD1680" s="52"/>
      <c r="AE1680" s="53"/>
      <c r="AF1680" s="53"/>
      <c r="AG1680" s="53"/>
      <c r="AH1680" s="54" t="str">
        <f t="shared" si="432"/>
        <v/>
      </c>
      <c r="AI1680" s="54" t="str">
        <f t="shared" si="433"/>
        <v/>
      </c>
      <c r="AJ1680" s="52"/>
      <c r="AK1680" s="55"/>
      <c r="AL1680" s="55"/>
      <c r="AM1680" s="55"/>
      <c r="AN1680" s="54" t="str">
        <f t="shared" si="434"/>
        <v/>
      </c>
      <c r="AO1680" s="54" t="str">
        <f t="shared" si="435"/>
        <v/>
      </c>
      <c r="AP1680" s="53"/>
      <c r="AQ1680" s="53"/>
      <c r="AR1680" s="1"/>
      <c r="AS1680" s="1"/>
    </row>
    <row r="1681" spans="1:45" ht="18.75" customHeight="1" x14ac:dyDescent="0.35">
      <c r="A1681" s="1"/>
      <c r="B1681" s="49">
        <f>IF(R1681="",0,COUNTIF($R$7:R1681,R1681))</f>
        <v>0</v>
      </c>
      <c r="C1681" s="49" t="str">
        <f t="shared" si="420"/>
        <v>0</v>
      </c>
      <c r="D1681" s="49">
        <f>IF(X1681="",0,COUNTIF($X$7:X1681,X1681))</f>
        <v>0</v>
      </c>
      <c r="E1681" s="49" t="str">
        <f t="shared" si="421"/>
        <v>0</v>
      </c>
      <c r="F1681" s="49">
        <f>IF(AD1681="",0,COUNTIF($AD$7:AD1681,AD1681))</f>
        <v>0</v>
      </c>
      <c r="G1681" s="49" t="str">
        <f t="shared" si="422"/>
        <v>0</v>
      </c>
      <c r="H1681" s="49">
        <f>IF(AJ1681="",0,COUNTIF($AJ$7:AJ1681,AJ1681))</f>
        <v>0</v>
      </c>
      <c r="I1681" s="49" t="str">
        <f t="shared" si="423"/>
        <v>0</v>
      </c>
      <c r="J1681" s="120">
        <f t="shared" si="424"/>
        <v>0</v>
      </c>
      <c r="K1681" s="50" t="str">
        <f t="shared" si="425"/>
        <v>-</v>
      </c>
      <c r="L1681" s="49">
        <f>IF(N1681="",0,COUNTIF($N$7:N1681,N1681))</f>
        <v>0</v>
      </c>
      <c r="M1681" s="50" t="str">
        <f t="shared" si="426"/>
        <v>0</v>
      </c>
      <c r="N1681" s="49" t="str">
        <f t="shared" si="427"/>
        <v/>
      </c>
      <c r="O1681" s="1"/>
      <c r="P1681" s="112"/>
      <c r="Q1681" s="4"/>
      <c r="R1681" s="4"/>
      <c r="S1681" s="54" t="str">
        <f t="shared" si="428"/>
        <v/>
      </c>
      <c r="T1681" s="51"/>
      <c r="U1681" s="53"/>
      <c r="V1681" s="233"/>
      <c r="W1681" s="234" t="str">
        <f t="shared" si="429"/>
        <v/>
      </c>
      <c r="X1681" s="52"/>
      <c r="Y1681" s="53"/>
      <c r="Z1681" s="53"/>
      <c r="AA1681" s="53"/>
      <c r="AB1681" s="54" t="str">
        <f t="shared" si="430"/>
        <v/>
      </c>
      <c r="AC1681" s="54" t="str">
        <f t="shared" si="431"/>
        <v/>
      </c>
      <c r="AD1681" s="52"/>
      <c r="AE1681" s="53"/>
      <c r="AF1681" s="53"/>
      <c r="AG1681" s="53"/>
      <c r="AH1681" s="54" t="str">
        <f t="shared" si="432"/>
        <v/>
      </c>
      <c r="AI1681" s="54" t="str">
        <f t="shared" si="433"/>
        <v/>
      </c>
      <c r="AJ1681" s="52"/>
      <c r="AK1681" s="55"/>
      <c r="AL1681" s="55"/>
      <c r="AM1681" s="55"/>
      <c r="AN1681" s="54" t="str">
        <f t="shared" si="434"/>
        <v/>
      </c>
      <c r="AO1681" s="54" t="str">
        <f t="shared" si="435"/>
        <v/>
      </c>
      <c r="AP1681" s="53"/>
      <c r="AQ1681" s="53"/>
      <c r="AR1681" s="1"/>
      <c r="AS1681" s="1"/>
    </row>
    <row r="1682" spans="1:45" ht="18.75" customHeight="1" x14ac:dyDescent="0.35">
      <c r="A1682" s="1"/>
      <c r="B1682" s="49">
        <f>IF(R1682="",0,COUNTIF($R$7:R1682,R1682))</f>
        <v>0</v>
      </c>
      <c r="C1682" s="49" t="str">
        <f t="shared" si="420"/>
        <v>0</v>
      </c>
      <c r="D1682" s="49">
        <f>IF(X1682="",0,COUNTIF($X$7:X1682,X1682))</f>
        <v>0</v>
      </c>
      <c r="E1682" s="49" t="str">
        <f t="shared" si="421"/>
        <v>0</v>
      </c>
      <c r="F1682" s="49">
        <f>IF(AD1682="",0,COUNTIF($AD$7:AD1682,AD1682))</f>
        <v>0</v>
      </c>
      <c r="G1682" s="49" t="str">
        <f t="shared" si="422"/>
        <v>0</v>
      </c>
      <c r="H1682" s="49">
        <f>IF(AJ1682="",0,COUNTIF($AJ$7:AJ1682,AJ1682))</f>
        <v>0</v>
      </c>
      <c r="I1682" s="49" t="str">
        <f t="shared" si="423"/>
        <v>0</v>
      </c>
      <c r="J1682" s="120">
        <f t="shared" si="424"/>
        <v>0</v>
      </c>
      <c r="K1682" s="50" t="str">
        <f t="shared" si="425"/>
        <v>-</v>
      </c>
      <c r="L1682" s="49">
        <f>IF(N1682="",0,COUNTIF($N$7:N1682,N1682))</f>
        <v>0</v>
      </c>
      <c r="M1682" s="50" t="str">
        <f t="shared" si="426"/>
        <v>0</v>
      </c>
      <c r="N1682" s="49" t="str">
        <f t="shared" si="427"/>
        <v/>
      </c>
      <c r="O1682" s="1"/>
      <c r="P1682" s="112"/>
      <c r="Q1682" s="4"/>
      <c r="R1682" s="4"/>
      <c r="S1682" s="54" t="str">
        <f t="shared" si="428"/>
        <v/>
      </c>
      <c r="T1682" s="51"/>
      <c r="U1682" s="53"/>
      <c r="V1682" s="233"/>
      <c r="W1682" s="234" t="str">
        <f t="shared" si="429"/>
        <v/>
      </c>
      <c r="X1682" s="52"/>
      <c r="Y1682" s="53"/>
      <c r="Z1682" s="53"/>
      <c r="AA1682" s="53"/>
      <c r="AB1682" s="54" t="str">
        <f t="shared" si="430"/>
        <v/>
      </c>
      <c r="AC1682" s="54" t="str">
        <f t="shared" si="431"/>
        <v/>
      </c>
      <c r="AD1682" s="52"/>
      <c r="AE1682" s="53"/>
      <c r="AF1682" s="53"/>
      <c r="AG1682" s="53"/>
      <c r="AH1682" s="54" t="str">
        <f t="shared" si="432"/>
        <v/>
      </c>
      <c r="AI1682" s="54" t="str">
        <f t="shared" si="433"/>
        <v/>
      </c>
      <c r="AJ1682" s="52"/>
      <c r="AK1682" s="55"/>
      <c r="AL1682" s="55"/>
      <c r="AM1682" s="55"/>
      <c r="AN1682" s="54" t="str">
        <f t="shared" si="434"/>
        <v/>
      </c>
      <c r="AO1682" s="54" t="str">
        <f t="shared" si="435"/>
        <v/>
      </c>
      <c r="AP1682" s="53"/>
      <c r="AQ1682" s="53"/>
      <c r="AR1682" s="1"/>
      <c r="AS1682" s="1"/>
    </row>
    <row r="1683" spans="1:45" ht="18.75" customHeight="1" x14ac:dyDescent="0.35">
      <c r="A1683" s="1"/>
      <c r="B1683" s="49">
        <f>IF(R1683="",0,COUNTIF($R$7:R1683,R1683))</f>
        <v>0</v>
      </c>
      <c r="C1683" s="49" t="str">
        <f t="shared" si="420"/>
        <v>0</v>
      </c>
      <c r="D1683" s="49">
        <f>IF(X1683="",0,COUNTIF($X$7:X1683,X1683))</f>
        <v>0</v>
      </c>
      <c r="E1683" s="49" t="str">
        <f t="shared" si="421"/>
        <v>0</v>
      </c>
      <c r="F1683" s="49">
        <f>IF(AD1683="",0,COUNTIF($AD$7:AD1683,AD1683))</f>
        <v>0</v>
      </c>
      <c r="G1683" s="49" t="str">
        <f t="shared" si="422"/>
        <v>0</v>
      </c>
      <c r="H1683" s="49">
        <f>IF(AJ1683="",0,COUNTIF($AJ$7:AJ1683,AJ1683))</f>
        <v>0</v>
      </c>
      <c r="I1683" s="49" t="str">
        <f t="shared" si="423"/>
        <v>0</v>
      </c>
      <c r="J1683" s="120">
        <f t="shared" si="424"/>
        <v>0</v>
      </c>
      <c r="K1683" s="50" t="str">
        <f t="shared" si="425"/>
        <v>-</v>
      </c>
      <c r="L1683" s="49">
        <f>IF(N1683="",0,COUNTIF($N$7:N1683,N1683))</f>
        <v>0</v>
      </c>
      <c r="M1683" s="50" t="str">
        <f t="shared" si="426"/>
        <v>0</v>
      </c>
      <c r="N1683" s="49" t="str">
        <f t="shared" si="427"/>
        <v/>
      </c>
      <c r="O1683" s="1"/>
      <c r="P1683" s="112"/>
      <c r="Q1683" s="4"/>
      <c r="R1683" s="4"/>
      <c r="S1683" s="54" t="str">
        <f t="shared" si="428"/>
        <v/>
      </c>
      <c r="T1683" s="51"/>
      <c r="U1683" s="53"/>
      <c r="V1683" s="233"/>
      <c r="W1683" s="234" t="str">
        <f t="shared" si="429"/>
        <v/>
      </c>
      <c r="X1683" s="52"/>
      <c r="Y1683" s="53"/>
      <c r="Z1683" s="53"/>
      <c r="AA1683" s="53"/>
      <c r="AB1683" s="54" t="str">
        <f t="shared" si="430"/>
        <v/>
      </c>
      <c r="AC1683" s="54" t="str">
        <f t="shared" si="431"/>
        <v/>
      </c>
      <c r="AD1683" s="52"/>
      <c r="AE1683" s="53"/>
      <c r="AF1683" s="53"/>
      <c r="AG1683" s="53"/>
      <c r="AH1683" s="54" t="str">
        <f t="shared" si="432"/>
        <v/>
      </c>
      <c r="AI1683" s="54" t="str">
        <f t="shared" si="433"/>
        <v/>
      </c>
      <c r="AJ1683" s="52"/>
      <c r="AK1683" s="55"/>
      <c r="AL1683" s="55"/>
      <c r="AM1683" s="55"/>
      <c r="AN1683" s="54" t="str">
        <f t="shared" si="434"/>
        <v/>
      </c>
      <c r="AO1683" s="54" t="str">
        <f t="shared" si="435"/>
        <v/>
      </c>
      <c r="AP1683" s="53"/>
      <c r="AQ1683" s="53"/>
      <c r="AR1683" s="1"/>
      <c r="AS1683" s="1"/>
    </row>
    <row r="1684" spans="1:45" ht="18.75" customHeight="1" x14ac:dyDescent="0.35">
      <c r="A1684" s="1"/>
      <c r="B1684" s="49">
        <f>IF(R1684="",0,COUNTIF($R$7:R1684,R1684))</f>
        <v>0</v>
      </c>
      <c r="C1684" s="49" t="str">
        <f t="shared" si="420"/>
        <v>0</v>
      </c>
      <c r="D1684" s="49">
        <f>IF(X1684="",0,COUNTIF($X$7:X1684,X1684))</f>
        <v>0</v>
      </c>
      <c r="E1684" s="49" t="str">
        <f t="shared" si="421"/>
        <v>0</v>
      </c>
      <c r="F1684" s="49">
        <f>IF(AD1684="",0,COUNTIF($AD$7:AD1684,AD1684))</f>
        <v>0</v>
      </c>
      <c r="G1684" s="49" t="str">
        <f t="shared" si="422"/>
        <v>0</v>
      </c>
      <c r="H1684" s="49">
        <f>IF(AJ1684="",0,COUNTIF($AJ$7:AJ1684,AJ1684))</f>
        <v>0</v>
      </c>
      <c r="I1684" s="49" t="str">
        <f t="shared" si="423"/>
        <v>0</v>
      </c>
      <c r="J1684" s="120">
        <f t="shared" si="424"/>
        <v>0</v>
      </c>
      <c r="K1684" s="50" t="str">
        <f t="shared" si="425"/>
        <v>-</v>
      </c>
      <c r="L1684" s="49">
        <f>IF(N1684="",0,COUNTIF($N$7:N1684,N1684))</f>
        <v>0</v>
      </c>
      <c r="M1684" s="50" t="str">
        <f t="shared" si="426"/>
        <v>0</v>
      </c>
      <c r="N1684" s="49" t="str">
        <f t="shared" si="427"/>
        <v/>
      </c>
      <c r="O1684" s="1"/>
      <c r="P1684" s="112"/>
      <c r="Q1684" s="4"/>
      <c r="R1684" s="4"/>
      <c r="S1684" s="54" t="str">
        <f t="shared" si="428"/>
        <v/>
      </c>
      <c r="T1684" s="51"/>
      <c r="U1684" s="53"/>
      <c r="V1684" s="233"/>
      <c r="W1684" s="234" t="str">
        <f t="shared" si="429"/>
        <v/>
      </c>
      <c r="X1684" s="52"/>
      <c r="Y1684" s="53"/>
      <c r="Z1684" s="53"/>
      <c r="AA1684" s="53"/>
      <c r="AB1684" s="54" t="str">
        <f t="shared" si="430"/>
        <v/>
      </c>
      <c r="AC1684" s="54" t="str">
        <f t="shared" si="431"/>
        <v/>
      </c>
      <c r="AD1684" s="52"/>
      <c r="AE1684" s="53"/>
      <c r="AF1684" s="53"/>
      <c r="AG1684" s="53"/>
      <c r="AH1684" s="54" t="str">
        <f t="shared" si="432"/>
        <v/>
      </c>
      <c r="AI1684" s="54" t="str">
        <f t="shared" si="433"/>
        <v/>
      </c>
      <c r="AJ1684" s="52"/>
      <c r="AK1684" s="55"/>
      <c r="AL1684" s="55"/>
      <c r="AM1684" s="55"/>
      <c r="AN1684" s="54" t="str">
        <f t="shared" si="434"/>
        <v/>
      </c>
      <c r="AO1684" s="54" t="str">
        <f t="shared" si="435"/>
        <v/>
      </c>
      <c r="AP1684" s="53"/>
      <c r="AQ1684" s="53"/>
      <c r="AR1684" s="1"/>
      <c r="AS1684" s="1"/>
    </row>
    <row r="1685" spans="1:45" ht="18.75" customHeight="1" x14ac:dyDescent="0.35">
      <c r="A1685" s="1"/>
      <c r="B1685" s="49">
        <f>IF(R1685="",0,COUNTIF($R$7:R1685,R1685))</f>
        <v>0</v>
      </c>
      <c r="C1685" s="49" t="str">
        <f t="shared" si="420"/>
        <v>0</v>
      </c>
      <c r="D1685" s="49">
        <f>IF(X1685="",0,COUNTIF($X$7:X1685,X1685))</f>
        <v>0</v>
      </c>
      <c r="E1685" s="49" t="str">
        <f t="shared" si="421"/>
        <v>0</v>
      </c>
      <c r="F1685" s="49">
        <f>IF(AD1685="",0,COUNTIF($AD$7:AD1685,AD1685))</f>
        <v>0</v>
      </c>
      <c r="G1685" s="49" t="str">
        <f t="shared" si="422"/>
        <v>0</v>
      </c>
      <c r="H1685" s="49">
        <f>IF(AJ1685="",0,COUNTIF($AJ$7:AJ1685,AJ1685))</f>
        <v>0</v>
      </c>
      <c r="I1685" s="49" t="str">
        <f t="shared" si="423"/>
        <v>0</v>
      </c>
      <c r="J1685" s="120">
        <f t="shared" si="424"/>
        <v>0</v>
      </c>
      <c r="K1685" s="50" t="str">
        <f t="shared" si="425"/>
        <v>-</v>
      </c>
      <c r="L1685" s="49">
        <f>IF(N1685="",0,COUNTIF($N$7:N1685,N1685))</f>
        <v>0</v>
      </c>
      <c r="M1685" s="50" t="str">
        <f t="shared" si="426"/>
        <v>0</v>
      </c>
      <c r="N1685" s="49" t="str">
        <f t="shared" si="427"/>
        <v/>
      </c>
      <c r="O1685" s="1"/>
      <c r="P1685" s="112"/>
      <c r="Q1685" s="4"/>
      <c r="R1685" s="4"/>
      <c r="S1685" s="54" t="str">
        <f t="shared" si="428"/>
        <v/>
      </c>
      <c r="T1685" s="51"/>
      <c r="U1685" s="53"/>
      <c r="V1685" s="233"/>
      <c r="W1685" s="234" t="str">
        <f t="shared" si="429"/>
        <v/>
      </c>
      <c r="X1685" s="52"/>
      <c r="Y1685" s="53"/>
      <c r="Z1685" s="53"/>
      <c r="AA1685" s="53"/>
      <c r="AB1685" s="54" t="str">
        <f t="shared" si="430"/>
        <v/>
      </c>
      <c r="AC1685" s="54" t="str">
        <f t="shared" si="431"/>
        <v/>
      </c>
      <c r="AD1685" s="52"/>
      <c r="AE1685" s="53"/>
      <c r="AF1685" s="53"/>
      <c r="AG1685" s="53"/>
      <c r="AH1685" s="54" t="str">
        <f t="shared" si="432"/>
        <v/>
      </c>
      <c r="AI1685" s="54" t="str">
        <f t="shared" si="433"/>
        <v/>
      </c>
      <c r="AJ1685" s="52"/>
      <c r="AK1685" s="55"/>
      <c r="AL1685" s="55"/>
      <c r="AM1685" s="55"/>
      <c r="AN1685" s="54" t="str">
        <f t="shared" si="434"/>
        <v/>
      </c>
      <c r="AO1685" s="54" t="str">
        <f t="shared" si="435"/>
        <v/>
      </c>
      <c r="AP1685" s="53"/>
      <c r="AQ1685" s="53"/>
      <c r="AR1685" s="1"/>
      <c r="AS1685" s="1"/>
    </row>
    <row r="1686" spans="1:45" ht="18.75" customHeight="1" x14ac:dyDescent="0.35">
      <c r="A1686" s="1"/>
      <c r="B1686" s="49">
        <f>IF(R1686="",0,COUNTIF($R$7:R1686,R1686))</f>
        <v>0</v>
      </c>
      <c r="C1686" s="49" t="str">
        <f t="shared" si="420"/>
        <v>0</v>
      </c>
      <c r="D1686" s="49">
        <f>IF(X1686="",0,COUNTIF($X$7:X1686,X1686))</f>
        <v>0</v>
      </c>
      <c r="E1686" s="49" t="str">
        <f t="shared" si="421"/>
        <v>0</v>
      </c>
      <c r="F1686" s="49">
        <f>IF(AD1686="",0,COUNTIF($AD$7:AD1686,AD1686))</f>
        <v>0</v>
      </c>
      <c r="G1686" s="49" t="str">
        <f t="shared" si="422"/>
        <v>0</v>
      </c>
      <c r="H1686" s="49">
        <f>IF(AJ1686="",0,COUNTIF($AJ$7:AJ1686,AJ1686))</f>
        <v>0</v>
      </c>
      <c r="I1686" s="49" t="str">
        <f t="shared" si="423"/>
        <v>0</v>
      </c>
      <c r="J1686" s="120">
        <f t="shared" si="424"/>
        <v>0</v>
      </c>
      <c r="K1686" s="50" t="str">
        <f t="shared" si="425"/>
        <v>-</v>
      </c>
      <c r="L1686" s="49">
        <f>IF(N1686="",0,COUNTIF($N$7:N1686,N1686))</f>
        <v>0</v>
      </c>
      <c r="M1686" s="50" t="str">
        <f t="shared" si="426"/>
        <v>0</v>
      </c>
      <c r="N1686" s="49" t="str">
        <f t="shared" si="427"/>
        <v/>
      </c>
      <c r="O1686" s="1"/>
      <c r="P1686" s="112"/>
      <c r="Q1686" s="4"/>
      <c r="R1686" s="4"/>
      <c r="S1686" s="54" t="str">
        <f t="shared" si="428"/>
        <v/>
      </c>
      <c r="T1686" s="51"/>
      <c r="U1686" s="53"/>
      <c r="V1686" s="233"/>
      <c r="W1686" s="234" t="str">
        <f t="shared" si="429"/>
        <v/>
      </c>
      <c r="X1686" s="52"/>
      <c r="Y1686" s="53"/>
      <c r="Z1686" s="53"/>
      <c r="AA1686" s="53"/>
      <c r="AB1686" s="54" t="str">
        <f t="shared" si="430"/>
        <v/>
      </c>
      <c r="AC1686" s="54" t="str">
        <f t="shared" si="431"/>
        <v/>
      </c>
      <c r="AD1686" s="52"/>
      <c r="AE1686" s="53"/>
      <c r="AF1686" s="53"/>
      <c r="AG1686" s="53"/>
      <c r="AH1686" s="54" t="str">
        <f t="shared" si="432"/>
        <v/>
      </c>
      <c r="AI1686" s="54" t="str">
        <f t="shared" si="433"/>
        <v/>
      </c>
      <c r="AJ1686" s="52"/>
      <c r="AK1686" s="55"/>
      <c r="AL1686" s="55"/>
      <c r="AM1686" s="55"/>
      <c r="AN1686" s="54" t="str">
        <f t="shared" si="434"/>
        <v/>
      </c>
      <c r="AO1686" s="54" t="str">
        <f t="shared" si="435"/>
        <v/>
      </c>
      <c r="AP1686" s="53"/>
      <c r="AQ1686" s="53"/>
      <c r="AR1686" s="1"/>
      <c r="AS1686" s="1"/>
    </row>
    <row r="1687" spans="1:45" ht="18.75" customHeight="1" x14ac:dyDescent="0.35">
      <c r="A1687" s="1"/>
      <c r="B1687" s="49">
        <f>IF(R1687="",0,COUNTIF($R$7:R1687,R1687))</f>
        <v>0</v>
      </c>
      <c r="C1687" s="49" t="str">
        <f t="shared" si="420"/>
        <v>0</v>
      </c>
      <c r="D1687" s="49">
        <f>IF(X1687="",0,COUNTIF($X$7:X1687,X1687))</f>
        <v>0</v>
      </c>
      <c r="E1687" s="49" t="str">
        <f t="shared" si="421"/>
        <v>0</v>
      </c>
      <c r="F1687" s="49">
        <f>IF(AD1687="",0,COUNTIF($AD$7:AD1687,AD1687))</f>
        <v>0</v>
      </c>
      <c r="G1687" s="49" t="str">
        <f t="shared" si="422"/>
        <v>0</v>
      </c>
      <c r="H1687" s="49">
        <f>IF(AJ1687="",0,COUNTIF($AJ$7:AJ1687,AJ1687))</f>
        <v>0</v>
      </c>
      <c r="I1687" s="49" t="str">
        <f t="shared" si="423"/>
        <v>0</v>
      </c>
      <c r="J1687" s="120">
        <f t="shared" si="424"/>
        <v>0</v>
      </c>
      <c r="K1687" s="50" t="str">
        <f t="shared" si="425"/>
        <v>-</v>
      </c>
      <c r="L1687" s="49">
        <f>IF(N1687="",0,COUNTIF($N$7:N1687,N1687))</f>
        <v>0</v>
      </c>
      <c r="M1687" s="50" t="str">
        <f t="shared" si="426"/>
        <v>0</v>
      </c>
      <c r="N1687" s="49" t="str">
        <f t="shared" si="427"/>
        <v/>
      </c>
      <c r="O1687" s="1"/>
      <c r="P1687" s="112"/>
      <c r="Q1687" s="4"/>
      <c r="R1687" s="4"/>
      <c r="S1687" s="54" t="str">
        <f t="shared" si="428"/>
        <v/>
      </c>
      <c r="T1687" s="51"/>
      <c r="U1687" s="53"/>
      <c r="V1687" s="233"/>
      <c r="W1687" s="234" t="str">
        <f t="shared" si="429"/>
        <v/>
      </c>
      <c r="X1687" s="52"/>
      <c r="Y1687" s="53"/>
      <c r="Z1687" s="53"/>
      <c r="AA1687" s="53"/>
      <c r="AB1687" s="54" t="str">
        <f t="shared" si="430"/>
        <v/>
      </c>
      <c r="AC1687" s="54" t="str">
        <f t="shared" si="431"/>
        <v/>
      </c>
      <c r="AD1687" s="52"/>
      <c r="AE1687" s="53"/>
      <c r="AF1687" s="53"/>
      <c r="AG1687" s="53"/>
      <c r="AH1687" s="54" t="str">
        <f t="shared" si="432"/>
        <v/>
      </c>
      <c r="AI1687" s="54" t="str">
        <f t="shared" si="433"/>
        <v/>
      </c>
      <c r="AJ1687" s="52"/>
      <c r="AK1687" s="55"/>
      <c r="AL1687" s="55"/>
      <c r="AM1687" s="55"/>
      <c r="AN1687" s="54" t="str">
        <f t="shared" si="434"/>
        <v/>
      </c>
      <c r="AO1687" s="54" t="str">
        <f t="shared" si="435"/>
        <v/>
      </c>
      <c r="AP1687" s="53"/>
      <c r="AQ1687" s="53"/>
      <c r="AR1687" s="1"/>
      <c r="AS1687" s="1"/>
    </row>
    <row r="1688" spans="1:45" ht="18.75" customHeight="1" x14ac:dyDescent="0.35">
      <c r="A1688" s="1"/>
      <c r="B1688" s="49">
        <f>IF(R1688="",0,COUNTIF($R$7:R1688,R1688))</f>
        <v>0</v>
      </c>
      <c r="C1688" s="49" t="str">
        <f t="shared" si="420"/>
        <v>0</v>
      </c>
      <c r="D1688" s="49">
        <f>IF(X1688="",0,COUNTIF($X$7:X1688,X1688))</f>
        <v>0</v>
      </c>
      <c r="E1688" s="49" t="str">
        <f t="shared" si="421"/>
        <v>0</v>
      </c>
      <c r="F1688" s="49">
        <f>IF(AD1688="",0,COUNTIF($AD$7:AD1688,AD1688))</f>
        <v>0</v>
      </c>
      <c r="G1688" s="49" t="str">
        <f t="shared" si="422"/>
        <v>0</v>
      </c>
      <c r="H1688" s="49">
        <f>IF(AJ1688="",0,COUNTIF($AJ$7:AJ1688,AJ1688))</f>
        <v>0</v>
      </c>
      <c r="I1688" s="49" t="str">
        <f t="shared" si="423"/>
        <v>0</v>
      </c>
      <c r="J1688" s="120">
        <f t="shared" si="424"/>
        <v>0</v>
      </c>
      <c r="K1688" s="50" t="str">
        <f t="shared" si="425"/>
        <v>-</v>
      </c>
      <c r="L1688" s="49">
        <f>IF(N1688="",0,COUNTIF($N$7:N1688,N1688))</f>
        <v>0</v>
      </c>
      <c r="M1688" s="50" t="str">
        <f t="shared" si="426"/>
        <v>0</v>
      </c>
      <c r="N1688" s="49" t="str">
        <f t="shared" si="427"/>
        <v/>
      </c>
      <c r="O1688" s="1"/>
      <c r="P1688" s="112"/>
      <c r="Q1688" s="4"/>
      <c r="R1688" s="4"/>
      <c r="S1688" s="54" t="str">
        <f t="shared" si="428"/>
        <v/>
      </c>
      <c r="T1688" s="51"/>
      <c r="U1688" s="53"/>
      <c r="V1688" s="233"/>
      <c r="W1688" s="234" t="str">
        <f t="shared" si="429"/>
        <v/>
      </c>
      <c r="X1688" s="52"/>
      <c r="Y1688" s="53"/>
      <c r="Z1688" s="53"/>
      <c r="AA1688" s="53"/>
      <c r="AB1688" s="54" t="str">
        <f t="shared" si="430"/>
        <v/>
      </c>
      <c r="AC1688" s="54" t="str">
        <f t="shared" si="431"/>
        <v/>
      </c>
      <c r="AD1688" s="52"/>
      <c r="AE1688" s="53"/>
      <c r="AF1688" s="53"/>
      <c r="AG1688" s="53"/>
      <c r="AH1688" s="54" t="str">
        <f t="shared" si="432"/>
        <v/>
      </c>
      <c r="AI1688" s="54" t="str">
        <f t="shared" si="433"/>
        <v/>
      </c>
      <c r="AJ1688" s="52"/>
      <c r="AK1688" s="55"/>
      <c r="AL1688" s="55"/>
      <c r="AM1688" s="55"/>
      <c r="AN1688" s="54" t="str">
        <f t="shared" si="434"/>
        <v/>
      </c>
      <c r="AO1688" s="54" t="str">
        <f t="shared" si="435"/>
        <v/>
      </c>
      <c r="AP1688" s="53"/>
      <c r="AQ1688" s="53"/>
      <c r="AR1688" s="1"/>
      <c r="AS1688" s="1"/>
    </row>
    <row r="1689" spans="1:45" ht="18.75" customHeight="1" x14ac:dyDescent="0.35">
      <c r="A1689" s="1"/>
      <c r="B1689" s="49">
        <f>IF(R1689="",0,COUNTIF($R$7:R1689,R1689))</f>
        <v>0</v>
      </c>
      <c r="C1689" s="49" t="str">
        <f t="shared" si="420"/>
        <v>0</v>
      </c>
      <c r="D1689" s="49">
        <f>IF(X1689="",0,COUNTIF($X$7:X1689,X1689))</f>
        <v>0</v>
      </c>
      <c r="E1689" s="49" t="str">
        <f t="shared" si="421"/>
        <v>0</v>
      </c>
      <c r="F1689" s="49">
        <f>IF(AD1689="",0,COUNTIF($AD$7:AD1689,AD1689))</f>
        <v>0</v>
      </c>
      <c r="G1689" s="49" t="str">
        <f t="shared" si="422"/>
        <v>0</v>
      </c>
      <c r="H1689" s="49">
        <f>IF(AJ1689="",0,COUNTIF($AJ$7:AJ1689,AJ1689))</f>
        <v>0</v>
      </c>
      <c r="I1689" s="49" t="str">
        <f t="shared" si="423"/>
        <v>0</v>
      </c>
      <c r="J1689" s="120">
        <f t="shared" si="424"/>
        <v>0</v>
      </c>
      <c r="K1689" s="50" t="str">
        <f t="shared" si="425"/>
        <v>-</v>
      </c>
      <c r="L1689" s="49">
        <f>IF(N1689="",0,COUNTIF($N$7:N1689,N1689))</f>
        <v>0</v>
      </c>
      <c r="M1689" s="50" t="str">
        <f t="shared" si="426"/>
        <v>0</v>
      </c>
      <c r="N1689" s="49" t="str">
        <f t="shared" si="427"/>
        <v/>
      </c>
      <c r="O1689" s="1"/>
      <c r="P1689" s="112"/>
      <c r="Q1689" s="4"/>
      <c r="R1689" s="4"/>
      <c r="S1689" s="54" t="str">
        <f t="shared" si="428"/>
        <v/>
      </c>
      <c r="T1689" s="51"/>
      <c r="U1689" s="53"/>
      <c r="V1689" s="233"/>
      <c r="W1689" s="234" t="str">
        <f t="shared" si="429"/>
        <v/>
      </c>
      <c r="X1689" s="52"/>
      <c r="Y1689" s="53"/>
      <c r="Z1689" s="53"/>
      <c r="AA1689" s="53"/>
      <c r="AB1689" s="54" t="str">
        <f t="shared" si="430"/>
        <v/>
      </c>
      <c r="AC1689" s="54" t="str">
        <f t="shared" si="431"/>
        <v/>
      </c>
      <c r="AD1689" s="52"/>
      <c r="AE1689" s="53"/>
      <c r="AF1689" s="53"/>
      <c r="AG1689" s="53"/>
      <c r="AH1689" s="54" t="str">
        <f t="shared" si="432"/>
        <v/>
      </c>
      <c r="AI1689" s="54" t="str">
        <f t="shared" si="433"/>
        <v/>
      </c>
      <c r="AJ1689" s="52"/>
      <c r="AK1689" s="55"/>
      <c r="AL1689" s="55"/>
      <c r="AM1689" s="55"/>
      <c r="AN1689" s="54" t="str">
        <f t="shared" si="434"/>
        <v/>
      </c>
      <c r="AO1689" s="54" t="str">
        <f t="shared" si="435"/>
        <v/>
      </c>
      <c r="AP1689" s="53"/>
      <c r="AQ1689" s="53"/>
      <c r="AR1689" s="1"/>
      <c r="AS1689" s="1"/>
    </row>
    <row r="1690" spans="1:45" ht="18.75" customHeight="1" x14ac:dyDescent="0.35">
      <c r="A1690" s="1"/>
      <c r="B1690" s="49">
        <f>IF(R1690="",0,COUNTIF($R$7:R1690,R1690))</f>
        <v>0</v>
      </c>
      <c r="C1690" s="49" t="str">
        <f t="shared" si="420"/>
        <v>0</v>
      </c>
      <c r="D1690" s="49">
        <f>IF(X1690="",0,COUNTIF($X$7:X1690,X1690))</f>
        <v>0</v>
      </c>
      <c r="E1690" s="49" t="str">
        <f t="shared" si="421"/>
        <v>0</v>
      </c>
      <c r="F1690" s="49">
        <f>IF(AD1690="",0,COUNTIF($AD$7:AD1690,AD1690))</f>
        <v>0</v>
      </c>
      <c r="G1690" s="49" t="str">
        <f t="shared" si="422"/>
        <v>0</v>
      </c>
      <c r="H1690" s="49">
        <f>IF(AJ1690="",0,COUNTIF($AJ$7:AJ1690,AJ1690))</f>
        <v>0</v>
      </c>
      <c r="I1690" s="49" t="str">
        <f t="shared" si="423"/>
        <v>0</v>
      </c>
      <c r="J1690" s="120">
        <f t="shared" si="424"/>
        <v>0</v>
      </c>
      <c r="K1690" s="50" t="str">
        <f t="shared" si="425"/>
        <v>-</v>
      </c>
      <c r="L1690" s="49">
        <f>IF(N1690="",0,COUNTIF($N$7:N1690,N1690))</f>
        <v>0</v>
      </c>
      <c r="M1690" s="50" t="str">
        <f t="shared" si="426"/>
        <v>0</v>
      </c>
      <c r="N1690" s="49" t="str">
        <f t="shared" si="427"/>
        <v/>
      </c>
      <c r="O1690" s="1"/>
      <c r="P1690" s="112"/>
      <c r="Q1690" s="4"/>
      <c r="R1690" s="4"/>
      <c r="S1690" s="54" t="str">
        <f t="shared" si="428"/>
        <v/>
      </c>
      <c r="T1690" s="51"/>
      <c r="U1690" s="53"/>
      <c r="V1690" s="233"/>
      <c r="W1690" s="234" t="str">
        <f t="shared" si="429"/>
        <v/>
      </c>
      <c r="X1690" s="52"/>
      <c r="Y1690" s="53"/>
      <c r="Z1690" s="53"/>
      <c r="AA1690" s="53"/>
      <c r="AB1690" s="54" t="str">
        <f t="shared" si="430"/>
        <v/>
      </c>
      <c r="AC1690" s="54" t="str">
        <f t="shared" si="431"/>
        <v/>
      </c>
      <c r="AD1690" s="52"/>
      <c r="AE1690" s="53"/>
      <c r="AF1690" s="53"/>
      <c r="AG1690" s="53"/>
      <c r="AH1690" s="54" t="str">
        <f t="shared" si="432"/>
        <v/>
      </c>
      <c r="AI1690" s="54" t="str">
        <f t="shared" si="433"/>
        <v/>
      </c>
      <c r="AJ1690" s="52"/>
      <c r="AK1690" s="55"/>
      <c r="AL1690" s="55"/>
      <c r="AM1690" s="55"/>
      <c r="AN1690" s="54" t="str">
        <f t="shared" si="434"/>
        <v/>
      </c>
      <c r="AO1690" s="54" t="str">
        <f t="shared" si="435"/>
        <v/>
      </c>
      <c r="AP1690" s="53"/>
      <c r="AQ1690" s="53"/>
      <c r="AR1690" s="1"/>
      <c r="AS1690" s="1"/>
    </row>
    <row r="1691" spans="1:45" ht="18.75" customHeight="1" x14ac:dyDescent="0.35">
      <c r="A1691" s="1"/>
      <c r="B1691" s="49">
        <f>IF(R1691="",0,COUNTIF($R$7:R1691,R1691))</f>
        <v>0</v>
      </c>
      <c r="C1691" s="49" t="str">
        <f t="shared" si="420"/>
        <v>0</v>
      </c>
      <c r="D1691" s="49">
        <f>IF(X1691="",0,COUNTIF($X$7:X1691,X1691))</f>
        <v>0</v>
      </c>
      <c r="E1691" s="49" t="str">
        <f t="shared" si="421"/>
        <v>0</v>
      </c>
      <c r="F1691" s="49">
        <f>IF(AD1691="",0,COUNTIF($AD$7:AD1691,AD1691))</f>
        <v>0</v>
      </c>
      <c r="G1691" s="49" t="str">
        <f t="shared" si="422"/>
        <v>0</v>
      </c>
      <c r="H1691" s="49">
        <f>IF(AJ1691="",0,COUNTIF($AJ$7:AJ1691,AJ1691))</f>
        <v>0</v>
      </c>
      <c r="I1691" s="49" t="str">
        <f t="shared" si="423"/>
        <v>0</v>
      </c>
      <c r="J1691" s="120">
        <f t="shared" si="424"/>
        <v>0</v>
      </c>
      <c r="K1691" s="50" t="str">
        <f t="shared" si="425"/>
        <v>-</v>
      </c>
      <c r="L1691" s="49">
        <f>IF(N1691="",0,COUNTIF($N$7:N1691,N1691))</f>
        <v>0</v>
      </c>
      <c r="M1691" s="50" t="str">
        <f t="shared" si="426"/>
        <v>0</v>
      </c>
      <c r="N1691" s="49" t="str">
        <f t="shared" si="427"/>
        <v/>
      </c>
      <c r="O1691" s="1"/>
      <c r="P1691" s="112"/>
      <c r="Q1691" s="4"/>
      <c r="R1691" s="4"/>
      <c r="S1691" s="54" t="str">
        <f t="shared" si="428"/>
        <v/>
      </c>
      <c r="T1691" s="51"/>
      <c r="U1691" s="53"/>
      <c r="V1691" s="233"/>
      <c r="W1691" s="234" t="str">
        <f t="shared" si="429"/>
        <v/>
      </c>
      <c r="X1691" s="52"/>
      <c r="Y1691" s="53"/>
      <c r="Z1691" s="53"/>
      <c r="AA1691" s="53"/>
      <c r="AB1691" s="54" t="str">
        <f t="shared" si="430"/>
        <v/>
      </c>
      <c r="AC1691" s="54" t="str">
        <f t="shared" si="431"/>
        <v/>
      </c>
      <c r="AD1691" s="52"/>
      <c r="AE1691" s="53"/>
      <c r="AF1691" s="53"/>
      <c r="AG1691" s="53"/>
      <c r="AH1691" s="54" t="str">
        <f t="shared" si="432"/>
        <v/>
      </c>
      <c r="AI1691" s="54" t="str">
        <f t="shared" si="433"/>
        <v/>
      </c>
      <c r="AJ1691" s="52"/>
      <c r="AK1691" s="55"/>
      <c r="AL1691" s="55"/>
      <c r="AM1691" s="55"/>
      <c r="AN1691" s="54" t="str">
        <f t="shared" si="434"/>
        <v/>
      </c>
      <c r="AO1691" s="54" t="str">
        <f t="shared" si="435"/>
        <v/>
      </c>
      <c r="AP1691" s="53"/>
      <c r="AQ1691" s="53"/>
      <c r="AR1691" s="1"/>
      <c r="AS1691" s="1"/>
    </row>
    <row r="1692" spans="1:45" ht="18.75" customHeight="1" x14ac:dyDescent="0.35">
      <c r="A1692" s="1"/>
      <c r="B1692" s="49">
        <f>IF(R1692="",0,COUNTIF($R$7:R1692,R1692))</f>
        <v>0</v>
      </c>
      <c r="C1692" s="49" t="str">
        <f t="shared" si="420"/>
        <v>0</v>
      </c>
      <c r="D1692" s="49">
        <f>IF(X1692="",0,COUNTIF($X$7:X1692,X1692))</f>
        <v>0</v>
      </c>
      <c r="E1692" s="49" t="str">
        <f t="shared" si="421"/>
        <v>0</v>
      </c>
      <c r="F1692" s="49">
        <f>IF(AD1692="",0,COUNTIF($AD$7:AD1692,AD1692))</f>
        <v>0</v>
      </c>
      <c r="G1692" s="49" t="str">
        <f t="shared" si="422"/>
        <v>0</v>
      </c>
      <c r="H1692" s="49">
        <f>IF(AJ1692="",0,COUNTIF($AJ$7:AJ1692,AJ1692))</f>
        <v>0</v>
      </c>
      <c r="I1692" s="49" t="str">
        <f t="shared" si="423"/>
        <v>0</v>
      </c>
      <c r="J1692" s="120">
        <f t="shared" si="424"/>
        <v>0</v>
      </c>
      <c r="K1692" s="50" t="str">
        <f t="shared" si="425"/>
        <v>-</v>
      </c>
      <c r="L1692" s="49">
        <f>IF(N1692="",0,COUNTIF($N$7:N1692,N1692))</f>
        <v>0</v>
      </c>
      <c r="M1692" s="50" t="str">
        <f t="shared" si="426"/>
        <v>0</v>
      </c>
      <c r="N1692" s="49" t="str">
        <f t="shared" si="427"/>
        <v/>
      </c>
      <c r="O1692" s="1"/>
      <c r="P1692" s="112"/>
      <c r="Q1692" s="4"/>
      <c r="R1692" s="4"/>
      <c r="S1692" s="54" t="str">
        <f t="shared" si="428"/>
        <v/>
      </c>
      <c r="T1692" s="51"/>
      <c r="U1692" s="53"/>
      <c r="V1692" s="233"/>
      <c r="W1692" s="234" t="str">
        <f t="shared" si="429"/>
        <v/>
      </c>
      <c r="X1692" s="52"/>
      <c r="Y1692" s="53"/>
      <c r="Z1692" s="53"/>
      <c r="AA1692" s="53"/>
      <c r="AB1692" s="54" t="str">
        <f t="shared" si="430"/>
        <v/>
      </c>
      <c r="AC1692" s="54" t="str">
        <f t="shared" si="431"/>
        <v/>
      </c>
      <c r="AD1692" s="52"/>
      <c r="AE1692" s="53"/>
      <c r="AF1692" s="53"/>
      <c r="AG1692" s="53"/>
      <c r="AH1692" s="54" t="str">
        <f t="shared" si="432"/>
        <v/>
      </c>
      <c r="AI1692" s="54" t="str">
        <f t="shared" si="433"/>
        <v/>
      </c>
      <c r="AJ1692" s="52"/>
      <c r="AK1692" s="55"/>
      <c r="AL1692" s="55"/>
      <c r="AM1692" s="55"/>
      <c r="AN1692" s="54" t="str">
        <f t="shared" si="434"/>
        <v/>
      </c>
      <c r="AO1692" s="54" t="str">
        <f t="shared" si="435"/>
        <v/>
      </c>
      <c r="AP1692" s="53"/>
      <c r="AQ1692" s="53"/>
      <c r="AR1692" s="1"/>
      <c r="AS1692" s="1"/>
    </row>
    <row r="1693" spans="1:45" ht="18.75" customHeight="1" x14ac:dyDescent="0.35">
      <c r="A1693" s="1"/>
      <c r="B1693" s="49">
        <f>IF(R1693="",0,COUNTIF($R$7:R1693,R1693))</f>
        <v>0</v>
      </c>
      <c r="C1693" s="49" t="str">
        <f t="shared" si="420"/>
        <v>0</v>
      </c>
      <c r="D1693" s="49">
        <f>IF(X1693="",0,COUNTIF($X$7:X1693,X1693))</f>
        <v>0</v>
      </c>
      <c r="E1693" s="49" t="str">
        <f t="shared" si="421"/>
        <v>0</v>
      </c>
      <c r="F1693" s="49">
        <f>IF(AD1693="",0,COUNTIF($AD$7:AD1693,AD1693))</f>
        <v>0</v>
      </c>
      <c r="G1693" s="49" t="str">
        <f t="shared" si="422"/>
        <v>0</v>
      </c>
      <c r="H1693" s="49">
        <f>IF(AJ1693="",0,COUNTIF($AJ$7:AJ1693,AJ1693))</f>
        <v>0</v>
      </c>
      <c r="I1693" s="49" t="str">
        <f t="shared" si="423"/>
        <v>0</v>
      </c>
      <c r="J1693" s="120">
        <f t="shared" si="424"/>
        <v>0</v>
      </c>
      <c r="K1693" s="50" t="str">
        <f t="shared" si="425"/>
        <v>-</v>
      </c>
      <c r="L1693" s="49">
        <f>IF(N1693="",0,COUNTIF($N$7:N1693,N1693))</f>
        <v>0</v>
      </c>
      <c r="M1693" s="50" t="str">
        <f t="shared" si="426"/>
        <v>0</v>
      </c>
      <c r="N1693" s="49" t="str">
        <f t="shared" si="427"/>
        <v/>
      </c>
      <c r="O1693" s="1"/>
      <c r="P1693" s="112"/>
      <c r="Q1693" s="4"/>
      <c r="R1693" s="4"/>
      <c r="S1693" s="54" t="str">
        <f t="shared" si="428"/>
        <v/>
      </c>
      <c r="T1693" s="51"/>
      <c r="U1693" s="53"/>
      <c r="V1693" s="233"/>
      <c r="W1693" s="234" t="str">
        <f t="shared" si="429"/>
        <v/>
      </c>
      <c r="X1693" s="52"/>
      <c r="Y1693" s="53"/>
      <c r="Z1693" s="53"/>
      <c r="AA1693" s="53"/>
      <c r="AB1693" s="54" t="str">
        <f t="shared" si="430"/>
        <v/>
      </c>
      <c r="AC1693" s="54" t="str">
        <f t="shared" si="431"/>
        <v/>
      </c>
      <c r="AD1693" s="52"/>
      <c r="AE1693" s="53"/>
      <c r="AF1693" s="53"/>
      <c r="AG1693" s="53"/>
      <c r="AH1693" s="54" t="str">
        <f t="shared" si="432"/>
        <v/>
      </c>
      <c r="AI1693" s="54" t="str">
        <f t="shared" si="433"/>
        <v/>
      </c>
      <c r="AJ1693" s="52"/>
      <c r="AK1693" s="55"/>
      <c r="AL1693" s="55"/>
      <c r="AM1693" s="55"/>
      <c r="AN1693" s="54" t="str">
        <f t="shared" si="434"/>
        <v/>
      </c>
      <c r="AO1693" s="54" t="str">
        <f t="shared" si="435"/>
        <v/>
      </c>
      <c r="AP1693" s="53"/>
      <c r="AQ1693" s="53"/>
      <c r="AR1693" s="1"/>
      <c r="AS1693" s="1"/>
    </row>
    <row r="1694" spans="1:45" ht="18.75" customHeight="1" x14ac:dyDescent="0.35">
      <c r="A1694" s="1"/>
      <c r="B1694" s="49">
        <f>IF(R1694="",0,COUNTIF($R$7:R1694,R1694))</f>
        <v>0</v>
      </c>
      <c r="C1694" s="49" t="str">
        <f t="shared" si="420"/>
        <v>0</v>
      </c>
      <c r="D1694" s="49">
        <f>IF(X1694="",0,COUNTIF($X$7:X1694,X1694))</f>
        <v>0</v>
      </c>
      <c r="E1694" s="49" t="str">
        <f t="shared" si="421"/>
        <v>0</v>
      </c>
      <c r="F1694" s="49">
        <f>IF(AD1694="",0,COUNTIF($AD$7:AD1694,AD1694))</f>
        <v>0</v>
      </c>
      <c r="G1694" s="49" t="str">
        <f t="shared" si="422"/>
        <v>0</v>
      </c>
      <c r="H1694" s="49">
        <f>IF(AJ1694="",0,COUNTIF($AJ$7:AJ1694,AJ1694))</f>
        <v>0</v>
      </c>
      <c r="I1694" s="49" t="str">
        <f t="shared" si="423"/>
        <v>0</v>
      </c>
      <c r="J1694" s="120">
        <f t="shared" si="424"/>
        <v>0</v>
      </c>
      <c r="K1694" s="50" t="str">
        <f t="shared" si="425"/>
        <v>-</v>
      </c>
      <c r="L1694" s="49">
        <f>IF(N1694="",0,COUNTIF($N$7:N1694,N1694))</f>
        <v>0</v>
      </c>
      <c r="M1694" s="50" t="str">
        <f t="shared" si="426"/>
        <v>0</v>
      </c>
      <c r="N1694" s="49" t="str">
        <f t="shared" si="427"/>
        <v/>
      </c>
      <c r="O1694" s="1"/>
      <c r="P1694" s="112"/>
      <c r="Q1694" s="4"/>
      <c r="R1694" s="4"/>
      <c r="S1694" s="54" t="str">
        <f t="shared" si="428"/>
        <v/>
      </c>
      <c r="T1694" s="51"/>
      <c r="U1694" s="53"/>
      <c r="V1694" s="233"/>
      <c r="W1694" s="234" t="str">
        <f t="shared" si="429"/>
        <v/>
      </c>
      <c r="X1694" s="52"/>
      <c r="Y1694" s="53"/>
      <c r="Z1694" s="53"/>
      <c r="AA1694" s="53"/>
      <c r="AB1694" s="54" t="str">
        <f t="shared" si="430"/>
        <v/>
      </c>
      <c r="AC1694" s="54" t="str">
        <f t="shared" si="431"/>
        <v/>
      </c>
      <c r="AD1694" s="52"/>
      <c r="AE1694" s="53"/>
      <c r="AF1694" s="53"/>
      <c r="AG1694" s="53"/>
      <c r="AH1694" s="54" t="str">
        <f t="shared" si="432"/>
        <v/>
      </c>
      <c r="AI1694" s="54" t="str">
        <f t="shared" si="433"/>
        <v/>
      </c>
      <c r="AJ1694" s="52"/>
      <c r="AK1694" s="55"/>
      <c r="AL1694" s="55"/>
      <c r="AM1694" s="55"/>
      <c r="AN1694" s="54" t="str">
        <f t="shared" si="434"/>
        <v/>
      </c>
      <c r="AO1694" s="54" t="str">
        <f t="shared" si="435"/>
        <v/>
      </c>
      <c r="AP1694" s="53"/>
      <c r="AQ1694" s="53"/>
      <c r="AR1694" s="1"/>
      <c r="AS1694" s="1"/>
    </row>
    <row r="1695" spans="1:45" ht="18.75" customHeight="1" x14ac:dyDescent="0.35">
      <c r="A1695" s="1"/>
      <c r="B1695" s="49">
        <f>IF(R1695="",0,COUNTIF($R$7:R1695,R1695))</f>
        <v>0</v>
      </c>
      <c r="C1695" s="49" t="str">
        <f t="shared" si="420"/>
        <v>0</v>
      </c>
      <c r="D1695" s="49">
        <f>IF(X1695="",0,COUNTIF($X$7:X1695,X1695))</f>
        <v>0</v>
      </c>
      <c r="E1695" s="49" t="str">
        <f t="shared" si="421"/>
        <v>0</v>
      </c>
      <c r="F1695" s="49">
        <f>IF(AD1695="",0,COUNTIF($AD$7:AD1695,AD1695))</f>
        <v>0</v>
      </c>
      <c r="G1695" s="49" t="str">
        <f t="shared" si="422"/>
        <v>0</v>
      </c>
      <c r="H1695" s="49">
        <f>IF(AJ1695="",0,COUNTIF($AJ$7:AJ1695,AJ1695))</f>
        <v>0</v>
      </c>
      <c r="I1695" s="49" t="str">
        <f t="shared" si="423"/>
        <v>0</v>
      </c>
      <c r="J1695" s="120">
        <f t="shared" si="424"/>
        <v>0</v>
      </c>
      <c r="K1695" s="50" t="str">
        <f t="shared" si="425"/>
        <v>-</v>
      </c>
      <c r="L1695" s="49">
        <f>IF(N1695="",0,COUNTIF($N$7:N1695,N1695))</f>
        <v>0</v>
      </c>
      <c r="M1695" s="50" t="str">
        <f t="shared" si="426"/>
        <v>0</v>
      </c>
      <c r="N1695" s="49" t="str">
        <f t="shared" si="427"/>
        <v/>
      </c>
      <c r="O1695" s="1"/>
      <c r="P1695" s="112"/>
      <c r="Q1695" s="4"/>
      <c r="R1695" s="4"/>
      <c r="S1695" s="54" t="str">
        <f t="shared" si="428"/>
        <v/>
      </c>
      <c r="T1695" s="51"/>
      <c r="U1695" s="53"/>
      <c r="V1695" s="233"/>
      <c r="W1695" s="234" t="str">
        <f t="shared" si="429"/>
        <v/>
      </c>
      <c r="X1695" s="52"/>
      <c r="Y1695" s="53"/>
      <c r="Z1695" s="53"/>
      <c r="AA1695" s="53"/>
      <c r="AB1695" s="54" t="str">
        <f t="shared" si="430"/>
        <v/>
      </c>
      <c r="AC1695" s="54" t="str">
        <f t="shared" si="431"/>
        <v/>
      </c>
      <c r="AD1695" s="52"/>
      <c r="AE1695" s="53"/>
      <c r="AF1695" s="53"/>
      <c r="AG1695" s="53"/>
      <c r="AH1695" s="54" t="str">
        <f t="shared" si="432"/>
        <v/>
      </c>
      <c r="AI1695" s="54" t="str">
        <f t="shared" si="433"/>
        <v/>
      </c>
      <c r="AJ1695" s="52"/>
      <c r="AK1695" s="55"/>
      <c r="AL1695" s="55"/>
      <c r="AM1695" s="55"/>
      <c r="AN1695" s="54" t="str">
        <f t="shared" si="434"/>
        <v/>
      </c>
      <c r="AO1695" s="54" t="str">
        <f t="shared" si="435"/>
        <v/>
      </c>
      <c r="AP1695" s="53"/>
      <c r="AQ1695" s="53"/>
      <c r="AR1695" s="1"/>
      <c r="AS1695" s="1"/>
    </row>
    <row r="1696" spans="1:45" ht="18.75" customHeight="1" x14ac:dyDescent="0.35">
      <c r="A1696" s="1"/>
      <c r="B1696" s="49">
        <f>IF(R1696="",0,COUNTIF($R$7:R1696,R1696))</f>
        <v>0</v>
      </c>
      <c r="C1696" s="49" t="str">
        <f t="shared" si="420"/>
        <v>0</v>
      </c>
      <c r="D1696" s="49">
        <f>IF(X1696="",0,COUNTIF($X$7:X1696,X1696))</f>
        <v>0</v>
      </c>
      <c r="E1696" s="49" t="str">
        <f t="shared" si="421"/>
        <v>0</v>
      </c>
      <c r="F1696" s="49">
        <f>IF(AD1696="",0,COUNTIF($AD$7:AD1696,AD1696))</f>
        <v>0</v>
      </c>
      <c r="G1696" s="49" t="str">
        <f t="shared" si="422"/>
        <v>0</v>
      </c>
      <c r="H1696" s="49">
        <f>IF(AJ1696="",0,COUNTIF($AJ$7:AJ1696,AJ1696))</f>
        <v>0</v>
      </c>
      <c r="I1696" s="49" t="str">
        <f t="shared" si="423"/>
        <v>0</v>
      </c>
      <c r="J1696" s="120">
        <f t="shared" si="424"/>
        <v>0</v>
      </c>
      <c r="K1696" s="50" t="str">
        <f t="shared" si="425"/>
        <v>-</v>
      </c>
      <c r="L1696" s="49">
        <f>IF(N1696="",0,COUNTIF($N$7:N1696,N1696))</f>
        <v>0</v>
      </c>
      <c r="M1696" s="50" t="str">
        <f t="shared" si="426"/>
        <v>0</v>
      </c>
      <c r="N1696" s="49" t="str">
        <f t="shared" si="427"/>
        <v/>
      </c>
      <c r="O1696" s="1"/>
      <c r="P1696" s="112"/>
      <c r="Q1696" s="4"/>
      <c r="R1696" s="4"/>
      <c r="S1696" s="54" t="str">
        <f t="shared" si="428"/>
        <v/>
      </c>
      <c r="T1696" s="51"/>
      <c r="U1696" s="53"/>
      <c r="V1696" s="233"/>
      <c r="W1696" s="234" t="str">
        <f t="shared" si="429"/>
        <v/>
      </c>
      <c r="X1696" s="52"/>
      <c r="Y1696" s="53"/>
      <c r="Z1696" s="53"/>
      <c r="AA1696" s="53"/>
      <c r="AB1696" s="54" t="str">
        <f t="shared" si="430"/>
        <v/>
      </c>
      <c r="AC1696" s="54" t="str">
        <f t="shared" si="431"/>
        <v/>
      </c>
      <c r="AD1696" s="52"/>
      <c r="AE1696" s="53"/>
      <c r="AF1696" s="53"/>
      <c r="AG1696" s="53"/>
      <c r="AH1696" s="54" t="str">
        <f t="shared" si="432"/>
        <v/>
      </c>
      <c r="AI1696" s="54" t="str">
        <f t="shared" si="433"/>
        <v/>
      </c>
      <c r="AJ1696" s="52"/>
      <c r="AK1696" s="55"/>
      <c r="AL1696" s="55"/>
      <c r="AM1696" s="55"/>
      <c r="AN1696" s="54" t="str">
        <f t="shared" si="434"/>
        <v/>
      </c>
      <c r="AO1696" s="54" t="str">
        <f t="shared" si="435"/>
        <v/>
      </c>
      <c r="AP1696" s="53"/>
      <c r="AQ1696" s="53"/>
      <c r="AR1696" s="1"/>
      <c r="AS1696" s="1"/>
    </row>
    <row r="1697" spans="1:45" ht="18.75" customHeight="1" x14ac:dyDescent="0.35">
      <c r="A1697" s="1"/>
      <c r="B1697" s="49">
        <f>IF(R1697="",0,COUNTIF($R$7:R1697,R1697))</f>
        <v>0</v>
      </c>
      <c r="C1697" s="49" t="str">
        <f t="shared" si="420"/>
        <v>0</v>
      </c>
      <c r="D1697" s="49">
        <f>IF(X1697="",0,COUNTIF($X$7:X1697,X1697))</f>
        <v>0</v>
      </c>
      <c r="E1697" s="49" t="str">
        <f t="shared" si="421"/>
        <v>0</v>
      </c>
      <c r="F1697" s="49">
        <f>IF(AD1697="",0,COUNTIF($AD$7:AD1697,AD1697))</f>
        <v>0</v>
      </c>
      <c r="G1697" s="49" t="str">
        <f t="shared" si="422"/>
        <v>0</v>
      </c>
      <c r="H1697" s="49">
        <f>IF(AJ1697="",0,COUNTIF($AJ$7:AJ1697,AJ1697))</f>
        <v>0</v>
      </c>
      <c r="I1697" s="49" t="str">
        <f t="shared" si="423"/>
        <v>0</v>
      </c>
      <c r="J1697" s="120">
        <f t="shared" si="424"/>
        <v>0</v>
      </c>
      <c r="K1697" s="50" t="str">
        <f t="shared" si="425"/>
        <v>-</v>
      </c>
      <c r="L1697" s="49">
        <f>IF(N1697="",0,COUNTIF($N$7:N1697,N1697))</f>
        <v>0</v>
      </c>
      <c r="M1697" s="50" t="str">
        <f t="shared" si="426"/>
        <v>0</v>
      </c>
      <c r="N1697" s="49" t="str">
        <f t="shared" si="427"/>
        <v/>
      </c>
      <c r="O1697" s="1"/>
      <c r="P1697" s="112"/>
      <c r="Q1697" s="4"/>
      <c r="R1697" s="4"/>
      <c r="S1697" s="54" t="str">
        <f t="shared" si="428"/>
        <v/>
      </c>
      <c r="T1697" s="51"/>
      <c r="U1697" s="53"/>
      <c r="V1697" s="233"/>
      <c r="W1697" s="234" t="str">
        <f t="shared" si="429"/>
        <v/>
      </c>
      <c r="X1697" s="52"/>
      <c r="Y1697" s="53"/>
      <c r="Z1697" s="53"/>
      <c r="AA1697" s="53"/>
      <c r="AB1697" s="54" t="str">
        <f t="shared" si="430"/>
        <v/>
      </c>
      <c r="AC1697" s="54" t="str">
        <f t="shared" si="431"/>
        <v/>
      </c>
      <c r="AD1697" s="52"/>
      <c r="AE1697" s="53"/>
      <c r="AF1697" s="53"/>
      <c r="AG1697" s="53"/>
      <c r="AH1697" s="54" t="str">
        <f t="shared" si="432"/>
        <v/>
      </c>
      <c r="AI1697" s="54" t="str">
        <f t="shared" si="433"/>
        <v/>
      </c>
      <c r="AJ1697" s="52"/>
      <c r="AK1697" s="55"/>
      <c r="AL1697" s="55"/>
      <c r="AM1697" s="55"/>
      <c r="AN1697" s="54" t="str">
        <f t="shared" si="434"/>
        <v/>
      </c>
      <c r="AO1697" s="54" t="str">
        <f t="shared" si="435"/>
        <v/>
      </c>
      <c r="AP1697" s="53"/>
      <c r="AQ1697" s="53"/>
      <c r="AR1697" s="1"/>
      <c r="AS1697" s="1"/>
    </row>
    <row r="1698" spans="1:45" ht="18.75" customHeight="1" x14ac:dyDescent="0.35">
      <c r="A1698" s="1"/>
      <c r="B1698" s="49">
        <f>IF(R1698="",0,COUNTIF($R$7:R1698,R1698))</f>
        <v>0</v>
      </c>
      <c r="C1698" s="49" t="str">
        <f t="shared" si="420"/>
        <v>0</v>
      </c>
      <c r="D1698" s="49">
        <f>IF(X1698="",0,COUNTIF($X$7:X1698,X1698))</f>
        <v>0</v>
      </c>
      <c r="E1698" s="49" t="str">
        <f t="shared" si="421"/>
        <v>0</v>
      </c>
      <c r="F1698" s="49">
        <f>IF(AD1698="",0,COUNTIF($AD$7:AD1698,AD1698))</f>
        <v>0</v>
      </c>
      <c r="G1698" s="49" t="str">
        <f t="shared" si="422"/>
        <v>0</v>
      </c>
      <c r="H1698" s="49">
        <f>IF(AJ1698="",0,COUNTIF($AJ$7:AJ1698,AJ1698))</f>
        <v>0</v>
      </c>
      <c r="I1698" s="49" t="str">
        <f t="shared" si="423"/>
        <v>0</v>
      </c>
      <c r="J1698" s="120">
        <f t="shared" si="424"/>
        <v>0</v>
      </c>
      <c r="K1698" s="50" t="str">
        <f t="shared" si="425"/>
        <v>-</v>
      </c>
      <c r="L1698" s="49">
        <f>IF(N1698="",0,COUNTIF($N$7:N1698,N1698))</f>
        <v>0</v>
      </c>
      <c r="M1698" s="50" t="str">
        <f t="shared" si="426"/>
        <v>0</v>
      </c>
      <c r="N1698" s="49" t="str">
        <f t="shared" si="427"/>
        <v/>
      </c>
      <c r="O1698" s="1"/>
      <c r="P1698" s="112"/>
      <c r="Q1698" s="4"/>
      <c r="R1698" s="4"/>
      <c r="S1698" s="54" t="str">
        <f t="shared" si="428"/>
        <v/>
      </c>
      <c r="T1698" s="51"/>
      <c r="U1698" s="53"/>
      <c r="V1698" s="233"/>
      <c r="W1698" s="234" t="str">
        <f t="shared" si="429"/>
        <v/>
      </c>
      <c r="X1698" s="52"/>
      <c r="Y1698" s="53"/>
      <c r="Z1698" s="53"/>
      <c r="AA1698" s="53"/>
      <c r="AB1698" s="54" t="str">
        <f t="shared" si="430"/>
        <v/>
      </c>
      <c r="AC1698" s="54" t="str">
        <f t="shared" si="431"/>
        <v/>
      </c>
      <c r="AD1698" s="52"/>
      <c r="AE1698" s="53"/>
      <c r="AF1698" s="53"/>
      <c r="AG1698" s="53"/>
      <c r="AH1698" s="54" t="str">
        <f t="shared" si="432"/>
        <v/>
      </c>
      <c r="AI1698" s="54" t="str">
        <f t="shared" si="433"/>
        <v/>
      </c>
      <c r="AJ1698" s="52"/>
      <c r="AK1698" s="55"/>
      <c r="AL1698" s="55"/>
      <c r="AM1698" s="55"/>
      <c r="AN1698" s="54" t="str">
        <f t="shared" si="434"/>
        <v/>
      </c>
      <c r="AO1698" s="54" t="str">
        <f t="shared" si="435"/>
        <v/>
      </c>
      <c r="AP1698" s="53"/>
      <c r="AQ1698" s="53"/>
      <c r="AR1698" s="1"/>
      <c r="AS1698" s="1"/>
    </row>
    <row r="1699" spans="1:45" ht="18.75" customHeight="1" x14ac:dyDescent="0.35">
      <c r="A1699" s="1"/>
      <c r="B1699" s="49">
        <f>IF(R1699="",0,COUNTIF($R$7:R1699,R1699))</f>
        <v>0</v>
      </c>
      <c r="C1699" s="49" t="str">
        <f t="shared" si="420"/>
        <v>0</v>
      </c>
      <c r="D1699" s="49">
        <f>IF(X1699="",0,COUNTIF($X$7:X1699,X1699))</f>
        <v>0</v>
      </c>
      <c r="E1699" s="49" t="str">
        <f t="shared" si="421"/>
        <v>0</v>
      </c>
      <c r="F1699" s="49">
        <f>IF(AD1699="",0,COUNTIF($AD$7:AD1699,AD1699))</f>
        <v>0</v>
      </c>
      <c r="G1699" s="49" t="str">
        <f t="shared" si="422"/>
        <v>0</v>
      </c>
      <c r="H1699" s="49">
        <f>IF(AJ1699="",0,COUNTIF($AJ$7:AJ1699,AJ1699))</f>
        <v>0</v>
      </c>
      <c r="I1699" s="49" t="str">
        <f t="shared" si="423"/>
        <v>0</v>
      </c>
      <c r="J1699" s="120">
        <f t="shared" si="424"/>
        <v>0</v>
      </c>
      <c r="K1699" s="50" t="str">
        <f t="shared" si="425"/>
        <v>-</v>
      </c>
      <c r="L1699" s="49">
        <f>IF(N1699="",0,COUNTIF($N$7:N1699,N1699))</f>
        <v>0</v>
      </c>
      <c r="M1699" s="50" t="str">
        <f t="shared" si="426"/>
        <v>0</v>
      </c>
      <c r="N1699" s="49" t="str">
        <f t="shared" si="427"/>
        <v/>
      </c>
      <c r="O1699" s="1"/>
      <c r="P1699" s="112"/>
      <c r="Q1699" s="4"/>
      <c r="R1699" s="4"/>
      <c r="S1699" s="54" t="str">
        <f t="shared" si="428"/>
        <v/>
      </c>
      <c r="T1699" s="51"/>
      <c r="U1699" s="53"/>
      <c r="V1699" s="233"/>
      <c r="W1699" s="234" t="str">
        <f t="shared" si="429"/>
        <v/>
      </c>
      <c r="X1699" s="52"/>
      <c r="Y1699" s="53"/>
      <c r="Z1699" s="53"/>
      <c r="AA1699" s="53"/>
      <c r="AB1699" s="54" t="str">
        <f t="shared" si="430"/>
        <v/>
      </c>
      <c r="AC1699" s="54" t="str">
        <f t="shared" si="431"/>
        <v/>
      </c>
      <c r="AD1699" s="52"/>
      <c r="AE1699" s="53"/>
      <c r="AF1699" s="53"/>
      <c r="AG1699" s="53"/>
      <c r="AH1699" s="54" t="str">
        <f t="shared" si="432"/>
        <v/>
      </c>
      <c r="AI1699" s="54" t="str">
        <f t="shared" si="433"/>
        <v/>
      </c>
      <c r="AJ1699" s="52"/>
      <c r="AK1699" s="55"/>
      <c r="AL1699" s="55"/>
      <c r="AM1699" s="55"/>
      <c r="AN1699" s="54" t="str">
        <f t="shared" si="434"/>
        <v/>
      </c>
      <c r="AO1699" s="54" t="str">
        <f t="shared" si="435"/>
        <v/>
      </c>
      <c r="AP1699" s="53"/>
      <c r="AQ1699" s="53"/>
      <c r="AR1699" s="1"/>
      <c r="AS1699" s="1"/>
    </row>
    <row r="1700" spans="1:45" ht="18.75" customHeight="1" x14ac:dyDescent="0.35">
      <c r="A1700" s="1"/>
      <c r="B1700" s="49">
        <f>IF(R1700="",0,COUNTIF($R$7:R1700,R1700))</f>
        <v>0</v>
      </c>
      <c r="C1700" s="49" t="str">
        <f t="shared" si="420"/>
        <v>0</v>
      </c>
      <c r="D1700" s="49">
        <f>IF(X1700="",0,COUNTIF($X$7:X1700,X1700))</f>
        <v>0</v>
      </c>
      <c r="E1700" s="49" t="str">
        <f t="shared" si="421"/>
        <v>0</v>
      </c>
      <c r="F1700" s="49">
        <f>IF(AD1700="",0,COUNTIF($AD$7:AD1700,AD1700))</f>
        <v>0</v>
      </c>
      <c r="G1700" s="49" t="str">
        <f t="shared" si="422"/>
        <v>0</v>
      </c>
      <c r="H1700" s="49">
        <f>IF(AJ1700="",0,COUNTIF($AJ$7:AJ1700,AJ1700))</f>
        <v>0</v>
      </c>
      <c r="I1700" s="49" t="str">
        <f t="shared" si="423"/>
        <v>0</v>
      </c>
      <c r="J1700" s="120">
        <f t="shared" si="424"/>
        <v>0</v>
      </c>
      <c r="K1700" s="50" t="str">
        <f t="shared" si="425"/>
        <v>-</v>
      </c>
      <c r="L1700" s="49">
        <f>IF(N1700="",0,COUNTIF($N$7:N1700,N1700))</f>
        <v>0</v>
      </c>
      <c r="M1700" s="50" t="str">
        <f t="shared" si="426"/>
        <v>0</v>
      </c>
      <c r="N1700" s="49" t="str">
        <f t="shared" si="427"/>
        <v/>
      </c>
      <c r="O1700" s="1"/>
      <c r="P1700" s="112"/>
      <c r="Q1700" s="4"/>
      <c r="R1700" s="4"/>
      <c r="S1700" s="54" t="str">
        <f t="shared" si="428"/>
        <v/>
      </c>
      <c r="T1700" s="51"/>
      <c r="U1700" s="53"/>
      <c r="V1700" s="233"/>
      <c r="W1700" s="234" t="str">
        <f t="shared" si="429"/>
        <v/>
      </c>
      <c r="X1700" s="52"/>
      <c r="Y1700" s="53"/>
      <c r="Z1700" s="53"/>
      <c r="AA1700" s="53"/>
      <c r="AB1700" s="54" t="str">
        <f t="shared" si="430"/>
        <v/>
      </c>
      <c r="AC1700" s="54" t="str">
        <f t="shared" si="431"/>
        <v/>
      </c>
      <c r="AD1700" s="52"/>
      <c r="AE1700" s="53"/>
      <c r="AF1700" s="53"/>
      <c r="AG1700" s="53"/>
      <c r="AH1700" s="54" t="str">
        <f t="shared" si="432"/>
        <v/>
      </c>
      <c r="AI1700" s="54" t="str">
        <f t="shared" si="433"/>
        <v/>
      </c>
      <c r="AJ1700" s="52"/>
      <c r="AK1700" s="55"/>
      <c r="AL1700" s="55"/>
      <c r="AM1700" s="55"/>
      <c r="AN1700" s="54" t="str">
        <f t="shared" si="434"/>
        <v/>
      </c>
      <c r="AO1700" s="54" t="str">
        <f t="shared" si="435"/>
        <v/>
      </c>
      <c r="AP1700" s="53"/>
      <c r="AQ1700" s="53"/>
      <c r="AR1700" s="1"/>
      <c r="AS1700" s="1"/>
    </row>
    <row r="1701" spans="1:45" ht="18.75" customHeight="1" x14ac:dyDescent="0.35">
      <c r="A1701" s="1"/>
      <c r="B1701" s="49">
        <f>IF(R1701="",0,COUNTIF($R$7:R1701,R1701))</f>
        <v>0</v>
      </c>
      <c r="C1701" s="49" t="str">
        <f t="shared" si="420"/>
        <v>0</v>
      </c>
      <c r="D1701" s="49">
        <f>IF(X1701="",0,COUNTIF($X$7:X1701,X1701))</f>
        <v>0</v>
      </c>
      <c r="E1701" s="49" t="str">
        <f t="shared" si="421"/>
        <v>0</v>
      </c>
      <c r="F1701" s="49">
        <f>IF(AD1701="",0,COUNTIF($AD$7:AD1701,AD1701))</f>
        <v>0</v>
      </c>
      <c r="G1701" s="49" t="str">
        <f t="shared" si="422"/>
        <v>0</v>
      </c>
      <c r="H1701" s="49">
        <f>IF(AJ1701="",0,COUNTIF($AJ$7:AJ1701,AJ1701))</f>
        <v>0</v>
      </c>
      <c r="I1701" s="49" t="str">
        <f t="shared" si="423"/>
        <v>0</v>
      </c>
      <c r="J1701" s="120">
        <f t="shared" si="424"/>
        <v>0</v>
      </c>
      <c r="K1701" s="50" t="str">
        <f t="shared" si="425"/>
        <v>-</v>
      </c>
      <c r="L1701" s="49">
        <f>IF(N1701="",0,COUNTIF($N$7:N1701,N1701))</f>
        <v>0</v>
      </c>
      <c r="M1701" s="50" t="str">
        <f t="shared" si="426"/>
        <v>0</v>
      </c>
      <c r="N1701" s="49" t="str">
        <f t="shared" si="427"/>
        <v/>
      </c>
      <c r="O1701" s="1"/>
      <c r="P1701" s="112"/>
      <c r="Q1701" s="4"/>
      <c r="R1701" s="4"/>
      <c r="S1701" s="54" t="str">
        <f t="shared" si="428"/>
        <v/>
      </c>
      <c r="T1701" s="51"/>
      <c r="U1701" s="53"/>
      <c r="V1701" s="233"/>
      <c r="W1701" s="234" t="str">
        <f t="shared" si="429"/>
        <v/>
      </c>
      <c r="X1701" s="52"/>
      <c r="Y1701" s="53"/>
      <c r="Z1701" s="53"/>
      <c r="AA1701" s="53"/>
      <c r="AB1701" s="54" t="str">
        <f t="shared" si="430"/>
        <v/>
      </c>
      <c r="AC1701" s="54" t="str">
        <f t="shared" si="431"/>
        <v/>
      </c>
      <c r="AD1701" s="52"/>
      <c r="AE1701" s="53"/>
      <c r="AF1701" s="53"/>
      <c r="AG1701" s="53"/>
      <c r="AH1701" s="54" t="str">
        <f t="shared" si="432"/>
        <v/>
      </c>
      <c r="AI1701" s="54" t="str">
        <f t="shared" si="433"/>
        <v/>
      </c>
      <c r="AJ1701" s="52"/>
      <c r="AK1701" s="55"/>
      <c r="AL1701" s="55"/>
      <c r="AM1701" s="55"/>
      <c r="AN1701" s="54" t="str">
        <f t="shared" si="434"/>
        <v/>
      </c>
      <c r="AO1701" s="54" t="str">
        <f t="shared" si="435"/>
        <v/>
      </c>
      <c r="AP1701" s="53"/>
      <c r="AQ1701" s="53"/>
      <c r="AR1701" s="1"/>
      <c r="AS1701" s="1"/>
    </row>
    <row r="1702" spans="1:45" ht="18.75" customHeight="1" x14ac:dyDescent="0.35">
      <c r="A1702" s="1"/>
      <c r="B1702" s="49">
        <f>IF(R1702="",0,COUNTIF($R$7:R1702,R1702))</f>
        <v>0</v>
      </c>
      <c r="C1702" s="49" t="str">
        <f t="shared" si="420"/>
        <v>0</v>
      </c>
      <c r="D1702" s="49">
        <f>IF(X1702="",0,COUNTIF($X$7:X1702,X1702))</f>
        <v>0</v>
      </c>
      <c r="E1702" s="49" t="str">
        <f t="shared" si="421"/>
        <v>0</v>
      </c>
      <c r="F1702" s="49">
        <f>IF(AD1702="",0,COUNTIF($AD$7:AD1702,AD1702))</f>
        <v>0</v>
      </c>
      <c r="G1702" s="49" t="str">
        <f t="shared" si="422"/>
        <v>0</v>
      </c>
      <c r="H1702" s="49">
        <f>IF(AJ1702="",0,COUNTIF($AJ$7:AJ1702,AJ1702))</f>
        <v>0</v>
      </c>
      <c r="I1702" s="49" t="str">
        <f t="shared" si="423"/>
        <v>0</v>
      </c>
      <c r="J1702" s="120">
        <f t="shared" si="424"/>
        <v>0</v>
      </c>
      <c r="K1702" s="50" t="str">
        <f t="shared" si="425"/>
        <v>-</v>
      </c>
      <c r="L1702" s="49">
        <f>IF(N1702="",0,COUNTIF($N$7:N1702,N1702))</f>
        <v>0</v>
      </c>
      <c r="M1702" s="50" t="str">
        <f t="shared" si="426"/>
        <v>0</v>
      </c>
      <c r="N1702" s="49" t="str">
        <f t="shared" si="427"/>
        <v/>
      </c>
      <c r="O1702" s="1"/>
      <c r="P1702" s="112"/>
      <c r="Q1702" s="4"/>
      <c r="R1702" s="4"/>
      <c r="S1702" s="54" t="str">
        <f t="shared" si="428"/>
        <v/>
      </c>
      <c r="T1702" s="51"/>
      <c r="U1702" s="53"/>
      <c r="V1702" s="233"/>
      <c r="W1702" s="234" t="str">
        <f t="shared" si="429"/>
        <v/>
      </c>
      <c r="X1702" s="52"/>
      <c r="Y1702" s="53"/>
      <c r="Z1702" s="53"/>
      <c r="AA1702" s="53"/>
      <c r="AB1702" s="54" t="str">
        <f t="shared" si="430"/>
        <v/>
      </c>
      <c r="AC1702" s="54" t="str">
        <f t="shared" si="431"/>
        <v/>
      </c>
      <c r="AD1702" s="52"/>
      <c r="AE1702" s="53"/>
      <c r="AF1702" s="53"/>
      <c r="AG1702" s="53"/>
      <c r="AH1702" s="54" t="str">
        <f t="shared" si="432"/>
        <v/>
      </c>
      <c r="AI1702" s="54" t="str">
        <f t="shared" si="433"/>
        <v/>
      </c>
      <c r="AJ1702" s="52"/>
      <c r="AK1702" s="55"/>
      <c r="AL1702" s="55"/>
      <c r="AM1702" s="55"/>
      <c r="AN1702" s="54" t="str">
        <f t="shared" si="434"/>
        <v/>
      </c>
      <c r="AO1702" s="54" t="str">
        <f t="shared" si="435"/>
        <v/>
      </c>
      <c r="AP1702" s="53"/>
      <c r="AQ1702" s="53"/>
      <c r="AR1702" s="1"/>
      <c r="AS1702" s="1"/>
    </row>
    <row r="1703" spans="1:45" ht="18.75" customHeight="1" x14ac:dyDescent="0.35">
      <c r="A1703" s="1"/>
      <c r="B1703" s="49">
        <f>IF(R1703="",0,COUNTIF($R$7:R1703,R1703))</f>
        <v>0</v>
      </c>
      <c r="C1703" s="49" t="str">
        <f t="shared" si="420"/>
        <v>0</v>
      </c>
      <c r="D1703" s="49">
        <f>IF(X1703="",0,COUNTIF($X$7:X1703,X1703))</f>
        <v>0</v>
      </c>
      <c r="E1703" s="49" t="str">
        <f t="shared" si="421"/>
        <v>0</v>
      </c>
      <c r="F1703" s="49">
        <f>IF(AD1703="",0,COUNTIF($AD$7:AD1703,AD1703))</f>
        <v>0</v>
      </c>
      <c r="G1703" s="49" t="str">
        <f t="shared" si="422"/>
        <v>0</v>
      </c>
      <c r="H1703" s="49">
        <f>IF(AJ1703="",0,COUNTIF($AJ$7:AJ1703,AJ1703))</f>
        <v>0</v>
      </c>
      <c r="I1703" s="49" t="str">
        <f t="shared" si="423"/>
        <v>0</v>
      </c>
      <c r="J1703" s="120">
        <f t="shared" si="424"/>
        <v>0</v>
      </c>
      <c r="K1703" s="50" t="str">
        <f t="shared" si="425"/>
        <v>-</v>
      </c>
      <c r="L1703" s="49">
        <f>IF(N1703="",0,COUNTIF($N$7:N1703,N1703))</f>
        <v>0</v>
      </c>
      <c r="M1703" s="50" t="str">
        <f t="shared" si="426"/>
        <v>0</v>
      </c>
      <c r="N1703" s="49" t="str">
        <f t="shared" si="427"/>
        <v/>
      </c>
      <c r="O1703" s="1"/>
      <c r="P1703" s="112"/>
      <c r="Q1703" s="4"/>
      <c r="R1703" s="4"/>
      <c r="S1703" s="54" t="str">
        <f t="shared" si="428"/>
        <v/>
      </c>
      <c r="T1703" s="51"/>
      <c r="U1703" s="53"/>
      <c r="V1703" s="233"/>
      <c r="W1703" s="234" t="str">
        <f t="shared" si="429"/>
        <v/>
      </c>
      <c r="X1703" s="52"/>
      <c r="Y1703" s="53"/>
      <c r="Z1703" s="53"/>
      <c r="AA1703" s="53"/>
      <c r="AB1703" s="54" t="str">
        <f t="shared" si="430"/>
        <v/>
      </c>
      <c r="AC1703" s="54" t="str">
        <f t="shared" si="431"/>
        <v/>
      </c>
      <c r="AD1703" s="52"/>
      <c r="AE1703" s="53"/>
      <c r="AF1703" s="53"/>
      <c r="AG1703" s="53"/>
      <c r="AH1703" s="54" t="str">
        <f t="shared" si="432"/>
        <v/>
      </c>
      <c r="AI1703" s="54" t="str">
        <f t="shared" si="433"/>
        <v/>
      </c>
      <c r="AJ1703" s="52"/>
      <c r="AK1703" s="55"/>
      <c r="AL1703" s="55"/>
      <c r="AM1703" s="55"/>
      <c r="AN1703" s="54" t="str">
        <f t="shared" si="434"/>
        <v/>
      </c>
      <c r="AO1703" s="54" t="str">
        <f t="shared" si="435"/>
        <v/>
      </c>
      <c r="AP1703" s="53"/>
      <c r="AQ1703" s="53"/>
      <c r="AR1703" s="1"/>
      <c r="AS1703" s="1"/>
    </row>
    <row r="1704" spans="1:45" ht="18.75" customHeight="1" x14ac:dyDescent="0.35">
      <c r="A1704" s="1"/>
      <c r="B1704" s="49">
        <f>IF(R1704="",0,COUNTIF($R$7:R1704,R1704))</f>
        <v>0</v>
      </c>
      <c r="C1704" s="49" t="str">
        <f t="shared" si="420"/>
        <v>0</v>
      </c>
      <c r="D1704" s="49">
        <f>IF(X1704="",0,COUNTIF($X$7:X1704,X1704))</f>
        <v>0</v>
      </c>
      <c r="E1704" s="49" t="str">
        <f t="shared" si="421"/>
        <v>0</v>
      </c>
      <c r="F1704" s="49">
        <f>IF(AD1704="",0,COUNTIF($AD$7:AD1704,AD1704))</f>
        <v>0</v>
      </c>
      <c r="G1704" s="49" t="str">
        <f t="shared" si="422"/>
        <v>0</v>
      </c>
      <c r="H1704" s="49">
        <f>IF(AJ1704="",0,COUNTIF($AJ$7:AJ1704,AJ1704))</f>
        <v>0</v>
      </c>
      <c r="I1704" s="49" t="str">
        <f t="shared" si="423"/>
        <v>0</v>
      </c>
      <c r="J1704" s="120">
        <f t="shared" si="424"/>
        <v>0</v>
      </c>
      <c r="K1704" s="50" t="str">
        <f t="shared" si="425"/>
        <v>-</v>
      </c>
      <c r="L1704" s="49">
        <f>IF(N1704="",0,COUNTIF($N$7:N1704,N1704))</f>
        <v>0</v>
      </c>
      <c r="M1704" s="50" t="str">
        <f t="shared" si="426"/>
        <v>0</v>
      </c>
      <c r="N1704" s="49" t="str">
        <f t="shared" si="427"/>
        <v/>
      </c>
      <c r="O1704" s="1"/>
      <c r="P1704" s="112"/>
      <c r="Q1704" s="4"/>
      <c r="R1704" s="4"/>
      <c r="S1704" s="54" t="str">
        <f t="shared" si="428"/>
        <v/>
      </c>
      <c r="T1704" s="51"/>
      <c r="U1704" s="53"/>
      <c r="V1704" s="233"/>
      <c r="W1704" s="234" t="str">
        <f t="shared" si="429"/>
        <v/>
      </c>
      <c r="X1704" s="52"/>
      <c r="Y1704" s="53"/>
      <c r="Z1704" s="53"/>
      <c r="AA1704" s="53"/>
      <c r="AB1704" s="54" t="str">
        <f t="shared" si="430"/>
        <v/>
      </c>
      <c r="AC1704" s="54" t="str">
        <f t="shared" si="431"/>
        <v/>
      </c>
      <c r="AD1704" s="52"/>
      <c r="AE1704" s="53"/>
      <c r="AF1704" s="53"/>
      <c r="AG1704" s="53"/>
      <c r="AH1704" s="54" t="str">
        <f t="shared" si="432"/>
        <v/>
      </c>
      <c r="AI1704" s="54" t="str">
        <f t="shared" si="433"/>
        <v/>
      </c>
      <c r="AJ1704" s="52"/>
      <c r="AK1704" s="55"/>
      <c r="AL1704" s="55"/>
      <c r="AM1704" s="55"/>
      <c r="AN1704" s="54" t="str">
        <f t="shared" si="434"/>
        <v/>
      </c>
      <c r="AO1704" s="54" t="str">
        <f t="shared" si="435"/>
        <v/>
      </c>
      <c r="AP1704" s="53"/>
      <c r="AQ1704" s="53"/>
      <c r="AR1704" s="1"/>
      <c r="AS1704" s="1"/>
    </row>
    <row r="1705" spans="1:45" ht="18.75" customHeight="1" x14ac:dyDescent="0.35">
      <c r="A1705" s="1"/>
      <c r="B1705" s="49">
        <f>IF(R1705="",0,COUNTIF($R$7:R1705,R1705))</f>
        <v>0</v>
      </c>
      <c r="C1705" s="49" t="str">
        <f t="shared" si="420"/>
        <v>0</v>
      </c>
      <c r="D1705" s="49">
        <f>IF(X1705="",0,COUNTIF($X$7:X1705,X1705))</f>
        <v>0</v>
      </c>
      <c r="E1705" s="49" t="str">
        <f t="shared" si="421"/>
        <v>0</v>
      </c>
      <c r="F1705" s="49">
        <f>IF(AD1705="",0,COUNTIF($AD$7:AD1705,AD1705))</f>
        <v>0</v>
      </c>
      <c r="G1705" s="49" t="str">
        <f t="shared" si="422"/>
        <v>0</v>
      </c>
      <c r="H1705" s="49">
        <f>IF(AJ1705="",0,COUNTIF($AJ$7:AJ1705,AJ1705))</f>
        <v>0</v>
      </c>
      <c r="I1705" s="49" t="str">
        <f t="shared" si="423"/>
        <v>0</v>
      </c>
      <c r="J1705" s="120">
        <f t="shared" si="424"/>
        <v>0</v>
      </c>
      <c r="K1705" s="50" t="str">
        <f t="shared" si="425"/>
        <v>-</v>
      </c>
      <c r="L1705" s="49">
        <f>IF(N1705="",0,COUNTIF($N$7:N1705,N1705))</f>
        <v>0</v>
      </c>
      <c r="M1705" s="50" t="str">
        <f t="shared" si="426"/>
        <v>0</v>
      </c>
      <c r="N1705" s="49" t="str">
        <f t="shared" si="427"/>
        <v/>
      </c>
      <c r="O1705" s="1"/>
      <c r="P1705" s="112"/>
      <c r="Q1705" s="4"/>
      <c r="R1705" s="4"/>
      <c r="S1705" s="54" t="str">
        <f t="shared" si="428"/>
        <v/>
      </c>
      <c r="T1705" s="51"/>
      <c r="U1705" s="53"/>
      <c r="V1705" s="233"/>
      <c r="W1705" s="234" t="str">
        <f t="shared" si="429"/>
        <v/>
      </c>
      <c r="X1705" s="52"/>
      <c r="Y1705" s="53"/>
      <c r="Z1705" s="53"/>
      <c r="AA1705" s="53"/>
      <c r="AB1705" s="54" t="str">
        <f t="shared" si="430"/>
        <v/>
      </c>
      <c r="AC1705" s="54" t="str">
        <f t="shared" si="431"/>
        <v/>
      </c>
      <c r="AD1705" s="52"/>
      <c r="AE1705" s="53"/>
      <c r="AF1705" s="53"/>
      <c r="AG1705" s="53"/>
      <c r="AH1705" s="54" t="str">
        <f t="shared" si="432"/>
        <v/>
      </c>
      <c r="AI1705" s="54" t="str">
        <f t="shared" si="433"/>
        <v/>
      </c>
      <c r="AJ1705" s="52"/>
      <c r="AK1705" s="55"/>
      <c r="AL1705" s="55"/>
      <c r="AM1705" s="55"/>
      <c r="AN1705" s="54" t="str">
        <f t="shared" si="434"/>
        <v/>
      </c>
      <c r="AO1705" s="54" t="str">
        <f t="shared" si="435"/>
        <v/>
      </c>
      <c r="AP1705" s="53"/>
      <c r="AQ1705" s="53"/>
      <c r="AR1705" s="1"/>
      <c r="AS1705" s="1"/>
    </row>
    <row r="1706" spans="1:45" ht="18.75" customHeight="1" x14ac:dyDescent="0.35">
      <c r="A1706" s="1"/>
      <c r="B1706" s="49">
        <f>IF(R1706="",0,COUNTIF($R$7:R1706,R1706))</f>
        <v>0</v>
      </c>
      <c r="C1706" s="49" t="str">
        <f t="shared" si="420"/>
        <v>0</v>
      </c>
      <c r="D1706" s="49">
        <f>IF(X1706="",0,COUNTIF($X$7:X1706,X1706))</f>
        <v>0</v>
      </c>
      <c r="E1706" s="49" t="str">
        <f t="shared" si="421"/>
        <v>0</v>
      </c>
      <c r="F1706" s="49">
        <f>IF(AD1706="",0,COUNTIF($AD$7:AD1706,AD1706))</f>
        <v>0</v>
      </c>
      <c r="G1706" s="49" t="str">
        <f t="shared" si="422"/>
        <v>0</v>
      </c>
      <c r="H1706" s="49">
        <f>IF(AJ1706="",0,COUNTIF($AJ$7:AJ1706,AJ1706))</f>
        <v>0</v>
      </c>
      <c r="I1706" s="49" t="str">
        <f t="shared" si="423"/>
        <v>0</v>
      </c>
      <c r="J1706" s="120">
        <f t="shared" si="424"/>
        <v>0</v>
      </c>
      <c r="K1706" s="50" t="str">
        <f t="shared" si="425"/>
        <v>-</v>
      </c>
      <c r="L1706" s="49">
        <f>IF(N1706="",0,COUNTIF($N$7:N1706,N1706))</f>
        <v>0</v>
      </c>
      <c r="M1706" s="50" t="str">
        <f t="shared" si="426"/>
        <v>0</v>
      </c>
      <c r="N1706" s="49" t="str">
        <f t="shared" si="427"/>
        <v/>
      </c>
      <c r="O1706" s="1"/>
      <c r="P1706" s="112"/>
      <c r="Q1706" s="4"/>
      <c r="R1706" s="4"/>
      <c r="S1706" s="54" t="str">
        <f t="shared" si="428"/>
        <v/>
      </c>
      <c r="T1706" s="51"/>
      <c r="U1706" s="53"/>
      <c r="V1706" s="233"/>
      <c r="W1706" s="234" t="str">
        <f t="shared" si="429"/>
        <v/>
      </c>
      <c r="X1706" s="52"/>
      <c r="Y1706" s="53"/>
      <c r="Z1706" s="53"/>
      <c r="AA1706" s="53"/>
      <c r="AB1706" s="54" t="str">
        <f t="shared" si="430"/>
        <v/>
      </c>
      <c r="AC1706" s="54" t="str">
        <f t="shared" si="431"/>
        <v/>
      </c>
      <c r="AD1706" s="52"/>
      <c r="AE1706" s="53"/>
      <c r="AF1706" s="53"/>
      <c r="AG1706" s="53"/>
      <c r="AH1706" s="54" t="str">
        <f t="shared" si="432"/>
        <v/>
      </c>
      <c r="AI1706" s="54" t="str">
        <f t="shared" si="433"/>
        <v/>
      </c>
      <c r="AJ1706" s="52"/>
      <c r="AK1706" s="55"/>
      <c r="AL1706" s="55"/>
      <c r="AM1706" s="55"/>
      <c r="AN1706" s="54" t="str">
        <f t="shared" si="434"/>
        <v/>
      </c>
      <c r="AO1706" s="54" t="str">
        <f t="shared" si="435"/>
        <v/>
      </c>
      <c r="AP1706" s="53"/>
      <c r="AQ1706" s="53"/>
      <c r="AR1706" s="1"/>
      <c r="AS1706" s="1"/>
    </row>
    <row r="1707" spans="1:45" ht="18.75" customHeight="1" x14ac:dyDescent="0.35">
      <c r="A1707" s="1"/>
      <c r="B1707" s="49">
        <f>IF(R1707="",0,COUNTIF($R$7:R1707,R1707))</f>
        <v>0</v>
      </c>
      <c r="C1707" s="49" t="str">
        <f t="shared" si="420"/>
        <v>0</v>
      </c>
      <c r="D1707" s="49">
        <f>IF(X1707="",0,COUNTIF($X$7:X1707,X1707))</f>
        <v>0</v>
      </c>
      <c r="E1707" s="49" t="str">
        <f t="shared" si="421"/>
        <v>0</v>
      </c>
      <c r="F1707" s="49">
        <f>IF(AD1707="",0,COUNTIF($AD$7:AD1707,AD1707))</f>
        <v>0</v>
      </c>
      <c r="G1707" s="49" t="str">
        <f t="shared" si="422"/>
        <v>0</v>
      </c>
      <c r="H1707" s="49">
        <f>IF(AJ1707="",0,COUNTIF($AJ$7:AJ1707,AJ1707))</f>
        <v>0</v>
      </c>
      <c r="I1707" s="49" t="str">
        <f t="shared" si="423"/>
        <v>0</v>
      </c>
      <c r="J1707" s="120">
        <f t="shared" si="424"/>
        <v>0</v>
      </c>
      <c r="K1707" s="50" t="str">
        <f t="shared" si="425"/>
        <v>-</v>
      </c>
      <c r="L1707" s="49">
        <f>IF(N1707="",0,COUNTIF($N$7:N1707,N1707))</f>
        <v>0</v>
      </c>
      <c r="M1707" s="50" t="str">
        <f t="shared" si="426"/>
        <v>0</v>
      </c>
      <c r="N1707" s="49" t="str">
        <f t="shared" si="427"/>
        <v/>
      </c>
      <c r="O1707" s="1"/>
      <c r="P1707" s="112"/>
      <c r="Q1707" s="4"/>
      <c r="R1707" s="4"/>
      <c r="S1707" s="54" t="str">
        <f t="shared" si="428"/>
        <v/>
      </c>
      <c r="T1707" s="51"/>
      <c r="U1707" s="53"/>
      <c r="V1707" s="233"/>
      <c r="W1707" s="234" t="str">
        <f t="shared" si="429"/>
        <v/>
      </c>
      <c r="X1707" s="52"/>
      <c r="Y1707" s="53"/>
      <c r="Z1707" s="53"/>
      <c r="AA1707" s="53"/>
      <c r="AB1707" s="54" t="str">
        <f t="shared" si="430"/>
        <v/>
      </c>
      <c r="AC1707" s="54" t="str">
        <f t="shared" si="431"/>
        <v/>
      </c>
      <c r="AD1707" s="52"/>
      <c r="AE1707" s="53"/>
      <c r="AF1707" s="53"/>
      <c r="AG1707" s="53"/>
      <c r="AH1707" s="54" t="str">
        <f t="shared" si="432"/>
        <v/>
      </c>
      <c r="AI1707" s="54" t="str">
        <f t="shared" si="433"/>
        <v/>
      </c>
      <c r="AJ1707" s="52"/>
      <c r="AK1707" s="55"/>
      <c r="AL1707" s="55"/>
      <c r="AM1707" s="55"/>
      <c r="AN1707" s="54" t="str">
        <f t="shared" si="434"/>
        <v/>
      </c>
      <c r="AO1707" s="54" t="str">
        <f t="shared" si="435"/>
        <v/>
      </c>
      <c r="AP1707" s="53"/>
      <c r="AQ1707" s="53"/>
      <c r="AR1707" s="1"/>
      <c r="AS1707" s="1"/>
    </row>
    <row r="1708" spans="1:45" ht="18.75" customHeight="1" x14ac:dyDescent="0.35">
      <c r="A1708" s="1"/>
      <c r="B1708" s="49">
        <f>IF(R1708="",0,COUNTIF($R$7:R1708,R1708))</f>
        <v>0</v>
      </c>
      <c r="C1708" s="49" t="str">
        <f t="shared" si="420"/>
        <v>0</v>
      </c>
      <c r="D1708" s="49">
        <f>IF(X1708="",0,COUNTIF($X$7:X1708,X1708))</f>
        <v>0</v>
      </c>
      <c r="E1708" s="49" t="str">
        <f t="shared" si="421"/>
        <v>0</v>
      </c>
      <c r="F1708" s="49">
        <f>IF(AD1708="",0,COUNTIF($AD$7:AD1708,AD1708))</f>
        <v>0</v>
      </c>
      <c r="G1708" s="49" t="str">
        <f t="shared" si="422"/>
        <v>0</v>
      </c>
      <c r="H1708" s="49">
        <f>IF(AJ1708="",0,COUNTIF($AJ$7:AJ1708,AJ1708))</f>
        <v>0</v>
      </c>
      <c r="I1708" s="49" t="str">
        <f t="shared" si="423"/>
        <v>0</v>
      </c>
      <c r="J1708" s="120">
        <f t="shared" si="424"/>
        <v>0</v>
      </c>
      <c r="K1708" s="50" t="str">
        <f t="shared" si="425"/>
        <v>-</v>
      </c>
      <c r="L1708" s="49">
        <f>IF(N1708="",0,COUNTIF($N$7:N1708,N1708))</f>
        <v>0</v>
      </c>
      <c r="M1708" s="50" t="str">
        <f t="shared" si="426"/>
        <v>0</v>
      </c>
      <c r="N1708" s="49" t="str">
        <f t="shared" si="427"/>
        <v/>
      </c>
      <c r="O1708" s="1"/>
      <c r="P1708" s="112"/>
      <c r="Q1708" s="4"/>
      <c r="R1708" s="4"/>
      <c r="S1708" s="54" t="str">
        <f t="shared" si="428"/>
        <v/>
      </c>
      <c r="T1708" s="51"/>
      <c r="U1708" s="53"/>
      <c r="V1708" s="233"/>
      <c r="W1708" s="234" t="str">
        <f t="shared" si="429"/>
        <v/>
      </c>
      <c r="X1708" s="52"/>
      <c r="Y1708" s="53"/>
      <c r="Z1708" s="53"/>
      <c r="AA1708" s="53"/>
      <c r="AB1708" s="54" t="str">
        <f t="shared" si="430"/>
        <v/>
      </c>
      <c r="AC1708" s="54" t="str">
        <f t="shared" si="431"/>
        <v/>
      </c>
      <c r="AD1708" s="52"/>
      <c r="AE1708" s="53"/>
      <c r="AF1708" s="53"/>
      <c r="AG1708" s="53"/>
      <c r="AH1708" s="54" t="str">
        <f t="shared" si="432"/>
        <v/>
      </c>
      <c r="AI1708" s="54" t="str">
        <f t="shared" si="433"/>
        <v/>
      </c>
      <c r="AJ1708" s="52"/>
      <c r="AK1708" s="55"/>
      <c r="AL1708" s="55"/>
      <c r="AM1708" s="55"/>
      <c r="AN1708" s="54" t="str">
        <f t="shared" si="434"/>
        <v/>
      </c>
      <c r="AO1708" s="54" t="str">
        <f t="shared" si="435"/>
        <v/>
      </c>
      <c r="AP1708" s="53"/>
      <c r="AQ1708" s="53"/>
      <c r="AR1708" s="1"/>
      <c r="AS1708" s="1"/>
    </row>
    <row r="1709" spans="1:45" ht="18.75" customHeight="1" x14ac:dyDescent="0.35">
      <c r="A1709" s="1"/>
      <c r="B1709" s="49">
        <f>IF(R1709="",0,COUNTIF($R$7:R1709,R1709))</f>
        <v>0</v>
      </c>
      <c r="C1709" s="49" t="str">
        <f t="shared" si="420"/>
        <v>0</v>
      </c>
      <c r="D1709" s="49">
        <f>IF(X1709="",0,COUNTIF($X$7:X1709,X1709))</f>
        <v>0</v>
      </c>
      <c r="E1709" s="49" t="str">
        <f t="shared" si="421"/>
        <v>0</v>
      </c>
      <c r="F1709" s="49">
        <f>IF(AD1709="",0,COUNTIF($AD$7:AD1709,AD1709))</f>
        <v>0</v>
      </c>
      <c r="G1709" s="49" t="str">
        <f t="shared" si="422"/>
        <v>0</v>
      </c>
      <c r="H1709" s="49">
        <f>IF(AJ1709="",0,COUNTIF($AJ$7:AJ1709,AJ1709))</f>
        <v>0</v>
      </c>
      <c r="I1709" s="49" t="str">
        <f t="shared" si="423"/>
        <v>0</v>
      </c>
      <c r="J1709" s="120">
        <f t="shared" si="424"/>
        <v>0</v>
      </c>
      <c r="K1709" s="50" t="str">
        <f t="shared" si="425"/>
        <v>-</v>
      </c>
      <c r="L1709" s="49">
        <f>IF(N1709="",0,COUNTIF($N$7:N1709,N1709))</f>
        <v>0</v>
      </c>
      <c r="M1709" s="50" t="str">
        <f t="shared" si="426"/>
        <v>0</v>
      </c>
      <c r="N1709" s="49" t="str">
        <f t="shared" si="427"/>
        <v/>
      </c>
      <c r="O1709" s="1"/>
      <c r="P1709" s="112"/>
      <c r="Q1709" s="4"/>
      <c r="R1709" s="4"/>
      <c r="S1709" s="54" t="str">
        <f t="shared" si="428"/>
        <v/>
      </c>
      <c r="T1709" s="51"/>
      <c r="U1709" s="53"/>
      <c r="V1709" s="233"/>
      <c r="W1709" s="234" t="str">
        <f t="shared" si="429"/>
        <v/>
      </c>
      <c r="X1709" s="52"/>
      <c r="Y1709" s="53"/>
      <c r="Z1709" s="53"/>
      <c r="AA1709" s="53"/>
      <c r="AB1709" s="54" t="str">
        <f t="shared" si="430"/>
        <v/>
      </c>
      <c r="AC1709" s="54" t="str">
        <f t="shared" si="431"/>
        <v/>
      </c>
      <c r="AD1709" s="52"/>
      <c r="AE1709" s="53"/>
      <c r="AF1709" s="53"/>
      <c r="AG1709" s="53"/>
      <c r="AH1709" s="54" t="str">
        <f t="shared" si="432"/>
        <v/>
      </c>
      <c r="AI1709" s="54" t="str">
        <f t="shared" si="433"/>
        <v/>
      </c>
      <c r="AJ1709" s="52"/>
      <c r="AK1709" s="55"/>
      <c r="AL1709" s="55"/>
      <c r="AM1709" s="55"/>
      <c r="AN1709" s="54" t="str">
        <f t="shared" si="434"/>
        <v/>
      </c>
      <c r="AO1709" s="54" t="str">
        <f t="shared" si="435"/>
        <v/>
      </c>
      <c r="AP1709" s="53"/>
      <c r="AQ1709" s="53"/>
      <c r="AR1709" s="1"/>
      <c r="AS1709" s="1"/>
    </row>
    <row r="1710" spans="1:45" ht="18.75" customHeight="1" x14ac:dyDescent="0.35">
      <c r="A1710" s="1"/>
      <c r="B1710" s="49">
        <f>IF(R1710="",0,COUNTIF($R$7:R1710,R1710))</f>
        <v>0</v>
      </c>
      <c r="C1710" s="49" t="str">
        <f t="shared" si="420"/>
        <v>0</v>
      </c>
      <c r="D1710" s="49">
        <f>IF(X1710="",0,COUNTIF($X$7:X1710,X1710))</f>
        <v>0</v>
      </c>
      <c r="E1710" s="49" t="str">
        <f t="shared" si="421"/>
        <v>0</v>
      </c>
      <c r="F1710" s="49">
        <f>IF(AD1710="",0,COUNTIF($AD$7:AD1710,AD1710))</f>
        <v>0</v>
      </c>
      <c r="G1710" s="49" t="str">
        <f t="shared" si="422"/>
        <v>0</v>
      </c>
      <c r="H1710" s="49">
        <f>IF(AJ1710="",0,COUNTIF($AJ$7:AJ1710,AJ1710))</f>
        <v>0</v>
      </c>
      <c r="I1710" s="49" t="str">
        <f t="shared" si="423"/>
        <v>0</v>
      </c>
      <c r="J1710" s="120">
        <f t="shared" si="424"/>
        <v>0</v>
      </c>
      <c r="K1710" s="50" t="str">
        <f t="shared" si="425"/>
        <v>-</v>
      </c>
      <c r="L1710" s="49">
        <f>IF(N1710="",0,COUNTIF($N$7:N1710,N1710))</f>
        <v>0</v>
      </c>
      <c r="M1710" s="50" t="str">
        <f t="shared" si="426"/>
        <v>0</v>
      </c>
      <c r="N1710" s="49" t="str">
        <f t="shared" si="427"/>
        <v/>
      </c>
      <c r="O1710" s="1"/>
      <c r="P1710" s="112"/>
      <c r="Q1710" s="4"/>
      <c r="R1710" s="4"/>
      <c r="S1710" s="54" t="str">
        <f t="shared" si="428"/>
        <v/>
      </c>
      <c r="T1710" s="51"/>
      <c r="U1710" s="53"/>
      <c r="V1710" s="233"/>
      <c r="W1710" s="234" t="str">
        <f t="shared" si="429"/>
        <v/>
      </c>
      <c r="X1710" s="52"/>
      <c r="Y1710" s="53"/>
      <c r="Z1710" s="53"/>
      <c r="AA1710" s="53"/>
      <c r="AB1710" s="54" t="str">
        <f t="shared" si="430"/>
        <v/>
      </c>
      <c r="AC1710" s="54" t="str">
        <f t="shared" si="431"/>
        <v/>
      </c>
      <c r="AD1710" s="52"/>
      <c r="AE1710" s="53"/>
      <c r="AF1710" s="53"/>
      <c r="AG1710" s="53"/>
      <c r="AH1710" s="54" t="str">
        <f t="shared" si="432"/>
        <v/>
      </c>
      <c r="AI1710" s="54" t="str">
        <f t="shared" si="433"/>
        <v/>
      </c>
      <c r="AJ1710" s="52"/>
      <c r="AK1710" s="55"/>
      <c r="AL1710" s="55"/>
      <c r="AM1710" s="55"/>
      <c r="AN1710" s="54" t="str">
        <f t="shared" si="434"/>
        <v/>
      </c>
      <c r="AO1710" s="54" t="str">
        <f t="shared" si="435"/>
        <v/>
      </c>
      <c r="AP1710" s="53"/>
      <c r="AQ1710" s="53"/>
      <c r="AR1710" s="1"/>
      <c r="AS1710" s="1"/>
    </row>
    <row r="1711" spans="1:45" ht="18.75" customHeight="1" x14ac:dyDescent="0.35">
      <c r="A1711" s="1"/>
      <c r="B1711" s="49">
        <f>IF(R1711="",0,COUNTIF($R$7:R1711,R1711))</f>
        <v>0</v>
      </c>
      <c r="C1711" s="49" t="str">
        <f t="shared" si="420"/>
        <v>0</v>
      </c>
      <c r="D1711" s="49">
        <f>IF(X1711="",0,COUNTIF($X$7:X1711,X1711))</f>
        <v>0</v>
      </c>
      <c r="E1711" s="49" t="str">
        <f t="shared" si="421"/>
        <v>0</v>
      </c>
      <c r="F1711" s="49">
        <f>IF(AD1711="",0,COUNTIF($AD$7:AD1711,AD1711))</f>
        <v>0</v>
      </c>
      <c r="G1711" s="49" t="str">
        <f t="shared" si="422"/>
        <v>0</v>
      </c>
      <c r="H1711" s="49">
        <f>IF(AJ1711="",0,COUNTIF($AJ$7:AJ1711,AJ1711))</f>
        <v>0</v>
      </c>
      <c r="I1711" s="49" t="str">
        <f t="shared" si="423"/>
        <v>0</v>
      </c>
      <c r="J1711" s="120">
        <f t="shared" si="424"/>
        <v>0</v>
      </c>
      <c r="K1711" s="50" t="str">
        <f t="shared" si="425"/>
        <v>-</v>
      </c>
      <c r="L1711" s="49">
        <f>IF(N1711="",0,COUNTIF($N$7:N1711,N1711))</f>
        <v>0</v>
      </c>
      <c r="M1711" s="50" t="str">
        <f t="shared" si="426"/>
        <v>0</v>
      </c>
      <c r="N1711" s="49" t="str">
        <f t="shared" si="427"/>
        <v/>
      </c>
      <c r="O1711" s="1"/>
      <c r="P1711" s="112"/>
      <c r="Q1711" s="4"/>
      <c r="R1711" s="4"/>
      <c r="S1711" s="54" t="str">
        <f t="shared" si="428"/>
        <v/>
      </c>
      <c r="T1711" s="51"/>
      <c r="U1711" s="53"/>
      <c r="V1711" s="233"/>
      <c r="W1711" s="234" t="str">
        <f t="shared" si="429"/>
        <v/>
      </c>
      <c r="X1711" s="52"/>
      <c r="Y1711" s="53"/>
      <c r="Z1711" s="53"/>
      <c r="AA1711" s="53"/>
      <c r="AB1711" s="54" t="str">
        <f t="shared" si="430"/>
        <v/>
      </c>
      <c r="AC1711" s="54" t="str">
        <f t="shared" si="431"/>
        <v/>
      </c>
      <c r="AD1711" s="52"/>
      <c r="AE1711" s="53"/>
      <c r="AF1711" s="53"/>
      <c r="AG1711" s="53"/>
      <c r="AH1711" s="54" t="str">
        <f t="shared" si="432"/>
        <v/>
      </c>
      <c r="AI1711" s="54" t="str">
        <f t="shared" si="433"/>
        <v/>
      </c>
      <c r="AJ1711" s="52"/>
      <c r="AK1711" s="55"/>
      <c r="AL1711" s="55"/>
      <c r="AM1711" s="55"/>
      <c r="AN1711" s="54" t="str">
        <f t="shared" si="434"/>
        <v/>
      </c>
      <c r="AO1711" s="54" t="str">
        <f t="shared" si="435"/>
        <v/>
      </c>
      <c r="AP1711" s="53"/>
      <c r="AQ1711" s="53"/>
      <c r="AR1711" s="1"/>
      <c r="AS1711" s="1"/>
    </row>
    <row r="1712" spans="1:45" ht="18.75" customHeight="1" x14ac:dyDescent="0.35">
      <c r="A1712" s="1"/>
      <c r="B1712" s="49">
        <f>IF(R1712="",0,COUNTIF($R$7:R1712,R1712))</f>
        <v>0</v>
      </c>
      <c r="C1712" s="49" t="str">
        <f t="shared" si="420"/>
        <v>0</v>
      </c>
      <c r="D1712" s="49">
        <f>IF(X1712="",0,COUNTIF($X$7:X1712,X1712))</f>
        <v>0</v>
      </c>
      <c r="E1712" s="49" t="str">
        <f t="shared" si="421"/>
        <v>0</v>
      </c>
      <c r="F1712" s="49">
        <f>IF(AD1712="",0,COUNTIF($AD$7:AD1712,AD1712))</f>
        <v>0</v>
      </c>
      <c r="G1712" s="49" t="str">
        <f t="shared" si="422"/>
        <v>0</v>
      </c>
      <c r="H1712" s="49">
        <f>IF(AJ1712="",0,COUNTIF($AJ$7:AJ1712,AJ1712))</f>
        <v>0</v>
      </c>
      <c r="I1712" s="49" t="str">
        <f t="shared" si="423"/>
        <v>0</v>
      </c>
      <c r="J1712" s="120">
        <f t="shared" si="424"/>
        <v>0</v>
      </c>
      <c r="K1712" s="50" t="str">
        <f t="shared" si="425"/>
        <v>-</v>
      </c>
      <c r="L1712" s="49">
        <f>IF(N1712="",0,COUNTIF($N$7:N1712,N1712))</f>
        <v>0</v>
      </c>
      <c r="M1712" s="50" t="str">
        <f t="shared" si="426"/>
        <v>0</v>
      </c>
      <c r="N1712" s="49" t="str">
        <f t="shared" si="427"/>
        <v/>
      </c>
      <c r="O1712" s="1"/>
      <c r="P1712" s="112"/>
      <c r="Q1712" s="4"/>
      <c r="R1712" s="4"/>
      <c r="S1712" s="54" t="str">
        <f t="shared" si="428"/>
        <v/>
      </c>
      <c r="T1712" s="51"/>
      <c r="U1712" s="53"/>
      <c r="V1712" s="233"/>
      <c r="W1712" s="234" t="str">
        <f t="shared" si="429"/>
        <v/>
      </c>
      <c r="X1712" s="52"/>
      <c r="Y1712" s="53"/>
      <c r="Z1712" s="53"/>
      <c r="AA1712" s="53"/>
      <c r="AB1712" s="54" t="str">
        <f t="shared" si="430"/>
        <v/>
      </c>
      <c r="AC1712" s="54" t="str">
        <f t="shared" si="431"/>
        <v/>
      </c>
      <c r="AD1712" s="52"/>
      <c r="AE1712" s="53"/>
      <c r="AF1712" s="53"/>
      <c r="AG1712" s="53"/>
      <c r="AH1712" s="54" t="str">
        <f t="shared" si="432"/>
        <v/>
      </c>
      <c r="AI1712" s="54" t="str">
        <f t="shared" si="433"/>
        <v/>
      </c>
      <c r="AJ1712" s="52"/>
      <c r="AK1712" s="55"/>
      <c r="AL1712" s="55"/>
      <c r="AM1712" s="55"/>
      <c r="AN1712" s="54" t="str">
        <f t="shared" si="434"/>
        <v/>
      </c>
      <c r="AO1712" s="54" t="str">
        <f t="shared" si="435"/>
        <v/>
      </c>
      <c r="AP1712" s="53"/>
      <c r="AQ1712" s="53"/>
      <c r="AR1712" s="1"/>
      <c r="AS1712" s="1"/>
    </row>
    <row r="1713" spans="1:45" ht="18.75" customHeight="1" x14ac:dyDescent="0.35">
      <c r="A1713" s="1"/>
      <c r="B1713" s="49">
        <f>IF(R1713="",0,COUNTIF($R$7:R1713,R1713))</f>
        <v>0</v>
      </c>
      <c r="C1713" s="49" t="str">
        <f t="shared" si="420"/>
        <v>0</v>
      </c>
      <c r="D1713" s="49">
        <f>IF(X1713="",0,COUNTIF($X$7:X1713,X1713))</f>
        <v>0</v>
      </c>
      <c r="E1713" s="49" t="str">
        <f t="shared" si="421"/>
        <v>0</v>
      </c>
      <c r="F1713" s="49">
        <f>IF(AD1713="",0,COUNTIF($AD$7:AD1713,AD1713))</f>
        <v>0</v>
      </c>
      <c r="G1713" s="49" t="str">
        <f t="shared" si="422"/>
        <v>0</v>
      </c>
      <c r="H1713" s="49">
        <f>IF(AJ1713="",0,COUNTIF($AJ$7:AJ1713,AJ1713))</f>
        <v>0</v>
      </c>
      <c r="I1713" s="49" t="str">
        <f t="shared" si="423"/>
        <v>0</v>
      </c>
      <c r="J1713" s="120">
        <f t="shared" si="424"/>
        <v>0</v>
      </c>
      <c r="K1713" s="50" t="str">
        <f t="shared" si="425"/>
        <v>-</v>
      </c>
      <c r="L1713" s="49">
        <f>IF(N1713="",0,COUNTIF($N$7:N1713,N1713))</f>
        <v>0</v>
      </c>
      <c r="M1713" s="50" t="str">
        <f t="shared" si="426"/>
        <v>0</v>
      </c>
      <c r="N1713" s="49" t="str">
        <f t="shared" si="427"/>
        <v/>
      </c>
      <c r="O1713" s="1"/>
      <c r="P1713" s="112"/>
      <c r="Q1713" s="4"/>
      <c r="R1713" s="4"/>
      <c r="S1713" s="54" t="str">
        <f t="shared" si="428"/>
        <v/>
      </c>
      <c r="T1713" s="51"/>
      <c r="U1713" s="53"/>
      <c r="V1713" s="233"/>
      <c r="W1713" s="234" t="str">
        <f t="shared" si="429"/>
        <v/>
      </c>
      <c r="X1713" s="52"/>
      <c r="Y1713" s="53"/>
      <c r="Z1713" s="53"/>
      <c r="AA1713" s="53"/>
      <c r="AB1713" s="54" t="str">
        <f t="shared" si="430"/>
        <v/>
      </c>
      <c r="AC1713" s="54" t="str">
        <f t="shared" si="431"/>
        <v/>
      </c>
      <c r="AD1713" s="52"/>
      <c r="AE1713" s="53"/>
      <c r="AF1713" s="53"/>
      <c r="AG1713" s="53"/>
      <c r="AH1713" s="54" t="str">
        <f t="shared" si="432"/>
        <v/>
      </c>
      <c r="AI1713" s="54" t="str">
        <f t="shared" si="433"/>
        <v/>
      </c>
      <c r="AJ1713" s="52"/>
      <c r="AK1713" s="55"/>
      <c r="AL1713" s="55"/>
      <c r="AM1713" s="55"/>
      <c r="AN1713" s="54" t="str">
        <f t="shared" si="434"/>
        <v/>
      </c>
      <c r="AO1713" s="54" t="str">
        <f t="shared" si="435"/>
        <v/>
      </c>
      <c r="AP1713" s="53"/>
      <c r="AQ1713" s="53"/>
      <c r="AR1713" s="1"/>
      <c r="AS1713" s="1"/>
    </row>
    <row r="1714" spans="1:45" ht="18.75" customHeight="1" x14ac:dyDescent="0.35">
      <c r="A1714" s="1"/>
      <c r="B1714" s="49">
        <f>IF(R1714="",0,COUNTIF($R$7:R1714,R1714))</f>
        <v>0</v>
      </c>
      <c r="C1714" s="49" t="str">
        <f t="shared" si="420"/>
        <v>0</v>
      </c>
      <c r="D1714" s="49">
        <f>IF(X1714="",0,COUNTIF($X$7:X1714,X1714))</f>
        <v>0</v>
      </c>
      <c r="E1714" s="49" t="str">
        <f t="shared" si="421"/>
        <v>0</v>
      </c>
      <c r="F1714" s="49">
        <f>IF(AD1714="",0,COUNTIF($AD$7:AD1714,AD1714))</f>
        <v>0</v>
      </c>
      <c r="G1714" s="49" t="str">
        <f t="shared" si="422"/>
        <v>0</v>
      </c>
      <c r="H1714" s="49">
        <f>IF(AJ1714="",0,COUNTIF($AJ$7:AJ1714,AJ1714))</f>
        <v>0</v>
      </c>
      <c r="I1714" s="49" t="str">
        <f t="shared" si="423"/>
        <v>0</v>
      </c>
      <c r="J1714" s="120">
        <f t="shared" si="424"/>
        <v>0</v>
      </c>
      <c r="K1714" s="50" t="str">
        <f t="shared" si="425"/>
        <v>-</v>
      </c>
      <c r="L1714" s="49">
        <f>IF(N1714="",0,COUNTIF($N$7:N1714,N1714))</f>
        <v>0</v>
      </c>
      <c r="M1714" s="50" t="str">
        <f t="shared" si="426"/>
        <v>0</v>
      </c>
      <c r="N1714" s="49" t="str">
        <f t="shared" si="427"/>
        <v/>
      </c>
      <c r="O1714" s="1"/>
      <c r="P1714" s="112"/>
      <c r="Q1714" s="4"/>
      <c r="R1714" s="4"/>
      <c r="S1714" s="54" t="str">
        <f t="shared" si="428"/>
        <v/>
      </c>
      <c r="T1714" s="51"/>
      <c r="U1714" s="53"/>
      <c r="V1714" s="233"/>
      <c r="W1714" s="234" t="str">
        <f t="shared" si="429"/>
        <v/>
      </c>
      <c r="X1714" s="52"/>
      <c r="Y1714" s="53"/>
      <c r="Z1714" s="53"/>
      <c r="AA1714" s="53"/>
      <c r="AB1714" s="54" t="str">
        <f t="shared" si="430"/>
        <v/>
      </c>
      <c r="AC1714" s="54" t="str">
        <f t="shared" si="431"/>
        <v/>
      </c>
      <c r="AD1714" s="52"/>
      <c r="AE1714" s="53"/>
      <c r="AF1714" s="53"/>
      <c r="AG1714" s="53"/>
      <c r="AH1714" s="54" t="str">
        <f t="shared" si="432"/>
        <v/>
      </c>
      <c r="AI1714" s="54" t="str">
        <f t="shared" si="433"/>
        <v/>
      </c>
      <c r="AJ1714" s="52"/>
      <c r="AK1714" s="55"/>
      <c r="AL1714" s="55"/>
      <c r="AM1714" s="55"/>
      <c r="AN1714" s="54" t="str">
        <f t="shared" si="434"/>
        <v/>
      </c>
      <c r="AO1714" s="54" t="str">
        <f t="shared" si="435"/>
        <v/>
      </c>
      <c r="AP1714" s="53"/>
      <c r="AQ1714" s="53"/>
      <c r="AR1714" s="1"/>
      <c r="AS1714" s="1"/>
    </row>
    <row r="1715" spans="1:45" ht="18.75" customHeight="1" x14ac:dyDescent="0.35">
      <c r="A1715" s="1"/>
      <c r="B1715" s="49">
        <f>IF(R1715="",0,COUNTIF($R$7:R1715,R1715))</f>
        <v>0</v>
      </c>
      <c r="C1715" s="49" t="str">
        <f t="shared" ref="C1715:C1778" si="436">B1715&amp;R1715</f>
        <v>0</v>
      </c>
      <c r="D1715" s="49">
        <f>IF(X1715="",0,COUNTIF($X$7:X1715,X1715))</f>
        <v>0</v>
      </c>
      <c r="E1715" s="49" t="str">
        <f t="shared" ref="E1715:E1778" si="437">D1715&amp;X1715</f>
        <v>0</v>
      </c>
      <c r="F1715" s="49">
        <f>IF(AD1715="",0,COUNTIF($AD$7:AD1715,AD1715))</f>
        <v>0</v>
      </c>
      <c r="G1715" s="49" t="str">
        <f t="shared" ref="G1715:G1778" si="438">F1715&amp;AD1715</f>
        <v>0</v>
      </c>
      <c r="H1715" s="49">
        <f>IF(AJ1715="",0,COUNTIF($AJ$7:AJ1715,AJ1715))</f>
        <v>0</v>
      </c>
      <c r="I1715" s="49" t="str">
        <f t="shared" ref="I1715:I1778" si="439">H1715&amp;AJ1715</f>
        <v>0</v>
      </c>
      <c r="J1715" s="120">
        <f t="shared" ref="J1715:J1778" si="440">Y1715+AE1715+AK1715</f>
        <v>0</v>
      </c>
      <c r="K1715" s="50" t="str">
        <f t="shared" ref="K1715:K1778" si="441">IF(R1715="","-",IF(P1715&lt;&gt;"",P1715,K1714))</f>
        <v>-</v>
      </c>
      <c r="L1715" s="49">
        <f>IF(N1715="",0,COUNTIF($N$7:N1715,N1715))</f>
        <v>0</v>
      </c>
      <c r="M1715" s="50" t="str">
        <f t="shared" ref="M1715:M1778" si="442">L1715&amp;N1715</f>
        <v>0</v>
      </c>
      <c r="N1715" s="49" t="str">
        <f t="shared" ref="N1715:N1778" si="443">IF(R1715="","",IF(Q1715&lt;&gt;"",Q1715,N1714))</f>
        <v/>
      </c>
      <c r="O1715" s="1"/>
      <c r="P1715" s="112"/>
      <c r="Q1715" s="4"/>
      <c r="R1715" s="4"/>
      <c r="S1715" s="54" t="str">
        <f t="shared" ref="S1715:S1778" si="444">IF(R1715&lt;&gt;"",VLOOKUP(R1715,DP,2,FALSE),"")</f>
        <v/>
      </c>
      <c r="T1715" s="51"/>
      <c r="U1715" s="53"/>
      <c r="V1715" s="233"/>
      <c r="W1715" s="234" t="str">
        <f t="shared" ref="W1715:W1778" si="445">IF(AND(R1715&lt;&gt;"",U1715&lt;&gt;""),$U1715*$V1715,"")</f>
        <v/>
      </c>
      <c r="X1715" s="52"/>
      <c r="Y1715" s="53"/>
      <c r="Z1715" s="53"/>
      <c r="AA1715" s="53"/>
      <c r="AB1715" s="54" t="str">
        <f t="shared" ref="AB1715:AB1778" si="446">IF(AND(R1715&lt;&gt;"",X1715&lt;&gt;""),$Y1715*$Z1715,"")</f>
        <v/>
      </c>
      <c r="AC1715" s="54" t="str">
        <f t="shared" ref="AC1715:AC1778" si="447">IF(AND(R1715&lt;&gt;"",X1715&lt;&gt;""),$Y1715*$AA1715,"")</f>
        <v/>
      </c>
      <c r="AD1715" s="52"/>
      <c r="AE1715" s="53"/>
      <c r="AF1715" s="53"/>
      <c r="AG1715" s="53"/>
      <c r="AH1715" s="54" t="str">
        <f t="shared" ref="AH1715:AH1778" si="448">IF(AND(R1715&lt;&gt;"",AD1715&lt;&gt;""),$AE1715*$AF1715,"")</f>
        <v/>
      </c>
      <c r="AI1715" s="54" t="str">
        <f t="shared" ref="AI1715:AI1778" si="449">IF(AND(R1715&lt;&gt;"",AD1715&lt;&gt;""),$AE1715*$AG1715,"")</f>
        <v/>
      </c>
      <c r="AJ1715" s="52"/>
      <c r="AK1715" s="55"/>
      <c r="AL1715" s="55"/>
      <c r="AM1715" s="55"/>
      <c r="AN1715" s="54" t="str">
        <f t="shared" ref="AN1715:AN1778" si="450">IF(AND(R1715&lt;&gt;"",AJ1715&lt;&gt;""),$AK1715*$AL1715,"")</f>
        <v/>
      </c>
      <c r="AO1715" s="54" t="str">
        <f t="shared" ref="AO1715:AO1778" si="451">IF(AND(R1715&lt;&gt;"",AJ1715&lt;&gt;""),$AK1715*$AM1715,"")</f>
        <v/>
      </c>
      <c r="AP1715" s="53"/>
      <c r="AQ1715" s="53"/>
      <c r="AR1715" s="1"/>
      <c r="AS1715" s="1"/>
    </row>
    <row r="1716" spans="1:45" ht="18.75" customHeight="1" x14ac:dyDescent="0.35">
      <c r="A1716" s="1"/>
      <c r="B1716" s="49">
        <f>IF(R1716="",0,COUNTIF($R$7:R1716,R1716))</f>
        <v>0</v>
      </c>
      <c r="C1716" s="49" t="str">
        <f t="shared" si="436"/>
        <v>0</v>
      </c>
      <c r="D1716" s="49">
        <f>IF(X1716="",0,COUNTIF($X$7:X1716,X1716))</f>
        <v>0</v>
      </c>
      <c r="E1716" s="49" t="str">
        <f t="shared" si="437"/>
        <v>0</v>
      </c>
      <c r="F1716" s="49">
        <f>IF(AD1716="",0,COUNTIF($AD$7:AD1716,AD1716))</f>
        <v>0</v>
      </c>
      <c r="G1716" s="49" t="str">
        <f t="shared" si="438"/>
        <v>0</v>
      </c>
      <c r="H1716" s="49">
        <f>IF(AJ1716="",0,COUNTIF($AJ$7:AJ1716,AJ1716))</f>
        <v>0</v>
      </c>
      <c r="I1716" s="49" t="str">
        <f t="shared" si="439"/>
        <v>0</v>
      </c>
      <c r="J1716" s="120">
        <f t="shared" si="440"/>
        <v>0</v>
      </c>
      <c r="K1716" s="50" t="str">
        <f t="shared" si="441"/>
        <v>-</v>
      </c>
      <c r="L1716" s="49">
        <f>IF(N1716="",0,COUNTIF($N$7:N1716,N1716))</f>
        <v>0</v>
      </c>
      <c r="M1716" s="50" t="str">
        <f t="shared" si="442"/>
        <v>0</v>
      </c>
      <c r="N1716" s="49" t="str">
        <f t="shared" si="443"/>
        <v/>
      </c>
      <c r="O1716" s="1"/>
      <c r="P1716" s="112"/>
      <c r="Q1716" s="4"/>
      <c r="R1716" s="4"/>
      <c r="S1716" s="54" t="str">
        <f t="shared" si="444"/>
        <v/>
      </c>
      <c r="T1716" s="51"/>
      <c r="U1716" s="53"/>
      <c r="V1716" s="233"/>
      <c r="W1716" s="234" t="str">
        <f t="shared" si="445"/>
        <v/>
      </c>
      <c r="X1716" s="52"/>
      <c r="Y1716" s="53"/>
      <c r="Z1716" s="53"/>
      <c r="AA1716" s="53"/>
      <c r="AB1716" s="54" t="str">
        <f t="shared" si="446"/>
        <v/>
      </c>
      <c r="AC1716" s="54" t="str">
        <f t="shared" si="447"/>
        <v/>
      </c>
      <c r="AD1716" s="52"/>
      <c r="AE1716" s="53"/>
      <c r="AF1716" s="53"/>
      <c r="AG1716" s="53"/>
      <c r="AH1716" s="54" t="str">
        <f t="shared" si="448"/>
        <v/>
      </c>
      <c r="AI1716" s="54" t="str">
        <f t="shared" si="449"/>
        <v/>
      </c>
      <c r="AJ1716" s="52"/>
      <c r="AK1716" s="55"/>
      <c r="AL1716" s="55"/>
      <c r="AM1716" s="55"/>
      <c r="AN1716" s="54" t="str">
        <f t="shared" si="450"/>
        <v/>
      </c>
      <c r="AO1716" s="54" t="str">
        <f t="shared" si="451"/>
        <v/>
      </c>
      <c r="AP1716" s="53"/>
      <c r="AQ1716" s="53"/>
      <c r="AR1716" s="1"/>
      <c r="AS1716" s="1"/>
    </row>
    <row r="1717" spans="1:45" ht="18.75" customHeight="1" x14ac:dyDescent="0.35">
      <c r="A1717" s="1"/>
      <c r="B1717" s="49">
        <f>IF(R1717="",0,COUNTIF($R$7:R1717,R1717))</f>
        <v>0</v>
      </c>
      <c r="C1717" s="49" t="str">
        <f t="shared" si="436"/>
        <v>0</v>
      </c>
      <c r="D1717" s="49">
        <f>IF(X1717="",0,COUNTIF($X$7:X1717,X1717))</f>
        <v>0</v>
      </c>
      <c r="E1717" s="49" t="str">
        <f t="shared" si="437"/>
        <v>0</v>
      </c>
      <c r="F1717" s="49">
        <f>IF(AD1717="",0,COUNTIF($AD$7:AD1717,AD1717))</f>
        <v>0</v>
      </c>
      <c r="G1717" s="49" t="str">
        <f t="shared" si="438"/>
        <v>0</v>
      </c>
      <c r="H1717" s="49">
        <f>IF(AJ1717="",0,COUNTIF($AJ$7:AJ1717,AJ1717))</f>
        <v>0</v>
      </c>
      <c r="I1717" s="49" t="str">
        <f t="shared" si="439"/>
        <v>0</v>
      </c>
      <c r="J1717" s="120">
        <f t="shared" si="440"/>
        <v>0</v>
      </c>
      <c r="K1717" s="50" t="str">
        <f t="shared" si="441"/>
        <v>-</v>
      </c>
      <c r="L1717" s="49">
        <f>IF(N1717="",0,COUNTIF($N$7:N1717,N1717))</f>
        <v>0</v>
      </c>
      <c r="M1717" s="50" t="str">
        <f t="shared" si="442"/>
        <v>0</v>
      </c>
      <c r="N1717" s="49" t="str">
        <f t="shared" si="443"/>
        <v/>
      </c>
      <c r="O1717" s="1"/>
      <c r="P1717" s="112"/>
      <c r="Q1717" s="4"/>
      <c r="R1717" s="4"/>
      <c r="S1717" s="54" t="str">
        <f t="shared" si="444"/>
        <v/>
      </c>
      <c r="T1717" s="51"/>
      <c r="U1717" s="53"/>
      <c r="V1717" s="233"/>
      <c r="W1717" s="234" t="str">
        <f t="shared" si="445"/>
        <v/>
      </c>
      <c r="X1717" s="52"/>
      <c r="Y1717" s="53"/>
      <c r="Z1717" s="53"/>
      <c r="AA1717" s="53"/>
      <c r="AB1717" s="54" t="str">
        <f t="shared" si="446"/>
        <v/>
      </c>
      <c r="AC1717" s="54" t="str">
        <f t="shared" si="447"/>
        <v/>
      </c>
      <c r="AD1717" s="52"/>
      <c r="AE1717" s="53"/>
      <c r="AF1717" s="53"/>
      <c r="AG1717" s="53"/>
      <c r="AH1717" s="54" t="str">
        <f t="shared" si="448"/>
        <v/>
      </c>
      <c r="AI1717" s="54" t="str">
        <f t="shared" si="449"/>
        <v/>
      </c>
      <c r="AJ1717" s="52"/>
      <c r="AK1717" s="55"/>
      <c r="AL1717" s="55"/>
      <c r="AM1717" s="55"/>
      <c r="AN1717" s="54" t="str">
        <f t="shared" si="450"/>
        <v/>
      </c>
      <c r="AO1717" s="54" t="str">
        <f t="shared" si="451"/>
        <v/>
      </c>
      <c r="AP1717" s="53"/>
      <c r="AQ1717" s="53"/>
      <c r="AR1717" s="1"/>
      <c r="AS1717" s="1"/>
    </row>
    <row r="1718" spans="1:45" ht="18.75" customHeight="1" x14ac:dyDescent="0.35">
      <c r="A1718" s="1"/>
      <c r="B1718" s="49">
        <f>IF(R1718="",0,COUNTIF($R$7:R1718,R1718))</f>
        <v>0</v>
      </c>
      <c r="C1718" s="49" t="str">
        <f t="shared" si="436"/>
        <v>0</v>
      </c>
      <c r="D1718" s="49">
        <f>IF(X1718="",0,COUNTIF($X$7:X1718,X1718))</f>
        <v>0</v>
      </c>
      <c r="E1718" s="49" t="str">
        <f t="shared" si="437"/>
        <v>0</v>
      </c>
      <c r="F1718" s="49">
        <f>IF(AD1718="",0,COUNTIF($AD$7:AD1718,AD1718))</f>
        <v>0</v>
      </c>
      <c r="G1718" s="49" t="str">
        <f t="shared" si="438"/>
        <v>0</v>
      </c>
      <c r="H1718" s="49">
        <f>IF(AJ1718="",0,COUNTIF($AJ$7:AJ1718,AJ1718))</f>
        <v>0</v>
      </c>
      <c r="I1718" s="49" t="str">
        <f t="shared" si="439"/>
        <v>0</v>
      </c>
      <c r="J1718" s="120">
        <f t="shared" si="440"/>
        <v>0</v>
      </c>
      <c r="K1718" s="50" t="str">
        <f t="shared" si="441"/>
        <v>-</v>
      </c>
      <c r="L1718" s="49">
        <f>IF(N1718="",0,COUNTIF($N$7:N1718,N1718))</f>
        <v>0</v>
      </c>
      <c r="M1718" s="50" t="str">
        <f t="shared" si="442"/>
        <v>0</v>
      </c>
      <c r="N1718" s="49" t="str">
        <f t="shared" si="443"/>
        <v/>
      </c>
      <c r="O1718" s="1"/>
      <c r="P1718" s="112"/>
      <c r="Q1718" s="4"/>
      <c r="R1718" s="4"/>
      <c r="S1718" s="54" t="str">
        <f t="shared" si="444"/>
        <v/>
      </c>
      <c r="T1718" s="51"/>
      <c r="U1718" s="53"/>
      <c r="V1718" s="233"/>
      <c r="W1718" s="234" t="str">
        <f t="shared" si="445"/>
        <v/>
      </c>
      <c r="X1718" s="52"/>
      <c r="Y1718" s="53"/>
      <c r="Z1718" s="53"/>
      <c r="AA1718" s="53"/>
      <c r="AB1718" s="54" t="str">
        <f t="shared" si="446"/>
        <v/>
      </c>
      <c r="AC1718" s="54" t="str">
        <f t="shared" si="447"/>
        <v/>
      </c>
      <c r="AD1718" s="52"/>
      <c r="AE1718" s="53"/>
      <c r="AF1718" s="53"/>
      <c r="AG1718" s="53"/>
      <c r="AH1718" s="54" t="str">
        <f t="shared" si="448"/>
        <v/>
      </c>
      <c r="AI1718" s="54" t="str">
        <f t="shared" si="449"/>
        <v/>
      </c>
      <c r="AJ1718" s="52"/>
      <c r="AK1718" s="55"/>
      <c r="AL1718" s="55"/>
      <c r="AM1718" s="55"/>
      <c r="AN1718" s="54" t="str">
        <f t="shared" si="450"/>
        <v/>
      </c>
      <c r="AO1718" s="54" t="str">
        <f t="shared" si="451"/>
        <v/>
      </c>
      <c r="AP1718" s="53"/>
      <c r="AQ1718" s="53"/>
      <c r="AR1718" s="1"/>
      <c r="AS1718" s="1"/>
    </row>
    <row r="1719" spans="1:45" ht="18.75" customHeight="1" x14ac:dyDescent="0.35">
      <c r="A1719" s="1"/>
      <c r="B1719" s="49">
        <f>IF(R1719="",0,COUNTIF($R$7:R1719,R1719))</f>
        <v>0</v>
      </c>
      <c r="C1719" s="49" t="str">
        <f t="shared" si="436"/>
        <v>0</v>
      </c>
      <c r="D1719" s="49">
        <f>IF(X1719="",0,COUNTIF($X$7:X1719,X1719))</f>
        <v>0</v>
      </c>
      <c r="E1719" s="49" t="str">
        <f t="shared" si="437"/>
        <v>0</v>
      </c>
      <c r="F1719" s="49">
        <f>IF(AD1719="",0,COUNTIF($AD$7:AD1719,AD1719))</f>
        <v>0</v>
      </c>
      <c r="G1719" s="49" t="str">
        <f t="shared" si="438"/>
        <v>0</v>
      </c>
      <c r="H1719" s="49">
        <f>IF(AJ1719="",0,COUNTIF($AJ$7:AJ1719,AJ1719))</f>
        <v>0</v>
      </c>
      <c r="I1719" s="49" t="str">
        <f t="shared" si="439"/>
        <v>0</v>
      </c>
      <c r="J1719" s="120">
        <f t="shared" si="440"/>
        <v>0</v>
      </c>
      <c r="K1719" s="50" t="str">
        <f t="shared" si="441"/>
        <v>-</v>
      </c>
      <c r="L1719" s="49">
        <f>IF(N1719="",0,COUNTIF($N$7:N1719,N1719))</f>
        <v>0</v>
      </c>
      <c r="M1719" s="50" t="str">
        <f t="shared" si="442"/>
        <v>0</v>
      </c>
      <c r="N1719" s="49" t="str">
        <f t="shared" si="443"/>
        <v/>
      </c>
      <c r="O1719" s="1"/>
      <c r="P1719" s="112"/>
      <c r="Q1719" s="4"/>
      <c r="R1719" s="4"/>
      <c r="S1719" s="54" t="str">
        <f t="shared" si="444"/>
        <v/>
      </c>
      <c r="T1719" s="51"/>
      <c r="U1719" s="53"/>
      <c r="V1719" s="233"/>
      <c r="W1719" s="234" t="str">
        <f t="shared" si="445"/>
        <v/>
      </c>
      <c r="X1719" s="52"/>
      <c r="Y1719" s="53"/>
      <c r="Z1719" s="53"/>
      <c r="AA1719" s="53"/>
      <c r="AB1719" s="54" t="str">
        <f t="shared" si="446"/>
        <v/>
      </c>
      <c r="AC1719" s="54" t="str">
        <f t="shared" si="447"/>
        <v/>
      </c>
      <c r="AD1719" s="52"/>
      <c r="AE1719" s="53"/>
      <c r="AF1719" s="53"/>
      <c r="AG1719" s="53"/>
      <c r="AH1719" s="54" t="str">
        <f t="shared" si="448"/>
        <v/>
      </c>
      <c r="AI1719" s="54" t="str">
        <f t="shared" si="449"/>
        <v/>
      </c>
      <c r="AJ1719" s="52"/>
      <c r="AK1719" s="55"/>
      <c r="AL1719" s="55"/>
      <c r="AM1719" s="55"/>
      <c r="AN1719" s="54" t="str">
        <f t="shared" si="450"/>
        <v/>
      </c>
      <c r="AO1719" s="54" t="str">
        <f t="shared" si="451"/>
        <v/>
      </c>
      <c r="AP1719" s="53"/>
      <c r="AQ1719" s="53"/>
      <c r="AR1719" s="1"/>
      <c r="AS1719" s="1"/>
    </row>
    <row r="1720" spans="1:45" ht="18.75" customHeight="1" x14ac:dyDescent="0.35">
      <c r="A1720" s="1"/>
      <c r="B1720" s="49">
        <f>IF(R1720="",0,COUNTIF($R$7:R1720,R1720))</f>
        <v>0</v>
      </c>
      <c r="C1720" s="49" t="str">
        <f t="shared" si="436"/>
        <v>0</v>
      </c>
      <c r="D1720" s="49">
        <f>IF(X1720="",0,COUNTIF($X$7:X1720,X1720))</f>
        <v>0</v>
      </c>
      <c r="E1720" s="49" t="str">
        <f t="shared" si="437"/>
        <v>0</v>
      </c>
      <c r="F1720" s="49">
        <f>IF(AD1720="",0,COUNTIF($AD$7:AD1720,AD1720))</f>
        <v>0</v>
      </c>
      <c r="G1720" s="49" t="str">
        <f t="shared" si="438"/>
        <v>0</v>
      </c>
      <c r="H1720" s="49">
        <f>IF(AJ1720="",0,COUNTIF($AJ$7:AJ1720,AJ1720))</f>
        <v>0</v>
      </c>
      <c r="I1720" s="49" t="str">
        <f t="shared" si="439"/>
        <v>0</v>
      </c>
      <c r="J1720" s="120">
        <f t="shared" si="440"/>
        <v>0</v>
      </c>
      <c r="K1720" s="50" t="str">
        <f t="shared" si="441"/>
        <v>-</v>
      </c>
      <c r="L1720" s="49">
        <f>IF(N1720="",0,COUNTIF($N$7:N1720,N1720))</f>
        <v>0</v>
      </c>
      <c r="M1720" s="50" t="str">
        <f t="shared" si="442"/>
        <v>0</v>
      </c>
      <c r="N1720" s="49" t="str">
        <f t="shared" si="443"/>
        <v/>
      </c>
      <c r="O1720" s="1"/>
      <c r="P1720" s="112"/>
      <c r="Q1720" s="4"/>
      <c r="R1720" s="4"/>
      <c r="S1720" s="54" t="str">
        <f t="shared" si="444"/>
        <v/>
      </c>
      <c r="T1720" s="51"/>
      <c r="U1720" s="53"/>
      <c r="V1720" s="233"/>
      <c r="W1720" s="234" t="str">
        <f t="shared" si="445"/>
        <v/>
      </c>
      <c r="X1720" s="52"/>
      <c r="Y1720" s="53"/>
      <c r="Z1720" s="53"/>
      <c r="AA1720" s="53"/>
      <c r="AB1720" s="54" t="str">
        <f t="shared" si="446"/>
        <v/>
      </c>
      <c r="AC1720" s="54" t="str">
        <f t="shared" si="447"/>
        <v/>
      </c>
      <c r="AD1720" s="52"/>
      <c r="AE1720" s="53"/>
      <c r="AF1720" s="53"/>
      <c r="AG1720" s="53"/>
      <c r="AH1720" s="54" t="str">
        <f t="shared" si="448"/>
        <v/>
      </c>
      <c r="AI1720" s="54" t="str">
        <f t="shared" si="449"/>
        <v/>
      </c>
      <c r="AJ1720" s="52"/>
      <c r="AK1720" s="55"/>
      <c r="AL1720" s="55"/>
      <c r="AM1720" s="55"/>
      <c r="AN1720" s="54" t="str">
        <f t="shared" si="450"/>
        <v/>
      </c>
      <c r="AO1720" s="54" t="str">
        <f t="shared" si="451"/>
        <v/>
      </c>
      <c r="AP1720" s="53"/>
      <c r="AQ1720" s="53"/>
      <c r="AR1720" s="1"/>
      <c r="AS1720" s="1"/>
    </row>
    <row r="1721" spans="1:45" ht="18.75" customHeight="1" x14ac:dyDescent="0.35">
      <c r="A1721" s="1"/>
      <c r="B1721" s="49">
        <f>IF(R1721="",0,COUNTIF($R$7:R1721,R1721))</f>
        <v>0</v>
      </c>
      <c r="C1721" s="49" t="str">
        <f t="shared" si="436"/>
        <v>0</v>
      </c>
      <c r="D1721" s="49">
        <f>IF(X1721="",0,COUNTIF($X$7:X1721,X1721))</f>
        <v>0</v>
      </c>
      <c r="E1721" s="49" t="str">
        <f t="shared" si="437"/>
        <v>0</v>
      </c>
      <c r="F1721" s="49">
        <f>IF(AD1721="",0,COUNTIF($AD$7:AD1721,AD1721))</f>
        <v>0</v>
      </c>
      <c r="G1721" s="49" t="str">
        <f t="shared" si="438"/>
        <v>0</v>
      </c>
      <c r="H1721" s="49">
        <f>IF(AJ1721="",0,COUNTIF($AJ$7:AJ1721,AJ1721))</f>
        <v>0</v>
      </c>
      <c r="I1721" s="49" t="str">
        <f t="shared" si="439"/>
        <v>0</v>
      </c>
      <c r="J1721" s="120">
        <f t="shared" si="440"/>
        <v>0</v>
      </c>
      <c r="K1721" s="50" t="str">
        <f t="shared" si="441"/>
        <v>-</v>
      </c>
      <c r="L1721" s="49">
        <f>IF(N1721="",0,COUNTIF($N$7:N1721,N1721))</f>
        <v>0</v>
      </c>
      <c r="M1721" s="50" t="str">
        <f t="shared" si="442"/>
        <v>0</v>
      </c>
      <c r="N1721" s="49" t="str">
        <f t="shared" si="443"/>
        <v/>
      </c>
      <c r="O1721" s="1"/>
      <c r="P1721" s="112"/>
      <c r="Q1721" s="4"/>
      <c r="R1721" s="4"/>
      <c r="S1721" s="54" t="str">
        <f t="shared" si="444"/>
        <v/>
      </c>
      <c r="T1721" s="51"/>
      <c r="U1721" s="53"/>
      <c r="V1721" s="233"/>
      <c r="W1721" s="234" t="str">
        <f t="shared" si="445"/>
        <v/>
      </c>
      <c r="X1721" s="52"/>
      <c r="Y1721" s="53"/>
      <c r="Z1721" s="53"/>
      <c r="AA1721" s="53"/>
      <c r="AB1721" s="54" t="str">
        <f t="shared" si="446"/>
        <v/>
      </c>
      <c r="AC1721" s="54" t="str">
        <f t="shared" si="447"/>
        <v/>
      </c>
      <c r="AD1721" s="52"/>
      <c r="AE1721" s="53"/>
      <c r="AF1721" s="53"/>
      <c r="AG1721" s="53"/>
      <c r="AH1721" s="54" t="str">
        <f t="shared" si="448"/>
        <v/>
      </c>
      <c r="AI1721" s="54" t="str">
        <f t="shared" si="449"/>
        <v/>
      </c>
      <c r="AJ1721" s="52"/>
      <c r="AK1721" s="55"/>
      <c r="AL1721" s="55"/>
      <c r="AM1721" s="55"/>
      <c r="AN1721" s="54" t="str">
        <f t="shared" si="450"/>
        <v/>
      </c>
      <c r="AO1721" s="54" t="str">
        <f t="shared" si="451"/>
        <v/>
      </c>
      <c r="AP1721" s="53"/>
      <c r="AQ1721" s="53"/>
      <c r="AR1721" s="1"/>
      <c r="AS1721" s="1"/>
    </row>
    <row r="1722" spans="1:45" ht="18.75" customHeight="1" x14ac:dyDescent="0.35">
      <c r="A1722" s="1"/>
      <c r="B1722" s="49">
        <f>IF(R1722="",0,COUNTIF($R$7:R1722,R1722))</f>
        <v>0</v>
      </c>
      <c r="C1722" s="49" t="str">
        <f t="shared" si="436"/>
        <v>0</v>
      </c>
      <c r="D1722" s="49">
        <f>IF(X1722="",0,COUNTIF($X$7:X1722,X1722))</f>
        <v>0</v>
      </c>
      <c r="E1722" s="49" t="str">
        <f t="shared" si="437"/>
        <v>0</v>
      </c>
      <c r="F1722" s="49">
        <f>IF(AD1722="",0,COUNTIF($AD$7:AD1722,AD1722))</f>
        <v>0</v>
      </c>
      <c r="G1722" s="49" t="str">
        <f t="shared" si="438"/>
        <v>0</v>
      </c>
      <c r="H1722" s="49">
        <f>IF(AJ1722="",0,COUNTIF($AJ$7:AJ1722,AJ1722))</f>
        <v>0</v>
      </c>
      <c r="I1722" s="49" t="str">
        <f t="shared" si="439"/>
        <v>0</v>
      </c>
      <c r="J1722" s="120">
        <f t="shared" si="440"/>
        <v>0</v>
      </c>
      <c r="K1722" s="50" t="str">
        <f t="shared" si="441"/>
        <v>-</v>
      </c>
      <c r="L1722" s="49">
        <f>IF(N1722="",0,COUNTIF($N$7:N1722,N1722))</f>
        <v>0</v>
      </c>
      <c r="M1722" s="50" t="str">
        <f t="shared" si="442"/>
        <v>0</v>
      </c>
      <c r="N1722" s="49" t="str">
        <f t="shared" si="443"/>
        <v/>
      </c>
      <c r="O1722" s="1"/>
      <c r="P1722" s="112"/>
      <c r="Q1722" s="4"/>
      <c r="R1722" s="4"/>
      <c r="S1722" s="54" t="str">
        <f t="shared" si="444"/>
        <v/>
      </c>
      <c r="T1722" s="51"/>
      <c r="U1722" s="53"/>
      <c r="V1722" s="233"/>
      <c r="W1722" s="234" t="str">
        <f t="shared" si="445"/>
        <v/>
      </c>
      <c r="X1722" s="52"/>
      <c r="Y1722" s="53"/>
      <c r="Z1722" s="53"/>
      <c r="AA1722" s="53"/>
      <c r="AB1722" s="54" t="str">
        <f t="shared" si="446"/>
        <v/>
      </c>
      <c r="AC1722" s="54" t="str">
        <f t="shared" si="447"/>
        <v/>
      </c>
      <c r="AD1722" s="52"/>
      <c r="AE1722" s="53"/>
      <c r="AF1722" s="53"/>
      <c r="AG1722" s="53"/>
      <c r="AH1722" s="54" t="str">
        <f t="shared" si="448"/>
        <v/>
      </c>
      <c r="AI1722" s="54" t="str">
        <f t="shared" si="449"/>
        <v/>
      </c>
      <c r="AJ1722" s="52"/>
      <c r="AK1722" s="55"/>
      <c r="AL1722" s="55"/>
      <c r="AM1722" s="55"/>
      <c r="AN1722" s="54" t="str">
        <f t="shared" si="450"/>
        <v/>
      </c>
      <c r="AO1722" s="54" t="str">
        <f t="shared" si="451"/>
        <v/>
      </c>
      <c r="AP1722" s="53"/>
      <c r="AQ1722" s="53"/>
      <c r="AR1722" s="1"/>
      <c r="AS1722" s="1"/>
    </row>
    <row r="1723" spans="1:45" ht="18.75" customHeight="1" x14ac:dyDescent="0.35">
      <c r="A1723" s="1"/>
      <c r="B1723" s="49">
        <f>IF(R1723="",0,COUNTIF($R$7:R1723,R1723))</f>
        <v>0</v>
      </c>
      <c r="C1723" s="49" t="str">
        <f t="shared" si="436"/>
        <v>0</v>
      </c>
      <c r="D1723" s="49">
        <f>IF(X1723="",0,COUNTIF($X$7:X1723,X1723))</f>
        <v>0</v>
      </c>
      <c r="E1723" s="49" t="str">
        <f t="shared" si="437"/>
        <v>0</v>
      </c>
      <c r="F1723" s="49">
        <f>IF(AD1723="",0,COUNTIF($AD$7:AD1723,AD1723))</f>
        <v>0</v>
      </c>
      <c r="G1723" s="49" t="str">
        <f t="shared" si="438"/>
        <v>0</v>
      </c>
      <c r="H1723" s="49">
        <f>IF(AJ1723="",0,COUNTIF($AJ$7:AJ1723,AJ1723))</f>
        <v>0</v>
      </c>
      <c r="I1723" s="49" t="str">
        <f t="shared" si="439"/>
        <v>0</v>
      </c>
      <c r="J1723" s="120">
        <f t="shared" si="440"/>
        <v>0</v>
      </c>
      <c r="K1723" s="50" t="str">
        <f t="shared" si="441"/>
        <v>-</v>
      </c>
      <c r="L1723" s="49">
        <f>IF(N1723="",0,COUNTIF($N$7:N1723,N1723))</f>
        <v>0</v>
      </c>
      <c r="M1723" s="50" t="str">
        <f t="shared" si="442"/>
        <v>0</v>
      </c>
      <c r="N1723" s="49" t="str">
        <f t="shared" si="443"/>
        <v/>
      </c>
      <c r="O1723" s="1"/>
      <c r="P1723" s="112"/>
      <c r="Q1723" s="4"/>
      <c r="R1723" s="4"/>
      <c r="S1723" s="54" t="str">
        <f t="shared" si="444"/>
        <v/>
      </c>
      <c r="T1723" s="51"/>
      <c r="U1723" s="53"/>
      <c r="V1723" s="233"/>
      <c r="W1723" s="234" t="str">
        <f t="shared" si="445"/>
        <v/>
      </c>
      <c r="X1723" s="52"/>
      <c r="Y1723" s="53"/>
      <c r="Z1723" s="53"/>
      <c r="AA1723" s="53"/>
      <c r="AB1723" s="54" t="str">
        <f t="shared" si="446"/>
        <v/>
      </c>
      <c r="AC1723" s="54" t="str">
        <f t="shared" si="447"/>
        <v/>
      </c>
      <c r="AD1723" s="52"/>
      <c r="AE1723" s="53"/>
      <c r="AF1723" s="53"/>
      <c r="AG1723" s="53"/>
      <c r="AH1723" s="54" t="str">
        <f t="shared" si="448"/>
        <v/>
      </c>
      <c r="AI1723" s="54" t="str">
        <f t="shared" si="449"/>
        <v/>
      </c>
      <c r="AJ1723" s="52"/>
      <c r="AK1723" s="55"/>
      <c r="AL1723" s="55"/>
      <c r="AM1723" s="55"/>
      <c r="AN1723" s="54" t="str">
        <f t="shared" si="450"/>
        <v/>
      </c>
      <c r="AO1723" s="54" t="str">
        <f t="shared" si="451"/>
        <v/>
      </c>
      <c r="AP1723" s="53"/>
      <c r="AQ1723" s="53"/>
      <c r="AR1723" s="1"/>
      <c r="AS1723" s="1"/>
    </row>
    <row r="1724" spans="1:45" ht="18.75" customHeight="1" x14ac:dyDescent="0.35">
      <c r="A1724" s="1"/>
      <c r="B1724" s="49">
        <f>IF(R1724="",0,COUNTIF($R$7:R1724,R1724))</f>
        <v>0</v>
      </c>
      <c r="C1724" s="49" t="str">
        <f t="shared" si="436"/>
        <v>0</v>
      </c>
      <c r="D1724" s="49">
        <f>IF(X1724="",0,COUNTIF($X$7:X1724,X1724))</f>
        <v>0</v>
      </c>
      <c r="E1724" s="49" t="str">
        <f t="shared" si="437"/>
        <v>0</v>
      </c>
      <c r="F1724" s="49">
        <f>IF(AD1724="",0,COUNTIF($AD$7:AD1724,AD1724))</f>
        <v>0</v>
      </c>
      <c r="G1724" s="49" t="str">
        <f t="shared" si="438"/>
        <v>0</v>
      </c>
      <c r="H1724" s="49">
        <f>IF(AJ1724="",0,COUNTIF($AJ$7:AJ1724,AJ1724))</f>
        <v>0</v>
      </c>
      <c r="I1724" s="49" t="str">
        <f t="shared" si="439"/>
        <v>0</v>
      </c>
      <c r="J1724" s="120">
        <f t="shared" si="440"/>
        <v>0</v>
      </c>
      <c r="K1724" s="50" t="str">
        <f t="shared" si="441"/>
        <v>-</v>
      </c>
      <c r="L1724" s="49">
        <f>IF(N1724="",0,COUNTIF($N$7:N1724,N1724))</f>
        <v>0</v>
      </c>
      <c r="M1724" s="50" t="str">
        <f t="shared" si="442"/>
        <v>0</v>
      </c>
      <c r="N1724" s="49" t="str">
        <f t="shared" si="443"/>
        <v/>
      </c>
      <c r="O1724" s="1"/>
      <c r="P1724" s="112"/>
      <c r="Q1724" s="4"/>
      <c r="R1724" s="4"/>
      <c r="S1724" s="54" t="str">
        <f t="shared" si="444"/>
        <v/>
      </c>
      <c r="T1724" s="51"/>
      <c r="U1724" s="53"/>
      <c r="V1724" s="233"/>
      <c r="W1724" s="234" t="str">
        <f t="shared" si="445"/>
        <v/>
      </c>
      <c r="X1724" s="52"/>
      <c r="Y1724" s="53"/>
      <c r="Z1724" s="53"/>
      <c r="AA1724" s="53"/>
      <c r="AB1724" s="54" t="str">
        <f t="shared" si="446"/>
        <v/>
      </c>
      <c r="AC1724" s="54" t="str">
        <f t="shared" si="447"/>
        <v/>
      </c>
      <c r="AD1724" s="52"/>
      <c r="AE1724" s="53"/>
      <c r="AF1724" s="53"/>
      <c r="AG1724" s="53"/>
      <c r="AH1724" s="54" t="str">
        <f t="shared" si="448"/>
        <v/>
      </c>
      <c r="AI1724" s="54" t="str">
        <f t="shared" si="449"/>
        <v/>
      </c>
      <c r="AJ1724" s="52"/>
      <c r="AK1724" s="55"/>
      <c r="AL1724" s="55"/>
      <c r="AM1724" s="55"/>
      <c r="AN1724" s="54" t="str">
        <f t="shared" si="450"/>
        <v/>
      </c>
      <c r="AO1724" s="54" t="str">
        <f t="shared" si="451"/>
        <v/>
      </c>
      <c r="AP1724" s="53"/>
      <c r="AQ1724" s="53"/>
      <c r="AR1724" s="1"/>
      <c r="AS1724" s="1"/>
    </row>
    <row r="1725" spans="1:45" ht="18.75" customHeight="1" x14ac:dyDescent="0.35">
      <c r="A1725" s="1"/>
      <c r="B1725" s="49">
        <f>IF(R1725="",0,COUNTIF($R$7:R1725,R1725))</f>
        <v>0</v>
      </c>
      <c r="C1725" s="49" t="str">
        <f t="shared" si="436"/>
        <v>0</v>
      </c>
      <c r="D1725" s="49">
        <f>IF(X1725="",0,COUNTIF($X$7:X1725,X1725))</f>
        <v>0</v>
      </c>
      <c r="E1725" s="49" t="str">
        <f t="shared" si="437"/>
        <v>0</v>
      </c>
      <c r="F1725" s="49">
        <f>IF(AD1725="",0,COUNTIF($AD$7:AD1725,AD1725))</f>
        <v>0</v>
      </c>
      <c r="G1725" s="49" t="str">
        <f t="shared" si="438"/>
        <v>0</v>
      </c>
      <c r="H1725" s="49">
        <f>IF(AJ1725="",0,COUNTIF($AJ$7:AJ1725,AJ1725))</f>
        <v>0</v>
      </c>
      <c r="I1725" s="49" t="str">
        <f t="shared" si="439"/>
        <v>0</v>
      </c>
      <c r="J1725" s="120">
        <f t="shared" si="440"/>
        <v>0</v>
      </c>
      <c r="K1725" s="50" t="str">
        <f t="shared" si="441"/>
        <v>-</v>
      </c>
      <c r="L1725" s="49">
        <f>IF(N1725="",0,COUNTIF($N$7:N1725,N1725))</f>
        <v>0</v>
      </c>
      <c r="M1725" s="50" t="str">
        <f t="shared" si="442"/>
        <v>0</v>
      </c>
      <c r="N1725" s="49" t="str">
        <f t="shared" si="443"/>
        <v/>
      </c>
      <c r="O1725" s="1"/>
      <c r="P1725" s="112"/>
      <c r="Q1725" s="4"/>
      <c r="R1725" s="4"/>
      <c r="S1725" s="54" t="str">
        <f t="shared" si="444"/>
        <v/>
      </c>
      <c r="T1725" s="51"/>
      <c r="U1725" s="53"/>
      <c r="V1725" s="233"/>
      <c r="W1725" s="234" t="str">
        <f t="shared" si="445"/>
        <v/>
      </c>
      <c r="X1725" s="52"/>
      <c r="Y1725" s="53"/>
      <c r="Z1725" s="53"/>
      <c r="AA1725" s="53"/>
      <c r="AB1725" s="54" t="str">
        <f t="shared" si="446"/>
        <v/>
      </c>
      <c r="AC1725" s="54" t="str">
        <f t="shared" si="447"/>
        <v/>
      </c>
      <c r="AD1725" s="52"/>
      <c r="AE1725" s="53"/>
      <c r="AF1725" s="53"/>
      <c r="AG1725" s="53"/>
      <c r="AH1725" s="54" t="str">
        <f t="shared" si="448"/>
        <v/>
      </c>
      <c r="AI1725" s="54" t="str">
        <f t="shared" si="449"/>
        <v/>
      </c>
      <c r="AJ1725" s="52"/>
      <c r="AK1725" s="55"/>
      <c r="AL1725" s="55"/>
      <c r="AM1725" s="55"/>
      <c r="AN1725" s="54" t="str">
        <f t="shared" si="450"/>
        <v/>
      </c>
      <c r="AO1725" s="54" t="str">
        <f t="shared" si="451"/>
        <v/>
      </c>
      <c r="AP1725" s="53"/>
      <c r="AQ1725" s="53"/>
      <c r="AR1725" s="1"/>
      <c r="AS1725" s="1"/>
    </row>
    <row r="1726" spans="1:45" ht="18.75" customHeight="1" x14ac:dyDescent="0.35">
      <c r="A1726" s="1"/>
      <c r="B1726" s="49">
        <f>IF(R1726="",0,COUNTIF($R$7:R1726,R1726))</f>
        <v>0</v>
      </c>
      <c r="C1726" s="49" t="str">
        <f t="shared" si="436"/>
        <v>0</v>
      </c>
      <c r="D1726" s="49">
        <f>IF(X1726="",0,COUNTIF($X$7:X1726,X1726))</f>
        <v>0</v>
      </c>
      <c r="E1726" s="49" t="str">
        <f t="shared" si="437"/>
        <v>0</v>
      </c>
      <c r="F1726" s="49">
        <f>IF(AD1726="",0,COUNTIF($AD$7:AD1726,AD1726))</f>
        <v>0</v>
      </c>
      <c r="G1726" s="49" t="str">
        <f t="shared" si="438"/>
        <v>0</v>
      </c>
      <c r="H1726" s="49">
        <f>IF(AJ1726="",0,COUNTIF($AJ$7:AJ1726,AJ1726))</f>
        <v>0</v>
      </c>
      <c r="I1726" s="49" t="str">
        <f t="shared" si="439"/>
        <v>0</v>
      </c>
      <c r="J1726" s="120">
        <f t="shared" si="440"/>
        <v>0</v>
      </c>
      <c r="K1726" s="50" t="str">
        <f t="shared" si="441"/>
        <v>-</v>
      </c>
      <c r="L1726" s="49">
        <f>IF(N1726="",0,COUNTIF($N$7:N1726,N1726))</f>
        <v>0</v>
      </c>
      <c r="M1726" s="50" t="str">
        <f t="shared" si="442"/>
        <v>0</v>
      </c>
      <c r="N1726" s="49" t="str">
        <f t="shared" si="443"/>
        <v/>
      </c>
      <c r="O1726" s="1"/>
      <c r="P1726" s="112"/>
      <c r="Q1726" s="4"/>
      <c r="R1726" s="4"/>
      <c r="S1726" s="54" t="str">
        <f t="shared" si="444"/>
        <v/>
      </c>
      <c r="T1726" s="51"/>
      <c r="U1726" s="53"/>
      <c r="V1726" s="233"/>
      <c r="W1726" s="234" t="str">
        <f t="shared" si="445"/>
        <v/>
      </c>
      <c r="X1726" s="52"/>
      <c r="Y1726" s="53"/>
      <c r="Z1726" s="53"/>
      <c r="AA1726" s="53"/>
      <c r="AB1726" s="54" t="str">
        <f t="shared" si="446"/>
        <v/>
      </c>
      <c r="AC1726" s="54" t="str">
        <f t="shared" si="447"/>
        <v/>
      </c>
      <c r="AD1726" s="52"/>
      <c r="AE1726" s="53"/>
      <c r="AF1726" s="53"/>
      <c r="AG1726" s="53"/>
      <c r="AH1726" s="54" t="str">
        <f t="shared" si="448"/>
        <v/>
      </c>
      <c r="AI1726" s="54" t="str">
        <f t="shared" si="449"/>
        <v/>
      </c>
      <c r="AJ1726" s="52"/>
      <c r="AK1726" s="55"/>
      <c r="AL1726" s="55"/>
      <c r="AM1726" s="55"/>
      <c r="AN1726" s="54" t="str">
        <f t="shared" si="450"/>
        <v/>
      </c>
      <c r="AO1726" s="54" t="str">
        <f t="shared" si="451"/>
        <v/>
      </c>
      <c r="AP1726" s="53"/>
      <c r="AQ1726" s="53"/>
      <c r="AR1726" s="1"/>
      <c r="AS1726" s="1"/>
    </row>
    <row r="1727" spans="1:45" ht="18.75" customHeight="1" x14ac:dyDescent="0.35">
      <c r="A1727" s="1"/>
      <c r="B1727" s="49">
        <f>IF(R1727="",0,COUNTIF($R$7:R1727,R1727))</f>
        <v>0</v>
      </c>
      <c r="C1727" s="49" t="str">
        <f t="shared" si="436"/>
        <v>0</v>
      </c>
      <c r="D1727" s="49">
        <f>IF(X1727="",0,COUNTIF($X$7:X1727,X1727))</f>
        <v>0</v>
      </c>
      <c r="E1727" s="49" t="str">
        <f t="shared" si="437"/>
        <v>0</v>
      </c>
      <c r="F1727" s="49">
        <f>IF(AD1727="",0,COUNTIF($AD$7:AD1727,AD1727))</f>
        <v>0</v>
      </c>
      <c r="G1727" s="49" t="str">
        <f t="shared" si="438"/>
        <v>0</v>
      </c>
      <c r="H1727" s="49">
        <f>IF(AJ1727="",0,COUNTIF($AJ$7:AJ1727,AJ1727))</f>
        <v>0</v>
      </c>
      <c r="I1727" s="49" t="str">
        <f t="shared" si="439"/>
        <v>0</v>
      </c>
      <c r="J1727" s="120">
        <f t="shared" si="440"/>
        <v>0</v>
      </c>
      <c r="K1727" s="50" t="str">
        <f t="shared" si="441"/>
        <v>-</v>
      </c>
      <c r="L1727" s="49">
        <f>IF(N1727="",0,COUNTIF($N$7:N1727,N1727))</f>
        <v>0</v>
      </c>
      <c r="M1727" s="50" t="str">
        <f t="shared" si="442"/>
        <v>0</v>
      </c>
      <c r="N1727" s="49" t="str">
        <f t="shared" si="443"/>
        <v/>
      </c>
      <c r="O1727" s="1"/>
      <c r="P1727" s="112"/>
      <c r="Q1727" s="4"/>
      <c r="R1727" s="4"/>
      <c r="S1727" s="54" t="str">
        <f t="shared" si="444"/>
        <v/>
      </c>
      <c r="T1727" s="51"/>
      <c r="U1727" s="53"/>
      <c r="V1727" s="233"/>
      <c r="W1727" s="234" t="str">
        <f t="shared" si="445"/>
        <v/>
      </c>
      <c r="X1727" s="52"/>
      <c r="Y1727" s="53"/>
      <c r="Z1727" s="53"/>
      <c r="AA1727" s="53"/>
      <c r="AB1727" s="54" t="str">
        <f t="shared" si="446"/>
        <v/>
      </c>
      <c r="AC1727" s="54" t="str">
        <f t="shared" si="447"/>
        <v/>
      </c>
      <c r="AD1727" s="52"/>
      <c r="AE1727" s="53"/>
      <c r="AF1727" s="53"/>
      <c r="AG1727" s="53"/>
      <c r="AH1727" s="54" t="str">
        <f t="shared" si="448"/>
        <v/>
      </c>
      <c r="AI1727" s="54" t="str">
        <f t="shared" si="449"/>
        <v/>
      </c>
      <c r="AJ1727" s="52"/>
      <c r="AK1727" s="55"/>
      <c r="AL1727" s="55"/>
      <c r="AM1727" s="55"/>
      <c r="AN1727" s="54" t="str">
        <f t="shared" si="450"/>
        <v/>
      </c>
      <c r="AO1727" s="54" t="str">
        <f t="shared" si="451"/>
        <v/>
      </c>
      <c r="AP1727" s="53"/>
      <c r="AQ1727" s="53"/>
      <c r="AR1727" s="1"/>
      <c r="AS1727" s="1"/>
    </row>
    <row r="1728" spans="1:45" ht="18.75" customHeight="1" x14ac:dyDescent="0.35">
      <c r="A1728" s="1"/>
      <c r="B1728" s="49">
        <f>IF(R1728="",0,COUNTIF($R$7:R1728,R1728))</f>
        <v>0</v>
      </c>
      <c r="C1728" s="49" t="str">
        <f t="shared" si="436"/>
        <v>0</v>
      </c>
      <c r="D1728" s="49">
        <f>IF(X1728="",0,COUNTIF($X$7:X1728,X1728))</f>
        <v>0</v>
      </c>
      <c r="E1728" s="49" t="str">
        <f t="shared" si="437"/>
        <v>0</v>
      </c>
      <c r="F1728" s="49">
        <f>IF(AD1728="",0,COUNTIF($AD$7:AD1728,AD1728))</f>
        <v>0</v>
      </c>
      <c r="G1728" s="49" t="str">
        <f t="shared" si="438"/>
        <v>0</v>
      </c>
      <c r="H1728" s="49">
        <f>IF(AJ1728="",0,COUNTIF($AJ$7:AJ1728,AJ1728))</f>
        <v>0</v>
      </c>
      <c r="I1728" s="49" t="str">
        <f t="shared" si="439"/>
        <v>0</v>
      </c>
      <c r="J1728" s="120">
        <f t="shared" si="440"/>
        <v>0</v>
      </c>
      <c r="K1728" s="50" t="str">
        <f t="shared" si="441"/>
        <v>-</v>
      </c>
      <c r="L1728" s="49">
        <f>IF(N1728="",0,COUNTIF($N$7:N1728,N1728))</f>
        <v>0</v>
      </c>
      <c r="M1728" s="50" t="str">
        <f t="shared" si="442"/>
        <v>0</v>
      </c>
      <c r="N1728" s="49" t="str">
        <f t="shared" si="443"/>
        <v/>
      </c>
      <c r="O1728" s="1"/>
      <c r="P1728" s="112"/>
      <c r="Q1728" s="4"/>
      <c r="R1728" s="4"/>
      <c r="S1728" s="54" t="str">
        <f t="shared" si="444"/>
        <v/>
      </c>
      <c r="T1728" s="51"/>
      <c r="U1728" s="53"/>
      <c r="V1728" s="233"/>
      <c r="W1728" s="234" t="str">
        <f t="shared" si="445"/>
        <v/>
      </c>
      <c r="X1728" s="52"/>
      <c r="Y1728" s="53"/>
      <c r="Z1728" s="53"/>
      <c r="AA1728" s="53"/>
      <c r="AB1728" s="54" t="str">
        <f t="shared" si="446"/>
        <v/>
      </c>
      <c r="AC1728" s="54" t="str">
        <f t="shared" si="447"/>
        <v/>
      </c>
      <c r="AD1728" s="52"/>
      <c r="AE1728" s="53"/>
      <c r="AF1728" s="53"/>
      <c r="AG1728" s="53"/>
      <c r="AH1728" s="54" t="str">
        <f t="shared" si="448"/>
        <v/>
      </c>
      <c r="AI1728" s="54" t="str">
        <f t="shared" si="449"/>
        <v/>
      </c>
      <c r="AJ1728" s="52"/>
      <c r="AK1728" s="55"/>
      <c r="AL1728" s="55"/>
      <c r="AM1728" s="55"/>
      <c r="AN1728" s="54" t="str">
        <f t="shared" si="450"/>
        <v/>
      </c>
      <c r="AO1728" s="54" t="str">
        <f t="shared" si="451"/>
        <v/>
      </c>
      <c r="AP1728" s="53"/>
      <c r="AQ1728" s="53"/>
      <c r="AR1728" s="1"/>
      <c r="AS1728" s="1"/>
    </row>
    <row r="1729" spans="1:45" ht="18.75" customHeight="1" x14ac:dyDescent="0.35">
      <c r="A1729" s="1"/>
      <c r="B1729" s="49">
        <f>IF(R1729="",0,COUNTIF($R$7:R1729,R1729))</f>
        <v>0</v>
      </c>
      <c r="C1729" s="49" t="str">
        <f t="shared" si="436"/>
        <v>0</v>
      </c>
      <c r="D1729" s="49">
        <f>IF(X1729="",0,COUNTIF($X$7:X1729,X1729))</f>
        <v>0</v>
      </c>
      <c r="E1729" s="49" t="str">
        <f t="shared" si="437"/>
        <v>0</v>
      </c>
      <c r="F1729" s="49">
        <f>IF(AD1729="",0,COUNTIF($AD$7:AD1729,AD1729))</f>
        <v>0</v>
      </c>
      <c r="G1729" s="49" t="str">
        <f t="shared" si="438"/>
        <v>0</v>
      </c>
      <c r="H1729" s="49">
        <f>IF(AJ1729="",0,COUNTIF($AJ$7:AJ1729,AJ1729))</f>
        <v>0</v>
      </c>
      <c r="I1729" s="49" t="str">
        <f t="shared" si="439"/>
        <v>0</v>
      </c>
      <c r="J1729" s="120">
        <f t="shared" si="440"/>
        <v>0</v>
      </c>
      <c r="K1729" s="50" t="str">
        <f t="shared" si="441"/>
        <v>-</v>
      </c>
      <c r="L1729" s="49">
        <f>IF(N1729="",0,COUNTIF($N$7:N1729,N1729))</f>
        <v>0</v>
      </c>
      <c r="M1729" s="50" t="str">
        <f t="shared" si="442"/>
        <v>0</v>
      </c>
      <c r="N1729" s="49" t="str">
        <f t="shared" si="443"/>
        <v/>
      </c>
      <c r="O1729" s="1"/>
      <c r="P1729" s="112"/>
      <c r="Q1729" s="4"/>
      <c r="R1729" s="4"/>
      <c r="S1729" s="54" t="str">
        <f t="shared" si="444"/>
        <v/>
      </c>
      <c r="T1729" s="51"/>
      <c r="U1729" s="53"/>
      <c r="V1729" s="233"/>
      <c r="W1729" s="234" t="str">
        <f t="shared" si="445"/>
        <v/>
      </c>
      <c r="X1729" s="52"/>
      <c r="Y1729" s="53"/>
      <c r="Z1729" s="53"/>
      <c r="AA1729" s="53"/>
      <c r="AB1729" s="54" t="str">
        <f t="shared" si="446"/>
        <v/>
      </c>
      <c r="AC1729" s="54" t="str">
        <f t="shared" si="447"/>
        <v/>
      </c>
      <c r="AD1729" s="52"/>
      <c r="AE1729" s="53"/>
      <c r="AF1729" s="53"/>
      <c r="AG1729" s="53"/>
      <c r="AH1729" s="54" t="str">
        <f t="shared" si="448"/>
        <v/>
      </c>
      <c r="AI1729" s="54" t="str">
        <f t="shared" si="449"/>
        <v/>
      </c>
      <c r="AJ1729" s="52"/>
      <c r="AK1729" s="55"/>
      <c r="AL1729" s="55"/>
      <c r="AM1729" s="55"/>
      <c r="AN1729" s="54" t="str">
        <f t="shared" si="450"/>
        <v/>
      </c>
      <c r="AO1729" s="54" t="str">
        <f t="shared" si="451"/>
        <v/>
      </c>
      <c r="AP1729" s="53"/>
      <c r="AQ1729" s="53"/>
      <c r="AR1729" s="1"/>
      <c r="AS1729" s="1"/>
    </row>
    <row r="1730" spans="1:45" ht="18.75" customHeight="1" x14ac:dyDescent="0.35">
      <c r="A1730" s="1"/>
      <c r="B1730" s="49">
        <f>IF(R1730="",0,COUNTIF($R$7:R1730,R1730))</f>
        <v>0</v>
      </c>
      <c r="C1730" s="49" t="str">
        <f t="shared" si="436"/>
        <v>0</v>
      </c>
      <c r="D1730" s="49">
        <f>IF(X1730="",0,COUNTIF($X$7:X1730,X1730))</f>
        <v>0</v>
      </c>
      <c r="E1730" s="49" t="str">
        <f t="shared" si="437"/>
        <v>0</v>
      </c>
      <c r="F1730" s="49">
        <f>IF(AD1730="",0,COUNTIF($AD$7:AD1730,AD1730))</f>
        <v>0</v>
      </c>
      <c r="G1730" s="49" t="str">
        <f t="shared" si="438"/>
        <v>0</v>
      </c>
      <c r="H1730" s="49">
        <f>IF(AJ1730="",0,COUNTIF($AJ$7:AJ1730,AJ1730))</f>
        <v>0</v>
      </c>
      <c r="I1730" s="49" t="str">
        <f t="shared" si="439"/>
        <v>0</v>
      </c>
      <c r="J1730" s="120">
        <f t="shared" si="440"/>
        <v>0</v>
      </c>
      <c r="K1730" s="50" t="str">
        <f t="shared" si="441"/>
        <v>-</v>
      </c>
      <c r="L1730" s="49">
        <f>IF(N1730="",0,COUNTIF($N$7:N1730,N1730))</f>
        <v>0</v>
      </c>
      <c r="M1730" s="50" t="str">
        <f t="shared" si="442"/>
        <v>0</v>
      </c>
      <c r="N1730" s="49" t="str">
        <f t="shared" si="443"/>
        <v/>
      </c>
      <c r="O1730" s="1"/>
      <c r="P1730" s="112"/>
      <c r="Q1730" s="4"/>
      <c r="R1730" s="4"/>
      <c r="S1730" s="54" t="str">
        <f t="shared" si="444"/>
        <v/>
      </c>
      <c r="T1730" s="51"/>
      <c r="U1730" s="53"/>
      <c r="V1730" s="233"/>
      <c r="W1730" s="234" t="str">
        <f t="shared" si="445"/>
        <v/>
      </c>
      <c r="X1730" s="52"/>
      <c r="Y1730" s="53"/>
      <c r="Z1730" s="53"/>
      <c r="AA1730" s="53"/>
      <c r="AB1730" s="54" t="str">
        <f t="shared" si="446"/>
        <v/>
      </c>
      <c r="AC1730" s="54" t="str">
        <f t="shared" si="447"/>
        <v/>
      </c>
      <c r="AD1730" s="52"/>
      <c r="AE1730" s="53"/>
      <c r="AF1730" s="53"/>
      <c r="AG1730" s="53"/>
      <c r="AH1730" s="54" t="str">
        <f t="shared" si="448"/>
        <v/>
      </c>
      <c r="AI1730" s="54" t="str">
        <f t="shared" si="449"/>
        <v/>
      </c>
      <c r="AJ1730" s="52"/>
      <c r="AK1730" s="55"/>
      <c r="AL1730" s="55"/>
      <c r="AM1730" s="55"/>
      <c r="AN1730" s="54" t="str">
        <f t="shared" si="450"/>
        <v/>
      </c>
      <c r="AO1730" s="54" t="str">
        <f t="shared" si="451"/>
        <v/>
      </c>
      <c r="AP1730" s="53"/>
      <c r="AQ1730" s="53"/>
      <c r="AR1730" s="1"/>
      <c r="AS1730" s="1"/>
    </row>
    <row r="1731" spans="1:45" ht="18.75" customHeight="1" x14ac:dyDescent="0.35">
      <c r="A1731" s="1"/>
      <c r="B1731" s="49">
        <f>IF(R1731="",0,COUNTIF($R$7:R1731,R1731))</f>
        <v>0</v>
      </c>
      <c r="C1731" s="49" t="str">
        <f t="shared" si="436"/>
        <v>0</v>
      </c>
      <c r="D1731" s="49">
        <f>IF(X1731="",0,COUNTIF($X$7:X1731,X1731))</f>
        <v>0</v>
      </c>
      <c r="E1731" s="49" t="str">
        <f t="shared" si="437"/>
        <v>0</v>
      </c>
      <c r="F1731" s="49">
        <f>IF(AD1731="",0,COUNTIF($AD$7:AD1731,AD1731))</f>
        <v>0</v>
      </c>
      <c r="G1731" s="49" t="str">
        <f t="shared" si="438"/>
        <v>0</v>
      </c>
      <c r="H1731" s="49">
        <f>IF(AJ1731="",0,COUNTIF($AJ$7:AJ1731,AJ1731))</f>
        <v>0</v>
      </c>
      <c r="I1731" s="49" t="str">
        <f t="shared" si="439"/>
        <v>0</v>
      </c>
      <c r="J1731" s="120">
        <f t="shared" si="440"/>
        <v>0</v>
      </c>
      <c r="K1731" s="50" t="str">
        <f t="shared" si="441"/>
        <v>-</v>
      </c>
      <c r="L1731" s="49">
        <f>IF(N1731="",0,COUNTIF($N$7:N1731,N1731))</f>
        <v>0</v>
      </c>
      <c r="M1731" s="50" t="str">
        <f t="shared" si="442"/>
        <v>0</v>
      </c>
      <c r="N1731" s="49" t="str">
        <f t="shared" si="443"/>
        <v/>
      </c>
      <c r="O1731" s="1"/>
      <c r="P1731" s="112"/>
      <c r="Q1731" s="4"/>
      <c r="R1731" s="4"/>
      <c r="S1731" s="54" t="str">
        <f t="shared" si="444"/>
        <v/>
      </c>
      <c r="T1731" s="51"/>
      <c r="U1731" s="53"/>
      <c r="V1731" s="233"/>
      <c r="W1731" s="234" t="str">
        <f t="shared" si="445"/>
        <v/>
      </c>
      <c r="X1731" s="52"/>
      <c r="Y1731" s="53"/>
      <c r="Z1731" s="53"/>
      <c r="AA1731" s="53"/>
      <c r="AB1731" s="54" t="str">
        <f t="shared" si="446"/>
        <v/>
      </c>
      <c r="AC1731" s="54" t="str">
        <f t="shared" si="447"/>
        <v/>
      </c>
      <c r="AD1731" s="52"/>
      <c r="AE1731" s="53"/>
      <c r="AF1731" s="53"/>
      <c r="AG1731" s="53"/>
      <c r="AH1731" s="54" t="str">
        <f t="shared" si="448"/>
        <v/>
      </c>
      <c r="AI1731" s="54" t="str">
        <f t="shared" si="449"/>
        <v/>
      </c>
      <c r="AJ1731" s="52"/>
      <c r="AK1731" s="55"/>
      <c r="AL1731" s="55"/>
      <c r="AM1731" s="55"/>
      <c r="AN1731" s="54" t="str">
        <f t="shared" si="450"/>
        <v/>
      </c>
      <c r="AO1731" s="54" t="str">
        <f t="shared" si="451"/>
        <v/>
      </c>
      <c r="AP1731" s="53"/>
      <c r="AQ1731" s="53"/>
      <c r="AR1731" s="1"/>
      <c r="AS1731" s="1"/>
    </row>
    <row r="1732" spans="1:45" ht="18.75" customHeight="1" x14ac:dyDescent="0.35">
      <c r="A1732" s="1"/>
      <c r="B1732" s="49">
        <f>IF(R1732="",0,COUNTIF($R$7:R1732,R1732))</f>
        <v>0</v>
      </c>
      <c r="C1732" s="49" t="str">
        <f t="shared" si="436"/>
        <v>0</v>
      </c>
      <c r="D1732" s="49">
        <f>IF(X1732="",0,COUNTIF($X$7:X1732,X1732))</f>
        <v>0</v>
      </c>
      <c r="E1732" s="49" t="str">
        <f t="shared" si="437"/>
        <v>0</v>
      </c>
      <c r="F1732" s="49">
        <f>IF(AD1732="",0,COUNTIF($AD$7:AD1732,AD1732))</f>
        <v>0</v>
      </c>
      <c r="G1732" s="49" t="str">
        <f t="shared" si="438"/>
        <v>0</v>
      </c>
      <c r="H1732" s="49">
        <f>IF(AJ1732="",0,COUNTIF($AJ$7:AJ1732,AJ1732))</f>
        <v>0</v>
      </c>
      <c r="I1732" s="49" t="str">
        <f t="shared" si="439"/>
        <v>0</v>
      </c>
      <c r="J1732" s="120">
        <f t="shared" si="440"/>
        <v>0</v>
      </c>
      <c r="K1732" s="50" t="str">
        <f t="shared" si="441"/>
        <v>-</v>
      </c>
      <c r="L1732" s="49">
        <f>IF(N1732="",0,COUNTIF($N$7:N1732,N1732))</f>
        <v>0</v>
      </c>
      <c r="M1732" s="50" t="str">
        <f t="shared" si="442"/>
        <v>0</v>
      </c>
      <c r="N1732" s="49" t="str">
        <f t="shared" si="443"/>
        <v/>
      </c>
      <c r="O1732" s="1"/>
      <c r="P1732" s="112"/>
      <c r="Q1732" s="4"/>
      <c r="R1732" s="4"/>
      <c r="S1732" s="54" t="str">
        <f t="shared" si="444"/>
        <v/>
      </c>
      <c r="T1732" s="51"/>
      <c r="U1732" s="53"/>
      <c r="V1732" s="233"/>
      <c r="W1732" s="234" t="str">
        <f t="shared" si="445"/>
        <v/>
      </c>
      <c r="X1732" s="52"/>
      <c r="Y1732" s="53"/>
      <c r="Z1732" s="53"/>
      <c r="AA1732" s="53"/>
      <c r="AB1732" s="54" t="str">
        <f t="shared" si="446"/>
        <v/>
      </c>
      <c r="AC1732" s="54" t="str">
        <f t="shared" si="447"/>
        <v/>
      </c>
      <c r="AD1732" s="52"/>
      <c r="AE1732" s="53"/>
      <c r="AF1732" s="53"/>
      <c r="AG1732" s="53"/>
      <c r="AH1732" s="54" t="str">
        <f t="shared" si="448"/>
        <v/>
      </c>
      <c r="AI1732" s="54" t="str">
        <f t="shared" si="449"/>
        <v/>
      </c>
      <c r="AJ1732" s="52"/>
      <c r="AK1732" s="55"/>
      <c r="AL1732" s="55"/>
      <c r="AM1732" s="55"/>
      <c r="AN1732" s="54" t="str">
        <f t="shared" si="450"/>
        <v/>
      </c>
      <c r="AO1732" s="54" t="str">
        <f t="shared" si="451"/>
        <v/>
      </c>
      <c r="AP1732" s="53"/>
      <c r="AQ1732" s="53"/>
      <c r="AR1732" s="1"/>
      <c r="AS1732" s="1"/>
    </row>
    <row r="1733" spans="1:45" ht="18.75" customHeight="1" x14ac:dyDescent="0.35">
      <c r="A1733" s="1"/>
      <c r="B1733" s="49">
        <f>IF(R1733="",0,COUNTIF($R$7:R1733,R1733))</f>
        <v>0</v>
      </c>
      <c r="C1733" s="49" t="str">
        <f t="shared" si="436"/>
        <v>0</v>
      </c>
      <c r="D1733" s="49">
        <f>IF(X1733="",0,COUNTIF($X$7:X1733,X1733))</f>
        <v>0</v>
      </c>
      <c r="E1733" s="49" t="str">
        <f t="shared" si="437"/>
        <v>0</v>
      </c>
      <c r="F1733" s="49">
        <f>IF(AD1733="",0,COUNTIF($AD$7:AD1733,AD1733))</f>
        <v>0</v>
      </c>
      <c r="G1733" s="49" t="str">
        <f t="shared" si="438"/>
        <v>0</v>
      </c>
      <c r="H1733" s="49">
        <f>IF(AJ1733="",0,COUNTIF($AJ$7:AJ1733,AJ1733))</f>
        <v>0</v>
      </c>
      <c r="I1733" s="49" t="str">
        <f t="shared" si="439"/>
        <v>0</v>
      </c>
      <c r="J1733" s="120">
        <f t="shared" si="440"/>
        <v>0</v>
      </c>
      <c r="K1733" s="50" t="str">
        <f t="shared" si="441"/>
        <v>-</v>
      </c>
      <c r="L1733" s="49">
        <f>IF(N1733="",0,COUNTIF($N$7:N1733,N1733))</f>
        <v>0</v>
      </c>
      <c r="M1733" s="50" t="str">
        <f t="shared" si="442"/>
        <v>0</v>
      </c>
      <c r="N1733" s="49" t="str">
        <f t="shared" si="443"/>
        <v/>
      </c>
      <c r="O1733" s="1"/>
      <c r="P1733" s="112"/>
      <c r="Q1733" s="4"/>
      <c r="R1733" s="4"/>
      <c r="S1733" s="54" t="str">
        <f t="shared" si="444"/>
        <v/>
      </c>
      <c r="T1733" s="51"/>
      <c r="U1733" s="53"/>
      <c r="V1733" s="233"/>
      <c r="W1733" s="234" t="str">
        <f t="shared" si="445"/>
        <v/>
      </c>
      <c r="X1733" s="52"/>
      <c r="Y1733" s="53"/>
      <c r="Z1733" s="53"/>
      <c r="AA1733" s="53"/>
      <c r="AB1733" s="54" t="str">
        <f t="shared" si="446"/>
        <v/>
      </c>
      <c r="AC1733" s="54" t="str">
        <f t="shared" si="447"/>
        <v/>
      </c>
      <c r="AD1733" s="52"/>
      <c r="AE1733" s="53"/>
      <c r="AF1733" s="53"/>
      <c r="AG1733" s="53"/>
      <c r="AH1733" s="54" t="str">
        <f t="shared" si="448"/>
        <v/>
      </c>
      <c r="AI1733" s="54" t="str">
        <f t="shared" si="449"/>
        <v/>
      </c>
      <c r="AJ1733" s="52"/>
      <c r="AK1733" s="55"/>
      <c r="AL1733" s="55"/>
      <c r="AM1733" s="55"/>
      <c r="AN1733" s="54" t="str">
        <f t="shared" si="450"/>
        <v/>
      </c>
      <c r="AO1733" s="54" t="str">
        <f t="shared" si="451"/>
        <v/>
      </c>
      <c r="AP1733" s="53"/>
      <c r="AQ1733" s="53"/>
      <c r="AR1733" s="1"/>
      <c r="AS1733" s="1"/>
    </row>
    <row r="1734" spans="1:45" ht="18.75" customHeight="1" x14ac:dyDescent="0.35">
      <c r="A1734" s="1"/>
      <c r="B1734" s="49">
        <f>IF(R1734="",0,COUNTIF($R$7:R1734,R1734))</f>
        <v>0</v>
      </c>
      <c r="C1734" s="49" t="str">
        <f t="shared" si="436"/>
        <v>0</v>
      </c>
      <c r="D1734" s="49">
        <f>IF(X1734="",0,COUNTIF($X$7:X1734,X1734))</f>
        <v>0</v>
      </c>
      <c r="E1734" s="49" t="str">
        <f t="shared" si="437"/>
        <v>0</v>
      </c>
      <c r="F1734" s="49">
        <f>IF(AD1734="",0,COUNTIF($AD$7:AD1734,AD1734))</f>
        <v>0</v>
      </c>
      <c r="G1734" s="49" t="str">
        <f t="shared" si="438"/>
        <v>0</v>
      </c>
      <c r="H1734" s="49">
        <f>IF(AJ1734="",0,COUNTIF($AJ$7:AJ1734,AJ1734))</f>
        <v>0</v>
      </c>
      <c r="I1734" s="49" t="str">
        <f t="shared" si="439"/>
        <v>0</v>
      </c>
      <c r="J1734" s="120">
        <f t="shared" si="440"/>
        <v>0</v>
      </c>
      <c r="K1734" s="50" t="str">
        <f t="shared" si="441"/>
        <v>-</v>
      </c>
      <c r="L1734" s="49">
        <f>IF(N1734="",0,COUNTIF($N$7:N1734,N1734))</f>
        <v>0</v>
      </c>
      <c r="M1734" s="50" t="str">
        <f t="shared" si="442"/>
        <v>0</v>
      </c>
      <c r="N1734" s="49" t="str">
        <f t="shared" si="443"/>
        <v/>
      </c>
      <c r="O1734" s="1"/>
      <c r="P1734" s="112"/>
      <c r="Q1734" s="4"/>
      <c r="R1734" s="4"/>
      <c r="S1734" s="54" t="str">
        <f t="shared" si="444"/>
        <v/>
      </c>
      <c r="T1734" s="51"/>
      <c r="U1734" s="53"/>
      <c r="V1734" s="233"/>
      <c r="W1734" s="234" t="str">
        <f t="shared" si="445"/>
        <v/>
      </c>
      <c r="X1734" s="52"/>
      <c r="Y1734" s="53"/>
      <c r="Z1734" s="53"/>
      <c r="AA1734" s="53"/>
      <c r="AB1734" s="54" t="str">
        <f t="shared" si="446"/>
        <v/>
      </c>
      <c r="AC1734" s="54" t="str">
        <f t="shared" si="447"/>
        <v/>
      </c>
      <c r="AD1734" s="52"/>
      <c r="AE1734" s="53"/>
      <c r="AF1734" s="53"/>
      <c r="AG1734" s="53"/>
      <c r="AH1734" s="54" t="str">
        <f t="shared" si="448"/>
        <v/>
      </c>
      <c r="AI1734" s="54" t="str">
        <f t="shared" si="449"/>
        <v/>
      </c>
      <c r="AJ1734" s="52"/>
      <c r="AK1734" s="55"/>
      <c r="AL1734" s="55"/>
      <c r="AM1734" s="55"/>
      <c r="AN1734" s="54" t="str">
        <f t="shared" si="450"/>
        <v/>
      </c>
      <c r="AO1734" s="54" t="str">
        <f t="shared" si="451"/>
        <v/>
      </c>
      <c r="AP1734" s="53"/>
      <c r="AQ1734" s="53"/>
      <c r="AR1734" s="1"/>
      <c r="AS1734" s="1"/>
    </row>
    <row r="1735" spans="1:45" ht="18.75" customHeight="1" x14ac:dyDescent="0.35">
      <c r="A1735" s="1"/>
      <c r="B1735" s="49">
        <f>IF(R1735="",0,COUNTIF($R$7:R1735,R1735))</f>
        <v>0</v>
      </c>
      <c r="C1735" s="49" t="str">
        <f t="shared" si="436"/>
        <v>0</v>
      </c>
      <c r="D1735" s="49">
        <f>IF(X1735="",0,COUNTIF($X$7:X1735,X1735))</f>
        <v>0</v>
      </c>
      <c r="E1735" s="49" t="str">
        <f t="shared" si="437"/>
        <v>0</v>
      </c>
      <c r="F1735" s="49">
        <f>IF(AD1735="",0,COUNTIF($AD$7:AD1735,AD1735))</f>
        <v>0</v>
      </c>
      <c r="G1735" s="49" t="str">
        <f t="shared" si="438"/>
        <v>0</v>
      </c>
      <c r="H1735" s="49">
        <f>IF(AJ1735="",0,COUNTIF($AJ$7:AJ1735,AJ1735))</f>
        <v>0</v>
      </c>
      <c r="I1735" s="49" t="str">
        <f t="shared" si="439"/>
        <v>0</v>
      </c>
      <c r="J1735" s="120">
        <f t="shared" si="440"/>
        <v>0</v>
      </c>
      <c r="K1735" s="50" t="str">
        <f t="shared" si="441"/>
        <v>-</v>
      </c>
      <c r="L1735" s="49">
        <f>IF(N1735="",0,COUNTIF($N$7:N1735,N1735))</f>
        <v>0</v>
      </c>
      <c r="M1735" s="50" t="str">
        <f t="shared" si="442"/>
        <v>0</v>
      </c>
      <c r="N1735" s="49" t="str">
        <f t="shared" si="443"/>
        <v/>
      </c>
      <c r="O1735" s="1"/>
      <c r="P1735" s="112"/>
      <c r="Q1735" s="4"/>
      <c r="R1735" s="4"/>
      <c r="S1735" s="54" t="str">
        <f t="shared" si="444"/>
        <v/>
      </c>
      <c r="T1735" s="51"/>
      <c r="U1735" s="53"/>
      <c r="V1735" s="233"/>
      <c r="W1735" s="234" t="str">
        <f t="shared" si="445"/>
        <v/>
      </c>
      <c r="X1735" s="52"/>
      <c r="Y1735" s="53"/>
      <c r="Z1735" s="53"/>
      <c r="AA1735" s="53"/>
      <c r="AB1735" s="54" t="str">
        <f t="shared" si="446"/>
        <v/>
      </c>
      <c r="AC1735" s="54" t="str">
        <f t="shared" si="447"/>
        <v/>
      </c>
      <c r="AD1735" s="52"/>
      <c r="AE1735" s="53"/>
      <c r="AF1735" s="53"/>
      <c r="AG1735" s="53"/>
      <c r="AH1735" s="54" t="str">
        <f t="shared" si="448"/>
        <v/>
      </c>
      <c r="AI1735" s="54" t="str">
        <f t="shared" si="449"/>
        <v/>
      </c>
      <c r="AJ1735" s="52"/>
      <c r="AK1735" s="55"/>
      <c r="AL1735" s="55"/>
      <c r="AM1735" s="55"/>
      <c r="AN1735" s="54" t="str">
        <f t="shared" si="450"/>
        <v/>
      </c>
      <c r="AO1735" s="54" t="str">
        <f t="shared" si="451"/>
        <v/>
      </c>
      <c r="AP1735" s="53"/>
      <c r="AQ1735" s="53"/>
      <c r="AR1735" s="1"/>
      <c r="AS1735" s="1"/>
    </row>
    <row r="1736" spans="1:45" ht="18.75" customHeight="1" x14ac:dyDescent="0.35">
      <c r="A1736" s="1"/>
      <c r="B1736" s="49">
        <f>IF(R1736="",0,COUNTIF($R$7:R1736,R1736))</f>
        <v>0</v>
      </c>
      <c r="C1736" s="49" t="str">
        <f t="shared" si="436"/>
        <v>0</v>
      </c>
      <c r="D1736" s="49">
        <f>IF(X1736="",0,COUNTIF($X$7:X1736,X1736))</f>
        <v>0</v>
      </c>
      <c r="E1736" s="49" t="str">
        <f t="shared" si="437"/>
        <v>0</v>
      </c>
      <c r="F1736" s="49">
        <f>IF(AD1736="",0,COUNTIF($AD$7:AD1736,AD1736))</f>
        <v>0</v>
      </c>
      <c r="G1736" s="49" t="str">
        <f t="shared" si="438"/>
        <v>0</v>
      </c>
      <c r="H1736" s="49">
        <f>IF(AJ1736="",0,COUNTIF($AJ$7:AJ1736,AJ1736))</f>
        <v>0</v>
      </c>
      <c r="I1736" s="49" t="str">
        <f t="shared" si="439"/>
        <v>0</v>
      </c>
      <c r="J1736" s="120">
        <f t="shared" si="440"/>
        <v>0</v>
      </c>
      <c r="K1736" s="50" t="str">
        <f t="shared" si="441"/>
        <v>-</v>
      </c>
      <c r="L1736" s="49">
        <f>IF(N1736="",0,COUNTIF($N$7:N1736,N1736))</f>
        <v>0</v>
      </c>
      <c r="M1736" s="50" t="str">
        <f t="shared" si="442"/>
        <v>0</v>
      </c>
      <c r="N1736" s="49" t="str">
        <f t="shared" si="443"/>
        <v/>
      </c>
      <c r="O1736" s="1"/>
      <c r="P1736" s="112"/>
      <c r="Q1736" s="4"/>
      <c r="R1736" s="4"/>
      <c r="S1736" s="54" t="str">
        <f t="shared" si="444"/>
        <v/>
      </c>
      <c r="T1736" s="51"/>
      <c r="U1736" s="53"/>
      <c r="V1736" s="233"/>
      <c r="W1736" s="234" t="str">
        <f t="shared" si="445"/>
        <v/>
      </c>
      <c r="X1736" s="52"/>
      <c r="Y1736" s="53"/>
      <c r="Z1736" s="53"/>
      <c r="AA1736" s="53"/>
      <c r="AB1736" s="54" t="str">
        <f t="shared" si="446"/>
        <v/>
      </c>
      <c r="AC1736" s="54" t="str">
        <f t="shared" si="447"/>
        <v/>
      </c>
      <c r="AD1736" s="52"/>
      <c r="AE1736" s="53"/>
      <c r="AF1736" s="53"/>
      <c r="AG1736" s="53"/>
      <c r="AH1736" s="54" t="str">
        <f t="shared" si="448"/>
        <v/>
      </c>
      <c r="AI1736" s="54" t="str">
        <f t="shared" si="449"/>
        <v/>
      </c>
      <c r="AJ1736" s="52"/>
      <c r="AK1736" s="55"/>
      <c r="AL1736" s="55"/>
      <c r="AM1736" s="55"/>
      <c r="AN1736" s="54" t="str">
        <f t="shared" si="450"/>
        <v/>
      </c>
      <c r="AO1736" s="54" t="str">
        <f t="shared" si="451"/>
        <v/>
      </c>
      <c r="AP1736" s="53"/>
      <c r="AQ1736" s="53"/>
      <c r="AR1736" s="1"/>
      <c r="AS1736" s="1"/>
    </row>
    <row r="1737" spans="1:45" ht="18.75" customHeight="1" x14ac:dyDescent="0.35">
      <c r="A1737" s="1"/>
      <c r="B1737" s="49">
        <f>IF(R1737="",0,COUNTIF($R$7:R1737,R1737))</f>
        <v>0</v>
      </c>
      <c r="C1737" s="49" t="str">
        <f t="shared" si="436"/>
        <v>0</v>
      </c>
      <c r="D1737" s="49">
        <f>IF(X1737="",0,COUNTIF($X$7:X1737,X1737))</f>
        <v>0</v>
      </c>
      <c r="E1737" s="49" t="str">
        <f t="shared" si="437"/>
        <v>0</v>
      </c>
      <c r="F1737" s="49">
        <f>IF(AD1737="",0,COUNTIF($AD$7:AD1737,AD1737))</f>
        <v>0</v>
      </c>
      <c r="G1737" s="49" t="str">
        <f t="shared" si="438"/>
        <v>0</v>
      </c>
      <c r="H1737" s="49">
        <f>IF(AJ1737="",0,COUNTIF($AJ$7:AJ1737,AJ1737))</f>
        <v>0</v>
      </c>
      <c r="I1737" s="49" t="str">
        <f t="shared" si="439"/>
        <v>0</v>
      </c>
      <c r="J1737" s="120">
        <f t="shared" si="440"/>
        <v>0</v>
      </c>
      <c r="K1737" s="50" t="str">
        <f t="shared" si="441"/>
        <v>-</v>
      </c>
      <c r="L1737" s="49">
        <f>IF(N1737="",0,COUNTIF($N$7:N1737,N1737))</f>
        <v>0</v>
      </c>
      <c r="M1737" s="50" t="str">
        <f t="shared" si="442"/>
        <v>0</v>
      </c>
      <c r="N1737" s="49" t="str">
        <f t="shared" si="443"/>
        <v/>
      </c>
      <c r="O1737" s="1"/>
      <c r="P1737" s="112"/>
      <c r="Q1737" s="4"/>
      <c r="R1737" s="4"/>
      <c r="S1737" s="54" t="str">
        <f t="shared" si="444"/>
        <v/>
      </c>
      <c r="T1737" s="51"/>
      <c r="U1737" s="53"/>
      <c r="V1737" s="233"/>
      <c r="W1737" s="234" t="str">
        <f t="shared" si="445"/>
        <v/>
      </c>
      <c r="X1737" s="52"/>
      <c r="Y1737" s="53"/>
      <c r="Z1737" s="53"/>
      <c r="AA1737" s="53"/>
      <c r="AB1737" s="54" t="str">
        <f t="shared" si="446"/>
        <v/>
      </c>
      <c r="AC1737" s="54" t="str">
        <f t="shared" si="447"/>
        <v/>
      </c>
      <c r="AD1737" s="52"/>
      <c r="AE1737" s="53"/>
      <c r="AF1737" s="53"/>
      <c r="AG1737" s="53"/>
      <c r="AH1737" s="54" t="str">
        <f t="shared" si="448"/>
        <v/>
      </c>
      <c r="AI1737" s="54" t="str">
        <f t="shared" si="449"/>
        <v/>
      </c>
      <c r="AJ1737" s="52"/>
      <c r="AK1737" s="55"/>
      <c r="AL1737" s="55"/>
      <c r="AM1737" s="55"/>
      <c r="AN1737" s="54" t="str">
        <f t="shared" si="450"/>
        <v/>
      </c>
      <c r="AO1737" s="54" t="str">
        <f t="shared" si="451"/>
        <v/>
      </c>
      <c r="AP1737" s="53"/>
      <c r="AQ1737" s="53"/>
      <c r="AR1737" s="1"/>
      <c r="AS1737" s="1"/>
    </row>
    <row r="1738" spans="1:45" ht="18.75" customHeight="1" x14ac:dyDescent="0.35">
      <c r="A1738" s="1"/>
      <c r="B1738" s="49">
        <f>IF(R1738="",0,COUNTIF($R$7:R1738,R1738))</f>
        <v>0</v>
      </c>
      <c r="C1738" s="49" t="str">
        <f t="shared" si="436"/>
        <v>0</v>
      </c>
      <c r="D1738" s="49">
        <f>IF(X1738="",0,COUNTIF($X$7:X1738,X1738))</f>
        <v>0</v>
      </c>
      <c r="E1738" s="49" t="str">
        <f t="shared" si="437"/>
        <v>0</v>
      </c>
      <c r="F1738" s="49">
        <f>IF(AD1738="",0,COUNTIF($AD$7:AD1738,AD1738))</f>
        <v>0</v>
      </c>
      <c r="G1738" s="49" t="str">
        <f t="shared" si="438"/>
        <v>0</v>
      </c>
      <c r="H1738" s="49">
        <f>IF(AJ1738="",0,COUNTIF($AJ$7:AJ1738,AJ1738))</f>
        <v>0</v>
      </c>
      <c r="I1738" s="49" t="str">
        <f t="shared" si="439"/>
        <v>0</v>
      </c>
      <c r="J1738" s="120">
        <f t="shared" si="440"/>
        <v>0</v>
      </c>
      <c r="K1738" s="50" t="str">
        <f t="shared" si="441"/>
        <v>-</v>
      </c>
      <c r="L1738" s="49">
        <f>IF(N1738="",0,COUNTIF($N$7:N1738,N1738))</f>
        <v>0</v>
      </c>
      <c r="M1738" s="50" t="str">
        <f t="shared" si="442"/>
        <v>0</v>
      </c>
      <c r="N1738" s="49" t="str">
        <f t="shared" si="443"/>
        <v/>
      </c>
      <c r="O1738" s="1"/>
      <c r="P1738" s="112"/>
      <c r="Q1738" s="4"/>
      <c r="R1738" s="4"/>
      <c r="S1738" s="54" t="str">
        <f t="shared" si="444"/>
        <v/>
      </c>
      <c r="T1738" s="51"/>
      <c r="U1738" s="53"/>
      <c r="V1738" s="233"/>
      <c r="W1738" s="234" t="str">
        <f t="shared" si="445"/>
        <v/>
      </c>
      <c r="X1738" s="52"/>
      <c r="Y1738" s="53"/>
      <c r="Z1738" s="53"/>
      <c r="AA1738" s="53"/>
      <c r="AB1738" s="54" t="str">
        <f t="shared" si="446"/>
        <v/>
      </c>
      <c r="AC1738" s="54" t="str">
        <f t="shared" si="447"/>
        <v/>
      </c>
      <c r="AD1738" s="52"/>
      <c r="AE1738" s="53"/>
      <c r="AF1738" s="53"/>
      <c r="AG1738" s="53"/>
      <c r="AH1738" s="54" t="str">
        <f t="shared" si="448"/>
        <v/>
      </c>
      <c r="AI1738" s="54" t="str">
        <f t="shared" si="449"/>
        <v/>
      </c>
      <c r="AJ1738" s="52"/>
      <c r="AK1738" s="55"/>
      <c r="AL1738" s="55"/>
      <c r="AM1738" s="55"/>
      <c r="AN1738" s="54" t="str">
        <f t="shared" si="450"/>
        <v/>
      </c>
      <c r="AO1738" s="54" t="str">
        <f t="shared" si="451"/>
        <v/>
      </c>
      <c r="AP1738" s="53"/>
      <c r="AQ1738" s="53"/>
      <c r="AR1738" s="1"/>
      <c r="AS1738" s="1"/>
    </row>
    <row r="1739" spans="1:45" ht="18.75" customHeight="1" x14ac:dyDescent="0.35">
      <c r="A1739" s="1"/>
      <c r="B1739" s="49">
        <f>IF(R1739="",0,COUNTIF($R$7:R1739,R1739))</f>
        <v>0</v>
      </c>
      <c r="C1739" s="49" t="str">
        <f t="shared" si="436"/>
        <v>0</v>
      </c>
      <c r="D1739" s="49">
        <f>IF(X1739="",0,COUNTIF($X$7:X1739,X1739))</f>
        <v>0</v>
      </c>
      <c r="E1739" s="49" t="str">
        <f t="shared" si="437"/>
        <v>0</v>
      </c>
      <c r="F1739" s="49">
        <f>IF(AD1739="",0,COUNTIF($AD$7:AD1739,AD1739))</f>
        <v>0</v>
      </c>
      <c r="G1739" s="49" t="str">
        <f t="shared" si="438"/>
        <v>0</v>
      </c>
      <c r="H1739" s="49">
        <f>IF(AJ1739="",0,COUNTIF($AJ$7:AJ1739,AJ1739))</f>
        <v>0</v>
      </c>
      <c r="I1739" s="49" t="str">
        <f t="shared" si="439"/>
        <v>0</v>
      </c>
      <c r="J1739" s="120">
        <f t="shared" si="440"/>
        <v>0</v>
      </c>
      <c r="K1739" s="50" t="str">
        <f t="shared" si="441"/>
        <v>-</v>
      </c>
      <c r="L1739" s="49">
        <f>IF(N1739="",0,COUNTIF($N$7:N1739,N1739))</f>
        <v>0</v>
      </c>
      <c r="M1739" s="50" t="str">
        <f t="shared" si="442"/>
        <v>0</v>
      </c>
      <c r="N1739" s="49" t="str">
        <f t="shared" si="443"/>
        <v/>
      </c>
      <c r="O1739" s="1"/>
      <c r="P1739" s="112"/>
      <c r="Q1739" s="4"/>
      <c r="R1739" s="4"/>
      <c r="S1739" s="54" t="str">
        <f t="shared" si="444"/>
        <v/>
      </c>
      <c r="T1739" s="51"/>
      <c r="U1739" s="53"/>
      <c r="V1739" s="233"/>
      <c r="W1739" s="234" t="str">
        <f t="shared" si="445"/>
        <v/>
      </c>
      <c r="X1739" s="52"/>
      <c r="Y1739" s="53"/>
      <c r="Z1739" s="53"/>
      <c r="AA1739" s="53"/>
      <c r="AB1739" s="54" t="str">
        <f t="shared" si="446"/>
        <v/>
      </c>
      <c r="AC1739" s="54" t="str">
        <f t="shared" si="447"/>
        <v/>
      </c>
      <c r="AD1739" s="52"/>
      <c r="AE1739" s="53"/>
      <c r="AF1739" s="53"/>
      <c r="AG1739" s="53"/>
      <c r="AH1739" s="54" t="str">
        <f t="shared" si="448"/>
        <v/>
      </c>
      <c r="AI1739" s="54" t="str">
        <f t="shared" si="449"/>
        <v/>
      </c>
      <c r="AJ1739" s="52"/>
      <c r="AK1739" s="55"/>
      <c r="AL1739" s="55"/>
      <c r="AM1739" s="55"/>
      <c r="AN1739" s="54" t="str">
        <f t="shared" si="450"/>
        <v/>
      </c>
      <c r="AO1739" s="54" t="str">
        <f t="shared" si="451"/>
        <v/>
      </c>
      <c r="AP1739" s="53"/>
      <c r="AQ1739" s="53"/>
      <c r="AR1739" s="1"/>
      <c r="AS1739" s="1"/>
    </row>
    <row r="1740" spans="1:45" ht="18.75" customHeight="1" x14ac:dyDescent="0.35">
      <c r="A1740" s="1"/>
      <c r="B1740" s="49">
        <f>IF(R1740="",0,COUNTIF($R$7:R1740,R1740))</f>
        <v>0</v>
      </c>
      <c r="C1740" s="49" t="str">
        <f t="shared" si="436"/>
        <v>0</v>
      </c>
      <c r="D1740" s="49">
        <f>IF(X1740="",0,COUNTIF($X$7:X1740,X1740))</f>
        <v>0</v>
      </c>
      <c r="E1740" s="49" t="str">
        <f t="shared" si="437"/>
        <v>0</v>
      </c>
      <c r="F1740" s="49">
        <f>IF(AD1740="",0,COUNTIF($AD$7:AD1740,AD1740))</f>
        <v>0</v>
      </c>
      <c r="G1740" s="49" t="str">
        <f t="shared" si="438"/>
        <v>0</v>
      </c>
      <c r="H1740" s="49">
        <f>IF(AJ1740="",0,COUNTIF($AJ$7:AJ1740,AJ1740))</f>
        <v>0</v>
      </c>
      <c r="I1740" s="49" t="str">
        <f t="shared" si="439"/>
        <v>0</v>
      </c>
      <c r="J1740" s="120">
        <f t="shared" si="440"/>
        <v>0</v>
      </c>
      <c r="K1740" s="50" t="str">
        <f t="shared" si="441"/>
        <v>-</v>
      </c>
      <c r="L1740" s="49">
        <f>IF(N1740="",0,COUNTIF($N$7:N1740,N1740))</f>
        <v>0</v>
      </c>
      <c r="M1740" s="50" t="str">
        <f t="shared" si="442"/>
        <v>0</v>
      </c>
      <c r="N1740" s="49" t="str">
        <f t="shared" si="443"/>
        <v/>
      </c>
      <c r="O1740" s="1"/>
      <c r="P1740" s="112"/>
      <c r="Q1740" s="4"/>
      <c r="R1740" s="4"/>
      <c r="S1740" s="54" t="str">
        <f t="shared" si="444"/>
        <v/>
      </c>
      <c r="T1740" s="51"/>
      <c r="U1740" s="53"/>
      <c r="V1740" s="233"/>
      <c r="W1740" s="234" t="str">
        <f t="shared" si="445"/>
        <v/>
      </c>
      <c r="X1740" s="52"/>
      <c r="Y1740" s="53"/>
      <c r="Z1740" s="53"/>
      <c r="AA1740" s="53"/>
      <c r="AB1740" s="54" t="str">
        <f t="shared" si="446"/>
        <v/>
      </c>
      <c r="AC1740" s="54" t="str">
        <f t="shared" si="447"/>
        <v/>
      </c>
      <c r="AD1740" s="52"/>
      <c r="AE1740" s="53"/>
      <c r="AF1740" s="53"/>
      <c r="AG1740" s="53"/>
      <c r="AH1740" s="54" t="str">
        <f t="shared" si="448"/>
        <v/>
      </c>
      <c r="AI1740" s="54" t="str">
        <f t="shared" si="449"/>
        <v/>
      </c>
      <c r="AJ1740" s="52"/>
      <c r="AK1740" s="55"/>
      <c r="AL1740" s="55"/>
      <c r="AM1740" s="55"/>
      <c r="AN1740" s="54" t="str">
        <f t="shared" si="450"/>
        <v/>
      </c>
      <c r="AO1740" s="54" t="str">
        <f t="shared" si="451"/>
        <v/>
      </c>
      <c r="AP1740" s="53"/>
      <c r="AQ1740" s="53"/>
      <c r="AR1740" s="1"/>
      <c r="AS1740" s="1"/>
    </row>
    <row r="1741" spans="1:45" ht="18.75" customHeight="1" x14ac:dyDescent="0.35">
      <c r="A1741" s="1"/>
      <c r="B1741" s="49">
        <f>IF(R1741="",0,COUNTIF($R$7:R1741,R1741))</f>
        <v>0</v>
      </c>
      <c r="C1741" s="49" t="str">
        <f t="shared" si="436"/>
        <v>0</v>
      </c>
      <c r="D1741" s="49">
        <f>IF(X1741="",0,COUNTIF($X$7:X1741,X1741))</f>
        <v>0</v>
      </c>
      <c r="E1741" s="49" t="str">
        <f t="shared" si="437"/>
        <v>0</v>
      </c>
      <c r="F1741" s="49">
        <f>IF(AD1741="",0,COUNTIF($AD$7:AD1741,AD1741))</f>
        <v>0</v>
      </c>
      <c r="G1741" s="49" t="str">
        <f t="shared" si="438"/>
        <v>0</v>
      </c>
      <c r="H1741" s="49">
        <f>IF(AJ1741="",0,COUNTIF($AJ$7:AJ1741,AJ1741))</f>
        <v>0</v>
      </c>
      <c r="I1741" s="49" t="str">
        <f t="shared" si="439"/>
        <v>0</v>
      </c>
      <c r="J1741" s="120">
        <f t="shared" si="440"/>
        <v>0</v>
      </c>
      <c r="K1741" s="50" t="str">
        <f t="shared" si="441"/>
        <v>-</v>
      </c>
      <c r="L1741" s="49">
        <f>IF(N1741="",0,COUNTIF($N$7:N1741,N1741))</f>
        <v>0</v>
      </c>
      <c r="M1741" s="50" t="str">
        <f t="shared" si="442"/>
        <v>0</v>
      </c>
      <c r="N1741" s="49" t="str">
        <f t="shared" si="443"/>
        <v/>
      </c>
      <c r="O1741" s="1"/>
      <c r="P1741" s="112"/>
      <c r="Q1741" s="4"/>
      <c r="R1741" s="4"/>
      <c r="S1741" s="54" t="str">
        <f t="shared" si="444"/>
        <v/>
      </c>
      <c r="T1741" s="51"/>
      <c r="U1741" s="53"/>
      <c r="V1741" s="233"/>
      <c r="W1741" s="234" t="str">
        <f t="shared" si="445"/>
        <v/>
      </c>
      <c r="X1741" s="52"/>
      <c r="Y1741" s="53"/>
      <c r="Z1741" s="53"/>
      <c r="AA1741" s="53"/>
      <c r="AB1741" s="54" t="str">
        <f t="shared" si="446"/>
        <v/>
      </c>
      <c r="AC1741" s="54" t="str">
        <f t="shared" si="447"/>
        <v/>
      </c>
      <c r="AD1741" s="52"/>
      <c r="AE1741" s="53"/>
      <c r="AF1741" s="53"/>
      <c r="AG1741" s="53"/>
      <c r="AH1741" s="54" t="str">
        <f t="shared" si="448"/>
        <v/>
      </c>
      <c r="AI1741" s="54" t="str">
        <f t="shared" si="449"/>
        <v/>
      </c>
      <c r="AJ1741" s="52"/>
      <c r="AK1741" s="55"/>
      <c r="AL1741" s="55"/>
      <c r="AM1741" s="55"/>
      <c r="AN1741" s="54" t="str">
        <f t="shared" si="450"/>
        <v/>
      </c>
      <c r="AO1741" s="54" t="str">
        <f t="shared" si="451"/>
        <v/>
      </c>
      <c r="AP1741" s="53"/>
      <c r="AQ1741" s="53"/>
      <c r="AR1741" s="1"/>
      <c r="AS1741" s="1"/>
    </row>
    <row r="1742" spans="1:45" ht="18.75" customHeight="1" x14ac:dyDescent="0.35">
      <c r="A1742" s="1"/>
      <c r="B1742" s="49">
        <f>IF(R1742="",0,COUNTIF($R$7:R1742,R1742))</f>
        <v>0</v>
      </c>
      <c r="C1742" s="49" t="str">
        <f t="shared" si="436"/>
        <v>0</v>
      </c>
      <c r="D1742" s="49">
        <f>IF(X1742="",0,COUNTIF($X$7:X1742,X1742))</f>
        <v>0</v>
      </c>
      <c r="E1742" s="49" t="str">
        <f t="shared" si="437"/>
        <v>0</v>
      </c>
      <c r="F1742" s="49">
        <f>IF(AD1742="",0,COUNTIF($AD$7:AD1742,AD1742))</f>
        <v>0</v>
      </c>
      <c r="G1742" s="49" t="str">
        <f t="shared" si="438"/>
        <v>0</v>
      </c>
      <c r="H1742" s="49">
        <f>IF(AJ1742="",0,COUNTIF($AJ$7:AJ1742,AJ1742))</f>
        <v>0</v>
      </c>
      <c r="I1742" s="49" t="str">
        <f t="shared" si="439"/>
        <v>0</v>
      </c>
      <c r="J1742" s="120">
        <f t="shared" si="440"/>
        <v>0</v>
      </c>
      <c r="K1742" s="50" t="str">
        <f t="shared" si="441"/>
        <v>-</v>
      </c>
      <c r="L1742" s="49">
        <f>IF(N1742="",0,COUNTIF($N$7:N1742,N1742))</f>
        <v>0</v>
      </c>
      <c r="M1742" s="50" t="str">
        <f t="shared" si="442"/>
        <v>0</v>
      </c>
      <c r="N1742" s="49" t="str">
        <f t="shared" si="443"/>
        <v/>
      </c>
      <c r="O1742" s="1"/>
      <c r="P1742" s="112"/>
      <c r="Q1742" s="4"/>
      <c r="R1742" s="4"/>
      <c r="S1742" s="54" t="str">
        <f t="shared" si="444"/>
        <v/>
      </c>
      <c r="T1742" s="51"/>
      <c r="U1742" s="53"/>
      <c r="V1742" s="233"/>
      <c r="W1742" s="234" t="str">
        <f t="shared" si="445"/>
        <v/>
      </c>
      <c r="X1742" s="52"/>
      <c r="Y1742" s="53"/>
      <c r="Z1742" s="53"/>
      <c r="AA1742" s="53"/>
      <c r="AB1742" s="54" t="str">
        <f t="shared" si="446"/>
        <v/>
      </c>
      <c r="AC1742" s="54" t="str">
        <f t="shared" si="447"/>
        <v/>
      </c>
      <c r="AD1742" s="52"/>
      <c r="AE1742" s="53"/>
      <c r="AF1742" s="53"/>
      <c r="AG1742" s="53"/>
      <c r="AH1742" s="54" t="str">
        <f t="shared" si="448"/>
        <v/>
      </c>
      <c r="AI1742" s="54" t="str">
        <f t="shared" si="449"/>
        <v/>
      </c>
      <c r="AJ1742" s="52"/>
      <c r="AK1742" s="55"/>
      <c r="AL1742" s="55"/>
      <c r="AM1742" s="55"/>
      <c r="AN1742" s="54" t="str">
        <f t="shared" si="450"/>
        <v/>
      </c>
      <c r="AO1742" s="54" t="str">
        <f t="shared" si="451"/>
        <v/>
      </c>
      <c r="AP1742" s="53"/>
      <c r="AQ1742" s="53"/>
      <c r="AR1742" s="1"/>
      <c r="AS1742" s="1"/>
    </row>
    <row r="1743" spans="1:45" ht="18.75" customHeight="1" x14ac:dyDescent="0.35">
      <c r="A1743" s="1"/>
      <c r="B1743" s="49">
        <f>IF(R1743="",0,COUNTIF($R$7:R1743,R1743))</f>
        <v>0</v>
      </c>
      <c r="C1743" s="49" t="str">
        <f t="shared" si="436"/>
        <v>0</v>
      </c>
      <c r="D1743" s="49">
        <f>IF(X1743="",0,COUNTIF($X$7:X1743,X1743))</f>
        <v>0</v>
      </c>
      <c r="E1743" s="49" t="str">
        <f t="shared" si="437"/>
        <v>0</v>
      </c>
      <c r="F1743" s="49">
        <f>IF(AD1743="",0,COUNTIF($AD$7:AD1743,AD1743))</f>
        <v>0</v>
      </c>
      <c r="G1743" s="49" t="str">
        <f t="shared" si="438"/>
        <v>0</v>
      </c>
      <c r="H1743" s="49">
        <f>IF(AJ1743="",0,COUNTIF($AJ$7:AJ1743,AJ1743))</f>
        <v>0</v>
      </c>
      <c r="I1743" s="49" t="str">
        <f t="shared" si="439"/>
        <v>0</v>
      </c>
      <c r="J1743" s="120">
        <f t="shared" si="440"/>
        <v>0</v>
      </c>
      <c r="K1743" s="50" t="str">
        <f t="shared" si="441"/>
        <v>-</v>
      </c>
      <c r="L1743" s="49">
        <f>IF(N1743="",0,COUNTIF($N$7:N1743,N1743))</f>
        <v>0</v>
      </c>
      <c r="M1743" s="50" t="str">
        <f t="shared" si="442"/>
        <v>0</v>
      </c>
      <c r="N1743" s="49" t="str">
        <f t="shared" si="443"/>
        <v/>
      </c>
      <c r="O1743" s="1"/>
      <c r="P1743" s="112"/>
      <c r="Q1743" s="4"/>
      <c r="R1743" s="4"/>
      <c r="S1743" s="54" t="str">
        <f t="shared" si="444"/>
        <v/>
      </c>
      <c r="T1743" s="51"/>
      <c r="U1743" s="53"/>
      <c r="V1743" s="233"/>
      <c r="W1743" s="234" t="str">
        <f t="shared" si="445"/>
        <v/>
      </c>
      <c r="X1743" s="52"/>
      <c r="Y1743" s="53"/>
      <c r="Z1743" s="53"/>
      <c r="AA1743" s="53"/>
      <c r="AB1743" s="54" t="str">
        <f t="shared" si="446"/>
        <v/>
      </c>
      <c r="AC1743" s="54" t="str">
        <f t="shared" si="447"/>
        <v/>
      </c>
      <c r="AD1743" s="52"/>
      <c r="AE1743" s="53"/>
      <c r="AF1743" s="53"/>
      <c r="AG1743" s="53"/>
      <c r="AH1743" s="54" t="str">
        <f t="shared" si="448"/>
        <v/>
      </c>
      <c r="AI1743" s="54" t="str">
        <f t="shared" si="449"/>
        <v/>
      </c>
      <c r="AJ1743" s="52"/>
      <c r="AK1743" s="55"/>
      <c r="AL1743" s="55"/>
      <c r="AM1743" s="55"/>
      <c r="AN1743" s="54" t="str">
        <f t="shared" si="450"/>
        <v/>
      </c>
      <c r="AO1743" s="54" t="str">
        <f t="shared" si="451"/>
        <v/>
      </c>
      <c r="AP1743" s="53"/>
      <c r="AQ1743" s="53"/>
      <c r="AR1743" s="1"/>
      <c r="AS1743" s="1"/>
    </row>
    <row r="1744" spans="1:45" ht="18.75" customHeight="1" x14ac:dyDescent="0.35">
      <c r="A1744" s="1"/>
      <c r="B1744" s="49">
        <f>IF(R1744="",0,COUNTIF($R$7:R1744,R1744))</f>
        <v>0</v>
      </c>
      <c r="C1744" s="49" t="str">
        <f t="shared" si="436"/>
        <v>0</v>
      </c>
      <c r="D1744" s="49">
        <f>IF(X1744="",0,COUNTIF($X$7:X1744,X1744))</f>
        <v>0</v>
      </c>
      <c r="E1744" s="49" t="str">
        <f t="shared" si="437"/>
        <v>0</v>
      </c>
      <c r="F1744" s="49">
        <f>IF(AD1744="",0,COUNTIF($AD$7:AD1744,AD1744))</f>
        <v>0</v>
      </c>
      <c r="G1744" s="49" t="str">
        <f t="shared" si="438"/>
        <v>0</v>
      </c>
      <c r="H1744" s="49">
        <f>IF(AJ1744="",0,COUNTIF($AJ$7:AJ1744,AJ1744))</f>
        <v>0</v>
      </c>
      <c r="I1744" s="49" t="str">
        <f t="shared" si="439"/>
        <v>0</v>
      </c>
      <c r="J1744" s="120">
        <f t="shared" si="440"/>
        <v>0</v>
      </c>
      <c r="K1744" s="50" t="str">
        <f t="shared" si="441"/>
        <v>-</v>
      </c>
      <c r="L1744" s="49">
        <f>IF(N1744="",0,COUNTIF($N$7:N1744,N1744))</f>
        <v>0</v>
      </c>
      <c r="M1744" s="50" t="str">
        <f t="shared" si="442"/>
        <v>0</v>
      </c>
      <c r="N1744" s="49" t="str">
        <f t="shared" si="443"/>
        <v/>
      </c>
      <c r="O1744" s="1"/>
      <c r="P1744" s="112"/>
      <c r="Q1744" s="4"/>
      <c r="R1744" s="4"/>
      <c r="S1744" s="54" t="str">
        <f t="shared" si="444"/>
        <v/>
      </c>
      <c r="T1744" s="51"/>
      <c r="U1744" s="53"/>
      <c r="V1744" s="233"/>
      <c r="W1744" s="234" t="str">
        <f t="shared" si="445"/>
        <v/>
      </c>
      <c r="X1744" s="52"/>
      <c r="Y1744" s="53"/>
      <c r="Z1744" s="53"/>
      <c r="AA1744" s="53"/>
      <c r="AB1744" s="54" t="str">
        <f t="shared" si="446"/>
        <v/>
      </c>
      <c r="AC1744" s="54" t="str">
        <f t="shared" si="447"/>
        <v/>
      </c>
      <c r="AD1744" s="52"/>
      <c r="AE1744" s="53"/>
      <c r="AF1744" s="53"/>
      <c r="AG1744" s="53"/>
      <c r="AH1744" s="54" t="str">
        <f t="shared" si="448"/>
        <v/>
      </c>
      <c r="AI1744" s="54" t="str">
        <f t="shared" si="449"/>
        <v/>
      </c>
      <c r="AJ1744" s="52"/>
      <c r="AK1744" s="55"/>
      <c r="AL1744" s="55"/>
      <c r="AM1744" s="55"/>
      <c r="AN1744" s="54" t="str">
        <f t="shared" si="450"/>
        <v/>
      </c>
      <c r="AO1744" s="54" t="str">
        <f t="shared" si="451"/>
        <v/>
      </c>
      <c r="AP1744" s="53"/>
      <c r="AQ1744" s="53"/>
      <c r="AR1744" s="1"/>
      <c r="AS1744" s="1"/>
    </row>
    <row r="1745" spans="1:45" ht="18.75" customHeight="1" x14ac:dyDescent="0.35">
      <c r="A1745" s="1"/>
      <c r="B1745" s="49">
        <f>IF(R1745="",0,COUNTIF($R$7:R1745,R1745))</f>
        <v>0</v>
      </c>
      <c r="C1745" s="49" t="str">
        <f t="shared" si="436"/>
        <v>0</v>
      </c>
      <c r="D1745" s="49">
        <f>IF(X1745="",0,COUNTIF($X$7:X1745,X1745))</f>
        <v>0</v>
      </c>
      <c r="E1745" s="49" t="str">
        <f t="shared" si="437"/>
        <v>0</v>
      </c>
      <c r="F1745" s="49">
        <f>IF(AD1745="",0,COUNTIF($AD$7:AD1745,AD1745))</f>
        <v>0</v>
      </c>
      <c r="G1745" s="49" t="str">
        <f t="shared" si="438"/>
        <v>0</v>
      </c>
      <c r="H1745" s="49">
        <f>IF(AJ1745="",0,COUNTIF($AJ$7:AJ1745,AJ1745))</f>
        <v>0</v>
      </c>
      <c r="I1745" s="49" t="str">
        <f t="shared" si="439"/>
        <v>0</v>
      </c>
      <c r="J1745" s="120">
        <f t="shared" si="440"/>
        <v>0</v>
      </c>
      <c r="K1745" s="50" t="str">
        <f t="shared" si="441"/>
        <v>-</v>
      </c>
      <c r="L1745" s="49">
        <f>IF(N1745="",0,COUNTIF($N$7:N1745,N1745))</f>
        <v>0</v>
      </c>
      <c r="M1745" s="50" t="str">
        <f t="shared" si="442"/>
        <v>0</v>
      </c>
      <c r="N1745" s="49" t="str">
        <f t="shared" si="443"/>
        <v/>
      </c>
      <c r="O1745" s="1"/>
      <c r="P1745" s="112"/>
      <c r="Q1745" s="4"/>
      <c r="R1745" s="4"/>
      <c r="S1745" s="54" t="str">
        <f t="shared" si="444"/>
        <v/>
      </c>
      <c r="T1745" s="51"/>
      <c r="U1745" s="53"/>
      <c r="V1745" s="233"/>
      <c r="W1745" s="234" t="str">
        <f t="shared" si="445"/>
        <v/>
      </c>
      <c r="X1745" s="52"/>
      <c r="Y1745" s="53"/>
      <c r="Z1745" s="53"/>
      <c r="AA1745" s="53"/>
      <c r="AB1745" s="54" t="str">
        <f t="shared" si="446"/>
        <v/>
      </c>
      <c r="AC1745" s="54" t="str">
        <f t="shared" si="447"/>
        <v/>
      </c>
      <c r="AD1745" s="52"/>
      <c r="AE1745" s="53"/>
      <c r="AF1745" s="53"/>
      <c r="AG1745" s="53"/>
      <c r="AH1745" s="54" t="str">
        <f t="shared" si="448"/>
        <v/>
      </c>
      <c r="AI1745" s="54" t="str">
        <f t="shared" si="449"/>
        <v/>
      </c>
      <c r="AJ1745" s="52"/>
      <c r="AK1745" s="55"/>
      <c r="AL1745" s="55"/>
      <c r="AM1745" s="55"/>
      <c r="AN1745" s="54" t="str">
        <f t="shared" si="450"/>
        <v/>
      </c>
      <c r="AO1745" s="54" t="str">
        <f t="shared" si="451"/>
        <v/>
      </c>
      <c r="AP1745" s="53"/>
      <c r="AQ1745" s="53"/>
      <c r="AR1745" s="1"/>
      <c r="AS1745" s="1"/>
    </row>
    <row r="1746" spans="1:45" ht="18.75" customHeight="1" x14ac:dyDescent="0.35">
      <c r="A1746" s="1"/>
      <c r="B1746" s="49">
        <f>IF(R1746="",0,COUNTIF($R$7:R1746,R1746))</f>
        <v>0</v>
      </c>
      <c r="C1746" s="49" t="str">
        <f t="shared" si="436"/>
        <v>0</v>
      </c>
      <c r="D1746" s="49">
        <f>IF(X1746="",0,COUNTIF($X$7:X1746,X1746))</f>
        <v>0</v>
      </c>
      <c r="E1746" s="49" t="str">
        <f t="shared" si="437"/>
        <v>0</v>
      </c>
      <c r="F1746" s="49">
        <f>IF(AD1746="",0,COUNTIF($AD$7:AD1746,AD1746))</f>
        <v>0</v>
      </c>
      <c r="G1746" s="49" t="str">
        <f t="shared" si="438"/>
        <v>0</v>
      </c>
      <c r="H1746" s="49">
        <f>IF(AJ1746="",0,COUNTIF($AJ$7:AJ1746,AJ1746))</f>
        <v>0</v>
      </c>
      <c r="I1746" s="49" t="str">
        <f t="shared" si="439"/>
        <v>0</v>
      </c>
      <c r="J1746" s="120">
        <f t="shared" si="440"/>
        <v>0</v>
      </c>
      <c r="K1746" s="50" t="str">
        <f t="shared" si="441"/>
        <v>-</v>
      </c>
      <c r="L1746" s="49">
        <f>IF(N1746="",0,COUNTIF($N$7:N1746,N1746))</f>
        <v>0</v>
      </c>
      <c r="M1746" s="50" t="str">
        <f t="shared" si="442"/>
        <v>0</v>
      </c>
      <c r="N1746" s="49" t="str">
        <f t="shared" si="443"/>
        <v/>
      </c>
      <c r="O1746" s="1"/>
      <c r="P1746" s="112"/>
      <c r="Q1746" s="4"/>
      <c r="R1746" s="4"/>
      <c r="S1746" s="54" t="str">
        <f t="shared" si="444"/>
        <v/>
      </c>
      <c r="T1746" s="51"/>
      <c r="U1746" s="53"/>
      <c r="V1746" s="233"/>
      <c r="W1746" s="234" t="str">
        <f t="shared" si="445"/>
        <v/>
      </c>
      <c r="X1746" s="52"/>
      <c r="Y1746" s="53"/>
      <c r="Z1746" s="53"/>
      <c r="AA1746" s="53"/>
      <c r="AB1746" s="54" t="str">
        <f t="shared" si="446"/>
        <v/>
      </c>
      <c r="AC1746" s="54" t="str">
        <f t="shared" si="447"/>
        <v/>
      </c>
      <c r="AD1746" s="52"/>
      <c r="AE1746" s="53"/>
      <c r="AF1746" s="53"/>
      <c r="AG1746" s="53"/>
      <c r="AH1746" s="54" t="str">
        <f t="shared" si="448"/>
        <v/>
      </c>
      <c r="AI1746" s="54" t="str">
        <f t="shared" si="449"/>
        <v/>
      </c>
      <c r="AJ1746" s="52"/>
      <c r="AK1746" s="55"/>
      <c r="AL1746" s="55"/>
      <c r="AM1746" s="55"/>
      <c r="AN1746" s="54" t="str">
        <f t="shared" si="450"/>
        <v/>
      </c>
      <c r="AO1746" s="54" t="str">
        <f t="shared" si="451"/>
        <v/>
      </c>
      <c r="AP1746" s="53"/>
      <c r="AQ1746" s="53"/>
      <c r="AR1746" s="1"/>
      <c r="AS1746" s="1"/>
    </row>
    <row r="1747" spans="1:45" ht="18.75" customHeight="1" x14ac:dyDescent="0.35">
      <c r="A1747" s="1"/>
      <c r="B1747" s="49">
        <f>IF(R1747="",0,COUNTIF($R$7:R1747,R1747))</f>
        <v>0</v>
      </c>
      <c r="C1747" s="49" t="str">
        <f t="shared" si="436"/>
        <v>0</v>
      </c>
      <c r="D1747" s="49">
        <f>IF(X1747="",0,COUNTIF($X$7:X1747,X1747))</f>
        <v>0</v>
      </c>
      <c r="E1747" s="49" t="str">
        <f t="shared" si="437"/>
        <v>0</v>
      </c>
      <c r="F1747" s="49">
        <f>IF(AD1747="",0,COUNTIF($AD$7:AD1747,AD1747))</f>
        <v>0</v>
      </c>
      <c r="G1747" s="49" t="str">
        <f t="shared" si="438"/>
        <v>0</v>
      </c>
      <c r="H1747" s="49">
        <f>IF(AJ1747="",0,COUNTIF($AJ$7:AJ1747,AJ1747))</f>
        <v>0</v>
      </c>
      <c r="I1747" s="49" t="str">
        <f t="shared" si="439"/>
        <v>0</v>
      </c>
      <c r="J1747" s="120">
        <f t="shared" si="440"/>
        <v>0</v>
      </c>
      <c r="K1747" s="50" t="str">
        <f t="shared" si="441"/>
        <v>-</v>
      </c>
      <c r="L1747" s="49">
        <f>IF(N1747="",0,COUNTIF($N$7:N1747,N1747))</f>
        <v>0</v>
      </c>
      <c r="M1747" s="50" t="str">
        <f t="shared" si="442"/>
        <v>0</v>
      </c>
      <c r="N1747" s="49" t="str">
        <f t="shared" si="443"/>
        <v/>
      </c>
      <c r="O1747" s="1"/>
      <c r="P1747" s="112"/>
      <c r="Q1747" s="4"/>
      <c r="R1747" s="4"/>
      <c r="S1747" s="54" t="str">
        <f t="shared" si="444"/>
        <v/>
      </c>
      <c r="T1747" s="51"/>
      <c r="U1747" s="53"/>
      <c r="V1747" s="233"/>
      <c r="W1747" s="234" t="str">
        <f t="shared" si="445"/>
        <v/>
      </c>
      <c r="X1747" s="52"/>
      <c r="Y1747" s="53"/>
      <c r="Z1747" s="53"/>
      <c r="AA1747" s="53"/>
      <c r="AB1747" s="54" t="str">
        <f t="shared" si="446"/>
        <v/>
      </c>
      <c r="AC1747" s="54" t="str">
        <f t="shared" si="447"/>
        <v/>
      </c>
      <c r="AD1747" s="52"/>
      <c r="AE1747" s="53"/>
      <c r="AF1747" s="53"/>
      <c r="AG1747" s="53"/>
      <c r="AH1747" s="54" t="str">
        <f t="shared" si="448"/>
        <v/>
      </c>
      <c r="AI1747" s="54" t="str">
        <f t="shared" si="449"/>
        <v/>
      </c>
      <c r="AJ1747" s="52"/>
      <c r="AK1747" s="55"/>
      <c r="AL1747" s="55"/>
      <c r="AM1747" s="55"/>
      <c r="AN1747" s="54" t="str">
        <f t="shared" si="450"/>
        <v/>
      </c>
      <c r="AO1747" s="54" t="str">
        <f t="shared" si="451"/>
        <v/>
      </c>
      <c r="AP1747" s="53"/>
      <c r="AQ1747" s="53"/>
      <c r="AR1747" s="1"/>
      <c r="AS1747" s="1"/>
    </row>
    <row r="1748" spans="1:45" ht="18.75" customHeight="1" x14ac:dyDescent="0.35">
      <c r="A1748" s="1"/>
      <c r="B1748" s="49">
        <f>IF(R1748="",0,COUNTIF($R$7:R1748,R1748))</f>
        <v>0</v>
      </c>
      <c r="C1748" s="49" t="str">
        <f t="shared" si="436"/>
        <v>0</v>
      </c>
      <c r="D1748" s="49">
        <f>IF(X1748="",0,COUNTIF($X$7:X1748,X1748))</f>
        <v>0</v>
      </c>
      <c r="E1748" s="49" t="str">
        <f t="shared" si="437"/>
        <v>0</v>
      </c>
      <c r="F1748" s="49">
        <f>IF(AD1748="",0,COUNTIF($AD$7:AD1748,AD1748))</f>
        <v>0</v>
      </c>
      <c r="G1748" s="49" t="str">
        <f t="shared" si="438"/>
        <v>0</v>
      </c>
      <c r="H1748" s="49">
        <f>IF(AJ1748="",0,COUNTIF($AJ$7:AJ1748,AJ1748))</f>
        <v>0</v>
      </c>
      <c r="I1748" s="49" t="str">
        <f t="shared" si="439"/>
        <v>0</v>
      </c>
      <c r="J1748" s="120">
        <f t="shared" si="440"/>
        <v>0</v>
      </c>
      <c r="K1748" s="50" t="str">
        <f t="shared" si="441"/>
        <v>-</v>
      </c>
      <c r="L1748" s="49">
        <f>IF(N1748="",0,COUNTIF($N$7:N1748,N1748))</f>
        <v>0</v>
      </c>
      <c r="M1748" s="50" t="str">
        <f t="shared" si="442"/>
        <v>0</v>
      </c>
      <c r="N1748" s="49" t="str">
        <f t="shared" si="443"/>
        <v/>
      </c>
      <c r="O1748" s="1"/>
      <c r="P1748" s="112"/>
      <c r="Q1748" s="4"/>
      <c r="R1748" s="4"/>
      <c r="S1748" s="54" t="str">
        <f t="shared" si="444"/>
        <v/>
      </c>
      <c r="T1748" s="51"/>
      <c r="U1748" s="53"/>
      <c r="V1748" s="233"/>
      <c r="W1748" s="234" t="str">
        <f t="shared" si="445"/>
        <v/>
      </c>
      <c r="X1748" s="52"/>
      <c r="Y1748" s="53"/>
      <c r="Z1748" s="53"/>
      <c r="AA1748" s="53"/>
      <c r="AB1748" s="54" t="str">
        <f t="shared" si="446"/>
        <v/>
      </c>
      <c r="AC1748" s="54" t="str">
        <f t="shared" si="447"/>
        <v/>
      </c>
      <c r="AD1748" s="52"/>
      <c r="AE1748" s="53"/>
      <c r="AF1748" s="53"/>
      <c r="AG1748" s="53"/>
      <c r="AH1748" s="54" t="str">
        <f t="shared" si="448"/>
        <v/>
      </c>
      <c r="AI1748" s="54" t="str">
        <f t="shared" si="449"/>
        <v/>
      </c>
      <c r="AJ1748" s="52"/>
      <c r="AK1748" s="55"/>
      <c r="AL1748" s="55"/>
      <c r="AM1748" s="55"/>
      <c r="AN1748" s="54" t="str">
        <f t="shared" si="450"/>
        <v/>
      </c>
      <c r="AO1748" s="54" t="str">
        <f t="shared" si="451"/>
        <v/>
      </c>
      <c r="AP1748" s="53"/>
      <c r="AQ1748" s="53"/>
      <c r="AR1748" s="1"/>
      <c r="AS1748" s="1"/>
    </row>
    <row r="1749" spans="1:45" ht="18.75" customHeight="1" x14ac:dyDescent="0.35">
      <c r="A1749" s="1"/>
      <c r="B1749" s="49">
        <f>IF(R1749="",0,COUNTIF($R$7:R1749,R1749))</f>
        <v>0</v>
      </c>
      <c r="C1749" s="49" t="str">
        <f t="shared" si="436"/>
        <v>0</v>
      </c>
      <c r="D1749" s="49">
        <f>IF(X1749="",0,COUNTIF($X$7:X1749,X1749))</f>
        <v>0</v>
      </c>
      <c r="E1749" s="49" t="str">
        <f t="shared" si="437"/>
        <v>0</v>
      </c>
      <c r="F1749" s="49">
        <f>IF(AD1749="",0,COUNTIF($AD$7:AD1749,AD1749))</f>
        <v>0</v>
      </c>
      <c r="G1749" s="49" t="str">
        <f t="shared" si="438"/>
        <v>0</v>
      </c>
      <c r="H1749" s="49">
        <f>IF(AJ1749="",0,COUNTIF($AJ$7:AJ1749,AJ1749))</f>
        <v>0</v>
      </c>
      <c r="I1749" s="49" t="str">
        <f t="shared" si="439"/>
        <v>0</v>
      </c>
      <c r="J1749" s="120">
        <f t="shared" si="440"/>
        <v>0</v>
      </c>
      <c r="K1749" s="50" t="str">
        <f t="shared" si="441"/>
        <v>-</v>
      </c>
      <c r="L1749" s="49">
        <f>IF(N1749="",0,COUNTIF($N$7:N1749,N1749))</f>
        <v>0</v>
      </c>
      <c r="M1749" s="50" t="str">
        <f t="shared" si="442"/>
        <v>0</v>
      </c>
      <c r="N1749" s="49" t="str">
        <f t="shared" si="443"/>
        <v/>
      </c>
      <c r="O1749" s="1"/>
      <c r="P1749" s="112"/>
      <c r="Q1749" s="4"/>
      <c r="R1749" s="4"/>
      <c r="S1749" s="54" t="str">
        <f t="shared" si="444"/>
        <v/>
      </c>
      <c r="T1749" s="51"/>
      <c r="U1749" s="53"/>
      <c r="V1749" s="233"/>
      <c r="W1749" s="234" t="str">
        <f t="shared" si="445"/>
        <v/>
      </c>
      <c r="X1749" s="52"/>
      <c r="Y1749" s="53"/>
      <c r="Z1749" s="53"/>
      <c r="AA1749" s="53"/>
      <c r="AB1749" s="54" t="str">
        <f t="shared" si="446"/>
        <v/>
      </c>
      <c r="AC1749" s="54" t="str">
        <f t="shared" si="447"/>
        <v/>
      </c>
      <c r="AD1749" s="52"/>
      <c r="AE1749" s="53"/>
      <c r="AF1749" s="53"/>
      <c r="AG1749" s="53"/>
      <c r="AH1749" s="54" t="str">
        <f t="shared" si="448"/>
        <v/>
      </c>
      <c r="AI1749" s="54" t="str">
        <f t="shared" si="449"/>
        <v/>
      </c>
      <c r="AJ1749" s="52"/>
      <c r="AK1749" s="55"/>
      <c r="AL1749" s="55"/>
      <c r="AM1749" s="55"/>
      <c r="AN1749" s="54" t="str">
        <f t="shared" si="450"/>
        <v/>
      </c>
      <c r="AO1749" s="54" t="str">
        <f t="shared" si="451"/>
        <v/>
      </c>
      <c r="AP1749" s="53"/>
      <c r="AQ1749" s="53"/>
      <c r="AR1749" s="1"/>
      <c r="AS1749" s="1"/>
    </row>
    <row r="1750" spans="1:45" ht="18.75" customHeight="1" x14ac:dyDescent="0.35">
      <c r="A1750" s="1"/>
      <c r="B1750" s="49">
        <f>IF(R1750="",0,COUNTIF($R$7:R1750,R1750))</f>
        <v>0</v>
      </c>
      <c r="C1750" s="49" t="str">
        <f t="shared" si="436"/>
        <v>0</v>
      </c>
      <c r="D1750" s="49">
        <f>IF(X1750="",0,COUNTIF($X$7:X1750,X1750))</f>
        <v>0</v>
      </c>
      <c r="E1750" s="49" t="str">
        <f t="shared" si="437"/>
        <v>0</v>
      </c>
      <c r="F1750" s="49">
        <f>IF(AD1750="",0,COUNTIF($AD$7:AD1750,AD1750))</f>
        <v>0</v>
      </c>
      <c r="G1750" s="49" t="str">
        <f t="shared" si="438"/>
        <v>0</v>
      </c>
      <c r="H1750" s="49">
        <f>IF(AJ1750="",0,COUNTIF($AJ$7:AJ1750,AJ1750))</f>
        <v>0</v>
      </c>
      <c r="I1750" s="49" t="str">
        <f t="shared" si="439"/>
        <v>0</v>
      </c>
      <c r="J1750" s="120">
        <f t="shared" si="440"/>
        <v>0</v>
      </c>
      <c r="K1750" s="50" t="str">
        <f t="shared" si="441"/>
        <v>-</v>
      </c>
      <c r="L1750" s="49">
        <f>IF(N1750="",0,COUNTIF($N$7:N1750,N1750))</f>
        <v>0</v>
      </c>
      <c r="M1750" s="50" t="str">
        <f t="shared" si="442"/>
        <v>0</v>
      </c>
      <c r="N1750" s="49" t="str">
        <f t="shared" si="443"/>
        <v/>
      </c>
      <c r="O1750" s="1"/>
      <c r="P1750" s="112"/>
      <c r="Q1750" s="4"/>
      <c r="R1750" s="4"/>
      <c r="S1750" s="54" t="str">
        <f t="shared" si="444"/>
        <v/>
      </c>
      <c r="T1750" s="51"/>
      <c r="U1750" s="53"/>
      <c r="V1750" s="233"/>
      <c r="W1750" s="234" t="str">
        <f t="shared" si="445"/>
        <v/>
      </c>
      <c r="X1750" s="52"/>
      <c r="Y1750" s="53"/>
      <c r="Z1750" s="53"/>
      <c r="AA1750" s="53"/>
      <c r="AB1750" s="54" t="str">
        <f t="shared" si="446"/>
        <v/>
      </c>
      <c r="AC1750" s="54" t="str">
        <f t="shared" si="447"/>
        <v/>
      </c>
      <c r="AD1750" s="52"/>
      <c r="AE1750" s="53"/>
      <c r="AF1750" s="53"/>
      <c r="AG1750" s="53"/>
      <c r="AH1750" s="54" t="str">
        <f t="shared" si="448"/>
        <v/>
      </c>
      <c r="AI1750" s="54" t="str">
        <f t="shared" si="449"/>
        <v/>
      </c>
      <c r="AJ1750" s="52"/>
      <c r="AK1750" s="55"/>
      <c r="AL1750" s="55"/>
      <c r="AM1750" s="55"/>
      <c r="AN1750" s="54" t="str">
        <f t="shared" si="450"/>
        <v/>
      </c>
      <c r="AO1750" s="54" t="str">
        <f t="shared" si="451"/>
        <v/>
      </c>
      <c r="AP1750" s="53"/>
      <c r="AQ1750" s="53"/>
      <c r="AR1750" s="1"/>
      <c r="AS1750" s="1"/>
    </row>
    <row r="1751" spans="1:45" ht="18.75" customHeight="1" x14ac:dyDescent="0.35">
      <c r="A1751" s="1"/>
      <c r="B1751" s="49">
        <f>IF(R1751="",0,COUNTIF($R$7:R1751,R1751))</f>
        <v>0</v>
      </c>
      <c r="C1751" s="49" t="str">
        <f t="shared" si="436"/>
        <v>0</v>
      </c>
      <c r="D1751" s="49">
        <f>IF(X1751="",0,COUNTIF($X$7:X1751,X1751))</f>
        <v>0</v>
      </c>
      <c r="E1751" s="49" t="str">
        <f t="shared" si="437"/>
        <v>0</v>
      </c>
      <c r="F1751" s="49">
        <f>IF(AD1751="",0,COUNTIF($AD$7:AD1751,AD1751))</f>
        <v>0</v>
      </c>
      <c r="G1751" s="49" t="str">
        <f t="shared" si="438"/>
        <v>0</v>
      </c>
      <c r="H1751" s="49">
        <f>IF(AJ1751="",0,COUNTIF($AJ$7:AJ1751,AJ1751))</f>
        <v>0</v>
      </c>
      <c r="I1751" s="49" t="str">
        <f t="shared" si="439"/>
        <v>0</v>
      </c>
      <c r="J1751" s="120">
        <f t="shared" si="440"/>
        <v>0</v>
      </c>
      <c r="K1751" s="50" t="str">
        <f t="shared" si="441"/>
        <v>-</v>
      </c>
      <c r="L1751" s="49">
        <f>IF(N1751="",0,COUNTIF($N$7:N1751,N1751))</f>
        <v>0</v>
      </c>
      <c r="M1751" s="50" t="str">
        <f t="shared" si="442"/>
        <v>0</v>
      </c>
      <c r="N1751" s="49" t="str">
        <f t="shared" si="443"/>
        <v/>
      </c>
      <c r="O1751" s="1"/>
      <c r="P1751" s="112"/>
      <c r="Q1751" s="4"/>
      <c r="R1751" s="4"/>
      <c r="S1751" s="54" t="str">
        <f t="shared" si="444"/>
        <v/>
      </c>
      <c r="T1751" s="51"/>
      <c r="U1751" s="53"/>
      <c r="V1751" s="233"/>
      <c r="W1751" s="234" t="str">
        <f t="shared" si="445"/>
        <v/>
      </c>
      <c r="X1751" s="52"/>
      <c r="Y1751" s="53"/>
      <c r="Z1751" s="53"/>
      <c r="AA1751" s="53"/>
      <c r="AB1751" s="54" t="str">
        <f t="shared" si="446"/>
        <v/>
      </c>
      <c r="AC1751" s="54" t="str">
        <f t="shared" si="447"/>
        <v/>
      </c>
      <c r="AD1751" s="52"/>
      <c r="AE1751" s="53"/>
      <c r="AF1751" s="53"/>
      <c r="AG1751" s="53"/>
      <c r="AH1751" s="54" t="str">
        <f t="shared" si="448"/>
        <v/>
      </c>
      <c r="AI1751" s="54" t="str">
        <f t="shared" si="449"/>
        <v/>
      </c>
      <c r="AJ1751" s="52"/>
      <c r="AK1751" s="55"/>
      <c r="AL1751" s="55"/>
      <c r="AM1751" s="55"/>
      <c r="AN1751" s="54" t="str">
        <f t="shared" si="450"/>
        <v/>
      </c>
      <c r="AO1751" s="54" t="str">
        <f t="shared" si="451"/>
        <v/>
      </c>
      <c r="AP1751" s="53"/>
      <c r="AQ1751" s="53"/>
      <c r="AR1751" s="1"/>
      <c r="AS1751" s="1"/>
    </row>
    <row r="1752" spans="1:45" ht="18.75" customHeight="1" x14ac:dyDescent="0.35">
      <c r="A1752" s="1"/>
      <c r="B1752" s="49">
        <f>IF(R1752="",0,COUNTIF($R$7:R1752,R1752))</f>
        <v>0</v>
      </c>
      <c r="C1752" s="49" t="str">
        <f t="shared" si="436"/>
        <v>0</v>
      </c>
      <c r="D1752" s="49">
        <f>IF(X1752="",0,COUNTIF($X$7:X1752,X1752))</f>
        <v>0</v>
      </c>
      <c r="E1752" s="49" t="str">
        <f t="shared" si="437"/>
        <v>0</v>
      </c>
      <c r="F1752" s="49">
        <f>IF(AD1752="",0,COUNTIF($AD$7:AD1752,AD1752))</f>
        <v>0</v>
      </c>
      <c r="G1752" s="49" t="str">
        <f t="shared" si="438"/>
        <v>0</v>
      </c>
      <c r="H1752" s="49">
        <f>IF(AJ1752="",0,COUNTIF($AJ$7:AJ1752,AJ1752))</f>
        <v>0</v>
      </c>
      <c r="I1752" s="49" t="str">
        <f t="shared" si="439"/>
        <v>0</v>
      </c>
      <c r="J1752" s="120">
        <f t="shared" si="440"/>
        <v>0</v>
      </c>
      <c r="K1752" s="50" t="str">
        <f t="shared" si="441"/>
        <v>-</v>
      </c>
      <c r="L1752" s="49">
        <f>IF(N1752="",0,COUNTIF($N$7:N1752,N1752))</f>
        <v>0</v>
      </c>
      <c r="M1752" s="50" t="str">
        <f t="shared" si="442"/>
        <v>0</v>
      </c>
      <c r="N1752" s="49" t="str">
        <f t="shared" si="443"/>
        <v/>
      </c>
      <c r="O1752" s="1"/>
      <c r="P1752" s="112"/>
      <c r="Q1752" s="4"/>
      <c r="R1752" s="4"/>
      <c r="S1752" s="54" t="str">
        <f t="shared" si="444"/>
        <v/>
      </c>
      <c r="T1752" s="51"/>
      <c r="U1752" s="53"/>
      <c r="V1752" s="233"/>
      <c r="W1752" s="234" t="str">
        <f t="shared" si="445"/>
        <v/>
      </c>
      <c r="X1752" s="52"/>
      <c r="Y1752" s="53"/>
      <c r="Z1752" s="53"/>
      <c r="AA1752" s="53"/>
      <c r="AB1752" s="54" t="str">
        <f t="shared" si="446"/>
        <v/>
      </c>
      <c r="AC1752" s="54" t="str">
        <f t="shared" si="447"/>
        <v/>
      </c>
      <c r="AD1752" s="52"/>
      <c r="AE1752" s="53"/>
      <c r="AF1752" s="53"/>
      <c r="AG1752" s="53"/>
      <c r="AH1752" s="54" t="str">
        <f t="shared" si="448"/>
        <v/>
      </c>
      <c r="AI1752" s="54" t="str">
        <f t="shared" si="449"/>
        <v/>
      </c>
      <c r="AJ1752" s="52"/>
      <c r="AK1752" s="55"/>
      <c r="AL1752" s="55"/>
      <c r="AM1752" s="55"/>
      <c r="AN1752" s="54" t="str">
        <f t="shared" si="450"/>
        <v/>
      </c>
      <c r="AO1752" s="54" t="str">
        <f t="shared" si="451"/>
        <v/>
      </c>
      <c r="AP1752" s="53"/>
      <c r="AQ1752" s="53"/>
      <c r="AR1752" s="1"/>
      <c r="AS1752" s="1"/>
    </row>
    <row r="1753" spans="1:45" ht="18.75" customHeight="1" x14ac:dyDescent="0.35">
      <c r="A1753" s="1"/>
      <c r="B1753" s="49">
        <f>IF(R1753="",0,COUNTIF($R$7:R1753,R1753))</f>
        <v>0</v>
      </c>
      <c r="C1753" s="49" t="str">
        <f t="shared" si="436"/>
        <v>0</v>
      </c>
      <c r="D1753" s="49">
        <f>IF(X1753="",0,COUNTIF($X$7:X1753,X1753))</f>
        <v>0</v>
      </c>
      <c r="E1753" s="49" t="str">
        <f t="shared" si="437"/>
        <v>0</v>
      </c>
      <c r="F1753" s="49">
        <f>IF(AD1753="",0,COUNTIF($AD$7:AD1753,AD1753))</f>
        <v>0</v>
      </c>
      <c r="G1753" s="49" t="str">
        <f t="shared" si="438"/>
        <v>0</v>
      </c>
      <c r="H1753" s="49">
        <f>IF(AJ1753="",0,COUNTIF($AJ$7:AJ1753,AJ1753))</f>
        <v>0</v>
      </c>
      <c r="I1753" s="49" t="str">
        <f t="shared" si="439"/>
        <v>0</v>
      </c>
      <c r="J1753" s="120">
        <f t="shared" si="440"/>
        <v>0</v>
      </c>
      <c r="K1753" s="50" t="str">
        <f t="shared" si="441"/>
        <v>-</v>
      </c>
      <c r="L1753" s="49">
        <f>IF(N1753="",0,COUNTIF($N$7:N1753,N1753))</f>
        <v>0</v>
      </c>
      <c r="M1753" s="50" t="str">
        <f t="shared" si="442"/>
        <v>0</v>
      </c>
      <c r="N1753" s="49" t="str">
        <f t="shared" si="443"/>
        <v/>
      </c>
      <c r="O1753" s="1"/>
      <c r="P1753" s="112"/>
      <c r="Q1753" s="4"/>
      <c r="R1753" s="4"/>
      <c r="S1753" s="54" t="str">
        <f t="shared" si="444"/>
        <v/>
      </c>
      <c r="T1753" s="51"/>
      <c r="U1753" s="53"/>
      <c r="V1753" s="233"/>
      <c r="W1753" s="234" t="str">
        <f t="shared" si="445"/>
        <v/>
      </c>
      <c r="X1753" s="52"/>
      <c r="Y1753" s="53"/>
      <c r="Z1753" s="53"/>
      <c r="AA1753" s="53"/>
      <c r="AB1753" s="54" t="str">
        <f t="shared" si="446"/>
        <v/>
      </c>
      <c r="AC1753" s="54" t="str">
        <f t="shared" si="447"/>
        <v/>
      </c>
      <c r="AD1753" s="52"/>
      <c r="AE1753" s="53"/>
      <c r="AF1753" s="53"/>
      <c r="AG1753" s="53"/>
      <c r="AH1753" s="54" t="str">
        <f t="shared" si="448"/>
        <v/>
      </c>
      <c r="AI1753" s="54" t="str">
        <f t="shared" si="449"/>
        <v/>
      </c>
      <c r="AJ1753" s="52"/>
      <c r="AK1753" s="55"/>
      <c r="AL1753" s="55"/>
      <c r="AM1753" s="55"/>
      <c r="AN1753" s="54" t="str">
        <f t="shared" si="450"/>
        <v/>
      </c>
      <c r="AO1753" s="54" t="str">
        <f t="shared" si="451"/>
        <v/>
      </c>
      <c r="AP1753" s="53"/>
      <c r="AQ1753" s="53"/>
      <c r="AR1753" s="1"/>
      <c r="AS1753" s="1"/>
    </row>
    <row r="1754" spans="1:45" ht="18.75" customHeight="1" x14ac:dyDescent="0.35">
      <c r="A1754" s="1"/>
      <c r="B1754" s="49">
        <f>IF(R1754="",0,COUNTIF($R$7:R1754,R1754))</f>
        <v>0</v>
      </c>
      <c r="C1754" s="49" t="str">
        <f t="shared" si="436"/>
        <v>0</v>
      </c>
      <c r="D1754" s="49">
        <f>IF(X1754="",0,COUNTIF($X$7:X1754,X1754))</f>
        <v>0</v>
      </c>
      <c r="E1754" s="49" t="str">
        <f t="shared" si="437"/>
        <v>0</v>
      </c>
      <c r="F1754" s="49">
        <f>IF(AD1754="",0,COUNTIF($AD$7:AD1754,AD1754))</f>
        <v>0</v>
      </c>
      <c r="G1754" s="49" t="str">
        <f t="shared" si="438"/>
        <v>0</v>
      </c>
      <c r="H1754" s="49">
        <f>IF(AJ1754="",0,COUNTIF($AJ$7:AJ1754,AJ1754))</f>
        <v>0</v>
      </c>
      <c r="I1754" s="49" t="str">
        <f t="shared" si="439"/>
        <v>0</v>
      </c>
      <c r="J1754" s="120">
        <f t="shared" si="440"/>
        <v>0</v>
      </c>
      <c r="K1754" s="50" t="str">
        <f t="shared" si="441"/>
        <v>-</v>
      </c>
      <c r="L1754" s="49">
        <f>IF(N1754="",0,COUNTIF($N$7:N1754,N1754))</f>
        <v>0</v>
      </c>
      <c r="M1754" s="50" t="str">
        <f t="shared" si="442"/>
        <v>0</v>
      </c>
      <c r="N1754" s="49" t="str">
        <f t="shared" si="443"/>
        <v/>
      </c>
      <c r="O1754" s="1"/>
      <c r="P1754" s="112"/>
      <c r="Q1754" s="4"/>
      <c r="R1754" s="4"/>
      <c r="S1754" s="54" t="str">
        <f t="shared" si="444"/>
        <v/>
      </c>
      <c r="T1754" s="51"/>
      <c r="U1754" s="53"/>
      <c r="V1754" s="233"/>
      <c r="W1754" s="234" t="str">
        <f t="shared" si="445"/>
        <v/>
      </c>
      <c r="X1754" s="52"/>
      <c r="Y1754" s="53"/>
      <c r="Z1754" s="53"/>
      <c r="AA1754" s="53"/>
      <c r="AB1754" s="54" t="str">
        <f t="shared" si="446"/>
        <v/>
      </c>
      <c r="AC1754" s="54" t="str">
        <f t="shared" si="447"/>
        <v/>
      </c>
      <c r="AD1754" s="52"/>
      <c r="AE1754" s="53"/>
      <c r="AF1754" s="53"/>
      <c r="AG1754" s="53"/>
      <c r="AH1754" s="54" t="str">
        <f t="shared" si="448"/>
        <v/>
      </c>
      <c r="AI1754" s="54" t="str">
        <f t="shared" si="449"/>
        <v/>
      </c>
      <c r="AJ1754" s="52"/>
      <c r="AK1754" s="55"/>
      <c r="AL1754" s="55"/>
      <c r="AM1754" s="55"/>
      <c r="AN1754" s="54" t="str">
        <f t="shared" si="450"/>
        <v/>
      </c>
      <c r="AO1754" s="54" t="str">
        <f t="shared" si="451"/>
        <v/>
      </c>
      <c r="AP1754" s="53"/>
      <c r="AQ1754" s="53"/>
      <c r="AR1754" s="1"/>
      <c r="AS1754" s="1"/>
    </row>
    <row r="1755" spans="1:45" ht="18.75" customHeight="1" x14ac:dyDescent="0.35">
      <c r="A1755" s="1"/>
      <c r="B1755" s="49">
        <f>IF(R1755="",0,COUNTIF($R$7:R1755,R1755))</f>
        <v>0</v>
      </c>
      <c r="C1755" s="49" t="str">
        <f t="shared" si="436"/>
        <v>0</v>
      </c>
      <c r="D1755" s="49">
        <f>IF(X1755="",0,COUNTIF($X$7:X1755,X1755))</f>
        <v>0</v>
      </c>
      <c r="E1755" s="49" t="str">
        <f t="shared" si="437"/>
        <v>0</v>
      </c>
      <c r="F1755" s="49">
        <f>IF(AD1755="",0,COUNTIF($AD$7:AD1755,AD1755))</f>
        <v>0</v>
      </c>
      <c r="G1755" s="49" t="str">
        <f t="shared" si="438"/>
        <v>0</v>
      </c>
      <c r="H1755" s="49">
        <f>IF(AJ1755="",0,COUNTIF($AJ$7:AJ1755,AJ1755))</f>
        <v>0</v>
      </c>
      <c r="I1755" s="49" t="str">
        <f t="shared" si="439"/>
        <v>0</v>
      </c>
      <c r="J1755" s="120">
        <f t="shared" si="440"/>
        <v>0</v>
      </c>
      <c r="K1755" s="50" t="str">
        <f t="shared" si="441"/>
        <v>-</v>
      </c>
      <c r="L1755" s="49">
        <f>IF(N1755="",0,COUNTIF($N$7:N1755,N1755))</f>
        <v>0</v>
      </c>
      <c r="M1755" s="50" t="str">
        <f t="shared" si="442"/>
        <v>0</v>
      </c>
      <c r="N1755" s="49" t="str">
        <f t="shared" si="443"/>
        <v/>
      </c>
      <c r="O1755" s="1"/>
      <c r="P1755" s="112"/>
      <c r="Q1755" s="4"/>
      <c r="R1755" s="4"/>
      <c r="S1755" s="54" t="str">
        <f t="shared" si="444"/>
        <v/>
      </c>
      <c r="T1755" s="51"/>
      <c r="U1755" s="53"/>
      <c r="V1755" s="233"/>
      <c r="W1755" s="234" t="str">
        <f t="shared" si="445"/>
        <v/>
      </c>
      <c r="X1755" s="52"/>
      <c r="Y1755" s="53"/>
      <c r="Z1755" s="53"/>
      <c r="AA1755" s="53"/>
      <c r="AB1755" s="54" t="str">
        <f t="shared" si="446"/>
        <v/>
      </c>
      <c r="AC1755" s="54" t="str">
        <f t="shared" si="447"/>
        <v/>
      </c>
      <c r="AD1755" s="52"/>
      <c r="AE1755" s="53"/>
      <c r="AF1755" s="53"/>
      <c r="AG1755" s="53"/>
      <c r="AH1755" s="54" t="str">
        <f t="shared" si="448"/>
        <v/>
      </c>
      <c r="AI1755" s="54" t="str">
        <f t="shared" si="449"/>
        <v/>
      </c>
      <c r="AJ1755" s="52"/>
      <c r="AK1755" s="55"/>
      <c r="AL1755" s="55"/>
      <c r="AM1755" s="55"/>
      <c r="AN1755" s="54" t="str">
        <f t="shared" si="450"/>
        <v/>
      </c>
      <c r="AO1755" s="54" t="str">
        <f t="shared" si="451"/>
        <v/>
      </c>
      <c r="AP1755" s="53"/>
      <c r="AQ1755" s="53"/>
      <c r="AR1755" s="1"/>
      <c r="AS1755" s="1"/>
    </row>
    <row r="1756" spans="1:45" ht="18.75" customHeight="1" x14ac:dyDescent="0.35">
      <c r="A1756" s="1"/>
      <c r="B1756" s="49">
        <f>IF(R1756="",0,COUNTIF($R$7:R1756,R1756))</f>
        <v>0</v>
      </c>
      <c r="C1756" s="49" t="str">
        <f t="shared" si="436"/>
        <v>0</v>
      </c>
      <c r="D1756" s="49">
        <f>IF(X1756="",0,COUNTIF($X$7:X1756,X1756))</f>
        <v>0</v>
      </c>
      <c r="E1756" s="49" t="str">
        <f t="shared" si="437"/>
        <v>0</v>
      </c>
      <c r="F1756" s="49">
        <f>IF(AD1756="",0,COUNTIF($AD$7:AD1756,AD1756))</f>
        <v>0</v>
      </c>
      <c r="G1756" s="49" t="str">
        <f t="shared" si="438"/>
        <v>0</v>
      </c>
      <c r="H1756" s="49">
        <f>IF(AJ1756="",0,COUNTIF($AJ$7:AJ1756,AJ1756))</f>
        <v>0</v>
      </c>
      <c r="I1756" s="49" t="str">
        <f t="shared" si="439"/>
        <v>0</v>
      </c>
      <c r="J1756" s="120">
        <f t="shared" si="440"/>
        <v>0</v>
      </c>
      <c r="K1756" s="50" t="str">
        <f t="shared" si="441"/>
        <v>-</v>
      </c>
      <c r="L1756" s="49">
        <f>IF(N1756="",0,COUNTIF($N$7:N1756,N1756))</f>
        <v>0</v>
      </c>
      <c r="M1756" s="50" t="str">
        <f t="shared" si="442"/>
        <v>0</v>
      </c>
      <c r="N1756" s="49" t="str">
        <f t="shared" si="443"/>
        <v/>
      </c>
      <c r="O1756" s="1"/>
      <c r="P1756" s="112"/>
      <c r="Q1756" s="4"/>
      <c r="R1756" s="4"/>
      <c r="S1756" s="54" t="str">
        <f t="shared" si="444"/>
        <v/>
      </c>
      <c r="T1756" s="51"/>
      <c r="U1756" s="53"/>
      <c r="V1756" s="233"/>
      <c r="W1756" s="234" t="str">
        <f t="shared" si="445"/>
        <v/>
      </c>
      <c r="X1756" s="52"/>
      <c r="Y1756" s="53"/>
      <c r="Z1756" s="53"/>
      <c r="AA1756" s="53"/>
      <c r="AB1756" s="54" t="str">
        <f t="shared" si="446"/>
        <v/>
      </c>
      <c r="AC1756" s="54" t="str">
        <f t="shared" si="447"/>
        <v/>
      </c>
      <c r="AD1756" s="52"/>
      <c r="AE1756" s="53"/>
      <c r="AF1756" s="53"/>
      <c r="AG1756" s="53"/>
      <c r="AH1756" s="54" t="str">
        <f t="shared" si="448"/>
        <v/>
      </c>
      <c r="AI1756" s="54" t="str">
        <f t="shared" si="449"/>
        <v/>
      </c>
      <c r="AJ1756" s="52"/>
      <c r="AK1756" s="55"/>
      <c r="AL1756" s="55"/>
      <c r="AM1756" s="55"/>
      <c r="AN1756" s="54" t="str">
        <f t="shared" si="450"/>
        <v/>
      </c>
      <c r="AO1756" s="54" t="str">
        <f t="shared" si="451"/>
        <v/>
      </c>
      <c r="AP1756" s="53"/>
      <c r="AQ1756" s="53"/>
      <c r="AR1756" s="1"/>
      <c r="AS1756" s="1"/>
    </row>
    <row r="1757" spans="1:45" ht="18.75" customHeight="1" x14ac:dyDescent="0.35">
      <c r="A1757" s="1"/>
      <c r="B1757" s="49">
        <f>IF(R1757="",0,COUNTIF($R$7:R1757,R1757))</f>
        <v>0</v>
      </c>
      <c r="C1757" s="49" t="str">
        <f t="shared" si="436"/>
        <v>0</v>
      </c>
      <c r="D1757" s="49">
        <f>IF(X1757="",0,COUNTIF($X$7:X1757,X1757))</f>
        <v>0</v>
      </c>
      <c r="E1757" s="49" t="str">
        <f t="shared" si="437"/>
        <v>0</v>
      </c>
      <c r="F1757" s="49">
        <f>IF(AD1757="",0,COUNTIF($AD$7:AD1757,AD1757))</f>
        <v>0</v>
      </c>
      <c r="G1757" s="49" t="str">
        <f t="shared" si="438"/>
        <v>0</v>
      </c>
      <c r="H1757" s="49">
        <f>IF(AJ1757="",0,COUNTIF($AJ$7:AJ1757,AJ1757))</f>
        <v>0</v>
      </c>
      <c r="I1757" s="49" t="str">
        <f t="shared" si="439"/>
        <v>0</v>
      </c>
      <c r="J1757" s="120">
        <f t="shared" si="440"/>
        <v>0</v>
      </c>
      <c r="K1757" s="50" t="str">
        <f t="shared" si="441"/>
        <v>-</v>
      </c>
      <c r="L1757" s="49">
        <f>IF(N1757="",0,COUNTIF($N$7:N1757,N1757))</f>
        <v>0</v>
      </c>
      <c r="M1757" s="50" t="str">
        <f t="shared" si="442"/>
        <v>0</v>
      </c>
      <c r="N1757" s="49" t="str">
        <f t="shared" si="443"/>
        <v/>
      </c>
      <c r="O1757" s="1"/>
      <c r="P1757" s="112"/>
      <c r="Q1757" s="4"/>
      <c r="R1757" s="4"/>
      <c r="S1757" s="54" t="str">
        <f t="shared" si="444"/>
        <v/>
      </c>
      <c r="T1757" s="51"/>
      <c r="U1757" s="53"/>
      <c r="V1757" s="233"/>
      <c r="W1757" s="234" t="str">
        <f t="shared" si="445"/>
        <v/>
      </c>
      <c r="X1757" s="52"/>
      <c r="Y1757" s="53"/>
      <c r="Z1757" s="53"/>
      <c r="AA1757" s="53"/>
      <c r="AB1757" s="54" t="str">
        <f t="shared" si="446"/>
        <v/>
      </c>
      <c r="AC1757" s="54" t="str">
        <f t="shared" si="447"/>
        <v/>
      </c>
      <c r="AD1757" s="52"/>
      <c r="AE1757" s="53"/>
      <c r="AF1757" s="53"/>
      <c r="AG1757" s="53"/>
      <c r="AH1757" s="54" t="str">
        <f t="shared" si="448"/>
        <v/>
      </c>
      <c r="AI1757" s="54" t="str">
        <f t="shared" si="449"/>
        <v/>
      </c>
      <c r="AJ1757" s="52"/>
      <c r="AK1757" s="55"/>
      <c r="AL1757" s="55"/>
      <c r="AM1757" s="55"/>
      <c r="AN1757" s="54" t="str">
        <f t="shared" si="450"/>
        <v/>
      </c>
      <c r="AO1757" s="54" t="str">
        <f t="shared" si="451"/>
        <v/>
      </c>
      <c r="AP1757" s="53"/>
      <c r="AQ1757" s="53"/>
      <c r="AR1757" s="1"/>
      <c r="AS1757" s="1"/>
    </row>
    <row r="1758" spans="1:45" ht="18.75" customHeight="1" x14ac:dyDescent="0.35">
      <c r="A1758" s="1"/>
      <c r="B1758" s="49">
        <f>IF(R1758="",0,COUNTIF($R$7:R1758,R1758))</f>
        <v>0</v>
      </c>
      <c r="C1758" s="49" t="str">
        <f t="shared" si="436"/>
        <v>0</v>
      </c>
      <c r="D1758" s="49">
        <f>IF(X1758="",0,COUNTIF($X$7:X1758,X1758))</f>
        <v>0</v>
      </c>
      <c r="E1758" s="49" t="str">
        <f t="shared" si="437"/>
        <v>0</v>
      </c>
      <c r="F1758" s="49">
        <f>IF(AD1758="",0,COUNTIF($AD$7:AD1758,AD1758))</f>
        <v>0</v>
      </c>
      <c r="G1758" s="49" t="str">
        <f t="shared" si="438"/>
        <v>0</v>
      </c>
      <c r="H1758" s="49">
        <f>IF(AJ1758="",0,COUNTIF($AJ$7:AJ1758,AJ1758))</f>
        <v>0</v>
      </c>
      <c r="I1758" s="49" t="str">
        <f t="shared" si="439"/>
        <v>0</v>
      </c>
      <c r="J1758" s="120">
        <f t="shared" si="440"/>
        <v>0</v>
      </c>
      <c r="K1758" s="50" t="str">
        <f t="shared" si="441"/>
        <v>-</v>
      </c>
      <c r="L1758" s="49">
        <f>IF(N1758="",0,COUNTIF($N$7:N1758,N1758))</f>
        <v>0</v>
      </c>
      <c r="M1758" s="50" t="str">
        <f t="shared" si="442"/>
        <v>0</v>
      </c>
      <c r="N1758" s="49" t="str">
        <f t="shared" si="443"/>
        <v/>
      </c>
      <c r="O1758" s="1"/>
      <c r="P1758" s="112"/>
      <c r="Q1758" s="4"/>
      <c r="R1758" s="4"/>
      <c r="S1758" s="54" t="str">
        <f t="shared" si="444"/>
        <v/>
      </c>
      <c r="T1758" s="51"/>
      <c r="U1758" s="53"/>
      <c r="V1758" s="233"/>
      <c r="W1758" s="234" t="str">
        <f t="shared" si="445"/>
        <v/>
      </c>
      <c r="X1758" s="52"/>
      <c r="Y1758" s="53"/>
      <c r="Z1758" s="53"/>
      <c r="AA1758" s="53"/>
      <c r="AB1758" s="54" t="str">
        <f t="shared" si="446"/>
        <v/>
      </c>
      <c r="AC1758" s="54" t="str">
        <f t="shared" si="447"/>
        <v/>
      </c>
      <c r="AD1758" s="52"/>
      <c r="AE1758" s="53"/>
      <c r="AF1758" s="53"/>
      <c r="AG1758" s="53"/>
      <c r="AH1758" s="54" t="str">
        <f t="shared" si="448"/>
        <v/>
      </c>
      <c r="AI1758" s="54" t="str">
        <f t="shared" si="449"/>
        <v/>
      </c>
      <c r="AJ1758" s="52"/>
      <c r="AK1758" s="55"/>
      <c r="AL1758" s="55"/>
      <c r="AM1758" s="55"/>
      <c r="AN1758" s="54" t="str">
        <f t="shared" si="450"/>
        <v/>
      </c>
      <c r="AO1758" s="54" t="str">
        <f t="shared" si="451"/>
        <v/>
      </c>
      <c r="AP1758" s="53"/>
      <c r="AQ1758" s="53"/>
      <c r="AR1758" s="1"/>
      <c r="AS1758" s="1"/>
    </row>
    <row r="1759" spans="1:45" ht="18.75" customHeight="1" x14ac:dyDescent="0.35">
      <c r="A1759" s="1"/>
      <c r="B1759" s="49">
        <f>IF(R1759="",0,COUNTIF($R$7:R1759,R1759))</f>
        <v>0</v>
      </c>
      <c r="C1759" s="49" t="str">
        <f t="shared" si="436"/>
        <v>0</v>
      </c>
      <c r="D1759" s="49">
        <f>IF(X1759="",0,COUNTIF($X$7:X1759,X1759))</f>
        <v>0</v>
      </c>
      <c r="E1759" s="49" t="str">
        <f t="shared" si="437"/>
        <v>0</v>
      </c>
      <c r="F1759" s="49">
        <f>IF(AD1759="",0,COUNTIF($AD$7:AD1759,AD1759))</f>
        <v>0</v>
      </c>
      <c r="G1759" s="49" t="str">
        <f t="shared" si="438"/>
        <v>0</v>
      </c>
      <c r="H1759" s="49">
        <f>IF(AJ1759="",0,COUNTIF($AJ$7:AJ1759,AJ1759))</f>
        <v>0</v>
      </c>
      <c r="I1759" s="49" t="str">
        <f t="shared" si="439"/>
        <v>0</v>
      </c>
      <c r="J1759" s="120">
        <f t="shared" si="440"/>
        <v>0</v>
      </c>
      <c r="K1759" s="50" t="str">
        <f t="shared" si="441"/>
        <v>-</v>
      </c>
      <c r="L1759" s="49">
        <f>IF(N1759="",0,COUNTIF($N$7:N1759,N1759))</f>
        <v>0</v>
      </c>
      <c r="M1759" s="50" t="str">
        <f t="shared" si="442"/>
        <v>0</v>
      </c>
      <c r="N1759" s="49" t="str">
        <f t="shared" si="443"/>
        <v/>
      </c>
      <c r="O1759" s="1"/>
      <c r="P1759" s="112"/>
      <c r="Q1759" s="4"/>
      <c r="R1759" s="4"/>
      <c r="S1759" s="54" t="str">
        <f t="shared" si="444"/>
        <v/>
      </c>
      <c r="T1759" s="51"/>
      <c r="U1759" s="53"/>
      <c r="V1759" s="233"/>
      <c r="W1759" s="234" t="str">
        <f t="shared" si="445"/>
        <v/>
      </c>
      <c r="X1759" s="52"/>
      <c r="Y1759" s="53"/>
      <c r="Z1759" s="53"/>
      <c r="AA1759" s="53"/>
      <c r="AB1759" s="54" t="str">
        <f t="shared" si="446"/>
        <v/>
      </c>
      <c r="AC1759" s="54" t="str">
        <f t="shared" si="447"/>
        <v/>
      </c>
      <c r="AD1759" s="52"/>
      <c r="AE1759" s="53"/>
      <c r="AF1759" s="53"/>
      <c r="AG1759" s="53"/>
      <c r="AH1759" s="54" t="str">
        <f t="shared" si="448"/>
        <v/>
      </c>
      <c r="AI1759" s="54" t="str">
        <f t="shared" si="449"/>
        <v/>
      </c>
      <c r="AJ1759" s="52"/>
      <c r="AK1759" s="55"/>
      <c r="AL1759" s="55"/>
      <c r="AM1759" s="55"/>
      <c r="AN1759" s="54" t="str">
        <f t="shared" si="450"/>
        <v/>
      </c>
      <c r="AO1759" s="54" t="str">
        <f t="shared" si="451"/>
        <v/>
      </c>
      <c r="AP1759" s="53"/>
      <c r="AQ1759" s="53"/>
      <c r="AR1759" s="1"/>
      <c r="AS1759" s="1"/>
    </row>
    <row r="1760" spans="1:45" ht="18.75" customHeight="1" x14ac:dyDescent="0.35">
      <c r="A1760" s="1"/>
      <c r="B1760" s="49">
        <f>IF(R1760="",0,COUNTIF($R$7:R1760,R1760))</f>
        <v>0</v>
      </c>
      <c r="C1760" s="49" t="str">
        <f t="shared" si="436"/>
        <v>0</v>
      </c>
      <c r="D1760" s="49">
        <f>IF(X1760="",0,COUNTIF($X$7:X1760,X1760))</f>
        <v>0</v>
      </c>
      <c r="E1760" s="49" t="str">
        <f t="shared" si="437"/>
        <v>0</v>
      </c>
      <c r="F1760" s="49">
        <f>IF(AD1760="",0,COUNTIF($AD$7:AD1760,AD1760))</f>
        <v>0</v>
      </c>
      <c r="G1760" s="49" t="str">
        <f t="shared" si="438"/>
        <v>0</v>
      </c>
      <c r="H1760" s="49">
        <f>IF(AJ1760="",0,COUNTIF($AJ$7:AJ1760,AJ1760))</f>
        <v>0</v>
      </c>
      <c r="I1760" s="49" t="str">
        <f t="shared" si="439"/>
        <v>0</v>
      </c>
      <c r="J1760" s="120">
        <f t="shared" si="440"/>
        <v>0</v>
      </c>
      <c r="K1760" s="50" t="str">
        <f t="shared" si="441"/>
        <v>-</v>
      </c>
      <c r="L1760" s="49">
        <f>IF(N1760="",0,COUNTIF($N$7:N1760,N1760))</f>
        <v>0</v>
      </c>
      <c r="M1760" s="50" t="str">
        <f t="shared" si="442"/>
        <v>0</v>
      </c>
      <c r="N1760" s="49" t="str">
        <f t="shared" si="443"/>
        <v/>
      </c>
      <c r="O1760" s="1"/>
      <c r="P1760" s="112"/>
      <c r="Q1760" s="4"/>
      <c r="R1760" s="4"/>
      <c r="S1760" s="54" t="str">
        <f t="shared" si="444"/>
        <v/>
      </c>
      <c r="T1760" s="51"/>
      <c r="U1760" s="53"/>
      <c r="V1760" s="233"/>
      <c r="W1760" s="234" t="str">
        <f t="shared" si="445"/>
        <v/>
      </c>
      <c r="X1760" s="52"/>
      <c r="Y1760" s="53"/>
      <c r="Z1760" s="53"/>
      <c r="AA1760" s="53"/>
      <c r="AB1760" s="54" t="str">
        <f t="shared" si="446"/>
        <v/>
      </c>
      <c r="AC1760" s="54" t="str">
        <f t="shared" si="447"/>
        <v/>
      </c>
      <c r="AD1760" s="52"/>
      <c r="AE1760" s="53"/>
      <c r="AF1760" s="53"/>
      <c r="AG1760" s="53"/>
      <c r="AH1760" s="54" t="str">
        <f t="shared" si="448"/>
        <v/>
      </c>
      <c r="AI1760" s="54" t="str">
        <f t="shared" si="449"/>
        <v/>
      </c>
      <c r="AJ1760" s="52"/>
      <c r="AK1760" s="55"/>
      <c r="AL1760" s="55"/>
      <c r="AM1760" s="55"/>
      <c r="AN1760" s="54" t="str">
        <f t="shared" si="450"/>
        <v/>
      </c>
      <c r="AO1760" s="54" t="str">
        <f t="shared" si="451"/>
        <v/>
      </c>
      <c r="AP1760" s="53"/>
      <c r="AQ1760" s="53"/>
      <c r="AR1760" s="1"/>
      <c r="AS1760" s="1"/>
    </row>
    <row r="1761" spans="1:45" ht="18.75" customHeight="1" x14ac:dyDescent="0.35">
      <c r="A1761" s="1"/>
      <c r="B1761" s="49">
        <f>IF(R1761="",0,COUNTIF($R$7:R1761,R1761))</f>
        <v>0</v>
      </c>
      <c r="C1761" s="49" t="str">
        <f t="shared" si="436"/>
        <v>0</v>
      </c>
      <c r="D1761" s="49">
        <f>IF(X1761="",0,COUNTIF($X$7:X1761,X1761))</f>
        <v>0</v>
      </c>
      <c r="E1761" s="49" t="str">
        <f t="shared" si="437"/>
        <v>0</v>
      </c>
      <c r="F1761" s="49">
        <f>IF(AD1761="",0,COUNTIF($AD$7:AD1761,AD1761))</f>
        <v>0</v>
      </c>
      <c r="G1761" s="49" t="str">
        <f t="shared" si="438"/>
        <v>0</v>
      </c>
      <c r="H1761" s="49">
        <f>IF(AJ1761="",0,COUNTIF($AJ$7:AJ1761,AJ1761))</f>
        <v>0</v>
      </c>
      <c r="I1761" s="49" t="str">
        <f t="shared" si="439"/>
        <v>0</v>
      </c>
      <c r="J1761" s="120">
        <f t="shared" si="440"/>
        <v>0</v>
      </c>
      <c r="K1761" s="50" t="str">
        <f t="shared" si="441"/>
        <v>-</v>
      </c>
      <c r="L1761" s="49">
        <f>IF(N1761="",0,COUNTIF($N$7:N1761,N1761))</f>
        <v>0</v>
      </c>
      <c r="M1761" s="50" t="str">
        <f t="shared" si="442"/>
        <v>0</v>
      </c>
      <c r="N1761" s="49" t="str">
        <f t="shared" si="443"/>
        <v/>
      </c>
      <c r="O1761" s="1"/>
      <c r="P1761" s="112"/>
      <c r="Q1761" s="4"/>
      <c r="R1761" s="4"/>
      <c r="S1761" s="54" t="str">
        <f t="shared" si="444"/>
        <v/>
      </c>
      <c r="T1761" s="51"/>
      <c r="U1761" s="53"/>
      <c r="V1761" s="233"/>
      <c r="W1761" s="234" t="str">
        <f t="shared" si="445"/>
        <v/>
      </c>
      <c r="X1761" s="52"/>
      <c r="Y1761" s="53"/>
      <c r="Z1761" s="53"/>
      <c r="AA1761" s="53"/>
      <c r="AB1761" s="54" t="str">
        <f t="shared" si="446"/>
        <v/>
      </c>
      <c r="AC1761" s="54" t="str">
        <f t="shared" si="447"/>
        <v/>
      </c>
      <c r="AD1761" s="52"/>
      <c r="AE1761" s="53"/>
      <c r="AF1761" s="53"/>
      <c r="AG1761" s="53"/>
      <c r="AH1761" s="54" t="str">
        <f t="shared" si="448"/>
        <v/>
      </c>
      <c r="AI1761" s="54" t="str">
        <f t="shared" si="449"/>
        <v/>
      </c>
      <c r="AJ1761" s="52"/>
      <c r="AK1761" s="55"/>
      <c r="AL1761" s="55"/>
      <c r="AM1761" s="55"/>
      <c r="AN1761" s="54" t="str">
        <f t="shared" si="450"/>
        <v/>
      </c>
      <c r="AO1761" s="54" t="str">
        <f t="shared" si="451"/>
        <v/>
      </c>
      <c r="AP1761" s="53"/>
      <c r="AQ1761" s="53"/>
      <c r="AR1761" s="1"/>
      <c r="AS1761" s="1"/>
    </row>
    <row r="1762" spans="1:45" ht="18.75" customHeight="1" x14ac:dyDescent="0.35">
      <c r="A1762" s="1"/>
      <c r="B1762" s="49">
        <f>IF(R1762="",0,COUNTIF($R$7:R1762,R1762))</f>
        <v>0</v>
      </c>
      <c r="C1762" s="49" t="str">
        <f t="shared" si="436"/>
        <v>0</v>
      </c>
      <c r="D1762" s="49">
        <f>IF(X1762="",0,COUNTIF($X$7:X1762,X1762))</f>
        <v>0</v>
      </c>
      <c r="E1762" s="49" t="str">
        <f t="shared" si="437"/>
        <v>0</v>
      </c>
      <c r="F1762" s="49">
        <f>IF(AD1762="",0,COUNTIF($AD$7:AD1762,AD1762))</f>
        <v>0</v>
      </c>
      <c r="G1762" s="49" t="str">
        <f t="shared" si="438"/>
        <v>0</v>
      </c>
      <c r="H1762" s="49">
        <f>IF(AJ1762="",0,COUNTIF($AJ$7:AJ1762,AJ1762))</f>
        <v>0</v>
      </c>
      <c r="I1762" s="49" t="str">
        <f t="shared" si="439"/>
        <v>0</v>
      </c>
      <c r="J1762" s="120">
        <f t="shared" si="440"/>
        <v>0</v>
      </c>
      <c r="K1762" s="50" t="str">
        <f t="shared" si="441"/>
        <v>-</v>
      </c>
      <c r="L1762" s="49">
        <f>IF(N1762="",0,COUNTIF($N$7:N1762,N1762))</f>
        <v>0</v>
      </c>
      <c r="M1762" s="50" t="str">
        <f t="shared" si="442"/>
        <v>0</v>
      </c>
      <c r="N1762" s="49" t="str">
        <f t="shared" si="443"/>
        <v/>
      </c>
      <c r="O1762" s="1"/>
      <c r="P1762" s="112"/>
      <c r="Q1762" s="4"/>
      <c r="R1762" s="4"/>
      <c r="S1762" s="54" t="str">
        <f t="shared" si="444"/>
        <v/>
      </c>
      <c r="T1762" s="51"/>
      <c r="U1762" s="53"/>
      <c r="V1762" s="233"/>
      <c r="W1762" s="234" t="str">
        <f t="shared" si="445"/>
        <v/>
      </c>
      <c r="X1762" s="52"/>
      <c r="Y1762" s="53"/>
      <c r="Z1762" s="53"/>
      <c r="AA1762" s="53"/>
      <c r="AB1762" s="54" t="str">
        <f t="shared" si="446"/>
        <v/>
      </c>
      <c r="AC1762" s="54" t="str">
        <f t="shared" si="447"/>
        <v/>
      </c>
      <c r="AD1762" s="52"/>
      <c r="AE1762" s="53"/>
      <c r="AF1762" s="53"/>
      <c r="AG1762" s="53"/>
      <c r="AH1762" s="54" t="str">
        <f t="shared" si="448"/>
        <v/>
      </c>
      <c r="AI1762" s="54" t="str">
        <f t="shared" si="449"/>
        <v/>
      </c>
      <c r="AJ1762" s="52"/>
      <c r="AK1762" s="55"/>
      <c r="AL1762" s="55"/>
      <c r="AM1762" s="55"/>
      <c r="AN1762" s="54" t="str">
        <f t="shared" si="450"/>
        <v/>
      </c>
      <c r="AO1762" s="54" t="str">
        <f t="shared" si="451"/>
        <v/>
      </c>
      <c r="AP1762" s="53"/>
      <c r="AQ1762" s="53"/>
      <c r="AR1762" s="1"/>
      <c r="AS1762" s="1"/>
    </row>
    <row r="1763" spans="1:45" ht="18.75" customHeight="1" x14ac:dyDescent="0.35">
      <c r="A1763" s="1"/>
      <c r="B1763" s="49">
        <f>IF(R1763="",0,COUNTIF($R$7:R1763,R1763))</f>
        <v>0</v>
      </c>
      <c r="C1763" s="49" t="str">
        <f t="shared" si="436"/>
        <v>0</v>
      </c>
      <c r="D1763" s="49">
        <f>IF(X1763="",0,COUNTIF($X$7:X1763,X1763))</f>
        <v>0</v>
      </c>
      <c r="E1763" s="49" t="str">
        <f t="shared" si="437"/>
        <v>0</v>
      </c>
      <c r="F1763" s="49">
        <f>IF(AD1763="",0,COUNTIF($AD$7:AD1763,AD1763))</f>
        <v>0</v>
      </c>
      <c r="G1763" s="49" t="str">
        <f t="shared" si="438"/>
        <v>0</v>
      </c>
      <c r="H1763" s="49">
        <f>IF(AJ1763="",0,COUNTIF($AJ$7:AJ1763,AJ1763))</f>
        <v>0</v>
      </c>
      <c r="I1763" s="49" t="str">
        <f t="shared" si="439"/>
        <v>0</v>
      </c>
      <c r="J1763" s="120">
        <f t="shared" si="440"/>
        <v>0</v>
      </c>
      <c r="K1763" s="50" t="str">
        <f t="shared" si="441"/>
        <v>-</v>
      </c>
      <c r="L1763" s="49">
        <f>IF(N1763="",0,COUNTIF($N$7:N1763,N1763))</f>
        <v>0</v>
      </c>
      <c r="M1763" s="50" t="str">
        <f t="shared" si="442"/>
        <v>0</v>
      </c>
      <c r="N1763" s="49" t="str">
        <f t="shared" si="443"/>
        <v/>
      </c>
      <c r="O1763" s="1"/>
      <c r="P1763" s="112"/>
      <c r="Q1763" s="4"/>
      <c r="R1763" s="4"/>
      <c r="S1763" s="54" t="str">
        <f t="shared" si="444"/>
        <v/>
      </c>
      <c r="T1763" s="51"/>
      <c r="U1763" s="53"/>
      <c r="V1763" s="233"/>
      <c r="W1763" s="234" t="str">
        <f t="shared" si="445"/>
        <v/>
      </c>
      <c r="X1763" s="52"/>
      <c r="Y1763" s="53"/>
      <c r="Z1763" s="53"/>
      <c r="AA1763" s="53"/>
      <c r="AB1763" s="54" t="str">
        <f t="shared" si="446"/>
        <v/>
      </c>
      <c r="AC1763" s="54" t="str">
        <f t="shared" si="447"/>
        <v/>
      </c>
      <c r="AD1763" s="52"/>
      <c r="AE1763" s="53"/>
      <c r="AF1763" s="53"/>
      <c r="AG1763" s="53"/>
      <c r="AH1763" s="54" t="str">
        <f t="shared" si="448"/>
        <v/>
      </c>
      <c r="AI1763" s="54" t="str">
        <f t="shared" si="449"/>
        <v/>
      </c>
      <c r="AJ1763" s="52"/>
      <c r="AK1763" s="55"/>
      <c r="AL1763" s="55"/>
      <c r="AM1763" s="55"/>
      <c r="AN1763" s="54" t="str">
        <f t="shared" si="450"/>
        <v/>
      </c>
      <c r="AO1763" s="54" t="str">
        <f t="shared" si="451"/>
        <v/>
      </c>
      <c r="AP1763" s="53"/>
      <c r="AQ1763" s="53"/>
      <c r="AR1763" s="1"/>
      <c r="AS1763" s="1"/>
    </row>
    <row r="1764" spans="1:45" ht="18.75" customHeight="1" x14ac:dyDescent="0.35">
      <c r="A1764" s="1"/>
      <c r="B1764" s="49">
        <f>IF(R1764="",0,COUNTIF($R$7:R1764,R1764))</f>
        <v>0</v>
      </c>
      <c r="C1764" s="49" t="str">
        <f t="shared" si="436"/>
        <v>0</v>
      </c>
      <c r="D1764" s="49">
        <f>IF(X1764="",0,COUNTIF($X$7:X1764,X1764))</f>
        <v>0</v>
      </c>
      <c r="E1764" s="49" t="str">
        <f t="shared" si="437"/>
        <v>0</v>
      </c>
      <c r="F1764" s="49">
        <f>IF(AD1764="",0,COUNTIF($AD$7:AD1764,AD1764))</f>
        <v>0</v>
      </c>
      <c r="G1764" s="49" t="str">
        <f t="shared" si="438"/>
        <v>0</v>
      </c>
      <c r="H1764" s="49">
        <f>IF(AJ1764="",0,COUNTIF($AJ$7:AJ1764,AJ1764))</f>
        <v>0</v>
      </c>
      <c r="I1764" s="49" t="str">
        <f t="shared" si="439"/>
        <v>0</v>
      </c>
      <c r="J1764" s="120">
        <f t="shared" si="440"/>
        <v>0</v>
      </c>
      <c r="K1764" s="50" t="str">
        <f t="shared" si="441"/>
        <v>-</v>
      </c>
      <c r="L1764" s="49">
        <f>IF(N1764="",0,COUNTIF($N$7:N1764,N1764))</f>
        <v>0</v>
      </c>
      <c r="M1764" s="50" t="str">
        <f t="shared" si="442"/>
        <v>0</v>
      </c>
      <c r="N1764" s="49" t="str">
        <f t="shared" si="443"/>
        <v/>
      </c>
      <c r="O1764" s="1"/>
      <c r="P1764" s="112"/>
      <c r="Q1764" s="4"/>
      <c r="R1764" s="4"/>
      <c r="S1764" s="54" t="str">
        <f t="shared" si="444"/>
        <v/>
      </c>
      <c r="T1764" s="51"/>
      <c r="U1764" s="53"/>
      <c r="V1764" s="233"/>
      <c r="W1764" s="234" t="str">
        <f t="shared" si="445"/>
        <v/>
      </c>
      <c r="X1764" s="52"/>
      <c r="Y1764" s="53"/>
      <c r="Z1764" s="53"/>
      <c r="AA1764" s="53"/>
      <c r="AB1764" s="54" t="str">
        <f t="shared" si="446"/>
        <v/>
      </c>
      <c r="AC1764" s="54" t="str">
        <f t="shared" si="447"/>
        <v/>
      </c>
      <c r="AD1764" s="52"/>
      <c r="AE1764" s="53"/>
      <c r="AF1764" s="53"/>
      <c r="AG1764" s="53"/>
      <c r="AH1764" s="54" t="str">
        <f t="shared" si="448"/>
        <v/>
      </c>
      <c r="AI1764" s="54" t="str">
        <f t="shared" si="449"/>
        <v/>
      </c>
      <c r="AJ1764" s="52"/>
      <c r="AK1764" s="55"/>
      <c r="AL1764" s="55"/>
      <c r="AM1764" s="55"/>
      <c r="AN1764" s="54" t="str">
        <f t="shared" si="450"/>
        <v/>
      </c>
      <c r="AO1764" s="54" t="str">
        <f t="shared" si="451"/>
        <v/>
      </c>
      <c r="AP1764" s="53"/>
      <c r="AQ1764" s="53"/>
      <c r="AR1764" s="1"/>
      <c r="AS1764" s="1"/>
    </row>
    <row r="1765" spans="1:45" ht="18.75" customHeight="1" x14ac:dyDescent="0.35">
      <c r="A1765" s="1"/>
      <c r="B1765" s="49">
        <f>IF(R1765="",0,COUNTIF($R$7:R1765,R1765))</f>
        <v>0</v>
      </c>
      <c r="C1765" s="49" t="str">
        <f t="shared" si="436"/>
        <v>0</v>
      </c>
      <c r="D1765" s="49">
        <f>IF(X1765="",0,COUNTIF($X$7:X1765,X1765))</f>
        <v>0</v>
      </c>
      <c r="E1765" s="49" t="str">
        <f t="shared" si="437"/>
        <v>0</v>
      </c>
      <c r="F1765" s="49">
        <f>IF(AD1765="",0,COUNTIF($AD$7:AD1765,AD1765))</f>
        <v>0</v>
      </c>
      <c r="G1765" s="49" t="str">
        <f t="shared" si="438"/>
        <v>0</v>
      </c>
      <c r="H1765" s="49">
        <f>IF(AJ1765="",0,COUNTIF($AJ$7:AJ1765,AJ1765))</f>
        <v>0</v>
      </c>
      <c r="I1765" s="49" t="str">
        <f t="shared" si="439"/>
        <v>0</v>
      </c>
      <c r="J1765" s="120">
        <f t="shared" si="440"/>
        <v>0</v>
      </c>
      <c r="K1765" s="50" t="str">
        <f t="shared" si="441"/>
        <v>-</v>
      </c>
      <c r="L1765" s="49">
        <f>IF(N1765="",0,COUNTIF($N$7:N1765,N1765))</f>
        <v>0</v>
      </c>
      <c r="M1765" s="50" t="str">
        <f t="shared" si="442"/>
        <v>0</v>
      </c>
      <c r="N1765" s="49" t="str">
        <f t="shared" si="443"/>
        <v/>
      </c>
      <c r="O1765" s="1"/>
      <c r="P1765" s="112"/>
      <c r="Q1765" s="4"/>
      <c r="R1765" s="4"/>
      <c r="S1765" s="54" t="str">
        <f t="shared" si="444"/>
        <v/>
      </c>
      <c r="T1765" s="51"/>
      <c r="U1765" s="53"/>
      <c r="V1765" s="233"/>
      <c r="W1765" s="234" t="str">
        <f t="shared" si="445"/>
        <v/>
      </c>
      <c r="X1765" s="52"/>
      <c r="Y1765" s="53"/>
      <c r="Z1765" s="53"/>
      <c r="AA1765" s="53"/>
      <c r="AB1765" s="54" t="str">
        <f t="shared" si="446"/>
        <v/>
      </c>
      <c r="AC1765" s="54" t="str">
        <f t="shared" si="447"/>
        <v/>
      </c>
      <c r="AD1765" s="52"/>
      <c r="AE1765" s="53"/>
      <c r="AF1765" s="53"/>
      <c r="AG1765" s="53"/>
      <c r="AH1765" s="54" t="str">
        <f t="shared" si="448"/>
        <v/>
      </c>
      <c r="AI1765" s="54" t="str">
        <f t="shared" si="449"/>
        <v/>
      </c>
      <c r="AJ1765" s="52"/>
      <c r="AK1765" s="55"/>
      <c r="AL1765" s="55"/>
      <c r="AM1765" s="55"/>
      <c r="AN1765" s="54" t="str">
        <f t="shared" si="450"/>
        <v/>
      </c>
      <c r="AO1765" s="54" t="str">
        <f t="shared" si="451"/>
        <v/>
      </c>
      <c r="AP1765" s="53"/>
      <c r="AQ1765" s="53"/>
      <c r="AR1765" s="1"/>
      <c r="AS1765" s="1"/>
    </row>
    <row r="1766" spans="1:45" ht="18.75" customHeight="1" x14ac:dyDescent="0.35">
      <c r="A1766" s="1"/>
      <c r="B1766" s="49">
        <f>IF(R1766="",0,COUNTIF($R$7:R1766,R1766))</f>
        <v>0</v>
      </c>
      <c r="C1766" s="49" t="str">
        <f t="shared" si="436"/>
        <v>0</v>
      </c>
      <c r="D1766" s="49">
        <f>IF(X1766="",0,COUNTIF($X$7:X1766,X1766))</f>
        <v>0</v>
      </c>
      <c r="E1766" s="49" t="str">
        <f t="shared" si="437"/>
        <v>0</v>
      </c>
      <c r="F1766" s="49">
        <f>IF(AD1766="",0,COUNTIF($AD$7:AD1766,AD1766))</f>
        <v>0</v>
      </c>
      <c r="G1766" s="49" t="str">
        <f t="shared" si="438"/>
        <v>0</v>
      </c>
      <c r="H1766" s="49">
        <f>IF(AJ1766="",0,COUNTIF($AJ$7:AJ1766,AJ1766))</f>
        <v>0</v>
      </c>
      <c r="I1766" s="49" t="str">
        <f t="shared" si="439"/>
        <v>0</v>
      </c>
      <c r="J1766" s="120">
        <f t="shared" si="440"/>
        <v>0</v>
      </c>
      <c r="K1766" s="50" t="str">
        <f t="shared" si="441"/>
        <v>-</v>
      </c>
      <c r="L1766" s="49">
        <f>IF(N1766="",0,COUNTIF($N$7:N1766,N1766))</f>
        <v>0</v>
      </c>
      <c r="M1766" s="50" t="str">
        <f t="shared" si="442"/>
        <v>0</v>
      </c>
      <c r="N1766" s="49" t="str">
        <f t="shared" si="443"/>
        <v/>
      </c>
      <c r="O1766" s="1"/>
      <c r="P1766" s="112"/>
      <c r="Q1766" s="4"/>
      <c r="R1766" s="4"/>
      <c r="S1766" s="54" t="str">
        <f t="shared" si="444"/>
        <v/>
      </c>
      <c r="T1766" s="51"/>
      <c r="U1766" s="53"/>
      <c r="V1766" s="233"/>
      <c r="W1766" s="234" t="str">
        <f t="shared" si="445"/>
        <v/>
      </c>
      <c r="X1766" s="52"/>
      <c r="Y1766" s="53"/>
      <c r="Z1766" s="53"/>
      <c r="AA1766" s="53"/>
      <c r="AB1766" s="54" t="str">
        <f t="shared" si="446"/>
        <v/>
      </c>
      <c r="AC1766" s="54" t="str">
        <f t="shared" si="447"/>
        <v/>
      </c>
      <c r="AD1766" s="52"/>
      <c r="AE1766" s="53"/>
      <c r="AF1766" s="53"/>
      <c r="AG1766" s="53"/>
      <c r="AH1766" s="54" t="str">
        <f t="shared" si="448"/>
        <v/>
      </c>
      <c r="AI1766" s="54" t="str">
        <f t="shared" si="449"/>
        <v/>
      </c>
      <c r="AJ1766" s="52"/>
      <c r="AK1766" s="55"/>
      <c r="AL1766" s="55"/>
      <c r="AM1766" s="55"/>
      <c r="AN1766" s="54" t="str">
        <f t="shared" si="450"/>
        <v/>
      </c>
      <c r="AO1766" s="54" t="str">
        <f t="shared" si="451"/>
        <v/>
      </c>
      <c r="AP1766" s="53"/>
      <c r="AQ1766" s="53"/>
      <c r="AR1766" s="1"/>
      <c r="AS1766" s="1"/>
    </row>
    <row r="1767" spans="1:45" ht="18.75" customHeight="1" x14ac:dyDescent="0.35">
      <c r="A1767" s="1"/>
      <c r="B1767" s="49">
        <f>IF(R1767="",0,COUNTIF($R$7:R1767,R1767))</f>
        <v>0</v>
      </c>
      <c r="C1767" s="49" t="str">
        <f t="shared" si="436"/>
        <v>0</v>
      </c>
      <c r="D1767" s="49">
        <f>IF(X1767="",0,COUNTIF($X$7:X1767,X1767))</f>
        <v>0</v>
      </c>
      <c r="E1767" s="49" t="str">
        <f t="shared" si="437"/>
        <v>0</v>
      </c>
      <c r="F1767" s="49">
        <f>IF(AD1767="",0,COUNTIF($AD$7:AD1767,AD1767))</f>
        <v>0</v>
      </c>
      <c r="G1767" s="49" t="str">
        <f t="shared" si="438"/>
        <v>0</v>
      </c>
      <c r="H1767" s="49">
        <f>IF(AJ1767="",0,COUNTIF($AJ$7:AJ1767,AJ1767))</f>
        <v>0</v>
      </c>
      <c r="I1767" s="49" t="str">
        <f t="shared" si="439"/>
        <v>0</v>
      </c>
      <c r="J1767" s="120">
        <f t="shared" si="440"/>
        <v>0</v>
      </c>
      <c r="K1767" s="50" t="str">
        <f t="shared" si="441"/>
        <v>-</v>
      </c>
      <c r="L1767" s="49">
        <f>IF(N1767="",0,COUNTIF($N$7:N1767,N1767))</f>
        <v>0</v>
      </c>
      <c r="M1767" s="50" t="str">
        <f t="shared" si="442"/>
        <v>0</v>
      </c>
      <c r="N1767" s="49" t="str">
        <f t="shared" si="443"/>
        <v/>
      </c>
      <c r="O1767" s="1"/>
      <c r="P1767" s="112"/>
      <c r="Q1767" s="4"/>
      <c r="R1767" s="4"/>
      <c r="S1767" s="54" t="str">
        <f t="shared" si="444"/>
        <v/>
      </c>
      <c r="T1767" s="51"/>
      <c r="U1767" s="53"/>
      <c r="V1767" s="233"/>
      <c r="W1767" s="234" t="str">
        <f t="shared" si="445"/>
        <v/>
      </c>
      <c r="X1767" s="52"/>
      <c r="Y1767" s="53"/>
      <c r="Z1767" s="53"/>
      <c r="AA1767" s="53"/>
      <c r="AB1767" s="54" t="str">
        <f t="shared" si="446"/>
        <v/>
      </c>
      <c r="AC1767" s="54" t="str">
        <f t="shared" si="447"/>
        <v/>
      </c>
      <c r="AD1767" s="52"/>
      <c r="AE1767" s="53"/>
      <c r="AF1767" s="53"/>
      <c r="AG1767" s="53"/>
      <c r="AH1767" s="54" t="str">
        <f t="shared" si="448"/>
        <v/>
      </c>
      <c r="AI1767" s="54" t="str">
        <f t="shared" si="449"/>
        <v/>
      </c>
      <c r="AJ1767" s="52"/>
      <c r="AK1767" s="55"/>
      <c r="AL1767" s="55"/>
      <c r="AM1767" s="55"/>
      <c r="AN1767" s="54" t="str">
        <f t="shared" si="450"/>
        <v/>
      </c>
      <c r="AO1767" s="54" t="str">
        <f t="shared" si="451"/>
        <v/>
      </c>
      <c r="AP1767" s="53"/>
      <c r="AQ1767" s="53"/>
      <c r="AR1767" s="1"/>
      <c r="AS1767" s="1"/>
    </row>
    <row r="1768" spans="1:45" ht="18.75" customHeight="1" x14ac:dyDescent="0.35">
      <c r="A1768" s="1"/>
      <c r="B1768" s="49">
        <f>IF(R1768="",0,COUNTIF($R$7:R1768,R1768))</f>
        <v>0</v>
      </c>
      <c r="C1768" s="49" t="str">
        <f t="shared" si="436"/>
        <v>0</v>
      </c>
      <c r="D1768" s="49">
        <f>IF(X1768="",0,COUNTIF($X$7:X1768,X1768))</f>
        <v>0</v>
      </c>
      <c r="E1768" s="49" t="str">
        <f t="shared" si="437"/>
        <v>0</v>
      </c>
      <c r="F1768" s="49">
        <f>IF(AD1768="",0,COUNTIF($AD$7:AD1768,AD1768))</f>
        <v>0</v>
      </c>
      <c r="G1768" s="49" t="str">
        <f t="shared" si="438"/>
        <v>0</v>
      </c>
      <c r="H1768" s="49">
        <f>IF(AJ1768="",0,COUNTIF($AJ$7:AJ1768,AJ1768))</f>
        <v>0</v>
      </c>
      <c r="I1768" s="49" t="str">
        <f t="shared" si="439"/>
        <v>0</v>
      </c>
      <c r="J1768" s="120">
        <f t="shared" si="440"/>
        <v>0</v>
      </c>
      <c r="K1768" s="50" t="str">
        <f t="shared" si="441"/>
        <v>-</v>
      </c>
      <c r="L1768" s="49">
        <f>IF(N1768="",0,COUNTIF($N$7:N1768,N1768))</f>
        <v>0</v>
      </c>
      <c r="M1768" s="50" t="str">
        <f t="shared" si="442"/>
        <v>0</v>
      </c>
      <c r="N1768" s="49" t="str">
        <f t="shared" si="443"/>
        <v/>
      </c>
      <c r="O1768" s="1"/>
      <c r="P1768" s="112"/>
      <c r="Q1768" s="4"/>
      <c r="R1768" s="4"/>
      <c r="S1768" s="54" t="str">
        <f t="shared" si="444"/>
        <v/>
      </c>
      <c r="T1768" s="51"/>
      <c r="U1768" s="53"/>
      <c r="V1768" s="233"/>
      <c r="W1768" s="234" t="str">
        <f t="shared" si="445"/>
        <v/>
      </c>
      <c r="X1768" s="52"/>
      <c r="Y1768" s="53"/>
      <c r="Z1768" s="53"/>
      <c r="AA1768" s="53"/>
      <c r="AB1768" s="54" t="str">
        <f t="shared" si="446"/>
        <v/>
      </c>
      <c r="AC1768" s="54" t="str">
        <f t="shared" si="447"/>
        <v/>
      </c>
      <c r="AD1768" s="52"/>
      <c r="AE1768" s="53"/>
      <c r="AF1768" s="53"/>
      <c r="AG1768" s="53"/>
      <c r="AH1768" s="54" t="str">
        <f t="shared" si="448"/>
        <v/>
      </c>
      <c r="AI1768" s="54" t="str">
        <f t="shared" si="449"/>
        <v/>
      </c>
      <c r="AJ1768" s="52"/>
      <c r="AK1768" s="55"/>
      <c r="AL1768" s="55"/>
      <c r="AM1768" s="55"/>
      <c r="AN1768" s="54" t="str">
        <f t="shared" si="450"/>
        <v/>
      </c>
      <c r="AO1768" s="54" t="str">
        <f t="shared" si="451"/>
        <v/>
      </c>
      <c r="AP1768" s="53"/>
      <c r="AQ1768" s="53"/>
      <c r="AR1768" s="1"/>
      <c r="AS1768" s="1"/>
    </row>
    <row r="1769" spans="1:45" ht="18.75" customHeight="1" x14ac:dyDescent="0.35">
      <c r="A1769" s="1"/>
      <c r="B1769" s="49">
        <f>IF(R1769="",0,COUNTIF($R$7:R1769,R1769))</f>
        <v>0</v>
      </c>
      <c r="C1769" s="49" t="str">
        <f t="shared" si="436"/>
        <v>0</v>
      </c>
      <c r="D1769" s="49">
        <f>IF(X1769="",0,COUNTIF($X$7:X1769,X1769))</f>
        <v>0</v>
      </c>
      <c r="E1769" s="49" t="str">
        <f t="shared" si="437"/>
        <v>0</v>
      </c>
      <c r="F1769" s="49">
        <f>IF(AD1769="",0,COUNTIF($AD$7:AD1769,AD1769))</f>
        <v>0</v>
      </c>
      <c r="G1769" s="49" t="str">
        <f t="shared" si="438"/>
        <v>0</v>
      </c>
      <c r="H1769" s="49">
        <f>IF(AJ1769="",0,COUNTIF($AJ$7:AJ1769,AJ1769))</f>
        <v>0</v>
      </c>
      <c r="I1769" s="49" t="str">
        <f t="shared" si="439"/>
        <v>0</v>
      </c>
      <c r="J1769" s="120">
        <f t="shared" si="440"/>
        <v>0</v>
      </c>
      <c r="K1769" s="50" t="str">
        <f t="shared" si="441"/>
        <v>-</v>
      </c>
      <c r="L1769" s="49">
        <f>IF(N1769="",0,COUNTIF($N$7:N1769,N1769))</f>
        <v>0</v>
      </c>
      <c r="M1769" s="50" t="str">
        <f t="shared" si="442"/>
        <v>0</v>
      </c>
      <c r="N1769" s="49" t="str">
        <f t="shared" si="443"/>
        <v/>
      </c>
      <c r="O1769" s="1"/>
      <c r="P1769" s="112"/>
      <c r="Q1769" s="4"/>
      <c r="R1769" s="4"/>
      <c r="S1769" s="54" t="str">
        <f t="shared" si="444"/>
        <v/>
      </c>
      <c r="T1769" s="51"/>
      <c r="U1769" s="53"/>
      <c r="V1769" s="233"/>
      <c r="W1769" s="234" t="str">
        <f t="shared" si="445"/>
        <v/>
      </c>
      <c r="X1769" s="52"/>
      <c r="Y1769" s="53"/>
      <c r="Z1769" s="53"/>
      <c r="AA1769" s="53"/>
      <c r="AB1769" s="54" t="str">
        <f t="shared" si="446"/>
        <v/>
      </c>
      <c r="AC1769" s="54" t="str">
        <f t="shared" si="447"/>
        <v/>
      </c>
      <c r="AD1769" s="52"/>
      <c r="AE1769" s="53"/>
      <c r="AF1769" s="53"/>
      <c r="AG1769" s="53"/>
      <c r="AH1769" s="54" t="str">
        <f t="shared" si="448"/>
        <v/>
      </c>
      <c r="AI1769" s="54" t="str">
        <f t="shared" si="449"/>
        <v/>
      </c>
      <c r="AJ1769" s="52"/>
      <c r="AK1769" s="55"/>
      <c r="AL1769" s="55"/>
      <c r="AM1769" s="55"/>
      <c r="AN1769" s="54" t="str">
        <f t="shared" si="450"/>
        <v/>
      </c>
      <c r="AO1769" s="54" t="str">
        <f t="shared" si="451"/>
        <v/>
      </c>
      <c r="AP1769" s="53"/>
      <c r="AQ1769" s="53"/>
      <c r="AR1769" s="1"/>
      <c r="AS1769" s="1"/>
    </row>
    <row r="1770" spans="1:45" ht="18.75" customHeight="1" x14ac:dyDescent="0.35">
      <c r="A1770" s="1"/>
      <c r="B1770" s="49">
        <f>IF(R1770="",0,COUNTIF($R$7:R1770,R1770))</f>
        <v>0</v>
      </c>
      <c r="C1770" s="49" t="str">
        <f t="shared" si="436"/>
        <v>0</v>
      </c>
      <c r="D1770" s="49">
        <f>IF(X1770="",0,COUNTIF($X$7:X1770,X1770))</f>
        <v>0</v>
      </c>
      <c r="E1770" s="49" t="str">
        <f t="shared" si="437"/>
        <v>0</v>
      </c>
      <c r="F1770" s="49">
        <f>IF(AD1770="",0,COUNTIF($AD$7:AD1770,AD1770))</f>
        <v>0</v>
      </c>
      <c r="G1770" s="49" t="str">
        <f t="shared" si="438"/>
        <v>0</v>
      </c>
      <c r="H1770" s="49">
        <f>IF(AJ1770="",0,COUNTIF($AJ$7:AJ1770,AJ1770))</f>
        <v>0</v>
      </c>
      <c r="I1770" s="49" t="str">
        <f t="shared" si="439"/>
        <v>0</v>
      </c>
      <c r="J1770" s="120">
        <f t="shared" si="440"/>
        <v>0</v>
      </c>
      <c r="K1770" s="50" t="str">
        <f t="shared" si="441"/>
        <v>-</v>
      </c>
      <c r="L1770" s="49">
        <f>IF(N1770="",0,COUNTIF($N$7:N1770,N1770))</f>
        <v>0</v>
      </c>
      <c r="M1770" s="50" t="str">
        <f t="shared" si="442"/>
        <v>0</v>
      </c>
      <c r="N1770" s="49" t="str">
        <f t="shared" si="443"/>
        <v/>
      </c>
      <c r="O1770" s="1"/>
      <c r="P1770" s="112"/>
      <c r="Q1770" s="4"/>
      <c r="R1770" s="4"/>
      <c r="S1770" s="54" t="str">
        <f t="shared" si="444"/>
        <v/>
      </c>
      <c r="T1770" s="51"/>
      <c r="U1770" s="53"/>
      <c r="V1770" s="233"/>
      <c r="W1770" s="234" t="str">
        <f t="shared" si="445"/>
        <v/>
      </c>
      <c r="X1770" s="52"/>
      <c r="Y1770" s="53"/>
      <c r="Z1770" s="53"/>
      <c r="AA1770" s="53"/>
      <c r="AB1770" s="54" t="str">
        <f t="shared" si="446"/>
        <v/>
      </c>
      <c r="AC1770" s="54" t="str">
        <f t="shared" si="447"/>
        <v/>
      </c>
      <c r="AD1770" s="52"/>
      <c r="AE1770" s="53"/>
      <c r="AF1770" s="53"/>
      <c r="AG1770" s="53"/>
      <c r="AH1770" s="54" t="str">
        <f t="shared" si="448"/>
        <v/>
      </c>
      <c r="AI1770" s="54" t="str">
        <f t="shared" si="449"/>
        <v/>
      </c>
      <c r="AJ1770" s="52"/>
      <c r="AK1770" s="55"/>
      <c r="AL1770" s="55"/>
      <c r="AM1770" s="55"/>
      <c r="AN1770" s="54" t="str">
        <f t="shared" si="450"/>
        <v/>
      </c>
      <c r="AO1770" s="54" t="str">
        <f t="shared" si="451"/>
        <v/>
      </c>
      <c r="AP1770" s="53"/>
      <c r="AQ1770" s="53"/>
      <c r="AR1770" s="1"/>
      <c r="AS1770" s="1"/>
    </row>
    <row r="1771" spans="1:45" ht="18.75" customHeight="1" x14ac:dyDescent="0.35">
      <c r="A1771" s="1"/>
      <c r="B1771" s="49">
        <f>IF(R1771="",0,COUNTIF($R$7:R1771,R1771))</f>
        <v>0</v>
      </c>
      <c r="C1771" s="49" t="str">
        <f t="shared" si="436"/>
        <v>0</v>
      </c>
      <c r="D1771" s="49">
        <f>IF(X1771="",0,COUNTIF($X$7:X1771,X1771))</f>
        <v>0</v>
      </c>
      <c r="E1771" s="49" t="str">
        <f t="shared" si="437"/>
        <v>0</v>
      </c>
      <c r="F1771" s="49">
        <f>IF(AD1771="",0,COUNTIF($AD$7:AD1771,AD1771))</f>
        <v>0</v>
      </c>
      <c r="G1771" s="49" t="str">
        <f t="shared" si="438"/>
        <v>0</v>
      </c>
      <c r="H1771" s="49">
        <f>IF(AJ1771="",0,COUNTIF($AJ$7:AJ1771,AJ1771))</f>
        <v>0</v>
      </c>
      <c r="I1771" s="49" t="str">
        <f t="shared" si="439"/>
        <v>0</v>
      </c>
      <c r="J1771" s="120">
        <f t="shared" si="440"/>
        <v>0</v>
      </c>
      <c r="K1771" s="50" t="str">
        <f t="shared" si="441"/>
        <v>-</v>
      </c>
      <c r="L1771" s="49">
        <f>IF(N1771="",0,COUNTIF($N$7:N1771,N1771))</f>
        <v>0</v>
      </c>
      <c r="M1771" s="50" t="str">
        <f t="shared" si="442"/>
        <v>0</v>
      </c>
      <c r="N1771" s="49" t="str">
        <f t="shared" si="443"/>
        <v/>
      </c>
      <c r="O1771" s="1"/>
      <c r="P1771" s="112"/>
      <c r="Q1771" s="4"/>
      <c r="R1771" s="4"/>
      <c r="S1771" s="54" t="str">
        <f t="shared" si="444"/>
        <v/>
      </c>
      <c r="T1771" s="51"/>
      <c r="U1771" s="53"/>
      <c r="V1771" s="233"/>
      <c r="W1771" s="234" t="str">
        <f t="shared" si="445"/>
        <v/>
      </c>
      <c r="X1771" s="52"/>
      <c r="Y1771" s="53"/>
      <c r="Z1771" s="53"/>
      <c r="AA1771" s="53"/>
      <c r="AB1771" s="54" t="str">
        <f t="shared" si="446"/>
        <v/>
      </c>
      <c r="AC1771" s="54" t="str">
        <f t="shared" si="447"/>
        <v/>
      </c>
      <c r="AD1771" s="52"/>
      <c r="AE1771" s="53"/>
      <c r="AF1771" s="53"/>
      <c r="AG1771" s="53"/>
      <c r="AH1771" s="54" t="str">
        <f t="shared" si="448"/>
        <v/>
      </c>
      <c r="AI1771" s="54" t="str">
        <f t="shared" si="449"/>
        <v/>
      </c>
      <c r="AJ1771" s="52"/>
      <c r="AK1771" s="55"/>
      <c r="AL1771" s="55"/>
      <c r="AM1771" s="55"/>
      <c r="AN1771" s="54" t="str">
        <f t="shared" si="450"/>
        <v/>
      </c>
      <c r="AO1771" s="54" t="str">
        <f t="shared" si="451"/>
        <v/>
      </c>
      <c r="AP1771" s="53"/>
      <c r="AQ1771" s="53"/>
      <c r="AR1771" s="1"/>
      <c r="AS1771" s="1"/>
    </row>
    <row r="1772" spans="1:45" ht="18.75" customHeight="1" x14ac:dyDescent="0.35">
      <c r="A1772" s="1"/>
      <c r="B1772" s="49">
        <f>IF(R1772="",0,COUNTIF($R$7:R1772,R1772))</f>
        <v>0</v>
      </c>
      <c r="C1772" s="49" t="str">
        <f t="shared" si="436"/>
        <v>0</v>
      </c>
      <c r="D1772" s="49">
        <f>IF(X1772="",0,COUNTIF($X$7:X1772,X1772))</f>
        <v>0</v>
      </c>
      <c r="E1772" s="49" t="str">
        <f t="shared" si="437"/>
        <v>0</v>
      </c>
      <c r="F1772" s="49">
        <f>IF(AD1772="",0,COUNTIF($AD$7:AD1772,AD1772))</f>
        <v>0</v>
      </c>
      <c r="G1772" s="49" t="str">
        <f t="shared" si="438"/>
        <v>0</v>
      </c>
      <c r="H1772" s="49">
        <f>IF(AJ1772="",0,COUNTIF($AJ$7:AJ1772,AJ1772))</f>
        <v>0</v>
      </c>
      <c r="I1772" s="49" t="str">
        <f t="shared" si="439"/>
        <v>0</v>
      </c>
      <c r="J1772" s="120">
        <f t="shared" si="440"/>
        <v>0</v>
      </c>
      <c r="K1772" s="50" t="str">
        <f t="shared" si="441"/>
        <v>-</v>
      </c>
      <c r="L1772" s="49">
        <f>IF(N1772="",0,COUNTIF($N$7:N1772,N1772))</f>
        <v>0</v>
      </c>
      <c r="M1772" s="50" t="str">
        <f t="shared" si="442"/>
        <v>0</v>
      </c>
      <c r="N1772" s="49" t="str">
        <f t="shared" si="443"/>
        <v/>
      </c>
      <c r="O1772" s="1"/>
      <c r="P1772" s="112"/>
      <c r="Q1772" s="4"/>
      <c r="R1772" s="4"/>
      <c r="S1772" s="54" t="str">
        <f t="shared" si="444"/>
        <v/>
      </c>
      <c r="T1772" s="51"/>
      <c r="U1772" s="53"/>
      <c r="V1772" s="233"/>
      <c r="W1772" s="234" t="str">
        <f t="shared" si="445"/>
        <v/>
      </c>
      <c r="X1772" s="52"/>
      <c r="Y1772" s="53"/>
      <c r="Z1772" s="53"/>
      <c r="AA1772" s="53"/>
      <c r="AB1772" s="54" t="str">
        <f t="shared" si="446"/>
        <v/>
      </c>
      <c r="AC1772" s="54" t="str">
        <f t="shared" si="447"/>
        <v/>
      </c>
      <c r="AD1772" s="52"/>
      <c r="AE1772" s="53"/>
      <c r="AF1772" s="53"/>
      <c r="AG1772" s="53"/>
      <c r="AH1772" s="54" t="str">
        <f t="shared" si="448"/>
        <v/>
      </c>
      <c r="AI1772" s="54" t="str">
        <f t="shared" si="449"/>
        <v/>
      </c>
      <c r="AJ1772" s="52"/>
      <c r="AK1772" s="55"/>
      <c r="AL1772" s="55"/>
      <c r="AM1772" s="55"/>
      <c r="AN1772" s="54" t="str">
        <f t="shared" si="450"/>
        <v/>
      </c>
      <c r="AO1772" s="54" t="str">
        <f t="shared" si="451"/>
        <v/>
      </c>
      <c r="AP1772" s="53"/>
      <c r="AQ1772" s="53"/>
      <c r="AR1772" s="1"/>
      <c r="AS1772" s="1"/>
    </row>
    <row r="1773" spans="1:45" ht="18.75" customHeight="1" x14ac:dyDescent="0.35">
      <c r="A1773" s="1"/>
      <c r="B1773" s="49">
        <f>IF(R1773="",0,COUNTIF($R$7:R1773,R1773))</f>
        <v>0</v>
      </c>
      <c r="C1773" s="49" t="str">
        <f t="shared" si="436"/>
        <v>0</v>
      </c>
      <c r="D1773" s="49">
        <f>IF(X1773="",0,COUNTIF($X$7:X1773,X1773))</f>
        <v>0</v>
      </c>
      <c r="E1773" s="49" t="str">
        <f t="shared" si="437"/>
        <v>0</v>
      </c>
      <c r="F1773" s="49">
        <f>IF(AD1773="",0,COUNTIF($AD$7:AD1773,AD1773))</f>
        <v>0</v>
      </c>
      <c r="G1773" s="49" t="str">
        <f t="shared" si="438"/>
        <v>0</v>
      </c>
      <c r="H1773" s="49">
        <f>IF(AJ1773="",0,COUNTIF($AJ$7:AJ1773,AJ1773))</f>
        <v>0</v>
      </c>
      <c r="I1773" s="49" t="str">
        <f t="shared" si="439"/>
        <v>0</v>
      </c>
      <c r="J1773" s="120">
        <f t="shared" si="440"/>
        <v>0</v>
      </c>
      <c r="K1773" s="50" t="str">
        <f t="shared" si="441"/>
        <v>-</v>
      </c>
      <c r="L1773" s="49">
        <f>IF(N1773="",0,COUNTIF($N$7:N1773,N1773))</f>
        <v>0</v>
      </c>
      <c r="M1773" s="50" t="str">
        <f t="shared" si="442"/>
        <v>0</v>
      </c>
      <c r="N1773" s="49" t="str">
        <f t="shared" si="443"/>
        <v/>
      </c>
      <c r="O1773" s="1"/>
      <c r="P1773" s="112"/>
      <c r="Q1773" s="4"/>
      <c r="R1773" s="4"/>
      <c r="S1773" s="54" t="str">
        <f t="shared" si="444"/>
        <v/>
      </c>
      <c r="T1773" s="51"/>
      <c r="U1773" s="53"/>
      <c r="V1773" s="233"/>
      <c r="W1773" s="234" t="str">
        <f t="shared" si="445"/>
        <v/>
      </c>
      <c r="X1773" s="52"/>
      <c r="Y1773" s="53"/>
      <c r="Z1773" s="53"/>
      <c r="AA1773" s="53"/>
      <c r="AB1773" s="54" t="str">
        <f t="shared" si="446"/>
        <v/>
      </c>
      <c r="AC1773" s="54" t="str">
        <f t="shared" si="447"/>
        <v/>
      </c>
      <c r="AD1773" s="52"/>
      <c r="AE1773" s="53"/>
      <c r="AF1773" s="53"/>
      <c r="AG1773" s="53"/>
      <c r="AH1773" s="54" t="str">
        <f t="shared" si="448"/>
        <v/>
      </c>
      <c r="AI1773" s="54" t="str">
        <f t="shared" si="449"/>
        <v/>
      </c>
      <c r="AJ1773" s="52"/>
      <c r="AK1773" s="55"/>
      <c r="AL1773" s="55"/>
      <c r="AM1773" s="55"/>
      <c r="AN1773" s="54" t="str">
        <f t="shared" si="450"/>
        <v/>
      </c>
      <c r="AO1773" s="54" t="str">
        <f t="shared" si="451"/>
        <v/>
      </c>
      <c r="AP1773" s="53"/>
      <c r="AQ1773" s="53"/>
      <c r="AR1773" s="1"/>
      <c r="AS1773" s="1"/>
    </row>
    <row r="1774" spans="1:45" ht="18.75" customHeight="1" x14ac:dyDescent="0.35">
      <c r="A1774" s="1"/>
      <c r="B1774" s="49">
        <f>IF(R1774="",0,COUNTIF($R$7:R1774,R1774))</f>
        <v>0</v>
      </c>
      <c r="C1774" s="49" t="str">
        <f t="shared" si="436"/>
        <v>0</v>
      </c>
      <c r="D1774" s="49">
        <f>IF(X1774="",0,COUNTIF($X$7:X1774,X1774))</f>
        <v>0</v>
      </c>
      <c r="E1774" s="49" t="str">
        <f t="shared" si="437"/>
        <v>0</v>
      </c>
      <c r="F1774" s="49">
        <f>IF(AD1774="",0,COUNTIF($AD$7:AD1774,AD1774))</f>
        <v>0</v>
      </c>
      <c r="G1774" s="49" t="str">
        <f t="shared" si="438"/>
        <v>0</v>
      </c>
      <c r="H1774" s="49">
        <f>IF(AJ1774="",0,COUNTIF($AJ$7:AJ1774,AJ1774))</f>
        <v>0</v>
      </c>
      <c r="I1774" s="49" t="str">
        <f t="shared" si="439"/>
        <v>0</v>
      </c>
      <c r="J1774" s="120">
        <f t="shared" si="440"/>
        <v>0</v>
      </c>
      <c r="K1774" s="50" t="str">
        <f t="shared" si="441"/>
        <v>-</v>
      </c>
      <c r="L1774" s="49">
        <f>IF(N1774="",0,COUNTIF($N$7:N1774,N1774))</f>
        <v>0</v>
      </c>
      <c r="M1774" s="50" t="str">
        <f t="shared" si="442"/>
        <v>0</v>
      </c>
      <c r="N1774" s="49" t="str">
        <f t="shared" si="443"/>
        <v/>
      </c>
      <c r="O1774" s="1"/>
      <c r="P1774" s="112"/>
      <c r="Q1774" s="4"/>
      <c r="R1774" s="4"/>
      <c r="S1774" s="54" t="str">
        <f t="shared" si="444"/>
        <v/>
      </c>
      <c r="T1774" s="51"/>
      <c r="U1774" s="53"/>
      <c r="V1774" s="233"/>
      <c r="W1774" s="234" t="str">
        <f t="shared" si="445"/>
        <v/>
      </c>
      <c r="X1774" s="52"/>
      <c r="Y1774" s="53"/>
      <c r="Z1774" s="53"/>
      <c r="AA1774" s="53"/>
      <c r="AB1774" s="54" t="str">
        <f t="shared" si="446"/>
        <v/>
      </c>
      <c r="AC1774" s="54" t="str">
        <f t="shared" si="447"/>
        <v/>
      </c>
      <c r="AD1774" s="52"/>
      <c r="AE1774" s="53"/>
      <c r="AF1774" s="53"/>
      <c r="AG1774" s="53"/>
      <c r="AH1774" s="54" t="str">
        <f t="shared" si="448"/>
        <v/>
      </c>
      <c r="AI1774" s="54" t="str">
        <f t="shared" si="449"/>
        <v/>
      </c>
      <c r="AJ1774" s="52"/>
      <c r="AK1774" s="55"/>
      <c r="AL1774" s="55"/>
      <c r="AM1774" s="55"/>
      <c r="AN1774" s="54" t="str">
        <f t="shared" si="450"/>
        <v/>
      </c>
      <c r="AO1774" s="54" t="str">
        <f t="shared" si="451"/>
        <v/>
      </c>
      <c r="AP1774" s="53"/>
      <c r="AQ1774" s="53"/>
      <c r="AR1774" s="1"/>
      <c r="AS1774" s="1"/>
    </row>
    <row r="1775" spans="1:45" ht="18.75" customHeight="1" x14ac:dyDescent="0.35">
      <c r="A1775" s="1"/>
      <c r="B1775" s="49">
        <f>IF(R1775="",0,COUNTIF($R$7:R1775,R1775))</f>
        <v>0</v>
      </c>
      <c r="C1775" s="49" t="str">
        <f t="shared" si="436"/>
        <v>0</v>
      </c>
      <c r="D1775" s="49">
        <f>IF(X1775="",0,COUNTIF($X$7:X1775,X1775))</f>
        <v>0</v>
      </c>
      <c r="E1775" s="49" t="str">
        <f t="shared" si="437"/>
        <v>0</v>
      </c>
      <c r="F1775" s="49">
        <f>IF(AD1775="",0,COUNTIF($AD$7:AD1775,AD1775))</f>
        <v>0</v>
      </c>
      <c r="G1775" s="49" t="str">
        <f t="shared" si="438"/>
        <v>0</v>
      </c>
      <c r="H1775" s="49">
        <f>IF(AJ1775="",0,COUNTIF($AJ$7:AJ1775,AJ1775))</f>
        <v>0</v>
      </c>
      <c r="I1775" s="49" t="str">
        <f t="shared" si="439"/>
        <v>0</v>
      </c>
      <c r="J1775" s="120">
        <f t="shared" si="440"/>
        <v>0</v>
      </c>
      <c r="K1775" s="50" t="str">
        <f t="shared" si="441"/>
        <v>-</v>
      </c>
      <c r="L1775" s="49">
        <f>IF(N1775="",0,COUNTIF($N$7:N1775,N1775))</f>
        <v>0</v>
      </c>
      <c r="M1775" s="50" t="str">
        <f t="shared" si="442"/>
        <v>0</v>
      </c>
      <c r="N1775" s="49" t="str">
        <f t="shared" si="443"/>
        <v/>
      </c>
      <c r="O1775" s="1"/>
      <c r="P1775" s="112"/>
      <c r="Q1775" s="4"/>
      <c r="R1775" s="4"/>
      <c r="S1775" s="54" t="str">
        <f t="shared" si="444"/>
        <v/>
      </c>
      <c r="T1775" s="51"/>
      <c r="U1775" s="53"/>
      <c r="V1775" s="233"/>
      <c r="W1775" s="234" t="str">
        <f t="shared" si="445"/>
        <v/>
      </c>
      <c r="X1775" s="52"/>
      <c r="Y1775" s="53"/>
      <c r="Z1775" s="53"/>
      <c r="AA1775" s="53"/>
      <c r="AB1775" s="54" t="str">
        <f t="shared" si="446"/>
        <v/>
      </c>
      <c r="AC1775" s="54" t="str">
        <f t="shared" si="447"/>
        <v/>
      </c>
      <c r="AD1775" s="52"/>
      <c r="AE1775" s="53"/>
      <c r="AF1775" s="53"/>
      <c r="AG1775" s="53"/>
      <c r="AH1775" s="54" t="str">
        <f t="shared" si="448"/>
        <v/>
      </c>
      <c r="AI1775" s="54" t="str">
        <f t="shared" si="449"/>
        <v/>
      </c>
      <c r="AJ1775" s="52"/>
      <c r="AK1775" s="55"/>
      <c r="AL1775" s="55"/>
      <c r="AM1775" s="55"/>
      <c r="AN1775" s="54" t="str">
        <f t="shared" si="450"/>
        <v/>
      </c>
      <c r="AO1775" s="54" t="str">
        <f t="shared" si="451"/>
        <v/>
      </c>
      <c r="AP1775" s="53"/>
      <c r="AQ1775" s="53"/>
      <c r="AR1775" s="1"/>
      <c r="AS1775" s="1"/>
    </row>
    <row r="1776" spans="1:45" ht="18.75" customHeight="1" x14ac:dyDescent="0.35">
      <c r="A1776" s="1"/>
      <c r="B1776" s="49">
        <f>IF(R1776="",0,COUNTIF($R$7:R1776,R1776))</f>
        <v>0</v>
      </c>
      <c r="C1776" s="49" t="str">
        <f t="shared" si="436"/>
        <v>0</v>
      </c>
      <c r="D1776" s="49">
        <f>IF(X1776="",0,COUNTIF($X$7:X1776,X1776))</f>
        <v>0</v>
      </c>
      <c r="E1776" s="49" t="str">
        <f t="shared" si="437"/>
        <v>0</v>
      </c>
      <c r="F1776" s="49">
        <f>IF(AD1776="",0,COUNTIF($AD$7:AD1776,AD1776))</f>
        <v>0</v>
      </c>
      <c r="G1776" s="49" t="str">
        <f t="shared" si="438"/>
        <v>0</v>
      </c>
      <c r="H1776" s="49">
        <f>IF(AJ1776="",0,COUNTIF($AJ$7:AJ1776,AJ1776))</f>
        <v>0</v>
      </c>
      <c r="I1776" s="49" t="str">
        <f t="shared" si="439"/>
        <v>0</v>
      </c>
      <c r="J1776" s="120">
        <f t="shared" si="440"/>
        <v>0</v>
      </c>
      <c r="K1776" s="50" t="str">
        <f t="shared" si="441"/>
        <v>-</v>
      </c>
      <c r="L1776" s="49">
        <f>IF(N1776="",0,COUNTIF($N$7:N1776,N1776))</f>
        <v>0</v>
      </c>
      <c r="M1776" s="50" t="str">
        <f t="shared" si="442"/>
        <v>0</v>
      </c>
      <c r="N1776" s="49" t="str">
        <f t="shared" si="443"/>
        <v/>
      </c>
      <c r="O1776" s="1"/>
      <c r="P1776" s="112"/>
      <c r="Q1776" s="4"/>
      <c r="R1776" s="4"/>
      <c r="S1776" s="54" t="str">
        <f t="shared" si="444"/>
        <v/>
      </c>
      <c r="T1776" s="51"/>
      <c r="U1776" s="53"/>
      <c r="V1776" s="233"/>
      <c r="W1776" s="234" t="str">
        <f t="shared" si="445"/>
        <v/>
      </c>
      <c r="X1776" s="52"/>
      <c r="Y1776" s="53"/>
      <c r="Z1776" s="53"/>
      <c r="AA1776" s="53"/>
      <c r="AB1776" s="54" t="str">
        <f t="shared" si="446"/>
        <v/>
      </c>
      <c r="AC1776" s="54" t="str">
        <f t="shared" si="447"/>
        <v/>
      </c>
      <c r="AD1776" s="52"/>
      <c r="AE1776" s="53"/>
      <c r="AF1776" s="53"/>
      <c r="AG1776" s="53"/>
      <c r="AH1776" s="54" t="str">
        <f t="shared" si="448"/>
        <v/>
      </c>
      <c r="AI1776" s="54" t="str">
        <f t="shared" si="449"/>
        <v/>
      </c>
      <c r="AJ1776" s="52"/>
      <c r="AK1776" s="55"/>
      <c r="AL1776" s="55"/>
      <c r="AM1776" s="55"/>
      <c r="AN1776" s="54" t="str">
        <f t="shared" si="450"/>
        <v/>
      </c>
      <c r="AO1776" s="54" t="str">
        <f t="shared" si="451"/>
        <v/>
      </c>
      <c r="AP1776" s="53"/>
      <c r="AQ1776" s="53"/>
      <c r="AR1776" s="1"/>
      <c r="AS1776" s="1"/>
    </row>
    <row r="1777" spans="1:45" ht="18.75" customHeight="1" x14ac:dyDescent="0.35">
      <c r="A1777" s="1"/>
      <c r="B1777" s="49">
        <f>IF(R1777="",0,COUNTIF($R$7:R1777,R1777))</f>
        <v>0</v>
      </c>
      <c r="C1777" s="49" t="str">
        <f t="shared" si="436"/>
        <v>0</v>
      </c>
      <c r="D1777" s="49">
        <f>IF(X1777="",0,COUNTIF($X$7:X1777,X1777))</f>
        <v>0</v>
      </c>
      <c r="E1777" s="49" t="str">
        <f t="shared" si="437"/>
        <v>0</v>
      </c>
      <c r="F1777" s="49">
        <f>IF(AD1777="",0,COUNTIF($AD$7:AD1777,AD1777))</f>
        <v>0</v>
      </c>
      <c r="G1777" s="49" t="str">
        <f t="shared" si="438"/>
        <v>0</v>
      </c>
      <c r="H1777" s="49">
        <f>IF(AJ1777="",0,COUNTIF($AJ$7:AJ1777,AJ1777))</f>
        <v>0</v>
      </c>
      <c r="I1777" s="49" t="str">
        <f t="shared" si="439"/>
        <v>0</v>
      </c>
      <c r="J1777" s="120">
        <f t="shared" si="440"/>
        <v>0</v>
      </c>
      <c r="K1777" s="50" t="str">
        <f t="shared" si="441"/>
        <v>-</v>
      </c>
      <c r="L1777" s="49">
        <f>IF(N1777="",0,COUNTIF($N$7:N1777,N1777))</f>
        <v>0</v>
      </c>
      <c r="M1777" s="50" t="str">
        <f t="shared" si="442"/>
        <v>0</v>
      </c>
      <c r="N1777" s="49" t="str">
        <f t="shared" si="443"/>
        <v/>
      </c>
      <c r="O1777" s="1"/>
      <c r="P1777" s="112"/>
      <c r="Q1777" s="4"/>
      <c r="R1777" s="4"/>
      <c r="S1777" s="54" t="str">
        <f t="shared" si="444"/>
        <v/>
      </c>
      <c r="T1777" s="51"/>
      <c r="U1777" s="53"/>
      <c r="V1777" s="233"/>
      <c r="W1777" s="234" t="str">
        <f t="shared" si="445"/>
        <v/>
      </c>
      <c r="X1777" s="52"/>
      <c r="Y1777" s="53"/>
      <c r="Z1777" s="53"/>
      <c r="AA1777" s="53"/>
      <c r="AB1777" s="54" t="str">
        <f t="shared" si="446"/>
        <v/>
      </c>
      <c r="AC1777" s="54" t="str">
        <f t="shared" si="447"/>
        <v/>
      </c>
      <c r="AD1777" s="52"/>
      <c r="AE1777" s="53"/>
      <c r="AF1777" s="53"/>
      <c r="AG1777" s="53"/>
      <c r="AH1777" s="54" t="str">
        <f t="shared" si="448"/>
        <v/>
      </c>
      <c r="AI1777" s="54" t="str">
        <f t="shared" si="449"/>
        <v/>
      </c>
      <c r="AJ1777" s="52"/>
      <c r="AK1777" s="55"/>
      <c r="AL1777" s="55"/>
      <c r="AM1777" s="55"/>
      <c r="AN1777" s="54" t="str">
        <f t="shared" si="450"/>
        <v/>
      </c>
      <c r="AO1777" s="54" t="str">
        <f t="shared" si="451"/>
        <v/>
      </c>
      <c r="AP1777" s="53"/>
      <c r="AQ1777" s="53"/>
      <c r="AR1777" s="1"/>
      <c r="AS1777" s="1"/>
    </row>
    <row r="1778" spans="1:45" ht="18.75" customHeight="1" x14ac:dyDescent="0.35">
      <c r="A1778" s="1"/>
      <c r="B1778" s="49">
        <f>IF(R1778="",0,COUNTIF($R$7:R1778,R1778))</f>
        <v>0</v>
      </c>
      <c r="C1778" s="49" t="str">
        <f t="shared" si="436"/>
        <v>0</v>
      </c>
      <c r="D1778" s="49">
        <f>IF(X1778="",0,COUNTIF($X$7:X1778,X1778))</f>
        <v>0</v>
      </c>
      <c r="E1778" s="49" t="str">
        <f t="shared" si="437"/>
        <v>0</v>
      </c>
      <c r="F1778" s="49">
        <f>IF(AD1778="",0,COUNTIF($AD$7:AD1778,AD1778))</f>
        <v>0</v>
      </c>
      <c r="G1778" s="49" t="str">
        <f t="shared" si="438"/>
        <v>0</v>
      </c>
      <c r="H1778" s="49">
        <f>IF(AJ1778="",0,COUNTIF($AJ$7:AJ1778,AJ1778))</f>
        <v>0</v>
      </c>
      <c r="I1778" s="49" t="str">
        <f t="shared" si="439"/>
        <v>0</v>
      </c>
      <c r="J1778" s="120">
        <f t="shared" si="440"/>
        <v>0</v>
      </c>
      <c r="K1778" s="50" t="str">
        <f t="shared" si="441"/>
        <v>-</v>
      </c>
      <c r="L1778" s="49">
        <f>IF(N1778="",0,COUNTIF($N$7:N1778,N1778))</f>
        <v>0</v>
      </c>
      <c r="M1778" s="50" t="str">
        <f t="shared" si="442"/>
        <v>0</v>
      </c>
      <c r="N1778" s="49" t="str">
        <f t="shared" si="443"/>
        <v/>
      </c>
      <c r="O1778" s="1"/>
      <c r="P1778" s="112"/>
      <c r="Q1778" s="4"/>
      <c r="R1778" s="4"/>
      <c r="S1778" s="54" t="str">
        <f t="shared" si="444"/>
        <v/>
      </c>
      <c r="T1778" s="51"/>
      <c r="U1778" s="53"/>
      <c r="V1778" s="233"/>
      <c r="W1778" s="234" t="str">
        <f t="shared" si="445"/>
        <v/>
      </c>
      <c r="X1778" s="52"/>
      <c r="Y1778" s="53"/>
      <c r="Z1778" s="53"/>
      <c r="AA1778" s="53"/>
      <c r="AB1778" s="54" t="str">
        <f t="shared" si="446"/>
        <v/>
      </c>
      <c r="AC1778" s="54" t="str">
        <f t="shared" si="447"/>
        <v/>
      </c>
      <c r="AD1778" s="52"/>
      <c r="AE1778" s="53"/>
      <c r="AF1778" s="53"/>
      <c r="AG1778" s="53"/>
      <c r="AH1778" s="54" t="str">
        <f t="shared" si="448"/>
        <v/>
      </c>
      <c r="AI1778" s="54" t="str">
        <f t="shared" si="449"/>
        <v/>
      </c>
      <c r="AJ1778" s="52"/>
      <c r="AK1778" s="55"/>
      <c r="AL1778" s="55"/>
      <c r="AM1778" s="55"/>
      <c r="AN1778" s="54" t="str">
        <f t="shared" si="450"/>
        <v/>
      </c>
      <c r="AO1778" s="54" t="str">
        <f t="shared" si="451"/>
        <v/>
      </c>
      <c r="AP1778" s="53"/>
      <c r="AQ1778" s="53"/>
      <c r="AR1778" s="1"/>
      <c r="AS1778" s="1"/>
    </row>
    <row r="1779" spans="1:45" ht="18.75" customHeight="1" x14ac:dyDescent="0.35">
      <c r="A1779" s="1"/>
      <c r="B1779" s="49">
        <f>IF(R1779="",0,COUNTIF($R$7:R1779,R1779))</f>
        <v>0</v>
      </c>
      <c r="C1779" s="49" t="str">
        <f t="shared" ref="C1779:C1842" si="452">B1779&amp;R1779</f>
        <v>0</v>
      </c>
      <c r="D1779" s="49">
        <f>IF(X1779="",0,COUNTIF($X$7:X1779,X1779))</f>
        <v>0</v>
      </c>
      <c r="E1779" s="49" t="str">
        <f t="shared" ref="E1779:E1842" si="453">D1779&amp;X1779</f>
        <v>0</v>
      </c>
      <c r="F1779" s="49">
        <f>IF(AD1779="",0,COUNTIF($AD$7:AD1779,AD1779))</f>
        <v>0</v>
      </c>
      <c r="G1779" s="49" t="str">
        <f t="shared" ref="G1779:G1842" si="454">F1779&amp;AD1779</f>
        <v>0</v>
      </c>
      <c r="H1779" s="49">
        <f>IF(AJ1779="",0,COUNTIF($AJ$7:AJ1779,AJ1779))</f>
        <v>0</v>
      </c>
      <c r="I1779" s="49" t="str">
        <f t="shared" ref="I1779:I1842" si="455">H1779&amp;AJ1779</f>
        <v>0</v>
      </c>
      <c r="J1779" s="120">
        <f t="shared" ref="J1779:J1842" si="456">Y1779+AE1779+AK1779</f>
        <v>0</v>
      </c>
      <c r="K1779" s="50" t="str">
        <f t="shared" ref="K1779:K1842" si="457">IF(R1779="","-",IF(P1779&lt;&gt;"",P1779,K1778))</f>
        <v>-</v>
      </c>
      <c r="L1779" s="49">
        <f>IF(N1779="",0,COUNTIF($N$7:N1779,N1779))</f>
        <v>0</v>
      </c>
      <c r="M1779" s="50" t="str">
        <f t="shared" ref="M1779:M1842" si="458">L1779&amp;N1779</f>
        <v>0</v>
      </c>
      <c r="N1779" s="49" t="str">
        <f t="shared" ref="N1779:N1842" si="459">IF(R1779="","",IF(Q1779&lt;&gt;"",Q1779,N1778))</f>
        <v/>
      </c>
      <c r="O1779" s="1"/>
      <c r="P1779" s="112"/>
      <c r="Q1779" s="4"/>
      <c r="R1779" s="4"/>
      <c r="S1779" s="54" t="str">
        <f t="shared" ref="S1779:S1842" si="460">IF(R1779&lt;&gt;"",VLOOKUP(R1779,DP,2,FALSE),"")</f>
        <v/>
      </c>
      <c r="T1779" s="51"/>
      <c r="U1779" s="53"/>
      <c r="V1779" s="233"/>
      <c r="W1779" s="234" t="str">
        <f t="shared" ref="W1779:W1842" si="461">IF(AND(R1779&lt;&gt;"",U1779&lt;&gt;""),$U1779*$V1779,"")</f>
        <v/>
      </c>
      <c r="X1779" s="52"/>
      <c r="Y1779" s="53"/>
      <c r="Z1779" s="53"/>
      <c r="AA1779" s="53"/>
      <c r="AB1779" s="54" t="str">
        <f t="shared" ref="AB1779:AB1842" si="462">IF(AND(R1779&lt;&gt;"",X1779&lt;&gt;""),$Y1779*$Z1779,"")</f>
        <v/>
      </c>
      <c r="AC1779" s="54" t="str">
        <f t="shared" ref="AC1779:AC1842" si="463">IF(AND(R1779&lt;&gt;"",X1779&lt;&gt;""),$Y1779*$AA1779,"")</f>
        <v/>
      </c>
      <c r="AD1779" s="52"/>
      <c r="AE1779" s="53"/>
      <c r="AF1779" s="53"/>
      <c r="AG1779" s="53"/>
      <c r="AH1779" s="54" t="str">
        <f t="shared" ref="AH1779:AH1842" si="464">IF(AND(R1779&lt;&gt;"",AD1779&lt;&gt;""),$AE1779*$AF1779,"")</f>
        <v/>
      </c>
      <c r="AI1779" s="54" t="str">
        <f t="shared" ref="AI1779:AI1842" si="465">IF(AND(R1779&lt;&gt;"",AD1779&lt;&gt;""),$AE1779*$AG1779,"")</f>
        <v/>
      </c>
      <c r="AJ1779" s="52"/>
      <c r="AK1779" s="55"/>
      <c r="AL1779" s="55"/>
      <c r="AM1779" s="55"/>
      <c r="AN1779" s="54" t="str">
        <f t="shared" ref="AN1779:AN1842" si="466">IF(AND(R1779&lt;&gt;"",AJ1779&lt;&gt;""),$AK1779*$AL1779,"")</f>
        <v/>
      </c>
      <c r="AO1779" s="54" t="str">
        <f t="shared" ref="AO1779:AO1842" si="467">IF(AND(R1779&lt;&gt;"",AJ1779&lt;&gt;""),$AK1779*$AM1779,"")</f>
        <v/>
      </c>
      <c r="AP1779" s="53"/>
      <c r="AQ1779" s="53"/>
      <c r="AR1779" s="1"/>
      <c r="AS1779" s="1"/>
    </row>
    <row r="1780" spans="1:45" ht="18.75" customHeight="1" x14ac:dyDescent="0.35">
      <c r="A1780" s="1"/>
      <c r="B1780" s="49">
        <f>IF(R1780="",0,COUNTIF($R$7:R1780,R1780))</f>
        <v>0</v>
      </c>
      <c r="C1780" s="49" t="str">
        <f t="shared" si="452"/>
        <v>0</v>
      </c>
      <c r="D1780" s="49">
        <f>IF(X1780="",0,COUNTIF($X$7:X1780,X1780))</f>
        <v>0</v>
      </c>
      <c r="E1780" s="49" t="str">
        <f t="shared" si="453"/>
        <v>0</v>
      </c>
      <c r="F1780" s="49">
        <f>IF(AD1780="",0,COUNTIF($AD$7:AD1780,AD1780))</f>
        <v>0</v>
      </c>
      <c r="G1780" s="49" t="str">
        <f t="shared" si="454"/>
        <v>0</v>
      </c>
      <c r="H1780" s="49">
        <f>IF(AJ1780="",0,COUNTIF($AJ$7:AJ1780,AJ1780))</f>
        <v>0</v>
      </c>
      <c r="I1780" s="49" t="str">
        <f t="shared" si="455"/>
        <v>0</v>
      </c>
      <c r="J1780" s="120">
        <f t="shared" si="456"/>
        <v>0</v>
      </c>
      <c r="K1780" s="50" t="str">
        <f t="shared" si="457"/>
        <v>-</v>
      </c>
      <c r="L1780" s="49">
        <f>IF(N1780="",0,COUNTIF($N$7:N1780,N1780))</f>
        <v>0</v>
      </c>
      <c r="M1780" s="50" t="str">
        <f t="shared" si="458"/>
        <v>0</v>
      </c>
      <c r="N1780" s="49" t="str">
        <f t="shared" si="459"/>
        <v/>
      </c>
      <c r="O1780" s="1"/>
      <c r="P1780" s="112"/>
      <c r="Q1780" s="4"/>
      <c r="R1780" s="4"/>
      <c r="S1780" s="54" t="str">
        <f t="shared" si="460"/>
        <v/>
      </c>
      <c r="T1780" s="51"/>
      <c r="U1780" s="53"/>
      <c r="V1780" s="233"/>
      <c r="W1780" s="234" t="str">
        <f t="shared" si="461"/>
        <v/>
      </c>
      <c r="X1780" s="52"/>
      <c r="Y1780" s="53"/>
      <c r="Z1780" s="53"/>
      <c r="AA1780" s="53"/>
      <c r="AB1780" s="54" t="str">
        <f t="shared" si="462"/>
        <v/>
      </c>
      <c r="AC1780" s="54" t="str">
        <f t="shared" si="463"/>
        <v/>
      </c>
      <c r="AD1780" s="52"/>
      <c r="AE1780" s="53"/>
      <c r="AF1780" s="53"/>
      <c r="AG1780" s="53"/>
      <c r="AH1780" s="54" t="str">
        <f t="shared" si="464"/>
        <v/>
      </c>
      <c r="AI1780" s="54" t="str">
        <f t="shared" si="465"/>
        <v/>
      </c>
      <c r="AJ1780" s="52"/>
      <c r="AK1780" s="55"/>
      <c r="AL1780" s="55"/>
      <c r="AM1780" s="55"/>
      <c r="AN1780" s="54" t="str">
        <f t="shared" si="466"/>
        <v/>
      </c>
      <c r="AO1780" s="54" t="str">
        <f t="shared" si="467"/>
        <v/>
      </c>
      <c r="AP1780" s="53"/>
      <c r="AQ1780" s="53"/>
      <c r="AR1780" s="1"/>
      <c r="AS1780" s="1"/>
    </row>
    <row r="1781" spans="1:45" ht="18.75" customHeight="1" x14ac:dyDescent="0.35">
      <c r="A1781" s="1"/>
      <c r="B1781" s="49">
        <f>IF(R1781="",0,COUNTIF($R$7:R1781,R1781))</f>
        <v>0</v>
      </c>
      <c r="C1781" s="49" t="str">
        <f t="shared" si="452"/>
        <v>0</v>
      </c>
      <c r="D1781" s="49">
        <f>IF(X1781="",0,COUNTIF($X$7:X1781,X1781))</f>
        <v>0</v>
      </c>
      <c r="E1781" s="49" t="str">
        <f t="shared" si="453"/>
        <v>0</v>
      </c>
      <c r="F1781" s="49">
        <f>IF(AD1781="",0,COUNTIF($AD$7:AD1781,AD1781))</f>
        <v>0</v>
      </c>
      <c r="G1781" s="49" t="str">
        <f t="shared" si="454"/>
        <v>0</v>
      </c>
      <c r="H1781" s="49">
        <f>IF(AJ1781="",0,COUNTIF($AJ$7:AJ1781,AJ1781))</f>
        <v>0</v>
      </c>
      <c r="I1781" s="49" t="str">
        <f t="shared" si="455"/>
        <v>0</v>
      </c>
      <c r="J1781" s="120">
        <f t="shared" si="456"/>
        <v>0</v>
      </c>
      <c r="K1781" s="50" t="str">
        <f t="shared" si="457"/>
        <v>-</v>
      </c>
      <c r="L1781" s="49">
        <f>IF(N1781="",0,COUNTIF($N$7:N1781,N1781))</f>
        <v>0</v>
      </c>
      <c r="M1781" s="50" t="str">
        <f t="shared" si="458"/>
        <v>0</v>
      </c>
      <c r="N1781" s="49" t="str">
        <f t="shared" si="459"/>
        <v/>
      </c>
      <c r="O1781" s="1"/>
      <c r="P1781" s="112"/>
      <c r="Q1781" s="4"/>
      <c r="R1781" s="4"/>
      <c r="S1781" s="54" t="str">
        <f t="shared" si="460"/>
        <v/>
      </c>
      <c r="T1781" s="51"/>
      <c r="U1781" s="53"/>
      <c r="V1781" s="233"/>
      <c r="W1781" s="234" t="str">
        <f t="shared" si="461"/>
        <v/>
      </c>
      <c r="X1781" s="52"/>
      <c r="Y1781" s="53"/>
      <c r="Z1781" s="53"/>
      <c r="AA1781" s="53"/>
      <c r="AB1781" s="54" t="str">
        <f t="shared" si="462"/>
        <v/>
      </c>
      <c r="AC1781" s="54" t="str">
        <f t="shared" si="463"/>
        <v/>
      </c>
      <c r="AD1781" s="52"/>
      <c r="AE1781" s="53"/>
      <c r="AF1781" s="53"/>
      <c r="AG1781" s="53"/>
      <c r="AH1781" s="54" t="str">
        <f t="shared" si="464"/>
        <v/>
      </c>
      <c r="AI1781" s="54" t="str">
        <f t="shared" si="465"/>
        <v/>
      </c>
      <c r="AJ1781" s="52"/>
      <c r="AK1781" s="55"/>
      <c r="AL1781" s="55"/>
      <c r="AM1781" s="55"/>
      <c r="AN1781" s="54" t="str">
        <f t="shared" si="466"/>
        <v/>
      </c>
      <c r="AO1781" s="54" t="str">
        <f t="shared" si="467"/>
        <v/>
      </c>
      <c r="AP1781" s="53"/>
      <c r="AQ1781" s="53"/>
      <c r="AR1781" s="1"/>
      <c r="AS1781" s="1"/>
    </row>
    <row r="1782" spans="1:45" ht="18.75" customHeight="1" x14ac:dyDescent="0.35">
      <c r="A1782" s="1"/>
      <c r="B1782" s="49">
        <f>IF(R1782="",0,COUNTIF($R$7:R1782,R1782))</f>
        <v>0</v>
      </c>
      <c r="C1782" s="49" t="str">
        <f t="shared" si="452"/>
        <v>0</v>
      </c>
      <c r="D1782" s="49">
        <f>IF(X1782="",0,COUNTIF($X$7:X1782,X1782))</f>
        <v>0</v>
      </c>
      <c r="E1782" s="49" t="str">
        <f t="shared" si="453"/>
        <v>0</v>
      </c>
      <c r="F1782" s="49">
        <f>IF(AD1782="",0,COUNTIF($AD$7:AD1782,AD1782))</f>
        <v>0</v>
      </c>
      <c r="G1782" s="49" t="str">
        <f t="shared" si="454"/>
        <v>0</v>
      </c>
      <c r="H1782" s="49">
        <f>IF(AJ1782="",0,COUNTIF($AJ$7:AJ1782,AJ1782))</f>
        <v>0</v>
      </c>
      <c r="I1782" s="49" t="str">
        <f t="shared" si="455"/>
        <v>0</v>
      </c>
      <c r="J1782" s="120">
        <f t="shared" si="456"/>
        <v>0</v>
      </c>
      <c r="K1782" s="50" t="str">
        <f t="shared" si="457"/>
        <v>-</v>
      </c>
      <c r="L1782" s="49">
        <f>IF(N1782="",0,COUNTIF($N$7:N1782,N1782))</f>
        <v>0</v>
      </c>
      <c r="M1782" s="50" t="str">
        <f t="shared" si="458"/>
        <v>0</v>
      </c>
      <c r="N1782" s="49" t="str">
        <f t="shared" si="459"/>
        <v/>
      </c>
      <c r="O1782" s="1"/>
      <c r="P1782" s="112"/>
      <c r="Q1782" s="4"/>
      <c r="R1782" s="4"/>
      <c r="S1782" s="54" t="str">
        <f t="shared" si="460"/>
        <v/>
      </c>
      <c r="T1782" s="51"/>
      <c r="U1782" s="53"/>
      <c r="V1782" s="233"/>
      <c r="W1782" s="234" t="str">
        <f t="shared" si="461"/>
        <v/>
      </c>
      <c r="X1782" s="52"/>
      <c r="Y1782" s="53"/>
      <c r="Z1782" s="53"/>
      <c r="AA1782" s="53"/>
      <c r="AB1782" s="54" t="str">
        <f t="shared" si="462"/>
        <v/>
      </c>
      <c r="AC1782" s="54" t="str">
        <f t="shared" si="463"/>
        <v/>
      </c>
      <c r="AD1782" s="52"/>
      <c r="AE1782" s="53"/>
      <c r="AF1782" s="53"/>
      <c r="AG1782" s="53"/>
      <c r="AH1782" s="54" t="str">
        <f t="shared" si="464"/>
        <v/>
      </c>
      <c r="AI1782" s="54" t="str">
        <f t="shared" si="465"/>
        <v/>
      </c>
      <c r="AJ1782" s="52"/>
      <c r="AK1782" s="55"/>
      <c r="AL1782" s="55"/>
      <c r="AM1782" s="55"/>
      <c r="AN1782" s="54" t="str">
        <f t="shared" si="466"/>
        <v/>
      </c>
      <c r="AO1782" s="54" t="str">
        <f t="shared" si="467"/>
        <v/>
      </c>
      <c r="AP1782" s="53"/>
      <c r="AQ1782" s="53"/>
      <c r="AR1782" s="1"/>
      <c r="AS1782" s="1"/>
    </row>
    <row r="1783" spans="1:45" ht="18.75" customHeight="1" x14ac:dyDescent="0.35">
      <c r="A1783" s="1"/>
      <c r="B1783" s="49">
        <f>IF(R1783="",0,COUNTIF($R$7:R1783,R1783))</f>
        <v>0</v>
      </c>
      <c r="C1783" s="49" t="str">
        <f t="shared" si="452"/>
        <v>0</v>
      </c>
      <c r="D1783" s="49">
        <f>IF(X1783="",0,COUNTIF($X$7:X1783,X1783))</f>
        <v>0</v>
      </c>
      <c r="E1783" s="49" t="str">
        <f t="shared" si="453"/>
        <v>0</v>
      </c>
      <c r="F1783" s="49">
        <f>IF(AD1783="",0,COUNTIF($AD$7:AD1783,AD1783))</f>
        <v>0</v>
      </c>
      <c r="G1783" s="49" t="str">
        <f t="shared" si="454"/>
        <v>0</v>
      </c>
      <c r="H1783" s="49">
        <f>IF(AJ1783="",0,COUNTIF($AJ$7:AJ1783,AJ1783))</f>
        <v>0</v>
      </c>
      <c r="I1783" s="49" t="str">
        <f t="shared" si="455"/>
        <v>0</v>
      </c>
      <c r="J1783" s="120">
        <f t="shared" si="456"/>
        <v>0</v>
      </c>
      <c r="K1783" s="50" t="str">
        <f t="shared" si="457"/>
        <v>-</v>
      </c>
      <c r="L1783" s="49">
        <f>IF(N1783="",0,COUNTIF($N$7:N1783,N1783))</f>
        <v>0</v>
      </c>
      <c r="M1783" s="50" t="str">
        <f t="shared" si="458"/>
        <v>0</v>
      </c>
      <c r="N1783" s="49" t="str">
        <f t="shared" si="459"/>
        <v/>
      </c>
      <c r="O1783" s="1"/>
      <c r="P1783" s="112"/>
      <c r="Q1783" s="4"/>
      <c r="R1783" s="4"/>
      <c r="S1783" s="54" t="str">
        <f t="shared" si="460"/>
        <v/>
      </c>
      <c r="T1783" s="51"/>
      <c r="U1783" s="53"/>
      <c r="V1783" s="233"/>
      <c r="W1783" s="234" t="str">
        <f t="shared" si="461"/>
        <v/>
      </c>
      <c r="X1783" s="52"/>
      <c r="Y1783" s="53"/>
      <c r="Z1783" s="53"/>
      <c r="AA1783" s="53"/>
      <c r="AB1783" s="54" t="str">
        <f t="shared" si="462"/>
        <v/>
      </c>
      <c r="AC1783" s="54" t="str">
        <f t="shared" si="463"/>
        <v/>
      </c>
      <c r="AD1783" s="52"/>
      <c r="AE1783" s="53"/>
      <c r="AF1783" s="53"/>
      <c r="AG1783" s="53"/>
      <c r="AH1783" s="54" t="str">
        <f t="shared" si="464"/>
        <v/>
      </c>
      <c r="AI1783" s="54" t="str">
        <f t="shared" si="465"/>
        <v/>
      </c>
      <c r="AJ1783" s="52"/>
      <c r="AK1783" s="55"/>
      <c r="AL1783" s="55"/>
      <c r="AM1783" s="55"/>
      <c r="AN1783" s="54" t="str">
        <f t="shared" si="466"/>
        <v/>
      </c>
      <c r="AO1783" s="54" t="str">
        <f t="shared" si="467"/>
        <v/>
      </c>
      <c r="AP1783" s="53"/>
      <c r="AQ1783" s="53"/>
      <c r="AR1783" s="1"/>
      <c r="AS1783" s="1"/>
    </row>
    <row r="1784" spans="1:45" ht="18.75" customHeight="1" x14ac:dyDescent="0.35">
      <c r="A1784" s="1"/>
      <c r="B1784" s="49">
        <f>IF(R1784="",0,COUNTIF($R$7:R1784,R1784))</f>
        <v>0</v>
      </c>
      <c r="C1784" s="49" t="str">
        <f t="shared" si="452"/>
        <v>0</v>
      </c>
      <c r="D1784" s="49">
        <f>IF(X1784="",0,COUNTIF($X$7:X1784,X1784))</f>
        <v>0</v>
      </c>
      <c r="E1784" s="49" t="str">
        <f t="shared" si="453"/>
        <v>0</v>
      </c>
      <c r="F1784" s="49">
        <f>IF(AD1784="",0,COUNTIF($AD$7:AD1784,AD1784))</f>
        <v>0</v>
      </c>
      <c r="G1784" s="49" t="str">
        <f t="shared" si="454"/>
        <v>0</v>
      </c>
      <c r="H1784" s="49">
        <f>IF(AJ1784="",0,COUNTIF($AJ$7:AJ1784,AJ1784))</f>
        <v>0</v>
      </c>
      <c r="I1784" s="49" t="str">
        <f t="shared" si="455"/>
        <v>0</v>
      </c>
      <c r="J1784" s="120">
        <f t="shared" si="456"/>
        <v>0</v>
      </c>
      <c r="K1784" s="50" t="str">
        <f t="shared" si="457"/>
        <v>-</v>
      </c>
      <c r="L1784" s="49">
        <f>IF(N1784="",0,COUNTIF($N$7:N1784,N1784))</f>
        <v>0</v>
      </c>
      <c r="M1784" s="50" t="str">
        <f t="shared" si="458"/>
        <v>0</v>
      </c>
      <c r="N1784" s="49" t="str">
        <f t="shared" si="459"/>
        <v/>
      </c>
      <c r="O1784" s="1"/>
      <c r="P1784" s="112"/>
      <c r="Q1784" s="4"/>
      <c r="R1784" s="4"/>
      <c r="S1784" s="54" t="str">
        <f t="shared" si="460"/>
        <v/>
      </c>
      <c r="T1784" s="51"/>
      <c r="U1784" s="53"/>
      <c r="V1784" s="233"/>
      <c r="W1784" s="234" t="str">
        <f t="shared" si="461"/>
        <v/>
      </c>
      <c r="X1784" s="52"/>
      <c r="Y1784" s="53"/>
      <c r="Z1784" s="53"/>
      <c r="AA1784" s="53"/>
      <c r="AB1784" s="54" t="str">
        <f t="shared" si="462"/>
        <v/>
      </c>
      <c r="AC1784" s="54" t="str">
        <f t="shared" si="463"/>
        <v/>
      </c>
      <c r="AD1784" s="52"/>
      <c r="AE1784" s="53"/>
      <c r="AF1784" s="53"/>
      <c r="AG1784" s="53"/>
      <c r="AH1784" s="54" t="str">
        <f t="shared" si="464"/>
        <v/>
      </c>
      <c r="AI1784" s="54" t="str">
        <f t="shared" si="465"/>
        <v/>
      </c>
      <c r="AJ1784" s="52"/>
      <c r="AK1784" s="55"/>
      <c r="AL1784" s="55"/>
      <c r="AM1784" s="55"/>
      <c r="AN1784" s="54" t="str">
        <f t="shared" si="466"/>
        <v/>
      </c>
      <c r="AO1784" s="54" t="str">
        <f t="shared" si="467"/>
        <v/>
      </c>
      <c r="AP1784" s="53"/>
      <c r="AQ1784" s="53"/>
      <c r="AR1784" s="1"/>
      <c r="AS1784" s="1"/>
    </row>
    <row r="1785" spans="1:45" ht="18.75" customHeight="1" x14ac:dyDescent="0.35">
      <c r="A1785" s="1"/>
      <c r="B1785" s="49">
        <f>IF(R1785="",0,COUNTIF($R$7:R1785,R1785))</f>
        <v>0</v>
      </c>
      <c r="C1785" s="49" t="str">
        <f t="shared" si="452"/>
        <v>0</v>
      </c>
      <c r="D1785" s="49">
        <f>IF(X1785="",0,COUNTIF($X$7:X1785,X1785))</f>
        <v>0</v>
      </c>
      <c r="E1785" s="49" t="str">
        <f t="shared" si="453"/>
        <v>0</v>
      </c>
      <c r="F1785" s="49">
        <f>IF(AD1785="",0,COUNTIF($AD$7:AD1785,AD1785))</f>
        <v>0</v>
      </c>
      <c r="G1785" s="49" t="str">
        <f t="shared" si="454"/>
        <v>0</v>
      </c>
      <c r="H1785" s="49">
        <f>IF(AJ1785="",0,COUNTIF($AJ$7:AJ1785,AJ1785))</f>
        <v>0</v>
      </c>
      <c r="I1785" s="49" t="str">
        <f t="shared" si="455"/>
        <v>0</v>
      </c>
      <c r="J1785" s="120">
        <f t="shared" si="456"/>
        <v>0</v>
      </c>
      <c r="K1785" s="50" t="str">
        <f t="shared" si="457"/>
        <v>-</v>
      </c>
      <c r="L1785" s="49">
        <f>IF(N1785="",0,COUNTIF($N$7:N1785,N1785))</f>
        <v>0</v>
      </c>
      <c r="M1785" s="50" t="str">
        <f t="shared" si="458"/>
        <v>0</v>
      </c>
      <c r="N1785" s="49" t="str">
        <f t="shared" si="459"/>
        <v/>
      </c>
      <c r="O1785" s="1"/>
      <c r="P1785" s="112"/>
      <c r="Q1785" s="4"/>
      <c r="R1785" s="4"/>
      <c r="S1785" s="54" t="str">
        <f t="shared" si="460"/>
        <v/>
      </c>
      <c r="T1785" s="51"/>
      <c r="U1785" s="53"/>
      <c r="V1785" s="233"/>
      <c r="W1785" s="234" t="str">
        <f t="shared" si="461"/>
        <v/>
      </c>
      <c r="X1785" s="52"/>
      <c r="Y1785" s="53"/>
      <c r="Z1785" s="53"/>
      <c r="AA1785" s="53"/>
      <c r="AB1785" s="54" t="str">
        <f t="shared" si="462"/>
        <v/>
      </c>
      <c r="AC1785" s="54" t="str">
        <f t="shared" si="463"/>
        <v/>
      </c>
      <c r="AD1785" s="52"/>
      <c r="AE1785" s="53"/>
      <c r="AF1785" s="53"/>
      <c r="AG1785" s="53"/>
      <c r="AH1785" s="54" t="str">
        <f t="shared" si="464"/>
        <v/>
      </c>
      <c r="AI1785" s="54" t="str">
        <f t="shared" si="465"/>
        <v/>
      </c>
      <c r="AJ1785" s="52"/>
      <c r="AK1785" s="55"/>
      <c r="AL1785" s="55"/>
      <c r="AM1785" s="55"/>
      <c r="AN1785" s="54" t="str">
        <f t="shared" si="466"/>
        <v/>
      </c>
      <c r="AO1785" s="54" t="str">
        <f t="shared" si="467"/>
        <v/>
      </c>
      <c r="AP1785" s="53"/>
      <c r="AQ1785" s="53"/>
      <c r="AR1785" s="1"/>
      <c r="AS1785" s="1"/>
    </row>
    <row r="1786" spans="1:45" ht="18.75" customHeight="1" x14ac:dyDescent="0.35">
      <c r="A1786" s="1"/>
      <c r="B1786" s="49">
        <f>IF(R1786="",0,COUNTIF($R$7:R1786,R1786))</f>
        <v>0</v>
      </c>
      <c r="C1786" s="49" t="str">
        <f t="shared" si="452"/>
        <v>0</v>
      </c>
      <c r="D1786" s="49">
        <f>IF(X1786="",0,COUNTIF($X$7:X1786,X1786))</f>
        <v>0</v>
      </c>
      <c r="E1786" s="49" t="str">
        <f t="shared" si="453"/>
        <v>0</v>
      </c>
      <c r="F1786" s="49">
        <f>IF(AD1786="",0,COUNTIF($AD$7:AD1786,AD1786))</f>
        <v>0</v>
      </c>
      <c r="G1786" s="49" t="str">
        <f t="shared" si="454"/>
        <v>0</v>
      </c>
      <c r="H1786" s="49">
        <f>IF(AJ1786="",0,COUNTIF($AJ$7:AJ1786,AJ1786))</f>
        <v>0</v>
      </c>
      <c r="I1786" s="49" t="str">
        <f t="shared" si="455"/>
        <v>0</v>
      </c>
      <c r="J1786" s="120">
        <f t="shared" si="456"/>
        <v>0</v>
      </c>
      <c r="K1786" s="50" t="str">
        <f t="shared" si="457"/>
        <v>-</v>
      </c>
      <c r="L1786" s="49">
        <f>IF(N1786="",0,COUNTIF($N$7:N1786,N1786))</f>
        <v>0</v>
      </c>
      <c r="M1786" s="50" t="str">
        <f t="shared" si="458"/>
        <v>0</v>
      </c>
      <c r="N1786" s="49" t="str">
        <f t="shared" si="459"/>
        <v/>
      </c>
      <c r="O1786" s="1"/>
      <c r="P1786" s="112"/>
      <c r="Q1786" s="4"/>
      <c r="R1786" s="4"/>
      <c r="S1786" s="54" t="str">
        <f t="shared" si="460"/>
        <v/>
      </c>
      <c r="T1786" s="51"/>
      <c r="U1786" s="53"/>
      <c r="V1786" s="233"/>
      <c r="W1786" s="234" t="str">
        <f t="shared" si="461"/>
        <v/>
      </c>
      <c r="X1786" s="52"/>
      <c r="Y1786" s="53"/>
      <c r="Z1786" s="53"/>
      <c r="AA1786" s="53"/>
      <c r="AB1786" s="54" t="str">
        <f t="shared" si="462"/>
        <v/>
      </c>
      <c r="AC1786" s="54" t="str">
        <f t="shared" si="463"/>
        <v/>
      </c>
      <c r="AD1786" s="52"/>
      <c r="AE1786" s="53"/>
      <c r="AF1786" s="53"/>
      <c r="AG1786" s="53"/>
      <c r="AH1786" s="54" t="str">
        <f t="shared" si="464"/>
        <v/>
      </c>
      <c r="AI1786" s="54" t="str">
        <f t="shared" si="465"/>
        <v/>
      </c>
      <c r="AJ1786" s="52"/>
      <c r="AK1786" s="55"/>
      <c r="AL1786" s="55"/>
      <c r="AM1786" s="55"/>
      <c r="AN1786" s="54" t="str">
        <f t="shared" si="466"/>
        <v/>
      </c>
      <c r="AO1786" s="54" t="str">
        <f t="shared" si="467"/>
        <v/>
      </c>
      <c r="AP1786" s="53"/>
      <c r="AQ1786" s="53"/>
      <c r="AR1786" s="1"/>
      <c r="AS1786" s="1"/>
    </row>
    <row r="1787" spans="1:45" ht="18.75" customHeight="1" x14ac:dyDescent="0.35">
      <c r="A1787" s="1"/>
      <c r="B1787" s="49">
        <f>IF(R1787="",0,COUNTIF($R$7:R1787,R1787))</f>
        <v>0</v>
      </c>
      <c r="C1787" s="49" t="str">
        <f t="shared" si="452"/>
        <v>0</v>
      </c>
      <c r="D1787" s="49">
        <f>IF(X1787="",0,COUNTIF($X$7:X1787,X1787))</f>
        <v>0</v>
      </c>
      <c r="E1787" s="49" t="str">
        <f t="shared" si="453"/>
        <v>0</v>
      </c>
      <c r="F1787" s="49">
        <f>IF(AD1787="",0,COUNTIF($AD$7:AD1787,AD1787))</f>
        <v>0</v>
      </c>
      <c r="G1787" s="49" t="str">
        <f t="shared" si="454"/>
        <v>0</v>
      </c>
      <c r="H1787" s="49">
        <f>IF(AJ1787="",0,COUNTIF($AJ$7:AJ1787,AJ1787))</f>
        <v>0</v>
      </c>
      <c r="I1787" s="49" t="str">
        <f t="shared" si="455"/>
        <v>0</v>
      </c>
      <c r="J1787" s="120">
        <f t="shared" si="456"/>
        <v>0</v>
      </c>
      <c r="K1787" s="50" t="str">
        <f t="shared" si="457"/>
        <v>-</v>
      </c>
      <c r="L1787" s="49">
        <f>IF(N1787="",0,COUNTIF($N$7:N1787,N1787))</f>
        <v>0</v>
      </c>
      <c r="M1787" s="50" t="str">
        <f t="shared" si="458"/>
        <v>0</v>
      </c>
      <c r="N1787" s="49" t="str">
        <f t="shared" si="459"/>
        <v/>
      </c>
      <c r="O1787" s="1"/>
      <c r="P1787" s="112"/>
      <c r="Q1787" s="4"/>
      <c r="R1787" s="4"/>
      <c r="S1787" s="54" t="str">
        <f t="shared" si="460"/>
        <v/>
      </c>
      <c r="T1787" s="51"/>
      <c r="U1787" s="53"/>
      <c r="V1787" s="233"/>
      <c r="W1787" s="234" t="str">
        <f t="shared" si="461"/>
        <v/>
      </c>
      <c r="X1787" s="52"/>
      <c r="Y1787" s="53"/>
      <c r="Z1787" s="53"/>
      <c r="AA1787" s="53"/>
      <c r="AB1787" s="54" t="str">
        <f t="shared" si="462"/>
        <v/>
      </c>
      <c r="AC1787" s="54" t="str">
        <f t="shared" si="463"/>
        <v/>
      </c>
      <c r="AD1787" s="52"/>
      <c r="AE1787" s="53"/>
      <c r="AF1787" s="53"/>
      <c r="AG1787" s="53"/>
      <c r="AH1787" s="54" t="str">
        <f t="shared" si="464"/>
        <v/>
      </c>
      <c r="AI1787" s="54" t="str">
        <f t="shared" si="465"/>
        <v/>
      </c>
      <c r="AJ1787" s="52"/>
      <c r="AK1787" s="55"/>
      <c r="AL1787" s="55"/>
      <c r="AM1787" s="55"/>
      <c r="AN1787" s="54" t="str">
        <f t="shared" si="466"/>
        <v/>
      </c>
      <c r="AO1787" s="54" t="str">
        <f t="shared" si="467"/>
        <v/>
      </c>
      <c r="AP1787" s="53"/>
      <c r="AQ1787" s="53"/>
      <c r="AR1787" s="1"/>
      <c r="AS1787" s="1"/>
    </row>
    <row r="1788" spans="1:45" ht="18.75" customHeight="1" x14ac:dyDescent="0.35">
      <c r="A1788" s="1"/>
      <c r="B1788" s="49">
        <f>IF(R1788="",0,COUNTIF($R$7:R1788,R1788))</f>
        <v>0</v>
      </c>
      <c r="C1788" s="49" t="str">
        <f t="shared" si="452"/>
        <v>0</v>
      </c>
      <c r="D1788" s="49">
        <f>IF(X1788="",0,COUNTIF($X$7:X1788,X1788))</f>
        <v>0</v>
      </c>
      <c r="E1788" s="49" t="str">
        <f t="shared" si="453"/>
        <v>0</v>
      </c>
      <c r="F1788" s="49">
        <f>IF(AD1788="",0,COUNTIF($AD$7:AD1788,AD1788))</f>
        <v>0</v>
      </c>
      <c r="G1788" s="49" t="str">
        <f t="shared" si="454"/>
        <v>0</v>
      </c>
      <c r="H1788" s="49">
        <f>IF(AJ1788="",0,COUNTIF($AJ$7:AJ1788,AJ1788))</f>
        <v>0</v>
      </c>
      <c r="I1788" s="49" t="str">
        <f t="shared" si="455"/>
        <v>0</v>
      </c>
      <c r="J1788" s="120">
        <f t="shared" si="456"/>
        <v>0</v>
      </c>
      <c r="K1788" s="50" t="str">
        <f t="shared" si="457"/>
        <v>-</v>
      </c>
      <c r="L1788" s="49">
        <f>IF(N1788="",0,COUNTIF($N$7:N1788,N1788))</f>
        <v>0</v>
      </c>
      <c r="M1788" s="50" t="str">
        <f t="shared" si="458"/>
        <v>0</v>
      </c>
      <c r="N1788" s="49" t="str">
        <f t="shared" si="459"/>
        <v/>
      </c>
      <c r="O1788" s="1"/>
      <c r="P1788" s="112"/>
      <c r="Q1788" s="4"/>
      <c r="R1788" s="4"/>
      <c r="S1788" s="54" t="str">
        <f t="shared" si="460"/>
        <v/>
      </c>
      <c r="T1788" s="51"/>
      <c r="U1788" s="53"/>
      <c r="V1788" s="233"/>
      <c r="W1788" s="234" t="str">
        <f t="shared" si="461"/>
        <v/>
      </c>
      <c r="X1788" s="52"/>
      <c r="Y1788" s="53"/>
      <c r="Z1788" s="53"/>
      <c r="AA1788" s="53"/>
      <c r="AB1788" s="54" t="str">
        <f t="shared" si="462"/>
        <v/>
      </c>
      <c r="AC1788" s="54" t="str">
        <f t="shared" si="463"/>
        <v/>
      </c>
      <c r="AD1788" s="52"/>
      <c r="AE1788" s="53"/>
      <c r="AF1788" s="53"/>
      <c r="AG1788" s="53"/>
      <c r="AH1788" s="54" t="str">
        <f t="shared" si="464"/>
        <v/>
      </c>
      <c r="AI1788" s="54" t="str">
        <f t="shared" si="465"/>
        <v/>
      </c>
      <c r="AJ1788" s="52"/>
      <c r="AK1788" s="55"/>
      <c r="AL1788" s="55"/>
      <c r="AM1788" s="55"/>
      <c r="AN1788" s="54" t="str">
        <f t="shared" si="466"/>
        <v/>
      </c>
      <c r="AO1788" s="54" t="str">
        <f t="shared" si="467"/>
        <v/>
      </c>
      <c r="AP1788" s="53"/>
      <c r="AQ1788" s="53"/>
      <c r="AR1788" s="1"/>
      <c r="AS1788" s="1"/>
    </row>
    <row r="1789" spans="1:45" ht="18.75" customHeight="1" x14ac:dyDescent="0.35">
      <c r="A1789" s="1"/>
      <c r="B1789" s="49">
        <f>IF(R1789="",0,COUNTIF($R$7:R1789,R1789))</f>
        <v>0</v>
      </c>
      <c r="C1789" s="49" t="str">
        <f t="shared" si="452"/>
        <v>0</v>
      </c>
      <c r="D1789" s="49">
        <f>IF(X1789="",0,COUNTIF($X$7:X1789,X1789))</f>
        <v>0</v>
      </c>
      <c r="E1789" s="49" t="str">
        <f t="shared" si="453"/>
        <v>0</v>
      </c>
      <c r="F1789" s="49">
        <f>IF(AD1789="",0,COUNTIF($AD$7:AD1789,AD1789))</f>
        <v>0</v>
      </c>
      <c r="G1789" s="49" t="str">
        <f t="shared" si="454"/>
        <v>0</v>
      </c>
      <c r="H1789" s="49">
        <f>IF(AJ1789="",0,COUNTIF($AJ$7:AJ1789,AJ1789))</f>
        <v>0</v>
      </c>
      <c r="I1789" s="49" t="str">
        <f t="shared" si="455"/>
        <v>0</v>
      </c>
      <c r="J1789" s="120">
        <f t="shared" si="456"/>
        <v>0</v>
      </c>
      <c r="K1789" s="50" t="str">
        <f t="shared" si="457"/>
        <v>-</v>
      </c>
      <c r="L1789" s="49">
        <f>IF(N1789="",0,COUNTIF($N$7:N1789,N1789))</f>
        <v>0</v>
      </c>
      <c r="M1789" s="50" t="str">
        <f t="shared" si="458"/>
        <v>0</v>
      </c>
      <c r="N1789" s="49" t="str">
        <f t="shared" si="459"/>
        <v/>
      </c>
      <c r="O1789" s="1"/>
      <c r="P1789" s="112"/>
      <c r="Q1789" s="4"/>
      <c r="R1789" s="4"/>
      <c r="S1789" s="54" t="str">
        <f t="shared" si="460"/>
        <v/>
      </c>
      <c r="T1789" s="51"/>
      <c r="U1789" s="53"/>
      <c r="V1789" s="233"/>
      <c r="W1789" s="234" t="str">
        <f t="shared" si="461"/>
        <v/>
      </c>
      <c r="X1789" s="52"/>
      <c r="Y1789" s="53"/>
      <c r="Z1789" s="53"/>
      <c r="AA1789" s="53"/>
      <c r="AB1789" s="54" t="str">
        <f t="shared" si="462"/>
        <v/>
      </c>
      <c r="AC1789" s="54" t="str">
        <f t="shared" si="463"/>
        <v/>
      </c>
      <c r="AD1789" s="52"/>
      <c r="AE1789" s="53"/>
      <c r="AF1789" s="53"/>
      <c r="AG1789" s="53"/>
      <c r="AH1789" s="54" t="str">
        <f t="shared" si="464"/>
        <v/>
      </c>
      <c r="AI1789" s="54" t="str">
        <f t="shared" si="465"/>
        <v/>
      </c>
      <c r="AJ1789" s="52"/>
      <c r="AK1789" s="55"/>
      <c r="AL1789" s="55"/>
      <c r="AM1789" s="55"/>
      <c r="AN1789" s="54" t="str">
        <f t="shared" si="466"/>
        <v/>
      </c>
      <c r="AO1789" s="54" t="str">
        <f t="shared" si="467"/>
        <v/>
      </c>
      <c r="AP1789" s="53"/>
      <c r="AQ1789" s="53"/>
      <c r="AR1789" s="1"/>
      <c r="AS1789" s="1"/>
    </row>
    <row r="1790" spans="1:45" ht="18.75" customHeight="1" x14ac:dyDescent="0.35">
      <c r="A1790" s="1"/>
      <c r="B1790" s="49">
        <f>IF(R1790="",0,COUNTIF($R$7:R1790,R1790))</f>
        <v>0</v>
      </c>
      <c r="C1790" s="49" t="str">
        <f t="shared" si="452"/>
        <v>0</v>
      </c>
      <c r="D1790" s="49">
        <f>IF(X1790="",0,COUNTIF($X$7:X1790,X1790))</f>
        <v>0</v>
      </c>
      <c r="E1790" s="49" t="str">
        <f t="shared" si="453"/>
        <v>0</v>
      </c>
      <c r="F1790" s="49">
        <f>IF(AD1790="",0,COUNTIF($AD$7:AD1790,AD1790))</f>
        <v>0</v>
      </c>
      <c r="G1790" s="49" t="str">
        <f t="shared" si="454"/>
        <v>0</v>
      </c>
      <c r="H1790" s="49">
        <f>IF(AJ1790="",0,COUNTIF($AJ$7:AJ1790,AJ1790))</f>
        <v>0</v>
      </c>
      <c r="I1790" s="49" t="str">
        <f t="shared" si="455"/>
        <v>0</v>
      </c>
      <c r="J1790" s="120">
        <f t="shared" si="456"/>
        <v>0</v>
      </c>
      <c r="K1790" s="50" t="str">
        <f t="shared" si="457"/>
        <v>-</v>
      </c>
      <c r="L1790" s="49">
        <f>IF(N1790="",0,COUNTIF($N$7:N1790,N1790))</f>
        <v>0</v>
      </c>
      <c r="M1790" s="50" t="str">
        <f t="shared" si="458"/>
        <v>0</v>
      </c>
      <c r="N1790" s="49" t="str">
        <f t="shared" si="459"/>
        <v/>
      </c>
      <c r="O1790" s="1"/>
      <c r="P1790" s="112"/>
      <c r="Q1790" s="4"/>
      <c r="R1790" s="4"/>
      <c r="S1790" s="54" t="str">
        <f t="shared" si="460"/>
        <v/>
      </c>
      <c r="T1790" s="51"/>
      <c r="U1790" s="53"/>
      <c r="V1790" s="233"/>
      <c r="W1790" s="234" t="str">
        <f t="shared" si="461"/>
        <v/>
      </c>
      <c r="X1790" s="52"/>
      <c r="Y1790" s="53"/>
      <c r="Z1790" s="53"/>
      <c r="AA1790" s="53"/>
      <c r="AB1790" s="54" t="str">
        <f t="shared" si="462"/>
        <v/>
      </c>
      <c r="AC1790" s="54" t="str">
        <f t="shared" si="463"/>
        <v/>
      </c>
      <c r="AD1790" s="52"/>
      <c r="AE1790" s="53"/>
      <c r="AF1790" s="53"/>
      <c r="AG1790" s="53"/>
      <c r="AH1790" s="54" t="str">
        <f t="shared" si="464"/>
        <v/>
      </c>
      <c r="AI1790" s="54" t="str">
        <f t="shared" si="465"/>
        <v/>
      </c>
      <c r="AJ1790" s="52"/>
      <c r="AK1790" s="55"/>
      <c r="AL1790" s="55"/>
      <c r="AM1790" s="55"/>
      <c r="AN1790" s="54" t="str">
        <f t="shared" si="466"/>
        <v/>
      </c>
      <c r="AO1790" s="54" t="str">
        <f t="shared" si="467"/>
        <v/>
      </c>
      <c r="AP1790" s="53"/>
      <c r="AQ1790" s="53"/>
      <c r="AR1790" s="1"/>
      <c r="AS1790" s="1"/>
    </row>
    <row r="1791" spans="1:45" ht="18.75" customHeight="1" x14ac:dyDescent="0.35">
      <c r="A1791" s="1"/>
      <c r="B1791" s="49">
        <f>IF(R1791="",0,COUNTIF($R$7:R1791,R1791))</f>
        <v>0</v>
      </c>
      <c r="C1791" s="49" t="str">
        <f t="shared" si="452"/>
        <v>0</v>
      </c>
      <c r="D1791" s="49">
        <f>IF(X1791="",0,COUNTIF($X$7:X1791,X1791))</f>
        <v>0</v>
      </c>
      <c r="E1791" s="49" t="str">
        <f t="shared" si="453"/>
        <v>0</v>
      </c>
      <c r="F1791" s="49">
        <f>IF(AD1791="",0,COUNTIF($AD$7:AD1791,AD1791))</f>
        <v>0</v>
      </c>
      <c r="G1791" s="49" t="str">
        <f t="shared" si="454"/>
        <v>0</v>
      </c>
      <c r="H1791" s="49">
        <f>IF(AJ1791="",0,COUNTIF($AJ$7:AJ1791,AJ1791))</f>
        <v>0</v>
      </c>
      <c r="I1791" s="49" t="str">
        <f t="shared" si="455"/>
        <v>0</v>
      </c>
      <c r="J1791" s="120">
        <f t="shared" si="456"/>
        <v>0</v>
      </c>
      <c r="K1791" s="50" t="str">
        <f t="shared" si="457"/>
        <v>-</v>
      </c>
      <c r="L1791" s="49">
        <f>IF(N1791="",0,COUNTIF($N$7:N1791,N1791))</f>
        <v>0</v>
      </c>
      <c r="M1791" s="50" t="str">
        <f t="shared" si="458"/>
        <v>0</v>
      </c>
      <c r="N1791" s="49" t="str">
        <f t="shared" si="459"/>
        <v/>
      </c>
      <c r="O1791" s="1"/>
      <c r="P1791" s="112"/>
      <c r="Q1791" s="4"/>
      <c r="R1791" s="4"/>
      <c r="S1791" s="54" t="str">
        <f t="shared" si="460"/>
        <v/>
      </c>
      <c r="T1791" s="51"/>
      <c r="U1791" s="53"/>
      <c r="V1791" s="233"/>
      <c r="W1791" s="234" t="str">
        <f t="shared" si="461"/>
        <v/>
      </c>
      <c r="X1791" s="52"/>
      <c r="Y1791" s="53"/>
      <c r="Z1791" s="53"/>
      <c r="AA1791" s="53"/>
      <c r="AB1791" s="54" t="str">
        <f t="shared" si="462"/>
        <v/>
      </c>
      <c r="AC1791" s="54" t="str">
        <f t="shared" si="463"/>
        <v/>
      </c>
      <c r="AD1791" s="52"/>
      <c r="AE1791" s="53"/>
      <c r="AF1791" s="53"/>
      <c r="AG1791" s="53"/>
      <c r="AH1791" s="54" t="str">
        <f t="shared" si="464"/>
        <v/>
      </c>
      <c r="AI1791" s="54" t="str">
        <f t="shared" si="465"/>
        <v/>
      </c>
      <c r="AJ1791" s="52"/>
      <c r="AK1791" s="55"/>
      <c r="AL1791" s="55"/>
      <c r="AM1791" s="55"/>
      <c r="AN1791" s="54" t="str">
        <f t="shared" si="466"/>
        <v/>
      </c>
      <c r="AO1791" s="54" t="str">
        <f t="shared" si="467"/>
        <v/>
      </c>
      <c r="AP1791" s="53"/>
      <c r="AQ1791" s="53"/>
      <c r="AR1791" s="1"/>
      <c r="AS1791" s="1"/>
    </row>
    <row r="1792" spans="1:45" ht="18.75" customHeight="1" x14ac:dyDescent="0.35">
      <c r="A1792" s="1"/>
      <c r="B1792" s="49">
        <f>IF(R1792="",0,COUNTIF($R$7:R1792,R1792))</f>
        <v>0</v>
      </c>
      <c r="C1792" s="49" t="str">
        <f t="shared" si="452"/>
        <v>0</v>
      </c>
      <c r="D1792" s="49">
        <f>IF(X1792="",0,COUNTIF($X$7:X1792,X1792))</f>
        <v>0</v>
      </c>
      <c r="E1792" s="49" t="str">
        <f t="shared" si="453"/>
        <v>0</v>
      </c>
      <c r="F1792" s="49">
        <f>IF(AD1792="",0,COUNTIF($AD$7:AD1792,AD1792))</f>
        <v>0</v>
      </c>
      <c r="G1792" s="49" t="str">
        <f t="shared" si="454"/>
        <v>0</v>
      </c>
      <c r="H1792" s="49">
        <f>IF(AJ1792="",0,COUNTIF($AJ$7:AJ1792,AJ1792))</f>
        <v>0</v>
      </c>
      <c r="I1792" s="49" t="str">
        <f t="shared" si="455"/>
        <v>0</v>
      </c>
      <c r="J1792" s="120">
        <f t="shared" si="456"/>
        <v>0</v>
      </c>
      <c r="K1792" s="50" t="str">
        <f t="shared" si="457"/>
        <v>-</v>
      </c>
      <c r="L1792" s="49">
        <f>IF(N1792="",0,COUNTIF($N$7:N1792,N1792))</f>
        <v>0</v>
      </c>
      <c r="M1792" s="50" t="str">
        <f t="shared" si="458"/>
        <v>0</v>
      </c>
      <c r="N1792" s="49" t="str">
        <f t="shared" si="459"/>
        <v/>
      </c>
      <c r="O1792" s="1"/>
      <c r="P1792" s="112"/>
      <c r="Q1792" s="4"/>
      <c r="R1792" s="4"/>
      <c r="S1792" s="54" t="str">
        <f t="shared" si="460"/>
        <v/>
      </c>
      <c r="T1792" s="51"/>
      <c r="U1792" s="53"/>
      <c r="V1792" s="233"/>
      <c r="W1792" s="234" t="str">
        <f t="shared" si="461"/>
        <v/>
      </c>
      <c r="X1792" s="52"/>
      <c r="Y1792" s="53"/>
      <c r="Z1792" s="53"/>
      <c r="AA1792" s="53"/>
      <c r="AB1792" s="54" t="str">
        <f t="shared" si="462"/>
        <v/>
      </c>
      <c r="AC1792" s="54" t="str">
        <f t="shared" si="463"/>
        <v/>
      </c>
      <c r="AD1792" s="52"/>
      <c r="AE1792" s="53"/>
      <c r="AF1792" s="53"/>
      <c r="AG1792" s="53"/>
      <c r="AH1792" s="54" t="str">
        <f t="shared" si="464"/>
        <v/>
      </c>
      <c r="AI1792" s="54" t="str">
        <f t="shared" si="465"/>
        <v/>
      </c>
      <c r="AJ1792" s="52"/>
      <c r="AK1792" s="55"/>
      <c r="AL1792" s="55"/>
      <c r="AM1792" s="55"/>
      <c r="AN1792" s="54" t="str">
        <f t="shared" si="466"/>
        <v/>
      </c>
      <c r="AO1792" s="54" t="str">
        <f t="shared" si="467"/>
        <v/>
      </c>
      <c r="AP1792" s="53"/>
      <c r="AQ1792" s="53"/>
      <c r="AR1792" s="1"/>
      <c r="AS1792" s="1"/>
    </row>
    <row r="1793" spans="1:45" ht="18.75" customHeight="1" x14ac:dyDescent="0.35">
      <c r="A1793" s="1"/>
      <c r="B1793" s="49">
        <f>IF(R1793="",0,COUNTIF($R$7:R1793,R1793))</f>
        <v>0</v>
      </c>
      <c r="C1793" s="49" t="str">
        <f t="shared" si="452"/>
        <v>0</v>
      </c>
      <c r="D1793" s="49">
        <f>IF(X1793="",0,COUNTIF($X$7:X1793,X1793))</f>
        <v>0</v>
      </c>
      <c r="E1793" s="49" t="str">
        <f t="shared" si="453"/>
        <v>0</v>
      </c>
      <c r="F1793" s="49">
        <f>IF(AD1793="",0,COUNTIF($AD$7:AD1793,AD1793))</f>
        <v>0</v>
      </c>
      <c r="G1793" s="49" t="str">
        <f t="shared" si="454"/>
        <v>0</v>
      </c>
      <c r="H1793" s="49">
        <f>IF(AJ1793="",0,COUNTIF($AJ$7:AJ1793,AJ1793))</f>
        <v>0</v>
      </c>
      <c r="I1793" s="49" t="str">
        <f t="shared" si="455"/>
        <v>0</v>
      </c>
      <c r="J1793" s="120">
        <f t="shared" si="456"/>
        <v>0</v>
      </c>
      <c r="K1793" s="50" t="str">
        <f t="shared" si="457"/>
        <v>-</v>
      </c>
      <c r="L1793" s="49">
        <f>IF(N1793="",0,COUNTIF($N$7:N1793,N1793))</f>
        <v>0</v>
      </c>
      <c r="M1793" s="50" t="str">
        <f t="shared" si="458"/>
        <v>0</v>
      </c>
      <c r="N1793" s="49" t="str">
        <f t="shared" si="459"/>
        <v/>
      </c>
      <c r="O1793" s="1"/>
      <c r="P1793" s="112"/>
      <c r="Q1793" s="4"/>
      <c r="R1793" s="4"/>
      <c r="S1793" s="54" t="str">
        <f t="shared" si="460"/>
        <v/>
      </c>
      <c r="T1793" s="51"/>
      <c r="U1793" s="53"/>
      <c r="V1793" s="233"/>
      <c r="W1793" s="234" t="str">
        <f t="shared" si="461"/>
        <v/>
      </c>
      <c r="X1793" s="52"/>
      <c r="Y1793" s="53"/>
      <c r="Z1793" s="53"/>
      <c r="AA1793" s="53"/>
      <c r="AB1793" s="54" t="str">
        <f t="shared" si="462"/>
        <v/>
      </c>
      <c r="AC1793" s="54" t="str">
        <f t="shared" si="463"/>
        <v/>
      </c>
      <c r="AD1793" s="52"/>
      <c r="AE1793" s="53"/>
      <c r="AF1793" s="53"/>
      <c r="AG1793" s="53"/>
      <c r="AH1793" s="54" t="str">
        <f t="shared" si="464"/>
        <v/>
      </c>
      <c r="AI1793" s="54" t="str">
        <f t="shared" si="465"/>
        <v/>
      </c>
      <c r="AJ1793" s="52"/>
      <c r="AK1793" s="55"/>
      <c r="AL1793" s="55"/>
      <c r="AM1793" s="55"/>
      <c r="AN1793" s="54" t="str">
        <f t="shared" si="466"/>
        <v/>
      </c>
      <c r="AO1793" s="54" t="str">
        <f t="shared" si="467"/>
        <v/>
      </c>
      <c r="AP1793" s="53"/>
      <c r="AQ1793" s="53"/>
      <c r="AR1793" s="1"/>
      <c r="AS1793" s="1"/>
    </row>
    <row r="1794" spans="1:45" ht="18.75" customHeight="1" x14ac:dyDescent="0.35">
      <c r="A1794" s="1"/>
      <c r="B1794" s="49">
        <f>IF(R1794="",0,COUNTIF($R$7:R1794,R1794))</f>
        <v>0</v>
      </c>
      <c r="C1794" s="49" t="str">
        <f t="shared" si="452"/>
        <v>0</v>
      </c>
      <c r="D1794" s="49">
        <f>IF(X1794="",0,COUNTIF($X$7:X1794,X1794))</f>
        <v>0</v>
      </c>
      <c r="E1794" s="49" t="str">
        <f t="shared" si="453"/>
        <v>0</v>
      </c>
      <c r="F1794" s="49">
        <f>IF(AD1794="",0,COUNTIF($AD$7:AD1794,AD1794))</f>
        <v>0</v>
      </c>
      <c r="G1794" s="49" t="str">
        <f t="shared" si="454"/>
        <v>0</v>
      </c>
      <c r="H1794" s="49">
        <f>IF(AJ1794="",0,COUNTIF($AJ$7:AJ1794,AJ1794))</f>
        <v>0</v>
      </c>
      <c r="I1794" s="49" t="str">
        <f t="shared" si="455"/>
        <v>0</v>
      </c>
      <c r="J1794" s="120">
        <f t="shared" si="456"/>
        <v>0</v>
      </c>
      <c r="K1794" s="50" t="str">
        <f t="shared" si="457"/>
        <v>-</v>
      </c>
      <c r="L1794" s="49">
        <f>IF(N1794="",0,COUNTIF($N$7:N1794,N1794))</f>
        <v>0</v>
      </c>
      <c r="M1794" s="50" t="str">
        <f t="shared" si="458"/>
        <v>0</v>
      </c>
      <c r="N1794" s="49" t="str">
        <f t="shared" si="459"/>
        <v/>
      </c>
      <c r="O1794" s="1"/>
      <c r="P1794" s="112"/>
      <c r="Q1794" s="4"/>
      <c r="R1794" s="4"/>
      <c r="S1794" s="54" t="str">
        <f t="shared" si="460"/>
        <v/>
      </c>
      <c r="T1794" s="51"/>
      <c r="U1794" s="53"/>
      <c r="V1794" s="233"/>
      <c r="W1794" s="234" t="str">
        <f t="shared" si="461"/>
        <v/>
      </c>
      <c r="X1794" s="52"/>
      <c r="Y1794" s="53"/>
      <c r="Z1794" s="53"/>
      <c r="AA1794" s="53"/>
      <c r="AB1794" s="54" t="str">
        <f t="shared" si="462"/>
        <v/>
      </c>
      <c r="AC1794" s="54" t="str">
        <f t="shared" si="463"/>
        <v/>
      </c>
      <c r="AD1794" s="52"/>
      <c r="AE1794" s="53"/>
      <c r="AF1794" s="53"/>
      <c r="AG1794" s="53"/>
      <c r="AH1794" s="54" t="str">
        <f t="shared" si="464"/>
        <v/>
      </c>
      <c r="AI1794" s="54" t="str">
        <f t="shared" si="465"/>
        <v/>
      </c>
      <c r="AJ1794" s="52"/>
      <c r="AK1794" s="55"/>
      <c r="AL1794" s="55"/>
      <c r="AM1794" s="55"/>
      <c r="AN1794" s="54" t="str">
        <f t="shared" si="466"/>
        <v/>
      </c>
      <c r="AO1794" s="54" t="str">
        <f t="shared" si="467"/>
        <v/>
      </c>
      <c r="AP1794" s="53"/>
      <c r="AQ1794" s="53"/>
      <c r="AR1794" s="1"/>
      <c r="AS1794" s="1"/>
    </row>
    <row r="1795" spans="1:45" ht="18.75" customHeight="1" x14ac:dyDescent="0.35">
      <c r="A1795" s="1"/>
      <c r="B1795" s="49">
        <f>IF(R1795="",0,COUNTIF($R$7:R1795,R1795))</f>
        <v>0</v>
      </c>
      <c r="C1795" s="49" t="str">
        <f t="shared" si="452"/>
        <v>0</v>
      </c>
      <c r="D1795" s="49">
        <f>IF(X1795="",0,COUNTIF($X$7:X1795,X1795))</f>
        <v>0</v>
      </c>
      <c r="E1795" s="49" t="str">
        <f t="shared" si="453"/>
        <v>0</v>
      </c>
      <c r="F1795" s="49">
        <f>IF(AD1795="",0,COUNTIF($AD$7:AD1795,AD1795))</f>
        <v>0</v>
      </c>
      <c r="G1795" s="49" t="str">
        <f t="shared" si="454"/>
        <v>0</v>
      </c>
      <c r="H1795" s="49">
        <f>IF(AJ1795="",0,COUNTIF($AJ$7:AJ1795,AJ1795))</f>
        <v>0</v>
      </c>
      <c r="I1795" s="49" t="str">
        <f t="shared" si="455"/>
        <v>0</v>
      </c>
      <c r="J1795" s="120">
        <f t="shared" si="456"/>
        <v>0</v>
      </c>
      <c r="K1795" s="50" t="str">
        <f t="shared" si="457"/>
        <v>-</v>
      </c>
      <c r="L1795" s="49">
        <f>IF(N1795="",0,COUNTIF($N$7:N1795,N1795))</f>
        <v>0</v>
      </c>
      <c r="M1795" s="50" t="str">
        <f t="shared" si="458"/>
        <v>0</v>
      </c>
      <c r="N1795" s="49" t="str">
        <f t="shared" si="459"/>
        <v/>
      </c>
      <c r="O1795" s="1"/>
      <c r="P1795" s="112"/>
      <c r="Q1795" s="4"/>
      <c r="R1795" s="4"/>
      <c r="S1795" s="54" t="str">
        <f t="shared" si="460"/>
        <v/>
      </c>
      <c r="T1795" s="51"/>
      <c r="U1795" s="53"/>
      <c r="V1795" s="233"/>
      <c r="W1795" s="234" t="str">
        <f t="shared" si="461"/>
        <v/>
      </c>
      <c r="X1795" s="52"/>
      <c r="Y1795" s="53"/>
      <c r="Z1795" s="53"/>
      <c r="AA1795" s="53"/>
      <c r="AB1795" s="54" t="str">
        <f t="shared" si="462"/>
        <v/>
      </c>
      <c r="AC1795" s="54" t="str">
        <f t="shared" si="463"/>
        <v/>
      </c>
      <c r="AD1795" s="52"/>
      <c r="AE1795" s="53"/>
      <c r="AF1795" s="53"/>
      <c r="AG1795" s="53"/>
      <c r="AH1795" s="54" t="str">
        <f t="shared" si="464"/>
        <v/>
      </c>
      <c r="AI1795" s="54" t="str">
        <f t="shared" si="465"/>
        <v/>
      </c>
      <c r="AJ1795" s="52"/>
      <c r="AK1795" s="55"/>
      <c r="AL1795" s="55"/>
      <c r="AM1795" s="55"/>
      <c r="AN1795" s="54" t="str">
        <f t="shared" si="466"/>
        <v/>
      </c>
      <c r="AO1795" s="54" t="str">
        <f t="shared" si="467"/>
        <v/>
      </c>
      <c r="AP1795" s="53"/>
      <c r="AQ1795" s="53"/>
      <c r="AR1795" s="1"/>
      <c r="AS1795" s="1"/>
    </row>
    <row r="1796" spans="1:45" ht="18.75" customHeight="1" x14ac:dyDescent="0.35">
      <c r="A1796" s="1"/>
      <c r="B1796" s="49">
        <f>IF(R1796="",0,COUNTIF($R$7:R1796,R1796))</f>
        <v>0</v>
      </c>
      <c r="C1796" s="49" t="str">
        <f t="shared" si="452"/>
        <v>0</v>
      </c>
      <c r="D1796" s="49">
        <f>IF(X1796="",0,COUNTIF($X$7:X1796,X1796))</f>
        <v>0</v>
      </c>
      <c r="E1796" s="49" t="str">
        <f t="shared" si="453"/>
        <v>0</v>
      </c>
      <c r="F1796" s="49">
        <f>IF(AD1796="",0,COUNTIF($AD$7:AD1796,AD1796))</f>
        <v>0</v>
      </c>
      <c r="G1796" s="49" t="str">
        <f t="shared" si="454"/>
        <v>0</v>
      </c>
      <c r="H1796" s="49">
        <f>IF(AJ1796="",0,COUNTIF($AJ$7:AJ1796,AJ1796))</f>
        <v>0</v>
      </c>
      <c r="I1796" s="49" t="str">
        <f t="shared" si="455"/>
        <v>0</v>
      </c>
      <c r="J1796" s="120">
        <f t="shared" si="456"/>
        <v>0</v>
      </c>
      <c r="K1796" s="50" t="str">
        <f t="shared" si="457"/>
        <v>-</v>
      </c>
      <c r="L1796" s="49">
        <f>IF(N1796="",0,COUNTIF($N$7:N1796,N1796))</f>
        <v>0</v>
      </c>
      <c r="M1796" s="50" t="str">
        <f t="shared" si="458"/>
        <v>0</v>
      </c>
      <c r="N1796" s="49" t="str">
        <f t="shared" si="459"/>
        <v/>
      </c>
      <c r="O1796" s="1"/>
      <c r="P1796" s="112"/>
      <c r="Q1796" s="4"/>
      <c r="R1796" s="4"/>
      <c r="S1796" s="54" t="str">
        <f t="shared" si="460"/>
        <v/>
      </c>
      <c r="T1796" s="51"/>
      <c r="U1796" s="53"/>
      <c r="V1796" s="233"/>
      <c r="W1796" s="234" t="str">
        <f t="shared" si="461"/>
        <v/>
      </c>
      <c r="X1796" s="52"/>
      <c r="Y1796" s="53"/>
      <c r="Z1796" s="53"/>
      <c r="AA1796" s="53"/>
      <c r="AB1796" s="54" t="str">
        <f t="shared" si="462"/>
        <v/>
      </c>
      <c r="AC1796" s="54" t="str">
        <f t="shared" si="463"/>
        <v/>
      </c>
      <c r="AD1796" s="52"/>
      <c r="AE1796" s="53"/>
      <c r="AF1796" s="53"/>
      <c r="AG1796" s="53"/>
      <c r="AH1796" s="54" t="str">
        <f t="shared" si="464"/>
        <v/>
      </c>
      <c r="AI1796" s="54" t="str">
        <f t="shared" si="465"/>
        <v/>
      </c>
      <c r="AJ1796" s="52"/>
      <c r="AK1796" s="55"/>
      <c r="AL1796" s="55"/>
      <c r="AM1796" s="55"/>
      <c r="AN1796" s="54" t="str">
        <f t="shared" si="466"/>
        <v/>
      </c>
      <c r="AO1796" s="54" t="str">
        <f t="shared" si="467"/>
        <v/>
      </c>
      <c r="AP1796" s="53"/>
      <c r="AQ1796" s="53"/>
      <c r="AR1796" s="1"/>
      <c r="AS1796" s="1"/>
    </row>
    <row r="1797" spans="1:45" ht="18.75" customHeight="1" x14ac:dyDescent="0.35">
      <c r="A1797" s="1"/>
      <c r="B1797" s="49">
        <f>IF(R1797="",0,COUNTIF($R$7:R1797,R1797))</f>
        <v>0</v>
      </c>
      <c r="C1797" s="49" t="str">
        <f t="shared" si="452"/>
        <v>0</v>
      </c>
      <c r="D1797" s="49">
        <f>IF(X1797="",0,COUNTIF($X$7:X1797,X1797))</f>
        <v>0</v>
      </c>
      <c r="E1797" s="49" t="str">
        <f t="shared" si="453"/>
        <v>0</v>
      </c>
      <c r="F1797" s="49">
        <f>IF(AD1797="",0,COUNTIF($AD$7:AD1797,AD1797))</f>
        <v>0</v>
      </c>
      <c r="G1797" s="49" t="str">
        <f t="shared" si="454"/>
        <v>0</v>
      </c>
      <c r="H1797" s="49">
        <f>IF(AJ1797="",0,COUNTIF($AJ$7:AJ1797,AJ1797))</f>
        <v>0</v>
      </c>
      <c r="I1797" s="49" t="str">
        <f t="shared" si="455"/>
        <v>0</v>
      </c>
      <c r="J1797" s="120">
        <f t="shared" si="456"/>
        <v>0</v>
      </c>
      <c r="K1797" s="50" t="str">
        <f t="shared" si="457"/>
        <v>-</v>
      </c>
      <c r="L1797" s="49">
        <f>IF(N1797="",0,COUNTIF($N$7:N1797,N1797))</f>
        <v>0</v>
      </c>
      <c r="M1797" s="50" t="str">
        <f t="shared" si="458"/>
        <v>0</v>
      </c>
      <c r="N1797" s="49" t="str">
        <f t="shared" si="459"/>
        <v/>
      </c>
      <c r="O1797" s="1"/>
      <c r="P1797" s="112"/>
      <c r="Q1797" s="4"/>
      <c r="R1797" s="4"/>
      <c r="S1797" s="54" t="str">
        <f t="shared" si="460"/>
        <v/>
      </c>
      <c r="T1797" s="51"/>
      <c r="U1797" s="53"/>
      <c r="V1797" s="233"/>
      <c r="W1797" s="234" t="str">
        <f t="shared" si="461"/>
        <v/>
      </c>
      <c r="X1797" s="52"/>
      <c r="Y1797" s="53"/>
      <c r="Z1797" s="53"/>
      <c r="AA1797" s="53"/>
      <c r="AB1797" s="54" t="str">
        <f t="shared" si="462"/>
        <v/>
      </c>
      <c r="AC1797" s="54" t="str">
        <f t="shared" si="463"/>
        <v/>
      </c>
      <c r="AD1797" s="52"/>
      <c r="AE1797" s="53"/>
      <c r="AF1797" s="53"/>
      <c r="AG1797" s="53"/>
      <c r="AH1797" s="54" t="str">
        <f t="shared" si="464"/>
        <v/>
      </c>
      <c r="AI1797" s="54" t="str">
        <f t="shared" si="465"/>
        <v/>
      </c>
      <c r="AJ1797" s="52"/>
      <c r="AK1797" s="55"/>
      <c r="AL1797" s="55"/>
      <c r="AM1797" s="55"/>
      <c r="AN1797" s="54" t="str">
        <f t="shared" si="466"/>
        <v/>
      </c>
      <c r="AO1797" s="54" t="str">
        <f t="shared" si="467"/>
        <v/>
      </c>
      <c r="AP1797" s="53"/>
      <c r="AQ1797" s="53"/>
      <c r="AR1797" s="1"/>
      <c r="AS1797" s="1"/>
    </row>
    <row r="1798" spans="1:45" ht="18.75" customHeight="1" x14ac:dyDescent="0.35">
      <c r="A1798" s="1"/>
      <c r="B1798" s="49">
        <f>IF(R1798="",0,COUNTIF($R$7:R1798,R1798))</f>
        <v>0</v>
      </c>
      <c r="C1798" s="49" t="str">
        <f t="shared" si="452"/>
        <v>0</v>
      </c>
      <c r="D1798" s="49">
        <f>IF(X1798="",0,COUNTIF($X$7:X1798,X1798))</f>
        <v>0</v>
      </c>
      <c r="E1798" s="49" t="str">
        <f t="shared" si="453"/>
        <v>0</v>
      </c>
      <c r="F1798" s="49">
        <f>IF(AD1798="",0,COUNTIF($AD$7:AD1798,AD1798))</f>
        <v>0</v>
      </c>
      <c r="G1798" s="49" t="str">
        <f t="shared" si="454"/>
        <v>0</v>
      </c>
      <c r="H1798" s="49">
        <f>IF(AJ1798="",0,COUNTIF($AJ$7:AJ1798,AJ1798))</f>
        <v>0</v>
      </c>
      <c r="I1798" s="49" t="str">
        <f t="shared" si="455"/>
        <v>0</v>
      </c>
      <c r="J1798" s="120">
        <f t="shared" si="456"/>
        <v>0</v>
      </c>
      <c r="K1798" s="50" t="str">
        <f t="shared" si="457"/>
        <v>-</v>
      </c>
      <c r="L1798" s="49">
        <f>IF(N1798="",0,COUNTIF($N$7:N1798,N1798))</f>
        <v>0</v>
      </c>
      <c r="M1798" s="50" t="str">
        <f t="shared" si="458"/>
        <v>0</v>
      </c>
      <c r="N1798" s="49" t="str">
        <f t="shared" si="459"/>
        <v/>
      </c>
      <c r="O1798" s="1"/>
      <c r="P1798" s="112"/>
      <c r="Q1798" s="4"/>
      <c r="R1798" s="4"/>
      <c r="S1798" s="54" t="str">
        <f t="shared" si="460"/>
        <v/>
      </c>
      <c r="T1798" s="51"/>
      <c r="U1798" s="53"/>
      <c r="V1798" s="233"/>
      <c r="W1798" s="234" t="str">
        <f t="shared" si="461"/>
        <v/>
      </c>
      <c r="X1798" s="52"/>
      <c r="Y1798" s="53"/>
      <c r="Z1798" s="53"/>
      <c r="AA1798" s="53"/>
      <c r="AB1798" s="54" t="str">
        <f t="shared" si="462"/>
        <v/>
      </c>
      <c r="AC1798" s="54" t="str">
        <f t="shared" si="463"/>
        <v/>
      </c>
      <c r="AD1798" s="52"/>
      <c r="AE1798" s="53"/>
      <c r="AF1798" s="53"/>
      <c r="AG1798" s="53"/>
      <c r="AH1798" s="54" t="str">
        <f t="shared" si="464"/>
        <v/>
      </c>
      <c r="AI1798" s="54" t="str">
        <f t="shared" si="465"/>
        <v/>
      </c>
      <c r="AJ1798" s="52"/>
      <c r="AK1798" s="55"/>
      <c r="AL1798" s="55"/>
      <c r="AM1798" s="55"/>
      <c r="AN1798" s="54" t="str">
        <f t="shared" si="466"/>
        <v/>
      </c>
      <c r="AO1798" s="54" t="str">
        <f t="shared" si="467"/>
        <v/>
      </c>
      <c r="AP1798" s="53"/>
      <c r="AQ1798" s="53"/>
      <c r="AR1798" s="1"/>
      <c r="AS1798" s="1"/>
    </row>
    <row r="1799" spans="1:45" ht="18.75" customHeight="1" x14ac:dyDescent="0.35">
      <c r="A1799" s="1"/>
      <c r="B1799" s="49">
        <f>IF(R1799="",0,COUNTIF($R$7:R1799,R1799))</f>
        <v>0</v>
      </c>
      <c r="C1799" s="49" t="str">
        <f t="shared" si="452"/>
        <v>0</v>
      </c>
      <c r="D1799" s="49">
        <f>IF(X1799="",0,COUNTIF($X$7:X1799,X1799))</f>
        <v>0</v>
      </c>
      <c r="E1799" s="49" t="str">
        <f t="shared" si="453"/>
        <v>0</v>
      </c>
      <c r="F1799" s="49">
        <f>IF(AD1799="",0,COUNTIF($AD$7:AD1799,AD1799))</f>
        <v>0</v>
      </c>
      <c r="G1799" s="49" t="str">
        <f t="shared" si="454"/>
        <v>0</v>
      </c>
      <c r="H1799" s="49">
        <f>IF(AJ1799="",0,COUNTIF($AJ$7:AJ1799,AJ1799))</f>
        <v>0</v>
      </c>
      <c r="I1799" s="49" t="str">
        <f t="shared" si="455"/>
        <v>0</v>
      </c>
      <c r="J1799" s="120">
        <f t="shared" si="456"/>
        <v>0</v>
      </c>
      <c r="K1799" s="50" t="str">
        <f t="shared" si="457"/>
        <v>-</v>
      </c>
      <c r="L1799" s="49">
        <f>IF(N1799="",0,COUNTIF($N$7:N1799,N1799))</f>
        <v>0</v>
      </c>
      <c r="M1799" s="50" t="str">
        <f t="shared" si="458"/>
        <v>0</v>
      </c>
      <c r="N1799" s="49" t="str">
        <f t="shared" si="459"/>
        <v/>
      </c>
      <c r="O1799" s="1"/>
      <c r="P1799" s="112"/>
      <c r="Q1799" s="4"/>
      <c r="R1799" s="4"/>
      <c r="S1799" s="54" t="str">
        <f t="shared" si="460"/>
        <v/>
      </c>
      <c r="T1799" s="51"/>
      <c r="U1799" s="53"/>
      <c r="V1799" s="233"/>
      <c r="W1799" s="234" t="str">
        <f t="shared" si="461"/>
        <v/>
      </c>
      <c r="X1799" s="52"/>
      <c r="Y1799" s="53"/>
      <c r="Z1799" s="53"/>
      <c r="AA1799" s="53"/>
      <c r="AB1799" s="54" t="str">
        <f t="shared" si="462"/>
        <v/>
      </c>
      <c r="AC1799" s="54" t="str">
        <f t="shared" si="463"/>
        <v/>
      </c>
      <c r="AD1799" s="52"/>
      <c r="AE1799" s="53"/>
      <c r="AF1799" s="53"/>
      <c r="AG1799" s="53"/>
      <c r="AH1799" s="54" t="str">
        <f t="shared" si="464"/>
        <v/>
      </c>
      <c r="AI1799" s="54" t="str">
        <f t="shared" si="465"/>
        <v/>
      </c>
      <c r="AJ1799" s="52"/>
      <c r="AK1799" s="55"/>
      <c r="AL1799" s="55"/>
      <c r="AM1799" s="55"/>
      <c r="AN1799" s="54" t="str">
        <f t="shared" si="466"/>
        <v/>
      </c>
      <c r="AO1799" s="54" t="str">
        <f t="shared" si="467"/>
        <v/>
      </c>
      <c r="AP1799" s="53"/>
      <c r="AQ1799" s="53"/>
      <c r="AR1799" s="1"/>
      <c r="AS1799" s="1"/>
    </row>
    <row r="1800" spans="1:45" ht="18.75" customHeight="1" x14ac:dyDescent="0.35">
      <c r="A1800" s="1"/>
      <c r="B1800" s="49">
        <f>IF(R1800="",0,COUNTIF($R$7:R1800,R1800))</f>
        <v>0</v>
      </c>
      <c r="C1800" s="49" t="str">
        <f t="shared" si="452"/>
        <v>0</v>
      </c>
      <c r="D1800" s="49">
        <f>IF(X1800="",0,COUNTIF($X$7:X1800,X1800))</f>
        <v>0</v>
      </c>
      <c r="E1800" s="49" t="str">
        <f t="shared" si="453"/>
        <v>0</v>
      </c>
      <c r="F1800" s="49">
        <f>IF(AD1800="",0,COUNTIF($AD$7:AD1800,AD1800))</f>
        <v>0</v>
      </c>
      <c r="G1800" s="49" t="str">
        <f t="shared" si="454"/>
        <v>0</v>
      </c>
      <c r="H1800" s="49">
        <f>IF(AJ1800="",0,COUNTIF($AJ$7:AJ1800,AJ1800))</f>
        <v>0</v>
      </c>
      <c r="I1800" s="49" t="str">
        <f t="shared" si="455"/>
        <v>0</v>
      </c>
      <c r="J1800" s="120">
        <f t="shared" si="456"/>
        <v>0</v>
      </c>
      <c r="K1800" s="50" t="str">
        <f t="shared" si="457"/>
        <v>-</v>
      </c>
      <c r="L1800" s="49">
        <f>IF(N1800="",0,COUNTIF($N$7:N1800,N1800))</f>
        <v>0</v>
      </c>
      <c r="M1800" s="50" t="str">
        <f t="shared" si="458"/>
        <v>0</v>
      </c>
      <c r="N1800" s="49" t="str">
        <f t="shared" si="459"/>
        <v/>
      </c>
      <c r="O1800" s="1"/>
      <c r="P1800" s="112"/>
      <c r="Q1800" s="4"/>
      <c r="R1800" s="4"/>
      <c r="S1800" s="54" t="str">
        <f t="shared" si="460"/>
        <v/>
      </c>
      <c r="T1800" s="51"/>
      <c r="U1800" s="53"/>
      <c r="V1800" s="233"/>
      <c r="W1800" s="234" t="str">
        <f t="shared" si="461"/>
        <v/>
      </c>
      <c r="X1800" s="52"/>
      <c r="Y1800" s="53"/>
      <c r="Z1800" s="53"/>
      <c r="AA1800" s="53"/>
      <c r="AB1800" s="54" t="str">
        <f t="shared" si="462"/>
        <v/>
      </c>
      <c r="AC1800" s="54" t="str">
        <f t="shared" si="463"/>
        <v/>
      </c>
      <c r="AD1800" s="52"/>
      <c r="AE1800" s="53"/>
      <c r="AF1800" s="53"/>
      <c r="AG1800" s="53"/>
      <c r="AH1800" s="54" t="str">
        <f t="shared" si="464"/>
        <v/>
      </c>
      <c r="AI1800" s="54" t="str">
        <f t="shared" si="465"/>
        <v/>
      </c>
      <c r="AJ1800" s="52"/>
      <c r="AK1800" s="55"/>
      <c r="AL1800" s="55"/>
      <c r="AM1800" s="55"/>
      <c r="AN1800" s="54" t="str">
        <f t="shared" si="466"/>
        <v/>
      </c>
      <c r="AO1800" s="54" t="str">
        <f t="shared" si="467"/>
        <v/>
      </c>
      <c r="AP1800" s="53"/>
      <c r="AQ1800" s="53"/>
      <c r="AR1800" s="1"/>
      <c r="AS1800" s="1"/>
    </row>
    <row r="1801" spans="1:45" ht="18.75" customHeight="1" x14ac:dyDescent="0.35">
      <c r="A1801" s="1"/>
      <c r="B1801" s="49">
        <f>IF(R1801="",0,COUNTIF($R$7:R1801,R1801))</f>
        <v>0</v>
      </c>
      <c r="C1801" s="49" t="str">
        <f t="shared" si="452"/>
        <v>0</v>
      </c>
      <c r="D1801" s="49">
        <f>IF(X1801="",0,COUNTIF($X$7:X1801,X1801))</f>
        <v>0</v>
      </c>
      <c r="E1801" s="49" t="str">
        <f t="shared" si="453"/>
        <v>0</v>
      </c>
      <c r="F1801" s="49">
        <f>IF(AD1801="",0,COUNTIF($AD$7:AD1801,AD1801))</f>
        <v>0</v>
      </c>
      <c r="G1801" s="49" t="str">
        <f t="shared" si="454"/>
        <v>0</v>
      </c>
      <c r="H1801" s="49">
        <f>IF(AJ1801="",0,COUNTIF($AJ$7:AJ1801,AJ1801))</f>
        <v>0</v>
      </c>
      <c r="I1801" s="49" t="str">
        <f t="shared" si="455"/>
        <v>0</v>
      </c>
      <c r="J1801" s="120">
        <f t="shared" si="456"/>
        <v>0</v>
      </c>
      <c r="K1801" s="50" t="str">
        <f t="shared" si="457"/>
        <v>-</v>
      </c>
      <c r="L1801" s="49">
        <f>IF(N1801="",0,COUNTIF($N$7:N1801,N1801))</f>
        <v>0</v>
      </c>
      <c r="M1801" s="50" t="str">
        <f t="shared" si="458"/>
        <v>0</v>
      </c>
      <c r="N1801" s="49" t="str">
        <f t="shared" si="459"/>
        <v/>
      </c>
      <c r="O1801" s="1"/>
      <c r="P1801" s="112"/>
      <c r="Q1801" s="4"/>
      <c r="R1801" s="4"/>
      <c r="S1801" s="54" t="str">
        <f t="shared" si="460"/>
        <v/>
      </c>
      <c r="T1801" s="51"/>
      <c r="U1801" s="53"/>
      <c r="V1801" s="233"/>
      <c r="W1801" s="234" t="str">
        <f t="shared" si="461"/>
        <v/>
      </c>
      <c r="X1801" s="52"/>
      <c r="Y1801" s="53"/>
      <c r="Z1801" s="53"/>
      <c r="AA1801" s="53"/>
      <c r="AB1801" s="54" t="str">
        <f t="shared" si="462"/>
        <v/>
      </c>
      <c r="AC1801" s="54" t="str">
        <f t="shared" si="463"/>
        <v/>
      </c>
      <c r="AD1801" s="52"/>
      <c r="AE1801" s="53"/>
      <c r="AF1801" s="53"/>
      <c r="AG1801" s="53"/>
      <c r="AH1801" s="54" t="str">
        <f t="shared" si="464"/>
        <v/>
      </c>
      <c r="AI1801" s="54" t="str">
        <f t="shared" si="465"/>
        <v/>
      </c>
      <c r="AJ1801" s="52"/>
      <c r="AK1801" s="55"/>
      <c r="AL1801" s="55"/>
      <c r="AM1801" s="55"/>
      <c r="AN1801" s="54" t="str">
        <f t="shared" si="466"/>
        <v/>
      </c>
      <c r="AO1801" s="54" t="str">
        <f t="shared" si="467"/>
        <v/>
      </c>
      <c r="AP1801" s="53"/>
      <c r="AQ1801" s="53"/>
      <c r="AR1801" s="1"/>
      <c r="AS1801" s="1"/>
    </row>
    <row r="1802" spans="1:45" ht="18.75" customHeight="1" x14ac:dyDescent="0.35">
      <c r="A1802" s="1"/>
      <c r="B1802" s="49">
        <f>IF(R1802="",0,COUNTIF($R$7:R1802,R1802))</f>
        <v>0</v>
      </c>
      <c r="C1802" s="49" t="str">
        <f t="shared" si="452"/>
        <v>0</v>
      </c>
      <c r="D1802" s="49">
        <f>IF(X1802="",0,COUNTIF($X$7:X1802,X1802))</f>
        <v>0</v>
      </c>
      <c r="E1802" s="49" t="str">
        <f t="shared" si="453"/>
        <v>0</v>
      </c>
      <c r="F1802" s="49">
        <f>IF(AD1802="",0,COUNTIF($AD$7:AD1802,AD1802))</f>
        <v>0</v>
      </c>
      <c r="G1802" s="49" t="str">
        <f t="shared" si="454"/>
        <v>0</v>
      </c>
      <c r="H1802" s="49">
        <f>IF(AJ1802="",0,COUNTIF($AJ$7:AJ1802,AJ1802))</f>
        <v>0</v>
      </c>
      <c r="I1802" s="49" t="str">
        <f t="shared" si="455"/>
        <v>0</v>
      </c>
      <c r="J1802" s="120">
        <f t="shared" si="456"/>
        <v>0</v>
      </c>
      <c r="K1802" s="50" t="str">
        <f t="shared" si="457"/>
        <v>-</v>
      </c>
      <c r="L1802" s="49">
        <f>IF(N1802="",0,COUNTIF($N$7:N1802,N1802))</f>
        <v>0</v>
      </c>
      <c r="M1802" s="50" t="str">
        <f t="shared" si="458"/>
        <v>0</v>
      </c>
      <c r="N1802" s="49" t="str">
        <f t="shared" si="459"/>
        <v/>
      </c>
      <c r="O1802" s="1"/>
      <c r="P1802" s="112"/>
      <c r="Q1802" s="4"/>
      <c r="R1802" s="4"/>
      <c r="S1802" s="54" t="str">
        <f t="shared" si="460"/>
        <v/>
      </c>
      <c r="T1802" s="51"/>
      <c r="U1802" s="53"/>
      <c r="V1802" s="233"/>
      <c r="W1802" s="234" t="str">
        <f t="shared" si="461"/>
        <v/>
      </c>
      <c r="X1802" s="52"/>
      <c r="Y1802" s="53"/>
      <c r="Z1802" s="53"/>
      <c r="AA1802" s="53"/>
      <c r="AB1802" s="54" t="str">
        <f t="shared" si="462"/>
        <v/>
      </c>
      <c r="AC1802" s="54" t="str">
        <f t="shared" si="463"/>
        <v/>
      </c>
      <c r="AD1802" s="52"/>
      <c r="AE1802" s="53"/>
      <c r="AF1802" s="53"/>
      <c r="AG1802" s="53"/>
      <c r="AH1802" s="54" t="str">
        <f t="shared" si="464"/>
        <v/>
      </c>
      <c r="AI1802" s="54" t="str">
        <f t="shared" si="465"/>
        <v/>
      </c>
      <c r="AJ1802" s="52"/>
      <c r="AK1802" s="55"/>
      <c r="AL1802" s="55"/>
      <c r="AM1802" s="55"/>
      <c r="AN1802" s="54" t="str">
        <f t="shared" si="466"/>
        <v/>
      </c>
      <c r="AO1802" s="54" t="str">
        <f t="shared" si="467"/>
        <v/>
      </c>
      <c r="AP1802" s="53"/>
      <c r="AQ1802" s="53"/>
      <c r="AR1802" s="1"/>
      <c r="AS1802" s="1"/>
    </row>
    <row r="1803" spans="1:45" ht="18.75" customHeight="1" x14ac:dyDescent="0.35">
      <c r="A1803" s="1"/>
      <c r="B1803" s="49">
        <f>IF(R1803="",0,COUNTIF($R$7:R1803,R1803))</f>
        <v>0</v>
      </c>
      <c r="C1803" s="49" t="str">
        <f t="shared" si="452"/>
        <v>0</v>
      </c>
      <c r="D1803" s="49">
        <f>IF(X1803="",0,COUNTIF($X$7:X1803,X1803))</f>
        <v>0</v>
      </c>
      <c r="E1803" s="49" t="str">
        <f t="shared" si="453"/>
        <v>0</v>
      </c>
      <c r="F1803" s="49">
        <f>IF(AD1803="",0,COUNTIF($AD$7:AD1803,AD1803))</f>
        <v>0</v>
      </c>
      <c r="G1803" s="49" t="str">
        <f t="shared" si="454"/>
        <v>0</v>
      </c>
      <c r="H1803" s="49">
        <f>IF(AJ1803="",0,COUNTIF($AJ$7:AJ1803,AJ1803))</f>
        <v>0</v>
      </c>
      <c r="I1803" s="49" t="str">
        <f t="shared" si="455"/>
        <v>0</v>
      </c>
      <c r="J1803" s="120">
        <f t="shared" si="456"/>
        <v>0</v>
      </c>
      <c r="K1803" s="50" t="str">
        <f t="shared" si="457"/>
        <v>-</v>
      </c>
      <c r="L1803" s="49">
        <f>IF(N1803="",0,COUNTIF($N$7:N1803,N1803))</f>
        <v>0</v>
      </c>
      <c r="M1803" s="50" t="str">
        <f t="shared" si="458"/>
        <v>0</v>
      </c>
      <c r="N1803" s="49" t="str">
        <f t="shared" si="459"/>
        <v/>
      </c>
      <c r="O1803" s="1"/>
      <c r="P1803" s="112"/>
      <c r="Q1803" s="4"/>
      <c r="R1803" s="4"/>
      <c r="S1803" s="54" t="str">
        <f t="shared" si="460"/>
        <v/>
      </c>
      <c r="T1803" s="51"/>
      <c r="U1803" s="53"/>
      <c r="V1803" s="233"/>
      <c r="W1803" s="234" t="str">
        <f t="shared" si="461"/>
        <v/>
      </c>
      <c r="X1803" s="52"/>
      <c r="Y1803" s="53"/>
      <c r="Z1803" s="53"/>
      <c r="AA1803" s="53"/>
      <c r="AB1803" s="54" t="str">
        <f t="shared" si="462"/>
        <v/>
      </c>
      <c r="AC1803" s="54" t="str">
        <f t="shared" si="463"/>
        <v/>
      </c>
      <c r="AD1803" s="52"/>
      <c r="AE1803" s="53"/>
      <c r="AF1803" s="53"/>
      <c r="AG1803" s="53"/>
      <c r="AH1803" s="54" t="str">
        <f t="shared" si="464"/>
        <v/>
      </c>
      <c r="AI1803" s="54" t="str">
        <f t="shared" si="465"/>
        <v/>
      </c>
      <c r="AJ1803" s="52"/>
      <c r="AK1803" s="55"/>
      <c r="AL1803" s="55"/>
      <c r="AM1803" s="55"/>
      <c r="AN1803" s="54" t="str">
        <f t="shared" si="466"/>
        <v/>
      </c>
      <c r="AO1803" s="54" t="str">
        <f t="shared" si="467"/>
        <v/>
      </c>
      <c r="AP1803" s="53"/>
      <c r="AQ1803" s="53"/>
      <c r="AR1803" s="1"/>
      <c r="AS1803" s="1"/>
    </row>
    <row r="1804" spans="1:45" ht="18.75" customHeight="1" x14ac:dyDescent="0.35">
      <c r="A1804" s="1"/>
      <c r="B1804" s="49">
        <f>IF(R1804="",0,COUNTIF($R$7:R1804,R1804))</f>
        <v>0</v>
      </c>
      <c r="C1804" s="49" t="str">
        <f t="shared" si="452"/>
        <v>0</v>
      </c>
      <c r="D1804" s="49">
        <f>IF(X1804="",0,COUNTIF($X$7:X1804,X1804))</f>
        <v>0</v>
      </c>
      <c r="E1804" s="49" t="str">
        <f t="shared" si="453"/>
        <v>0</v>
      </c>
      <c r="F1804" s="49">
        <f>IF(AD1804="",0,COUNTIF($AD$7:AD1804,AD1804))</f>
        <v>0</v>
      </c>
      <c r="G1804" s="49" t="str">
        <f t="shared" si="454"/>
        <v>0</v>
      </c>
      <c r="H1804" s="49">
        <f>IF(AJ1804="",0,COUNTIF($AJ$7:AJ1804,AJ1804))</f>
        <v>0</v>
      </c>
      <c r="I1804" s="49" t="str">
        <f t="shared" si="455"/>
        <v>0</v>
      </c>
      <c r="J1804" s="120">
        <f t="shared" si="456"/>
        <v>0</v>
      </c>
      <c r="K1804" s="50" t="str">
        <f t="shared" si="457"/>
        <v>-</v>
      </c>
      <c r="L1804" s="49">
        <f>IF(N1804="",0,COUNTIF($N$7:N1804,N1804))</f>
        <v>0</v>
      </c>
      <c r="M1804" s="50" t="str">
        <f t="shared" si="458"/>
        <v>0</v>
      </c>
      <c r="N1804" s="49" t="str">
        <f t="shared" si="459"/>
        <v/>
      </c>
      <c r="O1804" s="1"/>
      <c r="P1804" s="112"/>
      <c r="Q1804" s="4"/>
      <c r="R1804" s="4"/>
      <c r="S1804" s="54" t="str">
        <f t="shared" si="460"/>
        <v/>
      </c>
      <c r="T1804" s="51"/>
      <c r="U1804" s="53"/>
      <c r="V1804" s="233"/>
      <c r="W1804" s="234" t="str">
        <f t="shared" si="461"/>
        <v/>
      </c>
      <c r="X1804" s="52"/>
      <c r="Y1804" s="53"/>
      <c r="Z1804" s="53"/>
      <c r="AA1804" s="53"/>
      <c r="AB1804" s="54" t="str">
        <f t="shared" si="462"/>
        <v/>
      </c>
      <c r="AC1804" s="54" t="str">
        <f t="shared" si="463"/>
        <v/>
      </c>
      <c r="AD1804" s="52"/>
      <c r="AE1804" s="53"/>
      <c r="AF1804" s="53"/>
      <c r="AG1804" s="53"/>
      <c r="AH1804" s="54" t="str">
        <f t="shared" si="464"/>
        <v/>
      </c>
      <c r="AI1804" s="54" t="str">
        <f t="shared" si="465"/>
        <v/>
      </c>
      <c r="AJ1804" s="52"/>
      <c r="AK1804" s="55"/>
      <c r="AL1804" s="55"/>
      <c r="AM1804" s="55"/>
      <c r="AN1804" s="54" t="str">
        <f t="shared" si="466"/>
        <v/>
      </c>
      <c r="AO1804" s="54" t="str">
        <f t="shared" si="467"/>
        <v/>
      </c>
      <c r="AP1804" s="53"/>
      <c r="AQ1804" s="53"/>
      <c r="AR1804" s="1"/>
      <c r="AS1804" s="1"/>
    </row>
    <row r="1805" spans="1:45" ht="18.75" customHeight="1" x14ac:dyDescent="0.35">
      <c r="A1805" s="1"/>
      <c r="B1805" s="49">
        <f>IF(R1805="",0,COUNTIF($R$7:R1805,R1805))</f>
        <v>0</v>
      </c>
      <c r="C1805" s="49" t="str">
        <f t="shared" si="452"/>
        <v>0</v>
      </c>
      <c r="D1805" s="49">
        <f>IF(X1805="",0,COUNTIF($X$7:X1805,X1805))</f>
        <v>0</v>
      </c>
      <c r="E1805" s="49" t="str">
        <f t="shared" si="453"/>
        <v>0</v>
      </c>
      <c r="F1805" s="49">
        <f>IF(AD1805="",0,COUNTIF($AD$7:AD1805,AD1805))</f>
        <v>0</v>
      </c>
      <c r="G1805" s="49" t="str">
        <f t="shared" si="454"/>
        <v>0</v>
      </c>
      <c r="H1805" s="49">
        <f>IF(AJ1805="",0,COUNTIF($AJ$7:AJ1805,AJ1805))</f>
        <v>0</v>
      </c>
      <c r="I1805" s="49" t="str">
        <f t="shared" si="455"/>
        <v>0</v>
      </c>
      <c r="J1805" s="120">
        <f t="shared" si="456"/>
        <v>0</v>
      </c>
      <c r="K1805" s="50" t="str">
        <f t="shared" si="457"/>
        <v>-</v>
      </c>
      <c r="L1805" s="49">
        <f>IF(N1805="",0,COUNTIF($N$7:N1805,N1805))</f>
        <v>0</v>
      </c>
      <c r="M1805" s="50" t="str">
        <f t="shared" si="458"/>
        <v>0</v>
      </c>
      <c r="N1805" s="49" t="str">
        <f t="shared" si="459"/>
        <v/>
      </c>
      <c r="O1805" s="1"/>
      <c r="P1805" s="112"/>
      <c r="Q1805" s="4"/>
      <c r="R1805" s="4"/>
      <c r="S1805" s="54" t="str">
        <f t="shared" si="460"/>
        <v/>
      </c>
      <c r="T1805" s="51"/>
      <c r="U1805" s="53"/>
      <c r="V1805" s="233"/>
      <c r="W1805" s="234" t="str">
        <f t="shared" si="461"/>
        <v/>
      </c>
      <c r="X1805" s="52"/>
      <c r="Y1805" s="53"/>
      <c r="Z1805" s="53"/>
      <c r="AA1805" s="53"/>
      <c r="AB1805" s="54" t="str">
        <f t="shared" si="462"/>
        <v/>
      </c>
      <c r="AC1805" s="54" t="str">
        <f t="shared" si="463"/>
        <v/>
      </c>
      <c r="AD1805" s="52"/>
      <c r="AE1805" s="53"/>
      <c r="AF1805" s="53"/>
      <c r="AG1805" s="53"/>
      <c r="AH1805" s="54" t="str">
        <f t="shared" si="464"/>
        <v/>
      </c>
      <c r="AI1805" s="54" t="str">
        <f t="shared" si="465"/>
        <v/>
      </c>
      <c r="AJ1805" s="52"/>
      <c r="AK1805" s="55"/>
      <c r="AL1805" s="55"/>
      <c r="AM1805" s="55"/>
      <c r="AN1805" s="54" t="str">
        <f t="shared" si="466"/>
        <v/>
      </c>
      <c r="AO1805" s="54" t="str">
        <f t="shared" si="467"/>
        <v/>
      </c>
      <c r="AP1805" s="53"/>
      <c r="AQ1805" s="53"/>
      <c r="AR1805" s="1"/>
      <c r="AS1805" s="1"/>
    </row>
    <row r="1806" spans="1:45" ht="18.75" customHeight="1" x14ac:dyDescent="0.35">
      <c r="A1806" s="1"/>
      <c r="B1806" s="49">
        <f>IF(R1806="",0,COUNTIF($R$7:R1806,R1806))</f>
        <v>0</v>
      </c>
      <c r="C1806" s="49" t="str">
        <f t="shared" si="452"/>
        <v>0</v>
      </c>
      <c r="D1806" s="49">
        <f>IF(X1806="",0,COUNTIF($X$7:X1806,X1806))</f>
        <v>0</v>
      </c>
      <c r="E1806" s="49" t="str">
        <f t="shared" si="453"/>
        <v>0</v>
      </c>
      <c r="F1806" s="49">
        <f>IF(AD1806="",0,COUNTIF($AD$7:AD1806,AD1806))</f>
        <v>0</v>
      </c>
      <c r="G1806" s="49" t="str">
        <f t="shared" si="454"/>
        <v>0</v>
      </c>
      <c r="H1806" s="49">
        <f>IF(AJ1806="",0,COUNTIF($AJ$7:AJ1806,AJ1806))</f>
        <v>0</v>
      </c>
      <c r="I1806" s="49" t="str">
        <f t="shared" si="455"/>
        <v>0</v>
      </c>
      <c r="J1806" s="120">
        <f t="shared" si="456"/>
        <v>0</v>
      </c>
      <c r="K1806" s="50" t="str">
        <f t="shared" si="457"/>
        <v>-</v>
      </c>
      <c r="L1806" s="49">
        <f>IF(N1806="",0,COUNTIF($N$7:N1806,N1806))</f>
        <v>0</v>
      </c>
      <c r="M1806" s="50" t="str">
        <f t="shared" si="458"/>
        <v>0</v>
      </c>
      <c r="N1806" s="49" t="str">
        <f t="shared" si="459"/>
        <v/>
      </c>
      <c r="O1806" s="1"/>
      <c r="P1806" s="112"/>
      <c r="Q1806" s="4"/>
      <c r="R1806" s="4"/>
      <c r="S1806" s="54" t="str">
        <f t="shared" si="460"/>
        <v/>
      </c>
      <c r="T1806" s="51"/>
      <c r="U1806" s="53"/>
      <c r="V1806" s="233"/>
      <c r="W1806" s="234" t="str">
        <f t="shared" si="461"/>
        <v/>
      </c>
      <c r="X1806" s="52"/>
      <c r="Y1806" s="53"/>
      <c r="Z1806" s="53"/>
      <c r="AA1806" s="53"/>
      <c r="AB1806" s="54" t="str">
        <f t="shared" si="462"/>
        <v/>
      </c>
      <c r="AC1806" s="54" t="str">
        <f t="shared" si="463"/>
        <v/>
      </c>
      <c r="AD1806" s="52"/>
      <c r="AE1806" s="53"/>
      <c r="AF1806" s="53"/>
      <c r="AG1806" s="53"/>
      <c r="AH1806" s="54" t="str">
        <f t="shared" si="464"/>
        <v/>
      </c>
      <c r="AI1806" s="54" t="str">
        <f t="shared" si="465"/>
        <v/>
      </c>
      <c r="AJ1806" s="52"/>
      <c r="AK1806" s="55"/>
      <c r="AL1806" s="55"/>
      <c r="AM1806" s="55"/>
      <c r="AN1806" s="54" t="str">
        <f t="shared" si="466"/>
        <v/>
      </c>
      <c r="AO1806" s="54" t="str">
        <f t="shared" si="467"/>
        <v/>
      </c>
      <c r="AP1806" s="53"/>
      <c r="AQ1806" s="53"/>
      <c r="AR1806" s="1"/>
      <c r="AS1806" s="1"/>
    </row>
    <row r="1807" spans="1:45" ht="18.75" customHeight="1" x14ac:dyDescent="0.35">
      <c r="A1807" s="1"/>
      <c r="B1807" s="49">
        <f>IF(R1807="",0,COUNTIF($R$7:R1807,R1807))</f>
        <v>0</v>
      </c>
      <c r="C1807" s="49" t="str">
        <f t="shared" si="452"/>
        <v>0</v>
      </c>
      <c r="D1807" s="49">
        <f>IF(X1807="",0,COUNTIF($X$7:X1807,X1807))</f>
        <v>0</v>
      </c>
      <c r="E1807" s="49" t="str">
        <f t="shared" si="453"/>
        <v>0</v>
      </c>
      <c r="F1807" s="49">
        <f>IF(AD1807="",0,COUNTIF($AD$7:AD1807,AD1807))</f>
        <v>0</v>
      </c>
      <c r="G1807" s="49" t="str">
        <f t="shared" si="454"/>
        <v>0</v>
      </c>
      <c r="H1807" s="49">
        <f>IF(AJ1807="",0,COUNTIF($AJ$7:AJ1807,AJ1807))</f>
        <v>0</v>
      </c>
      <c r="I1807" s="49" t="str">
        <f t="shared" si="455"/>
        <v>0</v>
      </c>
      <c r="J1807" s="120">
        <f t="shared" si="456"/>
        <v>0</v>
      </c>
      <c r="K1807" s="50" t="str">
        <f t="shared" si="457"/>
        <v>-</v>
      </c>
      <c r="L1807" s="49">
        <f>IF(N1807="",0,COUNTIF($N$7:N1807,N1807))</f>
        <v>0</v>
      </c>
      <c r="M1807" s="50" t="str">
        <f t="shared" si="458"/>
        <v>0</v>
      </c>
      <c r="N1807" s="49" t="str">
        <f t="shared" si="459"/>
        <v/>
      </c>
      <c r="O1807" s="1"/>
      <c r="P1807" s="112"/>
      <c r="Q1807" s="4"/>
      <c r="R1807" s="4"/>
      <c r="S1807" s="54" t="str">
        <f t="shared" si="460"/>
        <v/>
      </c>
      <c r="T1807" s="51"/>
      <c r="U1807" s="53"/>
      <c r="V1807" s="233"/>
      <c r="W1807" s="234" t="str">
        <f t="shared" si="461"/>
        <v/>
      </c>
      <c r="X1807" s="52"/>
      <c r="Y1807" s="53"/>
      <c r="Z1807" s="53"/>
      <c r="AA1807" s="53"/>
      <c r="AB1807" s="54" t="str">
        <f t="shared" si="462"/>
        <v/>
      </c>
      <c r="AC1807" s="54" t="str">
        <f t="shared" si="463"/>
        <v/>
      </c>
      <c r="AD1807" s="52"/>
      <c r="AE1807" s="53"/>
      <c r="AF1807" s="53"/>
      <c r="AG1807" s="53"/>
      <c r="AH1807" s="54" t="str">
        <f t="shared" si="464"/>
        <v/>
      </c>
      <c r="AI1807" s="54" t="str">
        <f t="shared" si="465"/>
        <v/>
      </c>
      <c r="AJ1807" s="52"/>
      <c r="AK1807" s="55"/>
      <c r="AL1807" s="55"/>
      <c r="AM1807" s="55"/>
      <c r="AN1807" s="54" t="str">
        <f t="shared" si="466"/>
        <v/>
      </c>
      <c r="AO1807" s="54" t="str">
        <f t="shared" si="467"/>
        <v/>
      </c>
      <c r="AP1807" s="53"/>
      <c r="AQ1807" s="53"/>
      <c r="AR1807" s="1"/>
      <c r="AS1807" s="1"/>
    </row>
    <row r="1808" spans="1:45" ht="18.75" customHeight="1" x14ac:dyDescent="0.35">
      <c r="A1808" s="1"/>
      <c r="B1808" s="49">
        <f>IF(R1808="",0,COUNTIF($R$7:R1808,R1808))</f>
        <v>0</v>
      </c>
      <c r="C1808" s="49" t="str">
        <f t="shared" si="452"/>
        <v>0</v>
      </c>
      <c r="D1808" s="49">
        <f>IF(X1808="",0,COUNTIF($X$7:X1808,X1808))</f>
        <v>0</v>
      </c>
      <c r="E1808" s="49" t="str">
        <f t="shared" si="453"/>
        <v>0</v>
      </c>
      <c r="F1808" s="49">
        <f>IF(AD1808="",0,COUNTIF($AD$7:AD1808,AD1808))</f>
        <v>0</v>
      </c>
      <c r="G1808" s="49" t="str">
        <f t="shared" si="454"/>
        <v>0</v>
      </c>
      <c r="H1808" s="49">
        <f>IF(AJ1808="",0,COUNTIF($AJ$7:AJ1808,AJ1808))</f>
        <v>0</v>
      </c>
      <c r="I1808" s="49" t="str">
        <f t="shared" si="455"/>
        <v>0</v>
      </c>
      <c r="J1808" s="120">
        <f t="shared" si="456"/>
        <v>0</v>
      </c>
      <c r="K1808" s="50" t="str">
        <f t="shared" si="457"/>
        <v>-</v>
      </c>
      <c r="L1808" s="49">
        <f>IF(N1808="",0,COUNTIF($N$7:N1808,N1808))</f>
        <v>0</v>
      </c>
      <c r="M1808" s="50" t="str">
        <f t="shared" si="458"/>
        <v>0</v>
      </c>
      <c r="N1808" s="49" t="str">
        <f t="shared" si="459"/>
        <v/>
      </c>
      <c r="O1808" s="1"/>
      <c r="P1808" s="112"/>
      <c r="Q1808" s="4"/>
      <c r="R1808" s="4"/>
      <c r="S1808" s="54" t="str">
        <f t="shared" si="460"/>
        <v/>
      </c>
      <c r="T1808" s="51"/>
      <c r="U1808" s="53"/>
      <c r="V1808" s="233"/>
      <c r="W1808" s="234" t="str">
        <f t="shared" si="461"/>
        <v/>
      </c>
      <c r="X1808" s="52"/>
      <c r="Y1808" s="53"/>
      <c r="Z1808" s="53"/>
      <c r="AA1808" s="53"/>
      <c r="AB1808" s="54" t="str">
        <f t="shared" si="462"/>
        <v/>
      </c>
      <c r="AC1808" s="54" t="str">
        <f t="shared" si="463"/>
        <v/>
      </c>
      <c r="AD1808" s="52"/>
      <c r="AE1808" s="53"/>
      <c r="AF1808" s="53"/>
      <c r="AG1808" s="53"/>
      <c r="AH1808" s="54" t="str">
        <f t="shared" si="464"/>
        <v/>
      </c>
      <c r="AI1808" s="54" t="str">
        <f t="shared" si="465"/>
        <v/>
      </c>
      <c r="AJ1808" s="52"/>
      <c r="AK1808" s="55"/>
      <c r="AL1808" s="55"/>
      <c r="AM1808" s="55"/>
      <c r="AN1808" s="54" t="str">
        <f t="shared" si="466"/>
        <v/>
      </c>
      <c r="AO1808" s="54" t="str">
        <f t="shared" si="467"/>
        <v/>
      </c>
      <c r="AP1808" s="53"/>
      <c r="AQ1808" s="53"/>
      <c r="AR1808" s="1"/>
      <c r="AS1808" s="1"/>
    </row>
    <row r="1809" spans="1:45" ht="18.75" customHeight="1" x14ac:dyDescent="0.35">
      <c r="A1809" s="1"/>
      <c r="B1809" s="49">
        <f>IF(R1809="",0,COUNTIF($R$7:R1809,R1809))</f>
        <v>0</v>
      </c>
      <c r="C1809" s="49" t="str">
        <f t="shared" si="452"/>
        <v>0</v>
      </c>
      <c r="D1809" s="49">
        <f>IF(X1809="",0,COUNTIF($X$7:X1809,X1809))</f>
        <v>0</v>
      </c>
      <c r="E1809" s="49" t="str">
        <f t="shared" si="453"/>
        <v>0</v>
      </c>
      <c r="F1809" s="49">
        <f>IF(AD1809="",0,COUNTIF($AD$7:AD1809,AD1809))</f>
        <v>0</v>
      </c>
      <c r="G1809" s="49" t="str">
        <f t="shared" si="454"/>
        <v>0</v>
      </c>
      <c r="H1809" s="49">
        <f>IF(AJ1809="",0,COUNTIF($AJ$7:AJ1809,AJ1809))</f>
        <v>0</v>
      </c>
      <c r="I1809" s="49" t="str">
        <f t="shared" si="455"/>
        <v>0</v>
      </c>
      <c r="J1809" s="120">
        <f t="shared" si="456"/>
        <v>0</v>
      </c>
      <c r="K1809" s="50" t="str">
        <f t="shared" si="457"/>
        <v>-</v>
      </c>
      <c r="L1809" s="49">
        <f>IF(N1809="",0,COUNTIF($N$7:N1809,N1809))</f>
        <v>0</v>
      </c>
      <c r="M1809" s="50" t="str">
        <f t="shared" si="458"/>
        <v>0</v>
      </c>
      <c r="N1809" s="49" t="str">
        <f t="shared" si="459"/>
        <v/>
      </c>
      <c r="O1809" s="1"/>
      <c r="P1809" s="112"/>
      <c r="Q1809" s="4"/>
      <c r="R1809" s="4"/>
      <c r="S1809" s="54" t="str">
        <f t="shared" si="460"/>
        <v/>
      </c>
      <c r="T1809" s="51"/>
      <c r="U1809" s="53"/>
      <c r="V1809" s="233"/>
      <c r="W1809" s="234" t="str">
        <f t="shared" si="461"/>
        <v/>
      </c>
      <c r="X1809" s="52"/>
      <c r="Y1809" s="53"/>
      <c r="Z1809" s="53"/>
      <c r="AA1809" s="53"/>
      <c r="AB1809" s="54" t="str">
        <f t="shared" si="462"/>
        <v/>
      </c>
      <c r="AC1809" s="54" t="str">
        <f t="shared" si="463"/>
        <v/>
      </c>
      <c r="AD1809" s="52"/>
      <c r="AE1809" s="53"/>
      <c r="AF1809" s="53"/>
      <c r="AG1809" s="53"/>
      <c r="AH1809" s="54" t="str">
        <f t="shared" si="464"/>
        <v/>
      </c>
      <c r="AI1809" s="54" t="str">
        <f t="shared" si="465"/>
        <v/>
      </c>
      <c r="AJ1809" s="52"/>
      <c r="AK1809" s="55"/>
      <c r="AL1809" s="55"/>
      <c r="AM1809" s="55"/>
      <c r="AN1809" s="54" t="str">
        <f t="shared" si="466"/>
        <v/>
      </c>
      <c r="AO1809" s="54" t="str">
        <f t="shared" si="467"/>
        <v/>
      </c>
      <c r="AP1809" s="53"/>
      <c r="AQ1809" s="53"/>
      <c r="AR1809" s="1"/>
      <c r="AS1809" s="1"/>
    </row>
    <row r="1810" spans="1:45" ht="18.75" customHeight="1" x14ac:dyDescent="0.35">
      <c r="A1810" s="1"/>
      <c r="B1810" s="49">
        <f>IF(R1810="",0,COUNTIF($R$7:R1810,R1810))</f>
        <v>0</v>
      </c>
      <c r="C1810" s="49" t="str">
        <f t="shared" si="452"/>
        <v>0</v>
      </c>
      <c r="D1810" s="49">
        <f>IF(X1810="",0,COUNTIF($X$7:X1810,X1810))</f>
        <v>0</v>
      </c>
      <c r="E1810" s="49" t="str">
        <f t="shared" si="453"/>
        <v>0</v>
      </c>
      <c r="F1810" s="49">
        <f>IF(AD1810="",0,COUNTIF($AD$7:AD1810,AD1810))</f>
        <v>0</v>
      </c>
      <c r="G1810" s="49" t="str">
        <f t="shared" si="454"/>
        <v>0</v>
      </c>
      <c r="H1810" s="49">
        <f>IF(AJ1810="",0,COUNTIF($AJ$7:AJ1810,AJ1810))</f>
        <v>0</v>
      </c>
      <c r="I1810" s="49" t="str">
        <f t="shared" si="455"/>
        <v>0</v>
      </c>
      <c r="J1810" s="120">
        <f t="shared" si="456"/>
        <v>0</v>
      </c>
      <c r="K1810" s="50" t="str">
        <f t="shared" si="457"/>
        <v>-</v>
      </c>
      <c r="L1810" s="49">
        <f>IF(N1810="",0,COUNTIF($N$7:N1810,N1810))</f>
        <v>0</v>
      </c>
      <c r="M1810" s="50" t="str">
        <f t="shared" si="458"/>
        <v>0</v>
      </c>
      <c r="N1810" s="49" t="str">
        <f t="shared" si="459"/>
        <v/>
      </c>
      <c r="O1810" s="1"/>
      <c r="P1810" s="112"/>
      <c r="Q1810" s="4"/>
      <c r="R1810" s="4"/>
      <c r="S1810" s="54" t="str">
        <f t="shared" si="460"/>
        <v/>
      </c>
      <c r="T1810" s="51"/>
      <c r="U1810" s="53"/>
      <c r="V1810" s="233"/>
      <c r="W1810" s="234" t="str">
        <f t="shared" si="461"/>
        <v/>
      </c>
      <c r="X1810" s="52"/>
      <c r="Y1810" s="53"/>
      <c r="Z1810" s="53"/>
      <c r="AA1810" s="53"/>
      <c r="AB1810" s="54" t="str">
        <f t="shared" si="462"/>
        <v/>
      </c>
      <c r="AC1810" s="54" t="str">
        <f t="shared" si="463"/>
        <v/>
      </c>
      <c r="AD1810" s="52"/>
      <c r="AE1810" s="53"/>
      <c r="AF1810" s="53"/>
      <c r="AG1810" s="53"/>
      <c r="AH1810" s="54" t="str">
        <f t="shared" si="464"/>
        <v/>
      </c>
      <c r="AI1810" s="54" t="str">
        <f t="shared" si="465"/>
        <v/>
      </c>
      <c r="AJ1810" s="52"/>
      <c r="AK1810" s="55"/>
      <c r="AL1810" s="55"/>
      <c r="AM1810" s="55"/>
      <c r="AN1810" s="54" t="str">
        <f t="shared" si="466"/>
        <v/>
      </c>
      <c r="AO1810" s="54" t="str">
        <f t="shared" si="467"/>
        <v/>
      </c>
      <c r="AP1810" s="53"/>
      <c r="AQ1810" s="53"/>
      <c r="AR1810" s="1"/>
      <c r="AS1810" s="1"/>
    </row>
    <row r="1811" spans="1:45" ht="18.75" customHeight="1" x14ac:dyDescent="0.35">
      <c r="A1811" s="1"/>
      <c r="B1811" s="49">
        <f>IF(R1811="",0,COUNTIF($R$7:R1811,R1811))</f>
        <v>0</v>
      </c>
      <c r="C1811" s="49" t="str">
        <f t="shared" si="452"/>
        <v>0</v>
      </c>
      <c r="D1811" s="49">
        <f>IF(X1811="",0,COUNTIF($X$7:X1811,X1811))</f>
        <v>0</v>
      </c>
      <c r="E1811" s="49" t="str">
        <f t="shared" si="453"/>
        <v>0</v>
      </c>
      <c r="F1811" s="49">
        <f>IF(AD1811="",0,COUNTIF($AD$7:AD1811,AD1811))</f>
        <v>0</v>
      </c>
      <c r="G1811" s="49" t="str">
        <f t="shared" si="454"/>
        <v>0</v>
      </c>
      <c r="H1811" s="49">
        <f>IF(AJ1811="",0,COUNTIF($AJ$7:AJ1811,AJ1811))</f>
        <v>0</v>
      </c>
      <c r="I1811" s="49" t="str">
        <f t="shared" si="455"/>
        <v>0</v>
      </c>
      <c r="J1811" s="120">
        <f t="shared" si="456"/>
        <v>0</v>
      </c>
      <c r="K1811" s="50" t="str">
        <f t="shared" si="457"/>
        <v>-</v>
      </c>
      <c r="L1811" s="49">
        <f>IF(N1811="",0,COUNTIF($N$7:N1811,N1811))</f>
        <v>0</v>
      </c>
      <c r="M1811" s="50" t="str">
        <f t="shared" si="458"/>
        <v>0</v>
      </c>
      <c r="N1811" s="49" t="str">
        <f t="shared" si="459"/>
        <v/>
      </c>
      <c r="O1811" s="1"/>
      <c r="P1811" s="112"/>
      <c r="Q1811" s="4"/>
      <c r="R1811" s="4"/>
      <c r="S1811" s="54" t="str">
        <f t="shared" si="460"/>
        <v/>
      </c>
      <c r="T1811" s="51"/>
      <c r="U1811" s="53"/>
      <c r="V1811" s="233"/>
      <c r="W1811" s="234" t="str">
        <f t="shared" si="461"/>
        <v/>
      </c>
      <c r="X1811" s="52"/>
      <c r="Y1811" s="53"/>
      <c r="Z1811" s="53"/>
      <c r="AA1811" s="53"/>
      <c r="AB1811" s="54" t="str">
        <f t="shared" si="462"/>
        <v/>
      </c>
      <c r="AC1811" s="54" t="str">
        <f t="shared" si="463"/>
        <v/>
      </c>
      <c r="AD1811" s="52"/>
      <c r="AE1811" s="53"/>
      <c r="AF1811" s="53"/>
      <c r="AG1811" s="53"/>
      <c r="AH1811" s="54" t="str">
        <f t="shared" si="464"/>
        <v/>
      </c>
      <c r="AI1811" s="54" t="str">
        <f t="shared" si="465"/>
        <v/>
      </c>
      <c r="AJ1811" s="52"/>
      <c r="AK1811" s="55"/>
      <c r="AL1811" s="55"/>
      <c r="AM1811" s="55"/>
      <c r="AN1811" s="54" t="str">
        <f t="shared" si="466"/>
        <v/>
      </c>
      <c r="AO1811" s="54" t="str">
        <f t="shared" si="467"/>
        <v/>
      </c>
      <c r="AP1811" s="53"/>
      <c r="AQ1811" s="53"/>
      <c r="AR1811" s="1"/>
      <c r="AS1811" s="1"/>
    </row>
    <row r="1812" spans="1:45" ht="18.75" customHeight="1" x14ac:dyDescent="0.35">
      <c r="A1812" s="1"/>
      <c r="B1812" s="49">
        <f>IF(R1812="",0,COUNTIF($R$7:R1812,R1812))</f>
        <v>0</v>
      </c>
      <c r="C1812" s="49" t="str">
        <f t="shared" si="452"/>
        <v>0</v>
      </c>
      <c r="D1812" s="49">
        <f>IF(X1812="",0,COUNTIF($X$7:X1812,X1812))</f>
        <v>0</v>
      </c>
      <c r="E1812" s="49" t="str">
        <f t="shared" si="453"/>
        <v>0</v>
      </c>
      <c r="F1812" s="49">
        <f>IF(AD1812="",0,COUNTIF($AD$7:AD1812,AD1812))</f>
        <v>0</v>
      </c>
      <c r="G1812" s="49" t="str">
        <f t="shared" si="454"/>
        <v>0</v>
      </c>
      <c r="H1812" s="49">
        <f>IF(AJ1812="",0,COUNTIF($AJ$7:AJ1812,AJ1812))</f>
        <v>0</v>
      </c>
      <c r="I1812" s="49" t="str">
        <f t="shared" si="455"/>
        <v>0</v>
      </c>
      <c r="J1812" s="120">
        <f t="shared" si="456"/>
        <v>0</v>
      </c>
      <c r="K1812" s="50" t="str">
        <f t="shared" si="457"/>
        <v>-</v>
      </c>
      <c r="L1812" s="49">
        <f>IF(N1812="",0,COUNTIF($N$7:N1812,N1812))</f>
        <v>0</v>
      </c>
      <c r="M1812" s="50" t="str">
        <f t="shared" si="458"/>
        <v>0</v>
      </c>
      <c r="N1812" s="49" t="str">
        <f t="shared" si="459"/>
        <v/>
      </c>
      <c r="O1812" s="1"/>
      <c r="P1812" s="112"/>
      <c r="Q1812" s="4"/>
      <c r="R1812" s="4"/>
      <c r="S1812" s="54" t="str">
        <f t="shared" si="460"/>
        <v/>
      </c>
      <c r="T1812" s="51"/>
      <c r="U1812" s="53"/>
      <c r="V1812" s="233"/>
      <c r="W1812" s="234" t="str">
        <f t="shared" si="461"/>
        <v/>
      </c>
      <c r="X1812" s="52"/>
      <c r="Y1812" s="53"/>
      <c r="Z1812" s="53"/>
      <c r="AA1812" s="53"/>
      <c r="AB1812" s="54" t="str">
        <f t="shared" si="462"/>
        <v/>
      </c>
      <c r="AC1812" s="54" t="str">
        <f t="shared" si="463"/>
        <v/>
      </c>
      <c r="AD1812" s="52"/>
      <c r="AE1812" s="53"/>
      <c r="AF1812" s="53"/>
      <c r="AG1812" s="53"/>
      <c r="AH1812" s="54" t="str">
        <f t="shared" si="464"/>
        <v/>
      </c>
      <c r="AI1812" s="54" t="str">
        <f t="shared" si="465"/>
        <v/>
      </c>
      <c r="AJ1812" s="52"/>
      <c r="AK1812" s="55"/>
      <c r="AL1812" s="55"/>
      <c r="AM1812" s="55"/>
      <c r="AN1812" s="54" t="str">
        <f t="shared" si="466"/>
        <v/>
      </c>
      <c r="AO1812" s="54" t="str">
        <f t="shared" si="467"/>
        <v/>
      </c>
      <c r="AP1812" s="53"/>
      <c r="AQ1812" s="53"/>
      <c r="AR1812" s="1"/>
      <c r="AS1812" s="1"/>
    </row>
    <row r="1813" spans="1:45" ht="18.75" customHeight="1" x14ac:dyDescent="0.35">
      <c r="A1813" s="1"/>
      <c r="B1813" s="49">
        <f>IF(R1813="",0,COUNTIF($R$7:R1813,R1813))</f>
        <v>0</v>
      </c>
      <c r="C1813" s="49" t="str">
        <f t="shared" si="452"/>
        <v>0</v>
      </c>
      <c r="D1813" s="49">
        <f>IF(X1813="",0,COUNTIF($X$7:X1813,X1813))</f>
        <v>0</v>
      </c>
      <c r="E1813" s="49" t="str">
        <f t="shared" si="453"/>
        <v>0</v>
      </c>
      <c r="F1813" s="49">
        <f>IF(AD1813="",0,COUNTIF($AD$7:AD1813,AD1813))</f>
        <v>0</v>
      </c>
      <c r="G1813" s="49" t="str">
        <f t="shared" si="454"/>
        <v>0</v>
      </c>
      <c r="H1813" s="49">
        <f>IF(AJ1813="",0,COUNTIF($AJ$7:AJ1813,AJ1813))</f>
        <v>0</v>
      </c>
      <c r="I1813" s="49" t="str">
        <f t="shared" si="455"/>
        <v>0</v>
      </c>
      <c r="J1813" s="120">
        <f t="shared" si="456"/>
        <v>0</v>
      </c>
      <c r="K1813" s="50" t="str">
        <f t="shared" si="457"/>
        <v>-</v>
      </c>
      <c r="L1813" s="49">
        <f>IF(N1813="",0,COUNTIF($N$7:N1813,N1813))</f>
        <v>0</v>
      </c>
      <c r="M1813" s="50" t="str">
        <f t="shared" si="458"/>
        <v>0</v>
      </c>
      <c r="N1813" s="49" t="str">
        <f t="shared" si="459"/>
        <v/>
      </c>
      <c r="O1813" s="1"/>
      <c r="P1813" s="112"/>
      <c r="Q1813" s="4"/>
      <c r="R1813" s="4"/>
      <c r="S1813" s="54" t="str">
        <f t="shared" si="460"/>
        <v/>
      </c>
      <c r="T1813" s="51"/>
      <c r="U1813" s="53"/>
      <c r="V1813" s="233"/>
      <c r="W1813" s="234" t="str">
        <f t="shared" si="461"/>
        <v/>
      </c>
      <c r="X1813" s="52"/>
      <c r="Y1813" s="53"/>
      <c r="Z1813" s="53"/>
      <c r="AA1813" s="53"/>
      <c r="AB1813" s="54" t="str">
        <f t="shared" si="462"/>
        <v/>
      </c>
      <c r="AC1813" s="54" t="str">
        <f t="shared" si="463"/>
        <v/>
      </c>
      <c r="AD1813" s="52"/>
      <c r="AE1813" s="53"/>
      <c r="AF1813" s="53"/>
      <c r="AG1813" s="53"/>
      <c r="AH1813" s="54" t="str">
        <f t="shared" si="464"/>
        <v/>
      </c>
      <c r="AI1813" s="54" t="str">
        <f t="shared" si="465"/>
        <v/>
      </c>
      <c r="AJ1813" s="52"/>
      <c r="AK1813" s="55"/>
      <c r="AL1813" s="55"/>
      <c r="AM1813" s="55"/>
      <c r="AN1813" s="54" t="str">
        <f t="shared" si="466"/>
        <v/>
      </c>
      <c r="AO1813" s="54" t="str">
        <f t="shared" si="467"/>
        <v/>
      </c>
      <c r="AP1813" s="53"/>
      <c r="AQ1813" s="53"/>
      <c r="AR1813" s="1"/>
      <c r="AS1813" s="1"/>
    </row>
    <row r="1814" spans="1:45" ht="18.75" customHeight="1" x14ac:dyDescent="0.35">
      <c r="A1814" s="1"/>
      <c r="B1814" s="49">
        <f>IF(R1814="",0,COUNTIF($R$7:R1814,R1814))</f>
        <v>0</v>
      </c>
      <c r="C1814" s="49" t="str">
        <f t="shared" si="452"/>
        <v>0</v>
      </c>
      <c r="D1814" s="49">
        <f>IF(X1814="",0,COUNTIF($X$7:X1814,X1814))</f>
        <v>0</v>
      </c>
      <c r="E1814" s="49" t="str">
        <f t="shared" si="453"/>
        <v>0</v>
      </c>
      <c r="F1814" s="49">
        <f>IF(AD1814="",0,COUNTIF($AD$7:AD1814,AD1814))</f>
        <v>0</v>
      </c>
      <c r="G1814" s="49" t="str">
        <f t="shared" si="454"/>
        <v>0</v>
      </c>
      <c r="H1814" s="49">
        <f>IF(AJ1814="",0,COUNTIF($AJ$7:AJ1814,AJ1814))</f>
        <v>0</v>
      </c>
      <c r="I1814" s="49" t="str">
        <f t="shared" si="455"/>
        <v>0</v>
      </c>
      <c r="J1814" s="120">
        <f t="shared" si="456"/>
        <v>0</v>
      </c>
      <c r="K1814" s="50" t="str">
        <f t="shared" si="457"/>
        <v>-</v>
      </c>
      <c r="L1814" s="49">
        <f>IF(N1814="",0,COUNTIF($N$7:N1814,N1814))</f>
        <v>0</v>
      </c>
      <c r="M1814" s="50" t="str">
        <f t="shared" si="458"/>
        <v>0</v>
      </c>
      <c r="N1814" s="49" t="str">
        <f t="shared" si="459"/>
        <v/>
      </c>
      <c r="O1814" s="1"/>
      <c r="P1814" s="112"/>
      <c r="Q1814" s="4"/>
      <c r="R1814" s="4"/>
      <c r="S1814" s="54" t="str">
        <f t="shared" si="460"/>
        <v/>
      </c>
      <c r="T1814" s="51"/>
      <c r="U1814" s="53"/>
      <c r="V1814" s="233"/>
      <c r="W1814" s="234" t="str">
        <f t="shared" si="461"/>
        <v/>
      </c>
      <c r="X1814" s="52"/>
      <c r="Y1814" s="53"/>
      <c r="Z1814" s="53"/>
      <c r="AA1814" s="53"/>
      <c r="AB1814" s="54" t="str">
        <f t="shared" si="462"/>
        <v/>
      </c>
      <c r="AC1814" s="54" t="str">
        <f t="shared" si="463"/>
        <v/>
      </c>
      <c r="AD1814" s="52"/>
      <c r="AE1814" s="53"/>
      <c r="AF1814" s="53"/>
      <c r="AG1814" s="53"/>
      <c r="AH1814" s="54" t="str">
        <f t="shared" si="464"/>
        <v/>
      </c>
      <c r="AI1814" s="54" t="str">
        <f t="shared" si="465"/>
        <v/>
      </c>
      <c r="AJ1814" s="52"/>
      <c r="AK1814" s="55"/>
      <c r="AL1814" s="55"/>
      <c r="AM1814" s="55"/>
      <c r="AN1814" s="54" t="str">
        <f t="shared" si="466"/>
        <v/>
      </c>
      <c r="AO1814" s="54" t="str">
        <f t="shared" si="467"/>
        <v/>
      </c>
      <c r="AP1814" s="53"/>
      <c r="AQ1814" s="53"/>
      <c r="AR1814" s="1"/>
      <c r="AS1814" s="1"/>
    </row>
    <row r="1815" spans="1:45" ht="18.75" customHeight="1" x14ac:dyDescent="0.35">
      <c r="A1815" s="1"/>
      <c r="B1815" s="49">
        <f>IF(R1815="",0,COUNTIF($R$7:R1815,R1815))</f>
        <v>0</v>
      </c>
      <c r="C1815" s="49" t="str">
        <f t="shared" si="452"/>
        <v>0</v>
      </c>
      <c r="D1815" s="49">
        <f>IF(X1815="",0,COUNTIF($X$7:X1815,X1815))</f>
        <v>0</v>
      </c>
      <c r="E1815" s="49" t="str">
        <f t="shared" si="453"/>
        <v>0</v>
      </c>
      <c r="F1815" s="49">
        <f>IF(AD1815="",0,COUNTIF($AD$7:AD1815,AD1815))</f>
        <v>0</v>
      </c>
      <c r="G1815" s="49" t="str">
        <f t="shared" si="454"/>
        <v>0</v>
      </c>
      <c r="H1815" s="49">
        <f>IF(AJ1815="",0,COUNTIF($AJ$7:AJ1815,AJ1815))</f>
        <v>0</v>
      </c>
      <c r="I1815" s="49" t="str">
        <f t="shared" si="455"/>
        <v>0</v>
      </c>
      <c r="J1815" s="120">
        <f t="shared" si="456"/>
        <v>0</v>
      </c>
      <c r="K1815" s="50" t="str">
        <f t="shared" si="457"/>
        <v>-</v>
      </c>
      <c r="L1815" s="49">
        <f>IF(N1815="",0,COUNTIF($N$7:N1815,N1815))</f>
        <v>0</v>
      </c>
      <c r="M1815" s="50" t="str">
        <f t="shared" si="458"/>
        <v>0</v>
      </c>
      <c r="N1815" s="49" t="str">
        <f t="shared" si="459"/>
        <v/>
      </c>
      <c r="O1815" s="1"/>
      <c r="P1815" s="112"/>
      <c r="Q1815" s="4"/>
      <c r="R1815" s="4"/>
      <c r="S1815" s="54" t="str">
        <f t="shared" si="460"/>
        <v/>
      </c>
      <c r="T1815" s="51"/>
      <c r="U1815" s="53"/>
      <c r="V1815" s="233"/>
      <c r="W1815" s="234" t="str">
        <f t="shared" si="461"/>
        <v/>
      </c>
      <c r="X1815" s="52"/>
      <c r="Y1815" s="53"/>
      <c r="Z1815" s="53"/>
      <c r="AA1815" s="53"/>
      <c r="AB1815" s="54" t="str">
        <f t="shared" si="462"/>
        <v/>
      </c>
      <c r="AC1815" s="54" t="str">
        <f t="shared" si="463"/>
        <v/>
      </c>
      <c r="AD1815" s="52"/>
      <c r="AE1815" s="53"/>
      <c r="AF1815" s="53"/>
      <c r="AG1815" s="53"/>
      <c r="AH1815" s="54" t="str">
        <f t="shared" si="464"/>
        <v/>
      </c>
      <c r="AI1815" s="54" t="str">
        <f t="shared" si="465"/>
        <v/>
      </c>
      <c r="AJ1815" s="52"/>
      <c r="AK1815" s="55"/>
      <c r="AL1815" s="55"/>
      <c r="AM1815" s="55"/>
      <c r="AN1815" s="54" t="str">
        <f t="shared" si="466"/>
        <v/>
      </c>
      <c r="AO1815" s="54" t="str">
        <f t="shared" si="467"/>
        <v/>
      </c>
      <c r="AP1815" s="53"/>
      <c r="AQ1815" s="53"/>
      <c r="AR1815" s="1"/>
      <c r="AS1815" s="1"/>
    </row>
    <row r="1816" spans="1:45" ht="18.75" customHeight="1" x14ac:dyDescent="0.35">
      <c r="A1816" s="1"/>
      <c r="B1816" s="49">
        <f>IF(R1816="",0,COUNTIF($R$7:R1816,R1816))</f>
        <v>0</v>
      </c>
      <c r="C1816" s="49" t="str">
        <f t="shared" si="452"/>
        <v>0</v>
      </c>
      <c r="D1816" s="49">
        <f>IF(X1816="",0,COUNTIF($X$7:X1816,X1816))</f>
        <v>0</v>
      </c>
      <c r="E1816" s="49" t="str">
        <f t="shared" si="453"/>
        <v>0</v>
      </c>
      <c r="F1816" s="49">
        <f>IF(AD1816="",0,COUNTIF($AD$7:AD1816,AD1816))</f>
        <v>0</v>
      </c>
      <c r="G1816" s="49" t="str">
        <f t="shared" si="454"/>
        <v>0</v>
      </c>
      <c r="H1816" s="49">
        <f>IF(AJ1816="",0,COUNTIF($AJ$7:AJ1816,AJ1816))</f>
        <v>0</v>
      </c>
      <c r="I1816" s="49" t="str">
        <f t="shared" si="455"/>
        <v>0</v>
      </c>
      <c r="J1816" s="120">
        <f t="shared" si="456"/>
        <v>0</v>
      </c>
      <c r="K1816" s="50" t="str">
        <f t="shared" si="457"/>
        <v>-</v>
      </c>
      <c r="L1816" s="49">
        <f>IF(N1816="",0,COUNTIF($N$7:N1816,N1816))</f>
        <v>0</v>
      </c>
      <c r="M1816" s="50" t="str">
        <f t="shared" si="458"/>
        <v>0</v>
      </c>
      <c r="N1816" s="49" t="str">
        <f t="shared" si="459"/>
        <v/>
      </c>
      <c r="O1816" s="1"/>
      <c r="P1816" s="112"/>
      <c r="Q1816" s="4"/>
      <c r="R1816" s="4"/>
      <c r="S1816" s="54" t="str">
        <f t="shared" si="460"/>
        <v/>
      </c>
      <c r="T1816" s="51"/>
      <c r="U1816" s="53"/>
      <c r="V1816" s="233"/>
      <c r="W1816" s="234" t="str">
        <f t="shared" si="461"/>
        <v/>
      </c>
      <c r="X1816" s="52"/>
      <c r="Y1816" s="53"/>
      <c r="Z1816" s="53"/>
      <c r="AA1816" s="53"/>
      <c r="AB1816" s="54" t="str">
        <f t="shared" si="462"/>
        <v/>
      </c>
      <c r="AC1816" s="54" t="str">
        <f t="shared" si="463"/>
        <v/>
      </c>
      <c r="AD1816" s="52"/>
      <c r="AE1816" s="53"/>
      <c r="AF1816" s="53"/>
      <c r="AG1816" s="53"/>
      <c r="AH1816" s="54" t="str">
        <f t="shared" si="464"/>
        <v/>
      </c>
      <c r="AI1816" s="54" t="str">
        <f t="shared" si="465"/>
        <v/>
      </c>
      <c r="AJ1816" s="52"/>
      <c r="AK1816" s="55"/>
      <c r="AL1816" s="55"/>
      <c r="AM1816" s="55"/>
      <c r="AN1816" s="54" t="str">
        <f t="shared" si="466"/>
        <v/>
      </c>
      <c r="AO1816" s="54" t="str">
        <f t="shared" si="467"/>
        <v/>
      </c>
      <c r="AP1816" s="53"/>
      <c r="AQ1816" s="53"/>
      <c r="AR1816" s="1"/>
      <c r="AS1816" s="1"/>
    </row>
    <row r="1817" spans="1:45" ht="18.75" customHeight="1" x14ac:dyDescent="0.35">
      <c r="A1817" s="1"/>
      <c r="B1817" s="49">
        <f>IF(R1817="",0,COUNTIF($R$7:R1817,R1817))</f>
        <v>0</v>
      </c>
      <c r="C1817" s="49" t="str">
        <f t="shared" si="452"/>
        <v>0</v>
      </c>
      <c r="D1817" s="49">
        <f>IF(X1817="",0,COUNTIF($X$7:X1817,X1817))</f>
        <v>0</v>
      </c>
      <c r="E1817" s="49" t="str">
        <f t="shared" si="453"/>
        <v>0</v>
      </c>
      <c r="F1817" s="49">
        <f>IF(AD1817="",0,COUNTIF($AD$7:AD1817,AD1817))</f>
        <v>0</v>
      </c>
      <c r="G1817" s="49" t="str">
        <f t="shared" si="454"/>
        <v>0</v>
      </c>
      <c r="H1817" s="49">
        <f>IF(AJ1817="",0,COUNTIF($AJ$7:AJ1817,AJ1817))</f>
        <v>0</v>
      </c>
      <c r="I1817" s="49" t="str">
        <f t="shared" si="455"/>
        <v>0</v>
      </c>
      <c r="J1817" s="120">
        <f t="shared" si="456"/>
        <v>0</v>
      </c>
      <c r="K1817" s="50" t="str">
        <f t="shared" si="457"/>
        <v>-</v>
      </c>
      <c r="L1817" s="49">
        <f>IF(N1817="",0,COUNTIF($N$7:N1817,N1817))</f>
        <v>0</v>
      </c>
      <c r="M1817" s="50" t="str">
        <f t="shared" si="458"/>
        <v>0</v>
      </c>
      <c r="N1817" s="49" t="str">
        <f t="shared" si="459"/>
        <v/>
      </c>
      <c r="O1817" s="1"/>
      <c r="P1817" s="112"/>
      <c r="Q1817" s="4"/>
      <c r="R1817" s="4"/>
      <c r="S1817" s="54" t="str">
        <f t="shared" si="460"/>
        <v/>
      </c>
      <c r="T1817" s="51"/>
      <c r="U1817" s="53"/>
      <c r="V1817" s="233"/>
      <c r="W1817" s="234" t="str">
        <f t="shared" si="461"/>
        <v/>
      </c>
      <c r="X1817" s="52"/>
      <c r="Y1817" s="53"/>
      <c r="Z1817" s="53"/>
      <c r="AA1817" s="53"/>
      <c r="AB1817" s="54" t="str">
        <f t="shared" si="462"/>
        <v/>
      </c>
      <c r="AC1817" s="54" t="str">
        <f t="shared" si="463"/>
        <v/>
      </c>
      <c r="AD1817" s="52"/>
      <c r="AE1817" s="53"/>
      <c r="AF1817" s="53"/>
      <c r="AG1817" s="53"/>
      <c r="AH1817" s="54" t="str">
        <f t="shared" si="464"/>
        <v/>
      </c>
      <c r="AI1817" s="54" t="str">
        <f t="shared" si="465"/>
        <v/>
      </c>
      <c r="AJ1817" s="52"/>
      <c r="AK1817" s="55"/>
      <c r="AL1817" s="55"/>
      <c r="AM1817" s="55"/>
      <c r="AN1817" s="54" t="str">
        <f t="shared" si="466"/>
        <v/>
      </c>
      <c r="AO1817" s="54" t="str">
        <f t="shared" si="467"/>
        <v/>
      </c>
      <c r="AP1817" s="53"/>
      <c r="AQ1817" s="53"/>
      <c r="AR1817" s="1"/>
      <c r="AS1817" s="1"/>
    </row>
    <row r="1818" spans="1:45" ht="18.75" customHeight="1" x14ac:dyDescent="0.35">
      <c r="A1818" s="1"/>
      <c r="B1818" s="49">
        <f>IF(R1818="",0,COUNTIF($R$7:R1818,R1818))</f>
        <v>0</v>
      </c>
      <c r="C1818" s="49" t="str">
        <f t="shared" si="452"/>
        <v>0</v>
      </c>
      <c r="D1818" s="49">
        <f>IF(X1818="",0,COUNTIF($X$7:X1818,X1818))</f>
        <v>0</v>
      </c>
      <c r="E1818" s="49" t="str">
        <f t="shared" si="453"/>
        <v>0</v>
      </c>
      <c r="F1818" s="49">
        <f>IF(AD1818="",0,COUNTIF($AD$7:AD1818,AD1818))</f>
        <v>0</v>
      </c>
      <c r="G1818" s="49" t="str">
        <f t="shared" si="454"/>
        <v>0</v>
      </c>
      <c r="H1818" s="49">
        <f>IF(AJ1818="",0,COUNTIF($AJ$7:AJ1818,AJ1818))</f>
        <v>0</v>
      </c>
      <c r="I1818" s="49" t="str">
        <f t="shared" si="455"/>
        <v>0</v>
      </c>
      <c r="J1818" s="120">
        <f t="shared" si="456"/>
        <v>0</v>
      </c>
      <c r="K1818" s="50" t="str">
        <f t="shared" si="457"/>
        <v>-</v>
      </c>
      <c r="L1818" s="49">
        <f>IF(N1818="",0,COUNTIF($N$7:N1818,N1818))</f>
        <v>0</v>
      </c>
      <c r="M1818" s="50" t="str">
        <f t="shared" si="458"/>
        <v>0</v>
      </c>
      <c r="N1818" s="49" t="str">
        <f t="shared" si="459"/>
        <v/>
      </c>
      <c r="O1818" s="1"/>
      <c r="P1818" s="112"/>
      <c r="Q1818" s="4"/>
      <c r="R1818" s="4"/>
      <c r="S1818" s="54" t="str">
        <f t="shared" si="460"/>
        <v/>
      </c>
      <c r="T1818" s="51"/>
      <c r="U1818" s="53"/>
      <c r="V1818" s="233"/>
      <c r="W1818" s="234" t="str">
        <f t="shared" si="461"/>
        <v/>
      </c>
      <c r="X1818" s="52"/>
      <c r="Y1818" s="53"/>
      <c r="Z1818" s="53"/>
      <c r="AA1818" s="53"/>
      <c r="AB1818" s="54" t="str">
        <f t="shared" si="462"/>
        <v/>
      </c>
      <c r="AC1818" s="54" t="str">
        <f t="shared" si="463"/>
        <v/>
      </c>
      <c r="AD1818" s="52"/>
      <c r="AE1818" s="53"/>
      <c r="AF1818" s="53"/>
      <c r="AG1818" s="53"/>
      <c r="AH1818" s="54" t="str">
        <f t="shared" si="464"/>
        <v/>
      </c>
      <c r="AI1818" s="54" t="str">
        <f t="shared" si="465"/>
        <v/>
      </c>
      <c r="AJ1818" s="52"/>
      <c r="AK1818" s="55"/>
      <c r="AL1818" s="55"/>
      <c r="AM1818" s="55"/>
      <c r="AN1818" s="54" t="str">
        <f t="shared" si="466"/>
        <v/>
      </c>
      <c r="AO1818" s="54" t="str">
        <f t="shared" si="467"/>
        <v/>
      </c>
      <c r="AP1818" s="53"/>
      <c r="AQ1818" s="53"/>
      <c r="AR1818" s="1"/>
      <c r="AS1818" s="1"/>
    </row>
    <row r="1819" spans="1:45" ht="18.75" customHeight="1" x14ac:dyDescent="0.35">
      <c r="A1819" s="1"/>
      <c r="B1819" s="49">
        <f>IF(R1819="",0,COUNTIF($R$7:R1819,R1819))</f>
        <v>0</v>
      </c>
      <c r="C1819" s="49" t="str">
        <f t="shared" si="452"/>
        <v>0</v>
      </c>
      <c r="D1819" s="49">
        <f>IF(X1819="",0,COUNTIF($X$7:X1819,X1819))</f>
        <v>0</v>
      </c>
      <c r="E1819" s="49" t="str">
        <f t="shared" si="453"/>
        <v>0</v>
      </c>
      <c r="F1819" s="49">
        <f>IF(AD1819="",0,COUNTIF($AD$7:AD1819,AD1819))</f>
        <v>0</v>
      </c>
      <c r="G1819" s="49" t="str">
        <f t="shared" si="454"/>
        <v>0</v>
      </c>
      <c r="H1819" s="49">
        <f>IF(AJ1819="",0,COUNTIF($AJ$7:AJ1819,AJ1819))</f>
        <v>0</v>
      </c>
      <c r="I1819" s="49" t="str">
        <f t="shared" si="455"/>
        <v>0</v>
      </c>
      <c r="J1819" s="120">
        <f t="shared" si="456"/>
        <v>0</v>
      </c>
      <c r="K1819" s="50" t="str">
        <f t="shared" si="457"/>
        <v>-</v>
      </c>
      <c r="L1819" s="49">
        <f>IF(N1819="",0,COUNTIF($N$7:N1819,N1819))</f>
        <v>0</v>
      </c>
      <c r="M1819" s="50" t="str">
        <f t="shared" si="458"/>
        <v>0</v>
      </c>
      <c r="N1819" s="49" t="str">
        <f t="shared" si="459"/>
        <v/>
      </c>
      <c r="O1819" s="1"/>
      <c r="P1819" s="112"/>
      <c r="Q1819" s="4"/>
      <c r="R1819" s="4"/>
      <c r="S1819" s="54" t="str">
        <f t="shared" si="460"/>
        <v/>
      </c>
      <c r="T1819" s="51"/>
      <c r="U1819" s="53"/>
      <c r="V1819" s="233"/>
      <c r="W1819" s="234" t="str">
        <f t="shared" si="461"/>
        <v/>
      </c>
      <c r="X1819" s="52"/>
      <c r="Y1819" s="53"/>
      <c r="Z1819" s="53"/>
      <c r="AA1819" s="53"/>
      <c r="AB1819" s="54" t="str">
        <f t="shared" si="462"/>
        <v/>
      </c>
      <c r="AC1819" s="54" t="str">
        <f t="shared" si="463"/>
        <v/>
      </c>
      <c r="AD1819" s="52"/>
      <c r="AE1819" s="53"/>
      <c r="AF1819" s="53"/>
      <c r="AG1819" s="53"/>
      <c r="AH1819" s="54" t="str">
        <f t="shared" si="464"/>
        <v/>
      </c>
      <c r="AI1819" s="54" t="str">
        <f t="shared" si="465"/>
        <v/>
      </c>
      <c r="AJ1819" s="52"/>
      <c r="AK1819" s="55"/>
      <c r="AL1819" s="55"/>
      <c r="AM1819" s="55"/>
      <c r="AN1819" s="54" t="str">
        <f t="shared" si="466"/>
        <v/>
      </c>
      <c r="AO1819" s="54" t="str">
        <f t="shared" si="467"/>
        <v/>
      </c>
      <c r="AP1819" s="53"/>
      <c r="AQ1819" s="53"/>
      <c r="AR1819" s="1"/>
      <c r="AS1819" s="1"/>
    </row>
    <row r="1820" spans="1:45" ht="18.75" customHeight="1" x14ac:dyDescent="0.35">
      <c r="A1820" s="1"/>
      <c r="B1820" s="49">
        <f>IF(R1820="",0,COUNTIF($R$7:R1820,R1820))</f>
        <v>0</v>
      </c>
      <c r="C1820" s="49" t="str">
        <f t="shared" si="452"/>
        <v>0</v>
      </c>
      <c r="D1820" s="49">
        <f>IF(X1820="",0,COUNTIF($X$7:X1820,X1820))</f>
        <v>0</v>
      </c>
      <c r="E1820" s="49" t="str">
        <f t="shared" si="453"/>
        <v>0</v>
      </c>
      <c r="F1820" s="49">
        <f>IF(AD1820="",0,COUNTIF($AD$7:AD1820,AD1820))</f>
        <v>0</v>
      </c>
      <c r="G1820" s="49" t="str">
        <f t="shared" si="454"/>
        <v>0</v>
      </c>
      <c r="H1820" s="49">
        <f>IF(AJ1820="",0,COUNTIF($AJ$7:AJ1820,AJ1820))</f>
        <v>0</v>
      </c>
      <c r="I1820" s="49" t="str">
        <f t="shared" si="455"/>
        <v>0</v>
      </c>
      <c r="J1820" s="120">
        <f t="shared" si="456"/>
        <v>0</v>
      </c>
      <c r="K1820" s="50" t="str">
        <f t="shared" si="457"/>
        <v>-</v>
      </c>
      <c r="L1820" s="49">
        <f>IF(N1820="",0,COUNTIF($N$7:N1820,N1820))</f>
        <v>0</v>
      </c>
      <c r="M1820" s="50" t="str">
        <f t="shared" si="458"/>
        <v>0</v>
      </c>
      <c r="N1820" s="49" t="str">
        <f t="shared" si="459"/>
        <v/>
      </c>
      <c r="O1820" s="1"/>
      <c r="P1820" s="112"/>
      <c r="Q1820" s="4"/>
      <c r="R1820" s="4"/>
      <c r="S1820" s="54" t="str">
        <f t="shared" si="460"/>
        <v/>
      </c>
      <c r="T1820" s="51"/>
      <c r="U1820" s="53"/>
      <c r="V1820" s="233"/>
      <c r="W1820" s="234" t="str">
        <f t="shared" si="461"/>
        <v/>
      </c>
      <c r="X1820" s="52"/>
      <c r="Y1820" s="53"/>
      <c r="Z1820" s="53"/>
      <c r="AA1820" s="53"/>
      <c r="AB1820" s="54" t="str">
        <f t="shared" si="462"/>
        <v/>
      </c>
      <c r="AC1820" s="54" t="str">
        <f t="shared" si="463"/>
        <v/>
      </c>
      <c r="AD1820" s="52"/>
      <c r="AE1820" s="53"/>
      <c r="AF1820" s="53"/>
      <c r="AG1820" s="53"/>
      <c r="AH1820" s="54" t="str">
        <f t="shared" si="464"/>
        <v/>
      </c>
      <c r="AI1820" s="54" t="str">
        <f t="shared" si="465"/>
        <v/>
      </c>
      <c r="AJ1820" s="52"/>
      <c r="AK1820" s="55"/>
      <c r="AL1820" s="55"/>
      <c r="AM1820" s="55"/>
      <c r="AN1820" s="54" t="str">
        <f t="shared" si="466"/>
        <v/>
      </c>
      <c r="AO1820" s="54" t="str">
        <f t="shared" si="467"/>
        <v/>
      </c>
      <c r="AP1820" s="53"/>
      <c r="AQ1820" s="53"/>
      <c r="AR1820" s="1"/>
      <c r="AS1820" s="1"/>
    </row>
    <row r="1821" spans="1:45" ht="18.75" customHeight="1" x14ac:dyDescent="0.35">
      <c r="A1821" s="1"/>
      <c r="B1821" s="49">
        <f>IF(R1821="",0,COUNTIF($R$7:R1821,R1821))</f>
        <v>0</v>
      </c>
      <c r="C1821" s="49" t="str">
        <f t="shared" si="452"/>
        <v>0</v>
      </c>
      <c r="D1821" s="49">
        <f>IF(X1821="",0,COUNTIF($X$7:X1821,X1821))</f>
        <v>0</v>
      </c>
      <c r="E1821" s="49" t="str">
        <f t="shared" si="453"/>
        <v>0</v>
      </c>
      <c r="F1821" s="49">
        <f>IF(AD1821="",0,COUNTIF($AD$7:AD1821,AD1821))</f>
        <v>0</v>
      </c>
      <c r="G1821" s="49" t="str">
        <f t="shared" si="454"/>
        <v>0</v>
      </c>
      <c r="H1821" s="49">
        <f>IF(AJ1821="",0,COUNTIF($AJ$7:AJ1821,AJ1821))</f>
        <v>0</v>
      </c>
      <c r="I1821" s="49" t="str">
        <f t="shared" si="455"/>
        <v>0</v>
      </c>
      <c r="J1821" s="120">
        <f t="shared" si="456"/>
        <v>0</v>
      </c>
      <c r="K1821" s="50" t="str">
        <f t="shared" si="457"/>
        <v>-</v>
      </c>
      <c r="L1821" s="49">
        <f>IF(N1821="",0,COUNTIF($N$7:N1821,N1821))</f>
        <v>0</v>
      </c>
      <c r="M1821" s="50" t="str">
        <f t="shared" si="458"/>
        <v>0</v>
      </c>
      <c r="N1821" s="49" t="str">
        <f t="shared" si="459"/>
        <v/>
      </c>
      <c r="O1821" s="1"/>
      <c r="P1821" s="112"/>
      <c r="Q1821" s="4"/>
      <c r="R1821" s="4"/>
      <c r="S1821" s="54" t="str">
        <f t="shared" si="460"/>
        <v/>
      </c>
      <c r="T1821" s="51"/>
      <c r="U1821" s="53"/>
      <c r="V1821" s="233"/>
      <c r="W1821" s="234" t="str">
        <f t="shared" si="461"/>
        <v/>
      </c>
      <c r="X1821" s="52"/>
      <c r="Y1821" s="53"/>
      <c r="Z1821" s="53"/>
      <c r="AA1821" s="53"/>
      <c r="AB1821" s="54" t="str">
        <f t="shared" si="462"/>
        <v/>
      </c>
      <c r="AC1821" s="54" t="str">
        <f t="shared" si="463"/>
        <v/>
      </c>
      <c r="AD1821" s="52"/>
      <c r="AE1821" s="53"/>
      <c r="AF1821" s="53"/>
      <c r="AG1821" s="53"/>
      <c r="AH1821" s="54" t="str">
        <f t="shared" si="464"/>
        <v/>
      </c>
      <c r="AI1821" s="54" t="str">
        <f t="shared" si="465"/>
        <v/>
      </c>
      <c r="AJ1821" s="52"/>
      <c r="AK1821" s="55"/>
      <c r="AL1821" s="55"/>
      <c r="AM1821" s="55"/>
      <c r="AN1821" s="54" t="str">
        <f t="shared" si="466"/>
        <v/>
      </c>
      <c r="AO1821" s="54" t="str">
        <f t="shared" si="467"/>
        <v/>
      </c>
      <c r="AP1821" s="53"/>
      <c r="AQ1821" s="53"/>
      <c r="AR1821" s="1"/>
      <c r="AS1821" s="1"/>
    </row>
    <row r="1822" spans="1:45" ht="18.75" customHeight="1" x14ac:dyDescent="0.35">
      <c r="A1822" s="1"/>
      <c r="B1822" s="49">
        <f>IF(R1822="",0,COUNTIF($R$7:R1822,R1822))</f>
        <v>0</v>
      </c>
      <c r="C1822" s="49" t="str">
        <f t="shared" si="452"/>
        <v>0</v>
      </c>
      <c r="D1822" s="49">
        <f>IF(X1822="",0,COUNTIF($X$7:X1822,X1822))</f>
        <v>0</v>
      </c>
      <c r="E1822" s="49" t="str">
        <f t="shared" si="453"/>
        <v>0</v>
      </c>
      <c r="F1822" s="49">
        <f>IF(AD1822="",0,COUNTIF($AD$7:AD1822,AD1822))</f>
        <v>0</v>
      </c>
      <c r="G1822" s="49" t="str">
        <f t="shared" si="454"/>
        <v>0</v>
      </c>
      <c r="H1822" s="49">
        <f>IF(AJ1822="",0,COUNTIF($AJ$7:AJ1822,AJ1822))</f>
        <v>0</v>
      </c>
      <c r="I1822" s="49" t="str">
        <f t="shared" si="455"/>
        <v>0</v>
      </c>
      <c r="J1822" s="120">
        <f t="shared" si="456"/>
        <v>0</v>
      </c>
      <c r="K1822" s="50" t="str">
        <f t="shared" si="457"/>
        <v>-</v>
      </c>
      <c r="L1822" s="49">
        <f>IF(N1822="",0,COUNTIF($N$7:N1822,N1822))</f>
        <v>0</v>
      </c>
      <c r="M1822" s="50" t="str">
        <f t="shared" si="458"/>
        <v>0</v>
      </c>
      <c r="N1822" s="49" t="str">
        <f t="shared" si="459"/>
        <v/>
      </c>
      <c r="O1822" s="1"/>
      <c r="P1822" s="112"/>
      <c r="Q1822" s="4"/>
      <c r="R1822" s="4"/>
      <c r="S1822" s="54" t="str">
        <f t="shared" si="460"/>
        <v/>
      </c>
      <c r="T1822" s="51"/>
      <c r="U1822" s="53"/>
      <c r="V1822" s="233"/>
      <c r="W1822" s="234" t="str">
        <f t="shared" si="461"/>
        <v/>
      </c>
      <c r="X1822" s="52"/>
      <c r="Y1822" s="53"/>
      <c r="Z1822" s="53"/>
      <c r="AA1822" s="53"/>
      <c r="AB1822" s="54" t="str">
        <f t="shared" si="462"/>
        <v/>
      </c>
      <c r="AC1822" s="54" t="str">
        <f t="shared" si="463"/>
        <v/>
      </c>
      <c r="AD1822" s="52"/>
      <c r="AE1822" s="53"/>
      <c r="AF1822" s="53"/>
      <c r="AG1822" s="53"/>
      <c r="AH1822" s="54" t="str">
        <f t="shared" si="464"/>
        <v/>
      </c>
      <c r="AI1822" s="54" t="str">
        <f t="shared" si="465"/>
        <v/>
      </c>
      <c r="AJ1822" s="52"/>
      <c r="AK1822" s="55"/>
      <c r="AL1822" s="55"/>
      <c r="AM1822" s="55"/>
      <c r="AN1822" s="54" t="str">
        <f t="shared" si="466"/>
        <v/>
      </c>
      <c r="AO1822" s="54" t="str">
        <f t="shared" si="467"/>
        <v/>
      </c>
      <c r="AP1822" s="53"/>
      <c r="AQ1822" s="53"/>
      <c r="AR1822" s="1"/>
      <c r="AS1822" s="1"/>
    </row>
    <row r="1823" spans="1:45" ht="18.75" customHeight="1" x14ac:dyDescent="0.35">
      <c r="A1823" s="1"/>
      <c r="B1823" s="49">
        <f>IF(R1823="",0,COUNTIF($R$7:R1823,R1823))</f>
        <v>0</v>
      </c>
      <c r="C1823" s="49" t="str">
        <f t="shared" si="452"/>
        <v>0</v>
      </c>
      <c r="D1823" s="49">
        <f>IF(X1823="",0,COUNTIF($X$7:X1823,X1823))</f>
        <v>0</v>
      </c>
      <c r="E1823" s="49" t="str">
        <f t="shared" si="453"/>
        <v>0</v>
      </c>
      <c r="F1823" s="49">
        <f>IF(AD1823="",0,COUNTIF($AD$7:AD1823,AD1823))</f>
        <v>0</v>
      </c>
      <c r="G1823" s="49" t="str">
        <f t="shared" si="454"/>
        <v>0</v>
      </c>
      <c r="H1823" s="49">
        <f>IF(AJ1823="",0,COUNTIF($AJ$7:AJ1823,AJ1823))</f>
        <v>0</v>
      </c>
      <c r="I1823" s="49" t="str">
        <f t="shared" si="455"/>
        <v>0</v>
      </c>
      <c r="J1823" s="120">
        <f t="shared" si="456"/>
        <v>0</v>
      </c>
      <c r="K1823" s="50" t="str">
        <f t="shared" si="457"/>
        <v>-</v>
      </c>
      <c r="L1823" s="49">
        <f>IF(N1823="",0,COUNTIF($N$7:N1823,N1823))</f>
        <v>0</v>
      </c>
      <c r="M1823" s="50" t="str">
        <f t="shared" si="458"/>
        <v>0</v>
      </c>
      <c r="N1823" s="49" t="str">
        <f t="shared" si="459"/>
        <v/>
      </c>
      <c r="O1823" s="1"/>
      <c r="P1823" s="112"/>
      <c r="Q1823" s="4"/>
      <c r="R1823" s="4"/>
      <c r="S1823" s="54" t="str">
        <f t="shared" si="460"/>
        <v/>
      </c>
      <c r="T1823" s="51"/>
      <c r="U1823" s="53"/>
      <c r="V1823" s="233"/>
      <c r="W1823" s="234" t="str">
        <f t="shared" si="461"/>
        <v/>
      </c>
      <c r="X1823" s="52"/>
      <c r="Y1823" s="53"/>
      <c r="Z1823" s="53"/>
      <c r="AA1823" s="53"/>
      <c r="AB1823" s="54" t="str">
        <f t="shared" si="462"/>
        <v/>
      </c>
      <c r="AC1823" s="54" t="str">
        <f t="shared" si="463"/>
        <v/>
      </c>
      <c r="AD1823" s="52"/>
      <c r="AE1823" s="53"/>
      <c r="AF1823" s="53"/>
      <c r="AG1823" s="53"/>
      <c r="AH1823" s="54" t="str">
        <f t="shared" si="464"/>
        <v/>
      </c>
      <c r="AI1823" s="54" t="str">
        <f t="shared" si="465"/>
        <v/>
      </c>
      <c r="AJ1823" s="52"/>
      <c r="AK1823" s="55"/>
      <c r="AL1823" s="55"/>
      <c r="AM1823" s="55"/>
      <c r="AN1823" s="54" t="str">
        <f t="shared" si="466"/>
        <v/>
      </c>
      <c r="AO1823" s="54" t="str">
        <f t="shared" si="467"/>
        <v/>
      </c>
      <c r="AP1823" s="53"/>
      <c r="AQ1823" s="53"/>
      <c r="AR1823" s="1"/>
      <c r="AS1823" s="1"/>
    </row>
    <row r="1824" spans="1:45" ht="18.75" customHeight="1" x14ac:dyDescent="0.35">
      <c r="A1824" s="1"/>
      <c r="B1824" s="49">
        <f>IF(R1824="",0,COUNTIF($R$7:R1824,R1824))</f>
        <v>0</v>
      </c>
      <c r="C1824" s="49" t="str">
        <f t="shared" si="452"/>
        <v>0</v>
      </c>
      <c r="D1824" s="49">
        <f>IF(X1824="",0,COUNTIF($X$7:X1824,X1824))</f>
        <v>0</v>
      </c>
      <c r="E1824" s="49" t="str">
        <f t="shared" si="453"/>
        <v>0</v>
      </c>
      <c r="F1824" s="49">
        <f>IF(AD1824="",0,COUNTIF($AD$7:AD1824,AD1824))</f>
        <v>0</v>
      </c>
      <c r="G1824" s="49" t="str">
        <f t="shared" si="454"/>
        <v>0</v>
      </c>
      <c r="H1824" s="49">
        <f>IF(AJ1824="",0,COUNTIF($AJ$7:AJ1824,AJ1824))</f>
        <v>0</v>
      </c>
      <c r="I1824" s="49" t="str">
        <f t="shared" si="455"/>
        <v>0</v>
      </c>
      <c r="J1824" s="120">
        <f t="shared" si="456"/>
        <v>0</v>
      </c>
      <c r="K1824" s="50" t="str">
        <f t="shared" si="457"/>
        <v>-</v>
      </c>
      <c r="L1824" s="49">
        <f>IF(N1824="",0,COUNTIF($N$7:N1824,N1824))</f>
        <v>0</v>
      </c>
      <c r="M1824" s="50" t="str">
        <f t="shared" si="458"/>
        <v>0</v>
      </c>
      <c r="N1824" s="49" t="str">
        <f t="shared" si="459"/>
        <v/>
      </c>
      <c r="O1824" s="1"/>
      <c r="P1824" s="112"/>
      <c r="Q1824" s="4"/>
      <c r="R1824" s="4"/>
      <c r="S1824" s="54" t="str">
        <f t="shared" si="460"/>
        <v/>
      </c>
      <c r="T1824" s="51"/>
      <c r="U1824" s="53"/>
      <c r="V1824" s="233"/>
      <c r="W1824" s="234" t="str">
        <f t="shared" si="461"/>
        <v/>
      </c>
      <c r="X1824" s="52"/>
      <c r="Y1824" s="53"/>
      <c r="Z1824" s="53"/>
      <c r="AA1824" s="53"/>
      <c r="AB1824" s="54" t="str">
        <f t="shared" si="462"/>
        <v/>
      </c>
      <c r="AC1824" s="54" t="str">
        <f t="shared" si="463"/>
        <v/>
      </c>
      <c r="AD1824" s="52"/>
      <c r="AE1824" s="53"/>
      <c r="AF1824" s="53"/>
      <c r="AG1824" s="53"/>
      <c r="AH1824" s="54" t="str">
        <f t="shared" si="464"/>
        <v/>
      </c>
      <c r="AI1824" s="54" t="str">
        <f t="shared" si="465"/>
        <v/>
      </c>
      <c r="AJ1824" s="52"/>
      <c r="AK1824" s="55"/>
      <c r="AL1824" s="55"/>
      <c r="AM1824" s="55"/>
      <c r="AN1824" s="54" t="str">
        <f t="shared" si="466"/>
        <v/>
      </c>
      <c r="AO1824" s="54" t="str">
        <f t="shared" si="467"/>
        <v/>
      </c>
      <c r="AP1824" s="53"/>
      <c r="AQ1824" s="53"/>
      <c r="AR1824" s="1"/>
      <c r="AS1824" s="1"/>
    </row>
    <row r="1825" spans="1:45" ht="18.75" customHeight="1" x14ac:dyDescent="0.35">
      <c r="A1825" s="1"/>
      <c r="B1825" s="49">
        <f>IF(R1825="",0,COUNTIF($R$7:R1825,R1825))</f>
        <v>0</v>
      </c>
      <c r="C1825" s="49" t="str">
        <f t="shared" si="452"/>
        <v>0</v>
      </c>
      <c r="D1825" s="49">
        <f>IF(X1825="",0,COUNTIF($X$7:X1825,X1825))</f>
        <v>0</v>
      </c>
      <c r="E1825" s="49" t="str">
        <f t="shared" si="453"/>
        <v>0</v>
      </c>
      <c r="F1825" s="49">
        <f>IF(AD1825="",0,COUNTIF($AD$7:AD1825,AD1825))</f>
        <v>0</v>
      </c>
      <c r="G1825" s="49" t="str">
        <f t="shared" si="454"/>
        <v>0</v>
      </c>
      <c r="H1825" s="49">
        <f>IF(AJ1825="",0,COUNTIF($AJ$7:AJ1825,AJ1825))</f>
        <v>0</v>
      </c>
      <c r="I1825" s="49" t="str">
        <f t="shared" si="455"/>
        <v>0</v>
      </c>
      <c r="J1825" s="120">
        <f t="shared" si="456"/>
        <v>0</v>
      </c>
      <c r="K1825" s="50" t="str">
        <f t="shared" si="457"/>
        <v>-</v>
      </c>
      <c r="L1825" s="49">
        <f>IF(N1825="",0,COUNTIF($N$7:N1825,N1825))</f>
        <v>0</v>
      </c>
      <c r="M1825" s="50" t="str">
        <f t="shared" si="458"/>
        <v>0</v>
      </c>
      <c r="N1825" s="49" t="str">
        <f t="shared" si="459"/>
        <v/>
      </c>
      <c r="O1825" s="1"/>
      <c r="P1825" s="112"/>
      <c r="Q1825" s="4"/>
      <c r="R1825" s="4"/>
      <c r="S1825" s="54" t="str">
        <f t="shared" si="460"/>
        <v/>
      </c>
      <c r="T1825" s="51"/>
      <c r="U1825" s="53"/>
      <c r="V1825" s="233"/>
      <c r="W1825" s="234" t="str">
        <f t="shared" si="461"/>
        <v/>
      </c>
      <c r="X1825" s="52"/>
      <c r="Y1825" s="53"/>
      <c r="Z1825" s="53"/>
      <c r="AA1825" s="53"/>
      <c r="AB1825" s="54" t="str">
        <f t="shared" si="462"/>
        <v/>
      </c>
      <c r="AC1825" s="54" t="str">
        <f t="shared" si="463"/>
        <v/>
      </c>
      <c r="AD1825" s="52"/>
      <c r="AE1825" s="53"/>
      <c r="AF1825" s="53"/>
      <c r="AG1825" s="53"/>
      <c r="AH1825" s="54" t="str">
        <f t="shared" si="464"/>
        <v/>
      </c>
      <c r="AI1825" s="54" t="str">
        <f t="shared" si="465"/>
        <v/>
      </c>
      <c r="AJ1825" s="52"/>
      <c r="AK1825" s="55"/>
      <c r="AL1825" s="55"/>
      <c r="AM1825" s="55"/>
      <c r="AN1825" s="54" t="str">
        <f t="shared" si="466"/>
        <v/>
      </c>
      <c r="AO1825" s="54" t="str">
        <f t="shared" si="467"/>
        <v/>
      </c>
      <c r="AP1825" s="53"/>
      <c r="AQ1825" s="53"/>
      <c r="AR1825" s="1"/>
      <c r="AS1825" s="1"/>
    </row>
    <row r="1826" spans="1:45" ht="18.75" customHeight="1" x14ac:dyDescent="0.35">
      <c r="A1826" s="1"/>
      <c r="B1826" s="49">
        <f>IF(R1826="",0,COUNTIF($R$7:R1826,R1826))</f>
        <v>0</v>
      </c>
      <c r="C1826" s="49" t="str">
        <f t="shared" si="452"/>
        <v>0</v>
      </c>
      <c r="D1826" s="49">
        <f>IF(X1826="",0,COUNTIF($X$7:X1826,X1826))</f>
        <v>0</v>
      </c>
      <c r="E1826" s="49" t="str">
        <f t="shared" si="453"/>
        <v>0</v>
      </c>
      <c r="F1826" s="49">
        <f>IF(AD1826="",0,COUNTIF($AD$7:AD1826,AD1826))</f>
        <v>0</v>
      </c>
      <c r="G1826" s="49" t="str">
        <f t="shared" si="454"/>
        <v>0</v>
      </c>
      <c r="H1826" s="49">
        <f>IF(AJ1826="",0,COUNTIF($AJ$7:AJ1826,AJ1826))</f>
        <v>0</v>
      </c>
      <c r="I1826" s="49" t="str">
        <f t="shared" si="455"/>
        <v>0</v>
      </c>
      <c r="J1826" s="120">
        <f t="shared" si="456"/>
        <v>0</v>
      </c>
      <c r="K1826" s="50" t="str">
        <f t="shared" si="457"/>
        <v>-</v>
      </c>
      <c r="L1826" s="49">
        <f>IF(N1826="",0,COUNTIF($N$7:N1826,N1826))</f>
        <v>0</v>
      </c>
      <c r="M1826" s="50" t="str">
        <f t="shared" si="458"/>
        <v>0</v>
      </c>
      <c r="N1826" s="49" t="str">
        <f t="shared" si="459"/>
        <v/>
      </c>
      <c r="O1826" s="1"/>
      <c r="P1826" s="112"/>
      <c r="Q1826" s="4"/>
      <c r="R1826" s="4"/>
      <c r="S1826" s="54" t="str">
        <f t="shared" si="460"/>
        <v/>
      </c>
      <c r="T1826" s="51"/>
      <c r="U1826" s="53"/>
      <c r="V1826" s="233"/>
      <c r="W1826" s="234" t="str">
        <f t="shared" si="461"/>
        <v/>
      </c>
      <c r="X1826" s="52"/>
      <c r="Y1826" s="53"/>
      <c r="Z1826" s="53"/>
      <c r="AA1826" s="53"/>
      <c r="AB1826" s="54" t="str">
        <f t="shared" si="462"/>
        <v/>
      </c>
      <c r="AC1826" s="54" t="str">
        <f t="shared" si="463"/>
        <v/>
      </c>
      <c r="AD1826" s="52"/>
      <c r="AE1826" s="53"/>
      <c r="AF1826" s="53"/>
      <c r="AG1826" s="53"/>
      <c r="AH1826" s="54" t="str">
        <f t="shared" si="464"/>
        <v/>
      </c>
      <c r="AI1826" s="54" t="str">
        <f t="shared" si="465"/>
        <v/>
      </c>
      <c r="AJ1826" s="52"/>
      <c r="AK1826" s="55"/>
      <c r="AL1826" s="55"/>
      <c r="AM1826" s="55"/>
      <c r="AN1826" s="54" t="str">
        <f t="shared" si="466"/>
        <v/>
      </c>
      <c r="AO1826" s="54" t="str">
        <f t="shared" si="467"/>
        <v/>
      </c>
      <c r="AP1826" s="53"/>
      <c r="AQ1826" s="53"/>
      <c r="AR1826" s="1"/>
      <c r="AS1826" s="1"/>
    </row>
    <row r="1827" spans="1:45" ht="18.75" customHeight="1" x14ac:dyDescent="0.35">
      <c r="A1827" s="1"/>
      <c r="B1827" s="49">
        <f>IF(R1827="",0,COUNTIF($R$7:R1827,R1827))</f>
        <v>0</v>
      </c>
      <c r="C1827" s="49" t="str">
        <f t="shared" si="452"/>
        <v>0</v>
      </c>
      <c r="D1827" s="49">
        <f>IF(X1827="",0,COUNTIF($X$7:X1827,X1827))</f>
        <v>0</v>
      </c>
      <c r="E1827" s="49" t="str">
        <f t="shared" si="453"/>
        <v>0</v>
      </c>
      <c r="F1827" s="49">
        <f>IF(AD1827="",0,COUNTIF($AD$7:AD1827,AD1827))</f>
        <v>0</v>
      </c>
      <c r="G1827" s="49" t="str">
        <f t="shared" si="454"/>
        <v>0</v>
      </c>
      <c r="H1827" s="49">
        <f>IF(AJ1827="",0,COUNTIF($AJ$7:AJ1827,AJ1827))</f>
        <v>0</v>
      </c>
      <c r="I1827" s="49" t="str">
        <f t="shared" si="455"/>
        <v>0</v>
      </c>
      <c r="J1827" s="120">
        <f t="shared" si="456"/>
        <v>0</v>
      </c>
      <c r="K1827" s="50" t="str">
        <f t="shared" si="457"/>
        <v>-</v>
      </c>
      <c r="L1827" s="49">
        <f>IF(N1827="",0,COUNTIF($N$7:N1827,N1827))</f>
        <v>0</v>
      </c>
      <c r="M1827" s="50" t="str">
        <f t="shared" si="458"/>
        <v>0</v>
      </c>
      <c r="N1827" s="49" t="str">
        <f t="shared" si="459"/>
        <v/>
      </c>
      <c r="O1827" s="1"/>
      <c r="P1827" s="112"/>
      <c r="Q1827" s="4"/>
      <c r="R1827" s="4"/>
      <c r="S1827" s="54" t="str">
        <f t="shared" si="460"/>
        <v/>
      </c>
      <c r="T1827" s="51"/>
      <c r="U1827" s="53"/>
      <c r="V1827" s="233"/>
      <c r="W1827" s="234" t="str">
        <f t="shared" si="461"/>
        <v/>
      </c>
      <c r="X1827" s="52"/>
      <c r="Y1827" s="53"/>
      <c r="Z1827" s="53"/>
      <c r="AA1827" s="53"/>
      <c r="AB1827" s="54" t="str">
        <f t="shared" si="462"/>
        <v/>
      </c>
      <c r="AC1827" s="54" t="str">
        <f t="shared" si="463"/>
        <v/>
      </c>
      <c r="AD1827" s="52"/>
      <c r="AE1827" s="53"/>
      <c r="AF1827" s="53"/>
      <c r="AG1827" s="53"/>
      <c r="AH1827" s="54" t="str">
        <f t="shared" si="464"/>
        <v/>
      </c>
      <c r="AI1827" s="54" t="str">
        <f t="shared" si="465"/>
        <v/>
      </c>
      <c r="AJ1827" s="52"/>
      <c r="AK1827" s="55"/>
      <c r="AL1827" s="55"/>
      <c r="AM1827" s="55"/>
      <c r="AN1827" s="54" t="str">
        <f t="shared" si="466"/>
        <v/>
      </c>
      <c r="AO1827" s="54" t="str">
        <f t="shared" si="467"/>
        <v/>
      </c>
      <c r="AP1827" s="53"/>
      <c r="AQ1827" s="53"/>
      <c r="AR1827" s="1"/>
      <c r="AS1827" s="1"/>
    </row>
    <row r="1828" spans="1:45" ht="18.75" customHeight="1" x14ac:dyDescent="0.35">
      <c r="A1828" s="1"/>
      <c r="B1828" s="49">
        <f>IF(R1828="",0,COUNTIF($R$7:R1828,R1828))</f>
        <v>0</v>
      </c>
      <c r="C1828" s="49" t="str">
        <f t="shared" si="452"/>
        <v>0</v>
      </c>
      <c r="D1828" s="49">
        <f>IF(X1828="",0,COUNTIF($X$7:X1828,X1828))</f>
        <v>0</v>
      </c>
      <c r="E1828" s="49" t="str">
        <f t="shared" si="453"/>
        <v>0</v>
      </c>
      <c r="F1828" s="49">
        <f>IF(AD1828="",0,COUNTIF($AD$7:AD1828,AD1828))</f>
        <v>0</v>
      </c>
      <c r="G1828" s="49" t="str">
        <f t="shared" si="454"/>
        <v>0</v>
      </c>
      <c r="H1828" s="49">
        <f>IF(AJ1828="",0,COUNTIF($AJ$7:AJ1828,AJ1828))</f>
        <v>0</v>
      </c>
      <c r="I1828" s="49" t="str">
        <f t="shared" si="455"/>
        <v>0</v>
      </c>
      <c r="J1828" s="120">
        <f t="shared" si="456"/>
        <v>0</v>
      </c>
      <c r="K1828" s="50" t="str">
        <f t="shared" si="457"/>
        <v>-</v>
      </c>
      <c r="L1828" s="49">
        <f>IF(N1828="",0,COUNTIF($N$7:N1828,N1828))</f>
        <v>0</v>
      </c>
      <c r="M1828" s="50" t="str">
        <f t="shared" si="458"/>
        <v>0</v>
      </c>
      <c r="N1828" s="49" t="str">
        <f t="shared" si="459"/>
        <v/>
      </c>
      <c r="O1828" s="1"/>
      <c r="P1828" s="112"/>
      <c r="Q1828" s="4"/>
      <c r="R1828" s="4"/>
      <c r="S1828" s="54" t="str">
        <f t="shared" si="460"/>
        <v/>
      </c>
      <c r="T1828" s="51"/>
      <c r="U1828" s="53"/>
      <c r="V1828" s="233"/>
      <c r="W1828" s="234" t="str">
        <f t="shared" si="461"/>
        <v/>
      </c>
      <c r="X1828" s="52"/>
      <c r="Y1828" s="53"/>
      <c r="Z1828" s="53"/>
      <c r="AA1828" s="53"/>
      <c r="AB1828" s="54" t="str">
        <f t="shared" si="462"/>
        <v/>
      </c>
      <c r="AC1828" s="54" t="str">
        <f t="shared" si="463"/>
        <v/>
      </c>
      <c r="AD1828" s="52"/>
      <c r="AE1828" s="53"/>
      <c r="AF1828" s="53"/>
      <c r="AG1828" s="53"/>
      <c r="AH1828" s="54" t="str">
        <f t="shared" si="464"/>
        <v/>
      </c>
      <c r="AI1828" s="54" t="str">
        <f t="shared" si="465"/>
        <v/>
      </c>
      <c r="AJ1828" s="52"/>
      <c r="AK1828" s="55"/>
      <c r="AL1828" s="55"/>
      <c r="AM1828" s="55"/>
      <c r="AN1828" s="54" t="str">
        <f t="shared" si="466"/>
        <v/>
      </c>
      <c r="AO1828" s="54" t="str">
        <f t="shared" si="467"/>
        <v/>
      </c>
      <c r="AP1828" s="53"/>
      <c r="AQ1828" s="53"/>
      <c r="AR1828" s="1"/>
      <c r="AS1828" s="1"/>
    </row>
    <row r="1829" spans="1:45" ht="18.75" customHeight="1" x14ac:dyDescent="0.35">
      <c r="A1829" s="1"/>
      <c r="B1829" s="49">
        <f>IF(R1829="",0,COUNTIF($R$7:R1829,R1829))</f>
        <v>0</v>
      </c>
      <c r="C1829" s="49" t="str">
        <f t="shared" si="452"/>
        <v>0</v>
      </c>
      <c r="D1829" s="49">
        <f>IF(X1829="",0,COUNTIF($X$7:X1829,X1829))</f>
        <v>0</v>
      </c>
      <c r="E1829" s="49" t="str">
        <f t="shared" si="453"/>
        <v>0</v>
      </c>
      <c r="F1829" s="49">
        <f>IF(AD1829="",0,COUNTIF($AD$7:AD1829,AD1829))</f>
        <v>0</v>
      </c>
      <c r="G1829" s="49" t="str">
        <f t="shared" si="454"/>
        <v>0</v>
      </c>
      <c r="H1829" s="49">
        <f>IF(AJ1829="",0,COUNTIF($AJ$7:AJ1829,AJ1829))</f>
        <v>0</v>
      </c>
      <c r="I1829" s="49" t="str">
        <f t="shared" si="455"/>
        <v>0</v>
      </c>
      <c r="J1829" s="120">
        <f t="shared" si="456"/>
        <v>0</v>
      </c>
      <c r="K1829" s="50" t="str">
        <f t="shared" si="457"/>
        <v>-</v>
      </c>
      <c r="L1829" s="49">
        <f>IF(N1829="",0,COUNTIF($N$7:N1829,N1829))</f>
        <v>0</v>
      </c>
      <c r="M1829" s="50" t="str">
        <f t="shared" si="458"/>
        <v>0</v>
      </c>
      <c r="N1829" s="49" t="str">
        <f t="shared" si="459"/>
        <v/>
      </c>
      <c r="O1829" s="1"/>
      <c r="P1829" s="112"/>
      <c r="Q1829" s="4"/>
      <c r="R1829" s="4"/>
      <c r="S1829" s="54" t="str">
        <f t="shared" si="460"/>
        <v/>
      </c>
      <c r="T1829" s="51"/>
      <c r="U1829" s="53"/>
      <c r="V1829" s="233"/>
      <c r="W1829" s="234" t="str">
        <f t="shared" si="461"/>
        <v/>
      </c>
      <c r="X1829" s="52"/>
      <c r="Y1829" s="53"/>
      <c r="Z1829" s="53"/>
      <c r="AA1829" s="53"/>
      <c r="AB1829" s="54" t="str">
        <f t="shared" si="462"/>
        <v/>
      </c>
      <c r="AC1829" s="54" t="str">
        <f t="shared" si="463"/>
        <v/>
      </c>
      <c r="AD1829" s="52"/>
      <c r="AE1829" s="53"/>
      <c r="AF1829" s="53"/>
      <c r="AG1829" s="53"/>
      <c r="AH1829" s="54" t="str">
        <f t="shared" si="464"/>
        <v/>
      </c>
      <c r="AI1829" s="54" t="str">
        <f t="shared" si="465"/>
        <v/>
      </c>
      <c r="AJ1829" s="52"/>
      <c r="AK1829" s="55"/>
      <c r="AL1829" s="55"/>
      <c r="AM1829" s="55"/>
      <c r="AN1829" s="54" t="str">
        <f t="shared" si="466"/>
        <v/>
      </c>
      <c r="AO1829" s="54" t="str">
        <f t="shared" si="467"/>
        <v/>
      </c>
      <c r="AP1829" s="53"/>
      <c r="AQ1829" s="53"/>
      <c r="AR1829" s="1"/>
      <c r="AS1829" s="1"/>
    </row>
    <row r="1830" spans="1:45" ht="18.75" customHeight="1" x14ac:dyDescent="0.35">
      <c r="A1830" s="1"/>
      <c r="B1830" s="49">
        <f>IF(R1830="",0,COUNTIF($R$7:R1830,R1830))</f>
        <v>0</v>
      </c>
      <c r="C1830" s="49" t="str">
        <f t="shared" si="452"/>
        <v>0</v>
      </c>
      <c r="D1830" s="49">
        <f>IF(X1830="",0,COUNTIF($X$7:X1830,X1830))</f>
        <v>0</v>
      </c>
      <c r="E1830" s="49" t="str">
        <f t="shared" si="453"/>
        <v>0</v>
      </c>
      <c r="F1830" s="49">
        <f>IF(AD1830="",0,COUNTIF($AD$7:AD1830,AD1830))</f>
        <v>0</v>
      </c>
      <c r="G1830" s="49" t="str">
        <f t="shared" si="454"/>
        <v>0</v>
      </c>
      <c r="H1830" s="49">
        <f>IF(AJ1830="",0,COUNTIF($AJ$7:AJ1830,AJ1830))</f>
        <v>0</v>
      </c>
      <c r="I1830" s="49" t="str">
        <f t="shared" si="455"/>
        <v>0</v>
      </c>
      <c r="J1830" s="120">
        <f t="shared" si="456"/>
        <v>0</v>
      </c>
      <c r="K1830" s="50" t="str">
        <f t="shared" si="457"/>
        <v>-</v>
      </c>
      <c r="L1830" s="49">
        <f>IF(N1830="",0,COUNTIF($N$7:N1830,N1830))</f>
        <v>0</v>
      </c>
      <c r="M1830" s="50" t="str">
        <f t="shared" si="458"/>
        <v>0</v>
      </c>
      <c r="N1830" s="49" t="str">
        <f t="shared" si="459"/>
        <v/>
      </c>
      <c r="O1830" s="1"/>
      <c r="P1830" s="112"/>
      <c r="Q1830" s="4"/>
      <c r="R1830" s="4"/>
      <c r="S1830" s="54" t="str">
        <f t="shared" si="460"/>
        <v/>
      </c>
      <c r="T1830" s="51"/>
      <c r="U1830" s="53"/>
      <c r="V1830" s="233"/>
      <c r="W1830" s="234" t="str">
        <f t="shared" si="461"/>
        <v/>
      </c>
      <c r="X1830" s="52"/>
      <c r="Y1830" s="53"/>
      <c r="Z1830" s="53"/>
      <c r="AA1830" s="53"/>
      <c r="AB1830" s="54" t="str">
        <f t="shared" si="462"/>
        <v/>
      </c>
      <c r="AC1830" s="54" t="str">
        <f t="shared" si="463"/>
        <v/>
      </c>
      <c r="AD1830" s="52"/>
      <c r="AE1830" s="53"/>
      <c r="AF1830" s="53"/>
      <c r="AG1830" s="53"/>
      <c r="AH1830" s="54" t="str">
        <f t="shared" si="464"/>
        <v/>
      </c>
      <c r="AI1830" s="54" t="str">
        <f t="shared" si="465"/>
        <v/>
      </c>
      <c r="AJ1830" s="52"/>
      <c r="AK1830" s="55"/>
      <c r="AL1830" s="55"/>
      <c r="AM1830" s="55"/>
      <c r="AN1830" s="54" t="str">
        <f t="shared" si="466"/>
        <v/>
      </c>
      <c r="AO1830" s="54" t="str">
        <f t="shared" si="467"/>
        <v/>
      </c>
      <c r="AP1830" s="53"/>
      <c r="AQ1830" s="53"/>
      <c r="AR1830" s="1"/>
      <c r="AS1830" s="1"/>
    </row>
    <row r="1831" spans="1:45" ht="18.75" customHeight="1" x14ac:dyDescent="0.35">
      <c r="A1831" s="1"/>
      <c r="B1831" s="49">
        <f>IF(R1831="",0,COUNTIF($R$7:R1831,R1831))</f>
        <v>0</v>
      </c>
      <c r="C1831" s="49" t="str">
        <f t="shared" si="452"/>
        <v>0</v>
      </c>
      <c r="D1831" s="49">
        <f>IF(X1831="",0,COUNTIF($X$7:X1831,X1831))</f>
        <v>0</v>
      </c>
      <c r="E1831" s="49" t="str">
        <f t="shared" si="453"/>
        <v>0</v>
      </c>
      <c r="F1831" s="49">
        <f>IF(AD1831="",0,COUNTIF($AD$7:AD1831,AD1831))</f>
        <v>0</v>
      </c>
      <c r="G1831" s="49" t="str">
        <f t="shared" si="454"/>
        <v>0</v>
      </c>
      <c r="H1831" s="49">
        <f>IF(AJ1831="",0,COUNTIF($AJ$7:AJ1831,AJ1831))</f>
        <v>0</v>
      </c>
      <c r="I1831" s="49" t="str">
        <f t="shared" si="455"/>
        <v>0</v>
      </c>
      <c r="J1831" s="120">
        <f t="shared" si="456"/>
        <v>0</v>
      </c>
      <c r="K1831" s="50" t="str">
        <f t="shared" si="457"/>
        <v>-</v>
      </c>
      <c r="L1831" s="49">
        <f>IF(N1831="",0,COUNTIF($N$7:N1831,N1831))</f>
        <v>0</v>
      </c>
      <c r="M1831" s="50" t="str">
        <f t="shared" si="458"/>
        <v>0</v>
      </c>
      <c r="N1831" s="49" t="str">
        <f t="shared" si="459"/>
        <v/>
      </c>
      <c r="O1831" s="1"/>
      <c r="P1831" s="112"/>
      <c r="Q1831" s="4"/>
      <c r="R1831" s="4"/>
      <c r="S1831" s="54" t="str">
        <f t="shared" si="460"/>
        <v/>
      </c>
      <c r="T1831" s="51"/>
      <c r="U1831" s="53"/>
      <c r="V1831" s="233"/>
      <c r="W1831" s="234" t="str">
        <f t="shared" si="461"/>
        <v/>
      </c>
      <c r="X1831" s="52"/>
      <c r="Y1831" s="53"/>
      <c r="Z1831" s="53"/>
      <c r="AA1831" s="53"/>
      <c r="AB1831" s="54" t="str">
        <f t="shared" si="462"/>
        <v/>
      </c>
      <c r="AC1831" s="54" t="str">
        <f t="shared" si="463"/>
        <v/>
      </c>
      <c r="AD1831" s="52"/>
      <c r="AE1831" s="53"/>
      <c r="AF1831" s="53"/>
      <c r="AG1831" s="53"/>
      <c r="AH1831" s="54" t="str">
        <f t="shared" si="464"/>
        <v/>
      </c>
      <c r="AI1831" s="54" t="str">
        <f t="shared" si="465"/>
        <v/>
      </c>
      <c r="AJ1831" s="52"/>
      <c r="AK1831" s="55"/>
      <c r="AL1831" s="55"/>
      <c r="AM1831" s="55"/>
      <c r="AN1831" s="54" t="str">
        <f t="shared" si="466"/>
        <v/>
      </c>
      <c r="AO1831" s="54" t="str">
        <f t="shared" si="467"/>
        <v/>
      </c>
      <c r="AP1831" s="53"/>
      <c r="AQ1831" s="53"/>
      <c r="AR1831" s="1"/>
      <c r="AS1831" s="1"/>
    </row>
    <row r="1832" spans="1:45" ht="18.75" customHeight="1" x14ac:dyDescent="0.35">
      <c r="A1832" s="1"/>
      <c r="B1832" s="49">
        <f>IF(R1832="",0,COUNTIF($R$7:R1832,R1832))</f>
        <v>0</v>
      </c>
      <c r="C1832" s="49" t="str">
        <f t="shared" si="452"/>
        <v>0</v>
      </c>
      <c r="D1832" s="49">
        <f>IF(X1832="",0,COUNTIF($X$7:X1832,X1832))</f>
        <v>0</v>
      </c>
      <c r="E1832" s="49" t="str">
        <f t="shared" si="453"/>
        <v>0</v>
      </c>
      <c r="F1832" s="49">
        <f>IF(AD1832="",0,COUNTIF($AD$7:AD1832,AD1832))</f>
        <v>0</v>
      </c>
      <c r="G1832" s="49" t="str">
        <f t="shared" si="454"/>
        <v>0</v>
      </c>
      <c r="H1832" s="49">
        <f>IF(AJ1832="",0,COUNTIF($AJ$7:AJ1832,AJ1832))</f>
        <v>0</v>
      </c>
      <c r="I1832" s="49" t="str">
        <f t="shared" si="455"/>
        <v>0</v>
      </c>
      <c r="J1832" s="120">
        <f t="shared" si="456"/>
        <v>0</v>
      </c>
      <c r="K1832" s="50" t="str">
        <f t="shared" si="457"/>
        <v>-</v>
      </c>
      <c r="L1832" s="49">
        <f>IF(N1832="",0,COUNTIF($N$7:N1832,N1832))</f>
        <v>0</v>
      </c>
      <c r="M1832" s="50" t="str">
        <f t="shared" si="458"/>
        <v>0</v>
      </c>
      <c r="N1832" s="49" t="str">
        <f t="shared" si="459"/>
        <v/>
      </c>
      <c r="O1832" s="1"/>
      <c r="P1832" s="112"/>
      <c r="Q1832" s="4"/>
      <c r="R1832" s="4"/>
      <c r="S1832" s="54" t="str">
        <f t="shared" si="460"/>
        <v/>
      </c>
      <c r="T1832" s="51"/>
      <c r="U1832" s="53"/>
      <c r="V1832" s="233"/>
      <c r="W1832" s="234" t="str">
        <f t="shared" si="461"/>
        <v/>
      </c>
      <c r="X1832" s="52"/>
      <c r="Y1832" s="53"/>
      <c r="Z1832" s="53"/>
      <c r="AA1832" s="53"/>
      <c r="AB1832" s="54" t="str">
        <f t="shared" si="462"/>
        <v/>
      </c>
      <c r="AC1832" s="54" t="str">
        <f t="shared" si="463"/>
        <v/>
      </c>
      <c r="AD1832" s="52"/>
      <c r="AE1832" s="53"/>
      <c r="AF1832" s="53"/>
      <c r="AG1832" s="53"/>
      <c r="AH1832" s="54" t="str">
        <f t="shared" si="464"/>
        <v/>
      </c>
      <c r="AI1832" s="54" t="str">
        <f t="shared" si="465"/>
        <v/>
      </c>
      <c r="AJ1832" s="52"/>
      <c r="AK1832" s="55"/>
      <c r="AL1832" s="55"/>
      <c r="AM1832" s="55"/>
      <c r="AN1832" s="54" t="str">
        <f t="shared" si="466"/>
        <v/>
      </c>
      <c r="AO1832" s="54" t="str">
        <f t="shared" si="467"/>
        <v/>
      </c>
      <c r="AP1832" s="53"/>
      <c r="AQ1832" s="53"/>
      <c r="AR1832" s="1"/>
      <c r="AS1832" s="1"/>
    </row>
    <row r="1833" spans="1:45" ht="18.75" customHeight="1" x14ac:dyDescent="0.35">
      <c r="A1833" s="1"/>
      <c r="B1833" s="49">
        <f>IF(R1833="",0,COUNTIF($R$7:R1833,R1833))</f>
        <v>0</v>
      </c>
      <c r="C1833" s="49" t="str">
        <f t="shared" si="452"/>
        <v>0</v>
      </c>
      <c r="D1833" s="49">
        <f>IF(X1833="",0,COUNTIF($X$7:X1833,X1833))</f>
        <v>0</v>
      </c>
      <c r="E1833" s="49" t="str">
        <f t="shared" si="453"/>
        <v>0</v>
      </c>
      <c r="F1833" s="49">
        <f>IF(AD1833="",0,COUNTIF($AD$7:AD1833,AD1833))</f>
        <v>0</v>
      </c>
      <c r="G1833" s="49" t="str">
        <f t="shared" si="454"/>
        <v>0</v>
      </c>
      <c r="H1833" s="49">
        <f>IF(AJ1833="",0,COUNTIF($AJ$7:AJ1833,AJ1833))</f>
        <v>0</v>
      </c>
      <c r="I1833" s="49" t="str">
        <f t="shared" si="455"/>
        <v>0</v>
      </c>
      <c r="J1833" s="120">
        <f t="shared" si="456"/>
        <v>0</v>
      </c>
      <c r="K1833" s="50" t="str">
        <f t="shared" si="457"/>
        <v>-</v>
      </c>
      <c r="L1833" s="49">
        <f>IF(N1833="",0,COUNTIF($N$7:N1833,N1833))</f>
        <v>0</v>
      </c>
      <c r="M1833" s="50" t="str">
        <f t="shared" si="458"/>
        <v>0</v>
      </c>
      <c r="N1833" s="49" t="str">
        <f t="shared" si="459"/>
        <v/>
      </c>
      <c r="O1833" s="1"/>
      <c r="P1833" s="112"/>
      <c r="Q1833" s="4"/>
      <c r="R1833" s="4"/>
      <c r="S1833" s="54" t="str">
        <f t="shared" si="460"/>
        <v/>
      </c>
      <c r="T1833" s="51"/>
      <c r="U1833" s="53"/>
      <c r="V1833" s="233"/>
      <c r="W1833" s="234" t="str">
        <f t="shared" si="461"/>
        <v/>
      </c>
      <c r="X1833" s="52"/>
      <c r="Y1833" s="53"/>
      <c r="Z1833" s="53"/>
      <c r="AA1833" s="53"/>
      <c r="AB1833" s="54" t="str">
        <f t="shared" si="462"/>
        <v/>
      </c>
      <c r="AC1833" s="54" t="str">
        <f t="shared" si="463"/>
        <v/>
      </c>
      <c r="AD1833" s="52"/>
      <c r="AE1833" s="53"/>
      <c r="AF1833" s="53"/>
      <c r="AG1833" s="53"/>
      <c r="AH1833" s="54" t="str">
        <f t="shared" si="464"/>
        <v/>
      </c>
      <c r="AI1833" s="54" t="str">
        <f t="shared" si="465"/>
        <v/>
      </c>
      <c r="AJ1833" s="52"/>
      <c r="AK1833" s="55"/>
      <c r="AL1833" s="55"/>
      <c r="AM1833" s="55"/>
      <c r="AN1833" s="54" t="str">
        <f t="shared" si="466"/>
        <v/>
      </c>
      <c r="AO1833" s="54" t="str">
        <f t="shared" si="467"/>
        <v/>
      </c>
      <c r="AP1833" s="53"/>
      <c r="AQ1833" s="53"/>
      <c r="AR1833" s="1"/>
      <c r="AS1833" s="1"/>
    </row>
    <row r="1834" spans="1:45" ht="18.75" customHeight="1" x14ac:dyDescent="0.35">
      <c r="A1834" s="1"/>
      <c r="B1834" s="49">
        <f>IF(R1834="",0,COUNTIF($R$7:R1834,R1834))</f>
        <v>0</v>
      </c>
      <c r="C1834" s="49" t="str">
        <f t="shared" si="452"/>
        <v>0</v>
      </c>
      <c r="D1834" s="49">
        <f>IF(X1834="",0,COUNTIF($X$7:X1834,X1834))</f>
        <v>0</v>
      </c>
      <c r="E1834" s="49" t="str">
        <f t="shared" si="453"/>
        <v>0</v>
      </c>
      <c r="F1834" s="49">
        <f>IF(AD1834="",0,COUNTIF($AD$7:AD1834,AD1834))</f>
        <v>0</v>
      </c>
      <c r="G1834" s="49" t="str">
        <f t="shared" si="454"/>
        <v>0</v>
      </c>
      <c r="H1834" s="49">
        <f>IF(AJ1834="",0,COUNTIF($AJ$7:AJ1834,AJ1834))</f>
        <v>0</v>
      </c>
      <c r="I1834" s="49" t="str">
        <f t="shared" si="455"/>
        <v>0</v>
      </c>
      <c r="J1834" s="120">
        <f t="shared" si="456"/>
        <v>0</v>
      </c>
      <c r="K1834" s="50" t="str">
        <f t="shared" si="457"/>
        <v>-</v>
      </c>
      <c r="L1834" s="49">
        <f>IF(N1834="",0,COUNTIF($N$7:N1834,N1834))</f>
        <v>0</v>
      </c>
      <c r="M1834" s="50" t="str">
        <f t="shared" si="458"/>
        <v>0</v>
      </c>
      <c r="N1834" s="49" t="str">
        <f t="shared" si="459"/>
        <v/>
      </c>
      <c r="O1834" s="1"/>
      <c r="P1834" s="112"/>
      <c r="Q1834" s="4"/>
      <c r="R1834" s="4"/>
      <c r="S1834" s="54" t="str">
        <f t="shared" si="460"/>
        <v/>
      </c>
      <c r="T1834" s="51"/>
      <c r="U1834" s="53"/>
      <c r="V1834" s="233"/>
      <c r="W1834" s="234" t="str">
        <f t="shared" si="461"/>
        <v/>
      </c>
      <c r="X1834" s="52"/>
      <c r="Y1834" s="53"/>
      <c r="Z1834" s="53"/>
      <c r="AA1834" s="53"/>
      <c r="AB1834" s="54" t="str">
        <f t="shared" si="462"/>
        <v/>
      </c>
      <c r="AC1834" s="54" t="str">
        <f t="shared" si="463"/>
        <v/>
      </c>
      <c r="AD1834" s="52"/>
      <c r="AE1834" s="53"/>
      <c r="AF1834" s="53"/>
      <c r="AG1834" s="53"/>
      <c r="AH1834" s="54" t="str">
        <f t="shared" si="464"/>
        <v/>
      </c>
      <c r="AI1834" s="54" t="str">
        <f t="shared" si="465"/>
        <v/>
      </c>
      <c r="AJ1834" s="52"/>
      <c r="AK1834" s="55"/>
      <c r="AL1834" s="55"/>
      <c r="AM1834" s="55"/>
      <c r="AN1834" s="54" t="str">
        <f t="shared" si="466"/>
        <v/>
      </c>
      <c r="AO1834" s="54" t="str">
        <f t="shared" si="467"/>
        <v/>
      </c>
      <c r="AP1834" s="53"/>
      <c r="AQ1834" s="53"/>
      <c r="AR1834" s="1"/>
      <c r="AS1834" s="1"/>
    </row>
    <row r="1835" spans="1:45" ht="18.75" customHeight="1" x14ac:dyDescent="0.35">
      <c r="A1835" s="1"/>
      <c r="B1835" s="49">
        <f>IF(R1835="",0,COUNTIF($R$7:R1835,R1835))</f>
        <v>0</v>
      </c>
      <c r="C1835" s="49" t="str">
        <f t="shared" si="452"/>
        <v>0</v>
      </c>
      <c r="D1835" s="49">
        <f>IF(X1835="",0,COUNTIF($X$7:X1835,X1835))</f>
        <v>0</v>
      </c>
      <c r="E1835" s="49" t="str">
        <f t="shared" si="453"/>
        <v>0</v>
      </c>
      <c r="F1835" s="49">
        <f>IF(AD1835="",0,COUNTIF($AD$7:AD1835,AD1835))</f>
        <v>0</v>
      </c>
      <c r="G1835" s="49" t="str">
        <f t="shared" si="454"/>
        <v>0</v>
      </c>
      <c r="H1835" s="49">
        <f>IF(AJ1835="",0,COUNTIF($AJ$7:AJ1835,AJ1835))</f>
        <v>0</v>
      </c>
      <c r="I1835" s="49" t="str">
        <f t="shared" si="455"/>
        <v>0</v>
      </c>
      <c r="J1835" s="120">
        <f t="shared" si="456"/>
        <v>0</v>
      </c>
      <c r="K1835" s="50" t="str">
        <f t="shared" si="457"/>
        <v>-</v>
      </c>
      <c r="L1835" s="49">
        <f>IF(N1835="",0,COUNTIF($N$7:N1835,N1835))</f>
        <v>0</v>
      </c>
      <c r="M1835" s="50" t="str">
        <f t="shared" si="458"/>
        <v>0</v>
      </c>
      <c r="N1835" s="49" t="str">
        <f t="shared" si="459"/>
        <v/>
      </c>
      <c r="O1835" s="1"/>
      <c r="P1835" s="112"/>
      <c r="Q1835" s="4"/>
      <c r="R1835" s="4"/>
      <c r="S1835" s="54" t="str">
        <f t="shared" si="460"/>
        <v/>
      </c>
      <c r="T1835" s="51"/>
      <c r="U1835" s="53"/>
      <c r="V1835" s="233"/>
      <c r="W1835" s="234" t="str">
        <f t="shared" si="461"/>
        <v/>
      </c>
      <c r="X1835" s="52"/>
      <c r="Y1835" s="53"/>
      <c r="Z1835" s="53"/>
      <c r="AA1835" s="53"/>
      <c r="AB1835" s="54" t="str">
        <f t="shared" si="462"/>
        <v/>
      </c>
      <c r="AC1835" s="54" t="str">
        <f t="shared" si="463"/>
        <v/>
      </c>
      <c r="AD1835" s="52"/>
      <c r="AE1835" s="53"/>
      <c r="AF1835" s="53"/>
      <c r="AG1835" s="53"/>
      <c r="AH1835" s="54" t="str">
        <f t="shared" si="464"/>
        <v/>
      </c>
      <c r="AI1835" s="54" t="str">
        <f t="shared" si="465"/>
        <v/>
      </c>
      <c r="AJ1835" s="52"/>
      <c r="AK1835" s="55"/>
      <c r="AL1835" s="55"/>
      <c r="AM1835" s="55"/>
      <c r="AN1835" s="54" t="str">
        <f t="shared" si="466"/>
        <v/>
      </c>
      <c r="AO1835" s="54" t="str">
        <f t="shared" si="467"/>
        <v/>
      </c>
      <c r="AP1835" s="53"/>
      <c r="AQ1835" s="53"/>
      <c r="AR1835" s="1"/>
      <c r="AS1835" s="1"/>
    </row>
    <row r="1836" spans="1:45" ht="18.75" customHeight="1" x14ac:dyDescent="0.35">
      <c r="A1836" s="1"/>
      <c r="B1836" s="49">
        <f>IF(R1836="",0,COUNTIF($R$7:R1836,R1836))</f>
        <v>0</v>
      </c>
      <c r="C1836" s="49" t="str">
        <f t="shared" si="452"/>
        <v>0</v>
      </c>
      <c r="D1836" s="49">
        <f>IF(X1836="",0,COUNTIF($X$7:X1836,X1836))</f>
        <v>0</v>
      </c>
      <c r="E1836" s="49" t="str">
        <f t="shared" si="453"/>
        <v>0</v>
      </c>
      <c r="F1836" s="49">
        <f>IF(AD1836="",0,COUNTIF($AD$7:AD1836,AD1836))</f>
        <v>0</v>
      </c>
      <c r="G1836" s="49" t="str">
        <f t="shared" si="454"/>
        <v>0</v>
      </c>
      <c r="H1836" s="49">
        <f>IF(AJ1836="",0,COUNTIF($AJ$7:AJ1836,AJ1836))</f>
        <v>0</v>
      </c>
      <c r="I1836" s="49" t="str">
        <f t="shared" si="455"/>
        <v>0</v>
      </c>
      <c r="J1836" s="120">
        <f t="shared" si="456"/>
        <v>0</v>
      </c>
      <c r="K1836" s="50" t="str">
        <f t="shared" si="457"/>
        <v>-</v>
      </c>
      <c r="L1836" s="49">
        <f>IF(N1836="",0,COUNTIF($N$7:N1836,N1836))</f>
        <v>0</v>
      </c>
      <c r="M1836" s="50" t="str">
        <f t="shared" si="458"/>
        <v>0</v>
      </c>
      <c r="N1836" s="49" t="str">
        <f t="shared" si="459"/>
        <v/>
      </c>
      <c r="O1836" s="1"/>
      <c r="P1836" s="112"/>
      <c r="Q1836" s="4"/>
      <c r="R1836" s="4"/>
      <c r="S1836" s="54" t="str">
        <f t="shared" si="460"/>
        <v/>
      </c>
      <c r="T1836" s="51"/>
      <c r="U1836" s="53"/>
      <c r="V1836" s="233"/>
      <c r="W1836" s="234" t="str">
        <f t="shared" si="461"/>
        <v/>
      </c>
      <c r="X1836" s="52"/>
      <c r="Y1836" s="53"/>
      <c r="Z1836" s="53"/>
      <c r="AA1836" s="53"/>
      <c r="AB1836" s="54" t="str">
        <f t="shared" si="462"/>
        <v/>
      </c>
      <c r="AC1836" s="54" t="str">
        <f t="shared" si="463"/>
        <v/>
      </c>
      <c r="AD1836" s="52"/>
      <c r="AE1836" s="53"/>
      <c r="AF1836" s="53"/>
      <c r="AG1836" s="53"/>
      <c r="AH1836" s="54" t="str">
        <f t="shared" si="464"/>
        <v/>
      </c>
      <c r="AI1836" s="54" t="str">
        <f t="shared" si="465"/>
        <v/>
      </c>
      <c r="AJ1836" s="52"/>
      <c r="AK1836" s="55"/>
      <c r="AL1836" s="55"/>
      <c r="AM1836" s="55"/>
      <c r="AN1836" s="54" t="str">
        <f t="shared" si="466"/>
        <v/>
      </c>
      <c r="AO1836" s="54" t="str">
        <f t="shared" si="467"/>
        <v/>
      </c>
      <c r="AP1836" s="53"/>
      <c r="AQ1836" s="53"/>
      <c r="AR1836" s="1"/>
      <c r="AS1836" s="1"/>
    </row>
    <row r="1837" spans="1:45" ht="18.75" customHeight="1" x14ac:dyDescent="0.35">
      <c r="A1837" s="1"/>
      <c r="B1837" s="49">
        <f>IF(R1837="",0,COUNTIF($R$7:R1837,R1837))</f>
        <v>0</v>
      </c>
      <c r="C1837" s="49" t="str">
        <f t="shared" si="452"/>
        <v>0</v>
      </c>
      <c r="D1837" s="49">
        <f>IF(X1837="",0,COUNTIF($X$7:X1837,X1837))</f>
        <v>0</v>
      </c>
      <c r="E1837" s="49" t="str">
        <f t="shared" si="453"/>
        <v>0</v>
      </c>
      <c r="F1837" s="49">
        <f>IF(AD1837="",0,COUNTIF($AD$7:AD1837,AD1837))</f>
        <v>0</v>
      </c>
      <c r="G1837" s="49" t="str">
        <f t="shared" si="454"/>
        <v>0</v>
      </c>
      <c r="H1837" s="49">
        <f>IF(AJ1837="",0,COUNTIF($AJ$7:AJ1837,AJ1837))</f>
        <v>0</v>
      </c>
      <c r="I1837" s="49" t="str">
        <f t="shared" si="455"/>
        <v>0</v>
      </c>
      <c r="J1837" s="120">
        <f t="shared" si="456"/>
        <v>0</v>
      </c>
      <c r="K1837" s="50" t="str">
        <f t="shared" si="457"/>
        <v>-</v>
      </c>
      <c r="L1837" s="49">
        <f>IF(N1837="",0,COUNTIF($N$7:N1837,N1837))</f>
        <v>0</v>
      </c>
      <c r="M1837" s="50" t="str">
        <f t="shared" si="458"/>
        <v>0</v>
      </c>
      <c r="N1837" s="49" t="str">
        <f t="shared" si="459"/>
        <v/>
      </c>
      <c r="O1837" s="1"/>
      <c r="P1837" s="112"/>
      <c r="Q1837" s="4"/>
      <c r="R1837" s="4"/>
      <c r="S1837" s="54" t="str">
        <f t="shared" si="460"/>
        <v/>
      </c>
      <c r="T1837" s="51"/>
      <c r="U1837" s="53"/>
      <c r="V1837" s="233"/>
      <c r="W1837" s="234" t="str">
        <f t="shared" si="461"/>
        <v/>
      </c>
      <c r="X1837" s="52"/>
      <c r="Y1837" s="53"/>
      <c r="Z1837" s="53"/>
      <c r="AA1837" s="53"/>
      <c r="AB1837" s="54" t="str">
        <f t="shared" si="462"/>
        <v/>
      </c>
      <c r="AC1837" s="54" t="str">
        <f t="shared" si="463"/>
        <v/>
      </c>
      <c r="AD1837" s="52"/>
      <c r="AE1837" s="53"/>
      <c r="AF1837" s="53"/>
      <c r="AG1837" s="53"/>
      <c r="AH1837" s="54" t="str">
        <f t="shared" si="464"/>
        <v/>
      </c>
      <c r="AI1837" s="54" t="str">
        <f t="shared" si="465"/>
        <v/>
      </c>
      <c r="AJ1837" s="52"/>
      <c r="AK1837" s="55"/>
      <c r="AL1837" s="55"/>
      <c r="AM1837" s="55"/>
      <c r="AN1837" s="54" t="str">
        <f t="shared" si="466"/>
        <v/>
      </c>
      <c r="AO1837" s="54" t="str">
        <f t="shared" si="467"/>
        <v/>
      </c>
      <c r="AP1837" s="53"/>
      <c r="AQ1837" s="53"/>
      <c r="AR1837" s="1"/>
      <c r="AS1837" s="1"/>
    </row>
    <row r="1838" spans="1:45" ht="18.75" customHeight="1" x14ac:dyDescent="0.35">
      <c r="A1838" s="1"/>
      <c r="B1838" s="49">
        <f>IF(R1838="",0,COUNTIF($R$7:R1838,R1838))</f>
        <v>0</v>
      </c>
      <c r="C1838" s="49" t="str">
        <f t="shared" si="452"/>
        <v>0</v>
      </c>
      <c r="D1838" s="49">
        <f>IF(X1838="",0,COUNTIF($X$7:X1838,X1838))</f>
        <v>0</v>
      </c>
      <c r="E1838" s="49" t="str">
        <f t="shared" si="453"/>
        <v>0</v>
      </c>
      <c r="F1838" s="49">
        <f>IF(AD1838="",0,COUNTIF($AD$7:AD1838,AD1838))</f>
        <v>0</v>
      </c>
      <c r="G1838" s="49" t="str">
        <f t="shared" si="454"/>
        <v>0</v>
      </c>
      <c r="H1838" s="49">
        <f>IF(AJ1838="",0,COUNTIF($AJ$7:AJ1838,AJ1838))</f>
        <v>0</v>
      </c>
      <c r="I1838" s="49" t="str">
        <f t="shared" si="455"/>
        <v>0</v>
      </c>
      <c r="J1838" s="120">
        <f t="shared" si="456"/>
        <v>0</v>
      </c>
      <c r="K1838" s="50" t="str">
        <f t="shared" si="457"/>
        <v>-</v>
      </c>
      <c r="L1838" s="49">
        <f>IF(N1838="",0,COUNTIF($N$7:N1838,N1838))</f>
        <v>0</v>
      </c>
      <c r="M1838" s="50" t="str">
        <f t="shared" si="458"/>
        <v>0</v>
      </c>
      <c r="N1838" s="49" t="str">
        <f t="shared" si="459"/>
        <v/>
      </c>
      <c r="O1838" s="1"/>
      <c r="P1838" s="112"/>
      <c r="Q1838" s="4"/>
      <c r="R1838" s="4"/>
      <c r="S1838" s="54" t="str">
        <f t="shared" si="460"/>
        <v/>
      </c>
      <c r="T1838" s="51"/>
      <c r="U1838" s="53"/>
      <c r="V1838" s="233"/>
      <c r="W1838" s="234" t="str">
        <f t="shared" si="461"/>
        <v/>
      </c>
      <c r="X1838" s="52"/>
      <c r="Y1838" s="53"/>
      <c r="Z1838" s="53"/>
      <c r="AA1838" s="53"/>
      <c r="AB1838" s="54" t="str">
        <f t="shared" si="462"/>
        <v/>
      </c>
      <c r="AC1838" s="54" t="str">
        <f t="shared" si="463"/>
        <v/>
      </c>
      <c r="AD1838" s="52"/>
      <c r="AE1838" s="53"/>
      <c r="AF1838" s="53"/>
      <c r="AG1838" s="53"/>
      <c r="AH1838" s="54" t="str">
        <f t="shared" si="464"/>
        <v/>
      </c>
      <c r="AI1838" s="54" t="str">
        <f t="shared" si="465"/>
        <v/>
      </c>
      <c r="AJ1838" s="52"/>
      <c r="AK1838" s="55"/>
      <c r="AL1838" s="55"/>
      <c r="AM1838" s="55"/>
      <c r="AN1838" s="54" t="str">
        <f t="shared" si="466"/>
        <v/>
      </c>
      <c r="AO1838" s="54" t="str">
        <f t="shared" si="467"/>
        <v/>
      </c>
      <c r="AP1838" s="53"/>
      <c r="AQ1838" s="53"/>
      <c r="AR1838" s="1"/>
      <c r="AS1838" s="1"/>
    </row>
    <row r="1839" spans="1:45" ht="18.75" customHeight="1" x14ac:dyDescent="0.35">
      <c r="A1839" s="1"/>
      <c r="B1839" s="49">
        <f>IF(R1839="",0,COUNTIF($R$7:R1839,R1839))</f>
        <v>0</v>
      </c>
      <c r="C1839" s="49" t="str">
        <f t="shared" si="452"/>
        <v>0</v>
      </c>
      <c r="D1839" s="49">
        <f>IF(X1839="",0,COUNTIF($X$7:X1839,X1839))</f>
        <v>0</v>
      </c>
      <c r="E1839" s="49" t="str">
        <f t="shared" si="453"/>
        <v>0</v>
      </c>
      <c r="F1839" s="49">
        <f>IF(AD1839="",0,COUNTIF($AD$7:AD1839,AD1839))</f>
        <v>0</v>
      </c>
      <c r="G1839" s="49" t="str">
        <f t="shared" si="454"/>
        <v>0</v>
      </c>
      <c r="H1839" s="49">
        <f>IF(AJ1839="",0,COUNTIF($AJ$7:AJ1839,AJ1839))</f>
        <v>0</v>
      </c>
      <c r="I1839" s="49" t="str">
        <f t="shared" si="455"/>
        <v>0</v>
      </c>
      <c r="J1839" s="120">
        <f t="shared" si="456"/>
        <v>0</v>
      </c>
      <c r="K1839" s="50" t="str">
        <f t="shared" si="457"/>
        <v>-</v>
      </c>
      <c r="L1839" s="49">
        <f>IF(N1839="",0,COUNTIF($N$7:N1839,N1839))</f>
        <v>0</v>
      </c>
      <c r="M1839" s="50" t="str">
        <f t="shared" si="458"/>
        <v>0</v>
      </c>
      <c r="N1839" s="49" t="str">
        <f t="shared" si="459"/>
        <v/>
      </c>
      <c r="O1839" s="1"/>
      <c r="P1839" s="112"/>
      <c r="Q1839" s="4"/>
      <c r="R1839" s="4"/>
      <c r="S1839" s="54" t="str">
        <f t="shared" si="460"/>
        <v/>
      </c>
      <c r="T1839" s="51"/>
      <c r="U1839" s="53"/>
      <c r="V1839" s="233"/>
      <c r="W1839" s="234" t="str">
        <f t="shared" si="461"/>
        <v/>
      </c>
      <c r="X1839" s="52"/>
      <c r="Y1839" s="53"/>
      <c r="Z1839" s="53"/>
      <c r="AA1839" s="53"/>
      <c r="AB1839" s="54" t="str">
        <f t="shared" si="462"/>
        <v/>
      </c>
      <c r="AC1839" s="54" t="str">
        <f t="shared" si="463"/>
        <v/>
      </c>
      <c r="AD1839" s="52"/>
      <c r="AE1839" s="53"/>
      <c r="AF1839" s="53"/>
      <c r="AG1839" s="53"/>
      <c r="AH1839" s="54" t="str">
        <f t="shared" si="464"/>
        <v/>
      </c>
      <c r="AI1839" s="54" t="str">
        <f t="shared" si="465"/>
        <v/>
      </c>
      <c r="AJ1839" s="52"/>
      <c r="AK1839" s="55"/>
      <c r="AL1839" s="55"/>
      <c r="AM1839" s="55"/>
      <c r="AN1839" s="54" t="str">
        <f t="shared" si="466"/>
        <v/>
      </c>
      <c r="AO1839" s="54" t="str">
        <f t="shared" si="467"/>
        <v/>
      </c>
      <c r="AP1839" s="53"/>
      <c r="AQ1839" s="53"/>
      <c r="AR1839" s="1"/>
      <c r="AS1839" s="1"/>
    </row>
    <row r="1840" spans="1:45" ht="18.75" customHeight="1" x14ac:dyDescent="0.35">
      <c r="A1840" s="1"/>
      <c r="B1840" s="49">
        <f>IF(R1840="",0,COUNTIF($R$7:R1840,R1840))</f>
        <v>0</v>
      </c>
      <c r="C1840" s="49" t="str">
        <f t="shared" si="452"/>
        <v>0</v>
      </c>
      <c r="D1840" s="49">
        <f>IF(X1840="",0,COUNTIF($X$7:X1840,X1840))</f>
        <v>0</v>
      </c>
      <c r="E1840" s="49" t="str">
        <f t="shared" si="453"/>
        <v>0</v>
      </c>
      <c r="F1840" s="49">
        <f>IF(AD1840="",0,COUNTIF($AD$7:AD1840,AD1840))</f>
        <v>0</v>
      </c>
      <c r="G1840" s="49" t="str">
        <f t="shared" si="454"/>
        <v>0</v>
      </c>
      <c r="H1840" s="49">
        <f>IF(AJ1840="",0,COUNTIF($AJ$7:AJ1840,AJ1840))</f>
        <v>0</v>
      </c>
      <c r="I1840" s="49" t="str">
        <f t="shared" si="455"/>
        <v>0</v>
      </c>
      <c r="J1840" s="120">
        <f t="shared" si="456"/>
        <v>0</v>
      </c>
      <c r="K1840" s="50" t="str">
        <f t="shared" si="457"/>
        <v>-</v>
      </c>
      <c r="L1840" s="49">
        <f>IF(N1840="",0,COUNTIF($N$7:N1840,N1840))</f>
        <v>0</v>
      </c>
      <c r="M1840" s="50" t="str">
        <f t="shared" si="458"/>
        <v>0</v>
      </c>
      <c r="N1840" s="49" t="str">
        <f t="shared" si="459"/>
        <v/>
      </c>
      <c r="O1840" s="1"/>
      <c r="P1840" s="112"/>
      <c r="Q1840" s="4"/>
      <c r="R1840" s="4"/>
      <c r="S1840" s="54" t="str">
        <f t="shared" si="460"/>
        <v/>
      </c>
      <c r="T1840" s="51"/>
      <c r="U1840" s="53"/>
      <c r="V1840" s="233"/>
      <c r="W1840" s="234" t="str">
        <f t="shared" si="461"/>
        <v/>
      </c>
      <c r="X1840" s="52"/>
      <c r="Y1840" s="53"/>
      <c r="Z1840" s="53"/>
      <c r="AA1840" s="53"/>
      <c r="AB1840" s="54" t="str">
        <f t="shared" si="462"/>
        <v/>
      </c>
      <c r="AC1840" s="54" t="str">
        <f t="shared" si="463"/>
        <v/>
      </c>
      <c r="AD1840" s="52"/>
      <c r="AE1840" s="53"/>
      <c r="AF1840" s="53"/>
      <c r="AG1840" s="53"/>
      <c r="AH1840" s="54" t="str">
        <f t="shared" si="464"/>
        <v/>
      </c>
      <c r="AI1840" s="54" t="str">
        <f t="shared" si="465"/>
        <v/>
      </c>
      <c r="AJ1840" s="52"/>
      <c r="AK1840" s="55"/>
      <c r="AL1840" s="55"/>
      <c r="AM1840" s="55"/>
      <c r="AN1840" s="54" t="str">
        <f t="shared" si="466"/>
        <v/>
      </c>
      <c r="AO1840" s="54" t="str">
        <f t="shared" si="467"/>
        <v/>
      </c>
      <c r="AP1840" s="53"/>
      <c r="AQ1840" s="53"/>
      <c r="AR1840" s="1"/>
      <c r="AS1840" s="1"/>
    </row>
    <row r="1841" spans="1:45" ht="18.75" customHeight="1" x14ac:dyDescent="0.35">
      <c r="A1841" s="1"/>
      <c r="B1841" s="49">
        <f>IF(R1841="",0,COUNTIF($R$7:R1841,R1841))</f>
        <v>0</v>
      </c>
      <c r="C1841" s="49" t="str">
        <f t="shared" si="452"/>
        <v>0</v>
      </c>
      <c r="D1841" s="49">
        <f>IF(X1841="",0,COUNTIF($X$7:X1841,X1841))</f>
        <v>0</v>
      </c>
      <c r="E1841" s="49" t="str">
        <f t="shared" si="453"/>
        <v>0</v>
      </c>
      <c r="F1841" s="49">
        <f>IF(AD1841="",0,COUNTIF($AD$7:AD1841,AD1841))</f>
        <v>0</v>
      </c>
      <c r="G1841" s="49" t="str">
        <f t="shared" si="454"/>
        <v>0</v>
      </c>
      <c r="H1841" s="49">
        <f>IF(AJ1841="",0,COUNTIF($AJ$7:AJ1841,AJ1841))</f>
        <v>0</v>
      </c>
      <c r="I1841" s="49" t="str">
        <f t="shared" si="455"/>
        <v>0</v>
      </c>
      <c r="J1841" s="120">
        <f t="shared" si="456"/>
        <v>0</v>
      </c>
      <c r="K1841" s="50" t="str">
        <f t="shared" si="457"/>
        <v>-</v>
      </c>
      <c r="L1841" s="49">
        <f>IF(N1841="",0,COUNTIF($N$7:N1841,N1841))</f>
        <v>0</v>
      </c>
      <c r="M1841" s="50" t="str">
        <f t="shared" si="458"/>
        <v>0</v>
      </c>
      <c r="N1841" s="49" t="str">
        <f t="shared" si="459"/>
        <v/>
      </c>
      <c r="O1841" s="1"/>
      <c r="P1841" s="112"/>
      <c r="Q1841" s="4"/>
      <c r="R1841" s="4"/>
      <c r="S1841" s="54" t="str">
        <f t="shared" si="460"/>
        <v/>
      </c>
      <c r="T1841" s="51"/>
      <c r="U1841" s="53"/>
      <c r="V1841" s="233"/>
      <c r="W1841" s="234" t="str">
        <f t="shared" si="461"/>
        <v/>
      </c>
      <c r="X1841" s="52"/>
      <c r="Y1841" s="53"/>
      <c r="Z1841" s="53"/>
      <c r="AA1841" s="53"/>
      <c r="AB1841" s="54" t="str">
        <f t="shared" si="462"/>
        <v/>
      </c>
      <c r="AC1841" s="54" t="str">
        <f t="shared" si="463"/>
        <v/>
      </c>
      <c r="AD1841" s="52"/>
      <c r="AE1841" s="53"/>
      <c r="AF1841" s="53"/>
      <c r="AG1841" s="53"/>
      <c r="AH1841" s="54" t="str">
        <f t="shared" si="464"/>
        <v/>
      </c>
      <c r="AI1841" s="54" t="str">
        <f t="shared" si="465"/>
        <v/>
      </c>
      <c r="AJ1841" s="52"/>
      <c r="AK1841" s="55"/>
      <c r="AL1841" s="55"/>
      <c r="AM1841" s="55"/>
      <c r="AN1841" s="54" t="str">
        <f t="shared" si="466"/>
        <v/>
      </c>
      <c r="AO1841" s="54" t="str">
        <f t="shared" si="467"/>
        <v/>
      </c>
      <c r="AP1841" s="53"/>
      <c r="AQ1841" s="53"/>
      <c r="AR1841" s="1"/>
      <c r="AS1841" s="1"/>
    </row>
    <row r="1842" spans="1:45" ht="18.75" customHeight="1" x14ac:dyDescent="0.35">
      <c r="A1842" s="1"/>
      <c r="B1842" s="49">
        <f>IF(R1842="",0,COUNTIF($R$7:R1842,R1842))</f>
        <v>0</v>
      </c>
      <c r="C1842" s="49" t="str">
        <f t="shared" si="452"/>
        <v>0</v>
      </c>
      <c r="D1842" s="49">
        <f>IF(X1842="",0,COUNTIF($X$7:X1842,X1842))</f>
        <v>0</v>
      </c>
      <c r="E1842" s="49" t="str">
        <f t="shared" si="453"/>
        <v>0</v>
      </c>
      <c r="F1842" s="49">
        <f>IF(AD1842="",0,COUNTIF($AD$7:AD1842,AD1842))</f>
        <v>0</v>
      </c>
      <c r="G1842" s="49" t="str">
        <f t="shared" si="454"/>
        <v>0</v>
      </c>
      <c r="H1842" s="49">
        <f>IF(AJ1842="",0,COUNTIF($AJ$7:AJ1842,AJ1842))</f>
        <v>0</v>
      </c>
      <c r="I1842" s="49" t="str">
        <f t="shared" si="455"/>
        <v>0</v>
      </c>
      <c r="J1842" s="120">
        <f t="shared" si="456"/>
        <v>0</v>
      </c>
      <c r="K1842" s="50" t="str">
        <f t="shared" si="457"/>
        <v>-</v>
      </c>
      <c r="L1842" s="49">
        <f>IF(N1842="",0,COUNTIF($N$7:N1842,N1842))</f>
        <v>0</v>
      </c>
      <c r="M1842" s="50" t="str">
        <f t="shared" si="458"/>
        <v>0</v>
      </c>
      <c r="N1842" s="49" t="str">
        <f t="shared" si="459"/>
        <v/>
      </c>
      <c r="O1842" s="1"/>
      <c r="P1842" s="112"/>
      <c r="Q1842" s="4"/>
      <c r="R1842" s="4"/>
      <c r="S1842" s="54" t="str">
        <f t="shared" si="460"/>
        <v/>
      </c>
      <c r="T1842" s="51"/>
      <c r="U1842" s="53"/>
      <c r="V1842" s="233"/>
      <c r="W1842" s="234" t="str">
        <f t="shared" si="461"/>
        <v/>
      </c>
      <c r="X1842" s="52"/>
      <c r="Y1842" s="53"/>
      <c r="Z1842" s="53"/>
      <c r="AA1842" s="53"/>
      <c r="AB1842" s="54" t="str">
        <f t="shared" si="462"/>
        <v/>
      </c>
      <c r="AC1842" s="54" t="str">
        <f t="shared" si="463"/>
        <v/>
      </c>
      <c r="AD1842" s="52"/>
      <c r="AE1842" s="53"/>
      <c r="AF1842" s="53"/>
      <c r="AG1842" s="53"/>
      <c r="AH1842" s="54" t="str">
        <f t="shared" si="464"/>
        <v/>
      </c>
      <c r="AI1842" s="54" t="str">
        <f t="shared" si="465"/>
        <v/>
      </c>
      <c r="AJ1842" s="52"/>
      <c r="AK1842" s="55"/>
      <c r="AL1842" s="55"/>
      <c r="AM1842" s="55"/>
      <c r="AN1842" s="54" t="str">
        <f t="shared" si="466"/>
        <v/>
      </c>
      <c r="AO1842" s="54" t="str">
        <f t="shared" si="467"/>
        <v/>
      </c>
      <c r="AP1842" s="53"/>
      <c r="AQ1842" s="53"/>
      <c r="AR1842" s="1"/>
      <c r="AS1842" s="1"/>
    </row>
    <row r="1843" spans="1:45" ht="18.75" customHeight="1" x14ac:dyDescent="0.35">
      <c r="A1843" s="1"/>
      <c r="B1843" s="49">
        <f>IF(R1843="",0,COUNTIF($R$7:R1843,R1843))</f>
        <v>0</v>
      </c>
      <c r="C1843" s="49" t="str">
        <f t="shared" ref="C1843:C1906" si="468">B1843&amp;R1843</f>
        <v>0</v>
      </c>
      <c r="D1843" s="49">
        <f>IF(X1843="",0,COUNTIF($X$7:X1843,X1843))</f>
        <v>0</v>
      </c>
      <c r="E1843" s="49" t="str">
        <f t="shared" ref="E1843:E1906" si="469">D1843&amp;X1843</f>
        <v>0</v>
      </c>
      <c r="F1843" s="49">
        <f>IF(AD1843="",0,COUNTIF($AD$7:AD1843,AD1843))</f>
        <v>0</v>
      </c>
      <c r="G1843" s="49" t="str">
        <f t="shared" ref="G1843:G1906" si="470">F1843&amp;AD1843</f>
        <v>0</v>
      </c>
      <c r="H1843" s="49">
        <f>IF(AJ1843="",0,COUNTIF($AJ$7:AJ1843,AJ1843))</f>
        <v>0</v>
      </c>
      <c r="I1843" s="49" t="str">
        <f t="shared" ref="I1843:I1906" si="471">H1843&amp;AJ1843</f>
        <v>0</v>
      </c>
      <c r="J1843" s="120">
        <f t="shared" ref="J1843:J1906" si="472">Y1843+AE1843+AK1843</f>
        <v>0</v>
      </c>
      <c r="K1843" s="50" t="str">
        <f t="shared" ref="K1843:K1906" si="473">IF(R1843="","-",IF(P1843&lt;&gt;"",P1843,K1842))</f>
        <v>-</v>
      </c>
      <c r="L1843" s="49">
        <f>IF(N1843="",0,COUNTIF($N$7:N1843,N1843))</f>
        <v>0</v>
      </c>
      <c r="M1843" s="50" t="str">
        <f t="shared" ref="M1843:M1906" si="474">L1843&amp;N1843</f>
        <v>0</v>
      </c>
      <c r="N1843" s="49" t="str">
        <f t="shared" ref="N1843:N1906" si="475">IF(R1843="","",IF(Q1843&lt;&gt;"",Q1843,N1842))</f>
        <v/>
      </c>
      <c r="O1843" s="1"/>
      <c r="P1843" s="112"/>
      <c r="Q1843" s="4"/>
      <c r="R1843" s="4"/>
      <c r="S1843" s="54" t="str">
        <f t="shared" ref="S1843:S1906" si="476">IF(R1843&lt;&gt;"",VLOOKUP(R1843,DP,2,FALSE),"")</f>
        <v/>
      </c>
      <c r="T1843" s="51"/>
      <c r="U1843" s="53"/>
      <c r="V1843" s="233"/>
      <c r="W1843" s="234" t="str">
        <f t="shared" ref="W1843:W1906" si="477">IF(AND(R1843&lt;&gt;"",U1843&lt;&gt;""),$U1843*$V1843,"")</f>
        <v/>
      </c>
      <c r="X1843" s="52"/>
      <c r="Y1843" s="53"/>
      <c r="Z1843" s="53"/>
      <c r="AA1843" s="53"/>
      <c r="AB1843" s="54" t="str">
        <f t="shared" ref="AB1843:AB1906" si="478">IF(AND(R1843&lt;&gt;"",X1843&lt;&gt;""),$Y1843*$Z1843,"")</f>
        <v/>
      </c>
      <c r="AC1843" s="54" t="str">
        <f t="shared" ref="AC1843:AC1906" si="479">IF(AND(R1843&lt;&gt;"",X1843&lt;&gt;""),$Y1843*$AA1843,"")</f>
        <v/>
      </c>
      <c r="AD1843" s="52"/>
      <c r="AE1843" s="53"/>
      <c r="AF1843" s="53"/>
      <c r="AG1843" s="53"/>
      <c r="AH1843" s="54" t="str">
        <f t="shared" ref="AH1843:AH1906" si="480">IF(AND(R1843&lt;&gt;"",AD1843&lt;&gt;""),$AE1843*$AF1843,"")</f>
        <v/>
      </c>
      <c r="AI1843" s="54" t="str">
        <f t="shared" ref="AI1843:AI1906" si="481">IF(AND(R1843&lt;&gt;"",AD1843&lt;&gt;""),$AE1843*$AG1843,"")</f>
        <v/>
      </c>
      <c r="AJ1843" s="52"/>
      <c r="AK1843" s="55"/>
      <c r="AL1843" s="55"/>
      <c r="AM1843" s="55"/>
      <c r="AN1843" s="54" t="str">
        <f t="shared" ref="AN1843:AN1906" si="482">IF(AND(R1843&lt;&gt;"",AJ1843&lt;&gt;""),$AK1843*$AL1843,"")</f>
        <v/>
      </c>
      <c r="AO1843" s="54" t="str">
        <f t="shared" ref="AO1843:AO1906" si="483">IF(AND(R1843&lt;&gt;"",AJ1843&lt;&gt;""),$AK1843*$AM1843,"")</f>
        <v/>
      </c>
      <c r="AP1843" s="53"/>
      <c r="AQ1843" s="53"/>
      <c r="AR1843" s="1"/>
      <c r="AS1843" s="1"/>
    </row>
    <row r="1844" spans="1:45" ht="18.75" customHeight="1" x14ac:dyDescent="0.35">
      <c r="A1844" s="1"/>
      <c r="B1844" s="49">
        <f>IF(R1844="",0,COUNTIF($R$7:R1844,R1844))</f>
        <v>0</v>
      </c>
      <c r="C1844" s="49" t="str">
        <f t="shared" si="468"/>
        <v>0</v>
      </c>
      <c r="D1844" s="49">
        <f>IF(X1844="",0,COUNTIF($X$7:X1844,X1844))</f>
        <v>0</v>
      </c>
      <c r="E1844" s="49" t="str">
        <f t="shared" si="469"/>
        <v>0</v>
      </c>
      <c r="F1844" s="49">
        <f>IF(AD1844="",0,COUNTIF($AD$7:AD1844,AD1844))</f>
        <v>0</v>
      </c>
      <c r="G1844" s="49" t="str">
        <f t="shared" si="470"/>
        <v>0</v>
      </c>
      <c r="H1844" s="49">
        <f>IF(AJ1844="",0,COUNTIF($AJ$7:AJ1844,AJ1844))</f>
        <v>0</v>
      </c>
      <c r="I1844" s="49" t="str">
        <f t="shared" si="471"/>
        <v>0</v>
      </c>
      <c r="J1844" s="120">
        <f t="shared" si="472"/>
        <v>0</v>
      </c>
      <c r="K1844" s="50" t="str">
        <f t="shared" si="473"/>
        <v>-</v>
      </c>
      <c r="L1844" s="49">
        <f>IF(N1844="",0,COUNTIF($N$7:N1844,N1844))</f>
        <v>0</v>
      </c>
      <c r="M1844" s="50" t="str">
        <f t="shared" si="474"/>
        <v>0</v>
      </c>
      <c r="N1844" s="49" t="str">
        <f t="shared" si="475"/>
        <v/>
      </c>
      <c r="O1844" s="1"/>
      <c r="P1844" s="112"/>
      <c r="Q1844" s="4"/>
      <c r="R1844" s="4"/>
      <c r="S1844" s="54" t="str">
        <f t="shared" si="476"/>
        <v/>
      </c>
      <c r="T1844" s="51"/>
      <c r="U1844" s="53"/>
      <c r="V1844" s="233"/>
      <c r="W1844" s="234" t="str">
        <f t="shared" si="477"/>
        <v/>
      </c>
      <c r="X1844" s="52"/>
      <c r="Y1844" s="53"/>
      <c r="Z1844" s="53"/>
      <c r="AA1844" s="53"/>
      <c r="AB1844" s="54" t="str">
        <f t="shared" si="478"/>
        <v/>
      </c>
      <c r="AC1844" s="54" t="str">
        <f t="shared" si="479"/>
        <v/>
      </c>
      <c r="AD1844" s="52"/>
      <c r="AE1844" s="53"/>
      <c r="AF1844" s="53"/>
      <c r="AG1844" s="53"/>
      <c r="AH1844" s="54" t="str">
        <f t="shared" si="480"/>
        <v/>
      </c>
      <c r="AI1844" s="54" t="str">
        <f t="shared" si="481"/>
        <v/>
      </c>
      <c r="AJ1844" s="52"/>
      <c r="AK1844" s="55"/>
      <c r="AL1844" s="55"/>
      <c r="AM1844" s="55"/>
      <c r="AN1844" s="54" t="str">
        <f t="shared" si="482"/>
        <v/>
      </c>
      <c r="AO1844" s="54" t="str">
        <f t="shared" si="483"/>
        <v/>
      </c>
      <c r="AP1844" s="53"/>
      <c r="AQ1844" s="53"/>
      <c r="AR1844" s="1"/>
      <c r="AS1844" s="1"/>
    </row>
    <row r="1845" spans="1:45" ht="18.75" customHeight="1" x14ac:dyDescent="0.35">
      <c r="A1845" s="1"/>
      <c r="B1845" s="49">
        <f>IF(R1845="",0,COUNTIF($R$7:R1845,R1845))</f>
        <v>0</v>
      </c>
      <c r="C1845" s="49" t="str">
        <f t="shared" si="468"/>
        <v>0</v>
      </c>
      <c r="D1845" s="49">
        <f>IF(X1845="",0,COUNTIF($X$7:X1845,X1845))</f>
        <v>0</v>
      </c>
      <c r="E1845" s="49" t="str">
        <f t="shared" si="469"/>
        <v>0</v>
      </c>
      <c r="F1845" s="49">
        <f>IF(AD1845="",0,COUNTIF($AD$7:AD1845,AD1845))</f>
        <v>0</v>
      </c>
      <c r="G1845" s="49" t="str">
        <f t="shared" si="470"/>
        <v>0</v>
      </c>
      <c r="H1845" s="49">
        <f>IF(AJ1845="",0,COUNTIF($AJ$7:AJ1845,AJ1845))</f>
        <v>0</v>
      </c>
      <c r="I1845" s="49" t="str">
        <f t="shared" si="471"/>
        <v>0</v>
      </c>
      <c r="J1845" s="120">
        <f t="shared" si="472"/>
        <v>0</v>
      </c>
      <c r="K1845" s="50" t="str">
        <f t="shared" si="473"/>
        <v>-</v>
      </c>
      <c r="L1845" s="49">
        <f>IF(N1845="",0,COUNTIF($N$7:N1845,N1845))</f>
        <v>0</v>
      </c>
      <c r="M1845" s="50" t="str">
        <f t="shared" si="474"/>
        <v>0</v>
      </c>
      <c r="N1845" s="49" t="str">
        <f t="shared" si="475"/>
        <v/>
      </c>
      <c r="O1845" s="1"/>
      <c r="P1845" s="112"/>
      <c r="Q1845" s="4"/>
      <c r="R1845" s="4"/>
      <c r="S1845" s="54" t="str">
        <f t="shared" si="476"/>
        <v/>
      </c>
      <c r="T1845" s="51"/>
      <c r="U1845" s="53"/>
      <c r="V1845" s="233"/>
      <c r="W1845" s="234" t="str">
        <f t="shared" si="477"/>
        <v/>
      </c>
      <c r="X1845" s="52"/>
      <c r="Y1845" s="53"/>
      <c r="Z1845" s="53"/>
      <c r="AA1845" s="53"/>
      <c r="AB1845" s="54" t="str">
        <f t="shared" si="478"/>
        <v/>
      </c>
      <c r="AC1845" s="54" t="str">
        <f t="shared" si="479"/>
        <v/>
      </c>
      <c r="AD1845" s="52"/>
      <c r="AE1845" s="53"/>
      <c r="AF1845" s="53"/>
      <c r="AG1845" s="53"/>
      <c r="AH1845" s="54" t="str">
        <f t="shared" si="480"/>
        <v/>
      </c>
      <c r="AI1845" s="54" t="str">
        <f t="shared" si="481"/>
        <v/>
      </c>
      <c r="AJ1845" s="52"/>
      <c r="AK1845" s="55"/>
      <c r="AL1845" s="55"/>
      <c r="AM1845" s="55"/>
      <c r="AN1845" s="54" t="str">
        <f t="shared" si="482"/>
        <v/>
      </c>
      <c r="AO1845" s="54" t="str">
        <f t="shared" si="483"/>
        <v/>
      </c>
      <c r="AP1845" s="53"/>
      <c r="AQ1845" s="53"/>
      <c r="AR1845" s="1"/>
      <c r="AS1845" s="1"/>
    </row>
    <row r="1846" spans="1:45" ht="18.75" customHeight="1" x14ac:dyDescent="0.35">
      <c r="A1846" s="1"/>
      <c r="B1846" s="49">
        <f>IF(R1846="",0,COUNTIF($R$7:R1846,R1846))</f>
        <v>0</v>
      </c>
      <c r="C1846" s="49" t="str">
        <f t="shared" si="468"/>
        <v>0</v>
      </c>
      <c r="D1846" s="49">
        <f>IF(X1846="",0,COUNTIF($X$7:X1846,X1846))</f>
        <v>0</v>
      </c>
      <c r="E1846" s="49" t="str">
        <f t="shared" si="469"/>
        <v>0</v>
      </c>
      <c r="F1846" s="49">
        <f>IF(AD1846="",0,COUNTIF($AD$7:AD1846,AD1846))</f>
        <v>0</v>
      </c>
      <c r="G1846" s="49" t="str">
        <f t="shared" si="470"/>
        <v>0</v>
      </c>
      <c r="H1846" s="49">
        <f>IF(AJ1846="",0,COUNTIF($AJ$7:AJ1846,AJ1846))</f>
        <v>0</v>
      </c>
      <c r="I1846" s="49" t="str">
        <f t="shared" si="471"/>
        <v>0</v>
      </c>
      <c r="J1846" s="120">
        <f t="shared" si="472"/>
        <v>0</v>
      </c>
      <c r="K1846" s="50" t="str">
        <f t="shared" si="473"/>
        <v>-</v>
      </c>
      <c r="L1846" s="49">
        <f>IF(N1846="",0,COUNTIF($N$7:N1846,N1846))</f>
        <v>0</v>
      </c>
      <c r="M1846" s="50" t="str">
        <f t="shared" si="474"/>
        <v>0</v>
      </c>
      <c r="N1846" s="49" t="str">
        <f t="shared" si="475"/>
        <v/>
      </c>
      <c r="O1846" s="1"/>
      <c r="P1846" s="112"/>
      <c r="Q1846" s="4"/>
      <c r="R1846" s="4"/>
      <c r="S1846" s="54" t="str">
        <f t="shared" si="476"/>
        <v/>
      </c>
      <c r="T1846" s="51"/>
      <c r="U1846" s="53"/>
      <c r="V1846" s="233"/>
      <c r="W1846" s="234" t="str">
        <f t="shared" si="477"/>
        <v/>
      </c>
      <c r="X1846" s="52"/>
      <c r="Y1846" s="53"/>
      <c r="Z1846" s="53"/>
      <c r="AA1846" s="53"/>
      <c r="AB1846" s="54" t="str">
        <f t="shared" si="478"/>
        <v/>
      </c>
      <c r="AC1846" s="54" t="str">
        <f t="shared" si="479"/>
        <v/>
      </c>
      <c r="AD1846" s="52"/>
      <c r="AE1846" s="53"/>
      <c r="AF1846" s="53"/>
      <c r="AG1846" s="53"/>
      <c r="AH1846" s="54" t="str">
        <f t="shared" si="480"/>
        <v/>
      </c>
      <c r="AI1846" s="54" t="str">
        <f t="shared" si="481"/>
        <v/>
      </c>
      <c r="AJ1846" s="52"/>
      <c r="AK1846" s="55"/>
      <c r="AL1846" s="55"/>
      <c r="AM1846" s="55"/>
      <c r="AN1846" s="54" t="str">
        <f t="shared" si="482"/>
        <v/>
      </c>
      <c r="AO1846" s="54" t="str">
        <f t="shared" si="483"/>
        <v/>
      </c>
      <c r="AP1846" s="53"/>
      <c r="AQ1846" s="53"/>
      <c r="AR1846" s="1"/>
      <c r="AS1846" s="1"/>
    </row>
    <row r="1847" spans="1:45" ht="18.75" customHeight="1" x14ac:dyDescent="0.35">
      <c r="A1847" s="1"/>
      <c r="B1847" s="49">
        <f>IF(R1847="",0,COUNTIF($R$7:R1847,R1847))</f>
        <v>0</v>
      </c>
      <c r="C1847" s="49" t="str">
        <f t="shared" si="468"/>
        <v>0</v>
      </c>
      <c r="D1847" s="49">
        <f>IF(X1847="",0,COUNTIF($X$7:X1847,X1847))</f>
        <v>0</v>
      </c>
      <c r="E1847" s="49" t="str">
        <f t="shared" si="469"/>
        <v>0</v>
      </c>
      <c r="F1847" s="49">
        <f>IF(AD1847="",0,COUNTIF($AD$7:AD1847,AD1847))</f>
        <v>0</v>
      </c>
      <c r="G1847" s="49" t="str">
        <f t="shared" si="470"/>
        <v>0</v>
      </c>
      <c r="H1847" s="49">
        <f>IF(AJ1847="",0,COUNTIF($AJ$7:AJ1847,AJ1847))</f>
        <v>0</v>
      </c>
      <c r="I1847" s="49" t="str">
        <f t="shared" si="471"/>
        <v>0</v>
      </c>
      <c r="J1847" s="120">
        <f t="shared" si="472"/>
        <v>0</v>
      </c>
      <c r="K1847" s="50" t="str">
        <f t="shared" si="473"/>
        <v>-</v>
      </c>
      <c r="L1847" s="49">
        <f>IF(N1847="",0,COUNTIF($N$7:N1847,N1847))</f>
        <v>0</v>
      </c>
      <c r="M1847" s="50" t="str">
        <f t="shared" si="474"/>
        <v>0</v>
      </c>
      <c r="N1847" s="49" t="str">
        <f t="shared" si="475"/>
        <v/>
      </c>
      <c r="O1847" s="1"/>
      <c r="P1847" s="112"/>
      <c r="Q1847" s="4"/>
      <c r="R1847" s="4"/>
      <c r="S1847" s="54" t="str">
        <f t="shared" si="476"/>
        <v/>
      </c>
      <c r="T1847" s="51"/>
      <c r="U1847" s="53"/>
      <c r="V1847" s="233"/>
      <c r="W1847" s="234" t="str">
        <f t="shared" si="477"/>
        <v/>
      </c>
      <c r="X1847" s="52"/>
      <c r="Y1847" s="53"/>
      <c r="Z1847" s="53"/>
      <c r="AA1847" s="53"/>
      <c r="AB1847" s="54" t="str">
        <f t="shared" si="478"/>
        <v/>
      </c>
      <c r="AC1847" s="54" t="str">
        <f t="shared" si="479"/>
        <v/>
      </c>
      <c r="AD1847" s="52"/>
      <c r="AE1847" s="53"/>
      <c r="AF1847" s="53"/>
      <c r="AG1847" s="53"/>
      <c r="AH1847" s="54" t="str">
        <f t="shared" si="480"/>
        <v/>
      </c>
      <c r="AI1847" s="54" t="str">
        <f t="shared" si="481"/>
        <v/>
      </c>
      <c r="AJ1847" s="52"/>
      <c r="AK1847" s="55"/>
      <c r="AL1847" s="55"/>
      <c r="AM1847" s="55"/>
      <c r="AN1847" s="54" t="str">
        <f t="shared" si="482"/>
        <v/>
      </c>
      <c r="AO1847" s="54" t="str">
        <f t="shared" si="483"/>
        <v/>
      </c>
      <c r="AP1847" s="53"/>
      <c r="AQ1847" s="53"/>
      <c r="AR1847" s="1"/>
      <c r="AS1847" s="1"/>
    </row>
    <row r="1848" spans="1:45" ht="18.75" customHeight="1" x14ac:dyDescent="0.35">
      <c r="A1848" s="1"/>
      <c r="B1848" s="49">
        <f>IF(R1848="",0,COUNTIF($R$7:R1848,R1848))</f>
        <v>0</v>
      </c>
      <c r="C1848" s="49" t="str">
        <f t="shared" si="468"/>
        <v>0</v>
      </c>
      <c r="D1848" s="49">
        <f>IF(X1848="",0,COUNTIF($X$7:X1848,X1848))</f>
        <v>0</v>
      </c>
      <c r="E1848" s="49" t="str">
        <f t="shared" si="469"/>
        <v>0</v>
      </c>
      <c r="F1848" s="49">
        <f>IF(AD1848="",0,COUNTIF($AD$7:AD1848,AD1848))</f>
        <v>0</v>
      </c>
      <c r="G1848" s="49" t="str">
        <f t="shared" si="470"/>
        <v>0</v>
      </c>
      <c r="H1848" s="49">
        <f>IF(AJ1848="",0,COUNTIF($AJ$7:AJ1848,AJ1848))</f>
        <v>0</v>
      </c>
      <c r="I1848" s="49" t="str">
        <f t="shared" si="471"/>
        <v>0</v>
      </c>
      <c r="J1848" s="120">
        <f t="shared" si="472"/>
        <v>0</v>
      </c>
      <c r="K1848" s="50" t="str">
        <f t="shared" si="473"/>
        <v>-</v>
      </c>
      <c r="L1848" s="49">
        <f>IF(N1848="",0,COUNTIF($N$7:N1848,N1848))</f>
        <v>0</v>
      </c>
      <c r="M1848" s="50" t="str">
        <f t="shared" si="474"/>
        <v>0</v>
      </c>
      <c r="N1848" s="49" t="str">
        <f t="shared" si="475"/>
        <v/>
      </c>
      <c r="O1848" s="1"/>
      <c r="P1848" s="112"/>
      <c r="Q1848" s="4"/>
      <c r="R1848" s="4"/>
      <c r="S1848" s="54" t="str">
        <f t="shared" si="476"/>
        <v/>
      </c>
      <c r="T1848" s="51"/>
      <c r="U1848" s="53"/>
      <c r="V1848" s="233"/>
      <c r="W1848" s="234" t="str">
        <f t="shared" si="477"/>
        <v/>
      </c>
      <c r="X1848" s="52"/>
      <c r="Y1848" s="53"/>
      <c r="Z1848" s="53"/>
      <c r="AA1848" s="53"/>
      <c r="AB1848" s="54" t="str">
        <f t="shared" si="478"/>
        <v/>
      </c>
      <c r="AC1848" s="54" t="str">
        <f t="shared" si="479"/>
        <v/>
      </c>
      <c r="AD1848" s="52"/>
      <c r="AE1848" s="53"/>
      <c r="AF1848" s="53"/>
      <c r="AG1848" s="53"/>
      <c r="AH1848" s="54" t="str">
        <f t="shared" si="480"/>
        <v/>
      </c>
      <c r="AI1848" s="54" t="str">
        <f t="shared" si="481"/>
        <v/>
      </c>
      <c r="AJ1848" s="52"/>
      <c r="AK1848" s="55"/>
      <c r="AL1848" s="55"/>
      <c r="AM1848" s="55"/>
      <c r="AN1848" s="54" t="str">
        <f t="shared" si="482"/>
        <v/>
      </c>
      <c r="AO1848" s="54" t="str">
        <f t="shared" si="483"/>
        <v/>
      </c>
      <c r="AP1848" s="53"/>
      <c r="AQ1848" s="53"/>
      <c r="AR1848" s="1"/>
      <c r="AS1848" s="1"/>
    </row>
    <row r="1849" spans="1:45" ht="18.75" customHeight="1" x14ac:dyDescent="0.35">
      <c r="A1849" s="1"/>
      <c r="B1849" s="49">
        <f>IF(R1849="",0,COUNTIF($R$7:R1849,R1849))</f>
        <v>0</v>
      </c>
      <c r="C1849" s="49" t="str">
        <f t="shared" si="468"/>
        <v>0</v>
      </c>
      <c r="D1849" s="49">
        <f>IF(X1849="",0,COUNTIF($X$7:X1849,X1849))</f>
        <v>0</v>
      </c>
      <c r="E1849" s="49" t="str">
        <f t="shared" si="469"/>
        <v>0</v>
      </c>
      <c r="F1849" s="49">
        <f>IF(AD1849="",0,COUNTIF($AD$7:AD1849,AD1849))</f>
        <v>0</v>
      </c>
      <c r="G1849" s="49" t="str">
        <f t="shared" si="470"/>
        <v>0</v>
      </c>
      <c r="H1849" s="49">
        <f>IF(AJ1849="",0,COUNTIF($AJ$7:AJ1849,AJ1849))</f>
        <v>0</v>
      </c>
      <c r="I1849" s="49" t="str">
        <f t="shared" si="471"/>
        <v>0</v>
      </c>
      <c r="J1849" s="120">
        <f t="shared" si="472"/>
        <v>0</v>
      </c>
      <c r="K1849" s="50" t="str">
        <f t="shared" si="473"/>
        <v>-</v>
      </c>
      <c r="L1849" s="49">
        <f>IF(N1849="",0,COUNTIF($N$7:N1849,N1849))</f>
        <v>0</v>
      </c>
      <c r="M1849" s="50" t="str">
        <f t="shared" si="474"/>
        <v>0</v>
      </c>
      <c r="N1849" s="49" t="str">
        <f t="shared" si="475"/>
        <v/>
      </c>
      <c r="O1849" s="1"/>
      <c r="P1849" s="112"/>
      <c r="Q1849" s="4"/>
      <c r="R1849" s="4"/>
      <c r="S1849" s="54" t="str">
        <f t="shared" si="476"/>
        <v/>
      </c>
      <c r="T1849" s="51"/>
      <c r="U1849" s="53"/>
      <c r="V1849" s="233"/>
      <c r="W1849" s="234" t="str">
        <f t="shared" si="477"/>
        <v/>
      </c>
      <c r="X1849" s="52"/>
      <c r="Y1849" s="53"/>
      <c r="Z1849" s="53"/>
      <c r="AA1849" s="53"/>
      <c r="AB1849" s="54" t="str">
        <f t="shared" si="478"/>
        <v/>
      </c>
      <c r="AC1849" s="54" t="str">
        <f t="shared" si="479"/>
        <v/>
      </c>
      <c r="AD1849" s="52"/>
      <c r="AE1849" s="53"/>
      <c r="AF1849" s="53"/>
      <c r="AG1849" s="53"/>
      <c r="AH1849" s="54" t="str">
        <f t="shared" si="480"/>
        <v/>
      </c>
      <c r="AI1849" s="54" t="str">
        <f t="shared" si="481"/>
        <v/>
      </c>
      <c r="AJ1849" s="52"/>
      <c r="AK1849" s="55"/>
      <c r="AL1849" s="55"/>
      <c r="AM1849" s="55"/>
      <c r="AN1849" s="54" t="str">
        <f t="shared" si="482"/>
        <v/>
      </c>
      <c r="AO1849" s="54" t="str">
        <f t="shared" si="483"/>
        <v/>
      </c>
      <c r="AP1849" s="53"/>
      <c r="AQ1849" s="53"/>
      <c r="AR1849" s="1"/>
      <c r="AS1849" s="1"/>
    </row>
    <row r="1850" spans="1:45" ht="18.75" customHeight="1" x14ac:dyDescent="0.35">
      <c r="A1850" s="1"/>
      <c r="B1850" s="49">
        <f>IF(R1850="",0,COUNTIF($R$7:R1850,R1850))</f>
        <v>0</v>
      </c>
      <c r="C1850" s="49" t="str">
        <f t="shared" si="468"/>
        <v>0</v>
      </c>
      <c r="D1850" s="49">
        <f>IF(X1850="",0,COUNTIF($X$7:X1850,X1850))</f>
        <v>0</v>
      </c>
      <c r="E1850" s="49" t="str">
        <f t="shared" si="469"/>
        <v>0</v>
      </c>
      <c r="F1850" s="49">
        <f>IF(AD1850="",0,COUNTIF($AD$7:AD1850,AD1850))</f>
        <v>0</v>
      </c>
      <c r="G1850" s="49" t="str">
        <f t="shared" si="470"/>
        <v>0</v>
      </c>
      <c r="H1850" s="49">
        <f>IF(AJ1850="",0,COUNTIF($AJ$7:AJ1850,AJ1850))</f>
        <v>0</v>
      </c>
      <c r="I1850" s="49" t="str">
        <f t="shared" si="471"/>
        <v>0</v>
      </c>
      <c r="J1850" s="120">
        <f t="shared" si="472"/>
        <v>0</v>
      </c>
      <c r="K1850" s="50" t="str">
        <f t="shared" si="473"/>
        <v>-</v>
      </c>
      <c r="L1850" s="49">
        <f>IF(N1850="",0,COUNTIF($N$7:N1850,N1850))</f>
        <v>0</v>
      </c>
      <c r="M1850" s="50" t="str">
        <f t="shared" si="474"/>
        <v>0</v>
      </c>
      <c r="N1850" s="49" t="str">
        <f t="shared" si="475"/>
        <v/>
      </c>
      <c r="O1850" s="1"/>
      <c r="P1850" s="112"/>
      <c r="Q1850" s="4"/>
      <c r="R1850" s="4"/>
      <c r="S1850" s="54" t="str">
        <f t="shared" si="476"/>
        <v/>
      </c>
      <c r="T1850" s="51"/>
      <c r="U1850" s="53"/>
      <c r="V1850" s="233"/>
      <c r="W1850" s="234" t="str">
        <f t="shared" si="477"/>
        <v/>
      </c>
      <c r="X1850" s="52"/>
      <c r="Y1850" s="53"/>
      <c r="Z1850" s="53"/>
      <c r="AA1850" s="53"/>
      <c r="AB1850" s="54" t="str">
        <f t="shared" si="478"/>
        <v/>
      </c>
      <c r="AC1850" s="54" t="str">
        <f t="shared" si="479"/>
        <v/>
      </c>
      <c r="AD1850" s="52"/>
      <c r="AE1850" s="53"/>
      <c r="AF1850" s="53"/>
      <c r="AG1850" s="53"/>
      <c r="AH1850" s="54" t="str">
        <f t="shared" si="480"/>
        <v/>
      </c>
      <c r="AI1850" s="54" t="str">
        <f t="shared" si="481"/>
        <v/>
      </c>
      <c r="AJ1850" s="52"/>
      <c r="AK1850" s="55"/>
      <c r="AL1850" s="55"/>
      <c r="AM1850" s="55"/>
      <c r="AN1850" s="54" t="str">
        <f t="shared" si="482"/>
        <v/>
      </c>
      <c r="AO1850" s="54" t="str">
        <f t="shared" si="483"/>
        <v/>
      </c>
      <c r="AP1850" s="53"/>
      <c r="AQ1850" s="53"/>
      <c r="AR1850" s="1"/>
      <c r="AS1850" s="1"/>
    </row>
    <row r="1851" spans="1:45" ht="18.75" customHeight="1" x14ac:dyDescent="0.35">
      <c r="A1851" s="1"/>
      <c r="B1851" s="49">
        <f>IF(R1851="",0,COUNTIF($R$7:R1851,R1851))</f>
        <v>0</v>
      </c>
      <c r="C1851" s="49" t="str">
        <f t="shared" si="468"/>
        <v>0</v>
      </c>
      <c r="D1851" s="49">
        <f>IF(X1851="",0,COUNTIF($X$7:X1851,X1851))</f>
        <v>0</v>
      </c>
      <c r="E1851" s="49" t="str">
        <f t="shared" si="469"/>
        <v>0</v>
      </c>
      <c r="F1851" s="49">
        <f>IF(AD1851="",0,COUNTIF($AD$7:AD1851,AD1851))</f>
        <v>0</v>
      </c>
      <c r="G1851" s="49" t="str">
        <f t="shared" si="470"/>
        <v>0</v>
      </c>
      <c r="H1851" s="49">
        <f>IF(AJ1851="",0,COUNTIF($AJ$7:AJ1851,AJ1851))</f>
        <v>0</v>
      </c>
      <c r="I1851" s="49" t="str">
        <f t="shared" si="471"/>
        <v>0</v>
      </c>
      <c r="J1851" s="120">
        <f t="shared" si="472"/>
        <v>0</v>
      </c>
      <c r="K1851" s="50" t="str">
        <f t="shared" si="473"/>
        <v>-</v>
      </c>
      <c r="L1851" s="49">
        <f>IF(N1851="",0,COUNTIF($N$7:N1851,N1851))</f>
        <v>0</v>
      </c>
      <c r="M1851" s="50" t="str">
        <f t="shared" si="474"/>
        <v>0</v>
      </c>
      <c r="N1851" s="49" t="str">
        <f t="shared" si="475"/>
        <v/>
      </c>
      <c r="O1851" s="1"/>
      <c r="P1851" s="112"/>
      <c r="Q1851" s="4"/>
      <c r="R1851" s="4"/>
      <c r="S1851" s="54" t="str">
        <f t="shared" si="476"/>
        <v/>
      </c>
      <c r="T1851" s="51"/>
      <c r="U1851" s="53"/>
      <c r="V1851" s="233"/>
      <c r="W1851" s="234" t="str">
        <f t="shared" si="477"/>
        <v/>
      </c>
      <c r="X1851" s="52"/>
      <c r="Y1851" s="53"/>
      <c r="Z1851" s="53"/>
      <c r="AA1851" s="53"/>
      <c r="AB1851" s="54" t="str">
        <f t="shared" si="478"/>
        <v/>
      </c>
      <c r="AC1851" s="54" t="str">
        <f t="shared" si="479"/>
        <v/>
      </c>
      <c r="AD1851" s="52"/>
      <c r="AE1851" s="53"/>
      <c r="AF1851" s="53"/>
      <c r="AG1851" s="53"/>
      <c r="AH1851" s="54" t="str">
        <f t="shared" si="480"/>
        <v/>
      </c>
      <c r="AI1851" s="54" t="str">
        <f t="shared" si="481"/>
        <v/>
      </c>
      <c r="AJ1851" s="52"/>
      <c r="AK1851" s="55"/>
      <c r="AL1851" s="55"/>
      <c r="AM1851" s="55"/>
      <c r="AN1851" s="54" t="str">
        <f t="shared" si="482"/>
        <v/>
      </c>
      <c r="AO1851" s="54" t="str">
        <f t="shared" si="483"/>
        <v/>
      </c>
      <c r="AP1851" s="53"/>
      <c r="AQ1851" s="53"/>
      <c r="AR1851" s="1"/>
      <c r="AS1851" s="1"/>
    </row>
    <row r="1852" spans="1:45" ht="18.75" customHeight="1" x14ac:dyDescent="0.35">
      <c r="A1852" s="1"/>
      <c r="B1852" s="49">
        <f>IF(R1852="",0,COUNTIF($R$7:R1852,R1852))</f>
        <v>0</v>
      </c>
      <c r="C1852" s="49" t="str">
        <f t="shared" si="468"/>
        <v>0</v>
      </c>
      <c r="D1852" s="49">
        <f>IF(X1852="",0,COUNTIF($X$7:X1852,X1852))</f>
        <v>0</v>
      </c>
      <c r="E1852" s="49" t="str">
        <f t="shared" si="469"/>
        <v>0</v>
      </c>
      <c r="F1852" s="49">
        <f>IF(AD1852="",0,COUNTIF($AD$7:AD1852,AD1852))</f>
        <v>0</v>
      </c>
      <c r="G1852" s="49" t="str">
        <f t="shared" si="470"/>
        <v>0</v>
      </c>
      <c r="H1852" s="49">
        <f>IF(AJ1852="",0,COUNTIF($AJ$7:AJ1852,AJ1852))</f>
        <v>0</v>
      </c>
      <c r="I1852" s="49" t="str">
        <f t="shared" si="471"/>
        <v>0</v>
      </c>
      <c r="J1852" s="120">
        <f t="shared" si="472"/>
        <v>0</v>
      </c>
      <c r="K1852" s="50" t="str">
        <f t="shared" si="473"/>
        <v>-</v>
      </c>
      <c r="L1852" s="49">
        <f>IF(N1852="",0,COUNTIF($N$7:N1852,N1852))</f>
        <v>0</v>
      </c>
      <c r="M1852" s="50" t="str">
        <f t="shared" si="474"/>
        <v>0</v>
      </c>
      <c r="N1852" s="49" t="str">
        <f t="shared" si="475"/>
        <v/>
      </c>
      <c r="O1852" s="1"/>
      <c r="P1852" s="112"/>
      <c r="Q1852" s="4"/>
      <c r="R1852" s="4"/>
      <c r="S1852" s="54" t="str">
        <f t="shared" si="476"/>
        <v/>
      </c>
      <c r="T1852" s="51"/>
      <c r="U1852" s="53"/>
      <c r="V1852" s="233"/>
      <c r="W1852" s="234" t="str">
        <f t="shared" si="477"/>
        <v/>
      </c>
      <c r="X1852" s="52"/>
      <c r="Y1852" s="53"/>
      <c r="Z1852" s="53"/>
      <c r="AA1852" s="53"/>
      <c r="AB1852" s="54" t="str">
        <f t="shared" si="478"/>
        <v/>
      </c>
      <c r="AC1852" s="54" t="str">
        <f t="shared" si="479"/>
        <v/>
      </c>
      <c r="AD1852" s="52"/>
      <c r="AE1852" s="53"/>
      <c r="AF1852" s="53"/>
      <c r="AG1852" s="53"/>
      <c r="AH1852" s="54" t="str">
        <f t="shared" si="480"/>
        <v/>
      </c>
      <c r="AI1852" s="54" t="str">
        <f t="shared" si="481"/>
        <v/>
      </c>
      <c r="AJ1852" s="52"/>
      <c r="AK1852" s="55"/>
      <c r="AL1852" s="55"/>
      <c r="AM1852" s="55"/>
      <c r="AN1852" s="54" t="str">
        <f t="shared" si="482"/>
        <v/>
      </c>
      <c r="AO1852" s="54" t="str">
        <f t="shared" si="483"/>
        <v/>
      </c>
      <c r="AP1852" s="53"/>
      <c r="AQ1852" s="53"/>
      <c r="AR1852" s="1"/>
      <c r="AS1852" s="1"/>
    </row>
    <row r="1853" spans="1:45" ht="18.75" customHeight="1" x14ac:dyDescent="0.35">
      <c r="A1853" s="1"/>
      <c r="B1853" s="49">
        <f>IF(R1853="",0,COUNTIF($R$7:R1853,R1853))</f>
        <v>0</v>
      </c>
      <c r="C1853" s="49" t="str">
        <f t="shared" si="468"/>
        <v>0</v>
      </c>
      <c r="D1853" s="49">
        <f>IF(X1853="",0,COUNTIF($X$7:X1853,X1853))</f>
        <v>0</v>
      </c>
      <c r="E1853" s="49" t="str">
        <f t="shared" si="469"/>
        <v>0</v>
      </c>
      <c r="F1853" s="49">
        <f>IF(AD1853="",0,COUNTIF($AD$7:AD1853,AD1853))</f>
        <v>0</v>
      </c>
      <c r="G1853" s="49" t="str">
        <f t="shared" si="470"/>
        <v>0</v>
      </c>
      <c r="H1853" s="49">
        <f>IF(AJ1853="",0,COUNTIF($AJ$7:AJ1853,AJ1853))</f>
        <v>0</v>
      </c>
      <c r="I1853" s="49" t="str">
        <f t="shared" si="471"/>
        <v>0</v>
      </c>
      <c r="J1853" s="120">
        <f t="shared" si="472"/>
        <v>0</v>
      </c>
      <c r="K1853" s="50" t="str">
        <f t="shared" si="473"/>
        <v>-</v>
      </c>
      <c r="L1853" s="49">
        <f>IF(N1853="",0,COUNTIF($N$7:N1853,N1853))</f>
        <v>0</v>
      </c>
      <c r="M1853" s="50" t="str">
        <f t="shared" si="474"/>
        <v>0</v>
      </c>
      <c r="N1853" s="49" t="str">
        <f t="shared" si="475"/>
        <v/>
      </c>
      <c r="O1853" s="1"/>
      <c r="P1853" s="112"/>
      <c r="Q1853" s="4"/>
      <c r="R1853" s="4"/>
      <c r="S1853" s="54" t="str">
        <f t="shared" si="476"/>
        <v/>
      </c>
      <c r="T1853" s="51"/>
      <c r="U1853" s="53"/>
      <c r="V1853" s="233"/>
      <c r="W1853" s="234" t="str">
        <f t="shared" si="477"/>
        <v/>
      </c>
      <c r="X1853" s="52"/>
      <c r="Y1853" s="53"/>
      <c r="Z1853" s="53"/>
      <c r="AA1853" s="53"/>
      <c r="AB1853" s="54" t="str">
        <f t="shared" si="478"/>
        <v/>
      </c>
      <c r="AC1853" s="54" t="str">
        <f t="shared" si="479"/>
        <v/>
      </c>
      <c r="AD1853" s="52"/>
      <c r="AE1853" s="53"/>
      <c r="AF1853" s="53"/>
      <c r="AG1853" s="53"/>
      <c r="AH1853" s="54" t="str">
        <f t="shared" si="480"/>
        <v/>
      </c>
      <c r="AI1853" s="54" t="str">
        <f t="shared" si="481"/>
        <v/>
      </c>
      <c r="AJ1853" s="52"/>
      <c r="AK1853" s="55"/>
      <c r="AL1853" s="55"/>
      <c r="AM1853" s="55"/>
      <c r="AN1853" s="54" t="str">
        <f t="shared" si="482"/>
        <v/>
      </c>
      <c r="AO1853" s="54" t="str">
        <f t="shared" si="483"/>
        <v/>
      </c>
      <c r="AP1853" s="53"/>
      <c r="AQ1853" s="53"/>
      <c r="AR1853" s="1"/>
      <c r="AS1853" s="1"/>
    </row>
    <row r="1854" spans="1:45" ht="18.75" customHeight="1" x14ac:dyDescent="0.35">
      <c r="A1854" s="1"/>
      <c r="B1854" s="49">
        <f>IF(R1854="",0,COUNTIF($R$7:R1854,R1854))</f>
        <v>0</v>
      </c>
      <c r="C1854" s="49" t="str">
        <f t="shared" si="468"/>
        <v>0</v>
      </c>
      <c r="D1854" s="49">
        <f>IF(X1854="",0,COUNTIF($X$7:X1854,X1854))</f>
        <v>0</v>
      </c>
      <c r="E1854" s="49" t="str">
        <f t="shared" si="469"/>
        <v>0</v>
      </c>
      <c r="F1854" s="49">
        <f>IF(AD1854="",0,COUNTIF($AD$7:AD1854,AD1854))</f>
        <v>0</v>
      </c>
      <c r="G1854" s="49" t="str">
        <f t="shared" si="470"/>
        <v>0</v>
      </c>
      <c r="H1854" s="49">
        <f>IF(AJ1854="",0,COUNTIF($AJ$7:AJ1854,AJ1854))</f>
        <v>0</v>
      </c>
      <c r="I1854" s="49" t="str">
        <f t="shared" si="471"/>
        <v>0</v>
      </c>
      <c r="J1854" s="120">
        <f t="shared" si="472"/>
        <v>0</v>
      </c>
      <c r="K1854" s="50" t="str">
        <f t="shared" si="473"/>
        <v>-</v>
      </c>
      <c r="L1854" s="49">
        <f>IF(N1854="",0,COUNTIF($N$7:N1854,N1854))</f>
        <v>0</v>
      </c>
      <c r="M1854" s="50" t="str">
        <f t="shared" si="474"/>
        <v>0</v>
      </c>
      <c r="N1854" s="49" t="str">
        <f t="shared" si="475"/>
        <v/>
      </c>
      <c r="O1854" s="1"/>
      <c r="P1854" s="112"/>
      <c r="Q1854" s="4"/>
      <c r="R1854" s="4"/>
      <c r="S1854" s="54" t="str">
        <f t="shared" si="476"/>
        <v/>
      </c>
      <c r="T1854" s="51"/>
      <c r="U1854" s="53"/>
      <c r="V1854" s="233"/>
      <c r="W1854" s="234" t="str">
        <f t="shared" si="477"/>
        <v/>
      </c>
      <c r="X1854" s="52"/>
      <c r="Y1854" s="53"/>
      <c r="Z1854" s="53"/>
      <c r="AA1854" s="53"/>
      <c r="AB1854" s="54" t="str">
        <f t="shared" si="478"/>
        <v/>
      </c>
      <c r="AC1854" s="54" t="str">
        <f t="shared" si="479"/>
        <v/>
      </c>
      <c r="AD1854" s="52"/>
      <c r="AE1854" s="53"/>
      <c r="AF1854" s="53"/>
      <c r="AG1854" s="53"/>
      <c r="AH1854" s="54" t="str">
        <f t="shared" si="480"/>
        <v/>
      </c>
      <c r="AI1854" s="54" t="str">
        <f t="shared" si="481"/>
        <v/>
      </c>
      <c r="AJ1854" s="52"/>
      <c r="AK1854" s="55"/>
      <c r="AL1854" s="55"/>
      <c r="AM1854" s="55"/>
      <c r="AN1854" s="54" t="str">
        <f t="shared" si="482"/>
        <v/>
      </c>
      <c r="AO1854" s="54" t="str">
        <f t="shared" si="483"/>
        <v/>
      </c>
      <c r="AP1854" s="53"/>
      <c r="AQ1854" s="53"/>
      <c r="AR1854" s="1"/>
      <c r="AS1854" s="1"/>
    </row>
    <row r="1855" spans="1:45" ht="18.75" customHeight="1" x14ac:dyDescent="0.35">
      <c r="A1855" s="1"/>
      <c r="B1855" s="49">
        <f>IF(R1855="",0,COUNTIF($R$7:R1855,R1855))</f>
        <v>0</v>
      </c>
      <c r="C1855" s="49" t="str">
        <f t="shared" si="468"/>
        <v>0</v>
      </c>
      <c r="D1855" s="49">
        <f>IF(X1855="",0,COUNTIF($X$7:X1855,X1855))</f>
        <v>0</v>
      </c>
      <c r="E1855" s="49" t="str">
        <f t="shared" si="469"/>
        <v>0</v>
      </c>
      <c r="F1855" s="49">
        <f>IF(AD1855="",0,COUNTIF($AD$7:AD1855,AD1855))</f>
        <v>0</v>
      </c>
      <c r="G1855" s="49" t="str">
        <f t="shared" si="470"/>
        <v>0</v>
      </c>
      <c r="H1855" s="49">
        <f>IF(AJ1855="",0,COUNTIF($AJ$7:AJ1855,AJ1855))</f>
        <v>0</v>
      </c>
      <c r="I1855" s="49" t="str">
        <f t="shared" si="471"/>
        <v>0</v>
      </c>
      <c r="J1855" s="120">
        <f t="shared" si="472"/>
        <v>0</v>
      </c>
      <c r="K1855" s="50" t="str">
        <f t="shared" si="473"/>
        <v>-</v>
      </c>
      <c r="L1855" s="49">
        <f>IF(N1855="",0,COUNTIF($N$7:N1855,N1855))</f>
        <v>0</v>
      </c>
      <c r="M1855" s="50" t="str">
        <f t="shared" si="474"/>
        <v>0</v>
      </c>
      <c r="N1855" s="49" t="str">
        <f t="shared" si="475"/>
        <v/>
      </c>
      <c r="O1855" s="1"/>
      <c r="P1855" s="112"/>
      <c r="Q1855" s="4"/>
      <c r="R1855" s="4"/>
      <c r="S1855" s="54" t="str">
        <f t="shared" si="476"/>
        <v/>
      </c>
      <c r="T1855" s="51"/>
      <c r="U1855" s="53"/>
      <c r="V1855" s="233"/>
      <c r="W1855" s="234" t="str">
        <f t="shared" si="477"/>
        <v/>
      </c>
      <c r="X1855" s="52"/>
      <c r="Y1855" s="53"/>
      <c r="Z1855" s="53"/>
      <c r="AA1855" s="53"/>
      <c r="AB1855" s="54" t="str">
        <f t="shared" si="478"/>
        <v/>
      </c>
      <c r="AC1855" s="54" t="str">
        <f t="shared" si="479"/>
        <v/>
      </c>
      <c r="AD1855" s="52"/>
      <c r="AE1855" s="53"/>
      <c r="AF1855" s="53"/>
      <c r="AG1855" s="53"/>
      <c r="AH1855" s="54" t="str">
        <f t="shared" si="480"/>
        <v/>
      </c>
      <c r="AI1855" s="54" t="str">
        <f t="shared" si="481"/>
        <v/>
      </c>
      <c r="AJ1855" s="52"/>
      <c r="AK1855" s="55"/>
      <c r="AL1855" s="55"/>
      <c r="AM1855" s="55"/>
      <c r="AN1855" s="54" t="str">
        <f t="shared" si="482"/>
        <v/>
      </c>
      <c r="AO1855" s="54" t="str">
        <f t="shared" si="483"/>
        <v/>
      </c>
      <c r="AP1855" s="53"/>
      <c r="AQ1855" s="53"/>
      <c r="AR1855" s="1"/>
      <c r="AS1855" s="1"/>
    </row>
    <row r="1856" spans="1:45" ht="18.75" customHeight="1" x14ac:dyDescent="0.35">
      <c r="A1856" s="1"/>
      <c r="B1856" s="49">
        <f>IF(R1856="",0,COUNTIF($R$7:R1856,R1856))</f>
        <v>0</v>
      </c>
      <c r="C1856" s="49" t="str">
        <f t="shared" si="468"/>
        <v>0</v>
      </c>
      <c r="D1856" s="49">
        <f>IF(X1856="",0,COUNTIF($X$7:X1856,X1856))</f>
        <v>0</v>
      </c>
      <c r="E1856" s="49" t="str">
        <f t="shared" si="469"/>
        <v>0</v>
      </c>
      <c r="F1856" s="49">
        <f>IF(AD1856="",0,COUNTIF($AD$7:AD1856,AD1856))</f>
        <v>0</v>
      </c>
      <c r="G1856" s="49" t="str">
        <f t="shared" si="470"/>
        <v>0</v>
      </c>
      <c r="H1856" s="49">
        <f>IF(AJ1856="",0,COUNTIF($AJ$7:AJ1856,AJ1856))</f>
        <v>0</v>
      </c>
      <c r="I1856" s="49" t="str">
        <f t="shared" si="471"/>
        <v>0</v>
      </c>
      <c r="J1856" s="120">
        <f t="shared" si="472"/>
        <v>0</v>
      </c>
      <c r="K1856" s="50" t="str">
        <f t="shared" si="473"/>
        <v>-</v>
      </c>
      <c r="L1856" s="49">
        <f>IF(N1856="",0,COUNTIF($N$7:N1856,N1856))</f>
        <v>0</v>
      </c>
      <c r="M1856" s="50" t="str">
        <f t="shared" si="474"/>
        <v>0</v>
      </c>
      <c r="N1856" s="49" t="str">
        <f t="shared" si="475"/>
        <v/>
      </c>
      <c r="O1856" s="1"/>
      <c r="P1856" s="112"/>
      <c r="Q1856" s="4"/>
      <c r="R1856" s="4"/>
      <c r="S1856" s="54" t="str">
        <f t="shared" si="476"/>
        <v/>
      </c>
      <c r="T1856" s="51"/>
      <c r="U1856" s="53"/>
      <c r="V1856" s="233"/>
      <c r="W1856" s="234" t="str">
        <f t="shared" si="477"/>
        <v/>
      </c>
      <c r="X1856" s="52"/>
      <c r="Y1856" s="53"/>
      <c r="Z1856" s="53"/>
      <c r="AA1856" s="53"/>
      <c r="AB1856" s="54" t="str">
        <f t="shared" si="478"/>
        <v/>
      </c>
      <c r="AC1856" s="54" t="str">
        <f t="shared" si="479"/>
        <v/>
      </c>
      <c r="AD1856" s="52"/>
      <c r="AE1856" s="53"/>
      <c r="AF1856" s="53"/>
      <c r="AG1856" s="53"/>
      <c r="AH1856" s="54" t="str">
        <f t="shared" si="480"/>
        <v/>
      </c>
      <c r="AI1856" s="54" t="str">
        <f t="shared" si="481"/>
        <v/>
      </c>
      <c r="AJ1856" s="52"/>
      <c r="AK1856" s="55"/>
      <c r="AL1856" s="55"/>
      <c r="AM1856" s="55"/>
      <c r="AN1856" s="54" t="str">
        <f t="shared" si="482"/>
        <v/>
      </c>
      <c r="AO1856" s="54" t="str">
        <f t="shared" si="483"/>
        <v/>
      </c>
      <c r="AP1856" s="53"/>
      <c r="AQ1856" s="53"/>
      <c r="AR1856" s="1"/>
      <c r="AS1856" s="1"/>
    </row>
    <row r="1857" spans="1:45" ht="18.75" customHeight="1" x14ac:dyDescent="0.35">
      <c r="A1857" s="1"/>
      <c r="B1857" s="49">
        <f>IF(R1857="",0,COUNTIF($R$7:R1857,R1857))</f>
        <v>0</v>
      </c>
      <c r="C1857" s="49" t="str">
        <f t="shared" si="468"/>
        <v>0</v>
      </c>
      <c r="D1857" s="49">
        <f>IF(X1857="",0,COUNTIF($X$7:X1857,X1857))</f>
        <v>0</v>
      </c>
      <c r="E1857" s="49" t="str">
        <f t="shared" si="469"/>
        <v>0</v>
      </c>
      <c r="F1857" s="49">
        <f>IF(AD1857="",0,COUNTIF($AD$7:AD1857,AD1857))</f>
        <v>0</v>
      </c>
      <c r="G1857" s="49" t="str">
        <f t="shared" si="470"/>
        <v>0</v>
      </c>
      <c r="H1857" s="49">
        <f>IF(AJ1857="",0,COUNTIF($AJ$7:AJ1857,AJ1857))</f>
        <v>0</v>
      </c>
      <c r="I1857" s="49" t="str">
        <f t="shared" si="471"/>
        <v>0</v>
      </c>
      <c r="J1857" s="120">
        <f t="shared" si="472"/>
        <v>0</v>
      </c>
      <c r="K1857" s="50" t="str">
        <f t="shared" si="473"/>
        <v>-</v>
      </c>
      <c r="L1857" s="49">
        <f>IF(N1857="",0,COUNTIF($N$7:N1857,N1857))</f>
        <v>0</v>
      </c>
      <c r="M1857" s="50" t="str">
        <f t="shared" si="474"/>
        <v>0</v>
      </c>
      <c r="N1857" s="49" t="str">
        <f t="shared" si="475"/>
        <v/>
      </c>
      <c r="O1857" s="1"/>
      <c r="P1857" s="112"/>
      <c r="Q1857" s="4"/>
      <c r="R1857" s="4"/>
      <c r="S1857" s="54" t="str">
        <f t="shared" si="476"/>
        <v/>
      </c>
      <c r="T1857" s="51"/>
      <c r="U1857" s="53"/>
      <c r="V1857" s="233"/>
      <c r="W1857" s="234" t="str">
        <f t="shared" si="477"/>
        <v/>
      </c>
      <c r="X1857" s="52"/>
      <c r="Y1857" s="53"/>
      <c r="Z1857" s="53"/>
      <c r="AA1857" s="53"/>
      <c r="AB1857" s="54" t="str">
        <f t="shared" si="478"/>
        <v/>
      </c>
      <c r="AC1857" s="54" t="str">
        <f t="shared" si="479"/>
        <v/>
      </c>
      <c r="AD1857" s="52"/>
      <c r="AE1857" s="53"/>
      <c r="AF1857" s="53"/>
      <c r="AG1857" s="53"/>
      <c r="AH1857" s="54" t="str">
        <f t="shared" si="480"/>
        <v/>
      </c>
      <c r="AI1857" s="54" t="str">
        <f t="shared" si="481"/>
        <v/>
      </c>
      <c r="AJ1857" s="52"/>
      <c r="AK1857" s="55"/>
      <c r="AL1857" s="55"/>
      <c r="AM1857" s="55"/>
      <c r="AN1857" s="54" t="str">
        <f t="shared" si="482"/>
        <v/>
      </c>
      <c r="AO1857" s="54" t="str">
        <f t="shared" si="483"/>
        <v/>
      </c>
      <c r="AP1857" s="53"/>
      <c r="AQ1857" s="53"/>
      <c r="AR1857" s="1"/>
      <c r="AS1857" s="1"/>
    </row>
    <row r="1858" spans="1:45" ht="18.75" customHeight="1" x14ac:dyDescent="0.35">
      <c r="A1858" s="1"/>
      <c r="B1858" s="49">
        <f>IF(R1858="",0,COUNTIF($R$7:R1858,R1858))</f>
        <v>0</v>
      </c>
      <c r="C1858" s="49" t="str">
        <f t="shared" si="468"/>
        <v>0</v>
      </c>
      <c r="D1858" s="49">
        <f>IF(X1858="",0,COUNTIF($X$7:X1858,X1858))</f>
        <v>0</v>
      </c>
      <c r="E1858" s="49" t="str">
        <f t="shared" si="469"/>
        <v>0</v>
      </c>
      <c r="F1858" s="49">
        <f>IF(AD1858="",0,COUNTIF($AD$7:AD1858,AD1858))</f>
        <v>0</v>
      </c>
      <c r="G1858" s="49" t="str">
        <f t="shared" si="470"/>
        <v>0</v>
      </c>
      <c r="H1858" s="49">
        <f>IF(AJ1858="",0,COUNTIF($AJ$7:AJ1858,AJ1858))</f>
        <v>0</v>
      </c>
      <c r="I1858" s="49" t="str">
        <f t="shared" si="471"/>
        <v>0</v>
      </c>
      <c r="J1858" s="120">
        <f t="shared" si="472"/>
        <v>0</v>
      </c>
      <c r="K1858" s="50" t="str">
        <f t="shared" si="473"/>
        <v>-</v>
      </c>
      <c r="L1858" s="49">
        <f>IF(N1858="",0,COUNTIF($N$7:N1858,N1858))</f>
        <v>0</v>
      </c>
      <c r="M1858" s="50" t="str">
        <f t="shared" si="474"/>
        <v>0</v>
      </c>
      <c r="N1858" s="49" t="str">
        <f t="shared" si="475"/>
        <v/>
      </c>
      <c r="O1858" s="1"/>
      <c r="P1858" s="112"/>
      <c r="Q1858" s="4"/>
      <c r="R1858" s="4"/>
      <c r="S1858" s="54" t="str">
        <f t="shared" si="476"/>
        <v/>
      </c>
      <c r="T1858" s="51"/>
      <c r="U1858" s="53"/>
      <c r="V1858" s="233"/>
      <c r="W1858" s="234" t="str">
        <f t="shared" si="477"/>
        <v/>
      </c>
      <c r="X1858" s="52"/>
      <c r="Y1858" s="53"/>
      <c r="Z1858" s="53"/>
      <c r="AA1858" s="53"/>
      <c r="AB1858" s="54" t="str">
        <f t="shared" si="478"/>
        <v/>
      </c>
      <c r="AC1858" s="54" t="str">
        <f t="shared" si="479"/>
        <v/>
      </c>
      <c r="AD1858" s="52"/>
      <c r="AE1858" s="53"/>
      <c r="AF1858" s="53"/>
      <c r="AG1858" s="53"/>
      <c r="AH1858" s="54" t="str">
        <f t="shared" si="480"/>
        <v/>
      </c>
      <c r="AI1858" s="54" t="str">
        <f t="shared" si="481"/>
        <v/>
      </c>
      <c r="AJ1858" s="52"/>
      <c r="AK1858" s="55"/>
      <c r="AL1858" s="55"/>
      <c r="AM1858" s="55"/>
      <c r="AN1858" s="54" t="str">
        <f t="shared" si="482"/>
        <v/>
      </c>
      <c r="AO1858" s="54" t="str">
        <f t="shared" si="483"/>
        <v/>
      </c>
      <c r="AP1858" s="53"/>
      <c r="AQ1858" s="53"/>
      <c r="AR1858" s="1"/>
      <c r="AS1858" s="1"/>
    </row>
    <row r="1859" spans="1:45" ht="18.75" customHeight="1" x14ac:dyDescent="0.35">
      <c r="A1859" s="1"/>
      <c r="B1859" s="49">
        <f>IF(R1859="",0,COUNTIF($R$7:R1859,R1859))</f>
        <v>0</v>
      </c>
      <c r="C1859" s="49" t="str">
        <f t="shared" si="468"/>
        <v>0</v>
      </c>
      <c r="D1859" s="49">
        <f>IF(X1859="",0,COUNTIF($X$7:X1859,X1859))</f>
        <v>0</v>
      </c>
      <c r="E1859" s="49" t="str">
        <f t="shared" si="469"/>
        <v>0</v>
      </c>
      <c r="F1859" s="49">
        <f>IF(AD1859="",0,COUNTIF($AD$7:AD1859,AD1859))</f>
        <v>0</v>
      </c>
      <c r="G1859" s="49" t="str">
        <f t="shared" si="470"/>
        <v>0</v>
      </c>
      <c r="H1859" s="49">
        <f>IF(AJ1859="",0,COUNTIF($AJ$7:AJ1859,AJ1859))</f>
        <v>0</v>
      </c>
      <c r="I1859" s="49" t="str">
        <f t="shared" si="471"/>
        <v>0</v>
      </c>
      <c r="J1859" s="120">
        <f t="shared" si="472"/>
        <v>0</v>
      </c>
      <c r="K1859" s="50" t="str">
        <f t="shared" si="473"/>
        <v>-</v>
      </c>
      <c r="L1859" s="49">
        <f>IF(N1859="",0,COUNTIF($N$7:N1859,N1859))</f>
        <v>0</v>
      </c>
      <c r="M1859" s="50" t="str">
        <f t="shared" si="474"/>
        <v>0</v>
      </c>
      <c r="N1859" s="49" t="str">
        <f t="shared" si="475"/>
        <v/>
      </c>
      <c r="O1859" s="1"/>
      <c r="P1859" s="112"/>
      <c r="Q1859" s="4"/>
      <c r="R1859" s="4"/>
      <c r="S1859" s="54" t="str">
        <f t="shared" si="476"/>
        <v/>
      </c>
      <c r="T1859" s="51"/>
      <c r="U1859" s="53"/>
      <c r="V1859" s="233"/>
      <c r="W1859" s="234" t="str">
        <f t="shared" si="477"/>
        <v/>
      </c>
      <c r="X1859" s="52"/>
      <c r="Y1859" s="53"/>
      <c r="Z1859" s="53"/>
      <c r="AA1859" s="53"/>
      <c r="AB1859" s="54" t="str">
        <f t="shared" si="478"/>
        <v/>
      </c>
      <c r="AC1859" s="54" t="str">
        <f t="shared" si="479"/>
        <v/>
      </c>
      <c r="AD1859" s="52"/>
      <c r="AE1859" s="53"/>
      <c r="AF1859" s="53"/>
      <c r="AG1859" s="53"/>
      <c r="AH1859" s="54" t="str">
        <f t="shared" si="480"/>
        <v/>
      </c>
      <c r="AI1859" s="54" t="str">
        <f t="shared" si="481"/>
        <v/>
      </c>
      <c r="AJ1859" s="52"/>
      <c r="AK1859" s="55"/>
      <c r="AL1859" s="55"/>
      <c r="AM1859" s="55"/>
      <c r="AN1859" s="54" t="str">
        <f t="shared" si="482"/>
        <v/>
      </c>
      <c r="AO1859" s="54" t="str">
        <f t="shared" si="483"/>
        <v/>
      </c>
      <c r="AP1859" s="53"/>
      <c r="AQ1859" s="53"/>
      <c r="AR1859" s="1"/>
      <c r="AS1859" s="1"/>
    </row>
    <row r="1860" spans="1:45" ht="18.75" customHeight="1" x14ac:dyDescent="0.35">
      <c r="A1860" s="1"/>
      <c r="B1860" s="49">
        <f>IF(R1860="",0,COUNTIF($R$7:R1860,R1860))</f>
        <v>0</v>
      </c>
      <c r="C1860" s="49" t="str">
        <f t="shared" si="468"/>
        <v>0</v>
      </c>
      <c r="D1860" s="49">
        <f>IF(X1860="",0,COUNTIF($X$7:X1860,X1860))</f>
        <v>0</v>
      </c>
      <c r="E1860" s="49" t="str">
        <f t="shared" si="469"/>
        <v>0</v>
      </c>
      <c r="F1860" s="49">
        <f>IF(AD1860="",0,COUNTIF($AD$7:AD1860,AD1860))</f>
        <v>0</v>
      </c>
      <c r="G1860" s="49" t="str">
        <f t="shared" si="470"/>
        <v>0</v>
      </c>
      <c r="H1860" s="49">
        <f>IF(AJ1860="",0,COUNTIF($AJ$7:AJ1860,AJ1860))</f>
        <v>0</v>
      </c>
      <c r="I1860" s="49" t="str">
        <f t="shared" si="471"/>
        <v>0</v>
      </c>
      <c r="J1860" s="120">
        <f t="shared" si="472"/>
        <v>0</v>
      </c>
      <c r="K1860" s="50" t="str">
        <f t="shared" si="473"/>
        <v>-</v>
      </c>
      <c r="L1860" s="49">
        <f>IF(N1860="",0,COUNTIF($N$7:N1860,N1860))</f>
        <v>0</v>
      </c>
      <c r="M1860" s="50" t="str">
        <f t="shared" si="474"/>
        <v>0</v>
      </c>
      <c r="N1860" s="49" t="str">
        <f t="shared" si="475"/>
        <v/>
      </c>
      <c r="O1860" s="1"/>
      <c r="P1860" s="112"/>
      <c r="Q1860" s="4"/>
      <c r="R1860" s="4"/>
      <c r="S1860" s="54" t="str">
        <f t="shared" si="476"/>
        <v/>
      </c>
      <c r="T1860" s="51"/>
      <c r="U1860" s="53"/>
      <c r="V1860" s="233"/>
      <c r="W1860" s="234" t="str">
        <f t="shared" si="477"/>
        <v/>
      </c>
      <c r="X1860" s="52"/>
      <c r="Y1860" s="53"/>
      <c r="Z1860" s="53"/>
      <c r="AA1860" s="53"/>
      <c r="AB1860" s="54" t="str">
        <f t="shared" si="478"/>
        <v/>
      </c>
      <c r="AC1860" s="54" t="str">
        <f t="shared" si="479"/>
        <v/>
      </c>
      <c r="AD1860" s="52"/>
      <c r="AE1860" s="53"/>
      <c r="AF1860" s="53"/>
      <c r="AG1860" s="53"/>
      <c r="AH1860" s="54" t="str">
        <f t="shared" si="480"/>
        <v/>
      </c>
      <c r="AI1860" s="54" t="str">
        <f t="shared" si="481"/>
        <v/>
      </c>
      <c r="AJ1860" s="52"/>
      <c r="AK1860" s="55"/>
      <c r="AL1860" s="55"/>
      <c r="AM1860" s="55"/>
      <c r="AN1860" s="54" t="str">
        <f t="shared" si="482"/>
        <v/>
      </c>
      <c r="AO1860" s="54" t="str">
        <f t="shared" si="483"/>
        <v/>
      </c>
      <c r="AP1860" s="53"/>
      <c r="AQ1860" s="53"/>
      <c r="AR1860" s="1"/>
      <c r="AS1860" s="1"/>
    </row>
    <row r="1861" spans="1:45" ht="18.75" customHeight="1" x14ac:dyDescent="0.35">
      <c r="A1861" s="1"/>
      <c r="B1861" s="49">
        <f>IF(R1861="",0,COUNTIF($R$7:R1861,R1861))</f>
        <v>0</v>
      </c>
      <c r="C1861" s="49" t="str">
        <f t="shared" si="468"/>
        <v>0</v>
      </c>
      <c r="D1861" s="49">
        <f>IF(X1861="",0,COUNTIF($X$7:X1861,X1861))</f>
        <v>0</v>
      </c>
      <c r="E1861" s="49" t="str">
        <f t="shared" si="469"/>
        <v>0</v>
      </c>
      <c r="F1861" s="49">
        <f>IF(AD1861="",0,COUNTIF($AD$7:AD1861,AD1861))</f>
        <v>0</v>
      </c>
      <c r="G1861" s="49" t="str">
        <f t="shared" si="470"/>
        <v>0</v>
      </c>
      <c r="H1861" s="49">
        <f>IF(AJ1861="",0,COUNTIF($AJ$7:AJ1861,AJ1861))</f>
        <v>0</v>
      </c>
      <c r="I1861" s="49" t="str">
        <f t="shared" si="471"/>
        <v>0</v>
      </c>
      <c r="J1861" s="120">
        <f t="shared" si="472"/>
        <v>0</v>
      </c>
      <c r="K1861" s="50" t="str">
        <f t="shared" si="473"/>
        <v>-</v>
      </c>
      <c r="L1861" s="49">
        <f>IF(N1861="",0,COUNTIF($N$7:N1861,N1861))</f>
        <v>0</v>
      </c>
      <c r="M1861" s="50" t="str">
        <f t="shared" si="474"/>
        <v>0</v>
      </c>
      <c r="N1861" s="49" t="str">
        <f t="shared" si="475"/>
        <v/>
      </c>
      <c r="O1861" s="1"/>
      <c r="P1861" s="112"/>
      <c r="Q1861" s="4"/>
      <c r="R1861" s="4"/>
      <c r="S1861" s="54" t="str">
        <f t="shared" si="476"/>
        <v/>
      </c>
      <c r="T1861" s="51"/>
      <c r="U1861" s="53"/>
      <c r="V1861" s="233"/>
      <c r="W1861" s="234" t="str">
        <f t="shared" si="477"/>
        <v/>
      </c>
      <c r="X1861" s="52"/>
      <c r="Y1861" s="53"/>
      <c r="Z1861" s="53"/>
      <c r="AA1861" s="53"/>
      <c r="AB1861" s="54" t="str">
        <f t="shared" si="478"/>
        <v/>
      </c>
      <c r="AC1861" s="54" t="str">
        <f t="shared" si="479"/>
        <v/>
      </c>
      <c r="AD1861" s="52"/>
      <c r="AE1861" s="53"/>
      <c r="AF1861" s="53"/>
      <c r="AG1861" s="53"/>
      <c r="AH1861" s="54" t="str">
        <f t="shared" si="480"/>
        <v/>
      </c>
      <c r="AI1861" s="54" t="str">
        <f t="shared" si="481"/>
        <v/>
      </c>
      <c r="AJ1861" s="52"/>
      <c r="AK1861" s="55"/>
      <c r="AL1861" s="55"/>
      <c r="AM1861" s="55"/>
      <c r="AN1861" s="54" t="str">
        <f t="shared" si="482"/>
        <v/>
      </c>
      <c r="AO1861" s="54" t="str">
        <f t="shared" si="483"/>
        <v/>
      </c>
      <c r="AP1861" s="53"/>
      <c r="AQ1861" s="53"/>
      <c r="AR1861" s="1"/>
      <c r="AS1861" s="1"/>
    </row>
    <row r="1862" spans="1:45" ht="18.75" customHeight="1" x14ac:dyDescent="0.35">
      <c r="A1862" s="1"/>
      <c r="B1862" s="49">
        <f>IF(R1862="",0,COUNTIF($R$7:R1862,R1862))</f>
        <v>0</v>
      </c>
      <c r="C1862" s="49" t="str">
        <f t="shared" si="468"/>
        <v>0</v>
      </c>
      <c r="D1862" s="49">
        <f>IF(X1862="",0,COUNTIF($X$7:X1862,X1862))</f>
        <v>0</v>
      </c>
      <c r="E1862" s="49" t="str">
        <f t="shared" si="469"/>
        <v>0</v>
      </c>
      <c r="F1862" s="49">
        <f>IF(AD1862="",0,COUNTIF($AD$7:AD1862,AD1862))</f>
        <v>0</v>
      </c>
      <c r="G1862" s="49" t="str">
        <f t="shared" si="470"/>
        <v>0</v>
      </c>
      <c r="H1862" s="49">
        <f>IF(AJ1862="",0,COUNTIF($AJ$7:AJ1862,AJ1862))</f>
        <v>0</v>
      </c>
      <c r="I1862" s="49" t="str">
        <f t="shared" si="471"/>
        <v>0</v>
      </c>
      <c r="J1862" s="120">
        <f t="shared" si="472"/>
        <v>0</v>
      </c>
      <c r="K1862" s="50" t="str">
        <f t="shared" si="473"/>
        <v>-</v>
      </c>
      <c r="L1862" s="49">
        <f>IF(N1862="",0,COUNTIF($N$7:N1862,N1862))</f>
        <v>0</v>
      </c>
      <c r="M1862" s="50" t="str">
        <f t="shared" si="474"/>
        <v>0</v>
      </c>
      <c r="N1862" s="49" t="str">
        <f t="shared" si="475"/>
        <v/>
      </c>
      <c r="O1862" s="1"/>
      <c r="P1862" s="112"/>
      <c r="Q1862" s="4"/>
      <c r="R1862" s="4"/>
      <c r="S1862" s="54" t="str">
        <f t="shared" si="476"/>
        <v/>
      </c>
      <c r="T1862" s="51"/>
      <c r="U1862" s="53"/>
      <c r="V1862" s="233"/>
      <c r="W1862" s="234" t="str">
        <f t="shared" si="477"/>
        <v/>
      </c>
      <c r="X1862" s="52"/>
      <c r="Y1862" s="53"/>
      <c r="Z1862" s="53"/>
      <c r="AA1862" s="53"/>
      <c r="AB1862" s="54" t="str">
        <f t="shared" si="478"/>
        <v/>
      </c>
      <c r="AC1862" s="54" t="str">
        <f t="shared" si="479"/>
        <v/>
      </c>
      <c r="AD1862" s="52"/>
      <c r="AE1862" s="53"/>
      <c r="AF1862" s="53"/>
      <c r="AG1862" s="53"/>
      <c r="AH1862" s="54" t="str">
        <f t="shared" si="480"/>
        <v/>
      </c>
      <c r="AI1862" s="54" t="str">
        <f t="shared" si="481"/>
        <v/>
      </c>
      <c r="AJ1862" s="52"/>
      <c r="AK1862" s="55"/>
      <c r="AL1862" s="55"/>
      <c r="AM1862" s="55"/>
      <c r="AN1862" s="54" t="str">
        <f t="shared" si="482"/>
        <v/>
      </c>
      <c r="AO1862" s="54" t="str">
        <f t="shared" si="483"/>
        <v/>
      </c>
      <c r="AP1862" s="53"/>
      <c r="AQ1862" s="53"/>
      <c r="AR1862" s="1"/>
      <c r="AS1862" s="1"/>
    </row>
    <row r="1863" spans="1:45" ht="18.75" customHeight="1" x14ac:dyDescent="0.35">
      <c r="A1863" s="1"/>
      <c r="B1863" s="49">
        <f>IF(R1863="",0,COUNTIF($R$7:R1863,R1863))</f>
        <v>0</v>
      </c>
      <c r="C1863" s="49" t="str">
        <f t="shared" si="468"/>
        <v>0</v>
      </c>
      <c r="D1863" s="49">
        <f>IF(X1863="",0,COUNTIF($X$7:X1863,X1863))</f>
        <v>0</v>
      </c>
      <c r="E1863" s="49" t="str">
        <f t="shared" si="469"/>
        <v>0</v>
      </c>
      <c r="F1863" s="49">
        <f>IF(AD1863="",0,COUNTIF($AD$7:AD1863,AD1863))</f>
        <v>0</v>
      </c>
      <c r="G1863" s="49" t="str">
        <f t="shared" si="470"/>
        <v>0</v>
      </c>
      <c r="H1863" s="49">
        <f>IF(AJ1863="",0,COUNTIF($AJ$7:AJ1863,AJ1863))</f>
        <v>0</v>
      </c>
      <c r="I1863" s="49" t="str">
        <f t="shared" si="471"/>
        <v>0</v>
      </c>
      <c r="J1863" s="120">
        <f t="shared" si="472"/>
        <v>0</v>
      </c>
      <c r="K1863" s="50" t="str">
        <f t="shared" si="473"/>
        <v>-</v>
      </c>
      <c r="L1863" s="49">
        <f>IF(N1863="",0,COUNTIF($N$7:N1863,N1863))</f>
        <v>0</v>
      </c>
      <c r="M1863" s="50" t="str">
        <f t="shared" si="474"/>
        <v>0</v>
      </c>
      <c r="N1863" s="49" t="str">
        <f t="shared" si="475"/>
        <v/>
      </c>
      <c r="O1863" s="1"/>
      <c r="P1863" s="112"/>
      <c r="Q1863" s="4"/>
      <c r="R1863" s="4"/>
      <c r="S1863" s="54" t="str">
        <f t="shared" si="476"/>
        <v/>
      </c>
      <c r="T1863" s="51"/>
      <c r="U1863" s="53"/>
      <c r="V1863" s="233"/>
      <c r="W1863" s="234" t="str">
        <f t="shared" si="477"/>
        <v/>
      </c>
      <c r="X1863" s="52"/>
      <c r="Y1863" s="53"/>
      <c r="Z1863" s="53"/>
      <c r="AA1863" s="53"/>
      <c r="AB1863" s="54" t="str">
        <f t="shared" si="478"/>
        <v/>
      </c>
      <c r="AC1863" s="54" t="str">
        <f t="shared" si="479"/>
        <v/>
      </c>
      <c r="AD1863" s="52"/>
      <c r="AE1863" s="53"/>
      <c r="AF1863" s="53"/>
      <c r="AG1863" s="53"/>
      <c r="AH1863" s="54" t="str">
        <f t="shared" si="480"/>
        <v/>
      </c>
      <c r="AI1863" s="54" t="str">
        <f t="shared" si="481"/>
        <v/>
      </c>
      <c r="AJ1863" s="52"/>
      <c r="AK1863" s="55"/>
      <c r="AL1863" s="55"/>
      <c r="AM1863" s="55"/>
      <c r="AN1863" s="54" t="str">
        <f t="shared" si="482"/>
        <v/>
      </c>
      <c r="AO1863" s="54" t="str">
        <f t="shared" si="483"/>
        <v/>
      </c>
      <c r="AP1863" s="53"/>
      <c r="AQ1863" s="53"/>
      <c r="AR1863" s="1"/>
      <c r="AS1863" s="1"/>
    </row>
    <row r="1864" spans="1:45" ht="18.75" customHeight="1" x14ac:dyDescent="0.35">
      <c r="A1864" s="1"/>
      <c r="B1864" s="49">
        <f>IF(R1864="",0,COUNTIF($R$7:R1864,R1864))</f>
        <v>0</v>
      </c>
      <c r="C1864" s="49" t="str">
        <f t="shared" si="468"/>
        <v>0</v>
      </c>
      <c r="D1864" s="49">
        <f>IF(X1864="",0,COUNTIF($X$7:X1864,X1864))</f>
        <v>0</v>
      </c>
      <c r="E1864" s="49" t="str">
        <f t="shared" si="469"/>
        <v>0</v>
      </c>
      <c r="F1864" s="49">
        <f>IF(AD1864="",0,COUNTIF($AD$7:AD1864,AD1864))</f>
        <v>0</v>
      </c>
      <c r="G1864" s="49" t="str">
        <f t="shared" si="470"/>
        <v>0</v>
      </c>
      <c r="H1864" s="49">
        <f>IF(AJ1864="",0,COUNTIF($AJ$7:AJ1864,AJ1864))</f>
        <v>0</v>
      </c>
      <c r="I1864" s="49" t="str">
        <f t="shared" si="471"/>
        <v>0</v>
      </c>
      <c r="J1864" s="120">
        <f t="shared" si="472"/>
        <v>0</v>
      </c>
      <c r="K1864" s="50" t="str">
        <f t="shared" si="473"/>
        <v>-</v>
      </c>
      <c r="L1864" s="49">
        <f>IF(N1864="",0,COUNTIF($N$7:N1864,N1864))</f>
        <v>0</v>
      </c>
      <c r="M1864" s="50" t="str">
        <f t="shared" si="474"/>
        <v>0</v>
      </c>
      <c r="N1864" s="49" t="str">
        <f t="shared" si="475"/>
        <v/>
      </c>
      <c r="O1864" s="1"/>
      <c r="P1864" s="112"/>
      <c r="Q1864" s="4"/>
      <c r="R1864" s="4"/>
      <c r="S1864" s="54" t="str">
        <f t="shared" si="476"/>
        <v/>
      </c>
      <c r="T1864" s="51"/>
      <c r="U1864" s="53"/>
      <c r="V1864" s="233"/>
      <c r="W1864" s="234" t="str">
        <f t="shared" si="477"/>
        <v/>
      </c>
      <c r="X1864" s="52"/>
      <c r="Y1864" s="53"/>
      <c r="Z1864" s="53"/>
      <c r="AA1864" s="53"/>
      <c r="AB1864" s="54" t="str">
        <f t="shared" si="478"/>
        <v/>
      </c>
      <c r="AC1864" s="54" t="str">
        <f t="shared" si="479"/>
        <v/>
      </c>
      <c r="AD1864" s="52"/>
      <c r="AE1864" s="53"/>
      <c r="AF1864" s="53"/>
      <c r="AG1864" s="53"/>
      <c r="AH1864" s="54" t="str">
        <f t="shared" si="480"/>
        <v/>
      </c>
      <c r="AI1864" s="54" t="str">
        <f t="shared" si="481"/>
        <v/>
      </c>
      <c r="AJ1864" s="52"/>
      <c r="AK1864" s="55"/>
      <c r="AL1864" s="55"/>
      <c r="AM1864" s="55"/>
      <c r="AN1864" s="54" t="str">
        <f t="shared" si="482"/>
        <v/>
      </c>
      <c r="AO1864" s="54" t="str">
        <f t="shared" si="483"/>
        <v/>
      </c>
      <c r="AP1864" s="53"/>
      <c r="AQ1864" s="53"/>
      <c r="AR1864" s="1"/>
      <c r="AS1864" s="1"/>
    </row>
    <row r="1865" spans="1:45" ht="18.75" customHeight="1" x14ac:dyDescent="0.35">
      <c r="A1865" s="1"/>
      <c r="B1865" s="49">
        <f>IF(R1865="",0,COUNTIF($R$7:R1865,R1865))</f>
        <v>0</v>
      </c>
      <c r="C1865" s="49" t="str">
        <f t="shared" si="468"/>
        <v>0</v>
      </c>
      <c r="D1865" s="49">
        <f>IF(X1865="",0,COUNTIF($X$7:X1865,X1865))</f>
        <v>0</v>
      </c>
      <c r="E1865" s="49" t="str">
        <f t="shared" si="469"/>
        <v>0</v>
      </c>
      <c r="F1865" s="49">
        <f>IF(AD1865="",0,COUNTIF($AD$7:AD1865,AD1865))</f>
        <v>0</v>
      </c>
      <c r="G1865" s="49" t="str">
        <f t="shared" si="470"/>
        <v>0</v>
      </c>
      <c r="H1865" s="49">
        <f>IF(AJ1865="",0,COUNTIF($AJ$7:AJ1865,AJ1865))</f>
        <v>0</v>
      </c>
      <c r="I1865" s="49" t="str">
        <f t="shared" si="471"/>
        <v>0</v>
      </c>
      <c r="J1865" s="120">
        <f t="shared" si="472"/>
        <v>0</v>
      </c>
      <c r="K1865" s="50" t="str">
        <f t="shared" si="473"/>
        <v>-</v>
      </c>
      <c r="L1865" s="49">
        <f>IF(N1865="",0,COUNTIF($N$7:N1865,N1865))</f>
        <v>0</v>
      </c>
      <c r="M1865" s="50" t="str">
        <f t="shared" si="474"/>
        <v>0</v>
      </c>
      <c r="N1865" s="49" t="str">
        <f t="shared" si="475"/>
        <v/>
      </c>
      <c r="O1865" s="1"/>
      <c r="P1865" s="112"/>
      <c r="Q1865" s="4"/>
      <c r="R1865" s="4"/>
      <c r="S1865" s="54" t="str">
        <f t="shared" si="476"/>
        <v/>
      </c>
      <c r="T1865" s="51"/>
      <c r="U1865" s="53"/>
      <c r="V1865" s="233"/>
      <c r="W1865" s="234" t="str">
        <f t="shared" si="477"/>
        <v/>
      </c>
      <c r="X1865" s="52"/>
      <c r="Y1865" s="53"/>
      <c r="Z1865" s="53"/>
      <c r="AA1865" s="53"/>
      <c r="AB1865" s="54" t="str">
        <f t="shared" si="478"/>
        <v/>
      </c>
      <c r="AC1865" s="54" t="str">
        <f t="shared" si="479"/>
        <v/>
      </c>
      <c r="AD1865" s="52"/>
      <c r="AE1865" s="53"/>
      <c r="AF1865" s="53"/>
      <c r="AG1865" s="53"/>
      <c r="AH1865" s="54" t="str">
        <f t="shared" si="480"/>
        <v/>
      </c>
      <c r="AI1865" s="54" t="str">
        <f t="shared" si="481"/>
        <v/>
      </c>
      <c r="AJ1865" s="52"/>
      <c r="AK1865" s="55"/>
      <c r="AL1865" s="55"/>
      <c r="AM1865" s="55"/>
      <c r="AN1865" s="54" t="str">
        <f t="shared" si="482"/>
        <v/>
      </c>
      <c r="AO1865" s="54" t="str">
        <f t="shared" si="483"/>
        <v/>
      </c>
      <c r="AP1865" s="53"/>
      <c r="AQ1865" s="53"/>
      <c r="AR1865" s="1"/>
      <c r="AS1865" s="1"/>
    </row>
    <row r="1866" spans="1:45" ht="18.75" customHeight="1" x14ac:dyDescent="0.35">
      <c r="A1866" s="1"/>
      <c r="B1866" s="49">
        <f>IF(R1866="",0,COUNTIF($R$7:R1866,R1866))</f>
        <v>0</v>
      </c>
      <c r="C1866" s="49" t="str">
        <f t="shared" si="468"/>
        <v>0</v>
      </c>
      <c r="D1866" s="49">
        <f>IF(X1866="",0,COUNTIF($X$7:X1866,X1866))</f>
        <v>0</v>
      </c>
      <c r="E1866" s="49" t="str">
        <f t="shared" si="469"/>
        <v>0</v>
      </c>
      <c r="F1866" s="49">
        <f>IF(AD1866="",0,COUNTIF($AD$7:AD1866,AD1866))</f>
        <v>0</v>
      </c>
      <c r="G1866" s="49" t="str">
        <f t="shared" si="470"/>
        <v>0</v>
      </c>
      <c r="H1866" s="49">
        <f>IF(AJ1866="",0,COUNTIF($AJ$7:AJ1866,AJ1866))</f>
        <v>0</v>
      </c>
      <c r="I1866" s="49" t="str">
        <f t="shared" si="471"/>
        <v>0</v>
      </c>
      <c r="J1866" s="120">
        <f t="shared" si="472"/>
        <v>0</v>
      </c>
      <c r="K1866" s="50" t="str">
        <f t="shared" si="473"/>
        <v>-</v>
      </c>
      <c r="L1866" s="49">
        <f>IF(N1866="",0,COUNTIF($N$7:N1866,N1866))</f>
        <v>0</v>
      </c>
      <c r="M1866" s="50" t="str">
        <f t="shared" si="474"/>
        <v>0</v>
      </c>
      <c r="N1866" s="49" t="str">
        <f t="shared" si="475"/>
        <v/>
      </c>
      <c r="O1866" s="1"/>
      <c r="P1866" s="112"/>
      <c r="Q1866" s="4"/>
      <c r="R1866" s="4"/>
      <c r="S1866" s="54" t="str">
        <f t="shared" si="476"/>
        <v/>
      </c>
      <c r="T1866" s="51"/>
      <c r="U1866" s="53"/>
      <c r="V1866" s="233"/>
      <c r="W1866" s="234" t="str">
        <f t="shared" si="477"/>
        <v/>
      </c>
      <c r="X1866" s="52"/>
      <c r="Y1866" s="53"/>
      <c r="Z1866" s="53"/>
      <c r="AA1866" s="53"/>
      <c r="AB1866" s="54" t="str">
        <f t="shared" si="478"/>
        <v/>
      </c>
      <c r="AC1866" s="54" t="str">
        <f t="shared" si="479"/>
        <v/>
      </c>
      <c r="AD1866" s="52"/>
      <c r="AE1866" s="53"/>
      <c r="AF1866" s="53"/>
      <c r="AG1866" s="53"/>
      <c r="AH1866" s="54" t="str">
        <f t="shared" si="480"/>
        <v/>
      </c>
      <c r="AI1866" s="54" t="str">
        <f t="shared" si="481"/>
        <v/>
      </c>
      <c r="AJ1866" s="52"/>
      <c r="AK1866" s="55"/>
      <c r="AL1866" s="55"/>
      <c r="AM1866" s="55"/>
      <c r="AN1866" s="54" t="str">
        <f t="shared" si="482"/>
        <v/>
      </c>
      <c r="AO1866" s="54" t="str">
        <f t="shared" si="483"/>
        <v/>
      </c>
      <c r="AP1866" s="53"/>
      <c r="AQ1866" s="53"/>
      <c r="AR1866" s="1"/>
      <c r="AS1866" s="1"/>
    </row>
    <row r="1867" spans="1:45" ht="18.75" customHeight="1" x14ac:dyDescent="0.35">
      <c r="A1867" s="1"/>
      <c r="B1867" s="49">
        <f>IF(R1867="",0,COUNTIF($R$7:R1867,R1867))</f>
        <v>0</v>
      </c>
      <c r="C1867" s="49" t="str">
        <f t="shared" si="468"/>
        <v>0</v>
      </c>
      <c r="D1867" s="49">
        <f>IF(X1867="",0,COUNTIF($X$7:X1867,X1867))</f>
        <v>0</v>
      </c>
      <c r="E1867" s="49" t="str">
        <f t="shared" si="469"/>
        <v>0</v>
      </c>
      <c r="F1867" s="49">
        <f>IF(AD1867="",0,COUNTIF($AD$7:AD1867,AD1867))</f>
        <v>0</v>
      </c>
      <c r="G1867" s="49" t="str">
        <f t="shared" si="470"/>
        <v>0</v>
      </c>
      <c r="H1867" s="49">
        <f>IF(AJ1867="",0,COUNTIF($AJ$7:AJ1867,AJ1867))</f>
        <v>0</v>
      </c>
      <c r="I1867" s="49" t="str">
        <f t="shared" si="471"/>
        <v>0</v>
      </c>
      <c r="J1867" s="120">
        <f t="shared" si="472"/>
        <v>0</v>
      </c>
      <c r="K1867" s="50" t="str">
        <f t="shared" si="473"/>
        <v>-</v>
      </c>
      <c r="L1867" s="49">
        <f>IF(N1867="",0,COUNTIF($N$7:N1867,N1867))</f>
        <v>0</v>
      </c>
      <c r="M1867" s="50" t="str">
        <f t="shared" si="474"/>
        <v>0</v>
      </c>
      <c r="N1867" s="49" t="str">
        <f t="shared" si="475"/>
        <v/>
      </c>
      <c r="O1867" s="1"/>
      <c r="P1867" s="112"/>
      <c r="Q1867" s="4"/>
      <c r="R1867" s="4"/>
      <c r="S1867" s="54" t="str">
        <f t="shared" si="476"/>
        <v/>
      </c>
      <c r="T1867" s="51"/>
      <c r="U1867" s="53"/>
      <c r="V1867" s="233"/>
      <c r="W1867" s="234" t="str">
        <f t="shared" si="477"/>
        <v/>
      </c>
      <c r="X1867" s="52"/>
      <c r="Y1867" s="53"/>
      <c r="Z1867" s="53"/>
      <c r="AA1867" s="53"/>
      <c r="AB1867" s="54" t="str">
        <f t="shared" si="478"/>
        <v/>
      </c>
      <c r="AC1867" s="54" t="str">
        <f t="shared" si="479"/>
        <v/>
      </c>
      <c r="AD1867" s="52"/>
      <c r="AE1867" s="53"/>
      <c r="AF1867" s="53"/>
      <c r="AG1867" s="53"/>
      <c r="AH1867" s="54" t="str">
        <f t="shared" si="480"/>
        <v/>
      </c>
      <c r="AI1867" s="54" t="str">
        <f t="shared" si="481"/>
        <v/>
      </c>
      <c r="AJ1867" s="52"/>
      <c r="AK1867" s="55"/>
      <c r="AL1867" s="55"/>
      <c r="AM1867" s="55"/>
      <c r="AN1867" s="54" t="str">
        <f t="shared" si="482"/>
        <v/>
      </c>
      <c r="AO1867" s="54" t="str">
        <f t="shared" si="483"/>
        <v/>
      </c>
      <c r="AP1867" s="53"/>
      <c r="AQ1867" s="53"/>
      <c r="AR1867" s="1"/>
      <c r="AS1867" s="1"/>
    </row>
    <row r="1868" spans="1:45" ht="18.75" customHeight="1" x14ac:dyDescent="0.35">
      <c r="A1868" s="1"/>
      <c r="B1868" s="49">
        <f>IF(R1868="",0,COUNTIF($R$7:R1868,R1868))</f>
        <v>0</v>
      </c>
      <c r="C1868" s="49" t="str">
        <f t="shared" si="468"/>
        <v>0</v>
      </c>
      <c r="D1868" s="49">
        <f>IF(X1868="",0,COUNTIF($X$7:X1868,X1868))</f>
        <v>0</v>
      </c>
      <c r="E1868" s="49" t="str">
        <f t="shared" si="469"/>
        <v>0</v>
      </c>
      <c r="F1868" s="49">
        <f>IF(AD1868="",0,COUNTIF($AD$7:AD1868,AD1868))</f>
        <v>0</v>
      </c>
      <c r="G1868" s="49" t="str">
        <f t="shared" si="470"/>
        <v>0</v>
      </c>
      <c r="H1868" s="49">
        <f>IF(AJ1868="",0,COUNTIF($AJ$7:AJ1868,AJ1868))</f>
        <v>0</v>
      </c>
      <c r="I1868" s="49" t="str">
        <f t="shared" si="471"/>
        <v>0</v>
      </c>
      <c r="J1868" s="120">
        <f t="shared" si="472"/>
        <v>0</v>
      </c>
      <c r="K1868" s="50" t="str">
        <f t="shared" si="473"/>
        <v>-</v>
      </c>
      <c r="L1868" s="49">
        <f>IF(N1868="",0,COUNTIF($N$7:N1868,N1868))</f>
        <v>0</v>
      </c>
      <c r="M1868" s="50" t="str">
        <f t="shared" si="474"/>
        <v>0</v>
      </c>
      <c r="N1868" s="49" t="str">
        <f t="shared" si="475"/>
        <v/>
      </c>
      <c r="O1868" s="1"/>
      <c r="P1868" s="112"/>
      <c r="Q1868" s="4"/>
      <c r="R1868" s="4"/>
      <c r="S1868" s="54" t="str">
        <f t="shared" si="476"/>
        <v/>
      </c>
      <c r="T1868" s="51"/>
      <c r="U1868" s="53"/>
      <c r="V1868" s="233"/>
      <c r="W1868" s="234" t="str">
        <f t="shared" si="477"/>
        <v/>
      </c>
      <c r="X1868" s="52"/>
      <c r="Y1868" s="53"/>
      <c r="Z1868" s="53"/>
      <c r="AA1868" s="53"/>
      <c r="AB1868" s="54" t="str">
        <f t="shared" si="478"/>
        <v/>
      </c>
      <c r="AC1868" s="54" t="str">
        <f t="shared" si="479"/>
        <v/>
      </c>
      <c r="AD1868" s="52"/>
      <c r="AE1868" s="53"/>
      <c r="AF1868" s="53"/>
      <c r="AG1868" s="53"/>
      <c r="AH1868" s="54" t="str">
        <f t="shared" si="480"/>
        <v/>
      </c>
      <c r="AI1868" s="54" t="str">
        <f t="shared" si="481"/>
        <v/>
      </c>
      <c r="AJ1868" s="52"/>
      <c r="AK1868" s="55"/>
      <c r="AL1868" s="55"/>
      <c r="AM1868" s="55"/>
      <c r="AN1868" s="54" t="str">
        <f t="shared" si="482"/>
        <v/>
      </c>
      <c r="AO1868" s="54" t="str">
        <f t="shared" si="483"/>
        <v/>
      </c>
      <c r="AP1868" s="53"/>
      <c r="AQ1868" s="53"/>
      <c r="AR1868" s="1"/>
      <c r="AS1868" s="1"/>
    </row>
    <row r="1869" spans="1:45" ht="18.75" customHeight="1" x14ac:dyDescent="0.35">
      <c r="A1869" s="1"/>
      <c r="B1869" s="49">
        <f>IF(R1869="",0,COUNTIF($R$7:R1869,R1869))</f>
        <v>0</v>
      </c>
      <c r="C1869" s="49" t="str">
        <f t="shared" si="468"/>
        <v>0</v>
      </c>
      <c r="D1869" s="49">
        <f>IF(X1869="",0,COUNTIF($X$7:X1869,X1869))</f>
        <v>0</v>
      </c>
      <c r="E1869" s="49" t="str">
        <f t="shared" si="469"/>
        <v>0</v>
      </c>
      <c r="F1869" s="49">
        <f>IF(AD1869="",0,COUNTIF($AD$7:AD1869,AD1869))</f>
        <v>0</v>
      </c>
      <c r="G1869" s="49" t="str">
        <f t="shared" si="470"/>
        <v>0</v>
      </c>
      <c r="H1869" s="49">
        <f>IF(AJ1869="",0,COUNTIF($AJ$7:AJ1869,AJ1869))</f>
        <v>0</v>
      </c>
      <c r="I1869" s="49" t="str">
        <f t="shared" si="471"/>
        <v>0</v>
      </c>
      <c r="J1869" s="120">
        <f t="shared" si="472"/>
        <v>0</v>
      </c>
      <c r="K1869" s="50" t="str">
        <f t="shared" si="473"/>
        <v>-</v>
      </c>
      <c r="L1869" s="49">
        <f>IF(N1869="",0,COUNTIF($N$7:N1869,N1869))</f>
        <v>0</v>
      </c>
      <c r="M1869" s="50" t="str">
        <f t="shared" si="474"/>
        <v>0</v>
      </c>
      <c r="N1869" s="49" t="str">
        <f t="shared" si="475"/>
        <v/>
      </c>
      <c r="O1869" s="1"/>
      <c r="P1869" s="112"/>
      <c r="Q1869" s="4"/>
      <c r="R1869" s="4"/>
      <c r="S1869" s="54" t="str">
        <f t="shared" si="476"/>
        <v/>
      </c>
      <c r="T1869" s="51"/>
      <c r="U1869" s="53"/>
      <c r="V1869" s="233"/>
      <c r="W1869" s="234" t="str">
        <f t="shared" si="477"/>
        <v/>
      </c>
      <c r="X1869" s="52"/>
      <c r="Y1869" s="53"/>
      <c r="Z1869" s="53"/>
      <c r="AA1869" s="53"/>
      <c r="AB1869" s="54" t="str">
        <f t="shared" si="478"/>
        <v/>
      </c>
      <c r="AC1869" s="54" t="str">
        <f t="shared" si="479"/>
        <v/>
      </c>
      <c r="AD1869" s="52"/>
      <c r="AE1869" s="53"/>
      <c r="AF1869" s="53"/>
      <c r="AG1869" s="53"/>
      <c r="AH1869" s="54" t="str">
        <f t="shared" si="480"/>
        <v/>
      </c>
      <c r="AI1869" s="54" t="str">
        <f t="shared" si="481"/>
        <v/>
      </c>
      <c r="AJ1869" s="52"/>
      <c r="AK1869" s="55"/>
      <c r="AL1869" s="55"/>
      <c r="AM1869" s="55"/>
      <c r="AN1869" s="54" t="str">
        <f t="shared" si="482"/>
        <v/>
      </c>
      <c r="AO1869" s="54" t="str">
        <f t="shared" si="483"/>
        <v/>
      </c>
      <c r="AP1869" s="53"/>
      <c r="AQ1869" s="53"/>
      <c r="AR1869" s="1"/>
      <c r="AS1869" s="1"/>
    </row>
    <row r="1870" spans="1:45" ht="18.75" customHeight="1" x14ac:dyDescent="0.35">
      <c r="A1870" s="1"/>
      <c r="B1870" s="49">
        <f>IF(R1870="",0,COUNTIF($R$7:R1870,R1870))</f>
        <v>0</v>
      </c>
      <c r="C1870" s="49" t="str">
        <f t="shared" si="468"/>
        <v>0</v>
      </c>
      <c r="D1870" s="49">
        <f>IF(X1870="",0,COUNTIF($X$7:X1870,X1870))</f>
        <v>0</v>
      </c>
      <c r="E1870" s="49" t="str">
        <f t="shared" si="469"/>
        <v>0</v>
      </c>
      <c r="F1870" s="49">
        <f>IF(AD1870="",0,COUNTIF($AD$7:AD1870,AD1870))</f>
        <v>0</v>
      </c>
      <c r="G1870" s="49" t="str">
        <f t="shared" si="470"/>
        <v>0</v>
      </c>
      <c r="H1870" s="49">
        <f>IF(AJ1870="",0,COUNTIF($AJ$7:AJ1870,AJ1870))</f>
        <v>0</v>
      </c>
      <c r="I1870" s="49" t="str">
        <f t="shared" si="471"/>
        <v>0</v>
      </c>
      <c r="J1870" s="120">
        <f t="shared" si="472"/>
        <v>0</v>
      </c>
      <c r="K1870" s="50" t="str">
        <f t="shared" si="473"/>
        <v>-</v>
      </c>
      <c r="L1870" s="49">
        <f>IF(N1870="",0,COUNTIF($N$7:N1870,N1870))</f>
        <v>0</v>
      </c>
      <c r="M1870" s="50" t="str">
        <f t="shared" si="474"/>
        <v>0</v>
      </c>
      <c r="N1870" s="49" t="str">
        <f t="shared" si="475"/>
        <v/>
      </c>
      <c r="O1870" s="1"/>
      <c r="P1870" s="112"/>
      <c r="Q1870" s="4"/>
      <c r="R1870" s="4"/>
      <c r="S1870" s="54" t="str">
        <f t="shared" si="476"/>
        <v/>
      </c>
      <c r="T1870" s="51"/>
      <c r="U1870" s="53"/>
      <c r="V1870" s="233"/>
      <c r="W1870" s="234" t="str">
        <f t="shared" si="477"/>
        <v/>
      </c>
      <c r="X1870" s="52"/>
      <c r="Y1870" s="53"/>
      <c r="Z1870" s="53"/>
      <c r="AA1870" s="53"/>
      <c r="AB1870" s="54" t="str">
        <f t="shared" si="478"/>
        <v/>
      </c>
      <c r="AC1870" s="54" t="str">
        <f t="shared" si="479"/>
        <v/>
      </c>
      <c r="AD1870" s="52"/>
      <c r="AE1870" s="53"/>
      <c r="AF1870" s="53"/>
      <c r="AG1870" s="53"/>
      <c r="AH1870" s="54" t="str">
        <f t="shared" si="480"/>
        <v/>
      </c>
      <c r="AI1870" s="54" t="str">
        <f t="shared" si="481"/>
        <v/>
      </c>
      <c r="AJ1870" s="52"/>
      <c r="AK1870" s="55"/>
      <c r="AL1870" s="55"/>
      <c r="AM1870" s="55"/>
      <c r="AN1870" s="54" t="str">
        <f t="shared" si="482"/>
        <v/>
      </c>
      <c r="AO1870" s="54" t="str">
        <f t="shared" si="483"/>
        <v/>
      </c>
      <c r="AP1870" s="53"/>
      <c r="AQ1870" s="53"/>
      <c r="AR1870" s="1"/>
      <c r="AS1870" s="1"/>
    </row>
    <row r="1871" spans="1:45" ht="18.75" customHeight="1" x14ac:dyDescent="0.35">
      <c r="A1871" s="1"/>
      <c r="B1871" s="49">
        <f>IF(R1871="",0,COUNTIF($R$7:R1871,R1871))</f>
        <v>0</v>
      </c>
      <c r="C1871" s="49" t="str">
        <f t="shared" si="468"/>
        <v>0</v>
      </c>
      <c r="D1871" s="49">
        <f>IF(X1871="",0,COUNTIF($X$7:X1871,X1871))</f>
        <v>0</v>
      </c>
      <c r="E1871" s="49" t="str">
        <f t="shared" si="469"/>
        <v>0</v>
      </c>
      <c r="F1871" s="49">
        <f>IF(AD1871="",0,COUNTIF($AD$7:AD1871,AD1871))</f>
        <v>0</v>
      </c>
      <c r="G1871" s="49" t="str">
        <f t="shared" si="470"/>
        <v>0</v>
      </c>
      <c r="H1871" s="49">
        <f>IF(AJ1871="",0,COUNTIF($AJ$7:AJ1871,AJ1871))</f>
        <v>0</v>
      </c>
      <c r="I1871" s="49" t="str">
        <f t="shared" si="471"/>
        <v>0</v>
      </c>
      <c r="J1871" s="120">
        <f t="shared" si="472"/>
        <v>0</v>
      </c>
      <c r="K1871" s="50" t="str">
        <f t="shared" si="473"/>
        <v>-</v>
      </c>
      <c r="L1871" s="49">
        <f>IF(N1871="",0,COUNTIF($N$7:N1871,N1871))</f>
        <v>0</v>
      </c>
      <c r="M1871" s="50" t="str">
        <f t="shared" si="474"/>
        <v>0</v>
      </c>
      <c r="N1871" s="49" t="str">
        <f t="shared" si="475"/>
        <v/>
      </c>
      <c r="O1871" s="1"/>
      <c r="P1871" s="112"/>
      <c r="Q1871" s="4"/>
      <c r="R1871" s="4"/>
      <c r="S1871" s="54" t="str">
        <f t="shared" si="476"/>
        <v/>
      </c>
      <c r="T1871" s="51"/>
      <c r="U1871" s="53"/>
      <c r="V1871" s="233"/>
      <c r="W1871" s="234" t="str">
        <f t="shared" si="477"/>
        <v/>
      </c>
      <c r="X1871" s="52"/>
      <c r="Y1871" s="53"/>
      <c r="Z1871" s="53"/>
      <c r="AA1871" s="53"/>
      <c r="AB1871" s="54" t="str">
        <f t="shared" si="478"/>
        <v/>
      </c>
      <c r="AC1871" s="54" t="str">
        <f t="shared" si="479"/>
        <v/>
      </c>
      <c r="AD1871" s="52"/>
      <c r="AE1871" s="53"/>
      <c r="AF1871" s="53"/>
      <c r="AG1871" s="53"/>
      <c r="AH1871" s="54" t="str">
        <f t="shared" si="480"/>
        <v/>
      </c>
      <c r="AI1871" s="54" t="str">
        <f t="shared" si="481"/>
        <v/>
      </c>
      <c r="AJ1871" s="52"/>
      <c r="AK1871" s="55"/>
      <c r="AL1871" s="55"/>
      <c r="AM1871" s="55"/>
      <c r="AN1871" s="54" t="str">
        <f t="shared" si="482"/>
        <v/>
      </c>
      <c r="AO1871" s="54" t="str">
        <f t="shared" si="483"/>
        <v/>
      </c>
      <c r="AP1871" s="53"/>
      <c r="AQ1871" s="53"/>
      <c r="AR1871" s="1"/>
      <c r="AS1871" s="1"/>
    </row>
    <row r="1872" spans="1:45" ht="18.75" customHeight="1" x14ac:dyDescent="0.35">
      <c r="A1872" s="1"/>
      <c r="B1872" s="49">
        <f>IF(R1872="",0,COUNTIF($R$7:R1872,R1872))</f>
        <v>0</v>
      </c>
      <c r="C1872" s="49" t="str">
        <f t="shared" si="468"/>
        <v>0</v>
      </c>
      <c r="D1872" s="49">
        <f>IF(X1872="",0,COUNTIF($X$7:X1872,X1872))</f>
        <v>0</v>
      </c>
      <c r="E1872" s="49" t="str">
        <f t="shared" si="469"/>
        <v>0</v>
      </c>
      <c r="F1872" s="49">
        <f>IF(AD1872="",0,COUNTIF($AD$7:AD1872,AD1872))</f>
        <v>0</v>
      </c>
      <c r="G1872" s="49" t="str">
        <f t="shared" si="470"/>
        <v>0</v>
      </c>
      <c r="H1872" s="49">
        <f>IF(AJ1872="",0,COUNTIF($AJ$7:AJ1872,AJ1872))</f>
        <v>0</v>
      </c>
      <c r="I1872" s="49" t="str">
        <f t="shared" si="471"/>
        <v>0</v>
      </c>
      <c r="J1872" s="120">
        <f t="shared" si="472"/>
        <v>0</v>
      </c>
      <c r="K1872" s="50" t="str">
        <f t="shared" si="473"/>
        <v>-</v>
      </c>
      <c r="L1872" s="49">
        <f>IF(N1872="",0,COUNTIF($N$7:N1872,N1872))</f>
        <v>0</v>
      </c>
      <c r="M1872" s="50" t="str">
        <f t="shared" si="474"/>
        <v>0</v>
      </c>
      <c r="N1872" s="49" t="str">
        <f t="shared" si="475"/>
        <v/>
      </c>
      <c r="O1872" s="1"/>
      <c r="P1872" s="112"/>
      <c r="Q1872" s="4"/>
      <c r="R1872" s="4"/>
      <c r="S1872" s="54" t="str">
        <f t="shared" si="476"/>
        <v/>
      </c>
      <c r="T1872" s="51"/>
      <c r="U1872" s="53"/>
      <c r="V1872" s="233"/>
      <c r="W1872" s="234" t="str">
        <f t="shared" si="477"/>
        <v/>
      </c>
      <c r="X1872" s="52"/>
      <c r="Y1872" s="53"/>
      <c r="Z1872" s="53"/>
      <c r="AA1872" s="53"/>
      <c r="AB1872" s="54" t="str">
        <f t="shared" si="478"/>
        <v/>
      </c>
      <c r="AC1872" s="54" t="str">
        <f t="shared" si="479"/>
        <v/>
      </c>
      <c r="AD1872" s="52"/>
      <c r="AE1872" s="53"/>
      <c r="AF1872" s="53"/>
      <c r="AG1872" s="53"/>
      <c r="AH1872" s="54" t="str">
        <f t="shared" si="480"/>
        <v/>
      </c>
      <c r="AI1872" s="54" t="str">
        <f t="shared" si="481"/>
        <v/>
      </c>
      <c r="AJ1872" s="52"/>
      <c r="AK1872" s="55"/>
      <c r="AL1872" s="55"/>
      <c r="AM1872" s="55"/>
      <c r="AN1872" s="54" t="str">
        <f t="shared" si="482"/>
        <v/>
      </c>
      <c r="AO1872" s="54" t="str">
        <f t="shared" si="483"/>
        <v/>
      </c>
      <c r="AP1872" s="53"/>
      <c r="AQ1872" s="53"/>
      <c r="AR1872" s="1"/>
      <c r="AS1872" s="1"/>
    </row>
    <row r="1873" spans="1:45" ht="18.75" customHeight="1" x14ac:dyDescent="0.35">
      <c r="A1873" s="1"/>
      <c r="B1873" s="49">
        <f>IF(R1873="",0,COUNTIF($R$7:R1873,R1873))</f>
        <v>0</v>
      </c>
      <c r="C1873" s="49" t="str">
        <f t="shared" si="468"/>
        <v>0</v>
      </c>
      <c r="D1873" s="49">
        <f>IF(X1873="",0,COUNTIF($X$7:X1873,X1873))</f>
        <v>0</v>
      </c>
      <c r="E1873" s="49" t="str">
        <f t="shared" si="469"/>
        <v>0</v>
      </c>
      <c r="F1873" s="49">
        <f>IF(AD1873="",0,COUNTIF($AD$7:AD1873,AD1873))</f>
        <v>0</v>
      </c>
      <c r="G1873" s="49" t="str">
        <f t="shared" si="470"/>
        <v>0</v>
      </c>
      <c r="H1873" s="49">
        <f>IF(AJ1873="",0,COUNTIF($AJ$7:AJ1873,AJ1873))</f>
        <v>0</v>
      </c>
      <c r="I1873" s="49" t="str">
        <f t="shared" si="471"/>
        <v>0</v>
      </c>
      <c r="J1873" s="120">
        <f t="shared" si="472"/>
        <v>0</v>
      </c>
      <c r="K1873" s="50" t="str">
        <f t="shared" si="473"/>
        <v>-</v>
      </c>
      <c r="L1873" s="49">
        <f>IF(N1873="",0,COUNTIF($N$7:N1873,N1873))</f>
        <v>0</v>
      </c>
      <c r="M1873" s="50" t="str">
        <f t="shared" si="474"/>
        <v>0</v>
      </c>
      <c r="N1873" s="49" t="str">
        <f t="shared" si="475"/>
        <v/>
      </c>
      <c r="O1873" s="1"/>
      <c r="P1873" s="112"/>
      <c r="Q1873" s="4"/>
      <c r="R1873" s="4"/>
      <c r="S1873" s="54" t="str">
        <f t="shared" si="476"/>
        <v/>
      </c>
      <c r="T1873" s="51"/>
      <c r="U1873" s="53"/>
      <c r="V1873" s="233"/>
      <c r="W1873" s="234" t="str">
        <f t="shared" si="477"/>
        <v/>
      </c>
      <c r="X1873" s="52"/>
      <c r="Y1873" s="53"/>
      <c r="Z1873" s="53"/>
      <c r="AA1873" s="53"/>
      <c r="AB1873" s="54" t="str">
        <f t="shared" si="478"/>
        <v/>
      </c>
      <c r="AC1873" s="54" t="str">
        <f t="shared" si="479"/>
        <v/>
      </c>
      <c r="AD1873" s="52"/>
      <c r="AE1873" s="53"/>
      <c r="AF1873" s="53"/>
      <c r="AG1873" s="53"/>
      <c r="AH1873" s="54" t="str">
        <f t="shared" si="480"/>
        <v/>
      </c>
      <c r="AI1873" s="54" t="str">
        <f t="shared" si="481"/>
        <v/>
      </c>
      <c r="AJ1873" s="52"/>
      <c r="AK1873" s="55"/>
      <c r="AL1873" s="55"/>
      <c r="AM1873" s="55"/>
      <c r="AN1873" s="54" t="str">
        <f t="shared" si="482"/>
        <v/>
      </c>
      <c r="AO1873" s="54" t="str">
        <f t="shared" si="483"/>
        <v/>
      </c>
      <c r="AP1873" s="53"/>
      <c r="AQ1873" s="53"/>
      <c r="AR1873" s="1"/>
      <c r="AS1873" s="1"/>
    </row>
    <row r="1874" spans="1:45" ht="18.75" customHeight="1" x14ac:dyDescent="0.35">
      <c r="A1874" s="1"/>
      <c r="B1874" s="49">
        <f>IF(R1874="",0,COUNTIF($R$7:R1874,R1874))</f>
        <v>0</v>
      </c>
      <c r="C1874" s="49" t="str">
        <f t="shared" si="468"/>
        <v>0</v>
      </c>
      <c r="D1874" s="49">
        <f>IF(X1874="",0,COUNTIF($X$7:X1874,X1874))</f>
        <v>0</v>
      </c>
      <c r="E1874" s="49" t="str">
        <f t="shared" si="469"/>
        <v>0</v>
      </c>
      <c r="F1874" s="49">
        <f>IF(AD1874="",0,COUNTIF($AD$7:AD1874,AD1874))</f>
        <v>0</v>
      </c>
      <c r="G1874" s="49" t="str">
        <f t="shared" si="470"/>
        <v>0</v>
      </c>
      <c r="H1874" s="49">
        <f>IF(AJ1874="",0,COUNTIF($AJ$7:AJ1874,AJ1874))</f>
        <v>0</v>
      </c>
      <c r="I1874" s="49" t="str">
        <f t="shared" si="471"/>
        <v>0</v>
      </c>
      <c r="J1874" s="120">
        <f t="shared" si="472"/>
        <v>0</v>
      </c>
      <c r="K1874" s="50" t="str">
        <f t="shared" si="473"/>
        <v>-</v>
      </c>
      <c r="L1874" s="49">
        <f>IF(N1874="",0,COUNTIF($N$7:N1874,N1874))</f>
        <v>0</v>
      </c>
      <c r="M1874" s="50" t="str">
        <f t="shared" si="474"/>
        <v>0</v>
      </c>
      <c r="N1874" s="49" t="str">
        <f t="shared" si="475"/>
        <v/>
      </c>
      <c r="O1874" s="1"/>
      <c r="P1874" s="112"/>
      <c r="Q1874" s="4"/>
      <c r="R1874" s="4"/>
      <c r="S1874" s="54" t="str">
        <f t="shared" si="476"/>
        <v/>
      </c>
      <c r="T1874" s="51"/>
      <c r="U1874" s="53"/>
      <c r="V1874" s="233"/>
      <c r="W1874" s="234" t="str">
        <f t="shared" si="477"/>
        <v/>
      </c>
      <c r="X1874" s="52"/>
      <c r="Y1874" s="53"/>
      <c r="Z1874" s="53"/>
      <c r="AA1874" s="53"/>
      <c r="AB1874" s="54" t="str">
        <f t="shared" si="478"/>
        <v/>
      </c>
      <c r="AC1874" s="54" t="str">
        <f t="shared" si="479"/>
        <v/>
      </c>
      <c r="AD1874" s="52"/>
      <c r="AE1874" s="53"/>
      <c r="AF1874" s="53"/>
      <c r="AG1874" s="53"/>
      <c r="AH1874" s="54" t="str">
        <f t="shared" si="480"/>
        <v/>
      </c>
      <c r="AI1874" s="54" t="str">
        <f t="shared" si="481"/>
        <v/>
      </c>
      <c r="AJ1874" s="52"/>
      <c r="AK1874" s="55"/>
      <c r="AL1874" s="55"/>
      <c r="AM1874" s="55"/>
      <c r="AN1874" s="54" t="str">
        <f t="shared" si="482"/>
        <v/>
      </c>
      <c r="AO1874" s="54" t="str">
        <f t="shared" si="483"/>
        <v/>
      </c>
      <c r="AP1874" s="53"/>
      <c r="AQ1874" s="53"/>
      <c r="AR1874" s="1"/>
      <c r="AS1874" s="1"/>
    </row>
    <row r="1875" spans="1:45" ht="18.75" customHeight="1" x14ac:dyDescent="0.35">
      <c r="A1875" s="1"/>
      <c r="B1875" s="49">
        <f>IF(R1875="",0,COUNTIF($R$7:R1875,R1875))</f>
        <v>0</v>
      </c>
      <c r="C1875" s="49" t="str">
        <f t="shared" si="468"/>
        <v>0</v>
      </c>
      <c r="D1875" s="49">
        <f>IF(X1875="",0,COUNTIF($X$7:X1875,X1875))</f>
        <v>0</v>
      </c>
      <c r="E1875" s="49" t="str">
        <f t="shared" si="469"/>
        <v>0</v>
      </c>
      <c r="F1875" s="49">
        <f>IF(AD1875="",0,COUNTIF($AD$7:AD1875,AD1875))</f>
        <v>0</v>
      </c>
      <c r="G1875" s="49" t="str">
        <f t="shared" si="470"/>
        <v>0</v>
      </c>
      <c r="H1875" s="49">
        <f>IF(AJ1875="",0,COUNTIF($AJ$7:AJ1875,AJ1875))</f>
        <v>0</v>
      </c>
      <c r="I1875" s="49" t="str">
        <f t="shared" si="471"/>
        <v>0</v>
      </c>
      <c r="J1875" s="120">
        <f t="shared" si="472"/>
        <v>0</v>
      </c>
      <c r="K1875" s="50" t="str">
        <f t="shared" si="473"/>
        <v>-</v>
      </c>
      <c r="L1875" s="49">
        <f>IF(N1875="",0,COUNTIF($N$7:N1875,N1875))</f>
        <v>0</v>
      </c>
      <c r="M1875" s="50" t="str">
        <f t="shared" si="474"/>
        <v>0</v>
      </c>
      <c r="N1875" s="49" t="str">
        <f t="shared" si="475"/>
        <v/>
      </c>
      <c r="O1875" s="1"/>
      <c r="P1875" s="112"/>
      <c r="Q1875" s="4"/>
      <c r="R1875" s="4"/>
      <c r="S1875" s="54" t="str">
        <f t="shared" si="476"/>
        <v/>
      </c>
      <c r="T1875" s="51"/>
      <c r="U1875" s="53"/>
      <c r="V1875" s="233"/>
      <c r="W1875" s="234" t="str">
        <f t="shared" si="477"/>
        <v/>
      </c>
      <c r="X1875" s="52"/>
      <c r="Y1875" s="53"/>
      <c r="Z1875" s="53"/>
      <c r="AA1875" s="53"/>
      <c r="AB1875" s="54" t="str">
        <f t="shared" si="478"/>
        <v/>
      </c>
      <c r="AC1875" s="54" t="str">
        <f t="shared" si="479"/>
        <v/>
      </c>
      <c r="AD1875" s="52"/>
      <c r="AE1875" s="53"/>
      <c r="AF1875" s="53"/>
      <c r="AG1875" s="53"/>
      <c r="AH1875" s="54" t="str">
        <f t="shared" si="480"/>
        <v/>
      </c>
      <c r="AI1875" s="54" t="str">
        <f t="shared" si="481"/>
        <v/>
      </c>
      <c r="AJ1875" s="52"/>
      <c r="AK1875" s="55"/>
      <c r="AL1875" s="55"/>
      <c r="AM1875" s="55"/>
      <c r="AN1875" s="54" t="str">
        <f t="shared" si="482"/>
        <v/>
      </c>
      <c r="AO1875" s="54" t="str">
        <f t="shared" si="483"/>
        <v/>
      </c>
      <c r="AP1875" s="53"/>
      <c r="AQ1875" s="53"/>
      <c r="AR1875" s="1"/>
      <c r="AS1875" s="1"/>
    </row>
    <row r="1876" spans="1:45" ht="18.75" customHeight="1" x14ac:dyDescent="0.35">
      <c r="A1876" s="1"/>
      <c r="B1876" s="49">
        <f>IF(R1876="",0,COUNTIF($R$7:R1876,R1876))</f>
        <v>0</v>
      </c>
      <c r="C1876" s="49" t="str">
        <f t="shared" si="468"/>
        <v>0</v>
      </c>
      <c r="D1876" s="49">
        <f>IF(X1876="",0,COUNTIF($X$7:X1876,X1876))</f>
        <v>0</v>
      </c>
      <c r="E1876" s="49" t="str">
        <f t="shared" si="469"/>
        <v>0</v>
      </c>
      <c r="F1876" s="49">
        <f>IF(AD1876="",0,COUNTIF($AD$7:AD1876,AD1876))</f>
        <v>0</v>
      </c>
      <c r="G1876" s="49" t="str">
        <f t="shared" si="470"/>
        <v>0</v>
      </c>
      <c r="H1876" s="49">
        <f>IF(AJ1876="",0,COUNTIF($AJ$7:AJ1876,AJ1876))</f>
        <v>0</v>
      </c>
      <c r="I1876" s="49" t="str">
        <f t="shared" si="471"/>
        <v>0</v>
      </c>
      <c r="J1876" s="120">
        <f t="shared" si="472"/>
        <v>0</v>
      </c>
      <c r="K1876" s="50" t="str">
        <f t="shared" si="473"/>
        <v>-</v>
      </c>
      <c r="L1876" s="49">
        <f>IF(N1876="",0,COUNTIF($N$7:N1876,N1876))</f>
        <v>0</v>
      </c>
      <c r="M1876" s="50" t="str">
        <f t="shared" si="474"/>
        <v>0</v>
      </c>
      <c r="N1876" s="49" t="str">
        <f t="shared" si="475"/>
        <v/>
      </c>
      <c r="O1876" s="1"/>
      <c r="P1876" s="112"/>
      <c r="Q1876" s="4"/>
      <c r="R1876" s="4"/>
      <c r="S1876" s="54" t="str">
        <f t="shared" si="476"/>
        <v/>
      </c>
      <c r="T1876" s="51"/>
      <c r="U1876" s="53"/>
      <c r="V1876" s="233"/>
      <c r="W1876" s="234" t="str">
        <f t="shared" si="477"/>
        <v/>
      </c>
      <c r="X1876" s="52"/>
      <c r="Y1876" s="53"/>
      <c r="Z1876" s="53"/>
      <c r="AA1876" s="53"/>
      <c r="AB1876" s="54" t="str">
        <f t="shared" si="478"/>
        <v/>
      </c>
      <c r="AC1876" s="54" t="str">
        <f t="shared" si="479"/>
        <v/>
      </c>
      <c r="AD1876" s="52"/>
      <c r="AE1876" s="53"/>
      <c r="AF1876" s="53"/>
      <c r="AG1876" s="53"/>
      <c r="AH1876" s="54" t="str">
        <f t="shared" si="480"/>
        <v/>
      </c>
      <c r="AI1876" s="54" t="str">
        <f t="shared" si="481"/>
        <v/>
      </c>
      <c r="AJ1876" s="52"/>
      <c r="AK1876" s="55"/>
      <c r="AL1876" s="55"/>
      <c r="AM1876" s="55"/>
      <c r="AN1876" s="54" t="str">
        <f t="shared" si="482"/>
        <v/>
      </c>
      <c r="AO1876" s="54" t="str">
        <f t="shared" si="483"/>
        <v/>
      </c>
      <c r="AP1876" s="53"/>
      <c r="AQ1876" s="53"/>
      <c r="AR1876" s="1"/>
      <c r="AS1876" s="1"/>
    </row>
    <row r="1877" spans="1:45" ht="18.75" customHeight="1" x14ac:dyDescent="0.35">
      <c r="A1877" s="1"/>
      <c r="B1877" s="49">
        <f>IF(R1877="",0,COUNTIF($R$7:R1877,R1877))</f>
        <v>0</v>
      </c>
      <c r="C1877" s="49" t="str">
        <f t="shared" si="468"/>
        <v>0</v>
      </c>
      <c r="D1877" s="49">
        <f>IF(X1877="",0,COUNTIF($X$7:X1877,X1877))</f>
        <v>0</v>
      </c>
      <c r="E1877" s="49" t="str">
        <f t="shared" si="469"/>
        <v>0</v>
      </c>
      <c r="F1877" s="49">
        <f>IF(AD1877="",0,COUNTIF($AD$7:AD1877,AD1877))</f>
        <v>0</v>
      </c>
      <c r="G1877" s="49" t="str">
        <f t="shared" si="470"/>
        <v>0</v>
      </c>
      <c r="H1877" s="49">
        <f>IF(AJ1877="",0,COUNTIF($AJ$7:AJ1877,AJ1877))</f>
        <v>0</v>
      </c>
      <c r="I1877" s="49" t="str">
        <f t="shared" si="471"/>
        <v>0</v>
      </c>
      <c r="J1877" s="120">
        <f t="shared" si="472"/>
        <v>0</v>
      </c>
      <c r="K1877" s="50" t="str">
        <f t="shared" si="473"/>
        <v>-</v>
      </c>
      <c r="L1877" s="49">
        <f>IF(N1877="",0,COUNTIF($N$7:N1877,N1877))</f>
        <v>0</v>
      </c>
      <c r="M1877" s="50" t="str">
        <f t="shared" si="474"/>
        <v>0</v>
      </c>
      <c r="N1877" s="49" t="str">
        <f t="shared" si="475"/>
        <v/>
      </c>
      <c r="O1877" s="1"/>
      <c r="P1877" s="112"/>
      <c r="Q1877" s="4"/>
      <c r="R1877" s="4"/>
      <c r="S1877" s="54" t="str">
        <f t="shared" si="476"/>
        <v/>
      </c>
      <c r="T1877" s="51"/>
      <c r="U1877" s="53"/>
      <c r="V1877" s="233"/>
      <c r="W1877" s="234" t="str">
        <f t="shared" si="477"/>
        <v/>
      </c>
      <c r="X1877" s="52"/>
      <c r="Y1877" s="53"/>
      <c r="Z1877" s="53"/>
      <c r="AA1877" s="53"/>
      <c r="AB1877" s="54" t="str">
        <f t="shared" si="478"/>
        <v/>
      </c>
      <c r="AC1877" s="54" t="str">
        <f t="shared" si="479"/>
        <v/>
      </c>
      <c r="AD1877" s="52"/>
      <c r="AE1877" s="53"/>
      <c r="AF1877" s="53"/>
      <c r="AG1877" s="53"/>
      <c r="AH1877" s="54" t="str">
        <f t="shared" si="480"/>
        <v/>
      </c>
      <c r="AI1877" s="54" t="str">
        <f t="shared" si="481"/>
        <v/>
      </c>
      <c r="AJ1877" s="52"/>
      <c r="AK1877" s="55"/>
      <c r="AL1877" s="55"/>
      <c r="AM1877" s="55"/>
      <c r="AN1877" s="54" t="str">
        <f t="shared" si="482"/>
        <v/>
      </c>
      <c r="AO1877" s="54" t="str">
        <f t="shared" si="483"/>
        <v/>
      </c>
      <c r="AP1877" s="53"/>
      <c r="AQ1877" s="53"/>
      <c r="AR1877" s="1"/>
      <c r="AS1877" s="1"/>
    </row>
    <row r="1878" spans="1:45" ht="18.75" customHeight="1" x14ac:dyDescent="0.35">
      <c r="A1878" s="1"/>
      <c r="B1878" s="49">
        <f>IF(R1878="",0,COUNTIF($R$7:R1878,R1878))</f>
        <v>0</v>
      </c>
      <c r="C1878" s="49" t="str">
        <f t="shared" si="468"/>
        <v>0</v>
      </c>
      <c r="D1878" s="49">
        <f>IF(X1878="",0,COUNTIF($X$7:X1878,X1878))</f>
        <v>0</v>
      </c>
      <c r="E1878" s="49" t="str">
        <f t="shared" si="469"/>
        <v>0</v>
      </c>
      <c r="F1878" s="49">
        <f>IF(AD1878="",0,COUNTIF($AD$7:AD1878,AD1878))</f>
        <v>0</v>
      </c>
      <c r="G1878" s="49" t="str">
        <f t="shared" si="470"/>
        <v>0</v>
      </c>
      <c r="H1878" s="49">
        <f>IF(AJ1878="",0,COUNTIF($AJ$7:AJ1878,AJ1878))</f>
        <v>0</v>
      </c>
      <c r="I1878" s="49" t="str">
        <f t="shared" si="471"/>
        <v>0</v>
      </c>
      <c r="J1878" s="120">
        <f t="shared" si="472"/>
        <v>0</v>
      </c>
      <c r="K1878" s="50" t="str">
        <f t="shared" si="473"/>
        <v>-</v>
      </c>
      <c r="L1878" s="49">
        <f>IF(N1878="",0,COUNTIF($N$7:N1878,N1878))</f>
        <v>0</v>
      </c>
      <c r="M1878" s="50" t="str">
        <f t="shared" si="474"/>
        <v>0</v>
      </c>
      <c r="N1878" s="49" t="str">
        <f t="shared" si="475"/>
        <v/>
      </c>
      <c r="O1878" s="1"/>
      <c r="P1878" s="112"/>
      <c r="Q1878" s="4"/>
      <c r="R1878" s="4"/>
      <c r="S1878" s="54" t="str">
        <f t="shared" si="476"/>
        <v/>
      </c>
      <c r="T1878" s="51"/>
      <c r="U1878" s="53"/>
      <c r="V1878" s="233"/>
      <c r="W1878" s="234" t="str">
        <f t="shared" si="477"/>
        <v/>
      </c>
      <c r="X1878" s="52"/>
      <c r="Y1878" s="53"/>
      <c r="Z1878" s="53"/>
      <c r="AA1878" s="53"/>
      <c r="AB1878" s="54" t="str">
        <f t="shared" si="478"/>
        <v/>
      </c>
      <c r="AC1878" s="54" t="str">
        <f t="shared" si="479"/>
        <v/>
      </c>
      <c r="AD1878" s="52"/>
      <c r="AE1878" s="53"/>
      <c r="AF1878" s="53"/>
      <c r="AG1878" s="53"/>
      <c r="AH1878" s="54" t="str">
        <f t="shared" si="480"/>
        <v/>
      </c>
      <c r="AI1878" s="54" t="str">
        <f t="shared" si="481"/>
        <v/>
      </c>
      <c r="AJ1878" s="52"/>
      <c r="AK1878" s="55"/>
      <c r="AL1878" s="55"/>
      <c r="AM1878" s="55"/>
      <c r="AN1878" s="54" t="str">
        <f t="shared" si="482"/>
        <v/>
      </c>
      <c r="AO1878" s="54" t="str">
        <f t="shared" si="483"/>
        <v/>
      </c>
      <c r="AP1878" s="53"/>
      <c r="AQ1878" s="53"/>
      <c r="AR1878" s="1"/>
      <c r="AS1878" s="1"/>
    </row>
    <row r="1879" spans="1:45" ht="18.75" customHeight="1" x14ac:dyDescent="0.35">
      <c r="A1879" s="1"/>
      <c r="B1879" s="49">
        <f>IF(R1879="",0,COUNTIF($R$7:R1879,R1879))</f>
        <v>0</v>
      </c>
      <c r="C1879" s="49" t="str">
        <f t="shared" si="468"/>
        <v>0</v>
      </c>
      <c r="D1879" s="49">
        <f>IF(X1879="",0,COUNTIF($X$7:X1879,X1879))</f>
        <v>0</v>
      </c>
      <c r="E1879" s="49" t="str">
        <f t="shared" si="469"/>
        <v>0</v>
      </c>
      <c r="F1879" s="49">
        <f>IF(AD1879="",0,COUNTIF($AD$7:AD1879,AD1879))</f>
        <v>0</v>
      </c>
      <c r="G1879" s="49" t="str">
        <f t="shared" si="470"/>
        <v>0</v>
      </c>
      <c r="H1879" s="49">
        <f>IF(AJ1879="",0,COUNTIF($AJ$7:AJ1879,AJ1879))</f>
        <v>0</v>
      </c>
      <c r="I1879" s="49" t="str">
        <f t="shared" si="471"/>
        <v>0</v>
      </c>
      <c r="J1879" s="120">
        <f t="shared" si="472"/>
        <v>0</v>
      </c>
      <c r="K1879" s="50" t="str">
        <f t="shared" si="473"/>
        <v>-</v>
      </c>
      <c r="L1879" s="49">
        <f>IF(N1879="",0,COUNTIF($N$7:N1879,N1879))</f>
        <v>0</v>
      </c>
      <c r="M1879" s="50" t="str">
        <f t="shared" si="474"/>
        <v>0</v>
      </c>
      <c r="N1879" s="49" t="str">
        <f t="shared" si="475"/>
        <v/>
      </c>
      <c r="O1879" s="1"/>
      <c r="P1879" s="112"/>
      <c r="Q1879" s="4"/>
      <c r="R1879" s="4"/>
      <c r="S1879" s="54" t="str">
        <f t="shared" si="476"/>
        <v/>
      </c>
      <c r="T1879" s="51"/>
      <c r="U1879" s="53"/>
      <c r="V1879" s="233"/>
      <c r="W1879" s="234" t="str">
        <f t="shared" si="477"/>
        <v/>
      </c>
      <c r="X1879" s="52"/>
      <c r="Y1879" s="53"/>
      <c r="Z1879" s="53"/>
      <c r="AA1879" s="53"/>
      <c r="AB1879" s="54" t="str">
        <f t="shared" si="478"/>
        <v/>
      </c>
      <c r="AC1879" s="54" t="str">
        <f t="shared" si="479"/>
        <v/>
      </c>
      <c r="AD1879" s="52"/>
      <c r="AE1879" s="53"/>
      <c r="AF1879" s="53"/>
      <c r="AG1879" s="53"/>
      <c r="AH1879" s="54" t="str">
        <f t="shared" si="480"/>
        <v/>
      </c>
      <c r="AI1879" s="54" t="str">
        <f t="shared" si="481"/>
        <v/>
      </c>
      <c r="AJ1879" s="52"/>
      <c r="AK1879" s="55"/>
      <c r="AL1879" s="55"/>
      <c r="AM1879" s="55"/>
      <c r="AN1879" s="54" t="str">
        <f t="shared" si="482"/>
        <v/>
      </c>
      <c r="AO1879" s="54" t="str">
        <f t="shared" si="483"/>
        <v/>
      </c>
      <c r="AP1879" s="53"/>
      <c r="AQ1879" s="53"/>
      <c r="AR1879" s="1"/>
      <c r="AS1879" s="1"/>
    </row>
    <row r="1880" spans="1:45" ht="18.75" customHeight="1" x14ac:dyDescent="0.35">
      <c r="A1880" s="1"/>
      <c r="B1880" s="49">
        <f>IF(R1880="",0,COUNTIF($R$7:R1880,R1880))</f>
        <v>0</v>
      </c>
      <c r="C1880" s="49" t="str">
        <f t="shared" si="468"/>
        <v>0</v>
      </c>
      <c r="D1880" s="49">
        <f>IF(X1880="",0,COUNTIF($X$7:X1880,X1880))</f>
        <v>0</v>
      </c>
      <c r="E1880" s="49" t="str">
        <f t="shared" si="469"/>
        <v>0</v>
      </c>
      <c r="F1880" s="49">
        <f>IF(AD1880="",0,COUNTIF($AD$7:AD1880,AD1880))</f>
        <v>0</v>
      </c>
      <c r="G1880" s="49" t="str">
        <f t="shared" si="470"/>
        <v>0</v>
      </c>
      <c r="H1880" s="49">
        <f>IF(AJ1880="",0,COUNTIF($AJ$7:AJ1880,AJ1880))</f>
        <v>0</v>
      </c>
      <c r="I1880" s="49" t="str">
        <f t="shared" si="471"/>
        <v>0</v>
      </c>
      <c r="J1880" s="120">
        <f t="shared" si="472"/>
        <v>0</v>
      </c>
      <c r="K1880" s="50" t="str">
        <f t="shared" si="473"/>
        <v>-</v>
      </c>
      <c r="L1880" s="49">
        <f>IF(N1880="",0,COUNTIF($N$7:N1880,N1880))</f>
        <v>0</v>
      </c>
      <c r="M1880" s="50" t="str">
        <f t="shared" si="474"/>
        <v>0</v>
      </c>
      <c r="N1880" s="49" t="str">
        <f t="shared" si="475"/>
        <v/>
      </c>
      <c r="O1880" s="1"/>
      <c r="P1880" s="112"/>
      <c r="Q1880" s="4"/>
      <c r="R1880" s="4"/>
      <c r="S1880" s="54" t="str">
        <f t="shared" si="476"/>
        <v/>
      </c>
      <c r="T1880" s="51"/>
      <c r="U1880" s="53"/>
      <c r="V1880" s="233"/>
      <c r="W1880" s="234" t="str">
        <f t="shared" si="477"/>
        <v/>
      </c>
      <c r="X1880" s="52"/>
      <c r="Y1880" s="53"/>
      <c r="Z1880" s="53"/>
      <c r="AA1880" s="53"/>
      <c r="AB1880" s="54" t="str">
        <f t="shared" si="478"/>
        <v/>
      </c>
      <c r="AC1880" s="54" t="str">
        <f t="shared" si="479"/>
        <v/>
      </c>
      <c r="AD1880" s="52"/>
      <c r="AE1880" s="53"/>
      <c r="AF1880" s="53"/>
      <c r="AG1880" s="53"/>
      <c r="AH1880" s="54" t="str">
        <f t="shared" si="480"/>
        <v/>
      </c>
      <c r="AI1880" s="54" t="str">
        <f t="shared" si="481"/>
        <v/>
      </c>
      <c r="AJ1880" s="52"/>
      <c r="AK1880" s="55"/>
      <c r="AL1880" s="55"/>
      <c r="AM1880" s="55"/>
      <c r="AN1880" s="54" t="str">
        <f t="shared" si="482"/>
        <v/>
      </c>
      <c r="AO1880" s="54" t="str">
        <f t="shared" si="483"/>
        <v/>
      </c>
      <c r="AP1880" s="53"/>
      <c r="AQ1880" s="53"/>
      <c r="AR1880" s="1"/>
      <c r="AS1880" s="1"/>
    </row>
    <row r="1881" spans="1:45" ht="18.75" customHeight="1" x14ac:dyDescent="0.35">
      <c r="A1881" s="1"/>
      <c r="B1881" s="49">
        <f>IF(R1881="",0,COUNTIF($R$7:R1881,R1881))</f>
        <v>0</v>
      </c>
      <c r="C1881" s="49" t="str">
        <f t="shared" si="468"/>
        <v>0</v>
      </c>
      <c r="D1881" s="49">
        <f>IF(X1881="",0,COUNTIF($X$7:X1881,X1881))</f>
        <v>0</v>
      </c>
      <c r="E1881" s="49" t="str">
        <f t="shared" si="469"/>
        <v>0</v>
      </c>
      <c r="F1881" s="49">
        <f>IF(AD1881="",0,COUNTIF($AD$7:AD1881,AD1881))</f>
        <v>0</v>
      </c>
      <c r="G1881" s="49" t="str">
        <f t="shared" si="470"/>
        <v>0</v>
      </c>
      <c r="H1881" s="49">
        <f>IF(AJ1881="",0,COUNTIF($AJ$7:AJ1881,AJ1881))</f>
        <v>0</v>
      </c>
      <c r="I1881" s="49" t="str">
        <f t="shared" si="471"/>
        <v>0</v>
      </c>
      <c r="J1881" s="120">
        <f t="shared" si="472"/>
        <v>0</v>
      </c>
      <c r="K1881" s="50" t="str">
        <f t="shared" si="473"/>
        <v>-</v>
      </c>
      <c r="L1881" s="49">
        <f>IF(N1881="",0,COUNTIF($N$7:N1881,N1881))</f>
        <v>0</v>
      </c>
      <c r="M1881" s="50" t="str">
        <f t="shared" si="474"/>
        <v>0</v>
      </c>
      <c r="N1881" s="49" t="str">
        <f t="shared" si="475"/>
        <v/>
      </c>
      <c r="O1881" s="1"/>
      <c r="P1881" s="112"/>
      <c r="Q1881" s="4"/>
      <c r="R1881" s="4"/>
      <c r="S1881" s="54" t="str">
        <f t="shared" si="476"/>
        <v/>
      </c>
      <c r="T1881" s="51"/>
      <c r="U1881" s="53"/>
      <c r="V1881" s="233"/>
      <c r="W1881" s="234" t="str">
        <f t="shared" si="477"/>
        <v/>
      </c>
      <c r="X1881" s="52"/>
      <c r="Y1881" s="53"/>
      <c r="Z1881" s="53"/>
      <c r="AA1881" s="53"/>
      <c r="AB1881" s="54" t="str">
        <f t="shared" si="478"/>
        <v/>
      </c>
      <c r="AC1881" s="54" t="str">
        <f t="shared" si="479"/>
        <v/>
      </c>
      <c r="AD1881" s="52"/>
      <c r="AE1881" s="53"/>
      <c r="AF1881" s="53"/>
      <c r="AG1881" s="53"/>
      <c r="AH1881" s="54" t="str">
        <f t="shared" si="480"/>
        <v/>
      </c>
      <c r="AI1881" s="54" t="str">
        <f t="shared" si="481"/>
        <v/>
      </c>
      <c r="AJ1881" s="52"/>
      <c r="AK1881" s="55"/>
      <c r="AL1881" s="55"/>
      <c r="AM1881" s="55"/>
      <c r="AN1881" s="54" t="str">
        <f t="shared" si="482"/>
        <v/>
      </c>
      <c r="AO1881" s="54" t="str">
        <f t="shared" si="483"/>
        <v/>
      </c>
      <c r="AP1881" s="53"/>
      <c r="AQ1881" s="53"/>
      <c r="AR1881" s="1"/>
      <c r="AS1881" s="1"/>
    </row>
    <row r="1882" spans="1:45" ht="18.75" customHeight="1" x14ac:dyDescent="0.35">
      <c r="A1882" s="1"/>
      <c r="B1882" s="49">
        <f>IF(R1882="",0,COUNTIF($R$7:R1882,R1882))</f>
        <v>0</v>
      </c>
      <c r="C1882" s="49" t="str">
        <f t="shared" si="468"/>
        <v>0</v>
      </c>
      <c r="D1882" s="49">
        <f>IF(X1882="",0,COUNTIF($X$7:X1882,X1882))</f>
        <v>0</v>
      </c>
      <c r="E1882" s="49" t="str">
        <f t="shared" si="469"/>
        <v>0</v>
      </c>
      <c r="F1882" s="49">
        <f>IF(AD1882="",0,COUNTIF($AD$7:AD1882,AD1882))</f>
        <v>0</v>
      </c>
      <c r="G1882" s="49" t="str">
        <f t="shared" si="470"/>
        <v>0</v>
      </c>
      <c r="H1882" s="49">
        <f>IF(AJ1882="",0,COUNTIF($AJ$7:AJ1882,AJ1882))</f>
        <v>0</v>
      </c>
      <c r="I1882" s="49" t="str">
        <f t="shared" si="471"/>
        <v>0</v>
      </c>
      <c r="J1882" s="120">
        <f t="shared" si="472"/>
        <v>0</v>
      </c>
      <c r="K1882" s="50" t="str">
        <f t="shared" si="473"/>
        <v>-</v>
      </c>
      <c r="L1882" s="49">
        <f>IF(N1882="",0,COUNTIF($N$7:N1882,N1882))</f>
        <v>0</v>
      </c>
      <c r="M1882" s="50" t="str">
        <f t="shared" si="474"/>
        <v>0</v>
      </c>
      <c r="N1882" s="49" t="str">
        <f t="shared" si="475"/>
        <v/>
      </c>
      <c r="O1882" s="1"/>
      <c r="P1882" s="112"/>
      <c r="Q1882" s="4"/>
      <c r="R1882" s="4"/>
      <c r="S1882" s="54" t="str">
        <f t="shared" si="476"/>
        <v/>
      </c>
      <c r="T1882" s="51"/>
      <c r="U1882" s="53"/>
      <c r="V1882" s="233"/>
      <c r="W1882" s="234" t="str">
        <f t="shared" si="477"/>
        <v/>
      </c>
      <c r="X1882" s="52"/>
      <c r="Y1882" s="53"/>
      <c r="Z1882" s="53"/>
      <c r="AA1882" s="53"/>
      <c r="AB1882" s="54" t="str">
        <f t="shared" si="478"/>
        <v/>
      </c>
      <c r="AC1882" s="54" t="str">
        <f t="shared" si="479"/>
        <v/>
      </c>
      <c r="AD1882" s="52"/>
      <c r="AE1882" s="53"/>
      <c r="AF1882" s="53"/>
      <c r="AG1882" s="53"/>
      <c r="AH1882" s="54" t="str">
        <f t="shared" si="480"/>
        <v/>
      </c>
      <c r="AI1882" s="54" t="str">
        <f t="shared" si="481"/>
        <v/>
      </c>
      <c r="AJ1882" s="52"/>
      <c r="AK1882" s="55"/>
      <c r="AL1882" s="55"/>
      <c r="AM1882" s="55"/>
      <c r="AN1882" s="54" t="str">
        <f t="shared" si="482"/>
        <v/>
      </c>
      <c r="AO1882" s="54" t="str">
        <f t="shared" si="483"/>
        <v/>
      </c>
      <c r="AP1882" s="53"/>
      <c r="AQ1882" s="53"/>
      <c r="AR1882" s="1"/>
      <c r="AS1882" s="1"/>
    </row>
    <row r="1883" spans="1:45" ht="18.75" customHeight="1" x14ac:dyDescent="0.35">
      <c r="A1883" s="1"/>
      <c r="B1883" s="49">
        <f>IF(R1883="",0,COUNTIF($R$7:R1883,R1883))</f>
        <v>0</v>
      </c>
      <c r="C1883" s="49" t="str">
        <f t="shared" si="468"/>
        <v>0</v>
      </c>
      <c r="D1883" s="49">
        <f>IF(X1883="",0,COUNTIF($X$7:X1883,X1883))</f>
        <v>0</v>
      </c>
      <c r="E1883" s="49" t="str">
        <f t="shared" si="469"/>
        <v>0</v>
      </c>
      <c r="F1883" s="49">
        <f>IF(AD1883="",0,COUNTIF($AD$7:AD1883,AD1883))</f>
        <v>0</v>
      </c>
      <c r="G1883" s="49" t="str">
        <f t="shared" si="470"/>
        <v>0</v>
      </c>
      <c r="H1883" s="49">
        <f>IF(AJ1883="",0,COUNTIF($AJ$7:AJ1883,AJ1883))</f>
        <v>0</v>
      </c>
      <c r="I1883" s="49" t="str">
        <f t="shared" si="471"/>
        <v>0</v>
      </c>
      <c r="J1883" s="120">
        <f t="shared" si="472"/>
        <v>0</v>
      </c>
      <c r="K1883" s="50" t="str">
        <f t="shared" si="473"/>
        <v>-</v>
      </c>
      <c r="L1883" s="49">
        <f>IF(N1883="",0,COUNTIF($N$7:N1883,N1883))</f>
        <v>0</v>
      </c>
      <c r="M1883" s="50" t="str">
        <f t="shared" si="474"/>
        <v>0</v>
      </c>
      <c r="N1883" s="49" t="str">
        <f t="shared" si="475"/>
        <v/>
      </c>
      <c r="O1883" s="1"/>
      <c r="P1883" s="112"/>
      <c r="Q1883" s="4"/>
      <c r="R1883" s="4"/>
      <c r="S1883" s="54" t="str">
        <f t="shared" si="476"/>
        <v/>
      </c>
      <c r="T1883" s="51"/>
      <c r="U1883" s="53"/>
      <c r="V1883" s="233"/>
      <c r="W1883" s="234" t="str">
        <f t="shared" si="477"/>
        <v/>
      </c>
      <c r="X1883" s="52"/>
      <c r="Y1883" s="53"/>
      <c r="Z1883" s="53"/>
      <c r="AA1883" s="53"/>
      <c r="AB1883" s="54" t="str">
        <f t="shared" si="478"/>
        <v/>
      </c>
      <c r="AC1883" s="54" t="str">
        <f t="shared" si="479"/>
        <v/>
      </c>
      <c r="AD1883" s="52"/>
      <c r="AE1883" s="53"/>
      <c r="AF1883" s="53"/>
      <c r="AG1883" s="53"/>
      <c r="AH1883" s="54" t="str">
        <f t="shared" si="480"/>
        <v/>
      </c>
      <c r="AI1883" s="54" t="str">
        <f t="shared" si="481"/>
        <v/>
      </c>
      <c r="AJ1883" s="52"/>
      <c r="AK1883" s="55"/>
      <c r="AL1883" s="55"/>
      <c r="AM1883" s="55"/>
      <c r="AN1883" s="54" t="str">
        <f t="shared" si="482"/>
        <v/>
      </c>
      <c r="AO1883" s="54" t="str">
        <f t="shared" si="483"/>
        <v/>
      </c>
      <c r="AP1883" s="53"/>
      <c r="AQ1883" s="53"/>
      <c r="AR1883" s="1"/>
      <c r="AS1883" s="1"/>
    </row>
    <row r="1884" spans="1:45" ht="18.75" customHeight="1" x14ac:dyDescent="0.35">
      <c r="A1884" s="1"/>
      <c r="B1884" s="49">
        <f>IF(R1884="",0,COUNTIF($R$7:R1884,R1884))</f>
        <v>0</v>
      </c>
      <c r="C1884" s="49" t="str">
        <f t="shared" si="468"/>
        <v>0</v>
      </c>
      <c r="D1884" s="49">
        <f>IF(X1884="",0,COUNTIF($X$7:X1884,X1884))</f>
        <v>0</v>
      </c>
      <c r="E1884" s="49" t="str">
        <f t="shared" si="469"/>
        <v>0</v>
      </c>
      <c r="F1884" s="49">
        <f>IF(AD1884="",0,COUNTIF($AD$7:AD1884,AD1884))</f>
        <v>0</v>
      </c>
      <c r="G1884" s="49" t="str">
        <f t="shared" si="470"/>
        <v>0</v>
      </c>
      <c r="H1884" s="49">
        <f>IF(AJ1884="",0,COUNTIF($AJ$7:AJ1884,AJ1884))</f>
        <v>0</v>
      </c>
      <c r="I1884" s="49" t="str">
        <f t="shared" si="471"/>
        <v>0</v>
      </c>
      <c r="J1884" s="120">
        <f t="shared" si="472"/>
        <v>0</v>
      </c>
      <c r="K1884" s="50" t="str">
        <f t="shared" si="473"/>
        <v>-</v>
      </c>
      <c r="L1884" s="49">
        <f>IF(N1884="",0,COUNTIF($N$7:N1884,N1884))</f>
        <v>0</v>
      </c>
      <c r="M1884" s="50" t="str">
        <f t="shared" si="474"/>
        <v>0</v>
      </c>
      <c r="N1884" s="49" t="str">
        <f t="shared" si="475"/>
        <v/>
      </c>
      <c r="O1884" s="1"/>
      <c r="P1884" s="112"/>
      <c r="Q1884" s="4"/>
      <c r="R1884" s="4"/>
      <c r="S1884" s="54" t="str">
        <f t="shared" si="476"/>
        <v/>
      </c>
      <c r="T1884" s="51"/>
      <c r="U1884" s="53"/>
      <c r="V1884" s="233"/>
      <c r="W1884" s="234" t="str">
        <f t="shared" si="477"/>
        <v/>
      </c>
      <c r="X1884" s="52"/>
      <c r="Y1884" s="53"/>
      <c r="Z1884" s="53"/>
      <c r="AA1884" s="53"/>
      <c r="AB1884" s="54" t="str">
        <f t="shared" si="478"/>
        <v/>
      </c>
      <c r="AC1884" s="54" t="str">
        <f t="shared" si="479"/>
        <v/>
      </c>
      <c r="AD1884" s="52"/>
      <c r="AE1884" s="53"/>
      <c r="AF1884" s="53"/>
      <c r="AG1884" s="53"/>
      <c r="AH1884" s="54" t="str">
        <f t="shared" si="480"/>
        <v/>
      </c>
      <c r="AI1884" s="54" t="str">
        <f t="shared" si="481"/>
        <v/>
      </c>
      <c r="AJ1884" s="52"/>
      <c r="AK1884" s="55"/>
      <c r="AL1884" s="55"/>
      <c r="AM1884" s="55"/>
      <c r="AN1884" s="54" t="str">
        <f t="shared" si="482"/>
        <v/>
      </c>
      <c r="AO1884" s="54" t="str">
        <f t="shared" si="483"/>
        <v/>
      </c>
      <c r="AP1884" s="53"/>
      <c r="AQ1884" s="53"/>
      <c r="AR1884" s="1"/>
      <c r="AS1884" s="1"/>
    </row>
    <row r="1885" spans="1:45" ht="18.75" customHeight="1" x14ac:dyDescent="0.35">
      <c r="A1885" s="1"/>
      <c r="B1885" s="49">
        <f>IF(R1885="",0,COUNTIF($R$7:R1885,R1885))</f>
        <v>0</v>
      </c>
      <c r="C1885" s="49" t="str">
        <f t="shared" si="468"/>
        <v>0</v>
      </c>
      <c r="D1885" s="49">
        <f>IF(X1885="",0,COUNTIF($X$7:X1885,X1885))</f>
        <v>0</v>
      </c>
      <c r="E1885" s="49" t="str">
        <f t="shared" si="469"/>
        <v>0</v>
      </c>
      <c r="F1885" s="49">
        <f>IF(AD1885="",0,COUNTIF($AD$7:AD1885,AD1885))</f>
        <v>0</v>
      </c>
      <c r="G1885" s="49" t="str">
        <f t="shared" si="470"/>
        <v>0</v>
      </c>
      <c r="H1885" s="49">
        <f>IF(AJ1885="",0,COUNTIF($AJ$7:AJ1885,AJ1885))</f>
        <v>0</v>
      </c>
      <c r="I1885" s="49" t="str">
        <f t="shared" si="471"/>
        <v>0</v>
      </c>
      <c r="J1885" s="120">
        <f t="shared" si="472"/>
        <v>0</v>
      </c>
      <c r="K1885" s="50" t="str">
        <f t="shared" si="473"/>
        <v>-</v>
      </c>
      <c r="L1885" s="49">
        <f>IF(N1885="",0,COUNTIF($N$7:N1885,N1885))</f>
        <v>0</v>
      </c>
      <c r="M1885" s="50" t="str">
        <f t="shared" si="474"/>
        <v>0</v>
      </c>
      <c r="N1885" s="49" t="str">
        <f t="shared" si="475"/>
        <v/>
      </c>
      <c r="O1885" s="1"/>
      <c r="P1885" s="112"/>
      <c r="Q1885" s="4"/>
      <c r="R1885" s="4"/>
      <c r="S1885" s="54" t="str">
        <f t="shared" si="476"/>
        <v/>
      </c>
      <c r="T1885" s="51"/>
      <c r="U1885" s="53"/>
      <c r="V1885" s="233"/>
      <c r="W1885" s="234" t="str">
        <f t="shared" si="477"/>
        <v/>
      </c>
      <c r="X1885" s="52"/>
      <c r="Y1885" s="53"/>
      <c r="Z1885" s="53"/>
      <c r="AA1885" s="53"/>
      <c r="AB1885" s="54" t="str">
        <f t="shared" si="478"/>
        <v/>
      </c>
      <c r="AC1885" s="54" t="str">
        <f t="shared" si="479"/>
        <v/>
      </c>
      <c r="AD1885" s="52"/>
      <c r="AE1885" s="53"/>
      <c r="AF1885" s="53"/>
      <c r="AG1885" s="53"/>
      <c r="AH1885" s="54" t="str">
        <f t="shared" si="480"/>
        <v/>
      </c>
      <c r="AI1885" s="54" t="str">
        <f t="shared" si="481"/>
        <v/>
      </c>
      <c r="AJ1885" s="52"/>
      <c r="AK1885" s="55"/>
      <c r="AL1885" s="55"/>
      <c r="AM1885" s="55"/>
      <c r="AN1885" s="54" t="str">
        <f t="shared" si="482"/>
        <v/>
      </c>
      <c r="AO1885" s="54" t="str">
        <f t="shared" si="483"/>
        <v/>
      </c>
      <c r="AP1885" s="53"/>
      <c r="AQ1885" s="53"/>
      <c r="AR1885" s="1"/>
      <c r="AS1885" s="1"/>
    </row>
    <row r="1886" spans="1:45" ht="18.75" customHeight="1" x14ac:dyDescent="0.35">
      <c r="A1886" s="1"/>
      <c r="B1886" s="49">
        <f>IF(R1886="",0,COUNTIF($R$7:R1886,R1886))</f>
        <v>0</v>
      </c>
      <c r="C1886" s="49" t="str">
        <f t="shared" si="468"/>
        <v>0</v>
      </c>
      <c r="D1886" s="49">
        <f>IF(X1886="",0,COUNTIF($X$7:X1886,X1886))</f>
        <v>0</v>
      </c>
      <c r="E1886" s="49" t="str">
        <f t="shared" si="469"/>
        <v>0</v>
      </c>
      <c r="F1886" s="49">
        <f>IF(AD1886="",0,COUNTIF($AD$7:AD1886,AD1886))</f>
        <v>0</v>
      </c>
      <c r="G1886" s="49" t="str">
        <f t="shared" si="470"/>
        <v>0</v>
      </c>
      <c r="H1886" s="49">
        <f>IF(AJ1886="",0,COUNTIF($AJ$7:AJ1886,AJ1886))</f>
        <v>0</v>
      </c>
      <c r="I1886" s="49" t="str">
        <f t="shared" si="471"/>
        <v>0</v>
      </c>
      <c r="J1886" s="120">
        <f t="shared" si="472"/>
        <v>0</v>
      </c>
      <c r="K1886" s="50" t="str">
        <f t="shared" si="473"/>
        <v>-</v>
      </c>
      <c r="L1886" s="49">
        <f>IF(N1886="",0,COUNTIF($N$7:N1886,N1886))</f>
        <v>0</v>
      </c>
      <c r="M1886" s="50" t="str">
        <f t="shared" si="474"/>
        <v>0</v>
      </c>
      <c r="N1886" s="49" t="str">
        <f t="shared" si="475"/>
        <v/>
      </c>
      <c r="O1886" s="1"/>
      <c r="P1886" s="112"/>
      <c r="Q1886" s="4"/>
      <c r="R1886" s="4"/>
      <c r="S1886" s="54" t="str">
        <f t="shared" si="476"/>
        <v/>
      </c>
      <c r="T1886" s="51"/>
      <c r="U1886" s="53"/>
      <c r="V1886" s="233"/>
      <c r="W1886" s="234" t="str">
        <f t="shared" si="477"/>
        <v/>
      </c>
      <c r="X1886" s="52"/>
      <c r="Y1886" s="53"/>
      <c r="Z1886" s="53"/>
      <c r="AA1886" s="53"/>
      <c r="AB1886" s="54" t="str">
        <f t="shared" si="478"/>
        <v/>
      </c>
      <c r="AC1886" s="54" t="str">
        <f t="shared" si="479"/>
        <v/>
      </c>
      <c r="AD1886" s="52"/>
      <c r="AE1886" s="53"/>
      <c r="AF1886" s="53"/>
      <c r="AG1886" s="53"/>
      <c r="AH1886" s="54" t="str">
        <f t="shared" si="480"/>
        <v/>
      </c>
      <c r="AI1886" s="54" t="str">
        <f t="shared" si="481"/>
        <v/>
      </c>
      <c r="AJ1886" s="52"/>
      <c r="AK1886" s="55"/>
      <c r="AL1886" s="55"/>
      <c r="AM1886" s="55"/>
      <c r="AN1886" s="54" t="str">
        <f t="shared" si="482"/>
        <v/>
      </c>
      <c r="AO1886" s="54" t="str">
        <f t="shared" si="483"/>
        <v/>
      </c>
      <c r="AP1886" s="53"/>
      <c r="AQ1886" s="53"/>
      <c r="AR1886" s="1"/>
      <c r="AS1886" s="1"/>
    </row>
    <row r="1887" spans="1:45" ht="18.75" customHeight="1" x14ac:dyDescent="0.35">
      <c r="A1887" s="1"/>
      <c r="B1887" s="49">
        <f>IF(R1887="",0,COUNTIF($R$7:R1887,R1887))</f>
        <v>0</v>
      </c>
      <c r="C1887" s="49" t="str">
        <f t="shared" si="468"/>
        <v>0</v>
      </c>
      <c r="D1887" s="49">
        <f>IF(X1887="",0,COUNTIF($X$7:X1887,X1887))</f>
        <v>0</v>
      </c>
      <c r="E1887" s="49" t="str">
        <f t="shared" si="469"/>
        <v>0</v>
      </c>
      <c r="F1887" s="49">
        <f>IF(AD1887="",0,COUNTIF($AD$7:AD1887,AD1887))</f>
        <v>0</v>
      </c>
      <c r="G1887" s="49" t="str">
        <f t="shared" si="470"/>
        <v>0</v>
      </c>
      <c r="H1887" s="49">
        <f>IF(AJ1887="",0,COUNTIF($AJ$7:AJ1887,AJ1887))</f>
        <v>0</v>
      </c>
      <c r="I1887" s="49" t="str">
        <f t="shared" si="471"/>
        <v>0</v>
      </c>
      <c r="J1887" s="120">
        <f t="shared" si="472"/>
        <v>0</v>
      </c>
      <c r="K1887" s="50" t="str">
        <f t="shared" si="473"/>
        <v>-</v>
      </c>
      <c r="L1887" s="49">
        <f>IF(N1887="",0,COUNTIF($N$7:N1887,N1887))</f>
        <v>0</v>
      </c>
      <c r="M1887" s="50" t="str">
        <f t="shared" si="474"/>
        <v>0</v>
      </c>
      <c r="N1887" s="49" t="str">
        <f t="shared" si="475"/>
        <v/>
      </c>
      <c r="O1887" s="1"/>
      <c r="P1887" s="112"/>
      <c r="Q1887" s="4"/>
      <c r="R1887" s="4"/>
      <c r="S1887" s="54" t="str">
        <f t="shared" si="476"/>
        <v/>
      </c>
      <c r="T1887" s="51"/>
      <c r="U1887" s="53"/>
      <c r="V1887" s="233"/>
      <c r="W1887" s="234" t="str">
        <f t="shared" si="477"/>
        <v/>
      </c>
      <c r="X1887" s="52"/>
      <c r="Y1887" s="53"/>
      <c r="Z1887" s="53"/>
      <c r="AA1887" s="53"/>
      <c r="AB1887" s="54" t="str">
        <f t="shared" si="478"/>
        <v/>
      </c>
      <c r="AC1887" s="54" t="str">
        <f t="shared" si="479"/>
        <v/>
      </c>
      <c r="AD1887" s="52"/>
      <c r="AE1887" s="53"/>
      <c r="AF1887" s="53"/>
      <c r="AG1887" s="53"/>
      <c r="AH1887" s="54" t="str">
        <f t="shared" si="480"/>
        <v/>
      </c>
      <c r="AI1887" s="54" t="str">
        <f t="shared" si="481"/>
        <v/>
      </c>
      <c r="AJ1887" s="52"/>
      <c r="AK1887" s="55"/>
      <c r="AL1887" s="55"/>
      <c r="AM1887" s="55"/>
      <c r="AN1887" s="54" t="str">
        <f t="shared" si="482"/>
        <v/>
      </c>
      <c r="AO1887" s="54" t="str">
        <f t="shared" si="483"/>
        <v/>
      </c>
      <c r="AP1887" s="53"/>
      <c r="AQ1887" s="53"/>
      <c r="AR1887" s="1"/>
      <c r="AS1887" s="1"/>
    </row>
    <row r="1888" spans="1:45" ht="18.75" customHeight="1" x14ac:dyDescent="0.35">
      <c r="A1888" s="1"/>
      <c r="B1888" s="49">
        <f>IF(R1888="",0,COUNTIF($R$7:R1888,R1888))</f>
        <v>0</v>
      </c>
      <c r="C1888" s="49" t="str">
        <f t="shared" si="468"/>
        <v>0</v>
      </c>
      <c r="D1888" s="49">
        <f>IF(X1888="",0,COUNTIF($X$7:X1888,X1888))</f>
        <v>0</v>
      </c>
      <c r="E1888" s="49" t="str">
        <f t="shared" si="469"/>
        <v>0</v>
      </c>
      <c r="F1888" s="49">
        <f>IF(AD1888="",0,COUNTIF($AD$7:AD1888,AD1888))</f>
        <v>0</v>
      </c>
      <c r="G1888" s="49" t="str">
        <f t="shared" si="470"/>
        <v>0</v>
      </c>
      <c r="H1888" s="49">
        <f>IF(AJ1888="",0,COUNTIF($AJ$7:AJ1888,AJ1888))</f>
        <v>0</v>
      </c>
      <c r="I1888" s="49" t="str">
        <f t="shared" si="471"/>
        <v>0</v>
      </c>
      <c r="J1888" s="120">
        <f t="shared" si="472"/>
        <v>0</v>
      </c>
      <c r="K1888" s="50" t="str">
        <f t="shared" si="473"/>
        <v>-</v>
      </c>
      <c r="L1888" s="49">
        <f>IF(N1888="",0,COUNTIF($N$7:N1888,N1888))</f>
        <v>0</v>
      </c>
      <c r="M1888" s="50" t="str">
        <f t="shared" si="474"/>
        <v>0</v>
      </c>
      <c r="N1888" s="49" t="str">
        <f t="shared" si="475"/>
        <v/>
      </c>
      <c r="O1888" s="1"/>
      <c r="P1888" s="112"/>
      <c r="Q1888" s="4"/>
      <c r="R1888" s="4"/>
      <c r="S1888" s="54" t="str">
        <f t="shared" si="476"/>
        <v/>
      </c>
      <c r="T1888" s="51"/>
      <c r="U1888" s="53"/>
      <c r="V1888" s="233"/>
      <c r="W1888" s="234" t="str">
        <f t="shared" si="477"/>
        <v/>
      </c>
      <c r="X1888" s="52"/>
      <c r="Y1888" s="53"/>
      <c r="Z1888" s="53"/>
      <c r="AA1888" s="53"/>
      <c r="AB1888" s="54" t="str">
        <f t="shared" si="478"/>
        <v/>
      </c>
      <c r="AC1888" s="54" t="str">
        <f t="shared" si="479"/>
        <v/>
      </c>
      <c r="AD1888" s="52"/>
      <c r="AE1888" s="53"/>
      <c r="AF1888" s="53"/>
      <c r="AG1888" s="53"/>
      <c r="AH1888" s="54" t="str">
        <f t="shared" si="480"/>
        <v/>
      </c>
      <c r="AI1888" s="54" t="str">
        <f t="shared" si="481"/>
        <v/>
      </c>
      <c r="AJ1888" s="52"/>
      <c r="AK1888" s="55"/>
      <c r="AL1888" s="55"/>
      <c r="AM1888" s="55"/>
      <c r="AN1888" s="54" t="str">
        <f t="shared" si="482"/>
        <v/>
      </c>
      <c r="AO1888" s="54" t="str">
        <f t="shared" si="483"/>
        <v/>
      </c>
      <c r="AP1888" s="53"/>
      <c r="AQ1888" s="53"/>
      <c r="AR1888" s="1"/>
      <c r="AS1888" s="1"/>
    </row>
    <row r="1889" spans="1:45" ht="18.75" customHeight="1" x14ac:dyDescent="0.35">
      <c r="A1889" s="1"/>
      <c r="B1889" s="49">
        <f>IF(R1889="",0,COUNTIF($R$7:R1889,R1889))</f>
        <v>0</v>
      </c>
      <c r="C1889" s="49" t="str">
        <f t="shared" si="468"/>
        <v>0</v>
      </c>
      <c r="D1889" s="49">
        <f>IF(X1889="",0,COUNTIF($X$7:X1889,X1889))</f>
        <v>0</v>
      </c>
      <c r="E1889" s="49" t="str">
        <f t="shared" si="469"/>
        <v>0</v>
      </c>
      <c r="F1889" s="49">
        <f>IF(AD1889="",0,COUNTIF($AD$7:AD1889,AD1889))</f>
        <v>0</v>
      </c>
      <c r="G1889" s="49" t="str">
        <f t="shared" si="470"/>
        <v>0</v>
      </c>
      <c r="H1889" s="49">
        <f>IF(AJ1889="",0,COUNTIF($AJ$7:AJ1889,AJ1889))</f>
        <v>0</v>
      </c>
      <c r="I1889" s="49" t="str">
        <f t="shared" si="471"/>
        <v>0</v>
      </c>
      <c r="J1889" s="120">
        <f t="shared" si="472"/>
        <v>0</v>
      </c>
      <c r="K1889" s="50" t="str">
        <f t="shared" si="473"/>
        <v>-</v>
      </c>
      <c r="L1889" s="49">
        <f>IF(N1889="",0,COUNTIF($N$7:N1889,N1889))</f>
        <v>0</v>
      </c>
      <c r="M1889" s="50" t="str">
        <f t="shared" si="474"/>
        <v>0</v>
      </c>
      <c r="N1889" s="49" t="str">
        <f t="shared" si="475"/>
        <v/>
      </c>
      <c r="O1889" s="1"/>
      <c r="P1889" s="112"/>
      <c r="Q1889" s="4"/>
      <c r="R1889" s="4"/>
      <c r="S1889" s="54" t="str">
        <f t="shared" si="476"/>
        <v/>
      </c>
      <c r="T1889" s="51"/>
      <c r="U1889" s="53"/>
      <c r="V1889" s="233"/>
      <c r="W1889" s="234" t="str">
        <f t="shared" si="477"/>
        <v/>
      </c>
      <c r="X1889" s="52"/>
      <c r="Y1889" s="53"/>
      <c r="Z1889" s="53"/>
      <c r="AA1889" s="53"/>
      <c r="AB1889" s="54" t="str">
        <f t="shared" si="478"/>
        <v/>
      </c>
      <c r="AC1889" s="54" t="str">
        <f t="shared" si="479"/>
        <v/>
      </c>
      <c r="AD1889" s="52"/>
      <c r="AE1889" s="53"/>
      <c r="AF1889" s="53"/>
      <c r="AG1889" s="53"/>
      <c r="AH1889" s="54" t="str">
        <f t="shared" si="480"/>
        <v/>
      </c>
      <c r="AI1889" s="54" t="str">
        <f t="shared" si="481"/>
        <v/>
      </c>
      <c r="AJ1889" s="52"/>
      <c r="AK1889" s="55"/>
      <c r="AL1889" s="55"/>
      <c r="AM1889" s="55"/>
      <c r="AN1889" s="54" t="str">
        <f t="shared" si="482"/>
        <v/>
      </c>
      <c r="AO1889" s="54" t="str">
        <f t="shared" si="483"/>
        <v/>
      </c>
      <c r="AP1889" s="53"/>
      <c r="AQ1889" s="53"/>
      <c r="AR1889" s="1"/>
      <c r="AS1889" s="1"/>
    </row>
    <row r="1890" spans="1:45" ht="18.75" customHeight="1" x14ac:dyDescent="0.35">
      <c r="A1890" s="1"/>
      <c r="B1890" s="49">
        <f>IF(R1890="",0,COUNTIF($R$7:R1890,R1890))</f>
        <v>0</v>
      </c>
      <c r="C1890" s="49" t="str">
        <f t="shared" si="468"/>
        <v>0</v>
      </c>
      <c r="D1890" s="49">
        <f>IF(X1890="",0,COUNTIF($X$7:X1890,X1890))</f>
        <v>0</v>
      </c>
      <c r="E1890" s="49" t="str">
        <f t="shared" si="469"/>
        <v>0</v>
      </c>
      <c r="F1890" s="49">
        <f>IF(AD1890="",0,COUNTIF($AD$7:AD1890,AD1890))</f>
        <v>0</v>
      </c>
      <c r="G1890" s="49" t="str">
        <f t="shared" si="470"/>
        <v>0</v>
      </c>
      <c r="H1890" s="49">
        <f>IF(AJ1890="",0,COUNTIF($AJ$7:AJ1890,AJ1890))</f>
        <v>0</v>
      </c>
      <c r="I1890" s="49" t="str">
        <f t="shared" si="471"/>
        <v>0</v>
      </c>
      <c r="J1890" s="120">
        <f t="shared" si="472"/>
        <v>0</v>
      </c>
      <c r="K1890" s="50" t="str">
        <f t="shared" si="473"/>
        <v>-</v>
      </c>
      <c r="L1890" s="49">
        <f>IF(N1890="",0,COUNTIF($N$7:N1890,N1890))</f>
        <v>0</v>
      </c>
      <c r="M1890" s="50" t="str">
        <f t="shared" si="474"/>
        <v>0</v>
      </c>
      <c r="N1890" s="49" t="str">
        <f t="shared" si="475"/>
        <v/>
      </c>
      <c r="O1890" s="1"/>
      <c r="P1890" s="112"/>
      <c r="Q1890" s="4"/>
      <c r="R1890" s="4"/>
      <c r="S1890" s="54" t="str">
        <f t="shared" si="476"/>
        <v/>
      </c>
      <c r="T1890" s="51"/>
      <c r="U1890" s="53"/>
      <c r="V1890" s="233"/>
      <c r="W1890" s="234" t="str">
        <f t="shared" si="477"/>
        <v/>
      </c>
      <c r="X1890" s="52"/>
      <c r="Y1890" s="53"/>
      <c r="Z1890" s="53"/>
      <c r="AA1890" s="53"/>
      <c r="AB1890" s="54" t="str">
        <f t="shared" si="478"/>
        <v/>
      </c>
      <c r="AC1890" s="54" t="str">
        <f t="shared" si="479"/>
        <v/>
      </c>
      <c r="AD1890" s="52"/>
      <c r="AE1890" s="53"/>
      <c r="AF1890" s="53"/>
      <c r="AG1890" s="53"/>
      <c r="AH1890" s="54" t="str">
        <f t="shared" si="480"/>
        <v/>
      </c>
      <c r="AI1890" s="54" t="str">
        <f t="shared" si="481"/>
        <v/>
      </c>
      <c r="AJ1890" s="52"/>
      <c r="AK1890" s="55"/>
      <c r="AL1890" s="55"/>
      <c r="AM1890" s="55"/>
      <c r="AN1890" s="54" t="str">
        <f t="shared" si="482"/>
        <v/>
      </c>
      <c r="AO1890" s="54" t="str">
        <f t="shared" si="483"/>
        <v/>
      </c>
      <c r="AP1890" s="53"/>
      <c r="AQ1890" s="53"/>
      <c r="AR1890" s="1"/>
      <c r="AS1890" s="1"/>
    </row>
    <row r="1891" spans="1:45" ht="18.75" customHeight="1" x14ac:dyDescent="0.35">
      <c r="A1891" s="1"/>
      <c r="B1891" s="49">
        <f>IF(R1891="",0,COUNTIF($R$7:R1891,R1891))</f>
        <v>0</v>
      </c>
      <c r="C1891" s="49" t="str">
        <f t="shared" si="468"/>
        <v>0</v>
      </c>
      <c r="D1891" s="49">
        <f>IF(X1891="",0,COUNTIF($X$7:X1891,X1891))</f>
        <v>0</v>
      </c>
      <c r="E1891" s="49" t="str">
        <f t="shared" si="469"/>
        <v>0</v>
      </c>
      <c r="F1891" s="49">
        <f>IF(AD1891="",0,COUNTIF($AD$7:AD1891,AD1891))</f>
        <v>0</v>
      </c>
      <c r="G1891" s="49" t="str">
        <f t="shared" si="470"/>
        <v>0</v>
      </c>
      <c r="H1891" s="49">
        <f>IF(AJ1891="",0,COUNTIF($AJ$7:AJ1891,AJ1891))</f>
        <v>0</v>
      </c>
      <c r="I1891" s="49" t="str">
        <f t="shared" si="471"/>
        <v>0</v>
      </c>
      <c r="J1891" s="120">
        <f t="shared" si="472"/>
        <v>0</v>
      </c>
      <c r="K1891" s="50" t="str">
        <f t="shared" si="473"/>
        <v>-</v>
      </c>
      <c r="L1891" s="49">
        <f>IF(N1891="",0,COUNTIF($N$7:N1891,N1891))</f>
        <v>0</v>
      </c>
      <c r="M1891" s="50" t="str">
        <f t="shared" si="474"/>
        <v>0</v>
      </c>
      <c r="N1891" s="49" t="str">
        <f t="shared" si="475"/>
        <v/>
      </c>
      <c r="O1891" s="1"/>
      <c r="P1891" s="112"/>
      <c r="Q1891" s="4"/>
      <c r="R1891" s="4"/>
      <c r="S1891" s="54" t="str">
        <f t="shared" si="476"/>
        <v/>
      </c>
      <c r="T1891" s="51"/>
      <c r="U1891" s="53"/>
      <c r="V1891" s="233"/>
      <c r="W1891" s="234" t="str">
        <f t="shared" si="477"/>
        <v/>
      </c>
      <c r="X1891" s="52"/>
      <c r="Y1891" s="53"/>
      <c r="Z1891" s="53"/>
      <c r="AA1891" s="53"/>
      <c r="AB1891" s="54" t="str">
        <f t="shared" si="478"/>
        <v/>
      </c>
      <c r="AC1891" s="54" t="str">
        <f t="shared" si="479"/>
        <v/>
      </c>
      <c r="AD1891" s="52"/>
      <c r="AE1891" s="53"/>
      <c r="AF1891" s="53"/>
      <c r="AG1891" s="53"/>
      <c r="AH1891" s="54" t="str">
        <f t="shared" si="480"/>
        <v/>
      </c>
      <c r="AI1891" s="54" t="str">
        <f t="shared" si="481"/>
        <v/>
      </c>
      <c r="AJ1891" s="52"/>
      <c r="AK1891" s="55"/>
      <c r="AL1891" s="55"/>
      <c r="AM1891" s="55"/>
      <c r="AN1891" s="54" t="str">
        <f t="shared" si="482"/>
        <v/>
      </c>
      <c r="AO1891" s="54" t="str">
        <f t="shared" si="483"/>
        <v/>
      </c>
      <c r="AP1891" s="53"/>
      <c r="AQ1891" s="53"/>
      <c r="AR1891" s="1"/>
      <c r="AS1891" s="1"/>
    </row>
    <row r="1892" spans="1:45" ht="18.75" customHeight="1" x14ac:dyDescent="0.35">
      <c r="A1892" s="1"/>
      <c r="B1892" s="49">
        <f>IF(R1892="",0,COUNTIF($R$7:R1892,R1892))</f>
        <v>0</v>
      </c>
      <c r="C1892" s="49" t="str">
        <f t="shared" si="468"/>
        <v>0</v>
      </c>
      <c r="D1892" s="49">
        <f>IF(X1892="",0,COUNTIF($X$7:X1892,X1892))</f>
        <v>0</v>
      </c>
      <c r="E1892" s="49" t="str">
        <f t="shared" si="469"/>
        <v>0</v>
      </c>
      <c r="F1892" s="49">
        <f>IF(AD1892="",0,COUNTIF($AD$7:AD1892,AD1892))</f>
        <v>0</v>
      </c>
      <c r="G1892" s="49" t="str">
        <f t="shared" si="470"/>
        <v>0</v>
      </c>
      <c r="H1892" s="49">
        <f>IF(AJ1892="",0,COUNTIF($AJ$7:AJ1892,AJ1892))</f>
        <v>0</v>
      </c>
      <c r="I1892" s="49" t="str">
        <f t="shared" si="471"/>
        <v>0</v>
      </c>
      <c r="J1892" s="120">
        <f t="shared" si="472"/>
        <v>0</v>
      </c>
      <c r="K1892" s="50" t="str">
        <f t="shared" si="473"/>
        <v>-</v>
      </c>
      <c r="L1892" s="49">
        <f>IF(N1892="",0,COUNTIF($N$7:N1892,N1892))</f>
        <v>0</v>
      </c>
      <c r="M1892" s="50" t="str">
        <f t="shared" si="474"/>
        <v>0</v>
      </c>
      <c r="N1892" s="49" t="str">
        <f t="shared" si="475"/>
        <v/>
      </c>
      <c r="O1892" s="1"/>
      <c r="P1892" s="112"/>
      <c r="Q1892" s="4"/>
      <c r="R1892" s="4"/>
      <c r="S1892" s="54" t="str">
        <f t="shared" si="476"/>
        <v/>
      </c>
      <c r="T1892" s="51"/>
      <c r="U1892" s="53"/>
      <c r="V1892" s="233"/>
      <c r="W1892" s="234" t="str">
        <f t="shared" si="477"/>
        <v/>
      </c>
      <c r="X1892" s="52"/>
      <c r="Y1892" s="53"/>
      <c r="Z1892" s="53"/>
      <c r="AA1892" s="53"/>
      <c r="AB1892" s="54" t="str">
        <f t="shared" si="478"/>
        <v/>
      </c>
      <c r="AC1892" s="54" t="str">
        <f t="shared" si="479"/>
        <v/>
      </c>
      <c r="AD1892" s="52"/>
      <c r="AE1892" s="53"/>
      <c r="AF1892" s="53"/>
      <c r="AG1892" s="53"/>
      <c r="AH1892" s="54" t="str">
        <f t="shared" si="480"/>
        <v/>
      </c>
      <c r="AI1892" s="54" t="str">
        <f t="shared" si="481"/>
        <v/>
      </c>
      <c r="AJ1892" s="52"/>
      <c r="AK1892" s="55"/>
      <c r="AL1892" s="55"/>
      <c r="AM1892" s="55"/>
      <c r="AN1892" s="54" t="str">
        <f t="shared" si="482"/>
        <v/>
      </c>
      <c r="AO1892" s="54" t="str">
        <f t="shared" si="483"/>
        <v/>
      </c>
      <c r="AP1892" s="53"/>
      <c r="AQ1892" s="53"/>
      <c r="AR1892" s="1"/>
      <c r="AS1892" s="1"/>
    </row>
    <row r="1893" spans="1:45" ht="18.75" customHeight="1" x14ac:dyDescent="0.35">
      <c r="A1893" s="1"/>
      <c r="B1893" s="49">
        <f>IF(R1893="",0,COUNTIF($R$7:R1893,R1893))</f>
        <v>0</v>
      </c>
      <c r="C1893" s="49" t="str">
        <f t="shared" si="468"/>
        <v>0</v>
      </c>
      <c r="D1893" s="49">
        <f>IF(X1893="",0,COUNTIF($X$7:X1893,X1893))</f>
        <v>0</v>
      </c>
      <c r="E1893" s="49" t="str">
        <f t="shared" si="469"/>
        <v>0</v>
      </c>
      <c r="F1893" s="49">
        <f>IF(AD1893="",0,COUNTIF($AD$7:AD1893,AD1893))</f>
        <v>0</v>
      </c>
      <c r="G1893" s="49" t="str">
        <f t="shared" si="470"/>
        <v>0</v>
      </c>
      <c r="H1893" s="49">
        <f>IF(AJ1893="",0,COUNTIF($AJ$7:AJ1893,AJ1893))</f>
        <v>0</v>
      </c>
      <c r="I1893" s="49" t="str">
        <f t="shared" si="471"/>
        <v>0</v>
      </c>
      <c r="J1893" s="120">
        <f t="shared" si="472"/>
        <v>0</v>
      </c>
      <c r="K1893" s="50" t="str">
        <f t="shared" si="473"/>
        <v>-</v>
      </c>
      <c r="L1893" s="49">
        <f>IF(N1893="",0,COUNTIF($N$7:N1893,N1893))</f>
        <v>0</v>
      </c>
      <c r="M1893" s="50" t="str">
        <f t="shared" si="474"/>
        <v>0</v>
      </c>
      <c r="N1893" s="49" t="str">
        <f t="shared" si="475"/>
        <v/>
      </c>
      <c r="O1893" s="1"/>
      <c r="P1893" s="112"/>
      <c r="Q1893" s="4"/>
      <c r="R1893" s="4"/>
      <c r="S1893" s="54" t="str">
        <f t="shared" si="476"/>
        <v/>
      </c>
      <c r="T1893" s="51"/>
      <c r="U1893" s="53"/>
      <c r="V1893" s="233"/>
      <c r="W1893" s="234" t="str">
        <f t="shared" si="477"/>
        <v/>
      </c>
      <c r="X1893" s="52"/>
      <c r="Y1893" s="53"/>
      <c r="Z1893" s="53"/>
      <c r="AA1893" s="53"/>
      <c r="AB1893" s="54" t="str">
        <f t="shared" si="478"/>
        <v/>
      </c>
      <c r="AC1893" s="54" t="str">
        <f t="shared" si="479"/>
        <v/>
      </c>
      <c r="AD1893" s="52"/>
      <c r="AE1893" s="53"/>
      <c r="AF1893" s="53"/>
      <c r="AG1893" s="53"/>
      <c r="AH1893" s="54" t="str">
        <f t="shared" si="480"/>
        <v/>
      </c>
      <c r="AI1893" s="54" t="str">
        <f t="shared" si="481"/>
        <v/>
      </c>
      <c r="AJ1893" s="52"/>
      <c r="AK1893" s="55"/>
      <c r="AL1893" s="55"/>
      <c r="AM1893" s="55"/>
      <c r="AN1893" s="54" t="str">
        <f t="shared" si="482"/>
        <v/>
      </c>
      <c r="AO1893" s="54" t="str">
        <f t="shared" si="483"/>
        <v/>
      </c>
      <c r="AP1893" s="53"/>
      <c r="AQ1893" s="53"/>
      <c r="AR1893" s="1"/>
      <c r="AS1893" s="1"/>
    </row>
    <row r="1894" spans="1:45" ht="18.75" customHeight="1" x14ac:dyDescent="0.35">
      <c r="A1894" s="1"/>
      <c r="B1894" s="49">
        <f>IF(R1894="",0,COUNTIF($R$7:R1894,R1894))</f>
        <v>0</v>
      </c>
      <c r="C1894" s="49" t="str">
        <f t="shared" si="468"/>
        <v>0</v>
      </c>
      <c r="D1894" s="49">
        <f>IF(X1894="",0,COUNTIF($X$7:X1894,X1894))</f>
        <v>0</v>
      </c>
      <c r="E1894" s="49" t="str">
        <f t="shared" si="469"/>
        <v>0</v>
      </c>
      <c r="F1894" s="49">
        <f>IF(AD1894="",0,COUNTIF($AD$7:AD1894,AD1894))</f>
        <v>0</v>
      </c>
      <c r="G1894" s="49" t="str">
        <f t="shared" si="470"/>
        <v>0</v>
      </c>
      <c r="H1894" s="49">
        <f>IF(AJ1894="",0,COUNTIF($AJ$7:AJ1894,AJ1894))</f>
        <v>0</v>
      </c>
      <c r="I1894" s="49" t="str">
        <f t="shared" si="471"/>
        <v>0</v>
      </c>
      <c r="J1894" s="120">
        <f t="shared" si="472"/>
        <v>0</v>
      </c>
      <c r="K1894" s="50" t="str">
        <f t="shared" si="473"/>
        <v>-</v>
      </c>
      <c r="L1894" s="49">
        <f>IF(N1894="",0,COUNTIF($N$7:N1894,N1894))</f>
        <v>0</v>
      </c>
      <c r="M1894" s="50" t="str">
        <f t="shared" si="474"/>
        <v>0</v>
      </c>
      <c r="N1894" s="49" t="str">
        <f t="shared" si="475"/>
        <v/>
      </c>
      <c r="O1894" s="1"/>
      <c r="P1894" s="112"/>
      <c r="Q1894" s="4"/>
      <c r="R1894" s="4"/>
      <c r="S1894" s="54" t="str">
        <f t="shared" si="476"/>
        <v/>
      </c>
      <c r="T1894" s="51"/>
      <c r="U1894" s="53"/>
      <c r="V1894" s="233"/>
      <c r="W1894" s="234" t="str">
        <f t="shared" si="477"/>
        <v/>
      </c>
      <c r="X1894" s="52"/>
      <c r="Y1894" s="53"/>
      <c r="Z1894" s="53"/>
      <c r="AA1894" s="53"/>
      <c r="AB1894" s="54" t="str">
        <f t="shared" si="478"/>
        <v/>
      </c>
      <c r="AC1894" s="54" t="str">
        <f t="shared" si="479"/>
        <v/>
      </c>
      <c r="AD1894" s="52"/>
      <c r="AE1894" s="53"/>
      <c r="AF1894" s="53"/>
      <c r="AG1894" s="53"/>
      <c r="AH1894" s="54" t="str">
        <f t="shared" si="480"/>
        <v/>
      </c>
      <c r="AI1894" s="54" t="str">
        <f t="shared" si="481"/>
        <v/>
      </c>
      <c r="AJ1894" s="52"/>
      <c r="AK1894" s="55"/>
      <c r="AL1894" s="55"/>
      <c r="AM1894" s="55"/>
      <c r="AN1894" s="54" t="str">
        <f t="shared" si="482"/>
        <v/>
      </c>
      <c r="AO1894" s="54" t="str">
        <f t="shared" si="483"/>
        <v/>
      </c>
      <c r="AP1894" s="53"/>
      <c r="AQ1894" s="53"/>
      <c r="AR1894" s="1"/>
      <c r="AS1894" s="1"/>
    </row>
    <row r="1895" spans="1:45" ht="18.75" customHeight="1" x14ac:dyDescent="0.35">
      <c r="A1895" s="1"/>
      <c r="B1895" s="49">
        <f>IF(R1895="",0,COUNTIF($R$7:R1895,R1895))</f>
        <v>0</v>
      </c>
      <c r="C1895" s="49" t="str">
        <f t="shared" si="468"/>
        <v>0</v>
      </c>
      <c r="D1895" s="49">
        <f>IF(X1895="",0,COUNTIF($X$7:X1895,X1895))</f>
        <v>0</v>
      </c>
      <c r="E1895" s="49" t="str">
        <f t="shared" si="469"/>
        <v>0</v>
      </c>
      <c r="F1895" s="49">
        <f>IF(AD1895="",0,COUNTIF($AD$7:AD1895,AD1895))</f>
        <v>0</v>
      </c>
      <c r="G1895" s="49" t="str">
        <f t="shared" si="470"/>
        <v>0</v>
      </c>
      <c r="H1895" s="49">
        <f>IF(AJ1895="",0,COUNTIF($AJ$7:AJ1895,AJ1895))</f>
        <v>0</v>
      </c>
      <c r="I1895" s="49" t="str">
        <f t="shared" si="471"/>
        <v>0</v>
      </c>
      <c r="J1895" s="120">
        <f t="shared" si="472"/>
        <v>0</v>
      </c>
      <c r="K1895" s="50" t="str">
        <f t="shared" si="473"/>
        <v>-</v>
      </c>
      <c r="L1895" s="49">
        <f>IF(N1895="",0,COUNTIF($N$7:N1895,N1895))</f>
        <v>0</v>
      </c>
      <c r="M1895" s="50" t="str">
        <f t="shared" si="474"/>
        <v>0</v>
      </c>
      <c r="N1895" s="49" t="str">
        <f t="shared" si="475"/>
        <v/>
      </c>
      <c r="O1895" s="1"/>
      <c r="P1895" s="112"/>
      <c r="Q1895" s="4"/>
      <c r="R1895" s="4"/>
      <c r="S1895" s="54" t="str">
        <f t="shared" si="476"/>
        <v/>
      </c>
      <c r="T1895" s="51"/>
      <c r="U1895" s="53"/>
      <c r="V1895" s="233"/>
      <c r="W1895" s="234" t="str">
        <f t="shared" si="477"/>
        <v/>
      </c>
      <c r="X1895" s="52"/>
      <c r="Y1895" s="53"/>
      <c r="Z1895" s="53"/>
      <c r="AA1895" s="53"/>
      <c r="AB1895" s="54" t="str">
        <f t="shared" si="478"/>
        <v/>
      </c>
      <c r="AC1895" s="54" t="str">
        <f t="shared" si="479"/>
        <v/>
      </c>
      <c r="AD1895" s="52"/>
      <c r="AE1895" s="53"/>
      <c r="AF1895" s="53"/>
      <c r="AG1895" s="53"/>
      <c r="AH1895" s="54" t="str">
        <f t="shared" si="480"/>
        <v/>
      </c>
      <c r="AI1895" s="54" t="str">
        <f t="shared" si="481"/>
        <v/>
      </c>
      <c r="AJ1895" s="52"/>
      <c r="AK1895" s="55"/>
      <c r="AL1895" s="55"/>
      <c r="AM1895" s="55"/>
      <c r="AN1895" s="54" t="str">
        <f t="shared" si="482"/>
        <v/>
      </c>
      <c r="AO1895" s="54" t="str">
        <f t="shared" si="483"/>
        <v/>
      </c>
      <c r="AP1895" s="53"/>
      <c r="AQ1895" s="53"/>
      <c r="AR1895" s="1"/>
      <c r="AS1895" s="1"/>
    </row>
    <row r="1896" spans="1:45" ht="18.75" customHeight="1" x14ac:dyDescent="0.35">
      <c r="A1896" s="1"/>
      <c r="B1896" s="49">
        <f>IF(R1896="",0,COUNTIF($R$7:R1896,R1896))</f>
        <v>0</v>
      </c>
      <c r="C1896" s="49" t="str">
        <f t="shared" si="468"/>
        <v>0</v>
      </c>
      <c r="D1896" s="49">
        <f>IF(X1896="",0,COUNTIF($X$7:X1896,X1896))</f>
        <v>0</v>
      </c>
      <c r="E1896" s="49" t="str">
        <f t="shared" si="469"/>
        <v>0</v>
      </c>
      <c r="F1896" s="49">
        <f>IF(AD1896="",0,COUNTIF($AD$7:AD1896,AD1896))</f>
        <v>0</v>
      </c>
      <c r="G1896" s="49" t="str">
        <f t="shared" si="470"/>
        <v>0</v>
      </c>
      <c r="H1896" s="49">
        <f>IF(AJ1896="",0,COUNTIF($AJ$7:AJ1896,AJ1896))</f>
        <v>0</v>
      </c>
      <c r="I1896" s="49" t="str">
        <f t="shared" si="471"/>
        <v>0</v>
      </c>
      <c r="J1896" s="120">
        <f t="shared" si="472"/>
        <v>0</v>
      </c>
      <c r="K1896" s="50" t="str">
        <f t="shared" si="473"/>
        <v>-</v>
      </c>
      <c r="L1896" s="49">
        <f>IF(N1896="",0,COUNTIF($N$7:N1896,N1896))</f>
        <v>0</v>
      </c>
      <c r="M1896" s="50" t="str">
        <f t="shared" si="474"/>
        <v>0</v>
      </c>
      <c r="N1896" s="49" t="str">
        <f t="shared" si="475"/>
        <v/>
      </c>
      <c r="O1896" s="1"/>
      <c r="P1896" s="112"/>
      <c r="Q1896" s="4"/>
      <c r="R1896" s="4"/>
      <c r="S1896" s="54" t="str">
        <f t="shared" si="476"/>
        <v/>
      </c>
      <c r="T1896" s="51"/>
      <c r="U1896" s="53"/>
      <c r="V1896" s="233"/>
      <c r="W1896" s="234" t="str">
        <f t="shared" si="477"/>
        <v/>
      </c>
      <c r="X1896" s="52"/>
      <c r="Y1896" s="53"/>
      <c r="Z1896" s="53"/>
      <c r="AA1896" s="53"/>
      <c r="AB1896" s="54" t="str">
        <f t="shared" si="478"/>
        <v/>
      </c>
      <c r="AC1896" s="54" t="str">
        <f t="shared" si="479"/>
        <v/>
      </c>
      <c r="AD1896" s="52"/>
      <c r="AE1896" s="53"/>
      <c r="AF1896" s="53"/>
      <c r="AG1896" s="53"/>
      <c r="AH1896" s="54" t="str">
        <f t="shared" si="480"/>
        <v/>
      </c>
      <c r="AI1896" s="54" t="str">
        <f t="shared" si="481"/>
        <v/>
      </c>
      <c r="AJ1896" s="52"/>
      <c r="AK1896" s="55"/>
      <c r="AL1896" s="55"/>
      <c r="AM1896" s="55"/>
      <c r="AN1896" s="54" t="str">
        <f t="shared" si="482"/>
        <v/>
      </c>
      <c r="AO1896" s="54" t="str">
        <f t="shared" si="483"/>
        <v/>
      </c>
      <c r="AP1896" s="53"/>
      <c r="AQ1896" s="53"/>
      <c r="AR1896" s="1"/>
      <c r="AS1896" s="1"/>
    </row>
    <row r="1897" spans="1:45" ht="18.75" customHeight="1" x14ac:dyDescent="0.35">
      <c r="A1897" s="1"/>
      <c r="B1897" s="49">
        <f>IF(R1897="",0,COUNTIF($R$7:R1897,R1897))</f>
        <v>0</v>
      </c>
      <c r="C1897" s="49" t="str">
        <f t="shared" si="468"/>
        <v>0</v>
      </c>
      <c r="D1897" s="49">
        <f>IF(X1897="",0,COUNTIF($X$7:X1897,X1897))</f>
        <v>0</v>
      </c>
      <c r="E1897" s="49" t="str">
        <f t="shared" si="469"/>
        <v>0</v>
      </c>
      <c r="F1897" s="49">
        <f>IF(AD1897="",0,COUNTIF($AD$7:AD1897,AD1897))</f>
        <v>0</v>
      </c>
      <c r="G1897" s="49" t="str">
        <f t="shared" si="470"/>
        <v>0</v>
      </c>
      <c r="H1897" s="49">
        <f>IF(AJ1897="",0,COUNTIF($AJ$7:AJ1897,AJ1897))</f>
        <v>0</v>
      </c>
      <c r="I1897" s="49" t="str">
        <f t="shared" si="471"/>
        <v>0</v>
      </c>
      <c r="J1897" s="120">
        <f t="shared" si="472"/>
        <v>0</v>
      </c>
      <c r="K1897" s="50" t="str">
        <f t="shared" si="473"/>
        <v>-</v>
      </c>
      <c r="L1897" s="49">
        <f>IF(N1897="",0,COUNTIF($N$7:N1897,N1897))</f>
        <v>0</v>
      </c>
      <c r="M1897" s="50" t="str">
        <f t="shared" si="474"/>
        <v>0</v>
      </c>
      <c r="N1897" s="49" t="str">
        <f t="shared" si="475"/>
        <v/>
      </c>
      <c r="O1897" s="1"/>
      <c r="P1897" s="112"/>
      <c r="Q1897" s="4"/>
      <c r="R1897" s="4"/>
      <c r="S1897" s="54" t="str">
        <f t="shared" si="476"/>
        <v/>
      </c>
      <c r="T1897" s="51"/>
      <c r="U1897" s="53"/>
      <c r="V1897" s="233"/>
      <c r="W1897" s="234" t="str">
        <f t="shared" si="477"/>
        <v/>
      </c>
      <c r="X1897" s="52"/>
      <c r="Y1897" s="53"/>
      <c r="Z1897" s="53"/>
      <c r="AA1897" s="53"/>
      <c r="AB1897" s="54" t="str">
        <f t="shared" si="478"/>
        <v/>
      </c>
      <c r="AC1897" s="54" t="str">
        <f t="shared" si="479"/>
        <v/>
      </c>
      <c r="AD1897" s="52"/>
      <c r="AE1897" s="53"/>
      <c r="AF1897" s="53"/>
      <c r="AG1897" s="53"/>
      <c r="AH1897" s="54" t="str">
        <f t="shared" si="480"/>
        <v/>
      </c>
      <c r="AI1897" s="54" t="str">
        <f t="shared" si="481"/>
        <v/>
      </c>
      <c r="AJ1897" s="52"/>
      <c r="AK1897" s="55"/>
      <c r="AL1897" s="55"/>
      <c r="AM1897" s="55"/>
      <c r="AN1897" s="54" t="str">
        <f t="shared" si="482"/>
        <v/>
      </c>
      <c r="AO1897" s="54" t="str">
        <f t="shared" si="483"/>
        <v/>
      </c>
      <c r="AP1897" s="53"/>
      <c r="AQ1897" s="53"/>
      <c r="AR1897" s="1"/>
      <c r="AS1897" s="1"/>
    </row>
    <row r="1898" spans="1:45" ht="18.75" customHeight="1" x14ac:dyDescent="0.35">
      <c r="A1898" s="1"/>
      <c r="B1898" s="49">
        <f>IF(R1898="",0,COUNTIF($R$7:R1898,R1898))</f>
        <v>0</v>
      </c>
      <c r="C1898" s="49" t="str">
        <f t="shared" si="468"/>
        <v>0</v>
      </c>
      <c r="D1898" s="49">
        <f>IF(X1898="",0,COUNTIF($X$7:X1898,X1898))</f>
        <v>0</v>
      </c>
      <c r="E1898" s="49" t="str">
        <f t="shared" si="469"/>
        <v>0</v>
      </c>
      <c r="F1898" s="49">
        <f>IF(AD1898="",0,COUNTIF($AD$7:AD1898,AD1898))</f>
        <v>0</v>
      </c>
      <c r="G1898" s="49" t="str">
        <f t="shared" si="470"/>
        <v>0</v>
      </c>
      <c r="H1898" s="49">
        <f>IF(AJ1898="",0,COUNTIF($AJ$7:AJ1898,AJ1898))</f>
        <v>0</v>
      </c>
      <c r="I1898" s="49" t="str">
        <f t="shared" si="471"/>
        <v>0</v>
      </c>
      <c r="J1898" s="120">
        <f t="shared" si="472"/>
        <v>0</v>
      </c>
      <c r="K1898" s="50" t="str">
        <f t="shared" si="473"/>
        <v>-</v>
      </c>
      <c r="L1898" s="49">
        <f>IF(N1898="",0,COUNTIF($N$7:N1898,N1898))</f>
        <v>0</v>
      </c>
      <c r="M1898" s="50" t="str">
        <f t="shared" si="474"/>
        <v>0</v>
      </c>
      <c r="N1898" s="49" t="str">
        <f t="shared" si="475"/>
        <v/>
      </c>
      <c r="O1898" s="1"/>
      <c r="P1898" s="112"/>
      <c r="Q1898" s="4"/>
      <c r="R1898" s="4"/>
      <c r="S1898" s="54" t="str">
        <f t="shared" si="476"/>
        <v/>
      </c>
      <c r="T1898" s="51"/>
      <c r="U1898" s="53"/>
      <c r="V1898" s="233"/>
      <c r="W1898" s="234" t="str">
        <f t="shared" si="477"/>
        <v/>
      </c>
      <c r="X1898" s="52"/>
      <c r="Y1898" s="53"/>
      <c r="Z1898" s="53"/>
      <c r="AA1898" s="53"/>
      <c r="AB1898" s="54" t="str">
        <f t="shared" si="478"/>
        <v/>
      </c>
      <c r="AC1898" s="54" t="str">
        <f t="shared" si="479"/>
        <v/>
      </c>
      <c r="AD1898" s="52"/>
      <c r="AE1898" s="53"/>
      <c r="AF1898" s="53"/>
      <c r="AG1898" s="53"/>
      <c r="AH1898" s="54" t="str">
        <f t="shared" si="480"/>
        <v/>
      </c>
      <c r="AI1898" s="54" t="str">
        <f t="shared" si="481"/>
        <v/>
      </c>
      <c r="AJ1898" s="52"/>
      <c r="AK1898" s="55"/>
      <c r="AL1898" s="55"/>
      <c r="AM1898" s="55"/>
      <c r="AN1898" s="54" t="str">
        <f t="shared" si="482"/>
        <v/>
      </c>
      <c r="AO1898" s="54" t="str">
        <f t="shared" si="483"/>
        <v/>
      </c>
      <c r="AP1898" s="53"/>
      <c r="AQ1898" s="53"/>
      <c r="AR1898" s="1"/>
      <c r="AS1898" s="1"/>
    </row>
    <row r="1899" spans="1:45" ht="18.75" customHeight="1" x14ac:dyDescent="0.35">
      <c r="A1899" s="1"/>
      <c r="B1899" s="49">
        <f>IF(R1899="",0,COUNTIF($R$7:R1899,R1899))</f>
        <v>0</v>
      </c>
      <c r="C1899" s="49" t="str">
        <f t="shared" si="468"/>
        <v>0</v>
      </c>
      <c r="D1899" s="49">
        <f>IF(X1899="",0,COUNTIF($X$7:X1899,X1899))</f>
        <v>0</v>
      </c>
      <c r="E1899" s="49" t="str">
        <f t="shared" si="469"/>
        <v>0</v>
      </c>
      <c r="F1899" s="49">
        <f>IF(AD1899="",0,COUNTIF($AD$7:AD1899,AD1899))</f>
        <v>0</v>
      </c>
      <c r="G1899" s="49" t="str">
        <f t="shared" si="470"/>
        <v>0</v>
      </c>
      <c r="H1899" s="49">
        <f>IF(AJ1899="",0,COUNTIF($AJ$7:AJ1899,AJ1899))</f>
        <v>0</v>
      </c>
      <c r="I1899" s="49" t="str">
        <f t="shared" si="471"/>
        <v>0</v>
      </c>
      <c r="J1899" s="120">
        <f t="shared" si="472"/>
        <v>0</v>
      </c>
      <c r="K1899" s="50" t="str">
        <f t="shared" si="473"/>
        <v>-</v>
      </c>
      <c r="L1899" s="49">
        <f>IF(N1899="",0,COUNTIF($N$7:N1899,N1899))</f>
        <v>0</v>
      </c>
      <c r="M1899" s="50" t="str">
        <f t="shared" si="474"/>
        <v>0</v>
      </c>
      <c r="N1899" s="49" t="str">
        <f t="shared" si="475"/>
        <v/>
      </c>
      <c r="O1899" s="1"/>
      <c r="P1899" s="112"/>
      <c r="Q1899" s="4"/>
      <c r="R1899" s="4"/>
      <c r="S1899" s="54" t="str">
        <f t="shared" si="476"/>
        <v/>
      </c>
      <c r="T1899" s="51"/>
      <c r="U1899" s="53"/>
      <c r="V1899" s="233"/>
      <c r="W1899" s="234" t="str">
        <f t="shared" si="477"/>
        <v/>
      </c>
      <c r="X1899" s="52"/>
      <c r="Y1899" s="53"/>
      <c r="Z1899" s="53"/>
      <c r="AA1899" s="53"/>
      <c r="AB1899" s="54" t="str">
        <f t="shared" si="478"/>
        <v/>
      </c>
      <c r="AC1899" s="54" t="str">
        <f t="shared" si="479"/>
        <v/>
      </c>
      <c r="AD1899" s="52"/>
      <c r="AE1899" s="53"/>
      <c r="AF1899" s="53"/>
      <c r="AG1899" s="53"/>
      <c r="AH1899" s="54" t="str">
        <f t="shared" si="480"/>
        <v/>
      </c>
      <c r="AI1899" s="54" t="str">
        <f t="shared" si="481"/>
        <v/>
      </c>
      <c r="AJ1899" s="52"/>
      <c r="AK1899" s="55"/>
      <c r="AL1899" s="55"/>
      <c r="AM1899" s="55"/>
      <c r="AN1899" s="54" t="str">
        <f t="shared" si="482"/>
        <v/>
      </c>
      <c r="AO1899" s="54" t="str">
        <f t="shared" si="483"/>
        <v/>
      </c>
      <c r="AP1899" s="53"/>
      <c r="AQ1899" s="53"/>
      <c r="AR1899" s="1"/>
      <c r="AS1899" s="1"/>
    </row>
    <row r="1900" spans="1:45" ht="18.75" customHeight="1" x14ac:dyDescent="0.35">
      <c r="A1900" s="1"/>
      <c r="B1900" s="49">
        <f>IF(R1900="",0,COUNTIF($R$7:R1900,R1900))</f>
        <v>0</v>
      </c>
      <c r="C1900" s="49" t="str">
        <f t="shared" si="468"/>
        <v>0</v>
      </c>
      <c r="D1900" s="49">
        <f>IF(X1900="",0,COUNTIF($X$7:X1900,X1900))</f>
        <v>0</v>
      </c>
      <c r="E1900" s="49" t="str">
        <f t="shared" si="469"/>
        <v>0</v>
      </c>
      <c r="F1900" s="49">
        <f>IF(AD1900="",0,COUNTIF($AD$7:AD1900,AD1900))</f>
        <v>0</v>
      </c>
      <c r="G1900" s="49" t="str">
        <f t="shared" si="470"/>
        <v>0</v>
      </c>
      <c r="H1900" s="49">
        <f>IF(AJ1900="",0,COUNTIF($AJ$7:AJ1900,AJ1900))</f>
        <v>0</v>
      </c>
      <c r="I1900" s="49" t="str">
        <f t="shared" si="471"/>
        <v>0</v>
      </c>
      <c r="J1900" s="120">
        <f t="shared" si="472"/>
        <v>0</v>
      </c>
      <c r="K1900" s="50" t="str">
        <f t="shared" si="473"/>
        <v>-</v>
      </c>
      <c r="L1900" s="49">
        <f>IF(N1900="",0,COUNTIF($N$7:N1900,N1900))</f>
        <v>0</v>
      </c>
      <c r="M1900" s="50" t="str">
        <f t="shared" si="474"/>
        <v>0</v>
      </c>
      <c r="N1900" s="49" t="str">
        <f t="shared" si="475"/>
        <v/>
      </c>
      <c r="O1900" s="1"/>
      <c r="P1900" s="112"/>
      <c r="Q1900" s="4"/>
      <c r="R1900" s="4"/>
      <c r="S1900" s="54" t="str">
        <f t="shared" si="476"/>
        <v/>
      </c>
      <c r="T1900" s="51"/>
      <c r="U1900" s="53"/>
      <c r="V1900" s="233"/>
      <c r="W1900" s="234" t="str">
        <f t="shared" si="477"/>
        <v/>
      </c>
      <c r="X1900" s="52"/>
      <c r="Y1900" s="53"/>
      <c r="Z1900" s="53"/>
      <c r="AA1900" s="53"/>
      <c r="AB1900" s="54" t="str">
        <f t="shared" si="478"/>
        <v/>
      </c>
      <c r="AC1900" s="54" t="str">
        <f t="shared" si="479"/>
        <v/>
      </c>
      <c r="AD1900" s="52"/>
      <c r="AE1900" s="53"/>
      <c r="AF1900" s="53"/>
      <c r="AG1900" s="53"/>
      <c r="AH1900" s="54" t="str">
        <f t="shared" si="480"/>
        <v/>
      </c>
      <c r="AI1900" s="54" t="str">
        <f t="shared" si="481"/>
        <v/>
      </c>
      <c r="AJ1900" s="52"/>
      <c r="AK1900" s="55"/>
      <c r="AL1900" s="55"/>
      <c r="AM1900" s="55"/>
      <c r="AN1900" s="54" t="str">
        <f t="shared" si="482"/>
        <v/>
      </c>
      <c r="AO1900" s="54" t="str">
        <f t="shared" si="483"/>
        <v/>
      </c>
      <c r="AP1900" s="53"/>
      <c r="AQ1900" s="53"/>
      <c r="AR1900" s="1"/>
      <c r="AS1900" s="1"/>
    </row>
    <row r="1901" spans="1:45" ht="18.75" customHeight="1" x14ac:dyDescent="0.35">
      <c r="A1901" s="1"/>
      <c r="B1901" s="49">
        <f>IF(R1901="",0,COUNTIF($R$7:R1901,R1901))</f>
        <v>0</v>
      </c>
      <c r="C1901" s="49" t="str">
        <f t="shared" si="468"/>
        <v>0</v>
      </c>
      <c r="D1901" s="49">
        <f>IF(X1901="",0,COUNTIF($X$7:X1901,X1901))</f>
        <v>0</v>
      </c>
      <c r="E1901" s="49" t="str">
        <f t="shared" si="469"/>
        <v>0</v>
      </c>
      <c r="F1901" s="49">
        <f>IF(AD1901="",0,COUNTIF($AD$7:AD1901,AD1901))</f>
        <v>0</v>
      </c>
      <c r="G1901" s="49" t="str">
        <f t="shared" si="470"/>
        <v>0</v>
      </c>
      <c r="H1901" s="49">
        <f>IF(AJ1901="",0,COUNTIF($AJ$7:AJ1901,AJ1901))</f>
        <v>0</v>
      </c>
      <c r="I1901" s="49" t="str">
        <f t="shared" si="471"/>
        <v>0</v>
      </c>
      <c r="J1901" s="120">
        <f t="shared" si="472"/>
        <v>0</v>
      </c>
      <c r="K1901" s="50" t="str">
        <f t="shared" si="473"/>
        <v>-</v>
      </c>
      <c r="L1901" s="49">
        <f>IF(N1901="",0,COUNTIF($N$7:N1901,N1901))</f>
        <v>0</v>
      </c>
      <c r="M1901" s="50" t="str">
        <f t="shared" si="474"/>
        <v>0</v>
      </c>
      <c r="N1901" s="49" t="str">
        <f t="shared" si="475"/>
        <v/>
      </c>
      <c r="O1901" s="1"/>
      <c r="P1901" s="112"/>
      <c r="Q1901" s="4"/>
      <c r="R1901" s="4"/>
      <c r="S1901" s="54" t="str">
        <f t="shared" si="476"/>
        <v/>
      </c>
      <c r="T1901" s="51"/>
      <c r="U1901" s="53"/>
      <c r="V1901" s="233"/>
      <c r="W1901" s="234" t="str">
        <f t="shared" si="477"/>
        <v/>
      </c>
      <c r="X1901" s="52"/>
      <c r="Y1901" s="53"/>
      <c r="Z1901" s="53"/>
      <c r="AA1901" s="53"/>
      <c r="AB1901" s="54" t="str">
        <f t="shared" si="478"/>
        <v/>
      </c>
      <c r="AC1901" s="54" t="str">
        <f t="shared" si="479"/>
        <v/>
      </c>
      <c r="AD1901" s="52"/>
      <c r="AE1901" s="53"/>
      <c r="AF1901" s="53"/>
      <c r="AG1901" s="53"/>
      <c r="AH1901" s="54" t="str">
        <f t="shared" si="480"/>
        <v/>
      </c>
      <c r="AI1901" s="54" t="str">
        <f t="shared" si="481"/>
        <v/>
      </c>
      <c r="AJ1901" s="52"/>
      <c r="AK1901" s="55"/>
      <c r="AL1901" s="55"/>
      <c r="AM1901" s="55"/>
      <c r="AN1901" s="54" t="str">
        <f t="shared" si="482"/>
        <v/>
      </c>
      <c r="AO1901" s="54" t="str">
        <f t="shared" si="483"/>
        <v/>
      </c>
      <c r="AP1901" s="53"/>
      <c r="AQ1901" s="53"/>
      <c r="AR1901" s="1"/>
      <c r="AS1901" s="1"/>
    </row>
    <row r="1902" spans="1:45" ht="18.75" customHeight="1" x14ac:dyDescent="0.35">
      <c r="A1902" s="1"/>
      <c r="B1902" s="49">
        <f>IF(R1902="",0,COUNTIF($R$7:R1902,R1902))</f>
        <v>0</v>
      </c>
      <c r="C1902" s="49" t="str">
        <f t="shared" si="468"/>
        <v>0</v>
      </c>
      <c r="D1902" s="49">
        <f>IF(X1902="",0,COUNTIF($X$7:X1902,X1902))</f>
        <v>0</v>
      </c>
      <c r="E1902" s="49" t="str">
        <f t="shared" si="469"/>
        <v>0</v>
      </c>
      <c r="F1902" s="49">
        <f>IF(AD1902="",0,COUNTIF($AD$7:AD1902,AD1902))</f>
        <v>0</v>
      </c>
      <c r="G1902" s="49" t="str">
        <f t="shared" si="470"/>
        <v>0</v>
      </c>
      <c r="H1902" s="49">
        <f>IF(AJ1902="",0,COUNTIF($AJ$7:AJ1902,AJ1902))</f>
        <v>0</v>
      </c>
      <c r="I1902" s="49" t="str">
        <f t="shared" si="471"/>
        <v>0</v>
      </c>
      <c r="J1902" s="120">
        <f t="shared" si="472"/>
        <v>0</v>
      </c>
      <c r="K1902" s="50" t="str">
        <f t="shared" si="473"/>
        <v>-</v>
      </c>
      <c r="L1902" s="49">
        <f>IF(N1902="",0,COUNTIF($N$7:N1902,N1902))</f>
        <v>0</v>
      </c>
      <c r="M1902" s="50" t="str">
        <f t="shared" si="474"/>
        <v>0</v>
      </c>
      <c r="N1902" s="49" t="str">
        <f t="shared" si="475"/>
        <v/>
      </c>
      <c r="O1902" s="1"/>
      <c r="P1902" s="112"/>
      <c r="Q1902" s="4"/>
      <c r="R1902" s="4"/>
      <c r="S1902" s="54" t="str">
        <f t="shared" si="476"/>
        <v/>
      </c>
      <c r="T1902" s="51"/>
      <c r="U1902" s="53"/>
      <c r="V1902" s="233"/>
      <c r="W1902" s="234" t="str">
        <f t="shared" si="477"/>
        <v/>
      </c>
      <c r="X1902" s="52"/>
      <c r="Y1902" s="53"/>
      <c r="Z1902" s="53"/>
      <c r="AA1902" s="53"/>
      <c r="AB1902" s="54" t="str">
        <f t="shared" si="478"/>
        <v/>
      </c>
      <c r="AC1902" s="54" t="str">
        <f t="shared" si="479"/>
        <v/>
      </c>
      <c r="AD1902" s="52"/>
      <c r="AE1902" s="53"/>
      <c r="AF1902" s="53"/>
      <c r="AG1902" s="53"/>
      <c r="AH1902" s="54" t="str">
        <f t="shared" si="480"/>
        <v/>
      </c>
      <c r="AI1902" s="54" t="str">
        <f t="shared" si="481"/>
        <v/>
      </c>
      <c r="AJ1902" s="52"/>
      <c r="AK1902" s="55"/>
      <c r="AL1902" s="55"/>
      <c r="AM1902" s="55"/>
      <c r="AN1902" s="54" t="str">
        <f t="shared" si="482"/>
        <v/>
      </c>
      <c r="AO1902" s="54" t="str">
        <f t="shared" si="483"/>
        <v/>
      </c>
      <c r="AP1902" s="53"/>
      <c r="AQ1902" s="53"/>
      <c r="AR1902" s="1"/>
      <c r="AS1902" s="1"/>
    </row>
    <row r="1903" spans="1:45" ht="18.75" customHeight="1" x14ac:dyDescent="0.35">
      <c r="A1903" s="1"/>
      <c r="B1903" s="49">
        <f>IF(R1903="",0,COUNTIF($R$7:R1903,R1903))</f>
        <v>0</v>
      </c>
      <c r="C1903" s="49" t="str">
        <f t="shared" si="468"/>
        <v>0</v>
      </c>
      <c r="D1903" s="49">
        <f>IF(X1903="",0,COUNTIF($X$7:X1903,X1903))</f>
        <v>0</v>
      </c>
      <c r="E1903" s="49" t="str">
        <f t="shared" si="469"/>
        <v>0</v>
      </c>
      <c r="F1903" s="49">
        <f>IF(AD1903="",0,COUNTIF($AD$7:AD1903,AD1903))</f>
        <v>0</v>
      </c>
      <c r="G1903" s="49" t="str">
        <f t="shared" si="470"/>
        <v>0</v>
      </c>
      <c r="H1903" s="49">
        <f>IF(AJ1903="",0,COUNTIF($AJ$7:AJ1903,AJ1903))</f>
        <v>0</v>
      </c>
      <c r="I1903" s="49" t="str">
        <f t="shared" si="471"/>
        <v>0</v>
      </c>
      <c r="J1903" s="120">
        <f t="shared" si="472"/>
        <v>0</v>
      </c>
      <c r="K1903" s="50" t="str">
        <f t="shared" si="473"/>
        <v>-</v>
      </c>
      <c r="L1903" s="49">
        <f>IF(N1903="",0,COUNTIF($N$7:N1903,N1903))</f>
        <v>0</v>
      </c>
      <c r="M1903" s="50" t="str">
        <f t="shared" si="474"/>
        <v>0</v>
      </c>
      <c r="N1903" s="49" t="str">
        <f t="shared" si="475"/>
        <v/>
      </c>
      <c r="O1903" s="1"/>
      <c r="P1903" s="112"/>
      <c r="Q1903" s="4"/>
      <c r="R1903" s="4"/>
      <c r="S1903" s="54" t="str">
        <f t="shared" si="476"/>
        <v/>
      </c>
      <c r="T1903" s="51"/>
      <c r="U1903" s="53"/>
      <c r="V1903" s="233"/>
      <c r="W1903" s="234" t="str">
        <f t="shared" si="477"/>
        <v/>
      </c>
      <c r="X1903" s="52"/>
      <c r="Y1903" s="53"/>
      <c r="Z1903" s="53"/>
      <c r="AA1903" s="53"/>
      <c r="AB1903" s="54" t="str">
        <f t="shared" si="478"/>
        <v/>
      </c>
      <c r="AC1903" s="54" t="str">
        <f t="shared" si="479"/>
        <v/>
      </c>
      <c r="AD1903" s="52"/>
      <c r="AE1903" s="53"/>
      <c r="AF1903" s="53"/>
      <c r="AG1903" s="53"/>
      <c r="AH1903" s="54" t="str">
        <f t="shared" si="480"/>
        <v/>
      </c>
      <c r="AI1903" s="54" t="str">
        <f t="shared" si="481"/>
        <v/>
      </c>
      <c r="AJ1903" s="52"/>
      <c r="AK1903" s="55"/>
      <c r="AL1903" s="55"/>
      <c r="AM1903" s="55"/>
      <c r="AN1903" s="54" t="str">
        <f t="shared" si="482"/>
        <v/>
      </c>
      <c r="AO1903" s="54" t="str">
        <f t="shared" si="483"/>
        <v/>
      </c>
      <c r="AP1903" s="53"/>
      <c r="AQ1903" s="53"/>
      <c r="AR1903" s="1"/>
      <c r="AS1903" s="1"/>
    </row>
    <row r="1904" spans="1:45" ht="18.75" customHeight="1" x14ac:dyDescent="0.35">
      <c r="A1904" s="1"/>
      <c r="B1904" s="49">
        <f>IF(R1904="",0,COUNTIF($R$7:R1904,R1904))</f>
        <v>0</v>
      </c>
      <c r="C1904" s="49" t="str">
        <f t="shared" si="468"/>
        <v>0</v>
      </c>
      <c r="D1904" s="49">
        <f>IF(X1904="",0,COUNTIF($X$7:X1904,X1904))</f>
        <v>0</v>
      </c>
      <c r="E1904" s="49" t="str">
        <f t="shared" si="469"/>
        <v>0</v>
      </c>
      <c r="F1904" s="49">
        <f>IF(AD1904="",0,COUNTIF($AD$7:AD1904,AD1904))</f>
        <v>0</v>
      </c>
      <c r="G1904" s="49" t="str">
        <f t="shared" si="470"/>
        <v>0</v>
      </c>
      <c r="H1904" s="49">
        <f>IF(AJ1904="",0,COUNTIF($AJ$7:AJ1904,AJ1904))</f>
        <v>0</v>
      </c>
      <c r="I1904" s="49" t="str">
        <f t="shared" si="471"/>
        <v>0</v>
      </c>
      <c r="J1904" s="120">
        <f t="shared" si="472"/>
        <v>0</v>
      </c>
      <c r="K1904" s="50" t="str">
        <f t="shared" si="473"/>
        <v>-</v>
      </c>
      <c r="L1904" s="49">
        <f>IF(N1904="",0,COUNTIF($N$7:N1904,N1904))</f>
        <v>0</v>
      </c>
      <c r="M1904" s="50" t="str">
        <f t="shared" si="474"/>
        <v>0</v>
      </c>
      <c r="N1904" s="49" t="str">
        <f t="shared" si="475"/>
        <v/>
      </c>
      <c r="O1904" s="1"/>
      <c r="P1904" s="112"/>
      <c r="Q1904" s="4"/>
      <c r="R1904" s="4"/>
      <c r="S1904" s="54" t="str">
        <f t="shared" si="476"/>
        <v/>
      </c>
      <c r="T1904" s="51"/>
      <c r="U1904" s="53"/>
      <c r="V1904" s="233"/>
      <c r="W1904" s="234" t="str">
        <f t="shared" si="477"/>
        <v/>
      </c>
      <c r="X1904" s="52"/>
      <c r="Y1904" s="53"/>
      <c r="Z1904" s="53"/>
      <c r="AA1904" s="53"/>
      <c r="AB1904" s="54" t="str">
        <f t="shared" si="478"/>
        <v/>
      </c>
      <c r="AC1904" s="54" t="str">
        <f t="shared" si="479"/>
        <v/>
      </c>
      <c r="AD1904" s="52"/>
      <c r="AE1904" s="53"/>
      <c r="AF1904" s="53"/>
      <c r="AG1904" s="53"/>
      <c r="AH1904" s="54" t="str">
        <f t="shared" si="480"/>
        <v/>
      </c>
      <c r="AI1904" s="54" t="str">
        <f t="shared" si="481"/>
        <v/>
      </c>
      <c r="AJ1904" s="52"/>
      <c r="AK1904" s="55"/>
      <c r="AL1904" s="55"/>
      <c r="AM1904" s="55"/>
      <c r="AN1904" s="54" t="str">
        <f t="shared" si="482"/>
        <v/>
      </c>
      <c r="AO1904" s="54" t="str">
        <f t="shared" si="483"/>
        <v/>
      </c>
      <c r="AP1904" s="53"/>
      <c r="AQ1904" s="53"/>
      <c r="AR1904" s="1"/>
      <c r="AS1904" s="1"/>
    </row>
    <row r="1905" spans="1:45" ht="18.75" customHeight="1" x14ac:dyDescent="0.35">
      <c r="A1905" s="1"/>
      <c r="B1905" s="49">
        <f>IF(R1905="",0,COUNTIF($R$7:R1905,R1905))</f>
        <v>0</v>
      </c>
      <c r="C1905" s="49" t="str">
        <f t="shared" si="468"/>
        <v>0</v>
      </c>
      <c r="D1905" s="49">
        <f>IF(X1905="",0,COUNTIF($X$7:X1905,X1905))</f>
        <v>0</v>
      </c>
      <c r="E1905" s="49" t="str">
        <f t="shared" si="469"/>
        <v>0</v>
      </c>
      <c r="F1905" s="49">
        <f>IF(AD1905="",0,COUNTIF($AD$7:AD1905,AD1905))</f>
        <v>0</v>
      </c>
      <c r="G1905" s="49" t="str">
        <f t="shared" si="470"/>
        <v>0</v>
      </c>
      <c r="H1905" s="49">
        <f>IF(AJ1905="",0,COUNTIF($AJ$7:AJ1905,AJ1905))</f>
        <v>0</v>
      </c>
      <c r="I1905" s="49" t="str">
        <f t="shared" si="471"/>
        <v>0</v>
      </c>
      <c r="J1905" s="120">
        <f t="shared" si="472"/>
        <v>0</v>
      </c>
      <c r="K1905" s="50" t="str">
        <f t="shared" si="473"/>
        <v>-</v>
      </c>
      <c r="L1905" s="49">
        <f>IF(N1905="",0,COUNTIF($N$7:N1905,N1905))</f>
        <v>0</v>
      </c>
      <c r="M1905" s="50" t="str">
        <f t="shared" si="474"/>
        <v>0</v>
      </c>
      <c r="N1905" s="49" t="str">
        <f t="shared" si="475"/>
        <v/>
      </c>
      <c r="O1905" s="1"/>
      <c r="P1905" s="112"/>
      <c r="Q1905" s="4"/>
      <c r="R1905" s="4"/>
      <c r="S1905" s="54" t="str">
        <f t="shared" si="476"/>
        <v/>
      </c>
      <c r="T1905" s="51"/>
      <c r="U1905" s="53"/>
      <c r="V1905" s="233"/>
      <c r="W1905" s="234" t="str">
        <f t="shared" si="477"/>
        <v/>
      </c>
      <c r="X1905" s="52"/>
      <c r="Y1905" s="53"/>
      <c r="Z1905" s="53"/>
      <c r="AA1905" s="53"/>
      <c r="AB1905" s="54" t="str">
        <f t="shared" si="478"/>
        <v/>
      </c>
      <c r="AC1905" s="54" t="str">
        <f t="shared" si="479"/>
        <v/>
      </c>
      <c r="AD1905" s="52"/>
      <c r="AE1905" s="53"/>
      <c r="AF1905" s="53"/>
      <c r="AG1905" s="53"/>
      <c r="AH1905" s="54" t="str">
        <f t="shared" si="480"/>
        <v/>
      </c>
      <c r="AI1905" s="54" t="str">
        <f t="shared" si="481"/>
        <v/>
      </c>
      <c r="AJ1905" s="52"/>
      <c r="AK1905" s="55"/>
      <c r="AL1905" s="55"/>
      <c r="AM1905" s="55"/>
      <c r="AN1905" s="54" t="str">
        <f t="shared" si="482"/>
        <v/>
      </c>
      <c r="AO1905" s="54" t="str">
        <f t="shared" si="483"/>
        <v/>
      </c>
      <c r="AP1905" s="53"/>
      <c r="AQ1905" s="53"/>
      <c r="AR1905" s="1"/>
      <c r="AS1905" s="1"/>
    </row>
    <row r="1906" spans="1:45" ht="18.75" customHeight="1" x14ac:dyDescent="0.35">
      <c r="A1906" s="1"/>
      <c r="B1906" s="49">
        <f>IF(R1906="",0,COUNTIF($R$7:R1906,R1906))</f>
        <v>0</v>
      </c>
      <c r="C1906" s="49" t="str">
        <f t="shared" si="468"/>
        <v>0</v>
      </c>
      <c r="D1906" s="49">
        <f>IF(X1906="",0,COUNTIF($X$7:X1906,X1906))</f>
        <v>0</v>
      </c>
      <c r="E1906" s="49" t="str">
        <f t="shared" si="469"/>
        <v>0</v>
      </c>
      <c r="F1906" s="49">
        <f>IF(AD1906="",0,COUNTIF($AD$7:AD1906,AD1906))</f>
        <v>0</v>
      </c>
      <c r="G1906" s="49" t="str">
        <f t="shared" si="470"/>
        <v>0</v>
      </c>
      <c r="H1906" s="49">
        <f>IF(AJ1906="",0,COUNTIF($AJ$7:AJ1906,AJ1906))</f>
        <v>0</v>
      </c>
      <c r="I1906" s="49" t="str">
        <f t="shared" si="471"/>
        <v>0</v>
      </c>
      <c r="J1906" s="120">
        <f t="shared" si="472"/>
        <v>0</v>
      </c>
      <c r="K1906" s="50" t="str">
        <f t="shared" si="473"/>
        <v>-</v>
      </c>
      <c r="L1906" s="49">
        <f>IF(N1906="",0,COUNTIF($N$7:N1906,N1906))</f>
        <v>0</v>
      </c>
      <c r="M1906" s="50" t="str">
        <f t="shared" si="474"/>
        <v>0</v>
      </c>
      <c r="N1906" s="49" t="str">
        <f t="shared" si="475"/>
        <v/>
      </c>
      <c r="O1906" s="1"/>
      <c r="P1906" s="112"/>
      <c r="Q1906" s="4"/>
      <c r="R1906" s="4"/>
      <c r="S1906" s="54" t="str">
        <f t="shared" si="476"/>
        <v/>
      </c>
      <c r="T1906" s="51"/>
      <c r="U1906" s="53"/>
      <c r="V1906" s="233"/>
      <c r="W1906" s="234" t="str">
        <f t="shared" si="477"/>
        <v/>
      </c>
      <c r="X1906" s="52"/>
      <c r="Y1906" s="53"/>
      <c r="Z1906" s="53"/>
      <c r="AA1906" s="53"/>
      <c r="AB1906" s="54" t="str">
        <f t="shared" si="478"/>
        <v/>
      </c>
      <c r="AC1906" s="54" t="str">
        <f t="shared" si="479"/>
        <v/>
      </c>
      <c r="AD1906" s="52"/>
      <c r="AE1906" s="53"/>
      <c r="AF1906" s="53"/>
      <c r="AG1906" s="53"/>
      <c r="AH1906" s="54" t="str">
        <f t="shared" si="480"/>
        <v/>
      </c>
      <c r="AI1906" s="54" t="str">
        <f t="shared" si="481"/>
        <v/>
      </c>
      <c r="AJ1906" s="52"/>
      <c r="AK1906" s="55"/>
      <c r="AL1906" s="55"/>
      <c r="AM1906" s="55"/>
      <c r="AN1906" s="54" t="str">
        <f t="shared" si="482"/>
        <v/>
      </c>
      <c r="AO1906" s="54" t="str">
        <f t="shared" si="483"/>
        <v/>
      </c>
      <c r="AP1906" s="53"/>
      <c r="AQ1906" s="53"/>
      <c r="AR1906" s="1"/>
      <c r="AS1906" s="1"/>
    </row>
    <row r="1907" spans="1:45" ht="18.75" customHeight="1" x14ac:dyDescent="0.35">
      <c r="A1907" s="1"/>
      <c r="B1907" s="49">
        <f>IF(R1907="",0,COUNTIF($R$7:R1907,R1907))</f>
        <v>0</v>
      </c>
      <c r="C1907" s="49" t="str">
        <f t="shared" ref="C1907:C1970" si="484">B1907&amp;R1907</f>
        <v>0</v>
      </c>
      <c r="D1907" s="49">
        <f>IF(X1907="",0,COUNTIF($X$7:X1907,X1907))</f>
        <v>0</v>
      </c>
      <c r="E1907" s="49" t="str">
        <f t="shared" ref="E1907:E1970" si="485">D1907&amp;X1907</f>
        <v>0</v>
      </c>
      <c r="F1907" s="49">
        <f>IF(AD1907="",0,COUNTIF($AD$7:AD1907,AD1907))</f>
        <v>0</v>
      </c>
      <c r="G1907" s="49" t="str">
        <f t="shared" ref="G1907:G1970" si="486">F1907&amp;AD1907</f>
        <v>0</v>
      </c>
      <c r="H1907" s="49">
        <f>IF(AJ1907="",0,COUNTIF($AJ$7:AJ1907,AJ1907))</f>
        <v>0</v>
      </c>
      <c r="I1907" s="49" t="str">
        <f t="shared" ref="I1907:I1970" si="487">H1907&amp;AJ1907</f>
        <v>0</v>
      </c>
      <c r="J1907" s="120">
        <f t="shared" ref="J1907:J1970" si="488">Y1907+AE1907+AK1907</f>
        <v>0</v>
      </c>
      <c r="K1907" s="50" t="str">
        <f t="shared" ref="K1907:K1970" si="489">IF(R1907="","-",IF(P1907&lt;&gt;"",P1907,K1906))</f>
        <v>-</v>
      </c>
      <c r="L1907" s="49">
        <f>IF(N1907="",0,COUNTIF($N$7:N1907,N1907))</f>
        <v>0</v>
      </c>
      <c r="M1907" s="50" t="str">
        <f t="shared" ref="M1907:M1970" si="490">L1907&amp;N1907</f>
        <v>0</v>
      </c>
      <c r="N1907" s="49" t="str">
        <f t="shared" ref="N1907:N1970" si="491">IF(R1907="","",IF(Q1907&lt;&gt;"",Q1907,N1906))</f>
        <v/>
      </c>
      <c r="O1907" s="1"/>
      <c r="P1907" s="112"/>
      <c r="Q1907" s="4"/>
      <c r="R1907" s="4"/>
      <c r="S1907" s="54" t="str">
        <f t="shared" ref="S1907:S1970" si="492">IF(R1907&lt;&gt;"",VLOOKUP(R1907,DP,2,FALSE),"")</f>
        <v/>
      </c>
      <c r="T1907" s="51"/>
      <c r="U1907" s="53"/>
      <c r="V1907" s="233"/>
      <c r="W1907" s="234" t="str">
        <f t="shared" ref="W1907:W1970" si="493">IF(AND(R1907&lt;&gt;"",U1907&lt;&gt;""),$U1907*$V1907,"")</f>
        <v/>
      </c>
      <c r="X1907" s="52"/>
      <c r="Y1907" s="53"/>
      <c r="Z1907" s="53"/>
      <c r="AA1907" s="53"/>
      <c r="AB1907" s="54" t="str">
        <f t="shared" ref="AB1907:AB1970" si="494">IF(AND(R1907&lt;&gt;"",X1907&lt;&gt;""),$Y1907*$Z1907,"")</f>
        <v/>
      </c>
      <c r="AC1907" s="54" t="str">
        <f t="shared" ref="AC1907:AC1970" si="495">IF(AND(R1907&lt;&gt;"",X1907&lt;&gt;""),$Y1907*$AA1907,"")</f>
        <v/>
      </c>
      <c r="AD1907" s="52"/>
      <c r="AE1907" s="53"/>
      <c r="AF1907" s="53"/>
      <c r="AG1907" s="53"/>
      <c r="AH1907" s="54" t="str">
        <f t="shared" ref="AH1907:AH1970" si="496">IF(AND(R1907&lt;&gt;"",AD1907&lt;&gt;""),$AE1907*$AF1907,"")</f>
        <v/>
      </c>
      <c r="AI1907" s="54" t="str">
        <f t="shared" ref="AI1907:AI1970" si="497">IF(AND(R1907&lt;&gt;"",AD1907&lt;&gt;""),$AE1907*$AG1907,"")</f>
        <v/>
      </c>
      <c r="AJ1907" s="52"/>
      <c r="AK1907" s="55"/>
      <c r="AL1907" s="55"/>
      <c r="AM1907" s="55"/>
      <c r="AN1907" s="54" t="str">
        <f t="shared" ref="AN1907:AN1970" si="498">IF(AND(R1907&lt;&gt;"",AJ1907&lt;&gt;""),$AK1907*$AL1907,"")</f>
        <v/>
      </c>
      <c r="AO1907" s="54" t="str">
        <f t="shared" ref="AO1907:AO1970" si="499">IF(AND(R1907&lt;&gt;"",AJ1907&lt;&gt;""),$AK1907*$AM1907,"")</f>
        <v/>
      </c>
      <c r="AP1907" s="53"/>
      <c r="AQ1907" s="53"/>
      <c r="AR1907" s="1"/>
      <c r="AS1907" s="1"/>
    </row>
    <row r="1908" spans="1:45" ht="18.75" customHeight="1" x14ac:dyDescent="0.35">
      <c r="A1908" s="1"/>
      <c r="B1908" s="49">
        <f>IF(R1908="",0,COUNTIF($R$7:R1908,R1908))</f>
        <v>0</v>
      </c>
      <c r="C1908" s="49" t="str">
        <f t="shared" si="484"/>
        <v>0</v>
      </c>
      <c r="D1908" s="49">
        <f>IF(X1908="",0,COUNTIF($X$7:X1908,X1908))</f>
        <v>0</v>
      </c>
      <c r="E1908" s="49" t="str">
        <f t="shared" si="485"/>
        <v>0</v>
      </c>
      <c r="F1908" s="49">
        <f>IF(AD1908="",0,COUNTIF($AD$7:AD1908,AD1908))</f>
        <v>0</v>
      </c>
      <c r="G1908" s="49" t="str">
        <f t="shared" si="486"/>
        <v>0</v>
      </c>
      <c r="H1908" s="49">
        <f>IF(AJ1908="",0,COUNTIF($AJ$7:AJ1908,AJ1908))</f>
        <v>0</v>
      </c>
      <c r="I1908" s="49" t="str">
        <f t="shared" si="487"/>
        <v>0</v>
      </c>
      <c r="J1908" s="120">
        <f t="shared" si="488"/>
        <v>0</v>
      </c>
      <c r="K1908" s="50" t="str">
        <f t="shared" si="489"/>
        <v>-</v>
      </c>
      <c r="L1908" s="49">
        <f>IF(N1908="",0,COUNTIF($N$7:N1908,N1908))</f>
        <v>0</v>
      </c>
      <c r="M1908" s="50" t="str">
        <f t="shared" si="490"/>
        <v>0</v>
      </c>
      <c r="N1908" s="49" t="str">
        <f t="shared" si="491"/>
        <v/>
      </c>
      <c r="O1908" s="1"/>
      <c r="P1908" s="112"/>
      <c r="Q1908" s="4"/>
      <c r="R1908" s="4"/>
      <c r="S1908" s="54" t="str">
        <f t="shared" si="492"/>
        <v/>
      </c>
      <c r="T1908" s="51"/>
      <c r="U1908" s="53"/>
      <c r="V1908" s="233"/>
      <c r="W1908" s="234" t="str">
        <f t="shared" si="493"/>
        <v/>
      </c>
      <c r="X1908" s="52"/>
      <c r="Y1908" s="53"/>
      <c r="Z1908" s="53"/>
      <c r="AA1908" s="53"/>
      <c r="AB1908" s="54" t="str">
        <f t="shared" si="494"/>
        <v/>
      </c>
      <c r="AC1908" s="54" t="str">
        <f t="shared" si="495"/>
        <v/>
      </c>
      <c r="AD1908" s="52"/>
      <c r="AE1908" s="53"/>
      <c r="AF1908" s="53"/>
      <c r="AG1908" s="53"/>
      <c r="AH1908" s="54" t="str">
        <f t="shared" si="496"/>
        <v/>
      </c>
      <c r="AI1908" s="54" t="str">
        <f t="shared" si="497"/>
        <v/>
      </c>
      <c r="AJ1908" s="52"/>
      <c r="AK1908" s="55"/>
      <c r="AL1908" s="55"/>
      <c r="AM1908" s="55"/>
      <c r="AN1908" s="54" t="str">
        <f t="shared" si="498"/>
        <v/>
      </c>
      <c r="AO1908" s="54" t="str">
        <f t="shared" si="499"/>
        <v/>
      </c>
      <c r="AP1908" s="53"/>
      <c r="AQ1908" s="53"/>
      <c r="AR1908" s="1"/>
      <c r="AS1908" s="1"/>
    </row>
    <row r="1909" spans="1:45" ht="18.75" customHeight="1" x14ac:dyDescent="0.35">
      <c r="A1909" s="1"/>
      <c r="B1909" s="49">
        <f>IF(R1909="",0,COUNTIF($R$7:R1909,R1909))</f>
        <v>0</v>
      </c>
      <c r="C1909" s="49" t="str">
        <f t="shared" si="484"/>
        <v>0</v>
      </c>
      <c r="D1909" s="49">
        <f>IF(X1909="",0,COUNTIF($X$7:X1909,X1909))</f>
        <v>0</v>
      </c>
      <c r="E1909" s="49" t="str">
        <f t="shared" si="485"/>
        <v>0</v>
      </c>
      <c r="F1909" s="49">
        <f>IF(AD1909="",0,COUNTIF($AD$7:AD1909,AD1909))</f>
        <v>0</v>
      </c>
      <c r="G1909" s="49" t="str">
        <f t="shared" si="486"/>
        <v>0</v>
      </c>
      <c r="H1909" s="49">
        <f>IF(AJ1909="",0,COUNTIF($AJ$7:AJ1909,AJ1909))</f>
        <v>0</v>
      </c>
      <c r="I1909" s="49" t="str">
        <f t="shared" si="487"/>
        <v>0</v>
      </c>
      <c r="J1909" s="120">
        <f t="shared" si="488"/>
        <v>0</v>
      </c>
      <c r="K1909" s="50" t="str">
        <f t="shared" si="489"/>
        <v>-</v>
      </c>
      <c r="L1909" s="49">
        <f>IF(N1909="",0,COUNTIF($N$7:N1909,N1909))</f>
        <v>0</v>
      </c>
      <c r="M1909" s="50" t="str">
        <f t="shared" si="490"/>
        <v>0</v>
      </c>
      <c r="N1909" s="49" t="str">
        <f t="shared" si="491"/>
        <v/>
      </c>
      <c r="O1909" s="1"/>
      <c r="P1909" s="112"/>
      <c r="Q1909" s="4"/>
      <c r="R1909" s="4"/>
      <c r="S1909" s="54" t="str">
        <f t="shared" si="492"/>
        <v/>
      </c>
      <c r="T1909" s="51"/>
      <c r="U1909" s="53"/>
      <c r="V1909" s="233"/>
      <c r="W1909" s="234" t="str">
        <f t="shared" si="493"/>
        <v/>
      </c>
      <c r="X1909" s="52"/>
      <c r="Y1909" s="53"/>
      <c r="Z1909" s="53"/>
      <c r="AA1909" s="53"/>
      <c r="AB1909" s="54" t="str">
        <f t="shared" si="494"/>
        <v/>
      </c>
      <c r="AC1909" s="54" t="str">
        <f t="shared" si="495"/>
        <v/>
      </c>
      <c r="AD1909" s="52"/>
      <c r="AE1909" s="53"/>
      <c r="AF1909" s="53"/>
      <c r="AG1909" s="53"/>
      <c r="AH1909" s="54" t="str">
        <f t="shared" si="496"/>
        <v/>
      </c>
      <c r="AI1909" s="54" t="str">
        <f t="shared" si="497"/>
        <v/>
      </c>
      <c r="AJ1909" s="52"/>
      <c r="AK1909" s="55"/>
      <c r="AL1909" s="55"/>
      <c r="AM1909" s="55"/>
      <c r="AN1909" s="54" t="str">
        <f t="shared" si="498"/>
        <v/>
      </c>
      <c r="AO1909" s="54" t="str">
        <f t="shared" si="499"/>
        <v/>
      </c>
      <c r="AP1909" s="53"/>
      <c r="AQ1909" s="53"/>
      <c r="AR1909" s="1"/>
      <c r="AS1909" s="1"/>
    </row>
    <row r="1910" spans="1:45" ht="18.75" customHeight="1" x14ac:dyDescent="0.35">
      <c r="A1910" s="1"/>
      <c r="B1910" s="49">
        <f>IF(R1910="",0,COUNTIF($R$7:R1910,R1910))</f>
        <v>0</v>
      </c>
      <c r="C1910" s="49" t="str">
        <f t="shared" si="484"/>
        <v>0</v>
      </c>
      <c r="D1910" s="49">
        <f>IF(X1910="",0,COUNTIF($X$7:X1910,X1910))</f>
        <v>0</v>
      </c>
      <c r="E1910" s="49" t="str">
        <f t="shared" si="485"/>
        <v>0</v>
      </c>
      <c r="F1910" s="49">
        <f>IF(AD1910="",0,COUNTIF($AD$7:AD1910,AD1910))</f>
        <v>0</v>
      </c>
      <c r="G1910" s="49" t="str">
        <f t="shared" si="486"/>
        <v>0</v>
      </c>
      <c r="H1910" s="49">
        <f>IF(AJ1910="",0,COUNTIF($AJ$7:AJ1910,AJ1910))</f>
        <v>0</v>
      </c>
      <c r="I1910" s="49" t="str">
        <f t="shared" si="487"/>
        <v>0</v>
      </c>
      <c r="J1910" s="120">
        <f t="shared" si="488"/>
        <v>0</v>
      </c>
      <c r="K1910" s="50" t="str">
        <f t="shared" si="489"/>
        <v>-</v>
      </c>
      <c r="L1910" s="49">
        <f>IF(N1910="",0,COUNTIF($N$7:N1910,N1910))</f>
        <v>0</v>
      </c>
      <c r="M1910" s="50" t="str">
        <f t="shared" si="490"/>
        <v>0</v>
      </c>
      <c r="N1910" s="49" t="str">
        <f t="shared" si="491"/>
        <v/>
      </c>
      <c r="O1910" s="1"/>
      <c r="P1910" s="112"/>
      <c r="Q1910" s="4"/>
      <c r="R1910" s="4"/>
      <c r="S1910" s="54" t="str">
        <f t="shared" si="492"/>
        <v/>
      </c>
      <c r="T1910" s="51"/>
      <c r="U1910" s="53"/>
      <c r="V1910" s="233"/>
      <c r="W1910" s="234" t="str">
        <f t="shared" si="493"/>
        <v/>
      </c>
      <c r="X1910" s="52"/>
      <c r="Y1910" s="53"/>
      <c r="Z1910" s="53"/>
      <c r="AA1910" s="53"/>
      <c r="AB1910" s="54" t="str">
        <f t="shared" si="494"/>
        <v/>
      </c>
      <c r="AC1910" s="54" t="str">
        <f t="shared" si="495"/>
        <v/>
      </c>
      <c r="AD1910" s="52"/>
      <c r="AE1910" s="53"/>
      <c r="AF1910" s="53"/>
      <c r="AG1910" s="53"/>
      <c r="AH1910" s="54" t="str">
        <f t="shared" si="496"/>
        <v/>
      </c>
      <c r="AI1910" s="54" t="str">
        <f t="shared" si="497"/>
        <v/>
      </c>
      <c r="AJ1910" s="52"/>
      <c r="AK1910" s="55"/>
      <c r="AL1910" s="55"/>
      <c r="AM1910" s="55"/>
      <c r="AN1910" s="54" t="str">
        <f t="shared" si="498"/>
        <v/>
      </c>
      <c r="AO1910" s="54" t="str">
        <f t="shared" si="499"/>
        <v/>
      </c>
      <c r="AP1910" s="53"/>
      <c r="AQ1910" s="53"/>
      <c r="AR1910" s="1"/>
      <c r="AS1910" s="1"/>
    </row>
    <row r="1911" spans="1:45" ht="18.75" customHeight="1" x14ac:dyDescent="0.35">
      <c r="A1911" s="1"/>
      <c r="B1911" s="49">
        <f>IF(R1911="",0,COUNTIF($R$7:R1911,R1911))</f>
        <v>0</v>
      </c>
      <c r="C1911" s="49" t="str">
        <f t="shared" si="484"/>
        <v>0</v>
      </c>
      <c r="D1911" s="49">
        <f>IF(X1911="",0,COUNTIF($X$7:X1911,X1911))</f>
        <v>0</v>
      </c>
      <c r="E1911" s="49" t="str">
        <f t="shared" si="485"/>
        <v>0</v>
      </c>
      <c r="F1911" s="49">
        <f>IF(AD1911="",0,COUNTIF($AD$7:AD1911,AD1911))</f>
        <v>0</v>
      </c>
      <c r="G1911" s="49" t="str">
        <f t="shared" si="486"/>
        <v>0</v>
      </c>
      <c r="H1911" s="49">
        <f>IF(AJ1911="",0,COUNTIF($AJ$7:AJ1911,AJ1911))</f>
        <v>0</v>
      </c>
      <c r="I1911" s="49" t="str">
        <f t="shared" si="487"/>
        <v>0</v>
      </c>
      <c r="J1911" s="120">
        <f t="shared" si="488"/>
        <v>0</v>
      </c>
      <c r="K1911" s="50" t="str">
        <f t="shared" si="489"/>
        <v>-</v>
      </c>
      <c r="L1911" s="49">
        <f>IF(N1911="",0,COUNTIF($N$7:N1911,N1911))</f>
        <v>0</v>
      </c>
      <c r="M1911" s="50" t="str">
        <f t="shared" si="490"/>
        <v>0</v>
      </c>
      <c r="N1911" s="49" t="str">
        <f t="shared" si="491"/>
        <v/>
      </c>
      <c r="O1911" s="1"/>
      <c r="P1911" s="112"/>
      <c r="Q1911" s="4"/>
      <c r="R1911" s="4"/>
      <c r="S1911" s="54" t="str">
        <f t="shared" si="492"/>
        <v/>
      </c>
      <c r="T1911" s="51"/>
      <c r="U1911" s="53"/>
      <c r="V1911" s="233"/>
      <c r="W1911" s="234" t="str">
        <f t="shared" si="493"/>
        <v/>
      </c>
      <c r="X1911" s="52"/>
      <c r="Y1911" s="53"/>
      <c r="Z1911" s="53"/>
      <c r="AA1911" s="53"/>
      <c r="AB1911" s="54" t="str">
        <f t="shared" si="494"/>
        <v/>
      </c>
      <c r="AC1911" s="54" t="str">
        <f t="shared" si="495"/>
        <v/>
      </c>
      <c r="AD1911" s="52"/>
      <c r="AE1911" s="53"/>
      <c r="AF1911" s="53"/>
      <c r="AG1911" s="53"/>
      <c r="AH1911" s="54" t="str">
        <f t="shared" si="496"/>
        <v/>
      </c>
      <c r="AI1911" s="54" t="str">
        <f t="shared" si="497"/>
        <v/>
      </c>
      <c r="AJ1911" s="52"/>
      <c r="AK1911" s="55"/>
      <c r="AL1911" s="55"/>
      <c r="AM1911" s="55"/>
      <c r="AN1911" s="54" t="str">
        <f t="shared" si="498"/>
        <v/>
      </c>
      <c r="AO1911" s="54" t="str">
        <f t="shared" si="499"/>
        <v/>
      </c>
      <c r="AP1911" s="53"/>
      <c r="AQ1911" s="53"/>
      <c r="AR1911" s="1"/>
      <c r="AS1911" s="1"/>
    </row>
    <row r="1912" spans="1:45" ht="18.75" customHeight="1" x14ac:dyDescent="0.35">
      <c r="A1912" s="1"/>
      <c r="B1912" s="49">
        <f>IF(R1912="",0,COUNTIF($R$7:R1912,R1912))</f>
        <v>0</v>
      </c>
      <c r="C1912" s="49" t="str">
        <f t="shared" si="484"/>
        <v>0</v>
      </c>
      <c r="D1912" s="49">
        <f>IF(X1912="",0,COUNTIF($X$7:X1912,X1912))</f>
        <v>0</v>
      </c>
      <c r="E1912" s="49" t="str">
        <f t="shared" si="485"/>
        <v>0</v>
      </c>
      <c r="F1912" s="49">
        <f>IF(AD1912="",0,COUNTIF($AD$7:AD1912,AD1912))</f>
        <v>0</v>
      </c>
      <c r="G1912" s="49" t="str">
        <f t="shared" si="486"/>
        <v>0</v>
      </c>
      <c r="H1912" s="49">
        <f>IF(AJ1912="",0,COUNTIF($AJ$7:AJ1912,AJ1912))</f>
        <v>0</v>
      </c>
      <c r="I1912" s="49" t="str">
        <f t="shared" si="487"/>
        <v>0</v>
      </c>
      <c r="J1912" s="120">
        <f t="shared" si="488"/>
        <v>0</v>
      </c>
      <c r="K1912" s="50" t="str">
        <f t="shared" si="489"/>
        <v>-</v>
      </c>
      <c r="L1912" s="49">
        <f>IF(N1912="",0,COUNTIF($N$7:N1912,N1912))</f>
        <v>0</v>
      </c>
      <c r="M1912" s="50" t="str">
        <f t="shared" si="490"/>
        <v>0</v>
      </c>
      <c r="N1912" s="49" t="str">
        <f t="shared" si="491"/>
        <v/>
      </c>
      <c r="O1912" s="1"/>
      <c r="P1912" s="112"/>
      <c r="Q1912" s="4"/>
      <c r="R1912" s="4"/>
      <c r="S1912" s="54" t="str">
        <f t="shared" si="492"/>
        <v/>
      </c>
      <c r="T1912" s="51"/>
      <c r="U1912" s="53"/>
      <c r="V1912" s="233"/>
      <c r="W1912" s="234" t="str">
        <f t="shared" si="493"/>
        <v/>
      </c>
      <c r="X1912" s="52"/>
      <c r="Y1912" s="53"/>
      <c r="Z1912" s="53"/>
      <c r="AA1912" s="53"/>
      <c r="AB1912" s="54" t="str">
        <f t="shared" si="494"/>
        <v/>
      </c>
      <c r="AC1912" s="54" t="str">
        <f t="shared" si="495"/>
        <v/>
      </c>
      <c r="AD1912" s="52"/>
      <c r="AE1912" s="53"/>
      <c r="AF1912" s="53"/>
      <c r="AG1912" s="53"/>
      <c r="AH1912" s="54" t="str">
        <f t="shared" si="496"/>
        <v/>
      </c>
      <c r="AI1912" s="54" t="str">
        <f t="shared" si="497"/>
        <v/>
      </c>
      <c r="AJ1912" s="52"/>
      <c r="AK1912" s="55"/>
      <c r="AL1912" s="55"/>
      <c r="AM1912" s="55"/>
      <c r="AN1912" s="54" t="str">
        <f t="shared" si="498"/>
        <v/>
      </c>
      <c r="AO1912" s="54" t="str">
        <f t="shared" si="499"/>
        <v/>
      </c>
      <c r="AP1912" s="53"/>
      <c r="AQ1912" s="53"/>
      <c r="AR1912" s="1"/>
      <c r="AS1912" s="1"/>
    </row>
    <row r="1913" spans="1:45" ht="18.75" customHeight="1" x14ac:dyDescent="0.35">
      <c r="A1913" s="1"/>
      <c r="B1913" s="49">
        <f>IF(R1913="",0,COUNTIF($R$7:R1913,R1913))</f>
        <v>0</v>
      </c>
      <c r="C1913" s="49" t="str">
        <f t="shared" si="484"/>
        <v>0</v>
      </c>
      <c r="D1913" s="49">
        <f>IF(X1913="",0,COUNTIF($X$7:X1913,X1913))</f>
        <v>0</v>
      </c>
      <c r="E1913" s="49" t="str">
        <f t="shared" si="485"/>
        <v>0</v>
      </c>
      <c r="F1913" s="49">
        <f>IF(AD1913="",0,COUNTIF($AD$7:AD1913,AD1913))</f>
        <v>0</v>
      </c>
      <c r="G1913" s="49" t="str">
        <f t="shared" si="486"/>
        <v>0</v>
      </c>
      <c r="H1913" s="49">
        <f>IF(AJ1913="",0,COUNTIF($AJ$7:AJ1913,AJ1913))</f>
        <v>0</v>
      </c>
      <c r="I1913" s="49" t="str">
        <f t="shared" si="487"/>
        <v>0</v>
      </c>
      <c r="J1913" s="120">
        <f t="shared" si="488"/>
        <v>0</v>
      </c>
      <c r="K1913" s="50" t="str">
        <f t="shared" si="489"/>
        <v>-</v>
      </c>
      <c r="L1913" s="49">
        <f>IF(N1913="",0,COUNTIF($N$7:N1913,N1913))</f>
        <v>0</v>
      </c>
      <c r="M1913" s="50" t="str">
        <f t="shared" si="490"/>
        <v>0</v>
      </c>
      <c r="N1913" s="49" t="str">
        <f t="shared" si="491"/>
        <v/>
      </c>
      <c r="O1913" s="1"/>
      <c r="P1913" s="112"/>
      <c r="Q1913" s="4"/>
      <c r="R1913" s="4"/>
      <c r="S1913" s="54" t="str">
        <f t="shared" si="492"/>
        <v/>
      </c>
      <c r="T1913" s="51"/>
      <c r="U1913" s="53"/>
      <c r="V1913" s="233"/>
      <c r="W1913" s="234" t="str">
        <f t="shared" si="493"/>
        <v/>
      </c>
      <c r="X1913" s="52"/>
      <c r="Y1913" s="53"/>
      <c r="Z1913" s="53"/>
      <c r="AA1913" s="53"/>
      <c r="AB1913" s="54" t="str">
        <f t="shared" si="494"/>
        <v/>
      </c>
      <c r="AC1913" s="54" t="str">
        <f t="shared" si="495"/>
        <v/>
      </c>
      <c r="AD1913" s="52"/>
      <c r="AE1913" s="53"/>
      <c r="AF1913" s="53"/>
      <c r="AG1913" s="53"/>
      <c r="AH1913" s="54" t="str">
        <f t="shared" si="496"/>
        <v/>
      </c>
      <c r="AI1913" s="54" t="str">
        <f t="shared" si="497"/>
        <v/>
      </c>
      <c r="AJ1913" s="52"/>
      <c r="AK1913" s="55"/>
      <c r="AL1913" s="55"/>
      <c r="AM1913" s="55"/>
      <c r="AN1913" s="54" t="str">
        <f t="shared" si="498"/>
        <v/>
      </c>
      <c r="AO1913" s="54" t="str">
        <f t="shared" si="499"/>
        <v/>
      </c>
      <c r="AP1913" s="53"/>
      <c r="AQ1913" s="53"/>
      <c r="AR1913" s="1"/>
      <c r="AS1913" s="1"/>
    </row>
    <row r="1914" spans="1:45" ht="18.75" customHeight="1" x14ac:dyDescent="0.35">
      <c r="A1914" s="1"/>
      <c r="B1914" s="49">
        <f>IF(R1914="",0,COUNTIF($R$7:R1914,R1914))</f>
        <v>0</v>
      </c>
      <c r="C1914" s="49" t="str">
        <f t="shared" si="484"/>
        <v>0</v>
      </c>
      <c r="D1914" s="49">
        <f>IF(X1914="",0,COUNTIF($X$7:X1914,X1914))</f>
        <v>0</v>
      </c>
      <c r="E1914" s="49" t="str">
        <f t="shared" si="485"/>
        <v>0</v>
      </c>
      <c r="F1914" s="49">
        <f>IF(AD1914="",0,COUNTIF($AD$7:AD1914,AD1914))</f>
        <v>0</v>
      </c>
      <c r="G1914" s="49" t="str">
        <f t="shared" si="486"/>
        <v>0</v>
      </c>
      <c r="H1914" s="49">
        <f>IF(AJ1914="",0,COUNTIF($AJ$7:AJ1914,AJ1914))</f>
        <v>0</v>
      </c>
      <c r="I1914" s="49" t="str">
        <f t="shared" si="487"/>
        <v>0</v>
      </c>
      <c r="J1914" s="120">
        <f t="shared" si="488"/>
        <v>0</v>
      </c>
      <c r="K1914" s="50" t="str">
        <f t="shared" si="489"/>
        <v>-</v>
      </c>
      <c r="L1914" s="49">
        <f>IF(N1914="",0,COUNTIF($N$7:N1914,N1914))</f>
        <v>0</v>
      </c>
      <c r="M1914" s="50" t="str">
        <f t="shared" si="490"/>
        <v>0</v>
      </c>
      <c r="N1914" s="49" t="str">
        <f t="shared" si="491"/>
        <v/>
      </c>
      <c r="O1914" s="1"/>
      <c r="P1914" s="112"/>
      <c r="Q1914" s="4"/>
      <c r="R1914" s="4"/>
      <c r="S1914" s="54" t="str">
        <f t="shared" si="492"/>
        <v/>
      </c>
      <c r="T1914" s="51"/>
      <c r="U1914" s="53"/>
      <c r="V1914" s="233"/>
      <c r="W1914" s="234" t="str">
        <f t="shared" si="493"/>
        <v/>
      </c>
      <c r="X1914" s="52"/>
      <c r="Y1914" s="53"/>
      <c r="Z1914" s="53"/>
      <c r="AA1914" s="53"/>
      <c r="AB1914" s="54" t="str">
        <f t="shared" si="494"/>
        <v/>
      </c>
      <c r="AC1914" s="54" t="str">
        <f t="shared" si="495"/>
        <v/>
      </c>
      <c r="AD1914" s="52"/>
      <c r="AE1914" s="53"/>
      <c r="AF1914" s="53"/>
      <c r="AG1914" s="53"/>
      <c r="AH1914" s="54" t="str">
        <f t="shared" si="496"/>
        <v/>
      </c>
      <c r="AI1914" s="54" t="str">
        <f t="shared" si="497"/>
        <v/>
      </c>
      <c r="AJ1914" s="52"/>
      <c r="AK1914" s="55"/>
      <c r="AL1914" s="55"/>
      <c r="AM1914" s="55"/>
      <c r="AN1914" s="54" t="str">
        <f t="shared" si="498"/>
        <v/>
      </c>
      <c r="AO1914" s="54" t="str">
        <f t="shared" si="499"/>
        <v/>
      </c>
      <c r="AP1914" s="53"/>
      <c r="AQ1914" s="53"/>
      <c r="AR1914" s="1"/>
      <c r="AS1914" s="1"/>
    </row>
    <row r="1915" spans="1:45" ht="18.75" customHeight="1" x14ac:dyDescent="0.35">
      <c r="A1915" s="1"/>
      <c r="B1915" s="49">
        <f>IF(R1915="",0,COUNTIF($R$7:R1915,R1915))</f>
        <v>0</v>
      </c>
      <c r="C1915" s="49" t="str">
        <f t="shared" si="484"/>
        <v>0</v>
      </c>
      <c r="D1915" s="49">
        <f>IF(X1915="",0,COUNTIF($X$7:X1915,X1915))</f>
        <v>0</v>
      </c>
      <c r="E1915" s="49" t="str">
        <f t="shared" si="485"/>
        <v>0</v>
      </c>
      <c r="F1915" s="49">
        <f>IF(AD1915="",0,COUNTIF($AD$7:AD1915,AD1915))</f>
        <v>0</v>
      </c>
      <c r="G1915" s="49" t="str">
        <f t="shared" si="486"/>
        <v>0</v>
      </c>
      <c r="H1915" s="49">
        <f>IF(AJ1915="",0,COUNTIF($AJ$7:AJ1915,AJ1915))</f>
        <v>0</v>
      </c>
      <c r="I1915" s="49" t="str">
        <f t="shared" si="487"/>
        <v>0</v>
      </c>
      <c r="J1915" s="120">
        <f t="shared" si="488"/>
        <v>0</v>
      </c>
      <c r="K1915" s="50" t="str">
        <f t="shared" si="489"/>
        <v>-</v>
      </c>
      <c r="L1915" s="49">
        <f>IF(N1915="",0,COUNTIF($N$7:N1915,N1915))</f>
        <v>0</v>
      </c>
      <c r="M1915" s="50" t="str">
        <f t="shared" si="490"/>
        <v>0</v>
      </c>
      <c r="N1915" s="49" t="str">
        <f t="shared" si="491"/>
        <v/>
      </c>
      <c r="O1915" s="1"/>
      <c r="P1915" s="112"/>
      <c r="Q1915" s="4"/>
      <c r="R1915" s="4"/>
      <c r="S1915" s="54" t="str">
        <f t="shared" si="492"/>
        <v/>
      </c>
      <c r="T1915" s="51"/>
      <c r="U1915" s="53"/>
      <c r="V1915" s="233"/>
      <c r="W1915" s="234" t="str">
        <f t="shared" si="493"/>
        <v/>
      </c>
      <c r="X1915" s="52"/>
      <c r="Y1915" s="53"/>
      <c r="Z1915" s="53"/>
      <c r="AA1915" s="53"/>
      <c r="AB1915" s="54" t="str">
        <f t="shared" si="494"/>
        <v/>
      </c>
      <c r="AC1915" s="54" t="str">
        <f t="shared" si="495"/>
        <v/>
      </c>
      <c r="AD1915" s="52"/>
      <c r="AE1915" s="53"/>
      <c r="AF1915" s="53"/>
      <c r="AG1915" s="53"/>
      <c r="AH1915" s="54" t="str">
        <f t="shared" si="496"/>
        <v/>
      </c>
      <c r="AI1915" s="54" t="str">
        <f t="shared" si="497"/>
        <v/>
      </c>
      <c r="AJ1915" s="52"/>
      <c r="AK1915" s="55"/>
      <c r="AL1915" s="55"/>
      <c r="AM1915" s="55"/>
      <c r="AN1915" s="54" t="str">
        <f t="shared" si="498"/>
        <v/>
      </c>
      <c r="AO1915" s="54" t="str">
        <f t="shared" si="499"/>
        <v/>
      </c>
      <c r="AP1915" s="53"/>
      <c r="AQ1915" s="53"/>
      <c r="AR1915" s="1"/>
      <c r="AS1915" s="1"/>
    </row>
    <row r="1916" spans="1:45" ht="18.75" customHeight="1" x14ac:dyDescent="0.35">
      <c r="A1916" s="1"/>
      <c r="B1916" s="49">
        <f>IF(R1916="",0,COUNTIF($R$7:R1916,R1916))</f>
        <v>0</v>
      </c>
      <c r="C1916" s="49" t="str">
        <f t="shared" si="484"/>
        <v>0</v>
      </c>
      <c r="D1916" s="49">
        <f>IF(X1916="",0,COUNTIF($X$7:X1916,X1916))</f>
        <v>0</v>
      </c>
      <c r="E1916" s="49" t="str">
        <f t="shared" si="485"/>
        <v>0</v>
      </c>
      <c r="F1916" s="49">
        <f>IF(AD1916="",0,COUNTIF($AD$7:AD1916,AD1916))</f>
        <v>0</v>
      </c>
      <c r="G1916" s="49" t="str">
        <f t="shared" si="486"/>
        <v>0</v>
      </c>
      <c r="H1916" s="49">
        <f>IF(AJ1916="",0,COUNTIF($AJ$7:AJ1916,AJ1916))</f>
        <v>0</v>
      </c>
      <c r="I1916" s="49" t="str">
        <f t="shared" si="487"/>
        <v>0</v>
      </c>
      <c r="J1916" s="120">
        <f t="shared" si="488"/>
        <v>0</v>
      </c>
      <c r="K1916" s="50" t="str">
        <f t="shared" si="489"/>
        <v>-</v>
      </c>
      <c r="L1916" s="49">
        <f>IF(N1916="",0,COUNTIF($N$7:N1916,N1916))</f>
        <v>0</v>
      </c>
      <c r="M1916" s="50" t="str">
        <f t="shared" si="490"/>
        <v>0</v>
      </c>
      <c r="N1916" s="49" t="str">
        <f t="shared" si="491"/>
        <v/>
      </c>
      <c r="O1916" s="1"/>
      <c r="P1916" s="112"/>
      <c r="Q1916" s="4"/>
      <c r="R1916" s="4"/>
      <c r="S1916" s="54" t="str">
        <f t="shared" si="492"/>
        <v/>
      </c>
      <c r="T1916" s="51"/>
      <c r="U1916" s="53"/>
      <c r="V1916" s="233"/>
      <c r="W1916" s="234" t="str">
        <f t="shared" si="493"/>
        <v/>
      </c>
      <c r="X1916" s="52"/>
      <c r="Y1916" s="53"/>
      <c r="Z1916" s="53"/>
      <c r="AA1916" s="53"/>
      <c r="AB1916" s="54" t="str">
        <f t="shared" si="494"/>
        <v/>
      </c>
      <c r="AC1916" s="54" t="str">
        <f t="shared" si="495"/>
        <v/>
      </c>
      <c r="AD1916" s="52"/>
      <c r="AE1916" s="53"/>
      <c r="AF1916" s="53"/>
      <c r="AG1916" s="53"/>
      <c r="AH1916" s="54" t="str">
        <f t="shared" si="496"/>
        <v/>
      </c>
      <c r="AI1916" s="54" t="str">
        <f t="shared" si="497"/>
        <v/>
      </c>
      <c r="AJ1916" s="52"/>
      <c r="AK1916" s="55"/>
      <c r="AL1916" s="55"/>
      <c r="AM1916" s="55"/>
      <c r="AN1916" s="54" t="str">
        <f t="shared" si="498"/>
        <v/>
      </c>
      <c r="AO1916" s="54" t="str">
        <f t="shared" si="499"/>
        <v/>
      </c>
      <c r="AP1916" s="53"/>
      <c r="AQ1916" s="53"/>
      <c r="AR1916" s="1"/>
      <c r="AS1916" s="1"/>
    </row>
    <row r="1917" spans="1:45" ht="18.75" customHeight="1" x14ac:dyDescent="0.35">
      <c r="A1917" s="1"/>
      <c r="B1917" s="49">
        <f>IF(R1917="",0,COUNTIF($R$7:R1917,R1917))</f>
        <v>0</v>
      </c>
      <c r="C1917" s="49" t="str">
        <f t="shared" si="484"/>
        <v>0</v>
      </c>
      <c r="D1917" s="49">
        <f>IF(X1917="",0,COUNTIF($X$7:X1917,X1917))</f>
        <v>0</v>
      </c>
      <c r="E1917" s="49" t="str">
        <f t="shared" si="485"/>
        <v>0</v>
      </c>
      <c r="F1917" s="49">
        <f>IF(AD1917="",0,COUNTIF($AD$7:AD1917,AD1917))</f>
        <v>0</v>
      </c>
      <c r="G1917" s="49" t="str">
        <f t="shared" si="486"/>
        <v>0</v>
      </c>
      <c r="H1917" s="49">
        <f>IF(AJ1917="",0,COUNTIF($AJ$7:AJ1917,AJ1917))</f>
        <v>0</v>
      </c>
      <c r="I1917" s="49" t="str">
        <f t="shared" si="487"/>
        <v>0</v>
      </c>
      <c r="J1917" s="120">
        <f t="shared" si="488"/>
        <v>0</v>
      </c>
      <c r="K1917" s="50" t="str">
        <f t="shared" si="489"/>
        <v>-</v>
      </c>
      <c r="L1917" s="49">
        <f>IF(N1917="",0,COUNTIF($N$7:N1917,N1917))</f>
        <v>0</v>
      </c>
      <c r="M1917" s="50" t="str">
        <f t="shared" si="490"/>
        <v>0</v>
      </c>
      <c r="N1917" s="49" t="str">
        <f t="shared" si="491"/>
        <v/>
      </c>
      <c r="O1917" s="1"/>
      <c r="P1917" s="112"/>
      <c r="Q1917" s="4"/>
      <c r="R1917" s="4"/>
      <c r="S1917" s="54" t="str">
        <f t="shared" si="492"/>
        <v/>
      </c>
      <c r="T1917" s="51"/>
      <c r="U1917" s="53"/>
      <c r="V1917" s="233"/>
      <c r="W1917" s="234" t="str">
        <f t="shared" si="493"/>
        <v/>
      </c>
      <c r="X1917" s="52"/>
      <c r="Y1917" s="53"/>
      <c r="Z1917" s="53"/>
      <c r="AA1917" s="53"/>
      <c r="AB1917" s="54" t="str">
        <f t="shared" si="494"/>
        <v/>
      </c>
      <c r="AC1917" s="54" t="str">
        <f t="shared" si="495"/>
        <v/>
      </c>
      <c r="AD1917" s="52"/>
      <c r="AE1917" s="53"/>
      <c r="AF1917" s="53"/>
      <c r="AG1917" s="53"/>
      <c r="AH1917" s="54" t="str">
        <f t="shared" si="496"/>
        <v/>
      </c>
      <c r="AI1917" s="54" t="str">
        <f t="shared" si="497"/>
        <v/>
      </c>
      <c r="AJ1917" s="52"/>
      <c r="AK1917" s="55"/>
      <c r="AL1917" s="55"/>
      <c r="AM1917" s="55"/>
      <c r="AN1917" s="54" t="str">
        <f t="shared" si="498"/>
        <v/>
      </c>
      <c r="AO1917" s="54" t="str">
        <f t="shared" si="499"/>
        <v/>
      </c>
      <c r="AP1917" s="53"/>
      <c r="AQ1917" s="53"/>
      <c r="AR1917" s="1"/>
      <c r="AS1917" s="1"/>
    </row>
    <row r="1918" spans="1:45" ht="18.75" customHeight="1" x14ac:dyDescent="0.35">
      <c r="A1918" s="1"/>
      <c r="B1918" s="49">
        <f>IF(R1918="",0,COUNTIF($R$7:R1918,R1918))</f>
        <v>0</v>
      </c>
      <c r="C1918" s="49" t="str">
        <f t="shared" si="484"/>
        <v>0</v>
      </c>
      <c r="D1918" s="49">
        <f>IF(X1918="",0,COUNTIF($X$7:X1918,X1918))</f>
        <v>0</v>
      </c>
      <c r="E1918" s="49" t="str">
        <f t="shared" si="485"/>
        <v>0</v>
      </c>
      <c r="F1918" s="49">
        <f>IF(AD1918="",0,COUNTIF($AD$7:AD1918,AD1918))</f>
        <v>0</v>
      </c>
      <c r="G1918" s="49" t="str">
        <f t="shared" si="486"/>
        <v>0</v>
      </c>
      <c r="H1918" s="49">
        <f>IF(AJ1918="",0,COUNTIF($AJ$7:AJ1918,AJ1918))</f>
        <v>0</v>
      </c>
      <c r="I1918" s="49" t="str">
        <f t="shared" si="487"/>
        <v>0</v>
      </c>
      <c r="J1918" s="120">
        <f t="shared" si="488"/>
        <v>0</v>
      </c>
      <c r="K1918" s="50" t="str">
        <f t="shared" si="489"/>
        <v>-</v>
      </c>
      <c r="L1918" s="49">
        <f>IF(N1918="",0,COUNTIF($N$7:N1918,N1918))</f>
        <v>0</v>
      </c>
      <c r="M1918" s="50" t="str">
        <f t="shared" si="490"/>
        <v>0</v>
      </c>
      <c r="N1918" s="49" t="str">
        <f t="shared" si="491"/>
        <v/>
      </c>
      <c r="O1918" s="1"/>
      <c r="P1918" s="112"/>
      <c r="Q1918" s="4"/>
      <c r="R1918" s="4"/>
      <c r="S1918" s="54" t="str">
        <f t="shared" si="492"/>
        <v/>
      </c>
      <c r="T1918" s="51"/>
      <c r="U1918" s="53"/>
      <c r="V1918" s="233"/>
      <c r="W1918" s="234" t="str">
        <f t="shared" si="493"/>
        <v/>
      </c>
      <c r="X1918" s="52"/>
      <c r="Y1918" s="53"/>
      <c r="Z1918" s="53"/>
      <c r="AA1918" s="53"/>
      <c r="AB1918" s="54" t="str">
        <f t="shared" si="494"/>
        <v/>
      </c>
      <c r="AC1918" s="54" t="str">
        <f t="shared" si="495"/>
        <v/>
      </c>
      <c r="AD1918" s="52"/>
      <c r="AE1918" s="53"/>
      <c r="AF1918" s="53"/>
      <c r="AG1918" s="53"/>
      <c r="AH1918" s="54" t="str">
        <f t="shared" si="496"/>
        <v/>
      </c>
      <c r="AI1918" s="54" t="str">
        <f t="shared" si="497"/>
        <v/>
      </c>
      <c r="AJ1918" s="52"/>
      <c r="AK1918" s="55"/>
      <c r="AL1918" s="55"/>
      <c r="AM1918" s="55"/>
      <c r="AN1918" s="54" t="str">
        <f t="shared" si="498"/>
        <v/>
      </c>
      <c r="AO1918" s="54" t="str">
        <f t="shared" si="499"/>
        <v/>
      </c>
      <c r="AP1918" s="53"/>
      <c r="AQ1918" s="53"/>
      <c r="AR1918" s="1"/>
      <c r="AS1918" s="1"/>
    </row>
    <row r="1919" spans="1:45" ht="18.75" customHeight="1" x14ac:dyDescent="0.35">
      <c r="A1919" s="1"/>
      <c r="B1919" s="49">
        <f>IF(R1919="",0,COUNTIF($R$7:R1919,R1919))</f>
        <v>0</v>
      </c>
      <c r="C1919" s="49" t="str">
        <f t="shared" si="484"/>
        <v>0</v>
      </c>
      <c r="D1919" s="49">
        <f>IF(X1919="",0,COUNTIF($X$7:X1919,X1919))</f>
        <v>0</v>
      </c>
      <c r="E1919" s="49" t="str">
        <f t="shared" si="485"/>
        <v>0</v>
      </c>
      <c r="F1919" s="49">
        <f>IF(AD1919="",0,COUNTIF($AD$7:AD1919,AD1919))</f>
        <v>0</v>
      </c>
      <c r="G1919" s="49" t="str">
        <f t="shared" si="486"/>
        <v>0</v>
      </c>
      <c r="H1919" s="49">
        <f>IF(AJ1919="",0,COUNTIF($AJ$7:AJ1919,AJ1919))</f>
        <v>0</v>
      </c>
      <c r="I1919" s="49" t="str">
        <f t="shared" si="487"/>
        <v>0</v>
      </c>
      <c r="J1919" s="120">
        <f t="shared" si="488"/>
        <v>0</v>
      </c>
      <c r="K1919" s="50" t="str">
        <f t="shared" si="489"/>
        <v>-</v>
      </c>
      <c r="L1919" s="49">
        <f>IF(N1919="",0,COUNTIF($N$7:N1919,N1919))</f>
        <v>0</v>
      </c>
      <c r="M1919" s="50" t="str">
        <f t="shared" si="490"/>
        <v>0</v>
      </c>
      <c r="N1919" s="49" t="str">
        <f t="shared" si="491"/>
        <v/>
      </c>
      <c r="O1919" s="1"/>
      <c r="P1919" s="112"/>
      <c r="Q1919" s="4"/>
      <c r="R1919" s="4"/>
      <c r="S1919" s="54" t="str">
        <f t="shared" si="492"/>
        <v/>
      </c>
      <c r="T1919" s="51"/>
      <c r="U1919" s="53"/>
      <c r="V1919" s="233"/>
      <c r="W1919" s="234" t="str">
        <f t="shared" si="493"/>
        <v/>
      </c>
      <c r="X1919" s="52"/>
      <c r="Y1919" s="53"/>
      <c r="Z1919" s="53"/>
      <c r="AA1919" s="53"/>
      <c r="AB1919" s="54" t="str">
        <f t="shared" si="494"/>
        <v/>
      </c>
      <c r="AC1919" s="54" t="str">
        <f t="shared" si="495"/>
        <v/>
      </c>
      <c r="AD1919" s="52"/>
      <c r="AE1919" s="53"/>
      <c r="AF1919" s="53"/>
      <c r="AG1919" s="53"/>
      <c r="AH1919" s="54" t="str">
        <f t="shared" si="496"/>
        <v/>
      </c>
      <c r="AI1919" s="54" t="str">
        <f t="shared" si="497"/>
        <v/>
      </c>
      <c r="AJ1919" s="52"/>
      <c r="AK1919" s="55"/>
      <c r="AL1919" s="55"/>
      <c r="AM1919" s="55"/>
      <c r="AN1919" s="54" t="str">
        <f t="shared" si="498"/>
        <v/>
      </c>
      <c r="AO1919" s="54" t="str">
        <f t="shared" si="499"/>
        <v/>
      </c>
      <c r="AP1919" s="53"/>
      <c r="AQ1919" s="53"/>
      <c r="AR1919" s="1"/>
      <c r="AS1919" s="1"/>
    </row>
    <row r="1920" spans="1:45" ht="18.75" customHeight="1" x14ac:dyDescent="0.35">
      <c r="A1920" s="1"/>
      <c r="B1920" s="49">
        <f>IF(R1920="",0,COUNTIF($R$7:R1920,R1920))</f>
        <v>0</v>
      </c>
      <c r="C1920" s="49" t="str">
        <f t="shared" si="484"/>
        <v>0</v>
      </c>
      <c r="D1920" s="49">
        <f>IF(X1920="",0,COUNTIF($X$7:X1920,X1920))</f>
        <v>0</v>
      </c>
      <c r="E1920" s="49" t="str">
        <f t="shared" si="485"/>
        <v>0</v>
      </c>
      <c r="F1920" s="49">
        <f>IF(AD1920="",0,COUNTIF($AD$7:AD1920,AD1920))</f>
        <v>0</v>
      </c>
      <c r="G1920" s="49" t="str">
        <f t="shared" si="486"/>
        <v>0</v>
      </c>
      <c r="H1920" s="49">
        <f>IF(AJ1920="",0,COUNTIF($AJ$7:AJ1920,AJ1920))</f>
        <v>0</v>
      </c>
      <c r="I1920" s="49" t="str">
        <f t="shared" si="487"/>
        <v>0</v>
      </c>
      <c r="J1920" s="120">
        <f t="shared" si="488"/>
        <v>0</v>
      </c>
      <c r="K1920" s="50" t="str">
        <f t="shared" si="489"/>
        <v>-</v>
      </c>
      <c r="L1920" s="49">
        <f>IF(N1920="",0,COUNTIF($N$7:N1920,N1920))</f>
        <v>0</v>
      </c>
      <c r="M1920" s="50" t="str">
        <f t="shared" si="490"/>
        <v>0</v>
      </c>
      <c r="N1920" s="49" t="str">
        <f t="shared" si="491"/>
        <v/>
      </c>
      <c r="O1920" s="1"/>
      <c r="P1920" s="112"/>
      <c r="Q1920" s="4"/>
      <c r="R1920" s="4"/>
      <c r="S1920" s="54" t="str">
        <f t="shared" si="492"/>
        <v/>
      </c>
      <c r="T1920" s="51"/>
      <c r="U1920" s="53"/>
      <c r="V1920" s="233"/>
      <c r="W1920" s="234" t="str">
        <f t="shared" si="493"/>
        <v/>
      </c>
      <c r="X1920" s="52"/>
      <c r="Y1920" s="53"/>
      <c r="Z1920" s="53"/>
      <c r="AA1920" s="53"/>
      <c r="AB1920" s="54" t="str">
        <f t="shared" si="494"/>
        <v/>
      </c>
      <c r="AC1920" s="54" t="str">
        <f t="shared" si="495"/>
        <v/>
      </c>
      <c r="AD1920" s="52"/>
      <c r="AE1920" s="53"/>
      <c r="AF1920" s="53"/>
      <c r="AG1920" s="53"/>
      <c r="AH1920" s="54" t="str">
        <f t="shared" si="496"/>
        <v/>
      </c>
      <c r="AI1920" s="54" t="str">
        <f t="shared" si="497"/>
        <v/>
      </c>
      <c r="AJ1920" s="52"/>
      <c r="AK1920" s="55"/>
      <c r="AL1920" s="55"/>
      <c r="AM1920" s="55"/>
      <c r="AN1920" s="54" t="str">
        <f t="shared" si="498"/>
        <v/>
      </c>
      <c r="AO1920" s="54" t="str">
        <f t="shared" si="499"/>
        <v/>
      </c>
      <c r="AP1920" s="53"/>
      <c r="AQ1920" s="53"/>
      <c r="AR1920" s="1"/>
      <c r="AS1920" s="1"/>
    </row>
    <row r="1921" spans="1:45" ht="18.75" customHeight="1" x14ac:dyDescent="0.35">
      <c r="A1921" s="1"/>
      <c r="B1921" s="49">
        <f>IF(R1921="",0,COUNTIF($R$7:R1921,R1921))</f>
        <v>0</v>
      </c>
      <c r="C1921" s="49" t="str">
        <f t="shared" si="484"/>
        <v>0</v>
      </c>
      <c r="D1921" s="49">
        <f>IF(X1921="",0,COUNTIF($X$7:X1921,X1921))</f>
        <v>0</v>
      </c>
      <c r="E1921" s="49" t="str">
        <f t="shared" si="485"/>
        <v>0</v>
      </c>
      <c r="F1921" s="49">
        <f>IF(AD1921="",0,COUNTIF($AD$7:AD1921,AD1921))</f>
        <v>0</v>
      </c>
      <c r="G1921" s="49" t="str">
        <f t="shared" si="486"/>
        <v>0</v>
      </c>
      <c r="H1921" s="49">
        <f>IF(AJ1921="",0,COUNTIF($AJ$7:AJ1921,AJ1921))</f>
        <v>0</v>
      </c>
      <c r="I1921" s="49" t="str">
        <f t="shared" si="487"/>
        <v>0</v>
      </c>
      <c r="J1921" s="120">
        <f t="shared" si="488"/>
        <v>0</v>
      </c>
      <c r="K1921" s="50" t="str">
        <f t="shared" si="489"/>
        <v>-</v>
      </c>
      <c r="L1921" s="49">
        <f>IF(N1921="",0,COUNTIF($N$7:N1921,N1921))</f>
        <v>0</v>
      </c>
      <c r="M1921" s="50" t="str">
        <f t="shared" si="490"/>
        <v>0</v>
      </c>
      <c r="N1921" s="49" t="str">
        <f t="shared" si="491"/>
        <v/>
      </c>
      <c r="O1921" s="1"/>
      <c r="P1921" s="112"/>
      <c r="Q1921" s="4"/>
      <c r="R1921" s="4"/>
      <c r="S1921" s="54" t="str">
        <f t="shared" si="492"/>
        <v/>
      </c>
      <c r="T1921" s="51"/>
      <c r="U1921" s="53"/>
      <c r="V1921" s="233"/>
      <c r="W1921" s="234" t="str">
        <f t="shared" si="493"/>
        <v/>
      </c>
      <c r="X1921" s="52"/>
      <c r="Y1921" s="53"/>
      <c r="Z1921" s="53"/>
      <c r="AA1921" s="53"/>
      <c r="AB1921" s="54" t="str">
        <f t="shared" si="494"/>
        <v/>
      </c>
      <c r="AC1921" s="54" t="str">
        <f t="shared" si="495"/>
        <v/>
      </c>
      <c r="AD1921" s="52"/>
      <c r="AE1921" s="53"/>
      <c r="AF1921" s="53"/>
      <c r="AG1921" s="53"/>
      <c r="AH1921" s="54" t="str">
        <f t="shared" si="496"/>
        <v/>
      </c>
      <c r="AI1921" s="54" t="str">
        <f t="shared" si="497"/>
        <v/>
      </c>
      <c r="AJ1921" s="52"/>
      <c r="AK1921" s="55"/>
      <c r="AL1921" s="55"/>
      <c r="AM1921" s="55"/>
      <c r="AN1921" s="54" t="str">
        <f t="shared" si="498"/>
        <v/>
      </c>
      <c r="AO1921" s="54" t="str">
        <f t="shared" si="499"/>
        <v/>
      </c>
      <c r="AP1921" s="53"/>
      <c r="AQ1921" s="53"/>
      <c r="AR1921" s="1"/>
      <c r="AS1921" s="1"/>
    </row>
    <row r="1922" spans="1:45" ht="18.75" customHeight="1" x14ac:dyDescent="0.35">
      <c r="A1922" s="1"/>
      <c r="B1922" s="49">
        <f>IF(R1922="",0,COUNTIF($R$7:R1922,R1922))</f>
        <v>0</v>
      </c>
      <c r="C1922" s="49" t="str">
        <f t="shared" si="484"/>
        <v>0</v>
      </c>
      <c r="D1922" s="49">
        <f>IF(X1922="",0,COUNTIF($X$7:X1922,X1922))</f>
        <v>0</v>
      </c>
      <c r="E1922" s="49" t="str">
        <f t="shared" si="485"/>
        <v>0</v>
      </c>
      <c r="F1922" s="49">
        <f>IF(AD1922="",0,COUNTIF($AD$7:AD1922,AD1922))</f>
        <v>0</v>
      </c>
      <c r="G1922" s="49" t="str">
        <f t="shared" si="486"/>
        <v>0</v>
      </c>
      <c r="H1922" s="49">
        <f>IF(AJ1922="",0,COUNTIF($AJ$7:AJ1922,AJ1922))</f>
        <v>0</v>
      </c>
      <c r="I1922" s="49" t="str">
        <f t="shared" si="487"/>
        <v>0</v>
      </c>
      <c r="J1922" s="120">
        <f t="shared" si="488"/>
        <v>0</v>
      </c>
      <c r="K1922" s="50" t="str">
        <f t="shared" si="489"/>
        <v>-</v>
      </c>
      <c r="L1922" s="49">
        <f>IF(N1922="",0,COUNTIF($N$7:N1922,N1922))</f>
        <v>0</v>
      </c>
      <c r="M1922" s="50" t="str">
        <f t="shared" si="490"/>
        <v>0</v>
      </c>
      <c r="N1922" s="49" t="str">
        <f t="shared" si="491"/>
        <v/>
      </c>
      <c r="O1922" s="1"/>
      <c r="P1922" s="112"/>
      <c r="Q1922" s="4"/>
      <c r="R1922" s="4"/>
      <c r="S1922" s="54" t="str">
        <f t="shared" si="492"/>
        <v/>
      </c>
      <c r="T1922" s="51"/>
      <c r="U1922" s="53"/>
      <c r="V1922" s="233"/>
      <c r="W1922" s="234" t="str">
        <f t="shared" si="493"/>
        <v/>
      </c>
      <c r="X1922" s="52"/>
      <c r="Y1922" s="53"/>
      <c r="Z1922" s="53"/>
      <c r="AA1922" s="53"/>
      <c r="AB1922" s="54" t="str">
        <f t="shared" si="494"/>
        <v/>
      </c>
      <c r="AC1922" s="54" t="str">
        <f t="shared" si="495"/>
        <v/>
      </c>
      <c r="AD1922" s="52"/>
      <c r="AE1922" s="53"/>
      <c r="AF1922" s="53"/>
      <c r="AG1922" s="53"/>
      <c r="AH1922" s="54" t="str">
        <f t="shared" si="496"/>
        <v/>
      </c>
      <c r="AI1922" s="54" t="str">
        <f t="shared" si="497"/>
        <v/>
      </c>
      <c r="AJ1922" s="52"/>
      <c r="AK1922" s="55"/>
      <c r="AL1922" s="55"/>
      <c r="AM1922" s="55"/>
      <c r="AN1922" s="54" t="str">
        <f t="shared" si="498"/>
        <v/>
      </c>
      <c r="AO1922" s="54" t="str">
        <f t="shared" si="499"/>
        <v/>
      </c>
      <c r="AP1922" s="53"/>
      <c r="AQ1922" s="53"/>
      <c r="AR1922" s="1"/>
      <c r="AS1922" s="1"/>
    </row>
    <row r="1923" spans="1:45" ht="18.75" customHeight="1" x14ac:dyDescent="0.35">
      <c r="A1923" s="1"/>
      <c r="B1923" s="49">
        <f>IF(R1923="",0,COUNTIF($R$7:R1923,R1923))</f>
        <v>0</v>
      </c>
      <c r="C1923" s="49" t="str">
        <f t="shared" si="484"/>
        <v>0</v>
      </c>
      <c r="D1923" s="49">
        <f>IF(X1923="",0,COUNTIF($X$7:X1923,X1923))</f>
        <v>0</v>
      </c>
      <c r="E1923" s="49" t="str">
        <f t="shared" si="485"/>
        <v>0</v>
      </c>
      <c r="F1923" s="49">
        <f>IF(AD1923="",0,COUNTIF($AD$7:AD1923,AD1923))</f>
        <v>0</v>
      </c>
      <c r="G1923" s="49" t="str">
        <f t="shared" si="486"/>
        <v>0</v>
      </c>
      <c r="H1923" s="49">
        <f>IF(AJ1923="",0,COUNTIF($AJ$7:AJ1923,AJ1923))</f>
        <v>0</v>
      </c>
      <c r="I1923" s="49" t="str">
        <f t="shared" si="487"/>
        <v>0</v>
      </c>
      <c r="J1923" s="120">
        <f t="shared" si="488"/>
        <v>0</v>
      </c>
      <c r="K1923" s="50" t="str">
        <f t="shared" si="489"/>
        <v>-</v>
      </c>
      <c r="L1923" s="49">
        <f>IF(N1923="",0,COUNTIF($N$7:N1923,N1923))</f>
        <v>0</v>
      </c>
      <c r="M1923" s="50" t="str">
        <f t="shared" si="490"/>
        <v>0</v>
      </c>
      <c r="N1923" s="49" t="str">
        <f t="shared" si="491"/>
        <v/>
      </c>
      <c r="O1923" s="1"/>
      <c r="P1923" s="112"/>
      <c r="Q1923" s="4"/>
      <c r="R1923" s="4"/>
      <c r="S1923" s="54" t="str">
        <f t="shared" si="492"/>
        <v/>
      </c>
      <c r="T1923" s="51"/>
      <c r="U1923" s="53"/>
      <c r="V1923" s="233"/>
      <c r="W1923" s="234" t="str">
        <f t="shared" si="493"/>
        <v/>
      </c>
      <c r="X1923" s="52"/>
      <c r="Y1923" s="53"/>
      <c r="Z1923" s="53"/>
      <c r="AA1923" s="53"/>
      <c r="AB1923" s="54" t="str">
        <f t="shared" si="494"/>
        <v/>
      </c>
      <c r="AC1923" s="54" t="str">
        <f t="shared" si="495"/>
        <v/>
      </c>
      <c r="AD1923" s="52"/>
      <c r="AE1923" s="53"/>
      <c r="AF1923" s="53"/>
      <c r="AG1923" s="53"/>
      <c r="AH1923" s="54" t="str">
        <f t="shared" si="496"/>
        <v/>
      </c>
      <c r="AI1923" s="54" t="str">
        <f t="shared" si="497"/>
        <v/>
      </c>
      <c r="AJ1923" s="52"/>
      <c r="AK1923" s="55"/>
      <c r="AL1923" s="55"/>
      <c r="AM1923" s="55"/>
      <c r="AN1923" s="54" t="str">
        <f t="shared" si="498"/>
        <v/>
      </c>
      <c r="AO1923" s="54" t="str">
        <f t="shared" si="499"/>
        <v/>
      </c>
      <c r="AP1923" s="53"/>
      <c r="AQ1923" s="53"/>
      <c r="AR1923" s="1"/>
      <c r="AS1923" s="1"/>
    </row>
    <row r="1924" spans="1:45" ht="18.75" customHeight="1" x14ac:dyDescent="0.35">
      <c r="A1924" s="1"/>
      <c r="B1924" s="49">
        <f>IF(R1924="",0,COUNTIF($R$7:R1924,R1924))</f>
        <v>0</v>
      </c>
      <c r="C1924" s="49" t="str">
        <f t="shared" si="484"/>
        <v>0</v>
      </c>
      <c r="D1924" s="49">
        <f>IF(X1924="",0,COUNTIF($X$7:X1924,X1924))</f>
        <v>0</v>
      </c>
      <c r="E1924" s="49" t="str">
        <f t="shared" si="485"/>
        <v>0</v>
      </c>
      <c r="F1924" s="49">
        <f>IF(AD1924="",0,COUNTIF($AD$7:AD1924,AD1924))</f>
        <v>0</v>
      </c>
      <c r="G1924" s="49" t="str">
        <f t="shared" si="486"/>
        <v>0</v>
      </c>
      <c r="H1924" s="49">
        <f>IF(AJ1924="",0,COUNTIF($AJ$7:AJ1924,AJ1924))</f>
        <v>0</v>
      </c>
      <c r="I1924" s="49" t="str">
        <f t="shared" si="487"/>
        <v>0</v>
      </c>
      <c r="J1924" s="120">
        <f t="shared" si="488"/>
        <v>0</v>
      </c>
      <c r="K1924" s="50" t="str">
        <f t="shared" si="489"/>
        <v>-</v>
      </c>
      <c r="L1924" s="49">
        <f>IF(N1924="",0,COUNTIF($N$7:N1924,N1924))</f>
        <v>0</v>
      </c>
      <c r="M1924" s="50" t="str">
        <f t="shared" si="490"/>
        <v>0</v>
      </c>
      <c r="N1924" s="49" t="str">
        <f t="shared" si="491"/>
        <v/>
      </c>
      <c r="O1924" s="1"/>
      <c r="P1924" s="112"/>
      <c r="Q1924" s="4"/>
      <c r="R1924" s="4"/>
      <c r="S1924" s="54" t="str">
        <f t="shared" si="492"/>
        <v/>
      </c>
      <c r="T1924" s="51"/>
      <c r="U1924" s="53"/>
      <c r="V1924" s="233"/>
      <c r="W1924" s="234" t="str">
        <f t="shared" si="493"/>
        <v/>
      </c>
      <c r="X1924" s="52"/>
      <c r="Y1924" s="53"/>
      <c r="Z1924" s="53"/>
      <c r="AA1924" s="53"/>
      <c r="AB1924" s="54" t="str">
        <f t="shared" si="494"/>
        <v/>
      </c>
      <c r="AC1924" s="54" t="str">
        <f t="shared" si="495"/>
        <v/>
      </c>
      <c r="AD1924" s="52"/>
      <c r="AE1924" s="53"/>
      <c r="AF1924" s="53"/>
      <c r="AG1924" s="53"/>
      <c r="AH1924" s="54" t="str">
        <f t="shared" si="496"/>
        <v/>
      </c>
      <c r="AI1924" s="54" t="str">
        <f t="shared" si="497"/>
        <v/>
      </c>
      <c r="AJ1924" s="52"/>
      <c r="AK1924" s="55"/>
      <c r="AL1924" s="55"/>
      <c r="AM1924" s="55"/>
      <c r="AN1924" s="54" t="str">
        <f t="shared" si="498"/>
        <v/>
      </c>
      <c r="AO1924" s="54" t="str">
        <f t="shared" si="499"/>
        <v/>
      </c>
      <c r="AP1924" s="53"/>
      <c r="AQ1924" s="53"/>
      <c r="AR1924" s="1"/>
      <c r="AS1924" s="1"/>
    </row>
    <row r="1925" spans="1:45" ht="18.75" customHeight="1" x14ac:dyDescent="0.35">
      <c r="A1925" s="1"/>
      <c r="B1925" s="49">
        <f>IF(R1925="",0,COUNTIF($R$7:R1925,R1925))</f>
        <v>0</v>
      </c>
      <c r="C1925" s="49" t="str">
        <f t="shared" si="484"/>
        <v>0</v>
      </c>
      <c r="D1925" s="49">
        <f>IF(X1925="",0,COUNTIF($X$7:X1925,X1925))</f>
        <v>0</v>
      </c>
      <c r="E1925" s="49" t="str">
        <f t="shared" si="485"/>
        <v>0</v>
      </c>
      <c r="F1925" s="49">
        <f>IF(AD1925="",0,COUNTIF($AD$7:AD1925,AD1925))</f>
        <v>0</v>
      </c>
      <c r="G1925" s="49" t="str">
        <f t="shared" si="486"/>
        <v>0</v>
      </c>
      <c r="H1925" s="49">
        <f>IF(AJ1925="",0,COUNTIF($AJ$7:AJ1925,AJ1925))</f>
        <v>0</v>
      </c>
      <c r="I1925" s="49" t="str">
        <f t="shared" si="487"/>
        <v>0</v>
      </c>
      <c r="J1925" s="120">
        <f t="shared" si="488"/>
        <v>0</v>
      </c>
      <c r="K1925" s="50" t="str">
        <f t="shared" si="489"/>
        <v>-</v>
      </c>
      <c r="L1925" s="49">
        <f>IF(N1925="",0,COUNTIF($N$7:N1925,N1925))</f>
        <v>0</v>
      </c>
      <c r="M1925" s="50" t="str">
        <f t="shared" si="490"/>
        <v>0</v>
      </c>
      <c r="N1925" s="49" t="str">
        <f t="shared" si="491"/>
        <v/>
      </c>
      <c r="O1925" s="1"/>
      <c r="P1925" s="112"/>
      <c r="Q1925" s="4"/>
      <c r="R1925" s="4"/>
      <c r="S1925" s="54" t="str">
        <f t="shared" si="492"/>
        <v/>
      </c>
      <c r="T1925" s="51"/>
      <c r="U1925" s="53"/>
      <c r="V1925" s="233"/>
      <c r="W1925" s="234" t="str">
        <f t="shared" si="493"/>
        <v/>
      </c>
      <c r="X1925" s="52"/>
      <c r="Y1925" s="53"/>
      <c r="Z1925" s="53"/>
      <c r="AA1925" s="53"/>
      <c r="AB1925" s="54" t="str">
        <f t="shared" si="494"/>
        <v/>
      </c>
      <c r="AC1925" s="54" t="str">
        <f t="shared" si="495"/>
        <v/>
      </c>
      <c r="AD1925" s="52"/>
      <c r="AE1925" s="53"/>
      <c r="AF1925" s="53"/>
      <c r="AG1925" s="53"/>
      <c r="AH1925" s="54" t="str">
        <f t="shared" si="496"/>
        <v/>
      </c>
      <c r="AI1925" s="54" t="str">
        <f t="shared" si="497"/>
        <v/>
      </c>
      <c r="AJ1925" s="52"/>
      <c r="AK1925" s="55"/>
      <c r="AL1925" s="55"/>
      <c r="AM1925" s="55"/>
      <c r="AN1925" s="54" t="str">
        <f t="shared" si="498"/>
        <v/>
      </c>
      <c r="AO1925" s="54" t="str">
        <f t="shared" si="499"/>
        <v/>
      </c>
      <c r="AP1925" s="53"/>
      <c r="AQ1925" s="53"/>
      <c r="AR1925" s="1"/>
      <c r="AS1925" s="1"/>
    </row>
    <row r="1926" spans="1:45" ht="18.75" customHeight="1" x14ac:dyDescent="0.35">
      <c r="A1926" s="1"/>
      <c r="B1926" s="49">
        <f>IF(R1926="",0,COUNTIF($R$7:R1926,R1926))</f>
        <v>0</v>
      </c>
      <c r="C1926" s="49" t="str">
        <f t="shared" si="484"/>
        <v>0</v>
      </c>
      <c r="D1926" s="49">
        <f>IF(X1926="",0,COUNTIF($X$7:X1926,X1926))</f>
        <v>0</v>
      </c>
      <c r="E1926" s="49" t="str">
        <f t="shared" si="485"/>
        <v>0</v>
      </c>
      <c r="F1926" s="49">
        <f>IF(AD1926="",0,COUNTIF($AD$7:AD1926,AD1926))</f>
        <v>0</v>
      </c>
      <c r="G1926" s="49" t="str">
        <f t="shared" si="486"/>
        <v>0</v>
      </c>
      <c r="H1926" s="49">
        <f>IF(AJ1926="",0,COUNTIF($AJ$7:AJ1926,AJ1926))</f>
        <v>0</v>
      </c>
      <c r="I1926" s="49" t="str">
        <f t="shared" si="487"/>
        <v>0</v>
      </c>
      <c r="J1926" s="120">
        <f t="shared" si="488"/>
        <v>0</v>
      </c>
      <c r="K1926" s="50" t="str">
        <f t="shared" si="489"/>
        <v>-</v>
      </c>
      <c r="L1926" s="49">
        <f>IF(N1926="",0,COUNTIF($N$7:N1926,N1926))</f>
        <v>0</v>
      </c>
      <c r="M1926" s="50" t="str">
        <f t="shared" si="490"/>
        <v>0</v>
      </c>
      <c r="N1926" s="49" t="str">
        <f t="shared" si="491"/>
        <v/>
      </c>
      <c r="O1926" s="1"/>
      <c r="P1926" s="112"/>
      <c r="Q1926" s="4"/>
      <c r="R1926" s="4"/>
      <c r="S1926" s="54" t="str">
        <f t="shared" si="492"/>
        <v/>
      </c>
      <c r="T1926" s="51"/>
      <c r="U1926" s="53"/>
      <c r="V1926" s="233"/>
      <c r="W1926" s="234" t="str">
        <f t="shared" si="493"/>
        <v/>
      </c>
      <c r="X1926" s="52"/>
      <c r="Y1926" s="53"/>
      <c r="Z1926" s="53"/>
      <c r="AA1926" s="53"/>
      <c r="AB1926" s="54" t="str">
        <f t="shared" si="494"/>
        <v/>
      </c>
      <c r="AC1926" s="54" t="str">
        <f t="shared" si="495"/>
        <v/>
      </c>
      <c r="AD1926" s="52"/>
      <c r="AE1926" s="53"/>
      <c r="AF1926" s="53"/>
      <c r="AG1926" s="53"/>
      <c r="AH1926" s="54" t="str">
        <f t="shared" si="496"/>
        <v/>
      </c>
      <c r="AI1926" s="54" t="str">
        <f t="shared" si="497"/>
        <v/>
      </c>
      <c r="AJ1926" s="52"/>
      <c r="AK1926" s="55"/>
      <c r="AL1926" s="55"/>
      <c r="AM1926" s="55"/>
      <c r="AN1926" s="54" t="str">
        <f t="shared" si="498"/>
        <v/>
      </c>
      <c r="AO1926" s="54" t="str">
        <f t="shared" si="499"/>
        <v/>
      </c>
      <c r="AP1926" s="53"/>
      <c r="AQ1926" s="53"/>
      <c r="AR1926" s="1"/>
      <c r="AS1926" s="1"/>
    </row>
    <row r="1927" spans="1:45" ht="18.75" customHeight="1" x14ac:dyDescent="0.35">
      <c r="A1927" s="1"/>
      <c r="B1927" s="49">
        <f>IF(R1927="",0,COUNTIF($R$7:R1927,R1927))</f>
        <v>0</v>
      </c>
      <c r="C1927" s="49" t="str">
        <f t="shared" si="484"/>
        <v>0</v>
      </c>
      <c r="D1927" s="49">
        <f>IF(X1927="",0,COUNTIF($X$7:X1927,X1927))</f>
        <v>0</v>
      </c>
      <c r="E1927" s="49" t="str">
        <f t="shared" si="485"/>
        <v>0</v>
      </c>
      <c r="F1927" s="49">
        <f>IF(AD1927="",0,COUNTIF($AD$7:AD1927,AD1927))</f>
        <v>0</v>
      </c>
      <c r="G1927" s="49" t="str">
        <f t="shared" si="486"/>
        <v>0</v>
      </c>
      <c r="H1927" s="49">
        <f>IF(AJ1927="",0,COUNTIF($AJ$7:AJ1927,AJ1927))</f>
        <v>0</v>
      </c>
      <c r="I1927" s="49" t="str">
        <f t="shared" si="487"/>
        <v>0</v>
      </c>
      <c r="J1927" s="120">
        <f t="shared" si="488"/>
        <v>0</v>
      </c>
      <c r="K1927" s="50" t="str">
        <f t="shared" si="489"/>
        <v>-</v>
      </c>
      <c r="L1927" s="49">
        <f>IF(N1927="",0,COUNTIF($N$7:N1927,N1927))</f>
        <v>0</v>
      </c>
      <c r="M1927" s="50" t="str">
        <f t="shared" si="490"/>
        <v>0</v>
      </c>
      <c r="N1927" s="49" t="str">
        <f t="shared" si="491"/>
        <v/>
      </c>
      <c r="O1927" s="1"/>
      <c r="P1927" s="112"/>
      <c r="Q1927" s="4"/>
      <c r="R1927" s="4"/>
      <c r="S1927" s="54" t="str">
        <f t="shared" si="492"/>
        <v/>
      </c>
      <c r="T1927" s="51"/>
      <c r="U1927" s="53"/>
      <c r="V1927" s="233"/>
      <c r="W1927" s="234" t="str">
        <f t="shared" si="493"/>
        <v/>
      </c>
      <c r="X1927" s="52"/>
      <c r="Y1927" s="53"/>
      <c r="Z1927" s="53"/>
      <c r="AA1927" s="53"/>
      <c r="AB1927" s="54" t="str">
        <f t="shared" si="494"/>
        <v/>
      </c>
      <c r="AC1927" s="54" t="str">
        <f t="shared" si="495"/>
        <v/>
      </c>
      <c r="AD1927" s="52"/>
      <c r="AE1927" s="53"/>
      <c r="AF1927" s="53"/>
      <c r="AG1927" s="53"/>
      <c r="AH1927" s="54" t="str">
        <f t="shared" si="496"/>
        <v/>
      </c>
      <c r="AI1927" s="54" t="str">
        <f t="shared" si="497"/>
        <v/>
      </c>
      <c r="AJ1927" s="52"/>
      <c r="AK1927" s="55"/>
      <c r="AL1927" s="55"/>
      <c r="AM1927" s="55"/>
      <c r="AN1927" s="54" t="str">
        <f t="shared" si="498"/>
        <v/>
      </c>
      <c r="AO1927" s="54" t="str">
        <f t="shared" si="499"/>
        <v/>
      </c>
      <c r="AP1927" s="53"/>
      <c r="AQ1927" s="53"/>
      <c r="AR1927" s="1"/>
      <c r="AS1927" s="1"/>
    </row>
    <row r="1928" spans="1:45" ht="18.75" customHeight="1" x14ac:dyDescent="0.35">
      <c r="A1928" s="1"/>
      <c r="B1928" s="49">
        <f>IF(R1928="",0,COUNTIF($R$7:R1928,R1928))</f>
        <v>0</v>
      </c>
      <c r="C1928" s="49" t="str">
        <f t="shared" si="484"/>
        <v>0</v>
      </c>
      <c r="D1928" s="49">
        <f>IF(X1928="",0,COUNTIF($X$7:X1928,X1928))</f>
        <v>0</v>
      </c>
      <c r="E1928" s="49" t="str">
        <f t="shared" si="485"/>
        <v>0</v>
      </c>
      <c r="F1928" s="49">
        <f>IF(AD1928="",0,COUNTIF($AD$7:AD1928,AD1928))</f>
        <v>0</v>
      </c>
      <c r="G1928" s="49" t="str">
        <f t="shared" si="486"/>
        <v>0</v>
      </c>
      <c r="H1928" s="49">
        <f>IF(AJ1928="",0,COUNTIF($AJ$7:AJ1928,AJ1928))</f>
        <v>0</v>
      </c>
      <c r="I1928" s="49" t="str">
        <f t="shared" si="487"/>
        <v>0</v>
      </c>
      <c r="J1928" s="120">
        <f t="shared" si="488"/>
        <v>0</v>
      </c>
      <c r="K1928" s="50" t="str">
        <f t="shared" si="489"/>
        <v>-</v>
      </c>
      <c r="L1928" s="49">
        <f>IF(N1928="",0,COUNTIF($N$7:N1928,N1928))</f>
        <v>0</v>
      </c>
      <c r="M1928" s="50" t="str">
        <f t="shared" si="490"/>
        <v>0</v>
      </c>
      <c r="N1928" s="49" t="str">
        <f t="shared" si="491"/>
        <v/>
      </c>
      <c r="O1928" s="1"/>
      <c r="P1928" s="112"/>
      <c r="Q1928" s="4"/>
      <c r="R1928" s="4"/>
      <c r="S1928" s="54" t="str">
        <f t="shared" si="492"/>
        <v/>
      </c>
      <c r="T1928" s="51"/>
      <c r="U1928" s="53"/>
      <c r="V1928" s="233"/>
      <c r="W1928" s="234" t="str">
        <f t="shared" si="493"/>
        <v/>
      </c>
      <c r="X1928" s="52"/>
      <c r="Y1928" s="53"/>
      <c r="Z1928" s="53"/>
      <c r="AA1928" s="53"/>
      <c r="AB1928" s="54" t="str">
        <f t="shared" si="494"/>
        <v/>
      </c>
      <c r="AC1928" s="54" t="str">
        <f t="shared" si="495"/>
        <v/>
      </c>
      <c r="AD1928" s="52"/>
      <c r="AE1928" s="53"/>
      <c r="AF1928" s="53"/>
      <c r="AG1928" s="53"/>
      <c r="AH1928" s="54" t="str">
        <f t="shared" si="496"/>
        <v/>
      </c>
      <c r="AI1928" s="54" t="str">
        <f t="shared" si="497"/>
        <v/>
      </c>
      <c r="AJ1928" s="52"/>
      <c r="AK1928" s="55"/>
      <c r="AL1928" s="55"/>
      <c r="AM1928" s="55"/>
      <c r="AN1928" s="54" t="str">
        <f t="shared" si="498"/>
        <v/>
      </c>
      <c r="AO1928" s="54" t="str">
        <f t="shared" si="499"/>
        <v/>
      </c>
      <c r="AP1928" s="53"/>
      <c r="AQ1928" s="53"/>
      <c r="AR1928" s="1"/>
      <c r="AS1928" s="1"/>
    </row>
    <row r="1929" spans="1:45" ht="18.75" customHeight="1" x14ac:dyDescent="0.35">
      <c r="A1929" s="1"/>
      <c r="B1929" s="49">
        <f>IF(R1929="",0,COUNTIF($R$7:R1929,R1929))</f>
        <v>0</v>
      </c>
      <c r="C1929" s="49" t="str">
        <f t="shared" si="484"/>
        <v>0</v>
      </c>
      <c r="D1929" s="49">
        <f>IF(X1929="",0,COUNTIF($X$7:X1929,X1929))</f>
        <v>0</v>
      </c>
      <c r="E1929" s="49" t="str">
        <f t="shared" si="485"/>
        <v>0</v>
      </c>
      <c r="F1929" s="49">
        <f>IF(AD1929="",0,COUNTIF($AD$7:AD1929,AD1929))</f>
        <v>0</v>
      </c>
      <c r="G1929" s="49" t="str">
        <f t="shared" si="486"/>
        <v>0</v>
      </c>
      <c r="H1929" s="49">
        <f>IF(AJ1929="",0,COUNTIF($AJ$7:AJ1929,AJ1929))</f>
        <v>0</v>
      </c>
      <c r="I1929" s="49" t="str">
        <f t="shared" si="487"/>
        <v>0</v>
      </c>
      <c r="J1929" s="120">
        <f t="shared" si="488"/>
        <v>0</v>
      </c>
      <c r="K1929" s="50" t="str">
        <f t="shared" si="489"/>
        <v>-</v>
      </c>
      <c r="L1929" s="49">
        <f>IF(N1929="",0,COUNTIF($N$7:N1929,N1929))</f>
        <v>0</v>
      </c>
      <c r="M1929" s="50" t="str">
        <f t="shared" si="490"/>
        <v>0</v>
      </c>
      <c r="N1929" s="49" t="str">
        <f t="shared" si="491"/>
        <v/>
      </c>
      <c r="O1929" s="1"/>
      <c r="P1929" s="112"/>
      <c r="Q1929" s="4"/>
      <c r="R1929" s="4"/>
      <c r="S1929" s="54" t="str">
        <f t="shared" si="492"/>
        <v/>
      </c>
      <c r="T1929" s="51"/>
      <c r="U1929" s="53"/>
      <c r="V1929" s="233"/>
      <c r="W1929" s="234" t="str">
        <f t="shared" si="493"/>
        <v/>
      </c>
      <c r="X1929" s="52"/>
      <c r="Y1929" s="53"/>
      <c r="Z1929" s="53"/>
      <c r="AA1929" s="53"/>
      <c r="AB1929" s="54" t="str">
        <f t="shared" si="494"/>
        <v/>
      </c>
      <c r="AC1929" s="54" t="str">
        <f t="shared" si="495"/>
        <v/>
      </c>
      <c r="AD1929" s="52"/>
      <c r="AE1929" s="53"/>
      <c r="AF1929" s="53"/>
      <c r="AG1929" s="53"/>
      <c r="AH1929" s="54" t="str">
        <f t="shared" si="496"/>
        <v/>
      </c>
      <c r="AI1929" s="54" t="str">
        <f t="shared" si="497"/>
        <v/>
      </c>
      <c r="AJ1929" s="52"/>
      <c r="AK1929" s="55"/>
      <c r="AL1929" s="55"/>
      <c r="AM1929" s="55"/>
      <c r="AN1929" s="54" t="str">
        <f t="shared" si="498"/>
        <v/>
      </c>
      <c r="AO1929" s="54" t="str">
        <f t="shared" si="499"/>
        <v/>
      </c>
      <c r="AP1929" s="53"/>
      <c r="AQ1929" s="53"/>
      <c r="AR1929" s="1"/>
      <c r="AS1929" s="1"/>
    </row>
    <row r="1930" spans="1:45" ht="18.75" customHeight="1" x14ac:dyDescent="0.35">
      <c r="A1930" s="1"/>
      <c r="B1930" s="49">
        <f>IF(R1930="",0,COUNTIF($R$7:R1930,R1930))</f>
        <v>0</v>
      </c>
      <c r="C1930" s="49" t="str">
        <f t="shared" si="484"/>
        <v>0</v>
      </c>
      <c r="D1930" s="49">
        <f>IF(X1930="",0,COUNTIF($X$7:X1930,X1930))</f>
        <v>0</v>
      </c>
      <c r="E1930" s="49" t="str">
        <f t="shared" si="485"/>
        <v>0</v>
      </c>
      <c r="F1930" s="49">
        <f>IF(AD1930="",0,COUNTIF($AD$7:AD1930,AD1930))</f>
        <v>0</v>
      </c>
      <c r="G1930" s="49" t="str">
        <f t="shared" si="486"/>
        <v>0</v>
      </c>
      <c r="H1930" s="49">
        <f>IF(AJ1930="",0,COUNTIF($AJ$7:AJ1930,AJ1930))</f>
        <v>0</v>
      </c>
      <c r="I1930" s="49" t="str">
        <f t="shared" si="487"/>
        <v>0</v>
      </c>
      <c r="J1930" s="120">
        <f t="shared" si="488"/>
        <v>0</v>
      </c>
      <c r="K1930" s="50" t="str">
        <f t="shared" si="489"/>
        <v>-</v>
      </c>
      <c r="L1930" s="49">
        <f>IF(N1930="",0,COUNTIF($N$7:N1930,N1930))</f>
        <v>0</v>
      </c>
      <c r="M1930" s="50" t="str">
        <f t="shared" si="490"/>
        <v>0</v>
      </c>
      <c r="N1930" s="49" t="str">
        <f t="shared" si="491"/>
        <v/>
      </c>
      <c r="O1930" s="1"/>
      <c r="P1930" s="112"/>
      <c r="Q1930" s="4"/>
      <c r="R1930" s="4"/>
      <c r="S1930" s="54" t="str">
        <f t="shared" si="492"/>
        <v/>
      </c>
      <c r="T1930" s="51"/>
      <c r="U1930" s="53"/>
      <c r="V1930" s="233"/>
      <c r="W1930" s="234" t="str">
        <f t="shared" si="493"/>
        <v/>
      </c>
      <c r="X1930" s="52"/>
      <c r="Y1930" s="53"/>
      <c r="Z1930" s="53"/>
      <c r="AA1930" s="53"/>
      <c r="AB1930" s="54" t="str">
        <f t="shared" si="494"/>
        <v/>
      </c>
      <c r="AC1930" s="54" t="str">
        <f t="shared" si="495"/>
        <v/>
      </c>
      <c r="AD1930" s="52"/>
      <c r="AE1930" s="53"/>
      <c r="AF1930" s="53"/>
      <c r="AG1930" s="53"/>
      <c r="AH1930" s="54" t="str">
        <f t="shared" si="496"/>
        <v/>
      </c>
      <c r="AI1930" s="54" t="str">
        <f t="shared" si="497"/>
        <v/>
      </c>
      <c r="AJ1930" s="52"/>
      <c r="AK1930" s="55"/>
      <c r="AL1930" s="55"/>
      <c r="AM1930" s="55"/>
      <c r="AN1930" s="54" t="str">
        <f t="shared" si="498"/>
        <v/>
      </c>
      <c r="AO1930" s="54" t="str">
        <f t="shared" si="499"/>
        <v/>
      </c>
      <c r="AP1930" s="53"/>
      <c r="AQ1930" s="53"/>
      <c r="AR1930" s="1"/>
      <c r="AS1930" s="1"/>
    </row>
    <row r="1931" spans="1:45" ht="18.75" customHeight="1" x14ac:dyDescent="0.35">
      <c r="A1931" s="1"/>
      <c r="B1931" s="49">
        <f>IF(R1931="",0,COUNTIF($R$7:R1931,R1931))</f>
        <v>0</v>
      </c>
      <c r="C1931" s="49" t="str">
        <f t="shared" si="484"/>
        <v>0</v>
      </c>
      <c r="D1931" s="49">
        <f>IF(X1931="",0,COUNTIF($X$7:X1931,X1931))</f>
        <v>0</v>
      </c>
      <c r="E1931" s="49" t="str">
        <f t="shared" si="485"/>
        <v>0</v>
      </c>
      <c r="F1931" s="49">
        <f>IF(AD1931="",0,COUNTIF($AD$7:AD1931,AD1931))</f>
        <v>0</v>
      </c>
      <c r="G1931" s="49" t="str">
        <f t="shared" si="486"/>
        <v>0</v>
      </c>
      <c r="H1931" s="49">
        <f>IF(AJ1931="",0,COUNTIF($AJ$7:AJ1931,AJ1931))</f>
        <v>0</v>
      </c>
      <c r="I1931" s="49" t="str">
        <f t="shared" si="487"/>
        <v>0</v>
      </c>
      <c r="J1931" s="120">
        <f t="shared" si="488"/>
        <v>0</v>
      </c>
      <c r="K1931" s="50" t="str">
        <f t="shared" si="489"/>
        <v>-</v>
      </c>
      <c r="L1931" s="49">
        <f>IF(N1931="",0,COUNTIF($N$7:N1931,N1931))</f>
        <v>0</v>
      </c>
      <c r="M1931" s="50" t="str">
        <f t="shared" si="490"/>
        <v>0</v>
      </c>
      <c r="N1931" s="49" t="str">
        <f t="shared" si="491"/>
        <v/>
      </c>
      <c r="O1931" s="1"/>
      <c r="P1931" s="112"/>
      <c r="Q1931" s="4"/>
      <c r="R1931" s="4"/>
      <c r="S1931" s="54" t="str">
        <f t="shared" si="492"/>
        <v/>
      </c>
      <c r="T1931" s="51"/>
      <c r="U1931" s="53"/>
      <c r="V1931" s="233"/>
      <c r="W1931" s="234" t="str">
        <f t="shared" si="493"/>
        <v/>
      </c>
      <c r="X1931" s="52"/>
      <c r="Y1931" s="53"/>
      <c r="Z1931" s="53"/>
      <c r="AA1931" s="53"/>
      <c r="AB1931" s="54" t="str">
        <f t="shared" si="494"/>
        <v/>
      </c>
      <c r="AC1931" s="54" t="str">
        <f t="shared" si="495"/>
        <v/>
      </c>
      <c r="AD1931" s="52"/>
      <c r="AE1931" s="53"/>
      <c r="AF1931" s="53"/>
      <c r="AG1931" s="53"/>
      <c r="AH1931" s="54" t="str">
        <f t="shared" si="496"/>
        <v/>
      </c>
      <c r="AI1931" s="54" t="str">
        <f t="shared" si="497"/>
        <v/>
      </c>
      <c r="AJ1931" s="52"/>
      <c r="AK1931" s="55"/>
      <c r="AL1931" s="55"/>
      <c r="AM1931" s="55"/>
      <c r="AN1931" s="54" t="str">
        <f t="shared" si="498"/>
        <v/>
      </c>
      <c r="AO1931" s="54" t="str">
        <f t="shared" si="499"/>
        <v/>
      </c>
      <c r="AP1931" s="53"/>
      <c r="AQ1931" s="53"/>
      <c r="AR1931" s="1"/>
      <c r="AS1931" s="1"/>
    </row>
    <row r="1932" spans="1:45" ht="18.75" customHeight="1" x14ac:dyDescent="0.35">
      <c r="A1932" s="1"/>
      <c r="B1932" s="49">
        <f>IF(R1932="",0,COUNTIF($R$7:R1932,R1932))</f>
        <v>0</v>
      </c>
      <c r="C1932" s="49" t="str">
        <f t="shared" si="484"/>
        <v>0</v>
      </c>
      <c r="D1932" s="49">
        <f>IF(X1932="",0,COUNTIF($X$7:X1932,X1932))</f>
        <v>0</v>
      </c>
      <c r="E1932" s="49" t="str">
        <f t="shared" si="485"/>
        <v>0</v>
      </c>
      <c r="F1932" s="49">
        <f>IF(AD1932="",0,COUNTIF($AD$7:AD1932,AD1932))</f>
        <v>0</v>
      </c>
      <c r="G1932" s="49" t="str">
        <f t="shared" si="486"/>
        <v>0</v>
      </c>
      <c r="H1932" s="49">
        <f>IF(AJ1932="",0,COUNTIF($AJ$7:AJ1932,AJ1932))</f>
        <v>0</v>
      </c>
      <c r="I1932" s="49" t="str">
        <f t="shared" si="487"/>
        <v>0</v>
      </c>
      <c r="J1932" s="120">
        <f t="shared" si="488"/>
        <v>0</v>
      </c>
      <c r="K1932" s="50" t="str">
        <f t="shared" si="489"/>
        <v>-</v>
      </c>
      <c r="L1932" s="49">
        <f>IF(N1932="",0,COUNTIF($N$7:N1932,N1932))</f>
        <v>0</v>
      </c>
      <c r="M1932" s="50" t="str">
        <f t="shared" si="490"/>
        <v>0</v>
      </c>
      <c r="N1932" s="49" t="str">
        <f t="shared" si="491"/>
        <v/>
      </c>
      <c r="O1932" s="1"/>
      <c r="P1932" s="112"/>
      <c r="Q1932" s="4"/>
      <c r="R1932" s="4"/>
      <c r="S1932" s="54" t="str">
        <f t="shared" si="492"/>
        <v/>
      </c>
      <c r="T1932" s="51"/>
      <c r="U1932" s="53"/>
      <c r="V1932" s="233"/>
      <c r="W1932" s="234" t="str">
        <f t="shared" si="493"/>
        <v/>
      </c>
      <c r="X1932" s="52"/>
      <c r="Y1932" s="53"/>
      <c r="Z1932" s="53"/>
      <c r="AA1932" s="53"/>
      <c r="AB1932" s="54" t="str">
        <f t="shared" si="494"/>
        <v/>
      </c>
      <c r="AC1932" s="54" t="str">
        <f t="shared" si="495"/>
        <v/>
      </c>
      <c r="AD1932" s="52"/>
      <c r="AE1932" s="53"/>
      <c r="AF1932" s="53"/>
      <c r="AG1932" s="53"/>
      <c r="AH1932" s="54" t="str">
        <f t="shared" si="496"/>
        <v/>
      </c>
      <c r="AI1932" s="54" t="str">
        <f t="shared" si="497"/>
        <v/>
      </c>
      <c r="AJ1932" s="52"/>
      <c r="AK1932" s="55"/>
      <c r="AL1932" s="55"/>
      <c r="AM1932" s="55"/>
      <c r="AN1932" s="54" t="str">
        <f t="shared" si="498"/>
        <v/>
      </c>
      <c r="AO1932" s="54" t="str">
        <f t="shared" si="499"/>
        <v/>
      </c>
      <c r="AP1932" s="53"/>
      <c r="AQ1932" s="53"/>
      <c r="AR1932" s="1"/>
      <c r="AS1932" s="1"/>
    </row>
    <row r="1933" spans="1:45" ht="18.75" customHeight="1" x14ac:dyDescent="0.35">
      <c r="A1933" s="1"/>
      <c r="B1933" s="49">
        <f>IF(R1933="",0,COUNTIF($R$7:R1933,R1933))</f>
        <v>0</v>
      </c>
      <c r="C1933" s="49" t="str">
        <f t="shared" si="484"/>
        <v>0</v>
      </c>
      <c r="D1933" s="49">
        <f>IF(X1933="",0,COUNTIF($X$7:X1933,X1933))</f>
        <v>0</v>
      </c>
      <c r="E1933" s="49" t="str">
        <f t="shared" si="485"/>
        <v>0</v>
      </c>
      <c r="F1933" s="49">
        <f>IF(AD1933="",0,COUNTIF($AD$7:AD1933,AD1933))</f>
        <v>0</v>
      </c>
      <c r="G1933" s="49" t="str">
        <f t="shared" si="486"/>
        <v>0</v>
      </c>
      <c r="H1933" s="49">
        <f>IF(AJ1933="",0,COUNTIF($AJ$7:AJ1933,AJ1933))</f>
        <v>0</v>
      </c>
      <c r="I1933" s="49" t="str">
        <f t="shared" si="487"/>
        <v>0</v>
      </c>
      <c r="J1933" s="120">
        <f t="shared" si="488"/>
        <v>0</v>
      </c>
      <c r="K1933" s="50" t="str">
        <f t="shared" si="489"/>
        <v>-</v>
      </c>
      <c r="L1933" s="49">
        <f>IF(N1933="",0,COUNTIF($N$7:N1933,N1933))</f>
        <v>0</v>
      </c>
      <c r="M1933" s="50" t="str">
        <f t="shared" si="490"/>
        <v>0</v>
      </c>
      <c r="N1933" s="49" t="str">
        <f t="shared" si="491"/>
        <v/>
      </c>
      <c r="O1933" s="1"/>
      <c r="P1933" s="112"/>
      <c r="Q1933" s="4"/>
      <c r="R1933" s="4"/>
      <c r="S1933" s="54" t="str">
        <f t="shared" si="492"/>
        <v/>
      </c>
      <c r="T1933" s="51"/>
      <c r="U1933" s="53"/>
      <c r="V1933" s="233"/>
      <c r="W1933" s="234" t="str">
        <f t="shared" si="493"/>
        <v/>
      </c>
      <c r="X1933" s="52"/>
      <c r="Y1933" s="53"/>
      <c r="Z1933" s="53"/>
      <c r="AA1933" s="53"/>
      <c r="AB1933" s="54" t="str">
        <f t="shared" si="494"/>
        <v/>
      </c>
      <c r="AC1933" s="54" t="str">
        <f t="shared" si="495"/>
        <v/>
      </c>
      <c r="AD1933" s="52"/>
      <c r="AE1933" s="53"/>
      <c r="AF1933" s="53"/>
      <c r="AG1933" s="53"/>
      <c r="AH1933" s="54" t="str">
        <f t="shared" si="496"/>
        <v/>
      </c>
      <c r="AI1933" s="54" t="str">
        <f t="shared" si="497"/>
        <v/>
      </c>
      <c r="AJ1933" s="52"/>
      <c r="AK1933" s="55"/>
      <c r="AL1933" s="55"/>
      <c r="AM1933" s="55"/>
      <c r="AN1933" s="54" t="str">
        <f t="shared" si="498"/>
        <v/>
      </c>
      <c r="AO1933" s="54" t="str">
        <f t="shared" si="499"/>
        <v/>
      </c>
      <c r="AP1933" s="53"/>
      <c r="AQ1933" s="53"/>
      <c r="AR1933" s="1"/>
      <c r="AS1933" s="1"/>
    </row>
    <row r="1934" spans="1:45" ht="18.75" customHeight="1" x14ac:dyDescent="0.35">
      <c r="A1934" s="1"/>
      <c r="B1934" s="49">
        <f>IF(R1934="",0,COUNTIF($R$7:R1934,R1934))</f>
        <v>0</v>
      </c>
      <c r="C1934" s="49" t="str">
        <f t="shared" si="484"/>
        <v>0</v>
      </c>
      <c r="D1934" s="49">
        <f>IF(X1934="",0,COUNTIF($X$7:X1934,X1934))</f>
        <v>0</v>
      </c>
      <c r="E1934" s="49" t="str">
        <f t="shared" si="485"/>
        <v>0</v>
      </c>
      <c r="F1934" s="49">
        <f>IF(AD1934="",0,COUNTIF($AD$7:AD1934,AD1934))</f>
        <v>0</v>
      </c>
      <c r="G1934" s="49" t="str">
        <f t="shared" si="486"/>
        <v>0</v>
      </c>
      <c r="H1934" s="49">
        <f>IF(AJ1934="",0,COUNTIF($AJ$7:AJ1934,AJ1934))</f>
        <v>0</v>
      </c>
      <c r="I1934" s="49" t="str">
        <f t="shared" si="487"/>
        <v>0</v>
      </c>
      <c r="J1934" s="120">
        <f t="shared" si="488"/>
        <v>0</v>
      </c>
      <c r="K1934" s="50" t="str">
        <f t="shared" si="489"/>
        <v>-</v>
      </c>
      <c r="L1934" s="49">
        <f>IF(N1934="",0,COUNTIF($N$7:N1934,N1934))</f>
        <v>0</v>
      </c>
      <c r="M1934" s="50" t="str">
        <f t="shared" si="490"/>
        <v>0</v>
      </c>
      <c r="N1934" s="49" t="str">
        <f t="shared" si="491"/>
        <v/>
      </c>
      <c r="O1934" s="1"/>
      <c r="P1934" s="112"/>
      <c r="Q1934" s="4"/>
      <c r="R1934" s="4"/>
      <c r="S1934" s="54" t="str">
        <f t="shared" si="492"/>
        <v/>
      </c>
      <c r="T1934" s="51"/>
      <c r="U1934" s="53"/>
      <c r="V1934" s="233"/>
      <c r="W1934" s="234" t="str">
        <f t="shared" si="493"/>
        <v/>
      </c>
      <c r="X1934" s="52"/>
      <c r="Y1934" s="53"/>
      <c r="Z1934" s="53"/>
      <c r="AA1934" s="53"/>
      <c r="AB1934" s="54" t="str">
        <f t="shared" si="494"/>
        <v/>
      </c>
      <c r="AC1934" s="54" t="str">
        <f t="shared" si="495"/>
        <v/>
      </c>
      <c r="AD1934" s="52"/>
      <c r="AE1934" s="53"/>
      <c r="AF1934" s="53"/>
      <c r="AG1934" s="53"/>
      <c r="AH1934" s="54" t="str">
        <f t="shared" si="496"/>
        <v/>
      </c>
      <c r="AI1934" s="54" t="str">
        <f t="shared" si="497"/>
        <v/>
      </c>
      <c r="AJ1934" s="52"/>
      <c r="AK1934" s="55"/>
      <c r="AL1934" s="55"/>
      <c r="AM1934" s="55"/>
      <c r="AN1934" s="54" t="str">
        <f t="shared" si="498"/>
        <v/>
      </c>
      <c r="AO1934" s="54" t="str">
        <f t="shared" si="499"/>
        <v/>
      </c>
      <c r="AP1934" s="53"/>
      <c r="AQ1934" s="53"/>
      <c r="AR1934" s="1"/>
      <c r="AS1934" s="1"/>
    </row>
    <row r="1935" spans="1:45" ht="18.75" customHeight="1" x14ac:dyDescent="0.35">
      <c r="A1935" s="1"/>
      <c r="B1935" s="49">
        <f>IF(R1935="",0,COUNTIF($R$7:R1935,R1935))</f>
        <v>0</v>
      </c>
      <c r="C1935" s="49" t="str">
        <f t="shared" si="484"/>
        <v>0</v>
      </c>
      <c r="D1935" s="49">
        <f>IF(X1935="",0,COUNTIF($X$7:X1935,X1935))</f>
        <v>0</v>
      </c>
      <c r="E1935" s="49" t="str">
        <f t="shared" si="485"/>
        <v>0</v>
      </c>
      <c r="F1935" s="49">
        <f>IF(AD1935="",0,COUNTIF($AD$7:AD1935,AD1935))</f>
        <v>0</v>
      </c>
      <c r="G1935" s="49" t="str">
        <f t="shared" si="486"/>
        <v>0</v>
      </c>
      <c r="H1935" s="49">
        <f>IF(AJ1935="",0,COUNTIF($AJ$7:AJ1935,AJ1935))</f>
        <v>0</v>
      </c>
      <c r="I1935" s="49" t="str">
        <f t="shared" si="487"/>
        <v>0</v>
      </c>
      <c r="J1935" s="120">
        <f t="shared" si="488"/>
        <v>0</v>
      </c>
      <c r="K1935" s="50" t="str">
        <f t="shared" si="489"/>
        <v>-</v>
      </c>
      <c r="L1935" s="49">
        <f>IF(N1935="",0,COUNTIF($N$7:N1935,N1935))</f>
        <v>0</v>
      </c>
      <c r="M1935" s="50" t="str">
        <f t="shared" si="490"/>
        <v>0</v>
      </c>
      <c r="N1935" s="49" t="str">
        <f t="shared" si="491"/>
        <v/>
      </c>
      <c r="O1935" s="1"/>
      <c r="P1935" s="112"/>
      <c r="Q1935" s="4"/>
      <c r="R1935" s="4"/>
      <c r="S1935" s="54" t="str">
        <f t="shared" si="492"/>
        <v/>
      </c>
      <c r="T1935" s="51"/>
      <c r="U1935" s="53"/>
      <c r="V1935" s="233"/>
      <c r="W1935" s="234" t="str">
        <f t="shared" si="493"/>
        <v/>
      </c>
      <c r="X1935" s="52"/>
      <c r="Y1935" s="53"/>
      <c r="Z1935" s="53"/>
      <c r="AA1935" s="53"/>
      <c r="AB1935" s="54" t="str">
        <f t="shared" si="494"/>
        <v/>
      </c>
      <c r="AC1935" s="54" t="str">
        <f t="shared" si="495"/>
        <v/>
      </c>
      <c r="AD1935" s="52"/>
      <c r="AE1935" s="53"/>
      <c r="AF1935" s="53"/>
      <c r="AG1935" s="53"/>
      <c r="AH1935" s="54" t="str">
        <f t="shared" si="496"/>
        <v/>
      </c>
      <c r="AI1935" s="54" t="str">
        <f t="shared" si="497"/>
        <v/>
      </c>
      <c r="AJ1935" s="52"/>
      <c r="AK1935" s="55"/>
      <c r="AL1935" s="55"/>
      <c r="AM1935" s="55"/>
      <c r="AN1935" s="54" t="str">
        <f t="shared" si="498"/>
        <v/>
      </c>
      <c r="AO1935" s="54" t="str">
        <f t="shared" si="499"/>
        <v/>
      </c>
      <c r="AP1935" s="53"/>
      <c r="AQ1935" s="53"/>
      <c r="AR1935" s="1"/>
      <c r="AS1935" s="1"/>
    </row>
    <row r="1936" spans="1:45" ht="18.75" customHeight="1" x14ac:dyDescent="0.35">
      <c r="A1936" s="1"/>
      <c r="B1936" s="49">
        <f>IF(R1936="",0,COUNTIF($R$7:R1936,R1936))</f>
        <v>0</v>
      </c>
      <c r="C1936" s="49" t="str">
        <f t="shared" si="484"/>
        <v>0</v>
      </c>
      <c r="D1936" s="49">
        <f>IF(X1936="",0,COUNTIF($X$7:X1936,X1936))</f>
        <v>0</v>
      </c>
      <c r="E1936" s="49" t="str">
        <f t="shared" si="485"/>
        <v>0</v>
      </c>
      <c r="F1936" s="49">
        <f>IF(AD1936="",0,COUNTIF($AD$7:AD1936,AD1936))</f>
        <v>0</v>
      </c>
      <c r="G1936" s="49" t="str">
        <f t="shared" si="486"/>
        <v>0</v>
      </c>
      <c r="H1936" s="49">
        <f>IF(AJ1936="",0,COUNTIF($AJ$7:AJ1936,AJ1936))</f>
        <v>0</v>
      </c>
      <c r="I1936" s="49" t="str">
        <f t="shared" si="487"/>
        <v>0</v>
      </c>
      <c r="J1936" s="120">
        <f t="shared" si="488"/>
        <v>0</v>
      </c>
      <c r="K1936" s="50" t="str">
        <f t="shared" si="489"/>
        <v>-</v>
      </c>
      <c r="L1936" s="49">
        <f>IF(N1936="",0,COUNTIF($N$7:N1936,N1936))</f>
        <v>0</v>
      </c>
      <c r="M1936" s="50" t="str">
        <f t="shared" si="490"/>
        <v>0</v>
      </c>
      <c r="N1936" s="49" t="str">
        <f t="shared" si="491"/>
        <v/>
      </c>
      <c r="O1936" s="1"/>
      <c r="P1936" s="112"/>
      <c r="Q1936" s="4"/>
      <c r="R1936" s="4"/>
      <c r="S1936" s="54" t="str">
        <f t="shared" si="492"/>
        <v/>
      </c>
      <c r="T1936" s="51"/>
      <c r="U1936" s="53"/>
      <c r="V1936" s="233"/>
      <c r="W1936" s="234" t="str">
        <f t="shared" si="493"/>
        <v/>
      </c>
      <c r="X1936" s="52"/>
      <c r="Y1936" s="53"/>
      <c r="Z1936" s="53"/>
      <c r="AA1936" s="53"/>
      <c r="AB1936" s="54" t="str">
        <f t="shared" si="494"/>
        <v/>
      </c>
      <c r="AC1936" s="54" t="str">
        <f t="shared" si="495"/>
        <v/>
      </c>
      <c r="AD1936" s="52"/>
      <c r="AE1936" s="53"/>
      <c r="AF1936" s="53"/>
      <c r="AG1936" s="53"/>
      <c r="AH1936" s="54" t="str">
        <f t="shared" si="496"/>
        <v/>
      </c>
      <c r="AI1936" s="54" t="str">
        <f t="shared" si="497"/>
        <v/>
      </c>
      <c r="AJ1936" s="52"/>
      <c r="AK1936" s="55"/>
      <c r="AL1936" s="55"/>
      <c r="AM1936" s="55"/>
      <c r="AN1936" s="54" t="str">
        <f t="shared" si="498"/>
        <v/>
      </c>
      <c r="AO1936" s="54" t="str">
        <f t="shared" si="499"/>
        <v/>
      </c>
      <c r="AP1936" s="53"/>
      <c r="AQ1936" s="53"/>
      <c r="AR1936" s="1"/>
      <c r="AS1936" s="1"/>
    </row>
    <row r="1937" spans="1:45" ht="18.75" customHeight="1" x14ac:dyDescent="0.35">
      <c r="A1937" s="1"/>
      <c r="B1937" s="49">
        <f>IF(R1937="",0,COUNTIF($R$7:R1937,R1937))</f>
        <v>0</v>
      </c>
      <c r="C1937" s="49" t="str">
        <f t="shared" si="484"/>
        <v>0</v>
      </c>
      <c r="D1937" s="49">
        <f>IF(X1937="",0,COUNTIF($X$7:X1937,X1937))</f>
        <v>0</v>
      </c>
      <c r="E1937" s="49" t="str">
        <f t="shared" si="485"/>
        <v>0</v>
      </c>
      <c r="F1937" s="49">
        <f>IF(AD1937="",0,COUNTIF($AD$7:AD1937,AD1937))</f>
        <v>0</v>
      </c>
      <c r="G1937" s="49" t="str">
        <f t="shared" si="486"/>
        <v>0</v>
      </c>
      <c r="H1937" s="49">
        <f>IF(AJ1937="",0,COUNTIF($AJ$7:AJ1937,AJ1937))</f>
        <v>0</v>
      </c>
      <c r="I1937" s="49" t="str">
        <f t="shared" si="487"/>
        <v>0</v>
      </c>
      <c r="J1937" s="120">
        <f t="shared" si="488"/>
        <v>0</v>
      </c>
      <c r="K1937" s="50" t="str">
        <f t="shared" si="489"/>
        <v>-</v>
      </c>
      <c r="L1937" s="49">
        <f>IF(N1937="",0,COUNTIF($N$7:N1937,N1937))</f>
        <v>0</v>
      </c>
      <c r="M1937" s="50" t="str">
        <f t="shared" si="490"/>
        <v>0</v>
      </c>
      <c r="N1937" s="49" t="str">
        <f t="shared" si="491"/>
        <v/>
      </c>
      <c r="O1937" s="1"/>
      <c r="P1937" s="112"/>
      <c r="Q1937" s="4"/>
      <c r="R1937" s="4"/>
      <c r="S1937" s="54" t="str">
        <f t="shared" si="492"/>
        <v/>
      </c>
      <c r="T1937" s="51"/>
      <c r="U1937" s="53"/>
      <c r="V1937" s="233"/>
      <c r="W1937" s="234" t="str">
        <f t="shared" si="493"/>
        <v/>
      </c>
      <c r="X1937" s="52"/>
      <c r="Y1937" s="53"/>
      <c r="Z1937" s="53"/>
      <c r="AA1937" s="53"/>
      <c r="AB1937" s="54" t="str">
        <f t="shared" si="494"/>
        <v/>
      </c>
      <c r="AC1937" s="54" t="str">
        <f t="shared" si="495"/>
        <v/>
      </c>
      <c r="AD1937" s="52"/>
      <c r="AE1937" s="53"/>
      <c r="AF1937" s="53"/>
      <c r="AG1937" s="53"/>
      <c r="AH1937" s="54" t="str">
        <f t="shared" si="496"/>
        <v/>
      </c>
      <c r="AI1937" s="54" t="str">
        <f t="shared" si="497"/>
        <v/>
      </c>
      <c r="AJ1937" s="52"/>
      <c r="AK1937" s="55"/>
      <c r="AL1937" s="55"/>
      <c r="AM1937" s="55"/>
      <c r="AN1937" s="54" t="str">
        <f t="shared" si="498"/>
        <v/>
      </c>
      <c r="AO1937" s="54" t="str">
        <f t="shared" si="499"/>
        <v/>
      </c>
      <c r="AP1937" s="53"/>
      <c r="AQ1937" s="53"/>
      <c r="AR1937" s="1"/>
      <c r="AS1937" s="1"/>
    </row>
    <row r="1938" spans="1:45" ht="18.75" customHeight="1" x14ac:dyDescent="0.35">
      <c r="A1938" s="1"/>
      <c r="B1938" s="49">
        <f>IF(R1938="",0,COUNTIF($R$7:R1938,R1938))</f>
        <v>0</v>
      </c>
      <c r="C1938" s="49" t="str">
        <f t="shared" si="484"/>
        <v>0</v>
      </c>
      <c r="D1938" s="49">
        <f>IF(X1938="",0,COUNTIF($X$7:X1938,X1938))</f>
        <v>0</v>
      </c>
      <c r="E1938" s="49" t="str">
        <f t="shared" si="485"/>
        <v>0</v>
      </c>
      <c r="F1938" s="49">
        <f>IF(AD1938="",0,COUNTIF($AD$7:AD1938,AD1938))</f>
        <v>0</v>
      </c>
      <c r="G1938" s="49" t="str">
        <f t="shared" si="486"/>
        <v>0</v>
      </c>
      <c r="H1938" s="49">
        <f>IF(AJ1938="",0,COUNTIF($AJ$7:AJ1938,AJ1938))</f>
        <v>0</v>
      </c>
      <c r="I1938" s="49" t="str">
        <f t="shared" si="487"/>
        <v>0</v>
      </c>
      <c r="J1938" s="120">
        <f t="shared" si="488"/>
        <v>0</v>
      </c>
      <c r="K1938" s="50" t="str">
        <f t="shared" si="489"/>
        <v>-</v>
      </c>
      <c r="L1938" s="49">
        <f>IF(N1938="",0,COUNTIF($N$7:N1938,N1938))</f>
        <v>0</v>
      </c>
      <c r="M1938" s="50" t="str">
        <f t="shared" si="490"/>
        <v>0</v>
      </c>
      <c r="N1938" s="49" t="str">
        <f t="shared" si="491"/>
        <v/>
      </c>
      <c r="O1938" s="1"/>
      <c r="P1938" s="112"/>
      <c r="Q1938" s="4"/>
      <c r="R1938" s="4"/>
      <c r="S1938" s="54" t="str">
        <f t="shared" si="492"/>
        <v/>
      </c>
      <c r="T1938" s="51"/>
      <c r="U1938" s="53"/>
      <c r="V1938" s="233"/>
      <c r="W1938" s="234" t="str">
        <f t="shared" si="493"/>
        <v/>
      </c>
      <c r="X1938" s="52"/>
      <c r="Y1938" s="53"/>
      <c r="Z1938" s="53"/>
      <c r="AA1938" s="53"/>
      <c r="AB1938" s="54" t="str">
        <f t="shared" si="494"/>
        <v/>
      </c>
      <c r="AC1938" s="54" t="str">
        <f t="shared" si="495"/>
        <v/>
      </c>
      <c r="AD1938" s="52"/>
      <c r="AE1938" s="53"/>
      <c r="AF1938" s="53"/>
      <c r="AG1938" s="53"/>
      <c r="AH1938" s="54" t="str">
        <f t="shared" si="496"/>
        <v/>
      </c>
      <c r="AI1938" s="54" t="str">
        <f t="shared" si="497"/>
        <v/>
      </c>
      <c r="AJ1938" s="52"/>
      <c r="AK1938" s="55"/>
      <c r="AL1938" s="55"/>
      <c r="AM1938" s="55"/>
      <c r="AN1938" s="54" t="str">
        <f t="shared" si="498"/>
        <v/>
      </c>
      <c r="AO1938" s="54" t="str">
        <f t="shared" si="499"/>
        <v/>
      </c>
      <c r="AP1938" s="53"/>
      <c r="AQ1938" s="53"/>
      <c r="AR1938" s="1"/>
      <c r="AS1938" s="1"/>
    </row>
    <row r="1939" spans="1:45" ht="18.75" customHeight="1" x14ac:dyDescent="0.35">
      <c r="A1939" s="1"/>
      <c r="B1939" s="49">
        <f>IF(R1939="",0,COUNTIF($R$7:R1939,R1939))</f>
        <v>0</v>
      </c>
      <c r="C1939" s="49" t="str">
        <f t="shared" si="484"/>
        <v>0</v>
      </c>
      <c r="D1939" s="49">
        <f>IF(X1939="",0,COUNTIF($X$7:X1939,X1939))</f>
        <v>0</v>
      </c>
      <c r="E1939" s="49" t="str">
        <f t="shared" si="485"/>
        <v>0</v>
      </c>
      <c r="F1939" s="49">
        <f>IF(AD1939="",0,COUNTIF($AD$7:AD1939,AD1939))</f>
        <v>0</v>
      </c>
      <c r="G1939" s="49" t="str">
        <f t="shared" si="486"/>
        <v>0</v>
      </c>
      <c r="H1939" s="49">
        <f>IF(AJ1939="",0,COUNTIF($AJ$7:AJ1939,AJ1939))</f>
        <v>0</v>
      </c>
      <c r="I1939" s="49" t="str">
        <f t="shared" si="487"/>
        <v>0</v>
      </c>
      <c r="J1939" s="120">
        <f t="shared" si="488"/>
        <v>0</v>
      </c>
      <c r="K1939" s="50" t="str">
        <f t="shared" si="489"/>
        <v>-</v>
      </c>
      <c r="L1939" s="49">
        <f>IF(N1939="",0,COUNTIF($N$7:N1939,N1939))</f>
        <v>0</v>
      </c>
      <c r="M1939" s="50" t="str">
        <f t="shared" si="490"/>
        <v>0</v>
      </c>
      <c r="N1939" s="49" t="str">
        <f t="shared" si="491"/>
        <v/>
      </c>
      <c r="O1939" s="1"/>
      <c r="P1939" s="112"/>
      <c r="Q1939" s="4"/>
      <c r="R1939" s="4"/>
      <c r="S1939" s="54" t="str">
        <f t="shared" si="492"/>
        <v/>
      </c>
      <c r="T1939" s="51"/>
      <c r="U1939" s="53"/>
      <c r="V1939" s="233"/>
      <c r="W1939" s="234" t="str">
        <f t="shared" si="493"/>
        <v/>
      </c>
      <c r="X1939" s="52"/>
      <c r="Y1939" s="53"/>
      <c r="Z1939" s="53"/>
      <c r="AA1939" s="53"/>
      <c r="AB1939" s="54" t="str">
        <f t="shared" si="494"/>
        <v/>
      </c>
      <c r="AC1939" s="54" t="str">
        <f t="shared" si="495"/>
        <v/>
      </c>
      <c r="AD1939" s="52"/>
      <c r="AE1939" s="53"/>
      <c r="AF1939" s="53"/>
      <c r="AG1939" s="53"/>
      <c r="AH1939" s="54" t="str">
        <f t="shared" si="496"/>
        <v/>
      </c>
      <c r="AI1939" s="54" t="str">
        <f t="shared" si="497"/>
        <v/>
      </c>
      <c r="AJ1939" s="52"/>
      <c r="AK1939" s="55"/>
      <c r="AL1939" s="55"/>
      <c r="AM1939" s="55"/>
      <c r="AN1939" s="54" t="str">
        <f t="shared" si="498"/>
        <v/>
      </c>
      <c r="AO1939" s="54" t="str">
        <f t="shared" si="499"/>
        <v/>
      </c>
      <c r="AP1939" s="53"/>
      <c r="AQ1939" s="53"/>
      <c r="AR1939" s="1"/>
      <c r="AS1939" s="1"/>
    </row>
    <row r="1940" spans="1:45" ht="18.75" customHeight="1" x14ac:dyDescent="0.35">
      <c r="A1940" s="1"/>
      <c r="B1940" s="49">
        <f>IF(R1940="",0,COUNTIF($R$7:R1940,R1940))</f>
        <v>0</v>
      </c>
      <c r="C1940" s="49" t="str">
        <f t="shared" si="484"/>
        <v>0</v>
      </c>
      <c r="D1940" s="49">
        <f>IF(X1940="",0,COUNTIF($X$7:X1940,X1940))</f>
        <v>0</v>
      </c>
      <c r="E1940" s="49" t="str">
        <f t="shared" si="485"/>
        <v>0</v>
      </c>
      <c r="F1940" s="49">
        <f>IF(AD1940="",0,COUNTIF($AD$7:AD1940,AD1940))</f>
        <v>0</v>
      </c>
      <c r="G1940" s="49" t="str">
        <f t="shared" si="486"/>
        <v>0</v>
      </c>
      <c r="H1940" s="49">
        <f>IF(AJ1940="",0,COUNTIF($AJ$7:AJ1940,AJ1940))</f>
        <v>0</v>
      </c>
      <c r="I1940" s="49" t="str">
        <f t="shared" si="487"/>
        <v>0</v>
      </c>
      <c r="J1940" s="120">
        <f t="shared" si="488"/>
        <v>0</v>
      </c>
      <c r="K1940" s="50" t="str">
        <f t="shared" si="489"/>
        <v>-</v>
      </c>
      <c r="L1940" s="49">
        <f>IF(N1940="",0,COUNTIF($N$7:N1940,N1940))</f>
        <v>0</v>
      </c>
      <c r="M1940" s="50" t="str">
        <f t="shared" si="490"/>
        <v>0</v>
      </c>
      <c r="N1940" s="49" t="str">
        <f t="shared" si="491"/>
        <v/>
      </c>
      <c r="O1940" s="1"/>
      <c r="P1940" s="112"/>
      <c r="Q1940" s="4"/>
      <c r="R1940" s="4"/>
      <c r="S1940" s="54" t="str">
        <f t="shared" si="492"/>
        <v/>
      </c>
      <c r="T1940" s="51"/>
      <c r="U1940" s="53"/>
      <c r="V1940" s="233"/>
      <c r="W1940" s="234" t="str">
        <f t="shared" si="493"/>
        <v/>
      </c>
      <c r="X1940" s="52"/>
      <c r="Y1940" s="53"/>
      <c r="Z1940" s="53"/>
      <c r="AA1940" s="53"/>
      <c r="AB1940" s="54" t="str">
        <f t="shared" si="494"/>
        <v/>
      </c>
      <c r="AC1940" s="54" t="str">
        <f t="shared" si="495"/>
        <v/>
      </c>
      <c r="AD1940" s="52"/>
      <c r="AE1940" s="53"/>
      <c r="AF1940" s="53"/>
      <c r="AG1940" s="53"/>
      <c r="AH1940" s="54" t="str">
        <f t="shared" si="496"/>
        <v/>
      </c>
      <c r="AI1940" s="54" t="str">
        <f t="shared" si="497"/>
        <v/>
      </c>
      <c r="AJ1940" s="52"/>
      <c r="AK1940" s="55"/>
      <c r="AL1940" s="55"/>
      <c r="AM1940" s="55"/>
      <c r="AN1940" s="54" t="str">
        <f t="shared" si="498"/>
        <v/>
      </c>
      <c r="AO1940" s="54" t="str">
        <f t="shared" si="499"/>
        <v/>
      </c>
      <c r="AP1940" s="53"/>
      <c r="AQ1940" s="53"/>
      <c r="AR1940" s="1"/>
      <c r="AS1940" s="1"/>
    </row>
    <row r="1941" spans="1:45" ht="18.75" customHeight="1" x14ac:dyDescent="0.35">
      <c r="A1941" s="1"/>
      <c r="B1941" s="49">
        <f>IF(R1941="",0,COUNTIF($R$7:R1941,R1941))</f>
        <v>0</v>
      </c>
      <c r="C1941" s="49" t="str">
        <f t="shared" si="484"/>
        <v>0</v>
      </c>
      <c r="D1941" s="49">
        <f>IF(X1941="",0,COUNTIF($X$7:X1941,X1941))</f>
        <v>0</v>
      </c>
      <c r="E1941" s="49" t="str">
        <f t="shared" si="485"/>
        <v>0</v>
      </c>
      <c r="F1941" s="49">
        <f>IF(AD1941="",0,COUNTIF($AD$7:AD1941,AD1941))</f>
        <v>0</v>
      </c>
      <c r="G1941" s="49" t="str">
        <f t="shared" si="486"/>
        <v>0</v>
      </c>
      <c r="H1941" s="49">
        <f>IF(AJ1941="",0,COUNTIF($AJ$7:AJ1941,AJ1941))</f>
        <v>0</v>
      </c>
      <c r="I1941" s="49" t="str">
        <f t="shared" si="487"/>
        <v>0</v>
      </c>
      <c r="J1941" s="120">
        <f t="shared" si="488"/>
        <v>0</v>
      </c>
      <c r="K1941" s="50" t="str">
        <f t="shared" si="489"/>
        <v>-</v>
      </c>
      <c r="L1941" s="49">
        <f>IF(N1941="",0,COUNTIF($N$7:N1941,N1941))</f>
        <v>0</v>
      </c>
      <c r="M1941" s="50" t="str">
        <f t="shared" si="490"/>
        <v>0</v>
      </c>
      <c r="N1941" s="49" t="str">
        <f t="shared" si="491"/>
        <v/>
      </c>
      <c r="O1941" s="1"/>
      <c r="P1941" s="112"/>
      <c r="Q1941" s="4"/>
      <c r="R1941" s="4"/>
      <c r="S1941" s="54" t="str">
        <f t="shared" si="492"/>
        <v/>
      </c>
      <c r="T1941" s="51"/>
      <c r="U1941" s="53"/>
      <c r="V1941" s="233"/>
      <c r="W1941" s="234" t="str">
        <f t="shared" si="493"/>
        <v/>
      </c>
      <c r="X1941" s="52"/>
      <c r="Y1941" s="53"/>
      <c r="Z1941" s="53"/>
      <c r="AA1941" s="53"/>
      <c r="AB1941" s="54" t="str">
        <f t="shared" si="494"/>
        <v/>
      </c>
      <c r="AC1941" s="54" t="str">
        <f t="shared" si="495"/>
        <v/>
      </c>
      <c r="AD1941" s="52"/>
      <c r="AE1941" s="53"/>
      <c r="AF1941" s="53"/>
      <c r="AG1941" s="53"/>
      <c r="AH1941" s="54" t="str">
        <f t="shared" si="496"/>
        <v/>
      </c>
      <c r="AI1941" s="54" t="str">
        <f t="shared" si="497"/>
        <v/>
      </c>
      <c r="AJ1941" s="52"/>
      <c r="AK1941" s="55"/>
      <c r="AL1941" s="55"/>
      <c r="AM1941" s="55"/>
      <c r="AN1941" s="54" t="str">
        <f t="shared" si="498"/>
        <v/>
      </c>
      <c r="AO1941" s="54" t="str">
        <f t="shared" si="499"/>
        <v/>
      </c>
      <c r="AP1941" s="53"/>
      <c r="AQ1941" s="53"/>
      <c r="AR1941" s="1"/>
      <c r="AS1941" s="1"/>
    </row>
    <row r="1942" spans="1:45" ht="18.75" customHeight="1" x14ac:dyDescent="0.35">
      <c r="A1942" s="1"/>
      <c r="B1942" s="49">
        <f>IF(R1942="",0,COUNTIF($R$7:R1942,R1942))</f>
        <v>0</v>
      </c>
      <c r="C1942" s="49" t="str">
        <f t="shared" si="484"/>
        <v>0</v>
      </c>
      <c r="D1942" s="49">
        <f>IF(X1942="",0,COUNTIF($X$7:X1942,X1942))</f>
        <v>0</v>
      </c>
      <c r="E1942" s="49" t="str">
        <f t="shared" si="485"/>
        <v>0</v>
      </c>
      <c r="F1942" s="49">
        <f>IF(AD1942="",0,COUNTIF($AD$7:AD1942,AD1942))</f>
        <v>0</v>
      </c>
      <c r="G1942" s="49" t="str">
        <f t="shared" si="486"/>
        <v>0</v>
      </c>
      <c r="H1942" s="49">
        <f>IF(AJ1942="",0,COUNTIF($AJ$7:AJ1942,AJ1942))</f>
        <v>0</v>
      </c>
      <c r="I1942" s="49" t="str">
        <f t="shared" si="487"/>
        <v>0</v>
      </c>
      <c r="J1942" s="120">
        <f t="shared" si="488"/>
        <v>0</v>
      </c>
      <c r="K1942" s="50" t="str">
        <f t="shared" si="489"/>
        <v>-</v>
      </c>
      <c r="L1942" s="49">
        <f>IF(N1942="",0,COUNTIF($N$7:N1942,N1942))</f>
        <v>0</v>
      </c>
      <c r="M1942" s="50" t="str">
        <f t="shared" si="490"/>
        <v>0</v>
      </c>
      <c r="N1942" s="49" t="str">
        <f t="shared" si="491"/>
        <v/>
      </c>
      <c r="O1942" s="1"/>
      <c r="P1942" s="112"/>
      <c r="Q1942" s="4"/>
      <c r="R1942" s="4"/>
      <c r="S1942" s="54" t="str">
        <f t="shared" si="492"/>
        <v/>
      </c>
      <c r="T1942" s="51"/>
      <c r="U1942" s="53"/>
      <c r="V1942" s="233"/>
      <c r="W1942" s="234" t="str">
        <f t="shared" si="493"/>
        <v/>
      </c>
      <c r="X1942" s="52"/>
      <c r="Y1942" s="53"/>
      <c r="Z1942" s="53"/>
      <c r="AA1942" s="53"/>
      <c r="AB1942" s="54" t="str">
        <f t="shared" si="494"/>
        <v/>
      </c>
      <c r="AC1942" s="54" t="str">
        <f t="shared" si="495"/>
        <v/>
      </c>
      <c r="AD1942" s="52"/>
      <c r="AE1942" s="53"/>
      <c r="AF1942" s="53"/>
      <c r="AG1942" s="53"/>
      <c r="AH1942" s="54" t="str">
        <f t="shared" si="496"/>
        <v/>
      </c>
      <c r="AI1942" s="54" t="str">
        <f t="shared" si="497"/>
        <v/>
      </c>
      <c r="AJ1942" s="52"/>
      <c r="AK1942" s="55"/>
      <c r="AL1942" s="55"/>
      <c r="AM1942" s="55"/>
      <c r="AN1942" s="54" t="str">
        <f t="shared" si="498"/>
        <v/>
      </c>
      <c r="AO1942" s="54" t="str">
        <f t="shared" si="499"/>
        <v/>
      </c>
      <c r="AP1942" s="53"/>
      <c r="AQ1942" s="53"/>
      <c r="AR1942" s="1"/>
      <c r="AS1942" s="1"/>
    </row>
    <row r="1943" spans="1:45" ht="18.75" customHeight="1" x14ac:dyDescent="0.35">
      <c r="A1943" s="1"/>
      <c r="B1943" s="49">
        <f>IF(R1943="",0,COUNTIF($R$7:R1943,R1943))</f>
        <v>0</v>
      </c>
      <c r="C1943" s="49" t="str">
        <f t="shared" si="484"/>
        <v>0</v>
      </c>
      <c r="D1943" s="49">
        <f>IF(X1943="",0,COUNTIF($X$7:X1943,X1943))</f>
        <v>0</v>
      </c>
      <c r="E1943" s="49" t="str">
        <f t="shared" si="485"/>
        <v>0</v>
      </c>
      <c r="F1943" s="49">
        <f>IF(AD1943="",0,COUNTIF($AD$7:AD1943,AD1943))</f>
        <v>0</v>
      </c>
      <c r="G1943" s="49" t="str">
        <f t="shared" si="486"/>
        <v>0</v>
      </c>
      <c r="H1943" s="49">
        <f>IF(AJ1943="",0,COUNTIF($AJ$7:AJ1943,AJ1943))</f>
        <v>0</v>
      </c>
      <c r="I1943" s="49" t="str">
        <f t="shared" si="487"/>
        <v>0</v>
      </c>
      <c r="J1943" s="120">
        <f t="shared" si="488"/>
        <v>0</v>
      </c>
      <c r="K1943" s="50" t="str">
        <f t="shared" si="489"/>
        <v>-</v>
      </c>
      <c r="L1943" s="49">
        <f>IF(N1943="",0,COUNTIF($N$7:N1943,N1943))</f>
        <v>0</v>
      </c>
      <c r="M1943" s="50" t="str">
        <f t="shared" si="490"/>
        <v>0</v>
      </c>
      <c r="N1943" s="49" t="str">
        <f t="shared" si="491"/>
        <v/>
      </c>
      <c r="O1943" s="1"/>
      <c r="P1943" s="112"/>
      <c r="Q1943" s="4"/>
      <c r="R1943" s="4"/>
      <c r="S1943" s="54" t="str">
        <f t="shared" si="492"/>
        <v/>
      </c>
      <c r="T1943" s="51"/>
      <c r="U1943" s="53"/>
      <c r="V1943" s="233"/>
      <c r="W1943" s="234" t="str">
        <f t="shared" si="493"/>
        <v/>
      </c>
      <c r="X1943" s="52"/>
      <c r="Y1943" s="53"/>
      <c r="Z1943" s="53"/>
      <c r="AA1943" s="53"/>
      <c r="AB1943" s="54" t="str">
        <f t="shared" si="494"/>
        <v/>
      </c>
      <c r="AC1943" s="54" t="str">
        <f t="shared" si="495"/>
        <v/>
      </c>
      <c r="AD1943" s="52"/>
      <c r="AE1943" s="53"/>
      <c r="AF1943" s="53"/>
      <c r="AG1943" s="53"/>
      <c r="AH1943" s="54" t="str">
        <f t="shared" si="496"/>
        <v/>
      </c>
      <c r="AI1943" s="54" t="str">
        <f t="shared" si="497"/>
        <v/>
      </c>
      <c r="AJ1943" s="52"/>
      <c r="AK1943" s="55"/>
      <c r="AL1943" s="55"/>
      <c r="AM1943" s="55"/>
      <c r="AN1943" s="54" t="str">
        <f t="shared" si="498"/>
        <v/>
      </c>
      <c r="AO1943" s="54" t="str">
        <f t="shared" si="499"/>
        <v/>
      </c>
      <c r="AP1943" s="53"/>
      <c r="AQ1943" s="53"/>
      <c r="AR1943" s="1"/>
      <c r="AS1943" s="1"/>
    </row>
    <row r="1944" spans="1:45" ht="18.75" customHeight="1" x14ac:dyDescent="0.35">
      <c r="A1944" s="1"/>
      <c r="B1944" s="49">
        <f>IF(R1944="",0,COUNTIF($R$7:R1944,R1944))</f>
        <v>0</v>
      </c>
      <c r="C1944" s="49" t="str">
        <f t="shared" si="484"/>
        <v>0</v>
      </c>
      <c r="D1944" s="49">
        <f>IF(X1944="",0,COUNTIF($X$7:X1944,X1944))</f>
        <v>0</v>
      </c>
      <c r="E1944" s="49" t="str">
        <f t="shared" si="485"/>
        <v>0</v>
      </c>
      <c r="F1944" s="49">
        <f>IF(AD1944="",0,COUNTIF($AD$7:AD1944,AD1944))</f>
        <v>0</v>
      </c>
      <c r="G1944" s="49" t="str">
        <f t="shared" si="486"/>
        <v>0</v>
      </c>
      <c r="H1944" s="49">
        <f>IF(AJ1944="",0,COUNTIF($AJ$7:AJ1944,AJ1944))</f>
        <v>0</v>
      </c>
      <c r="I1944" s="49" t="str">
        <f t="shared" si="487"/>
        <v>0</v>
      </c>
      <c r="J1944" s="120">
        <f t="shared" si="488"/>
        <v>0</v>
      </c>
      <c r="K1944" s="50" t="str">
        <f t="shared" si="489"/>
        <v>-</v>
      </c>
      <c r="L1944" s="49">
        <f>IF(N1944="",0,COUNTIF($N$7:N1944,N1944))</f>
        <v>0</v>
      </c>
      <c r="M1944" s="50" t="str">
        <f t="shared" si="490"/>
        <v>0</v>
      </c>
      <c r="N1944" s="49" t="str">
        <f t="shared" si="491"/>
        <v/>
      </c>
      <c r="O1944" s="1"/>
      <c r="P1944" s="112"/>
      <c r="Q1944" s="4"/>
      <c r="R1944" s="4"/>
      <c r="S1944" s="54" t="str">
        <f t="shared" si="492"/>
        <v/>
      </c>
      <c r="T1944" s="51"/>
      <c r="U1944" s="53"/>
      <c r="V1944" s="233"/>
      <c r="W1944" s="234" t="str">
        <f t="shared" si="493"/>
        <v/>
      </c>
      <c r="X1944" s="52"/>
      <c r="Y1944" s="53"/>
      <c r="Z1944" s="53"/>
      <c r="AA1944" s="53"/>
      <c r="AB1944" s="54" t="str">
        <f t="shared" si="494"/>
        <v/>
      </c>
      <c r="AC1944" s="54" t="str">
        <f t="shared" si="495"/>
        <v/>
      </c>
      <c r="AD1944" s="52"/>
      <c r="AE1944" s="53"/>
      <c r="AF1944" s="53"/>
      <c r="AG1944" s="53"/>
      <c r="AH1944" s="54" t="str">
        <f t="shared" si="496"/>
        <v/>
      </c>
      <c r="AI1944" s="54" t="str">
        <f t="shared" si="497"/>
        <v/>
      </c>
      <c r="AJ1944" s="52"/>
      <c r="AK1944" s="55"/>
      <c r="AL1944" s="55"/>
      <c r="AM1944" s="55"/>
      <c r="AN1944" s="54" t="str">
        <f t="shared" si="498"/>
        <v/>
      </c>
      <c r="AO1944" s="54" t="str">
        <f t="shared" si="499"/>
        <v/>
      </c>
      <c r="AP1944" s="53"/>
      <c r="AQ1944" s="53"/>
      <c r="AR1944" s="1"/>
      <c r="AS1944" s="1"/>
    </row>
    <row r="1945" spans="1:45" ht="18.75" customHeight="1" x14ac:dyDescent="0.35">
      <c r="A1945" s="1"/>
      <c r="B1945" s="49">
        <f>IF(R1945="",0,COUNTIF($R$7:R1945,R1945))</f>
        <v>0</v>
      </c>
      <c r="C1945" s="49" t="str">
        <f t="shared" si="484"/>
        <v>0</v>
      </c>
      <c r="D1945" s="49">
        <f>IF(X1945="",0,COUNTIF($X$7:X1945,X1945))</f>
        <v>0</v>
      </c>
      <c r="E1945" s="49" t="str">
        <f t="shared" si="485"/>
        <v>0</v>
      </c>
      <c r="F1945" s="49">
        <f>IF(AD1945="",0,COUNTIF($AD$7:AD1945,AD1945))</f>
        <v>0</v>
      </c>
      <c r="G1945" s="49" t="str">
        <f t="shared" si="486"/>
        <v>0</v>
      </c>
      <c r="H1945" s="49">
        <f>IF(AJ1945="",0,COUNTIF($AJ$7:AJ1945,AJ1945))</f>
        <v>0</v>
      </c>
      <c r="I1945" s="49" t="str">
        <f t="shared" si="487"/>
        <v>0</v>
      </c>
      <c r="J1945" s="120">
        <f t="shared" si="488"/>
        <v>0</v>
      </c>
      <c r="K1945" s="50" t="str">
        <f t="shared" si="489"/>
        <v>-</v>
      </c>
      <c r="L1945" s="49">
        <f>IF(N1945="",0,COUNTIF($N$7:N1945,N1945))</f>
        <v>0</v>
      </c>
      <c r="M1945" s="50" t="str">
        <f t="shared" si="490"/>
        <v>0</v>
      </c>
      <c r="N1945" s="49" t="str">
        <f t="shared" si="491"/>
        <v/>
      </c>
      <c r="O1945" s="1"/>
      <c r="P1945" s="112"/>
      <c r="Q1945" s="4"/>
      <c r="R1945" s="4"/>
      <c r="S1945" s="54" t="str">
        <f t="shared" si="492"/>
        <v/>
      </c>
      <c r="T1945" s="51"/>
      <c r="U1945" s="53"/>
      <c r="V1945" s="233"/>
      <c r="W1945" s="234" t="str">
        <f t="shared" si="493"/>
        <v/>
      </c>
      <c r="X1945" s="52"/>
      <c r="Y1945" s="53"/>
      <c r="Z1945" s="53"/>
      <c r="AA1945" s="53"/>
      <c r="AB1945" s="54" t="str">
        <f t="shared" si="494"/>
        <v/>
      </c>
      <c r="AC1945" s="54" t="str">
        <f t="shared" si="495"/>
        <v/>
      </c>
      <c r="AD1945" s="52"/>
      <c r="AE1945" s="53"/>
      <c r="AF1945" s="53"/>
      <c r="AG1945" s="53"/>
      <c r="AH1945" s="54" t="str">
        <f t="shared" si="496"/>
        <v/>
      </c>
      <c r="AI1945" s="54" t="str">
        <f t="shared" si="497"/>
        <v/>
      </c>
      <c r="AJ1945" s="52"/>
      <c r="AK1945" s="55"/>
      <c r="AL1945" s="55"/>
      <c r="AM1945" s="55"/>
      <c r="AN1945" s="54" t="str">
        <f t="shared" si="498"/>
        <v/>
      </c>
      <c r="AO1945" s="54" t="str">
        <f t="shared" si="499"/>
        <v/>
      </c>
      <c r="AP1945" s="53"/>
      <c r="AQ1945" s="53"/>
      <c r="AR1945" s="1"/>
      <c r="AS1945" s="1"/>
    </row>
    <row r="1946" spans="1:45" ht="18.75" customHeight="1" x14ac:dyDescent="0.35">
      <c r="A1946" s="1"/>
      <c r="B1946" s="49">
        <f>IF(R1946="",0,COUNTIF($R$7:R1946,R1946))</f>
        <v>0</v>
      </c>
      <c r="C1946" s="49" t="str">
        <f t="shared" si="484"/>
        <v>0</v>
      </c>
      <c r="D1946" s="49">
        <f>IF(X1946="",0,COUNTIF($X$7:X1946,X1946))</f>
        <v>0</v>
      </c>
      <c r="E1946" s="49" t="str">
        <f t="shared" si="485"/>
        <v>0</v>
      </c>
      <c r="F1946" s="49">
        <f>IF(AD1946="",0,COUNTIF($AD$7:AD1946,AD1946))</f>
        <v>0</v>
      </c>
      <c r="G1946" s="49" t="str">
        <f t="shared" si="486"/>
        <v>0</v>
      </c>
      <c r="H1946" s="49">
        <f>IF(AJ1946="",0,COUNTIF($AJ$7:AJ1946,AJ1946))</f>
        <v>0</v>
      </c>
      <c r="I1946" s="49" t="str">
        <f t="shared" si="487"/>
        <v>0</v>
      </c>
      <c r="J1946" s="120">
        <f t="shared" si="488"/>
        <v>0</v>
      </c>
      <c r="K1946" s="50" t="str">
        <f t="shared" si="489"/>
        <v>-</v>
      </c>
      <c r="L1946" s="49">
        <f>IF(N1946="",0,COUNTIF($N$7:N1946,N1946))</f>
        <v>0</v>
      </c>
      <c r="M1946" s="50" t="str">
        <f t="shared" si="490"/>
        <v>0</v>
      </c>
      <c r="N1946" s="49" t="str">
        <f t="shared" si="491"/>
        <v/>
      </c>
      <c r="O1946" s="1"/>
      <c r="P1946" s="112"/>
      <c r="Q1946" s="4"/>
      <c r="R1946" s="4"/>
      <c r="S1946" s="54" t="str">
        <f t="shared" si="492"/>
        <v/>
      </c>
      <c r="T1946" s="51"/>
      <c r="U1946" s="53"/>
      <c r="V1946" s="233"/>
      <c r="W1946" s="234" t="str">
        <f t="shared" si="493"/>
        <v/>
      </c>
      <c r="X1946" s="52"/>
      <c r="Y1946" s="53"/>
      <c r="Z1946" s="53"/>
      <c r="AA1946" s="53"/>
      <c r="AB1946" s="54" t="str">
        <f t="shared" si="494"/>
        <v/>
      </c>
      <c r="AC1946" s="54" t="str">
        <f t="shared" si="495"/>
        <v/>
      </c>
      <c r="AD1946" s="52"/>
      <c r="AE1946" s="53"/>
      <c r="AF1946" s="53"/>
      <c r="AG1946" s="53"/>
      <c r="AH1946" s="54" t="str">
        <f t="shared" si="496"/>
        <v/>
      </c>
      <c r="AI1946" s="54" t="str">
        <f t="shared" si="497"/>
        <v/>
      </c>
      <c r="AJ1946" s="52"/>
      <c r="AK1946" s="55"/>
      <c r="AL1946" s="55"/>
      <c r="AM1946" s="55"/>
      <c r="AN1946" s="54" t="str">
        <f t="shared" si="498"/>
        <v/>
      </c>
      <c r="AO1946" s="54" t="str">
        <f t="shared" si="499"/>
        <v/>
      </c>
      <c r="AP1946" s="53"/>
      <c r="AQ1946" s="53"/>
      <c r="AR1946" s="1"/>
      <c r="AS1946" s="1"/>
    </row>
    <row r="1947" spans="1:45" ht="18.75" customHeight="1" x14ac:dyDescent="0.35">
      <c r="A1947" s="1"/>
      <c r="B1947" s="49">
        <f>IF(R1947="",0,COUNTIF($R$7:R1947,R1947))</f>
        <v>0</v>
      </c>
      <c r="C1947" s="49" t="str">
        <f t="shared" si="484"/>
        <v>0</v>
      </c>
      <c r="D1947" s="49">
        <f>IF(X1947="",0,COUNTIF($X$7:X1947,X1947))</f>
        <v>0</v>
      </c>
      <c r="E1947" s="49" t="str">
        <f t="shared" si="485"/>
        <v>0</v>
      </c>
      <c r="F1947" s="49">
        <f>IF(AD1947="",0,COUNTIF($AD$7:AD1947,AD1947))</f>
        <v>0</v>
      </c>
      <c r="G1947" s="49" t="str">
        <f t="shared" si="486"/>
        <v>0</v>
      </c>
      <c r="H1947" s="49">
        <f>IF(AJ1947="",0,COUNTIF($AJ$7:AJ1947,AJ1947))</f>
        <v>0</v>
      </c>
      <c r="I1947" s="49" t="str">
        <f t="shared" si="487"/>
        <v>0</v>
      </c>
      <c r="J1947" s="120">
        <f t="shared" si="488"/>
        <v>0</v>
      </c>
      <c r="K1947" s="50" t="str">
        <f t="shared" si="489"/>
        <v>-</v>
      </c>
      <c r="L1947" s="49">
        <f>IF(N1947="",0,COUNTIF($N$7:N1947,N1947))</f>
        <v>0</v>
      </c>
      <c r="M1947" s="50" t="str">
        <f t="shared" si="490"/>
        <v>0</v>
      </c>
      <c r="N1947" s="49" t="str">
        <f t="shared" si="491"/>
        <v/>
      </c>
      <c r="O1947" s="1"/>
      <c r="P1947" s="112"/>
      <c r="Q1947" s="4"/>
      <c r="R1947" s="4"/>
      <c r="S1947" s="54" t="str">
        <f t="shared" si="492"/>
        <v/>
      </c>
      <c r="T1947" s="51"/>
      <c r="U1947" s="53"/>
      <c r="V1947" s="233"/>
      <c r="W1947" s="234" t="str">
        <f t="shared" si="493"/>
        <v/>
      </c>
      <c r="X1947" s="52"/>
      <c r="Y1947" s="53"/>
      <c r="Z1947" s="53"/>
      <c r="AA1947" s="53"/>
      <c r="AB1947" s="54" t="str">
        <f t="shared" si="494"/>
        <v/>
      </c>
      <c r="AC1947" s="54" t="str">
        <f t="shared" si="495"/>
        <v/>
      </c>
      <c r="AD1947" s="52"/>
      <c r="AE1947" s="53"/>
      <c r="AF1947" s="53"/>
      <c r="AG1947" s="53"/>
      <c r="AH1947" s="54" t="str">
        <f t="shared" si="496"/>
        <v/>
      </c>
      <c r="AI1947" s="54" t="str">
        <f t="shared" si="497"/>
        <v/>
      </c>
      <c r="AJ1947" s="52"/>
      <c r="AK1947" s="55"/>
      <c r="AL1947" s="55"/>
      <c r="AM1947" s="55"/>
      <c r="AN1947" s="54" t="str">
        <f t="shared" si="498"/>
        <v/>
      </c>
      <c r="AO1947" s="54" t="str">
        <f t="shared" si="499"/>
        <v/>
      </c>
      <c r="AP1947" s="53"/>
      <c r="AQ1947" s="53"/>
      <c r="AR1947" s="1"/>
      <c r="AS1947" s="1"/>
    </row>
    <row r="1948" spans="1:45" ht="18.75" customHeight="1" x14ac:dyDescent="0.35">
      <c r="A1948" s="1"/>
      <c r="B1948" s="49">
        <f>IF(R1948="",0,COUNTIF($R$7:R1948,R1948))</f>
        <v>0</v>
      </c>
      <c r="C1948" s="49" t="str">
        <f t="shared" si="484"/>
        <v>0</v>
      </c>
      <c r="D1948" s="49">
        <f>IF(X1948="",0,COUNTIF($X$7:X1948,X1948))</f>
        <v>0</v>
      </c>
      <c r="E1948" s="49" t="str">
        <f t="shared" si="485"/>
        <v>0</v>
      </c>
      <c r="F1948" s="49">
        <f>IF(AD1948="",0,COUNTIF($AD$7:AD1948,AD1948))</f>
        <v>0</v>
      </c>
      <c r="G1948" s="49" t="str">
        <f t="shared" si="486"/>
        <v>0</v>
      </c>
      <c r="H1948" s="49">
        <f>IF(AJ1948="",0,COUNTIF($AJ$7:AJ1948,AJ1948))</f>
        <v>0</v>
      </c>
      <c r="I1948" s="49" t="str">
        <f t="shared" si="487"/>
        <v>0</v>
      </c>
      <c r="J1948" s="120">
        <f t="shared" si="488"/>
        <v>0</v>
      </c>
      <c r="K1948" s="50" t="str">
        <f t="shared" si="489"/>
        <v>-</v>
      </c>
      <c r="L1948" s="49">
        <f>IF(N1948="",0,COUNTIF($N$7:N1948,N1948))</f>
        <v>0</v>
      </c>
      <c r="M1948" s="50" t="str">
        <f t="shared" si="490"/>
        <v>0</v>
      </c>
      <c r="N1948" s="49" t="str">
        <f t="shared" si="491"/>
        <v/>
      </c>
      <c r="O1948" s="1"/>
      <c r="P1948" s="112"/>
      <c r="Q1948" s="4"/>
      <c r="R1948" s="4"/>
      <c r="S1948" s="54" t="str">
        <f t="shared" si="492"/>
        <v/>
      </c>
      <c r="T1948" s="51"/>
      <c r="U1948" s="53"/>
      <c r="V1948" s="233"/>
      <c r="W1948" s="234" t="str">
        <f t="shared" si="493"/>
        <v/>
      </c>
      <c r="X1948" s="52"/>
      <c r="Y1948" s="53"/>
      <c r="Z1948" s="53"/>
      <c r="AA1948" s="53"/>
      <c r="AB1948" s="54" t="str">
        <f t="shared" si="494"/>
        <v/>
      </c>
      <c r="AC1948" s="54" t="str">
        <f t="shared" si="495"/>
        <v/>
      </c>
      <c r="AD1948" s="52"/>
      <c r="AE1948" s="53"/>
      <c r="AF1948" s="53"/>
      <c r="AG1948" s="53"/>
      <c r="AH1948" s="54" t="str">
        <f t="shared" si="496"/>
        <v/>
      </c>
      <c r="AI1948" s="54" t="str">
        <f t="shared" si="497"/>
        <v/>
      </c>
      <c r="AJ1948" s="52"/>
      <c r="AK1948" s="55"/>
      <c r="AL1948" s="55"/>
      <c r="AM1948" s="55"/>
      <c r="AN1948" s="54" t="str">
        <f t="shared" si="498"/>
        <v/>
      </c>
      <c r="AO1948" s="54" t="str">
        <f t="shared" si="499"/>
        <v/>
      </c>
      <c r="AP1948" s="53"/>
      <c r="AQ1948" s="53"/>
      <c r="AR1948" s="1"/>
      <c r="AS1948" s="1"/>
    </row>
    <row r="1949" spans="1:45" ht="18.75" customHeight="1" x14ac:dyDescent="0.35">
      <c r="A1949" s="1"/>
      <c r="B1949" s="49">
        <f>IF(R1949="",0,COUNTIF($R$7:R1949,R1949))</f>
        <v>0</v>
      </c>
      <c r="C1949" s="49" t="str">
        <f t="shared" si="484"/>
        <v>0</v>
      </c>
      <c r="D1949" s="49">
        <f>IF(X1949="",0,COUNTIF($X$7:X1949,X1949))</f>
        <v>0</v>
      </c>
      <c r="E1949" s="49" t="str">
        <f t="shared" si="485"/>
        <v>0</v>
      </c>
      <c r="F1949" s="49">
        <f>IF(AD1949="",0,COUNTIF($AD$7:AD1949,AD1949))</f>
        <v>0</v>
      </c>
      <c r="G1949" s="49" t="str">
        <f t="shared" si="486"/>
        <v>0</v>
      </c>
      <c r="H1949" s="49">
        <f>IF(AJ1949="",0,COUNTIF($AJ$7:AJ1949,AJ1949))</f>
        <v>0</v>
      </c>
      <c r="I1949" s="49" t="str">
        <f t="shared" si="487"/>
        <v>0</v>
      </c>
      <c r="J1949" s="120">
        <f t="shared" si="488"/>
        <v>0</v>
      </c>
      <c r="K1949" s="50" t="str">
        <f t="shared" si="489"/>
        <v>-</v>
      </c>
      <c r="L1949" s="49">
        <f>IF(N1949="",0,COUNTIF($N$7:N1949,N1949))</f>
        <v>0</v>
      </c>
      <c r="M1949" s="50" t="str">
        <f t="shared" si="490"/>
        <v>0</v>
      </c>
      <c r="N1949" s="49" t="str">
        <f t="shared" si="491"/>
        <v/>
      </c>
      <c r="O1949" s="1"/>
      <c r="P1949" s="112"/>
      <c r="Q1949" s="4"/>
      <c r="R1949" s="4"/>
      <c r="S1949" s="54" t="str">
        <f t="shared" si="492"/>
        <v/>
      </c>
      <c r="T1949" s="51"/>
      <c r="U1949" s="53"/>
      <c r="V1949" s="233"/>
      <c r="W1949" s="234" t="str">
        <f t="shared" si="493"/>
        <v/>
      </c>
      <c r="X1949" s="52"/>
      <c r="Y1949" s="53"/>
      <c r="Z1949" s="53"/>
      <c r="AA1949" s="53"/>
      <c r="AB1949" s="54" t="str">
        <f t="shared" si="494"/>
        <v/>
      </c>
      <c r="AC1949" s="54" t="str">
        <f t="shared" si="495"/>
        <v/>
      </c>
      <c r="AD1949" s="52"/>
      <c r="AE1949" s="53"/>
      <c r="AF1949" s="53"/>
      <c r="AG1949" s="53"/>
      <c r="AH1949" s="54" t="str">
        <f t="shared" si="496"/>
        <v/>
      </c>
      <c r="AI1949" s="54" t="str">
        <f t="shared" si="497"/>
        <v/>
      </c>
      <c r="AJ1949" s="52"/>
      <c r="AK1949" s="55"/>
      <c r="AL1949" s="55"/>
      <c r="AM1949" s="55"/>
      <c r="AN1949" s="54" t="str">
        <f t="shared" si="498"/>
        <v/>
      </c>
      <c r="AO1949" s="54" t="str">
        <f t="shared" si="499"/>
        <v/>
      </c>
      <c r="AP1949" s="53"/>
      <c r="AQ1949" s="53"/>
      <c r="AR1949" s="1"/>
      <c r="AS1949" s="1"/>
    </row>
    <row r="1950" spans="1:45" ht="18.75" customHeight="1" x14ac:dyDescent="0.35">
      <c r="A1950" s="1"/>
      <c r="B1950" s="49">
        <f>IF(R1950="",0,COUNTIF($R$7:R1950,R1950))</f>
        <v>0</v>
      </c>
      <c r="C1950" s="49" t="str">
        <f t="shared" si="484"/>
        <v>0</v>
      </c>
      <c r="D1950" s="49">
        <f>IF(X1950="",0,COUNTIF($X$7:X1950,X1950))</f>
        <v>0</v>
      </c>
      <c r="E1950" s="49" t="str">
        <f t="shared" si="485"/>
        <v>0</v>
      </c>
      <c r="F1950" s="49">
        <f>IF(AD1950="",0,COUNTIF($AD$7:AD1950,AD1950))</f>
        <v>0</v>
      </c>
      <c r="G1950" s="49" t="str">
        <f t="shared" si="486"/>
        <v>0</v>
      </c>
      <c r="H1950" s="49">
        <f>IF(AJ1950="",0,COUNTIF($AJ$7:AJ1950,AJ1950))</f>
        <v>0</v>
      </c>
      <c r="I1950" s="49" t="str">
        <f t="shared" si="487"/>
        <v>0</v>
      </c>
      <c r="J1950" s="120">
        <f t="shared" si="488"/>
        <v>0</v>
      </c>
      <c r="K1950" s="50" t="str">
        <f t="shared" si="489"/>
        <v>-</v>
      </c>
      <c r="L1950" s="49">
        <f>IF(N1950="",0,COUNTIF($N$7:N1950,N1950))</f>
        <v>0</v>
      </c>
      <c r="M1950" s="50" t="str">
        <f t="shared" si="490"/>
        <v>0</v>
      </c>
      <c r="N1950" s="49" t="str">
        <f t="shared" si="491"/>
        <v/>
      </c>
      <c r="O1950" s="1"/>
      <c r="P1950" s="112"/>
      <c r="Q1950" s="4"/>
      <c r="R1950" s="4"/>
      <c r="S1950" s="54" t="str">
        <f t="shared" si="492"/>
        <v/>
      </c>
      <c r="T1950" s="51"/>
      <c r="U1950" s="53"/>
      <c r="V1950" s="233"/>
      <c r="W1950" s="234" t="str">
        <f t="shared" si="493"/>
        <v/>
      </c>
      <c r="X1950" s="52"/>
      <c r="Y1950" s="53"/>
      <c r="Z1950" s="53"/>
      <c r="AA1950" s="53"/>
      <c r="AB1950" s="54" t="str">
        <f t="shared" si="494"/>
        <v/>
      </c>
      <c r="AC1950" s="54" t="str">
        <f t="shared" si="495"/>
        <v/>
      </c>
      <c r="AD1950" s="52"/>
      <c r="AE1950" s="53"/>
      <c r="AF1950" s="53"/>
      <c r="AG1950" s="53"/>
      <c r="AH1950" s="54" t="str">
        <f t="shared" si="496"/>
        <v/>
      </c>
      <c r="AI1950" s="54" t="str">
        <f t="shared" si="497"/>
        <v/>
      </c>
      <c r="AJ1950" s="52"/>
      <c r="AK1950" s="55"/>
      <c r="AL1950" s="55"/>
      <c r="AM1950" s="55"/>
      <c r="AN1950" s="54" t="str">
        <f t="shared" si="498"/>
        <v/>
      </c>
      <c r="AO1950" s="54" t="str">
        <f t="shared" si="499"/>
        <v/>
      </c>
      <c r="AP1950" s="53"/>
      <c r="AQ1950" s="53"/>
      <c r="AR1950" s="1"/>
      <c r="AS1950" s="1"/>
    </row>
    <row r="1951" spans="1:45" ht="18.75" customHeight="1" x14ac:dyDescent="0.35">
      <c r="A1951" s="1"/>
      <c r="B1951" s="49">
        <f>IF(R1951="",0,COUNTIF($R$7:R1951,R1951))</f>
        <v>0</v>
      </c>
      <c r="C1951" s="49" t="str">
        <f t="shared" si="484"/>
        <v>0</v>
      </c>
      <c r="D1951" s="49">
        <f>IF(X1951="",0,COUNTIF($X$7:X1951,X1951))</f>
        <v>0</v>
      </c>
      <c r="E1951" s="49" t="str">
        <f t="shared" si="485"/>
        <v>0</v>
      </c>
      <c r="F1951" s="49">
        <f>IF(AD1951="",0,COUNTIF($AD$7:AD1951,AD1951))</f>
        <v>0</v>
      </c>
      <c r="G1951" s="49" t="str">
        <f t="shared" si="486"/>
        <v>0</v>
      </c>
      <c r="H1951" s="49">
        <f>IF(AJ1951="",0,COUNTIF($AJ$7:AJ1951,AJ1951))</f>
        <v>0</v>
      </c>
      <c r="I1951" s="49" t="str">
        <f t="shared" si="487"/>
        <v>0</v>
      </c>
      <c r="J1951" s="120">
        <f t="shared" si="488"/>
        <v>0</v>
      </c>
      <c r="K1951" s="50" t="str">
        <f t="shared" si="489"/>
        <v>-</v>
      </c>
      <c r="L1951" s="49">
        <f>IF(N1951="",0,COUNTIF($N$7:N1951,N1951))</f>
        <v>0</v>
      </c>
      <c r="M1951" s="50" t="str">
        <f t="shared" si="490"/>
        <v>0</v>
      </c>
      <c r="N1951" s="49" t="str">
        <f t="shared" si="491"/>
        <v/>
      </c>
      <c r="O1951" s="1"/>
      <c r="P1951" s="112"/>
      <c r="Q1951" s="4"/>
      <c r="R1951" s="4"/>
      <c r="S1951" s="54" t="str">
        <f t="shared" si="492"/>
        <v/>
      </c>
      <c r="T1951" s="51"/>
      <c r="U1951" s="53"/>
      <c r="V1951" s="233"/>
      <c r="W1951" s="234" t="str">
        <f t="shared" si="493"/>
        <v/>
      </c>
      <c r="X1951" s="52"/>
      <c r="Y1951" s="53"/>
      <c r="Z1951" s="53"/>
      <c r="AA1951" s="53"/>
      <c r="AB1951" s="54" t="str">
        <f t="shared" si="494"/>
        <v/>
      </c>
      <c r="AC1951" s="54" t="str">
        <f t="shared" si="495"/>
        <v/>
      </c>
      <c r="AD1951" s="52"/>
      <c r="AE1951" s="53"/>
      <c r="AF1951" s="53"/>
      <c r="AG1951" s="53"/>
      <c r="AH1951" s="54" t="str">
        <f t="shared" si="496"/>
        <v/>
      </c>
      <c r="AI1951" s="54" t="str">
        <f t="shared" si="497"/>
        <v/>
      </c>
      <c r="AJ1951" s="52"/>
      <c r="AK1951" s="55"/>
      <c r="AL1951" s="55"/>
      <c r="AM1951" s="55"/>
      <c r="AN1951" s="54" t="str">
        <f t="shared" si="498"/>
        <v/>
      </c>
      <c r="AO1951" s="54" t="str">
        <f t="shared" si="499"/>
        <v/>
      </c>
      <c r="AP1951" s="53"/>
      <c r="AQ1951" s="53"/>
      <c r="AR1951" s="1"/>
      <c r="AS1951" s="1"/>
    </row>
    <row r="1952" spans="1:45" ht="18.75" customHeight="1" x14ac:dyDescent="0.35">
      <c r="A1952" s="1"/>
      <c r="B1952" s="49">
        <f>IF(R1952="",0,COUNTIF($R$7:R1952,R1952))</f>
        <v>0</v>
      </c>
      <c r="C1952" s="49" t="str">
        <f t="shared" si="484"/>
        <v>0</v>
      </c>
      <c r="D1952" s="49">
        <f>IF(X1952="",0,COUNTIF($X$7:X1952,X1952))</f>
        <v>0</v>
      </c>
      <c r="E1952" s="49" t="str">
        <f t="shared" si="485"/>
        <v>0</v>
      </c>
      <c r="F1952" s="49">
        <f>IF(AD1952="",0,COUNTIF($AD$7:AD1952,AD1952))</f>
        <v>0</v>
      </c>
      <c r="G1952" s="49" t="str">
        <f t="shared" si="486"/>
        <v>0</v>
      </c>
      <c r="H1952" s="49">
        <f>IF(AJ1952="",0,COUNTIF($AJ$7:AJ1952,AJ1952))</f>
        <v>0</v>
      </c>
      <c r="I1952" s="49" t="str">
        <f t="shared" si="487"/>
        <v>0</v>
      </c>
      <c r="J1952" s="120">
        <f t="shared" si="488"/>
        <v>0</v>
      </c>
      <c r="K1952" s="50" t="str">
        <f t="shared" si="489"/>
        <v>-</v>
      </c>
      <c r="L1952" s="49">
        <f>IF(N1952="",0,COUNTIF($N$7:N1952,N1952))</f>
        <v>0</v>
      </c>
      <c r="M1952" s="50" t="str">
        <f t="shared" si="490"/>
        <v>0</v>
      </c>
      <c r="N1952" s="49" t="str">
        <f t="shared" si="491"/>
        <v/>
      </c>
      <c r="O1952" s="1"/>
      <c r="P1952" s="112"/>
      <c r="Q1952" s="4"/>
      <c r="R1952" s="4"/>
      <c r="S1952" s="54" t="str">
        <f t="shared" si="492"/>
        <v/>
      </c>
      <c r="T1952" s="51"/>
      <c r="U1952" s="53"/>
      <c r="V1952" s="233"/>
      <c r="W1952" s="234" t="str">
        <f t="shared" si="493"/>
        <v/>
      </c>
      <c r="X1952" s="52"/>
      <c r="Y1952" s="53"/>
      <c r="Z1952" s="53"/>
      <c r="AA1952" s="53"/>
      <c r="AB1952" s="54" t="str">
        <f t="shared" si="494"/>
        <v/>
      </c>
      <c r="AC1952" s="54" t="str">
        <f t="shared" si="495"/>
        <v/>
      </c>
      <c r="AD1952" s="52"/>
      <c r="AE1952" s="53"/>
      <c r="AF1952" s="53"/>
      <c r="AG1952" s="53"/>
      <c r="AH1952" s="54" t="str">
        <f t="shared" si="496"/>
        <v/>
      </c>
      <c r="AI1952" s="54" t="str">
        <f t="shared" si="497"/>
        <v/>
      </c>
      <c r="AJ1952" s="52"/>
      <c r="AK1952" s="55"/>
      <c r="AL1952" s="55"/>
      <c r="AM1952" s="55"/>
      <c r="AN1952" s="54" t="str">
        <f t="shared" si="498"/>
        <v/>
      </c>
      <c r="AO1952" s="54" t="str">
        <f t="shared" si="499"/>
        <v/>
      </c>
      <c r="AP1952" s="53"/>
      <c r="AQ1952" s="53"/>
      <c r="AR1952" s="1"/>
      <c r="AS1952" s="1"/>
    </row>
    <row r="1953" spans="1:45" ht="18.75" customHeight="1" x14ac:dyDescent="0.35">
      <c r="A1953" s="1"/>
      <c r="B1953" s="49">
        <f>IF(R1953="",0,COUNTIF($R$7:R1953,R1953))</f>
        <v>0</v>
      </c>
      <c r="C1953" s="49" t="str">
        <f t="shared" si="484"/>
        <v>0</v>
      </c>
      <c r="D1953" s="49">
        <f>IF(X1953="",0,COUNTIF($X$7:X1953,X1953))</f>
        <v>0</v>
      </c>
      <c r="E1953" s="49" t="str">
        <f t="shared" si="485"/>
        <v>0</v>
      </c>
      <c r="F1953" s="49">
        <f>IF(AD1953="",0,COUNTIF($AD$7:AD1953,AD1953))</f>
        <v>0</v>
      </c>
      <c r="G1953" s="49" t="str">
        <f t="shared" si="486"/>
        <v>0</v>
      </c>
      <c r="H1953" s="49">
        <f>IF(AJ1953="",0,COUNTIF($AJ$7:AJ1953,AJ1953))</f>
        <v>0</v>
      </c>
      <c r="I1953" s="49" t="str">
        <f t="shared" si="487"/>
        <v>0</v>
      </c>
      <c r="J1953" s="120">
        <f t="shared" si="488"/>
        <v>0</v>
      </c>
      <c r="K1953" s="50" t="str">
        <f t="shared" si="489"/>
        <v>-</v>
      </c>
      <c r="L1953" s="49">
        <f>IF(N1953="",0,COUNTIF($N$7:N1953,N1953))</f>
        <v>0</v>
      </c>
      <c r="M1953" s="50" t="str">
        <f t="shared" si="490"/>
        <v>0</v>
      </c>
      <c r="N1953" s="49" t="str">
        <f t="shared" si="491"/>
        <v/>
      </c>
      <c r="O1953" s="1"/>
      <c r="P1953" s="112"/>
      <c r="Q1953" s="4"/>
      <c r="R1953" s="4"/>
      <c r="S1953" s="54" t="str">
        <f t="shared" si="492"/>
        <v/>
      </c>
      <c r="T1953" s="51"/>
      <c r="U1953" s="53"/>
      <c r="V1953" s="233"/>
      <c r="W1953" s="234" t="str">
        <f t="shared" si="493"/>
        <v/>
      </c>
      <c r="X1953" s="52"/>
      <c r="Y1953" s="53"/>
      <c r="Z1953" s="53"/>
      <c r="AA1953" s="53"/>
      <c r="AB1953" s="54" t="str">
        <f t="shared" si="494"/>
        <v/>
      </c>
      <c r="AC1953" s="54" t="str">
        <f t="shared" si="495"/>
        <v/>
      </c>
      <c r="AD1953" s="52"/>
      <c r="AE1953" s="53"/>
      <c r="AF1953" s="53"/>
      <c r="AG1953" s="53"/>
      <c r="AH1953" s="54" t="str">
        <f t="shared" si="496"/>
        <v/>
      </c>
      <c r="AI1953" s="54" t="str">
        <f t="shared" si="497"/>
        <v/>
      </c>
      <c r="AJ1953" s="52"/>
      <c r="AK1953" s="55"/>
      <c r="AL1953" s="55"/>
      <c r="AM1953" s="55"/>
      <c r="AN1953" s="54" t="str">
        <f t="shared" si="498"/>
        <v/>
      </c>
      <c r="AO1953" s="54" t="str">
        <f t="shared" si="499"/>
        <v/>
      </c>
      <c r="AP1953" s="53"/>
      <c r="AQ1953" s="53"/>
      <c r="AR1953" s="1"/>
      <c r="AS1953" s="1"/>
    </row>
    <row r="1954" spans="1:45" ht="18.75" customHeight="1" x14ac:dyDescent="0.35">
      <c r="A1954" s="1"/>
      <c r="B1954" s="49">
        <f>IF(R1954="",0,COUNTIF($R$7:R1954,R1954))</f>
        <v>0</v>
      </c>
      <c r="C1954" s="49" t="str">
        <f t="shared" si="484"/>
        <v>0</v>
      </c>
      <c r="D1954" s="49">
        <f>IF(X1954="",0,COUNTIF($X$7:X1954,X1954))</f>
        <v>0</v>
      </c>
      <c r="E1954" s="49" t="str">
        <f t="shared" si="485"/>
        <v>0</v>
      </c>
      <c r="F1954" s="49">
        <f>IF(AD1954="",0,COUNTIF($AD$7:AD1954,AD1954))</f>
        <v>0</v>
      </c>
      <c r="G1954" s="49" t="str">
        <f t="shared" si="486"/>
        <v>0</v>
      </c>
      <c r="H1954" s="49">
        <f>IF(AJ1954="",0,COUNTIF($AJ$7:AJ1954,AJ1954))</f>
        <v>0</v>
      </c>
      <c r="I1954" s="49" t="str">
        <f t="shared" si="487"/>
        <v>0</v>
      </c>
      <c r="J1954" s="120">
        <f t="shared" si="488"/>
        <v>0</v>
      </c>
      <c r="K1954" s="50" t="str">
        <f t="shared" si="489"/>
        <v>-</v>
      </c>
      <c r="L1954" s="49">
        <f>IF(N1954="",0,COUNTIF($N$7:N1954,N1954))</f>
        <v>0</v>
      </c>
      <c r="M1954" s="50" t="str">
        <f t="shared" si="490"/>
        <v>0</v>
      </c>
      <c r="N1954" s="49" t="str">
        <f t="shared" si="491"/>
        <v/>
      </c>
      <c r="O1954" s="1"/>
      <c r="P1954" s="112"/>
      <c r="Q1954" s="4"/>
      <c r="R1954" s="4"/>
      <c r="S1954" s="54" t="str">
        <f t="shared" si="492"/>
        <v/>
      </c>
      <c r="T1954" s="51"/>
      <c r="U1954" s="53"/>
      <c r="V1954" s="233"/>
      <c r="W1954" s="234" t="str">
        <f t="shared" si="493"/>
        <v/>
      </c>
      <c r="X1954" s="52"/>
      <c r="Y1954" s="53"/>
      <c r="Z1954" s="53"/>
      <c r="AA1954" s="53"/>
      <c r="AB1954" s="54" t="str">
        <f t="shared" si="494"/>
        <v/>
      </c>
      <c r="AC1954" s="54" t="str">
        <f t="shared" si="495"/>
        <v/>
      </c>
      <c r="AD1954" s="52"/>
      <c r="AE1954" s="53"/>
      <c r="AF1954" s="53"/>
      <c r="AG1954" s="53"/>
      <c r="AH1954" s="54" t="str">
        <f t="shared" si="496"/>
        <v/>
      </c>
      <c r="AI1954" s="54" t="str">
        <f t="shared" si="497"/>
        <v/>
      </c>
      <c r="AJ1954" s="52"/>
      <c r="AK1954" s="55"/>
      <c r="AL1954" s="55"/>
      <c r="AM1954" s="55"/>
      <c r="AN1954" s="54" t="str">
        <f t="shared" si="498"/>
        <v/>
      </c>
      <c r="AO1954" s="54" t="str">
        <f t="shared" si="499"/>
        <v/>
      </c>
      <c r="AP1954" s="53"/>
      <c r="AQ1954" s="53"/>
      <c r="AR1954" s="1"/>
      <c r="AS1954" s="1"/>
    </row>
    <row r="1955" spans="1:45" ht="18.75" customHeight="1" x14ac:dyDescent="0.35">
      <c r="A1955" s="1"/>
      <c r="B1955" s="49">
        <f>IF(R1955="",0,COUNTIF($R$7:R1955,R1955))</f>
        <v>0</v>
      </c>
      <c r="C1955" s="49" t="str">
        <f t="shared" si="484"/>
        <v>0</v>
      </c>
      <c r="D1955" s="49">
        <f>IF(X1955="",0,COUNTIF($X$7:X1955,X1955))</f>
        <v>0</v>
      </c>
      <c r="E1955" s="49" t="str">
        <f t="shared" si="485"/>
        <v>0</v>
      </c>
      <c r="F1955" s="49">
        <f>IF(AD1955="",0,COUNTIF($AD$7:AD1955,AD1955))</f>
        <v>0</v>
      </c>
      <c r="G1955" s="49" t="str">
        <f t="shared" si="486"/>
        <v>0</v>
      </c>
      <c r="H1955" s="49">
        <f>IF(AJ1955="",0,COUNTIF($AJ$7:AJ1955,AJ1955))</f>
        <v>0</v>
      </c>
      <c r="I1955" s="49" t="str">
        <f t="shared" si="487"/>
        <v>0</v>
      </c>
      <c r="J1955" s="120">
        <f t="shared" si="488"/>
        <v>0</v>
      </c>
      <c r="K1955" s="50" t="str">
        <f t="shared" si="489"/>
        <v>-</v>
      </c>
      <c r="L1955" s="49">
        <f>IF(N1955="",0,COUNTIF($N$7:N1955,N1955))</f>
        <v>0</v>
      </c>
      <c r="M1955" s="50" t="str">
        <f t="shared" si="490"/>
        <v>0</v>
      </c>
      <c r="N1955" s="49" t="str">
        <f t="shared" si="491"/>
        <v/>
      </c>
      <c r="O1955" s="1"/>
      <c r="P1955" s="112"/>
      <c r="Q1955" s="4"/>
      <c r="R1955" s="4"/>
      <c r="S1955" s="54" t="str">
        <f t="shared" si="492"/>
        <v/>
      </c>
      <c r="T1955" s="51"/>
      <c r="U1955" s="53"/>
      <c r="V1955" s="233"/>
      <c r="W1955" s="234" t="str">
        <f t="shared" si="493"/>
        <v/>
      </c>
      <c r="X1955" s="52"/>
      <c r="Y1955" s="53"/>
      <c r="Z1955" s="53"/>
      <c r="AA1955" s="53"/>
      <c r="AB1955" s="54" t="str">
        <f t="shared" si="494"/>
        <v/>
      </c>
      <c r="AC1955" s="54" t="str">
        <f t="shared" si="495"/>
        <v/>
      </c>
      <c r="AD1955" s="52"/>
      <c r="AE1955" s="53"/>
      <c r="AF1955" s="53"/>
      <c r="AG1955" s="53"/>
      <c r="AH1955" s="54" t="str">
        <f t="shared" si="496"/>
        <v/>
      </c>
      <c r="AI1955" s="54" t="str">
        <f t="shared" si="497"/>
        <v/>
      </c>
      <c r="AJ1955" s="52"/>
      <c r="AK1955" s="55"/>
      <c r="AL1955" s="55"/>
      <c r="AM1955" s="55"/>
      <c r="AN1955" s="54" t="str">
        <f t="shared" si="498"/>
        <v/>
      </c>
      <c r="AO1955" s="54" t="str">
        <f t="shared" si="499"/>
        <v/>
      </c>
      <c r="AP1955" s="53"/>
      <c r="AQ1955" s="53"/>
      <c r="AR1955" s="1"/>
      <c r="AS1955" s="1"/>
    </row>
    <row r="1956" spans="1:45" ht="18.75" customHeight="1" x14ac:dyDescent="0.35">
      <c r="A1956" s="1"/>
      <c r="B1956" s="49">
        <f>IF(R1956="",0,COUNTIF($R$7:R1956,R1956))</f>
        <v>0</v>
      </c>
      <c r="C1956" s="49" t="str">
        <f t="shared" si="484"/>
        <v>0</v>
      </c>
      <c r="D1956" s="49">
        <f>IF(X1956="",0,COUNTIF($X$7:X1956,X1956))</f>
        <v>0</v>
      </c>
      <c r="E1956" s="49" t="str">
        <f t="shared" si="485"/>
        <v>0</v>
      </c>
      <c r="F1956" s="49">
        <f>IF(AD1956="",0,COUNTIF($AD$7:AD1956,AD1956))</f>
        <v>0</v>
      </c>
      <c r="G1956" s="49" t="str">
        <f t="shared" si="486"/>
        <v>0</v>
      </c>
      <c r="H1956" s="49">
        <f>IF(AJ1956="",0,COUNTIF($AJ$7:AJ1956,AJ1956))</f>
        <v>0</v>
      </c>
      <c r="I1956" s="49" t="str">
        <f t="shared" si="487"/>
        <v>0</v>
      </c>
      <c r="J1956" s="120">
        <f t="shared" si="488"/>
        <v>0</v>
      </c>
      <c r="K1956" s="50" t="str">
        <f t="shared" si="489"/>
        <v>-</v>
      </c>
      <c r="L1956" s="49">
        <f>IF(N1956="",0,COUNTIF($N$7:N1956,N1956))</f>
        <v>0</v>
      </c>
      <c r="M1956" s="50" t="str">
        <f t="shared" si="490"/>
        <v>0</v>
      </c>
      <c r="N1956" s="49" t="str">
        <f t="shared" si="491"/>
        <v/>
      </c>
      <c r="O1956" s="1"/>
      <c r="P1956" s="112"/>
      <c r="Q1956" s="4"/>
      <c r="R1956" s="4"/>
      <c r="S1956" s="54" t="str">
        <f t="shared" si="492"/>
        <v/>
      </c>
      <c r="T1956" s="51"/>
      <c r="U1956" s="53"/>
      <c r="V1956" s="233"/>
      <c r="W1956" s="234" t="str">
        <f t="shared" si="493"/>
        <v/>
      </c>
      <c r="X1956" s="52"/>
      <c r="Y1956" s="53"/>
      <c r="Z1956" s="53"/>
      <c r="AA1956" s="53"/>
      <c r="AB1956" s="54" t="str">
        <f t="shared" si="494"/>
        <v/>
      </c>
      <c r="AC1956" s="54" t="str">
        <f t="shared" si="495"/>
        <v/>
      </c>
      <c r="AD1956" s="52"/>
      <c r="AE1956" s="53"/>
      <c r="AF1956" s="53"/>
      <c r="AG1956" s="53"/>
      <c r="AH1956" s="54" t="str">
        <f t="shared" si="496"/>
        <v/>
      </c>
      <c r="AI1956" s="54" t="str">
        <f t="shared" si="497"/>
        <v/>
      </c>
      <c r="AJ1956" s="52"/>
      <c r="AK1956" s="55"/>
      <c r="AL1956" s="55"/>
      <c r="AM1956" s="55"/>
      <c r="AN1956" s="54" t="str">
        <f t="shared" si="498"/>
        <v/>
      </c>
      <c r="AO1956" s="54" t="str">
        <f t="shared" si="499"/>
        <v/>
      </c>
      <c r="AP1956" s="53"/>
      <c r="AQ1956" s="53"/>
      <c r="AR1956" s="1"/>
      <c r="AS1956" s="1"/>
    </row>
    <row r="1957" spans="1:45" ht="18.75" customHeight="1" x14ac:dyDescent="0.35">
      <c r="A1957" s="1"/>
      <c r="B1957" s="49">
        <f>IF(R1957="",0,COUNTIF($R$7:R1957,R1957))</f>
        <v>0</v>
      </c>
      <c r="C1957" s="49" t="str">
        <f t="shared" si="484"/>
        <v>0</v>
      </c>
      <c r="D1957" s="49">
        <f>IF(X1957="",0,COUNTIF($X$7:X1957,X1957))</f>
        <v>0</v>
      </c>
      <c r="E1957" s="49" t="str">
        <f t="shared" si="485"/>
        <v>0</v>
      </c>
      <c r="F1957" s="49">
        <f>IF(AD1957="",0,COUNTIF($AD$7:AD1957,AD1957))</f>
        <v>0</v>
      </c>
      <c r="G1957" s="49" t="str">
        <f t="shared" si="486"/>
        <v>0</v>
      </c>
      <c r="H1957" s="49">
        <f>IF(AJ1957="",0,COUNTIF($AJ$7:AJ1957,AJ1957))</f>
        <v>0</v>
      </c>
      <c r="I1957" s="49" t="str">
        <f t="shared" si="487"/>
        <v>0</v>
      </c>
      <c r="J1957" s="120">
        <f t="shared" si="488"/>
        <v>0</v>
      </c>
      <c r="K1957" s="50" t="str">
        <f t="shared" si="489"/>
        <v>-</v>
      </c>
      <c r="L1957" s="49">
        <f>IF(N1957="",0,COUNTIF($N$7:N1957,N1957))</f>
        <v>0</v>
      </c>
      <c r="M1957" s="50" t="str">
        <f t="shared" si="490"/>
        <v>0</v>
      </c>
      <c r="N1957" s="49" t="str">
        <f t="shared" si="491"/>
        <v/>
      </c>
      <c r="O1957" s="1"/>
      <c r="P1957" s="112"/>
      <c r="Q1957" s="4"/>
      <c r="R1957" s="4"/>
      <c r="S1957" s="54" t="str">
        <f t="shared" si="492"/>
        <v/>
      </c>
      <c r="T1957" s="51"/>
      <c r="U1957" s="53"/>
      <c r="V1957" s="233"/>
      <c r="W1957" s="234" t="str">
        <f t="shared" si="493"/>
        <v/>
      </c>
      <c r="X1957" s="52"/>
      <c r="Y1957" s="53"/>
      <c r="Z1957" s="53"/>
      <c r="AA1957" s="53"/>
      <c r="AB1957" s="54" t="str">
        <f t="shared" si="494"/>
        <v/>
      </c>
      <c r="AC1957" s="54" t="str">
        <f t="shared" si="495"/>
        <v/>
      </c>
      <c r="AD1957" s="52"/>
      <c r="AE1957" s="53"/>
      <c r="AF1957" s="53"/>
      <c r="AG1957" s="53"/>
      <c r="AH1957" s="54" t="str">
        <f t="shared" si="496"/>
        <v/>
      </c>
      <c r="AI1957" s="54" t="str">
        <f t="shared" si="497"/>
        <v/>
      </c>
      <c r="AJ1957" s="52"/>
      <c r="AK1957" s="55"/>
      <c r="AL1957" s="55"/>
      <c r="AM1957" s="55"/>
      <c r="AN1957" s="54" t="str">
        <f t="shared" si="498"/>
        <v/>
      </c>
      <c r="AO1957" s="54" t="str">
        <f t="shared" si="499"/>
        <v/>
      </c>
      <c r="AP1957" s="53"/>
      <c r="AQ1957" s="53"/>
      <c r="AR1957" s="1"/>
      <c r="AS1957" s="1"/>
    </row>
    <row r="1958" spans="1:45" ht="18.75" customHeight="1" x14ac:dyDescent="0.35">
      <c r="A1958" s="1"/>
      <c r="B1958" s="49">
        <f>IF(R1958="",0,COUNTIF($R$7:R1958,R1958))</f>
        <v>0</v>
      </c>
      <c r="C1958" s="49" t="str">
        <f t="shared" si="484"/>
        <v>0</v>
      </c>
      <c r="D1958" s="49">
        <f>IF(X1958="",0,COUNTIF($X$7:X1958,X1958))</f>
        <v>0</v>
      </c>
      <c r="E1958" s="49" t="str">
        <f t="shared" si="485"/>
        <v>0</v>
      </c>
      <c r="F1958" s="49">
        <f>IF(AD1958="",0,COUNTIF($AD$7:AD1958,AD1958))</f>
        <v>0</v>
      </c>
      <c r="G1958" s="49" t="str">
        <f t="shared" si="486"/>
        <v>0</v>
      </c>
      <c r="H1958" s="49">
        <f>IF(AJ1958="",0,COUNTIF($AJ$7:AJ1958,AJ1958))</f>
        <v>0</v>
      </c>
      <c r="I1958" s="49" t="str">
        <f t="shared" si="487"/>
        <v>0</v>
      </c>
      <c r="J1958" s="120">
        <f t="shared" si="488"/>
        <v>0</v>
      </c>
      <c r="K1958" s="50" t="str">
        <f t="shared" si="489"/>
        <v>-</v>
      </c>
      <c r="L1958" s="49">
        <f>IF(N1958="",0,COUNTIF($N$7:N1958,N1958))</f>
        <v>0</v>
      </c>
      <c r="M1958" s="50" t="str">
        <f t="shared" si="490"/>
        <v>0</v>
      </c>
      <c r="N1958" s="49" t="str">
        <f t="shared" si="491"/>
        <v/>
      </c>
      <c r="O1958" s="1"/>
      <c r="P1958" s="112"/>
      <c r="Q1958" s="4"/>
      <c r="R1958" s="4"/>
      <c r="S1958" s="54" t="str">
        <f t="shared" si="492"/>
        <v/>
      </c>
      <c r="T1958" s="51"/>
      <c r="U1958" s="53"/>
      <c r="V1958" s="233"/>
      <c r="W1958" s="234" t="str">
        <f t="shared" si="493"/>
        <v/>
      </c>
      <c r="X1958" s="52"/>
      <c r="Y1958" s="53"/>
      <c r="Z1958" s="53"/>
      <c r="AA1958" s="53"/>
      <c r="AB1958" s="54" t="str">
        <f t="shared" si="494"/>
        <v/>
      </c>
      <c r="AC1958" s="54" t="str">
        <f t="shared" si="495"/>
        <v/>
      </c>
      <c r="AD1958" s="52"/>
      <c r="AE1958" s="53"/>
      <c r="AF1958" s="53"/>
      <c r="AG1958" s="53"/>
      <c r="AH1958" s="54" t="str">
        <f t="shared" si="496"/>
        <v/>
      </c>
      <c r="AI1958" s="54" t="str">
        <f t="shared" si="497"/>
        <v/>
      </c>
      <c r="AJ1958" s="52"/>
      <c r="AK1958" s="55"/>
      <c r="AL1958" s="55"/>
      <c r="AM1958" s="55"/>
      <c r="AN1958" s="54" t="str">
        <f t="shared" si="498"/>
        <v/>
      </c>
      <c r="AO1958" s="54" t="str">
        <f t="shared" si="499"/>
        <v/>
      </c>
      <c r="AP1958" s="53"/>
      <c r="AQ1958" s="53"/>
      <c r="AR1958" s="1"/>
      <c r="AS1958" s="1"/>
    </row>
    <row r="1959" spans="1:45" ht="18.75" customHeight="1" x14ac:dyDescent="0.35">
      <c r="A1959" s="1"/>
      <c r="B1959" s="49">
        <f>IF(R1959="",0,COUNTIF($R$7:R1959,R1959))</f>
        <v>0</v>
      </c>
      <c r="C1959" s="49" t="str">
        <f t="shared" si="484"/>
        <v>0</v>
      </c>
      <c r="D1959" s="49">
        <f>IF(X1959="",0,COUNTIF($X$7:X1959,X1959))</f>
        <v>0</v>
      </c>
      <c r="E1959" s="49" t="str">
        <f t="shared" si="485"/>
        <v>0</v>
      </c>
      <c r="F1959" s="49">
        <f>IF(AD1959="",0,COUNTIF($AD$7:AD1959,AD1959))</f>
        <v>0</v>
      </c>
      <c r="G1959" s="49" t="str">
        <f t="shared" si="486"/>
        <v>0</v>
      </c>
      <c r="H1959" s="49">
        <f>IF(AJ1959="",0,COUNTIF($AJ$7:AJ1959,AJ1959))</f>
        <v>0</v>
      </c>
      <c r="I1959" s="49" t="str">
        <f t="shared" si="487"/>
        <v>0</v>
      </c>
      <c r="J1959" s="120">
        <f t="shared" si="488"/>
        <v>0</v>
      </c>
      <c r="K1959" s="50" t="str">
        <f t="shared" si="489"/>
        <v>-</v>
      </c>
      <c r="L1959" s="49">
        <f>IF(N1959="",0,COUNTIF($N$7:N1959,N1959))</f>
        <v>0</v>
      </c>
      <c r="M1959" s="50" t="str">
        <f t="shared" si="490"/>
        <v>0</v>
      </c>
      <c r="N1959" s="49" t="str">
        <f t="shared" si="491"/>
        <v/>
      </c>
      <c r="O1959" s="1"/>
      <c r="P1959" s="112"/>
      <c r="Q1959" s="4"/>
      <c r="R1959" s="4"/>
      <c r="S1959" s="54" t="str">
        <f t="shared" si="492"/>
        <v/>
      </c>
      <c r="T1959" s="51"/>
      <c r="U1959" s="53"/>
      <c r="V1959" s="233"/>
      <c r="W1959" s="234" t="str">
        <f t="shared" si="493"/>
        <v/>
      </c>
      <c r="X1959" s="52"/>
      <c r="Y1959" s="53"/>
      <c r="Z1959" s="53"/>
      <c r="AA1959" s="53"/>
      <c r="AB1959" s="54" t="str">
        <f t="shared" si="494"/>
        <v/>
      </c>
      <c r="AC1959" s="54" t="str">
        <f t="shared" si="495"/>
        <v/>
      </c>
      <c r="AD1959" s="52"/>
      <c r="AE1959" s="53"/>
      <c r="AF1959" s="53"/>
      <c r="AG1959" s="53"/>
      <c r="AH1959" s="54" t="str">
        <f t="shared" si="496"/>
        <v/>
      </c>
      <c r="AI1959" s="54" t="str">
        <f t="shared" si="497"/>
        <v/>
      </c>
      <c r="AJ1959" s="52"/>
      <c r="AK1959" s="55"/>
      <c r="AL1959" s="55"/>
      <c r="AM1959" s="55"/>
      <c r="AN1959" s="54" t="str">
        <f t="shared" si="498"/>
        <v/>
      </c>
      <c r="AO1959" s="54" t="str">
        <f t="shared" si="499"/>
        <v/>
      </c>
      <c r="AP1959" s="53"/>
      <c r="AQ1959" s="53"/>
      <c r="AR1959" s="1"/>
      <c r="AS1959" s="1"/>
    </row>
    <row r="1960" spans="1:45" ht="18.75" customHeight="1" x14ac:dyDescent="0.35">
      <c r="A1960" s="1"/>
      <c r="B1960" s="49">
        <f>IF(R1960="",0,COUNTIF($R$7:R1960,R1960))</f>
        <v>0</v>
      </c>
      <c r="C1960" s="49" t="str">
        <f t="shared" si="484"/>
        <v>0</v>
      </c>
      <c r="D1960" s="49">
        <f>IF(X1960="",0,COUNTIF($X$7:X1960,X1960))</f>
        <v>0</v>
      </c>
      <c r="E1960" s="49" t="str">
        <f t="shared" si="485"/>
        <v>0</v>
      </c>
      <c r="F1960" s="49">
        <f>IF(AD1960="",0,COUNTIF($AD$7:AD1960,AD1960))</f>
        <v>0</v>
      </c>
      <c r="G1960" s="49" t="str">
        <f t="shared" si="486"/>
        <v>0</v>
      </c>
      <c r="H1960" s="49">
        <f>IF(AJ1960="",0,COUNTIF($AJ$7:AJ1960,AJ1960))</f>
        <v>0</v>
      </c>
      <c r="I1960" s="49" t="str">
        <f t="shared" si="487"/>
        <v>0</v>
      </c>
      <c r="J1960" s="120">
        <f t="shared" si="488"/>
        <v>0</v>
      </c>
      <c r="K1960" s="50" t="str">
        <f t="shared" si="489"/>
        <v>-</v>
      </c>
      <c r="L1960" s="49">
        <f>IF(N1960="",0,COUNTIF($N$7:N1960,N1960))</f>
        <v>0</v>
      </c>
      <c r="M1960" s="50" t="str">
        <f t="shared" si="490"/>
        <v>0</v>
      </c>
      <c r="N1960" s="49" t="str">
        <f t="shared" si="491"/>
        <v/>
      </c>
      <c r="O1960" s="1"/>
      <c r="P1960" s="112"/>
      <c r="Q1960" s="4"/>
      <c r="R1960" s="4"/>
      <c r="S1960" s="54" t="str">
        <f t="shared" si="492"/>
        <v/>
      </c>
      <c r="T1960" s="51"/>
      <c r="U1960" s="53"/>
      <c r="V1960" s="233"/>
      <c r="W1960" s="234" t="str">
        <f t="shared" si="493"/>
        <v/>
      </c>
      <c r="X1960" s="52"/>
      <c r="Y1960" s="53"/>
      <c r="Z1960" s="53"/>
      <c r="AA1960" s="53"/>
      <c r="AB1960" s="54" t="str">
        <f t="shared" si="494"/>
        <v/>
      </c>
      <c r="AC1960" s="54" t="str">
        <f t="shared" si="495"/>
        <v/>
      </c>
      <c r="AD1960" s="52"/>
      <c r="AE1960" s="53"/>
      <c r="AF1960" s="53"/>
      <c r="AG1960" s="53"/>
      <c r="AH1960" s="54" t="str">
        <f t="shared" si="496"/>
        <v/>
      </c>
      <c r="AI1960" s="54" t="str">
        <f t="shared" si="497"/>
        <v/>
      </c>
      <c r="AJ1960" s="52"/>
      <c r="AK1960" s="55"/>
      <c r="AL1960" s="55"/>
      <c r="AM1960" s="55"/>
      <c r="AN1960" s="54" t="str">
        <f t="shared" si="498"/>
        <v/>
      </c>
      <c r="AO1960" s="54" t="str">
        <f t="shared" si="499"/>
        <v/>
      </c>
      <c r="AP1960" s="53"/>
      <c r="AQ1960" s="53"/>
      <c r="AR1960" s="1"/>
      <c r="AS1960" s="1"/>
    </row>
    <row r="1961" spans="1:45" ht="18.75" customHeight="1" x14ac:dyDescent="0.35">
      <c r="A1961" s="1"/>
      <c r="B1961" s="49">
        <f>IF(R1961="",0,COUNTIF($R$7:R1961,R1961))</f>
        <v>0</v>
      </c>
      <c r="C1961" s="49" t="str">
        <f t="shared" si="484"/>
        <v>0</v>
      </c>
      <c r="D1961" s="49">
        <f>IF(X1961="",0,COUNTIF($X$7:X1961,X1961))</f>
        <v>0</v>
      </c>
      <c r="E1961" s="49" t="str">
        <f t="shared" si="485"/>
        <v>0</v>
      </c>
      <c r="F1961" s="49">
        <f>IF(AD1961="",0,COUNTIF($AD$7:AD1961,AD1961))</f>
        <v>0</v>
      </c>
      <c r="G1961" s="49" t="str">
        <f t="shared" si="486"/>
        <v>0</v>
      </c>
      <c r="H1961" s="49">
        <f>IF(AJ1961="",0,COUNTIF($AJ$7:AJ1961,AJ1961))</f>
        <v>0</v>
      </c>
      <c r="I1961" s="49" t="str">
        <f t="shared" si="487"/>
        <v>0</v>
      </c>
      <c r="J1961" s="120">
        <f t="shared" si="488"/>
        <v>0</v>
      </c>
      <c r="K1961" s="50" t="str">
        <f t="shared" si="489"/>
        <v>-</v>
      </c>
      <c r="L1961" s="49">
        <f>IF(N1961="",0,COUNTIF($N$7:N1961,N1961))</f>
        <v>0</v>
      </c>
      <c r="M1961" s="50" t="str">
        <f t="shared" si="490"/>
        <v>0</v>
      </c>
      <c r="N1961" s="49" t="str">
        <f t="shared" si="491"/>
        <v/>
      </c>
      <c r="O1961" s="1"/>
      <c r="P1961" s="112"/>
      <c r="Q1961" s="4"/>
      <c r="R1961" s="4"/>
      <c r="S1961" s="54" t="str">
        <f t="shared" si="492"/>
        <v/>
      </c>
      <c r="T1961" s="51"/>
      <c r="U1961" s="53"/>
      <c r="V1961" s="233"/>
      <c r="W1961" s="234" t="str">
        <f t="shared" si="493"/>
        <v/>
      </c>
      <c r="X1961" s="52"/>
      <c r="Y1961" s="53"/>
      <c r="Z1961" s="53"/>
      <c r="AA1961" s="53"/>
      <c r="AB1961" s="54" t="str">
        <f t="shared" si="494"/>
        <v/>
      </c>
      <c r="AC1961" s="54" t="str">
        <f t="shared" si="495"/>
        <v/>
      </c>
      <c r="AD1961" s="52"/>
      <c r="AE1961" s="53"/>
      <c r="AF1961" s="53"/>
      <c r="AG1961" s="53"/>
      <c r="AH1961" s="54" t="str">
        <f t="shared" si="496"/>
        <v/>
      </c>
      <c r="AI1961" s="54" t="str">
        <f t="shared" si="497"/>
        <v/>
      </c>
      <c r="AJ1961" s="52"/>
      <c r="AK1961" s="55"/>
      <c r="AL1961" s="55"/>
      <c r="AM1961" s="55"/>
      <c r="AN1961" s="54" t="str">
        <f t="shared" si="498"/>
        <v/>
      </c>
      <c r="AO1961" s="54" t="str">
        <f t="shared" si="499"/>
        <v/>
      </c>
      <c r="AP1961" s="53"/>
      <c r="AQ1961" s="53"/>
      <c r="AR1961" s="1"/>
      <c r="AS1961" s="1"/>
    </row>
    <row r="1962" spans="1:45" ht="18.75" customHeight="1" x14ac:dyDescent="0.35">
      <c r="A1962" s="1"/>
      <c r="B1962" s="49">
        <f>IF(R1962="",0,COUNTIF($R$7:R1962,R1962))</f>
        <v>0</v>
      </c>
      <c r="C1962" s="49" t="str">
        <f t="shared" si="484"/>
        <v>0</v>
      </c>
      <c r="D1962" s="49">
        <f>IF(X1962="",0,COUNTIF($X$7:X1962,X1962))</f>
        <v>0</v>
      </c>
      <c r="E1962" s="49" t="str">
        <f t="shared" si="485"/>
        <v>0</v>
      </c>
      <c r="F1962" s="49">
        <f>IF(AD1962="",0,COUNTIF($AD$7:AD1962,AD1962))</f>
        <v>0</v>
      </c>
      <c r="G1962" s="49" t="str">
        <f t="shared" si="486"/>
        <v>0</v>
      </c>
      <c r="H1962" s="49">
        <f>IF(AJ1962="",0,COUNTIF($AJ$7:AJ1962,AJ1962))</f>
        <v>0</v>
      </c>
      <c r="I1962" s="49" t="str">
        <f t="shared" si="487"/>
        <v>0</v>
      </c>
      <c r="J1962" s="120">
        <f t="shared" si="488"/>
        <v>0</v>
      </c>
      <c r="K1962" s="50" t="str">
        <f t="shared" si="489"/>
        <v>-</v>
      </c>
      <c r="L1962" s="49">
        <f>IF(N1962="",0,COUNTIF($N$7:N1962,N1962))</f>
        <v>0</v>
      </c>
      <c r="M1962" s="50" t="str">
        <f t="shared" si="490"/>
        <v>0</v>
      </c>
      <c r="N1962" s="49" t="str">
        <f t="shared" si="491"/>
        <v/>
      </c>
      <c r="O1962" s="1"/>
      <c r="P1962" s="112"/>
      <c r="Q1962" s="4"/>
      <c r="R1962" s="4"/>
      <c r="S1962" s="54" t="str">
        <f t="shared" si="492"/>
        <v/>
      </c>
      <c r="T1962" s="51"/>
      <c r="U1962" s="53"/>
      <c r="V1962" s="233"/>
      <c r="W1962" s="234" t="str">
        <f t="shared" si="493"/>
        <v/>
      </c>
      <c r="X1962" s="52"/>
      <c r="Y1962" s="53"/>
      <c r="Z1962" s="53"/>
      <c r="AA1962" s="53"/>
      <c r="AB1962" s="54" t="str">
        <f t="shared" si="494"/>
        <v/>
      </c>
      <c r="AC1962" s="54" t="str">
        <f t="shared" si="495"/>
        <v/>
      </c>
      <c r="AD1962" s="52"/>
      <c r="AE1962" s="53"/>
      <c r="AF1962" s="53"/>
      <c r="AG1962" s="53"/>
      <c r="AH1962" s="54" t="str">
        <f t="shared" si="496"/>
        <v/>
      </c>
      <c r="AI1962" s="54" t="str">
        <f t="shared" si="497"/>
        <v/>
      </c>
      <c r="AJ1962" s="52"/>
      <c r="AK1962" s="55"/>
      <c r="AL1962" s="55"/>
      <c r="AM1962" s="55"/>
      <c r="AN1962" s="54" t="str">
        <f t="shared" si="498"/>
        <v/>
      </c>
      <c r="AO1962" s="54" t="str">
        <f t="shared" si="499"/>
        <v/>
      </c>
      <c r="AP1962" s="53"/>
      <c r="AQ1962" s="53"/>
      <c r="AR1962" s="1"/>
      <c r="AS1962" s="1"/>
    </row>
    <row r="1963" spans="1:45" ht="18.75" customHeight="1" x14ac:dyDescent="0.35">
      <c r="A1963" s="1"/>
      <c r="B1963" s="49">
        <f>IF(R1963="",0,COUNTIF($R$7:R1963,R1963))</f>
        <v>0</v>
      </c>
      <c r="C1963" s="49" t="str">
        <f t="shared" si="484"/>
        <v>0</v>
      </c>
      <c r="D1963" s="49">
        <f>IF(X1963="",0,COUNTIF($X$7:X1963,X1963))</f>
        <v>0</v>
      </c>
      <c r="E1963" s="49" t="str">
        <f t="shared" si="485"/>
        <v>0</v>
      </c>
      <c r="F1963" s="49">
        <f>IF(AD1963="",0,COUNTIF($AD$7:AD1963,AD1963))</f>
        <v>0</v>
      </c>
      <c r="G1963" s="49" t="str">
        <f t="shared" si="486"/>
        <v>0</v>
      </c>
      <c r="H1963" s="49">
        <f>IF(AJ1963="",0,COUNTIF($AJ$7:AJ1963,AJ1963))</f>
        <v>0</v>
      </c>
      <c r="I1963" s="49" t="str">
        <f t="shared" si="487"/>
        <v>0</v>
      </c>
      <c r="J1963" s="120">
        <f t="shared" si="488"/>
        <v>0</v>
      </c>
      <c r="K1963" s="50" t="str">
        <f t="shared" si="489"/>
        <v>-</v>
      </c>
      <c r="L1963" s="49">
        <f>IF(N1963="",0,COUNTIF($N$7:N1963,N1963))</f>
        <v>0</v>
      </c>
      <c r="M1963" s="50" t="str">
        <f t="shared" si="490"/>
        <v>0</v>
      </c>
      <c r="N1963" s="49" t="str">
        <f t="shared" si="491"/>
        <v/>
      </c>
      <c r="O1963" s="1"/>
      <c r="P1963" s="112"/>
      <c r="Q1963" s="4"/>
      <c r="R1963" s="4"/>
      <c r="S1963" s="54" t="str">
        <f t="shared" si="492"/>
        <v/>
      </c>
      <c r="T1963" s="51"/>
      <c r="U1963" s="53"/>
      <c r="V1963" s="233"/>
      <c r="W1963" s="234" t="str">
        <f t="shared" si="493"/>
        <v/>
      </c>
      <c r="X1963" s="52"/>
      <c r="Y1963" s="53"/>
      <c r="Z1963" s="53"/>
      <c r="AA1963" s="53"/>
      <c r="AB1963" s="54" t="str">
        <f t="shared" si="494"/>
        <v/>
      </c>
      <c r="AC1963" s="54" t="str">
        <f t="shared" si="495"/>
        <v/>
      </c>
      <c r="AD1963" s="52"/>
      <c r="AE1963" s="53"/>
      <c r="AF1963" s="53"/>
      <c r="AG1963" s="53"/>
      <c r="AH1963" s="54" t="str">
        <f t="shared" si="496"/>
        <v/>
      </c>
      <c r="AI1963" s="54" t="str">
        <f t="shared" si="497"/>
        <v/>
      </c>
      <c r="AJ1963" s="52"/>
      <c r="AK1963" s="55"/>
      <c r="AL1963" s="55"/>
      <c r="AM1963" s="55"/>
      <c r="AN1963" s="54" t="str">
        <f t="shared" si="498"/>
        <v/>
      </c>
      <c r="AO1963" s="54" t="str">
        <f t="shared" si="499"/>
        <v/>
      </c>
      <c r="AP1963" s="53"/>
      <c r="AQ1963" s="53"/>
      <c r="AR1963" s="1"/>
      <c r="AS1963" s="1"/>
    </row>
    <row r="1964" spans="1:45" ht="18.75" customHeight="1" x14ac:dyDescent="0.35">
      <c r="A1964" s="1"/>
      <c r="B1964" s="49">
        <f>IF(R1964="",0,COUNTIF($R$7:R1964,R1964))</f>
        <v>0</v>
      </c>
      <c r="C1964" s="49" t="str">
        <f t="shared" si="484"/>
        <v>0</v>
      </c>
      <c r="D1964" s="49">
        <f>IF(X1964="",0,COUNTIF($X$7:X1964,X1964))</f>
        <v>0</v>
      </c>
      <c r="E1964" s="49" t="str">
        <f t="shared" si="485"/>
        <v>0</v>
      </c>
      <c r="F1964" s="49">
        <f>IF(AD1964="",0,COUNTIF($AD$7:AD1964,AD1964))</f>
        <v>0</v>
      </c>
      <c r="G1964" s="49" t="str">
        <f t="shared" si="486"/>
        <v>0</v>
      </c>
      <c r="H1964" s="49">
        <f>IF(AJ1964="",0,COUNTIF($AJ$7:AJ1964,AJ1964))</f>
        <v>0</v>
      </c>
      <c r="I1964" s="49" t="str">
        <f t="shared" si="487"/>
        <v>0</v>
      </c>
      <c r="J1964" s="120">
        <f t="shared" si="488"/>
        <v>0</v>
      </c>
      <c r="K1964" s="50" t="str">
        <f t="shared" si="489"/>
        <v>-</v>
      </c>
      <c r="L1964" s="49">
        <f>IF(N1964="",0,COUNTIF($N$7:N1964,N1964))</f>
        <v>0</v>
      </c>
      <c r="M1964" s="50" t="str">
        <f t="shared" si="490"/>
        <v>0</v>
      </c>
      <c r="N1964" s="49" t="str">
        <f t="shared" si="491"/>
        <v/>
      </c>
      <c r="O1964" s="1"/>
      <c r="P1964" s="112"/>
      <c r="Q1964" s="4"/>
      <c r="R1964" s="4"/>
      <c r="S1964" s="54" t="str">
        <f t="shared" si="492"/>
        <v/>
      </c>
      <c r="T1964" s="51"/>
      <c r="U1964" s="53"/>
      <c r="V1964" s="233"/>
      <c r="W1964" s="234" t="str">
        <f t="shared" si="493"/>
        <v/>
      </c>
      <c r="X1964" s="52"/>
      <c r="Y1964" s="53"/>
      <c r="Z1964" s="53"/>
      <c r="AA1964" s="53"/>
      <c r="AB1964" s="54" t="str">
        <f t="shared" si="494"/>
        <v/>
      </c>
      <c r="AC1964" s="54" t="str">
        <f t="shared" si="495"/>
        <v/>
      </c>
      <c r="AD1964" s="52"/>
      <c r="AE1964" s="53"/>
      <c r="AF1964" s="53"/>
      <c r="AG1964" s="53"/>
      <c r="AH1964" s="54" t="str">
        <f t="shared" si="496"/>
        <v/>
      </c>
      <c r="AI1964" s="54" t="str">
        <f t="shared" si="497"/>
        <v/>
      </c>
      <c r="AJ1964" s="52"/>
      <c r="AK1964" s="55"/>
      <c r="AL1964" s="55"/>
      <c r="AM1964" s="55"/>
      <c r="AN1964" s="54" t="str">
        <f t="shared" si="498"/>
        <v/>
      </c>
      <c r="AO1964" s="54" t="str">
        <f t="shared" si="499"/>
        <v/>
      </c>
      <c r="AP1964" s="53"/>
      <c r="AQ1964" s="53"/>
      <c r="AR1964" s="1"/>
      <c r="AS1964" s="1"/>
    </row>
    <row r="1965" spans="1:45" ht="18.75" customHeight="1" x14ac:dyDescent="0.35">
      <c r="A1965" s="1"/>
      <c r="B1965" s="49">
        <f>IF(R1965="",0,COUNTIF($R$7:R1965,R1965))</f>
        <v>0</v>
      </c>
      <c r="C1965" s="49" t="str">
        <f t="shared" si="484"/>
        <v>0</v>
      </c>
      <c r="D1965" s="49">
        <f>IF(X1965="",0,COUNTIF($X$7:X1965,X1965))</f>
        <v>0</v>
      </c>
      <c r="E1965" s="49" t="str">
        <f t="shared" si="485"/>
        <v>0</v>
      </c>
      <c r="F1965" s="49">
        <f>IF(AD1965="",0,COUNTIF($AD$7:AD1965,AD1965))</f>
        <v>0</v>
      </c>
      <c r="G1965" s="49" t="str">
        <f t="shared" si="486"/>
        <v>0</v>
      </c>
      <c r="H1965" s="49">
        <f>IF(AJ1965="",0,COUNTIF($AJ$7:AJ1965,AJ1965))</f>
        <v>0</v>
      </c>
      <c r="I1965" s="49" t="str">
        <f t="shared" si="487"/>
        <v>0</v>
      </c>
      <c r="J1965" s="120">
        <f t="shared" si="488"/>
        <v>0</v>
      </c>
      <c r="K1965" s="50" t="str">
        <f t="shared" si="489"/>
        <v>-</v>
      </c>
      <c r="L1965" s="49">
        <f>IF(N1965="",0,COUNTIF($N$7:N1965,N1965))</f>
        <v>0</v>
      </c>
      <c r="M1965" s="50" t="str">
        <f t="shared" si="490"/>
        <v>0</v>
      </c>
      <c r="N1965" s="49" t="str">
        <f t="shared" si="491"/>
        <v/>
      </c>
      <c r="O1965" s="1"/>
      <c r="P1965" s="112"/>
      <c r="Q1965" s="4"/>
      <c r="R1965" s="4"/>
      <c r="S1965" s="54" t="str">
        <f t="shared" si="492"/>
        <v/>
      </c>
      <c r="T1965" s="51"/>
      <c r="U1965" s="53"/>
      <c r="V1965" s="233"/>
      <c r="W1965" s="234" t="str">
        <f t="shared" si="493"/>
        <v/>
      </c>
      <c r="X1965" s="52"/>
      <c r="Y1965" s="53"/>
      <c r="Z1965" s="53"/>
      <c r="AA1965" s="53"/>
      <c r="AB1965" s="54" t="str">
        <f t="shared" si="494"/>
        <v/>
      </c>
      <c r="AC1965" s="54" t="str">
        <f t="shared" si="495"/>
        <v/>
      </c>
      <c r="AD1965" s="52"/>
      <c r="AE1965" s="53"/>
      <c r="AF1965" s="53"/>
      <c r="AG1965" s="53"/>
      <c r="AH1965" s="54" t="str">
        <f t="shared" si="496"/>
        <v/>
      </c>
      <c r="AI1965" s="54" t="str">
        <f t="shared" si="497"/>
        <v/>
      </c>
      <c r="AJ1965" s="52"/>
      <c r="AK1965" s="55"/>
      <c r="AL1965" s="55"/>
      <c r="AM1965" s="55"/>
      <c r="AN1965" s="54" t="str">
        <f t="shared" si="498"/>
        <v/>
      </c>
      <c r="AO1965" s="54" t="str">
        <f t="shared" si="499"/>
        <v/>
      </c>
      <c r="AP1965" s="53"/>
      <c r="AQ1965" s="53"/>
      <c r="AR1965" s="1"/>
      <c r="AS1965" s="1"/>
    </row>
    <row r="1966" spans="1:45" ht="18.75" customHeight="1" x14ac:dyDescent="0.35">
      <c r="A1966" s="1"/>
      <c r="B1966" s="49">
        <f>IF(R1966="",0,COUNTIF($R$7:R1966,R1966))</f>
        <v>0</v>
      </c>
      <c r="C1966" s="49" t="str">
        <f t="shared" si="484"/>
        <v>0</v>
      </c>
      <c r="D1966" s="49">
        <f>IF(X1966="",0,COUNTIF($X$7:X1966,X1966))</f>
        <v>0</v>
      </c>
      <c r="E1966" s="49" t="str">
        <f t="shared" si="485"/>
        <v>0</v>
      </c>
      <c r="F1966" s="49">
        <f>IF(AD1966="",0,COUNTIF($AD$7:AD1966,AD1966))</f>
        <v>0</v>
      </c>
      <c r="G1966" s="49" t="str">
        <f t="shared" si="486"/>
        <v>0</v>
      </c>
      <c r="H1966" s="49">
        <f>IF(AJ1966="",0,COUNTIF($AJ$7:AJ1966,AJ1966))</f>
        <v>0</v>
      </c>
      <c r="I1966" s="49" t="str">
        <f t="shared" si="487"/>
        <v>0</v>
      </c>
      <c r="J1966" s="120">
        <f t="shared" si="488"/>
        <v>0</v>
      </c>
      <c r="K1966" s="50" t="str">
        <f t="shared" si="489"/>
        <v>-</v>
      </c>
      <c r="L1966" s="49">
        <f>IF(N1966="",0,COUNTIF($N$7:N1966,N1966))</f>
        <v>0</v>
      </c>
      <c r="M1966" s="50" t="str">
        <f t="shared" si="490"/>
        <v>0</v>
      </c>
      <c r="N1966" s="49" t="str">
        <f t="shared" si="491"/>
        <v/>
      </c>
      <c r="O1966" s="1"/>
      <c r="P1966" s="112"/>
      <c r="Q1966" s="4"/>
      <c r="R1966" s="4"/>
      <c r="S1966" s="54" t="str">
        <f t="shared" si="492"/>
        <v/>
      </c>
      <c r="T1966" s="51"/>
      <c r="U1966" s="53"/>
      <c r="V1966" s="233"/>
      <c r="W1966" s="234" t="str">
        <f t="shared" si="493"/>
        <v/>
      </c>
      <c r="X1966" s="52"/>
      <c r="Y1966" s="53"/>
      <c r="Z1966" s="53"/>
      <c r="AA1966" s="53"/>
      <c r="AB1966" s="54" t="str">
        <f t="shared" si="494"/>
        <v/>
      </c>
      <c r="AC1966" s="54" t="str">
        <f t="shared" si="495"/>
        <v/>
      </c>
      <c r="AD1966" s="52"/>
      <c r="AE1966" s="53"/>
      <c r="AF1966" s="53"/>
      <c r="AG1966" s="53"/>
      <c r="AH1966" s="54" t="str">
        <f t="shared" si="496"/>
        <v/>
      </c>
      <c r="AI1966" s="54" t="str">
        <f t="shared" si="497"/>
        <v/>
      </c>
      <c r="AJ1966" s="52"/>
      <c r="AK1966" s="55"/>
      <c r="AL1966" s="55"/>
      <c r="AM1966" s="55"/>
      <c r="AN1966" s="54" t="str">
        <f t="shared" si="498"/>
        <v/>
      </c>
      <c r="AO1966" s="54" t="str">
        <f t="shared" si="499"/>
        <v/>
      </c>
      <c r="AP1966" s="53"/>
      <c r="AQ1966" s="53"/>
      <c r="AR1966" s="1"/>
      <c r="AS1966" s="1"/>
    </row>
    <row r="1967" spans="1:45" ht="18.75" customHeight="1" x14ac:dyDescent="0.35">
      <c r="A1967" s="1"/>
      <c r="B1967" s="49">
        <f>IF(R1967="",0,COUNTIF($R$7:R1967,R1967))</f>
        <v>0</v>
      </c>
      <c r="C1967" s="49" t="str">
        <f t="shared" si="484"/>
        <v>0</v>
      </c>
      <c r="D1967" s="49">
        <f>IF(X1967="",0,COUNTIF($X$7:X1967,X1967))</f>
        <v>0</v>
      </c>
      <c r="E1967" s="49" t="str">
        <f t="shared" si="485"/>
        <v>0</v>
      </c>
      <c r="F1967" s="49">
        <f>IF(AD1967="",0,COUNTIF($AD$7:AD1967,AD1967))</f>
        <v>0</v>
      </c>
      <c r="G1967" s="49" t="str">
        <f t="shared" si="486"/>
        <v>0</v>
      </c>
      <c r="H1967" s="49">
        <f>IF(AJ1967="",0,COUNTIF($AJ$7:AJ1967,AJ1967))</f>
        <v>0</v>
      </c>
      <c r="I1967" s="49" t="str">
        <f t="shared" si="487"/>
        <v>0</v>
      </c>
      <c r="J1967" s="120">
        <f t="shared" si="488"/>
        <v>0</v>
      </c>
      <c r="K1967" s="50" t="str">
        <f t="shared" si="489"/>
        <v>-</v>
      </c>
      <c r="L1967" s="49">
        <f>IF(N1967="",0,COUNTIF($N$7:N1967,N1967))</f>
        <v>0</v>
      </c>
      <c r="M1967" s="50" t="str">
        <f t="shared" si="490"/>
        <v>0</v>
      </c>
      <c r="N1967" s="49" t="str">
        <f t="shared" si="491"/>
        <v/>
      </c>
      <c r="O1967" s="1"/>
      <c r="P1967" s="112"/>
      <c r="Q1967" s="4"/>
      <c r="R1967" s="4"/>
      <c r="S1967" s="54" t="str">
        <f t="shared" si="492"/>
        <v/>
      </c>
      <c r="T1967" s="51"/>
      <c r="U1967" s="53"/>
      <c r="V1967" s="233"/>
      <c r="W1967" s="234" t="str">
        <f t="shared" si="493"/>
        <v/>
      </c>
      <c r="X1967" s="52"/>
      <c r="Y1967" s="53"/>
      <c r="Z1967" s="53"/>
      <c r="AA1967" s="53"/>
      <c r="AB1967" s="54" t="str">
        <f t="shared" si="494"/>
        <v/>
      </c>
      <c r="AC1967" s="54" t="str">
        <f t="shared" si="495"/>
        <v/>
      </c>
      <c r="AD1967" s="52"/>
      <c r="AE1967" s="53"/>
      <c r="AF1967" s="53"/>
      <c r="AG1967" s="53"/>
      <c r="AH1967" s="54" t="str">
        <f t="shared" si="496"/>
        <v/>
      </c>
      <c r="AI1967" s="54" t="str">
        <f t="shared" si="497"/>
        <v/>
      </c>
      <c r="AJ1967" s="52"/>
      <c r="AK1967" s="55"/>
      <c r="AL1967" s="55"/>
      <c r="AM1967" s="55"/>
      <c r="AN1967" s="54" t="str">
        <f t="shared" si="498"/>
        <v/>
      </c>
      <c r="AO1967" s="54" t="str">
        <f t="shared" si="499"/>
        <v/>
      </c>
      <c r="AP1967" s="53"/>
      <c r="AQ1967" s="53"/>
      <c r="AR1967" s="1"/>
      <c r="AS1967" s="1"/>
    </row>
    <row r="1968" spans="1:45" ht="18.75" customHeight="1" x14ac:dyDescent="0.35">
      <c r="A1968" s="1"/>
      <c r="B1968" s="49">
        <f>IF(R1968="",0,COUNTIF($R$7:R1968,R1968))</f>
        <v>0</v>
      </c>
      <c r="C1968" s="49" t="str">
        <f t="shared" si="484"/>
        <v>0</v>
      </c>
      <c r="D1968" s="49">
        <f>IF(X1968="",0,COUNTIF($X$7:X1968,X1968))</f>
        <v>0</v>
      </c>
      <c r="E1968" s="49" t="str">
        <f t="shared" si="485"/>
        <v>0</v>
      </c>
      <c r="F1968" s="49">
        <f>IF(AD1968="",0,COUNTIF($AD$7:AD1968,AD1968))</f>
        <v>0</v>
      </c>
      <c r="G1968" s="49" t="str">
        <f t="shared" si="486"/>
        <v>0</v>
      </c>
      <c r="H1968" s="49">
        <f>IF(AJ1968="",0,COUNTIF($AJ$7:AJ1968,AJ1968))</f>
        <v>0</v>
      </c>
      <c r="I1968" s="49" t="str">
        <f t="shared" si="487"/>
        <v>0</v>
      </c>
      <c r="J1968" s="120">
        <f t="shared" si="488"/>
        <v>0</v>
      </c>
      <c r="K1968" s="50" t="str">
        <f t="shared" si="489"/>
        <v>-</v>
      </c>
      <c r="L1968" s="49">
        <f>IF(N1968="",0,COUNTIF($N$7:N1968,N1968))</f>
        <v>0</v>
      </c>
      <c r="M1968" s="50" t="str">
        <f t="shared" si="490"/>
        <v>0</v>
      </c>
      <c r="N1968" s="49" t="str">
        <f t="shared" si="491"/>
        <v/>
      </c>
      <c r="O1968" s="1"/>
      <c r="P1968" s="112"/>
      <c r="Q1968" s="4"/>
      <c r="R1968" s="4"/>
      <c r="S1968" s="54" t="str">
        <f t="shared" si="492"/>
        <v/>
      </c>
      <c r="T1968" s="51"/>
      <c r="U1968" s="53"/>
      <c r="V1968" s="233"/>
      <c r="W1968" s="234" t="str">
        <f t="shared" si="493"/>
        <v/>
      </c>
      <c r="X1968" s="52"/>
      <c r="Y1968" s="53"/>
      <c r="Z1968" s="53"/>
      <c r="AA1968" s="53"/>
      <c r="AB1968" s="54" t="str">
        <f t="shared" si="494"/>
        <v/>
      </c>
      <c r="AC1968" s="54" t="str">
        <f t="shared" si="495"/>
        <v/>
      </c>
      <c r="AD1968" s="52"/>
      <c r="AE1968" s="53"/>
      <c r="AF1968" s="53"/>
      <c r="AG1968" s="53"/>
      <c r="AH1968" s="54" t="str">
        <f t="shared" si="496"/>
        <v/>
      </c>
      <c r="AI1968" s="54" t="str">
        <f t="shared" si="497"/>
        <v/>
      </c>
      <c r="AJ1968" s="52"/>
      <c r="AK1968" s="55"/>
      <c r="AL1968" s="55"/>
      <c r="AM1968" s="55"/>
      <c r="AN1968" s="54" t="str">
        <f t="shared" si="498"/>
        <v/>
      </c>
      <c r="AO1968" s="54" t="str">
        <f t="shared" si="499"/>
        <v/>
      </c>
      <c r="AP1968" s="53"/>
      <c r="AQ1968" s="53"/>
      <c r="AR1968" s="1"/>
      <c r="AS1968" s="1"/>
    </row>
    <row r="1969" spans="1:45" ht="18.75" customHeight="1" x14ac:dyDescent="0.35">
      <c r="A1969" s="1"/>
      <c r="B1969" s="49">
        <f>IF(R1969="",0,COUNTIF($R$7:R1969,R1969))</f>
        <v>0</v>
      </c>
      <c r="C1969" s="49" t="str">
        <f t="shared" si="484"/>
        <v>0</v>
      </c>
      <c r="D1969" s="49">
        <f>IF(X1969="",0,COUNTIF($X$7:X1969,X1969))</f>
        <v>0</v>
      </c>
      <c r="E1969" s="49" t="str">
        <f t="shared" si="485"/>
        <v>0</v>
      </c>
      <c r="F1969" s="49">
        <f>IF(AD1969="",0,COUNTIF($AD$7:AD1969,AD1969))</f>
        <v>0</v>
      </c>
      <c r="G1969" s="49" t="str">
        <f t="shared" si="486"/>
        <v>0</v>
      </c>
      <c r="H1969" s="49">
        <f>IF(AJ1969="",0,COUNTIF($AJ$7:AJ1969,AJ1969))</f>
        <v>0</v>
      </c>
      <c r="I1969" s="49" t="str">
        <f t="shared" si="487"/>
        <v>0</v>
      </c>
      <c r="J1969" s="120">
        <f t="shared" si="488"/>
        <v>0</v>
      </c>
      <c r="K1969" s="50" t="str">
        <f t="shared" si="489"/>
        <v>-</v>
      </c>
      <c r="L1969" s="49">
        <f>IF(N1969="",0,COUNTIF($N$7:N1969,N1969))</f>
        <v>0</v>
      </c>
      <c r="M1969" s="50" t="str">
        <f t="shared" si="490"/>
        <v>0</v>
      </c>
      <c r="N1969" s="49" t="str">
        <f t="shared" si="491"/>
        <v/>
      </c>
      <c r="O1969" s="1"/>
      <c r="P1969" s="112"/>
      <c r="Q1969" s="4"/>
      <c r="R1969" s="4"/>
      <c r="S1969" s="54" t="str">
        <f t="shared" si="492"/>
        <v/>
      </c>
      <c r="T1969" s="51"/>
      <c r="U1969" s="53"/>
      <c r="V1969" s="233"/>
      <c r="W1969" s="234" t="str">
        <f t="shared" si="493"/>
        <v/>
      </c>
      <c r="X1969" s="52"/>
      <c r="Y1969" s="53"/>
      <c r="Z1969" s="53"/>
      <c r="AA1969" s="53"/>
      <c r="AB1969" s="54" t="str">
        <f t="shared" si="494"/>
        <v/>
      </c>
      <c r="AC1969" s="54" t="str">
        <f t="shared" si="495"/>
        <v/>
      </c>
      <c r="AD1969" s="52"/>
      <c r="AE1969" s="53"/>
      <c r="AF1969" s="53"/>
      <c r="AG1969" s="53"/>
      <c r="AH1969" s="54" t="str">
        <f t="shared" si="496"/>
        <v/>
      </c>
      <c r="AI1969" s="54" t="str">
        <f t="shared" si="497"/>
        <v/>
      </c>
      <c r="AJ1969" s="52"/>
      <c r="AK1969" s="55"/>
      <c r="AL1969" s="55"/>
      <c r="AM1969" s="55"/>
      <c r="AN1969" s="54" t="str">
        <f t="shared" si="498"/>
        <v/>
      </c>
      <c r="AO1969" s="54" t="str">
        <f t="shared" si="499"/>
        <v/>
      </c>
      <c r="AP1969" s="53"/>
      <c r="AQ1969" s="53"/>
      <c r="AR1969" s="1"/>
      <c r="AS1969" s="1"/>
    </row>
    <row r="1970" spans="1:45" ht="18.75" customHeight="1" x14ac:dyDescent="0.35">
      <c r="A1970" s="1"/>
      <c r="B1970" s="49">
        <f>IF(R1970="",0,COUNTIF($R$7:R1970,R1970))</f>
        <v>0</v>
      </c>
      <c r="C1970" s="49" t="str">
        <f t="shared" si="484"/>
        <v>0</v>
      </c>
      <c r="D1970" s="49">
        <f>IF(X1970="",0,COUNTIF($X$7:X1970,X1970))</f>
        <v>0</v>
      </c>
      <c r="E1970" s="49" t="str">
        <f t="shared" si="485"/>
        <v>0</v>
      </c>
      <c r="F1970" s="49">
        <f>IF(AD1970="",0,COUNTIF($AD$7:AD1970,AD1970))</f>
        <v>0</v>
      </c>
      <c r="G1970" s="49" t="str">
        <f t="shared" si="486"/>
        <v>0</v>
      </c>
      <c r="H1970" s="49">
        <f>IF(AJ1970="",0,COUNTIF($AJ$7:AJ1970,AJ1970))</f>
        <v>0</v>
      </c>
      <c r="I1970" s="49" t="str">
        <f t="shared" si="487"/>
        <v>0</v>
      </c>
      <c r="J1970" s="120">
        <f t="shared" si="488"/>
        <v>0</v>
      </c>
      <c r="K1970" s="50" t="str">
        <f t="shared" si="489"/>
        <v>-</v>
      </c>
      <c r="L1970" s="49">
        <f>IF(N1970="",0,COUNTIF($N$7:N1970,N1970))</f>
        <v>0</v>
      </c>
      <c r="M1970" s="50" t="str">
        <f t="shared" si="490"/>
        <v>0</v>
      </c>
      <c r="N1970" s="49" t="str">
        <f t="shared" si="491"/>
        <v/>
      </c>
      <c r="O1970" s="1"/>
      <c r="P1970" s="112"/>
      <c r="Q1970" s="4"/>
      <c r="R1970" s="4"/>
      <c r="S1970" s="54" t="str">
        <f t="shared" si="492"/>
        <v/>
      </c>
      <c r="T1970" s="51"/>
      <c r="U1970" s="53"/>
      <c r="V1970" s="233"/>
      <c r="W1970" s="234" t="str">
        <f t="shared" si="493"/>
        <v/>
      </c>
      <c r="X1970" s="52"/>
      <c r="Y1970" s="53"/>
      <c r="Z1970" s="53"/>
      <c r="AA1970" s="53"/>
      <c r="AB1970" s="54" t="str">
        <f t="shared" si="494"/>
        <v/>
      </c>
      <c r="AC1970" s="54" t="str">
        <f t="shared" si="495"/>
        <v/>
      </c>
      <c r="AD1970" s="52"/>
      <c r="AE1970" s="53"/>
      <c r="AF1970" s="53"/>
      <c r="AG1970" s="53"/>
      <c r="AH1970" s="54" t="str">
        <f t="shared" si="496"/>
        <v/>
      </c>
      <c r="AI1970" s="54" t="str">
        <f t="shared" si="497"/>
        <v/>
      </c>
      <c r="AJ1970" s="52"/>
      <c r="AK1970" s="55"/>
      <c r="AL1970" s="55"/>
      <c r="AM1970" s="55"/>
      <c r="AN1970" s="54" t="str">
        <f t="shared" si="498"/>
        <v/>
      </c>
      <c r="AO1970" s="54" t="str">
        <f t="shared" si="499"/>
        <v/>
      </c>
      <c r="AP1970" s="53"/>
      <c r="AQ1970" s="53"/>
      <c r="AR1970" s="1"/>
      <c r="AS1970" s="1"/>
    </row>
    <row r="1971" spans="1:45" ht="18.75" customHeight="1" x14ac:dyDescent="0.35">
      <c r="A1971" s="1"/>
      <c r="B1971" s="49">
        <f>IF(R1971="",0,COUNTIF($R$7:R1971,R1971))</f>
        <v>0</v>
      </c>
      <c r="C1971" s="49" t="str">
        <f t="shared" ref="C1971:C2034" si="500">B1971&amp;R1971</f>
        <v>0</v>
      </c>
      <c r="D1971" s="49">
        <f>IF(X1971="",0,COUNTIF($X$7:X1971,X1971))</f>
        <v>0</v>
      </c>
      <c r="E1971" s="49" t="str">
        <f t="shared" ref="E1971:E2034" si="501">D1971&amp;X1971</f>
        <v>0</v>
      </c>
      <c r="F1971" s="49">
        <f>IF(AD1971="",0,COUNTIF($AD$7:AD1971,AD1971))</f>
        <v>0</v>
      </c>
      <c r="G1971" s="49" t="str">
        <f t="shared" ref="G1971:G2034" si="502">F1971&amp;AD1971</f>
        <v>0</v>
      </c>
      <c r="H1971" s="49">
        <f>IF(AJ1971="",0,COUNTIF($AJ$7:AJ1971,AJ1971))</f>
        <v>0</v>
      </c>
      <c r="I1971" s="49" t="str">
        <f t="shared" ref="I1971:I2034" si="503">H1971&amp;AJ1971</f>
        <v>0</v>
      </c>
      <c r="J1971" s="120">
        <f t="shared" ref="J1971:J2034" si="504">Y1971+AE1971+AK1971</f>
        <v>0</v>
      </c>
      <c r="K1971" s="50" t="str">
        <f t="shared" ref="K1971:K2034" si="505">IF(R1971="","-",IF(P1971&lt;&gt;"",P1971,K1970))</f>
        <v>-</v>
      </c>
      <c r="L1971" s="49">
        <f>IF(N1971="",0,COUNTIF($N$7:N1971,N1971))</f>
        <v>0</v>
      </c>
      <c r="M1971" s="50" t="str">
        <f t="shared" ref="M1971:M2034" si="506">L1971&amp;N1971</f>
        <v>0</v>
      </c>
      <c r="N1971" s="49" t="str">
        <f t="shared" ref="N1971:N2034" si="507">IF(R1971="","",IF(Q1971&lt;&gt;"",Q1971,N1970))</f>
        <v/>
      </c>
      <c r="O1971" s="1"/>
      <c r="P1971" s="112"/>
      <c r="Q1971" s="4"/>
      <c r="R1971" s="4"/>
      <c r="S1971" s="54" t="str">
        <f t="shared" ref="S1971:S2034" si="508">IF(R1971&lt;&gt;"",VLOOKUP(R1971,DP,2,FALSE),"")</f>
        <v/>
      </c>
      <c r="T1971" s="51"/>
      <c r="U1971" s="53"/>
      <c r="V1971" s="233"/>
      <c r="W1971" s="234" t="str">
        <f t="shared" ref="W1971:W2034" si="509">IF(AND(R1971&lt;&gt;"",U1971&lt;&gt;""),$U1971*$V1971,"")</f>
        <v/>
      </c>
      <c r="X1971" s="52"/>
      <c r="Y1971" s="53"/>
      <c r="Z1971" s="53"/>
      <c r="AA1971" s="53"/>
      <c r="AB1971" s="54" t="str">
        <f t="shared" ref="AB1971:AB2034" si="510">IF(AND(R1971&lt;&gt;"",X1971&lt;&gt;""),$Y1971*$Z1971,"")</f>
        <v/>
      </c>
      <c r="AC1971" s="54" t="str">
        <f t="shared" ref="AC1971:AC2034" si="511">IF(AND(R1971&lt;&gt;"",X1971&lt;&gt;""),$Y1971*$AA1971,"")</f>
        <v/>
      </c>
      <c r="AD1971" s="52"/>
      <c r="AE1971" s="53"/>
      <c r="AF1971" s="53"/>
      <c r="AG1971" s="53"/>
      <c r="AH1971" s="54" t="str">
        <f t="shared" ref="AH1971:AH2034" si="512">IF(AND(R1971&lt;&gt;"",AD1971&lt;&gt;""),$AE1971*$AF1971,"")</f>
        <v/>
      </c>
      <c r="AI1971" s="54" t="str">
        <f t="shared" ref="AI1971:AI2034" si="513">IF(AND(R1971&lt;&gt;"",AD1971&lt;&gt;""),$AE1971*$AG1971,"")</f>
        <v/>
      </c>
      <c r="AJ1971" s="52"/>
      <c r="AK1971" s="55"/>
      <c r="AL1971" s="55"/>
      <c r="AM1971" s="55"/>
      <c r="AN1971" s="54" t="str">
        <f t="shared" ref="AN1971:AN2034" si="514">IF(AND(R1971&lt;&gt;"",AJ1971&lt;&gt;""),$AK1971*$AL1971,"")</f>
        <v/>
      </c>
      <c r="AO1971" s="54" t="str">
        <f t="shared" ref="AO1971:AO2034" si="515">IF(AND(R1971&lt;&gt;"",AJ1971&lt;&gt;""),$AK1971*$AM1971,"")</f>
        <v/>
      </c>
      <c r="AP1971" s="53"/>
      <c r="AQ1971" s="53"/>
      <c r="AR1971" s="1"/>
      <c r="AS1971" s="1"/>
    </row>
    <row r="1972" spans="1:45" ht="18.75" customHeight="1" x14ac:dyDescent="0.35">
      <c r="A1972" s="1"/>
      <c r="B1972" s="49">
        <f>IF(R1972="",0,COUNTIF($R$7:R1972,R1972))</f>
        <v>0</v>
      </c>
      <c r="C1972" s="49" t="str">
        <f t="shared" si="500"/>
        <v>0</v>
      </c>
      <c r="D1972" s="49">
        <f>IF(X1972="",0,COUNTIF($X$7:X1972,X1972))</f>
        <v>0</v>
      </c>
      <c r="E1972" s="49" t="str">
        <f t="shared" si="501"/>
        <v>0</v>
      </c>
      <c r="F1972" s="49">
        <f>IF(AD1972="",0,COUNTIF($AD$7:AD1972,AD1972))</f>
        <v>0</v>
      </c>
      <c r="G1972" s="49" t="str">
        <f t="shared" si="502"/>
        <v>0</v>
      </c>
      <c r="H1972" s="49">
        <f>IF(AJ1972="",0,COUNTIF($AJ$7:AJ1972,AJ1972))</f>
        <v>0</v>
      </c>
      <c r="I1972" s="49" t="str">
        <f t="shared" si="503"/>
        <v>0</v>
      </c>
      <c r="J1972" s="120">
        <f t="shared" si="504"/>
        <v>0</v>
      </c>
      <c r="K1972" s="50" t="str">
        <f t="shared" si="505"/>
        <v>-</v>
      </c>
      <c r="L1972" s="49">
        <f>IF(N1972="",0,COUNTIF($N$7:N1972,N1972))</f>
        <v>0</v>
      </c>
      <c r="M1972" s="50" t="str">
        <f t="shared" si="506"/>
        <v>0</v>
      </c>
      <c r="N1972" s="49" t="str">
        <f t="shared" si="507"/>
        <v/>
      </c>
      <c r="O1972" s="1"/>
      <c r="P1972" s="112"/>
      <c r="Q1972" s="4"/>
      <c r="R1972" s="4"/>
      <c r="S1972" s="54" t="str">
        <f t="shared" si="508"/>
        <v/>
      </c>
      <c r="T1972" s="51"/>
      <c r="U1972" s="53"/>
      <c r="V1972" s="233"/>
      <c r="W1972" s="234" t="str">
        <f t="shared" si="509"/>
        <v/>
      </c>
      <c r="X1972" s="52"/>
      <c r="Y1972" s="53"/>
      <c r="Z1972" s="53"/>
      <c r="AA1972" s="53"/>
      <c r="AB1972" s="54" t="str">
        <f t="shared" si="510"/>
        <v/>
      </c>
      <c r="AC1972" s="54" t="str">
        <f t="shared" si="511"/>
        <v/>
      </c>
      <c r="AD1972" s="52"/>
      <c r="AE1972" s="53"/>
      <c r="AF1972" s="53"/>
      <c r="AG1972" s="53"/>
      <c r="AH1972" s="54" t="str">
        <f t="shared" si="512"/>
        <v/>
      </c>
      <c r="AI1972" s="54" t="str">
        <f t="shared" si="513"/>
        <v/>
      </c>
      <c r="AJ1972" s="52"/>
      <c r="AK1972" s="55"/>
      <c r="AL1972" s="55"/>
      <c r="AM1972" s="55"/>
      <c r="AN1972" s="54" t="str">
        <f t="shared" si="514"/>
        <v/>
      </c>
      <c r="AO1972" s="54" t="str">
        <f t="shared" si="515"/>
        <v/>
      </c>
      <c r="AP1972" s="53"/>
      <c r="AQ1972" s="53"/>
      <c r="AR1972" s="1"/>
      <c r="AS1972" s="1"/>
    </row>
    <row r="1973" spans="1:45" ht="18.75" customHeight="1" x14ac:dyDescent="0.35">
      <c r="A1973" s="1"/>
      <c r="B1973" s="49">
        <f>IF(R1973="",0,COUNTIF($R$7:R1973,R1973))</f>
        <v>0</v>
      </c>
      <c r="C1973" s="49" t="str">
        <f t="shared" si="500"/>
        <v>0</v>
      </c>
      <c r="D1973" s="49">
        <f>IF(X1973="",0,COUNTIF($X$7:X1973,X1973))</f>
        <v>0</v>
      </c>
      <c r="E1973" s="49" t="str">
        <f t="shared" si="501"/>
        <v>0</v>
      </c>
      <c r="F1973" s="49">
        <f>IF(AD1973="",0,COUNTIF($AD$7:AD1973,AD1973))</f>
        <v>0</v>
      </c>
      <c r="G1973" s="49" t="str">
        <f t="shared" si="502"/>
        <v>0</v>
      </c>
      <c r="H1973" s="49">
        <f>IF(AJ1973="",0,COUNTIF($AJ$7:AJ1973,AJ1973))</f>
        <v>0</v>
      </c>
      <c r="I1973" s="49" t="str">
        <f t="shared" si="503"/>
        <v>0</v>
      </c>
      <c r="J1973" s="120">
        <f t="shared" si="504"/>
        <v>0</v>
      </c>
      <c r="K1973" s="50" t="str">
        <f t="shared" si="505"/>
        <v>-</v>
      </c>
      <c r="L1973" s="49">
        <f>IF(N1973="",0,COUNTIF($N$7:N1973,N1973))</f>
        <v>0</v>
      </c>
      <c r="M1973" s="50" t="str">
        <f t="shared" si="506"/>
        <v>0</v>
      </c>
      <c r="N1973" s="49" t="str">
        <f t="shared" si="507"/>
        <v/>
      </c>
      <c r="O1973" s="1"/>
      <c r="P1973" s="112"/>
      <c r="Q1973" s="4"/>
      <c r="R1973" s="4"/>
      <c r="S1973" s="54" t="str">
        <f t="shared" si="508"/>
        <v/>
      </c>
      <c r="T1973" s="51"/>
      <c r="U1973" s="53"/>
      <c r="V1973" s="233"/>
      <c r="W1973" s="234" t="str">
        <f t="shared" si="509"/>
        <v/>
      </c>
      <c r="X1973" s="52"/>
      <c r="Y1973" s="53"/>
      <c r="Z1973" s="53"/>
      <c r="AA1973" s="53"/>
      <c r="AB1973" s="54" t="str">
        <f t="shared" si="510"/>
        <v/>
      </c>
      <c r="AC1973" s="54" t="str">
        <f t="shared" si="511"/>
        <v/>
      </c>
      <c r="AD1973" s="52"/>
      <c r="AE1973" s="53"/>
      <c r="AF1973" s="53"/>
      <c r="AG1973" s="53"/>
      <c r="AH1973" s="54" t="str">
        <f t="shared" si="512"/>
        <v/>
      </c>
      <c r="AI1973" s="54" t="str">
        <f t="shared" si="513"/>
        <v/>
      </c>
      <c r="AJ1973" s="52"/>
      <c r="AK1973" s="55"/>
      <c r="AL1973" s="55"/>
      <c r="AM1973" s="55"/>
      <c r="AN1973" s="54" t="str">
        <f t="shared" si="514"/>
        <v/>
      </c>
      <c r="AO1973" s="54" t="str">
        <f t="shared" si="515"/>
        <v/>
      </c>
      <c r="AP1973" s="53"/>
      <c r="AQ1973" s="53"/>
      <c r="AR1973" s="1"/>
      <c r="AS1973" s="1"/>
    </row>
    <row r="1974" spans="1:45" ht="18.75" customHeight="1" x14ac:dyDescent="0.35">
      <c r="A1974" s="1"/>
      <c r="B1974" s="49">
        <f>IF(R1974="",0,COUNTIF($R$7:R1974,R1974))</f>
        <v>0</v>
      </c>
      <c r="C1974" s="49" t="str">
        <f t="shared" si="500"/>
        <v>0</v>
      </c>
      <c r="D1974" s="49">
        <f>IF(X1974="",0,COUNTIF($X$7:X1974,X1974))</f>
        <v>0</v>
      </c>
      <c r="E1974" s="49" t="str">
        <f t="shared" si="501"/>
        <v>0</v>
      </c>
      <c r="F1974" s="49">
        <f>IF(AD1974="",0,COUNTIF($AD$7:AD1974,AD1974))</f>
        <v>0</v>
      </c>
      <c r="G1974" s="49" t="str">
        <f t="shared" si="502"/>
        <v>0</v>
      </c>
      <c r="H1974" s="49">
        <f>IF(AJ1974="",0,COUNTIF($AJ$7:AJ1974,AJ1974))</f>
        <v>0</v>
      </c>
      <c r="I1974" s="49" t="str">
        <f t="shared" si="503"/>
        <v>0</v>
      </c>
      <c r="J1974" s="120">
        <f t="shared" si="504"/>
        <v>0</v>
      </c>
      <c r="K1974" s="50" t="str">
        <f t="shared" si="505"/>
        <v>-</v>
      </c>
      <c r="L1974" s="49">
        <f>IF(N1974="",0,COUNTIF($N$7:N1974,N1974))</f>
        <v>0</v>
      </c>
      <c r="M1974" s="50" t="str">
        <f t="shared" si="506"/>
        <v>0</v>
      </c>
      <c r="N1974" s="49" t="str">
        <f t="shared" si="507"/>
        <v/>
      </c>
      <c r="O1974" s="1"/>
      <c r="P1974" s="112"/>
      <c r="Q1974" s="4"/>
      <c r="R1974" s="4"/>
      <c r="S1974" s="54" t="str">
        <f t="shared" si="508"/>
        <v/>
      </c>
      <c r="T1974" s="51"/>
      <c r="U1974" s="53"/>
      <c r="V1974" s="233"/>
      <c r="W1974" s="234" t="str">
        <f t="shared" si="509"/>
        <v/>
      </c>
      <c r="X1974" s="52"/>
      <c r="Y1974" s="53"/>
      <c r="Z1974" s="53"/>
      <c r="AA1974" s="53"/>
      <c r="AB1974" s="54" t="str">
        <f t="shared" si="510"/>
        <v/>
      </c>
      <c r="AC1974" s="54" t="str">
        <f t="shared" si="511"/>
        <v/>
      </c>
      <c r="AD1974" s="52"/>
      <c r="AE1974" s="53"/>
      <c r="AF1974" s="53"/>
      <c r="AG1974" s="53"/>
      <c r="AH1974" s="54" t="str">
        <f t="shared" si="512"/>
        <v/>
      </c>
      <c r="AI1974" s="54" t="str">
        <f t="shared" si="513"/>
        <v/>
      </c>
      <c r="AJ1974" s="52"/>
      <c r="AK1974" s="55"/>
      <c r="AL1974" s="55"/>
      <c r="AM1974" s="55"/>
      <c r="AN1974" s="54" t="str">
        <f t="shared" si="514"/>
        <v/>
      </c>
      <c r="AO1974" s="54" t="str">
        <f t="shared" si="515"/>
        <v/>
      </c>
      <c r="AP1974" s="53"/>
      <c r="AQ1974" s="53"/>
      <c r="AR1974" s="1"/>
      <c r="AS1974" s="1"/>
    </row>
    <row r="1975" spans="1:45" ht="18.75" customHeight="1" x14ac:dyDescent="0.35">
      <c r="A1975" s="1"/>
      <c r="B1975" s="49">
        <f>IF(R1975="",0,COUNTIF($R$7:R1975,R1975))</f>
        <v>0</v>
      </c>
      <c r="C1975" s="49" t="str">
        <f t="shared" si="500"/>
        <v>0</v>
      </c>
      <c r="D1975" s="49">
        <f>IF(X1975="",0,COUNTIF($X$7:X1975,X1975))</f>
        <v>0</v>
      </c>
      <c r="E1975" s="49" t="str">
        <f t="shared" si="501"/>
        <v>0</v>
      </c>
      <c r="F1975" s="49">
        <f>IF(AD1975="",0,COUNTIF($AD$7:AD1975,AD1975))</f>
        <v>0</v>
      </c>
      <c r="G1975" s="49" t="str">
        <f t="shared" si="502"/>
        <v>0</v>
      </c>
      <c r="H1975" s="49">
        <f>IF(AJ1975="",0,COUNTIF($AJ$7:AJ1975,AJ1975))</f>
        <v>0</v>
      </c>
      <c r="I1975" s="49" t="str">
        <f t="shared" si="503"/>
        <v>0</v>
      </c>
      <c r="J1975" s="120">
        <f t="shared" si="504"/>
        <v>0</v>
      </c>
      <c r="K1975" s="50" t="str">
        <f t="shared" si="505"/>
        <v>-</v>
      </c>
      <c r="L1975" s="49">
        <f>IF(N1975="",0,COUNTIF($N$7:N1975,N1975))</f>
        <v>0</v>
      </c>
      <c r="M1975" s="50" t="str">
        <f t="shared" si="506"/>
        <v>0</v>
      </c>
      <c r="N1975" s="49" t="str">
        <f t="shared" si="507"/>
        <v/>
      </c>
      <c r="O1975" s="1"/>
      <c r="P1975" s="112"/>
      <c r="Q1975" s="4"/>
      <c r="R1975" s="4"/>
      <c r="S1975" s="54" t="str">
        <f t="shared" si="508"/>
        <v/>
      </c>
      <c r="T1975" s="51"/>
      <c r="U1975" s="53"/>
      <c r="V1975" s="233"/>
      <c r="W1975" s="234" t="str">
        <f t="shared" si="509"/>
        <v/>
      </c>
      <c r="X1975" s="52"/>
      <c r="Y1975" s="53"/>
      <c r="Z1975" s="53"/>
      <c r="AA1975" s="53"/>
      <c r="AB1975" s="54" t="str">
        <f t="shared" si="510"/>
        <v/>
      </c>
      <c r="AC1975" s="54" t="str">
        <f t="shared" si="511"/>
        <v/>
      </c>
      <c r="AD1975" s="52"/>
      <c r="AE1975" s="53"/>
      <c r="AF1975" s="53"/>
      <c r="AG1975" s="53"/>
      <c r="AH1975" s="54" t="str">
        <f t="shared" si="512"/>
        <v/>
      </c>
      <c r="AI1975" s="54" t="str">
        <f t="shared" si="513"/>
        <v/>
      </c>
      <c r="AJ1975" s="52"/>
      <c r="AK1975" s="55"/>
      <c r="AL1975" s="55"/>
      <c r="AM1975" s="55"/>
      <c r="AN1975" s="54" t="str">
        <f t="shared" si="514"/>
        <v/>
      </c>
      <c r="AO1975" s="54" t="str">
        <f t="shared" si="515"/>
        <v/>
      </c>
      <c r="AP1975" s="53"/>
      <c r="AQ1975" s="53"/>
      <c r="AR1975" s="1"/>
      <c r="AS1975" s="1"/>
    </row>
    <row r="1976" spans="1:45" ht="18.75" customHeight="1" x14ac:dyDescent="0.35">
      <c r="A1976" s="1"/>
      <c r="B1976" s="49">
        <f>IF(R1976="",0,COUNTIF($R$7:R1976,R1976))</f>
        <v>0</v>
      </c>
      <c r="C1976" s="49" t="str">
        <f t="shared" si="500"/>
        <v>0</v>
      </c>
      <c r="D1976" s="49">
        <f>IF(X1976="",0,COUNTIF($X$7:X1976,X1976))</f>
        <v>0</v>
      </c>
      <c r="E1976" s="49" t="str">
        <f t="shared" si="501"/>
        <v>0</v>
      </c>
      <c r="F1976" s="49">
        <f>IF(AD1976="",0,COUNTIF($AD$7:AD1976,AD1976))</f>
        <v>0</v>
      </c>
      <c r="G1976" s="49" t="str">
        <f t="shared" si="502"/>
        <v>0</v>
      </c>
      <c r="H1976" s="49">
        <f>IF(AJ1976="",0,COUNTIF($AJ$7:AJ1976,AJ1976))</f>
        <v>0</v>
      </c>
      <c r="I1976" s="49" t="str">
        <f t="shared" si="503"/>
        <v>0</v>
      </c>
      <c r="J1976" s="120">
        <f t="shared" si="504"/>
        <v>0</v>
      </c>
      <c r="K1976" s="50" t="str">
        <f t="shared" si="505"/>
        <v>-</v>
      </c>
      <c r="L1976" s="49">
        <f>IF(N1976="",0,COUNTIF($N$7:N1976,N1976))</f>
        <v>0</v>
      </c>
      <c r="M1976" s="50" t="str">
        <f t="shared" si="506"/>
        <v>0</v>
      </c>
      <c r="N1976" s="49" t="str">
        <f t="shared" si="507"/>
        <v/>
      </c>
      <c r="O1976" s="1"/>
      <c r="P1976" s="112"/>
      <c r="Q1976" s="4"/>
      <c r="R1976" s="4"/>
      <c r="S1976" s="54" t="str">
        <f t="shared" si="508"/>
        <v/>
      </c>
      <c r="T1976" s="51"/>
      <c r="U1976" s="53"/>
      <c r="V1976" s="233"/>
      <c r="W1976" s="234" t="str">
        <f t="shared" si="509"/>
        <v/>
      </c>
      <c r="X1976" s="52"/>
      <c r="Y1976" s="53"/>
      <c r="Z1976" s="53"/>
      <c r="AA1976" s="53"/>
      <c r="AB1976" s="54" t="str">
        <f t="shared" si="510"/>
        <v/>
      </c>
      <c r="AC1976" s="54" t="str">
        <f t="shared" si="511"/>
        <v/>
      </c>
      <c r="AD1976" s="52"/>
      <c r="AE1976" s="53"/>
      <c r="AF1976" s="53"/>
      <c r="AG1976" s="53"/>
      <c r="AH1976" s="54" t="str">
        <f t="shared" si="512"/>
        <v/>
      </c>
      <c r="AI1976" s="54" t="str">
        <f t="shared" si="513"/>
        <v/>
      </c>
      <c r="AJ1976" s="52"/>
      <c r="AK1976" s="55"/>
      <c r="AL1976" s="55"/>
      <c r="AM1976" s="55"/>
      <c r="AN1976" s="54" t="str">
        <f t="shared" si="514"/>
        <v/>
      </c>
      <c r="AO1976" s="54" t="str">
        <f t="shared" si="515"/>
        <v/>
      </c>
      <c r="AP1976" s="53"/>
      <c r="AQ1976" s="53"/>
      <c r="AR1976" s="1"/>
      <c r="AS1976" s="1"/>
    </row>
    <row r="1977" spans="1:45" ht="18.75" customHeight="1" x14ac:dyDescent="0.35">
      <c r="A1977" s="1"/>
      <c r="B1977" s="49">
        <f>IF(R1977="",0,COUNTIF($R$7:R1977,R1977))</f>
        <v>0</v>
      </c>
      <c r="C1977" s="49" t="str">
        <f t="shared" si="500"/>
        <v>0</v>
      </c>
      <c r="D1977" s="49">
        <f>IF(X1977="",0,COUNTIF($X$7:X1977,X1977))</f>
        <v>0</v>
      </c>
      <c r="E1977" s="49" t="str">
        <f t="shared" si="501"/>
        <v>0</v>
      </c>
      <c r="F1977" s="49">
        <f>IF(AD1977="",0,COUNTIF($AD$7:AD1977,AD1977))</f>
        <v>0</v>
      </c>
      <c r="G1977" s="49" t="str">
        <f t="shared" si="502"/>
        <v>0</v>
      </c>
      <c r="H1977" s="49">
        <f>IF(AJ1977="",0,COUNTIF($AJ$7:AJ1977,AJ1977))</f>
        <v>0</v>
      </c>
      <c r="I1977" s="49" t="str">
        <f t="shared" si="503"/>
        <v>0</v>
      </c>
      <c r="J1977" s="120">
        <f t="shared" si="504"/>
        <v>0</v>
      </c>
      <c r="K1977" s="50" t="str">
        <f t="shared" si="505"/>
        <v>-</v>
      </c>
      <c r="L1977" s="49">
        <f>IF(N1977="",0,COUNTIF($N$7:N1977,N1977))</f>
        <v>0</v>
      </c>
      <c r="M1977" s="50" t="str">
        <f t="shared" si="506"/>
        <v>0</v>
      </c>
      <c r="N1977" s="49" t="str">
        <f t="shared" si="507"/>
        <v/>
      </c>
      <c r="O1977" s="1"/>
      <c r="P1977" s="112"/>
      <c r="Q1977" s="4"/>
      <c r="R1977" s="4"/>
      <c r="S1977" s="54" t="str">
        <f t="shared" si="508"/>
        <v/>
      </c>
      <c r="T1977" s="51"/>
      <c r="U1977" s="53"/>
      <c r="V1977" s="233"/>
      <c r="W1977" s="234" t="str">
        <f t="shared" si="509"/>
        <v/>
      </c>
      <c r="X1977" s="52"/>
      <c r="Y1977" s="53"/>
      <c r="Z1977" s="53"/>
      <c r="AA1977" s="53"/>
      <c r="AB1977" s="54" t="str">
        <f t="shared" si="510"/>
        <v/>
      </c>
      <c r="AC1977" s="54" t="str">
        <f t="shared" si="511"/>
        <v/>
      </c>
      <c r="AD1977" s="52"/>
      <c r="AE1977" s="53"/>
      <c r="AF1977" s="53"/>
      <c r="AG1977" s="53"/>
      <c r="AH1977" s="54" t="str">
        <f t="shared" si="512"/>
        <v/>
      </c>
      <c r="AI1977" s="54" t="str">
        <f t="shared" si="513"/>
        <v/>
      </c>
      <c r="AJ1977" s="52"/>
      <c r="AK1977" s="55"/>
      <c r="AL1977" s="55"/>
      <c r="AM1977" s="55"/>
      <c r="AN1977" s="54" t="str">
        <f t="shared" si="514"/>
        <v/>
      </c>
      <c r="AO1977" s="54" t="str">
        <f t="shared" si="515"/>
        <v/>
      </c>
      <c r="AP1977" s="53"/>
      <c r="AQ1977" s="53"/>
      <c r="AR1977" s="1"/>
      <c r="AS1977" s="1"/>
    </row>
    <row r="1978" spans="1:45" ht="18.75" customHeight="1" x14ac:dyDescent="0.35">
      <c r="A1978" s="1"/>
      <c r="B1978" s="49">
        <f>IF(R1978="",0,COUNTIF($R$7:R1978,R1978))</f>
        <v>0</v>
      </c>
      <c r="C1978" s="49" t="str">
        <f t="shared" si="500"/>
        <v>0</v>
      </c>
      <c r="D1978" s="49">
        <f>IF(X1978="",0,COUNTIF($X$7:X1978,X1978))</f>
        <v>0</v>
      </c>
      <c r="E1978" s="49" t="str">
        <f t="shared" si="501"/>
        <v>0</v>
      </c>
      <c r="F1978" s="49">
        <f>IF(AD1978="",0,COUNTIF($AD$7:AD1978,AD1978))</f>
        <v>0</v>
      </c>
      <c r="G1978" s="49" t="str">
        <f t="shared" si="502"/>
        <v>0</v>
      </c>
      <c r="H1978" s="49">
        <f>IF(AJ1978="",0,COUNTIF($AJ$7:AJ1978,AJ1978))</f>
        <v>0</v>
      </c>
      <c r="I1978" s="49" t="str">
        <f t="shared" si="503"/>
        <v>0</v>
      </c>
      <c r="J1978" s="120">
        <f t="shared" si="504"/>
        <v>0</v>
      </c>
      <c r="K1978" s="50" t="str">
        <f t="shared" si="505"/>
        <v>-</v>
      </c>
      <c r="L1978" s="49">
        <f>IF(N1978="",0,COUNTIF($N$7:N1978,N1978))</f>
        <v>0</v>
      </c>
      <c r="M1978" s="50" t="str">
        <f t="shared" si="506"/>
        <v>0</v>
      </c>
      <c r="N1978" s="49" t="str">
        <f t="shared" si="507"/>
        <v/>
      </c>
      <c r="O1978" s="1"/>
      <c r="P1978" s="112"/>
      <c r="Q1978" s="4"/>
      <c r="R1978" s="4"/>
      <c r="S1978" s="54" t="str">
        <f t="shared" si="508"/>
        <v/>
      </c>
      <c r="T1978" s="51"/>
      <c r="U1978" s="53"/>
      <c r="V1978" s="233"/>
      <c r="W1978" s="234" t="str">
        <f t="shared" si="509"/>
        <v/>
      </c>
      <c r="X1978" s="52"/>
      <c r="Y1978" s="53"/>
      <c r="Z1978" s="53"/>
      <c r="AA1978" s="53"/>
      <c r="AB1978" s="54" t="str">
        <f t="shared" si="510"/>
        <v/>
      </c>
      <c r="AC1978" s="54" t="str">
        <f t="shared" si="511"/>
        <v/>
      </c>
      <c r="AD1978" s="52"/>
      <c r="AE1978" s="53"/>
      <c r="AF1978" s="53"/>
      <c r="AG1978" s="53"/>
      <c r="AH1978" s="54" t="str">
        <f t="shared" si="512"/>
        <v/>
      </c>
      <c r="AI1978" s="54" t="str">
        <f t="shared" si="513"/>
        <v/>
      </c>
      <c r="AJ1978" s="52"/>
      <c r="AK1978" s="55"/>
      <c r="AL1978" s="55"/>
      <c r="AM1978" s="55"/>
      <c r="AN1978" s="54" t="str">
        <f t="shared" si="514"/>
        <v/>
      </c>
      <c r="AO1978" s="54" t="str">
        <f t="shared" si="515"/>
        <v/>
      </c>
      <c r="AP1978" s="53"/>
      <c r="AQ1978" s="53"/>
      <c r="AR1978" s="1"/>
      <c r="AS1978" s="1"/>
    </row>
    <row r="1979" spans="1:45" ht="18.75" customHeight="1" x14ac:dyDescent="0.35">
      <c r="A1979" s="1"/>
      <c r="B1979" s="49">
        <f>IF(R1979="",0,COUNTIF($R$7:R1979,R1979))</f>
        <v>0</v>
      </c>
      <c r="C1979" s="49" t="str">
        <f t="shared" si="500"/>
        <v>0</v>
      </c>
      <c r="D1979" s="49">
        <f>IF(X1979="",0,COUNTIF($X$7:X1979,X1979))</f>
        <v>0</v>
      </c>
      <c r="E1979" s="49" t="str">
        <f t="shared" si="501"/>
        <v>0</v>
      </c>
      <c r="F1979" s="49">
        <f>IF(AD1979="",0,COUNTIF($AD$7:AD1979,AD1979))</f>
        <v>0</v>
      </c>
      <c r="G1979" s="49" t="str">
        <f t="shared" si="502"/>
        <v>0</v>
      </c>
      <c r="H1979" s="49">
        <f>IF(AJ1979="",0,COUNTIF($AJ$7:AJ1979,AJ1979))</f>
        <v>0</v>
      </c>
      <c r="I1979" s="49" t="str">
        <f t="shared" si="503"/>
        <v>0</v>
      </c>
      <c r="J1979" s="120">
        <f t="shared" si="504"/>
        <v>0</v>
      </c>
      <c r="K1979" s="50" t="str">
        <f t="shared" si="505"/>
        <v>-</v>
      </c>
      <c r="L1979" s="49">
        <f>IF(N1979="",0,COUNTIF($N$7:N1979,N1979))</f>
        <v>0</v>
      </c>
      <c r="M1979" s="50" t="str">
        <f t="shared" si="506"/>
        <v>0</v>
      </c>
      <c r="N1979" s="49" t="str">
        <f t="shared" si="507"/>
        <v/>
      </c>
      <c r="O1979" s="1"/>
      <c r="P1979" s="112"/>
      <c r="Q1979" s="4"/>
      <c r="R1979" s="4"/>
      <c r="S1979" s="54" t="str">
        <f t="shared" si="508"/>
        <v/>
      </c>
      <c r="T1979" s="51"/>
      <c r="U1979" s="53"/>
      <c r="V1979" s="233"/>
      <c r="W1979" s="234" t="str">
        <f t="shared" si="509"/>
        <v/>
      </c>
      <c r="X1979" s="52"/>
      <c r="Y1979" s="53"/>
      <c r="Z1979" s="53"/>
      <c r="AA1979" s="53"/>
      <c r="AB1979" s="54" t="str">
        <f t="shared" si="510"/>
        <v/>
      </c>
      <c r="AC1979" s="54" t="str">
        <f t="shared" si="511"/>
        <v/>
      </c>
      <c r="AD1979" s="52"/>
      <c r="AE1979" s="53"/>
      <c r="AF1979" s="53"/>
      <c r="AG1979" s="53"/>
      <c r="AH1979" s="54" t="str">
        <f t="shared" si="512"/>
        <v/>
      </c>
      <c r="AI1979" s="54" t="str">
        <f t="shared" si="513"/>
        <v/>
      </c>
      <c r="AJ1979" s="52"/>
      <c r="AK1979" s="55"/>
      <c r="AL1979" s="55"/>
      <c r="AM1979" s="55"/>
      <c r="AN1979" s="54" t="str">
        <f t="shared" si="514"/>
        <v/>
      </c>
      <c r="AO1979" s="54" t="str">
        <f t="shared" si="515"/>
        <v/>
      </c>
      <c r="AP1979" s="53"/>
      <c r="AQ1979" s="53"/>
      <c r="AR1979" s="1"/>
      <c r="AS1979" s="1"/>
    </row>
    <row r="1980" spans="1:45" ht="18.75" customHeight="1" x14ac:dyDescent="0.35">
      <c r="A1980" s="1"/>
      <c r="B1980" s="49">
        <f>IF(R1980="",0,COUNTIF($R$7:R1980,R1980))</f>
        <v>0</v>
      </c>
      <c r="C1980" s="49" t="str">
        <f t="shared" si="500"/>
        <v>0</v>
      </c>
      <c r="D1980" s="49">
        <f>IF(X1980="",0,COUNTIF($X$7:X1980,X1980))</f>
        <v>0</v>
      </c>
      <c r="E1980" s="49" t="str">
        <f t="shared" si="501"/>
        <v>0</v>
      </c>
      <c r="F1980" s="49">
        <f>IF(AD1980="",0,COUNTIF($AD$7:AD1980,AD1980))</f>
        <v>0</v>
      </c>
      <c r="G1980" s="49" t="str">
        <f t="shared" si="502"/>
        <v>0</v>
      </c>
      <c r="H1980" s="49">
        <f>IF(AJ1980="",0,COUNTIF($AJ$7:AJ1980,AJ1980))</f>
        <v>0</v>
      </c>
      <c r="I1980" s="49" t="str">
        <f t="shared" si="503"/>
        <v>0</v>
      </c>
      <c r="J1980" s="120">
        <f t="shared" si="504"/>
        <v>0</v>
      </c>
      <c r="K1980" s="50" t="str">
        <f t="shared" si="505"/>
        <v>-</v>
      </c>
      <c r="L1980" s="49">
        <f>IF(N1980="",0,COUNTIF($N$7:N1980,N1980))</f>
        <v>0</v>
      </c>
      <c r="M1980" s="50" t="str">
        <f t="shared" si="506"/>
        <v>0</v>
      </c>
      <c r="N1980" s="49" t="str">
        <f t="shared" si="507"/>
        <v/>
      </c>
      <c r="O1980" s="1"/>
      <c r="P1980" s="112"/>
      <c r="Q1980" s="4"/>
      <c r="R1980" s="4"/>
      <c r="S1980" s="54" t="str">
        <f t="shared" si="508"/>
        <v/>
      </c>
      <c r="T1980" s="51"/>
      <c r="U1980" s="53"/>
      <c r="V1980" s="233"/>
      <c r="W1980" s="234" t="str">
        <f t="shared" si="509"/>
        <v/>
      </c>
      <c r="X1980" s="52"/>
      <c r="Y1980" s="53"/>
      <c r="Z1980" s="53"/>
      <c r="AA1980" s="53"/>
      <c r="AB1980" s="54" t="str">
        <f t="shared" si="510"/>
        <v/>
      </c>
      <c r="AC1980" s="54" t="str">
        <f t="shared" si="511"/>
        <v/>
      </c>
      <c r="AD1980" s="52"/>
      <c r="AE1980" s="53"/>
      <c r="AF1980" s="53"/>
      <c r="AG1980" s="53"/>
      <c r="AH1980" s="54" t="str">
        <f t="shared" si="512"/>
        <v/>
      </c>
      <c r="AI1980" s="54" t="str">
        <f t="shared" si="513"/>
        <v/>
      </c>
      <c r="AJ1980" s="52"/>
      <c r="AK1980" s="55"/>
      <c r="AL1980" s="55"/>
      <c r="AM1980" s="55"/>
      <c r="AN1980" s="54" t="str">
        <f t="shared" si="514"/>
        <v/>
      </c>
      <c r="AO1980" s="54" t="str">
        <f t="shared" si="515"/>
        <v/>
      </c>
      <c r="AP1980" s="53"/>
      <c r="AQ1980" s="53"/>
      <c r="AR1980" s="1"/>
      <c r="AS1980" s="1"/>
    </row>
    <row r="1981" spans="1:45" ht="18.75" customHeight="1" x14ac:dyDescent="0.35">
      <c r="A1981" s="1"/>
      <c r="B1981" s="49">
        <f>IF(R1981="",0,COUNTIF($R$7:R1981,R1981))</f>
        <v>0</v>
      </c>
      <c r="C1981" s="49" t="str">
        <f t="shared" si="500"/>
        <v>0</v>
      </c>
      <c r="D1981" s="49">
        <f>IF(X1981="",0,COUNTIF($X$7:X1981,X1981))</f>
        <v>0</v>
      </c>
      <c r="E1981" s="49" t="str">
        <f t="shared" si="501"/>
        <v>0</v>
      </c>
      <c r="F1981" s="49">
        <f>IF(AD1981="",0,COUNTIF($AD$7:AD1981,AD1981))</f>
        <v>0</v>
      </c>
      <c r="G1981" s="49" t="str">
        <f t="shared" si="502"/>
        <v>0</v>
      </c>
      <c r="H1981" s="49">
        <f>IF(AJ1981="",0,COUNTIF($AJ$7:AJ1981,AJ1981))</f>
        <v>0</v>
      </c>
      <c r="I1981" s="49" t="str">
        <f t="shared" si="503"/>
        <v>0</v>
      </c>
      <c r="J1981" s="120">
        <f t="shared" si="504"/>
        <v>0</v>
      </c>
      <c r="K1981" s="50" t="str">
        <f t="shared" si="505"/>
        <v>-</v>
      </c>
      <c r="L1981" s="49">
        <f>IF(N1981="",0,COUNTIF($N$7:N1981,N1981))</f>
        <v>0</v>
      </c>
      <c r="M1981" s="50" t="str">
        <f t="shared" si="506"/>
        <v>0</v>
      </c>
      <c r="N1981" s="49" t="str">
        <f t="shared" si="507"/>
        <v/>
      </c>
      <c r="O1981" s="1"/>
      <c r="P1981" s="112"/>
      <c r="Q1981" s="4"/>
      <c r="R1981" s="4"/>
      <c r="S1981" s="54" t="str">
        <f t="shared" si="508"/>
        <v/>
      </c>
      <c r="T1981" s="51"/>
      <c r="U1981" s="53"/>
      <c r="V1981" s="233"/>
      <c r="W1981" s="234" t="str">
        <f t="shared" si="509"/>
        <v/>
      </c>
      <c r="X1981" s="52"/>
      <c r="Y1981" s="53"/>
      <c r="Z1981" s="53"/>
      <c r="AA1981" s="53"/>
      <c r="AB1981" s="54" t="str">
        <f t="shared" si="510"/>
        <v/>
      </c>
      <c r="AC1981" s="54" t="str">
        <f t="shared" si="511"/>
        <v/>
      </c>
      <c r="AD1981" s="52"/>
      <c r="AE1981" s="53"/>
      <c r="AF1981" s="53"/>
      <c r="AG1981" s="53"/>
      <c r="AH1981" s="54" t="str">
        <f t="shared" si="512"/>
        <v/>
      </c>
      <c r="AI1981" s="54" t="str">
        <f t="shared" si="513"/>
        <v/>
      </c>
      <c r="AJ1981" s="52"/>
      <c r="AK1981" s="55"/>
      <c r="AL1981" s="55"/>
      <c r="AM1981" s="55"/>
      <c r="AN1981" s="54" t="str">
        <f t="shared" si="514"/>
        <v/>
      </c>
      <c r="AO1981" s="54" t="str">
        <f t="shared" si="515"/>
        <v/>
      </c>
      <c r="AP1981" s="53"/>
      <c r="AQ1981" s="53"/>
      <c r="AR1981" s="1"/>
      <c r="AS1981" s="1"/>
    </row>
    <row r="1982" spans="1:45" ht="18.75" customHeight="1" x14ac:dyDescent="0.35">
      <c r="A1982" s="1"/>
      <c r="B1982" s="49">
        <f>IF(R1982="",0,COUNTIF($R$7:R1982,R1982))</f>
        <v>0</v>
      </c>
      <c r="C1982" s="49" t="str">
        <f t="shared" si="500"/>
        <v>0</v>
      </c>
      <c r="D1982" s="49">
        <f>IF(X1982="",0,COUNTIF($X$7:X1982,X1982))</f>
        <v>0</v>
      </c>
      <c r="E1982" s="49" t="str">
        <f t="shared" si="501"/>
        <v>0</v>
      </c>
      <c r="F1982" s="49">
        <f>IF(AD1982="",0,COUNTIF($AD$7:AD1982,AD1982))</f>
        <v>0</v>
      </c>
      <c r="G1982" s="49" t="str">
        <f t="shared" si="502"/>
        <v>0</v>
      </c>
      <c r="H1982" s="49">
        <f>IF(AJ1982="",0,COUNTIF($AJ$7:AJ1982,AJ1982))</f>
        <v>0</v>
      </c>
      <c r="I1982" s="49" t="str">
        <f t="shared" si="503"/>
        <v>0</v>
      </c>
      <c r="J1982" s="120">
        <f t="shared" si="504"/>
        <v>0</v>
      </c>
      <c r="K1982" s="50" t="str">
        <f t="shared" si="505"/>
        <v>-</v>
      </c>
      <c r="L1982" s="49">
        <f>IF(N1982="",0,COUNTIF($N$7:N1982,N1982))</f>
        <v>0</v>
      </c>
      <c r="M1982" s="50" t="str">
        <f t="shared" si="506"/>
        <v>0</v>
      </c>
      <c r="N1982" s="49" t="str">
        <f t="shared" si="507"/>
        <v/>
      </c>
      <c r="O1982" s="1"/>
      <c r="P1982" s="112"/>
      <c r="Q1982" s="4"/>
      <c r="R1982" s="4"/>
      <c r="S1982" s="54" t="str">
        <f t="shared" si="508"/>
        <v/>
      </c>
      <c r="T1982" s="51"/>
      <c r="U1982" s="53"/>
      <c r="V1982" s="233"/>
      <c r="W1982" s="234" t="str">
        <f t="shared" si="509"/>
        <v/>
      </c>
      <c r="X1982" s="52"/>
      <c r="Y1982" s="53"/>
      <c r="Z1982" s="53"/>
      <c r="AA1982" s="53"/>
      <c r="AB1982" s="54" t="str">
        <f t="shared" si="510"/>
        <v/>
      </c>
      <c r="AC1982" s="54" t="str">
        <f t="shared" si="511"/>
        <v/>
      </c>
      <c r="AD1982" s="52"/>
      <c r="AE1982" s="53"/>
      <c r="AF1982" s="53"/>
      <c r="AG1982" s="53"/>
      <c r="AH1982" s="54" t="str">
        <f t="shared" si="512"/>
        <v/>
      </c>
      <c r="AI1982" s="54" t="str">
        <f t="shared" si="513"/>
        <v/>
      </c>
      <c r="AJ1982" s="52"/>
      <c r="AK1982" s="55"/>
      <c r="AL1982" s="55"/>
      <c r="AM1982" s="55"/>
      <c r="AN1982" s="54" t="str">
        <f t="shared" si="514"/>
        <v/>
      </c>
      <c r="AO1982" s="54" t="str">
        <f t="shared" si="515"/>
        <v/>
      </c>
      <c r="AP1982" s="53"/>
      <c r="AQ1982" s="53"/>
      <c r="AR1982" s="1"/>
      <c r="AS1982" s="1"/>
    </row>
    <row r="1983" spans="1:45" ht="18.75" customHeight="1" x14ac:dyDescent="0.35">
      <c r="A1983" s="1"/>
      <c r="B1983" s="49">
        <f>IF(R1983="",0,COUNTIF($R$7:R1983,R1983))</f>
        <v>0</v>
      </c>
      <c r="C1983" s="49" t="str">
        <f t="shared" si="500"/>
        <v>0</v>
      </c>
      <c r="D1983" s="49">
        <f>IF(X1983="",0,COUNTIF($X$7:X1983,X1983))</f>
        <v>0</v>
      </c>
      <c r="E1983" s="49" t="str">
        <f t="shared" si="501"/>
        <v>0</v>
      </c>
      <c r="F1983" s="49">
        <f>IF(AD1983="",0,COUNTIF($AD$7:AD1983,AD1983))</f>
        <v>0</v>
      </c>
      <c r="G1983" s="49" t="str">
        <f t="shared" si="502"/>
        <v>0</v>
      </c>
      <c r="H1983" s="49">
        <f>IF(AJ1983="",0,COUNTIF($AJ$7:AJ1983,AJ1983))</f>
        <v>0</v>
      </c>
      <c r="I1983" s="49" t="str">
        <f t="shared" si="503"/>
        <v>0</v>
      </c>
      <c r="J1983" s="120">
        <f t="shared" si="504"/>
        <v>0</v>
      </c>
      <c r="K1983" s="50" t="str">
        <f t="shared" si="505"/>
        <v>-</v>
      </c>
      <c r="L1983" s="49">
        <f>IF(N1983="",0,COUNTIF($N$7:N1983,N1983))</f>
        <v>0</v>
      </c>
      <c r="M1983" s="50" t="str">
        <f t="shared" si="506"/>
        <v>0</v>
      </c>
      <c r="N1983" s="49" t="str">
        <f t="shared" si="507"/>
        <v/>
      </c>
      <c r="O1983" s="1"/>
      <c r="P1983" s="112"/>
      <c r="Q1983" s="4"/>
      <c r="R1983" s="4"/>
      <c r="S1983" s="54" t="str">
        <f t="shared" si="508"/>
        <v/>
      </c>
      <c r="T1983" s="51"/>
      <c r="U1983" s="53"/>
      <c r="V1983" s="233"/>
      <c r="W1983" s="234" t="str">
        <f t="shared" si="509"/>
        <v/>
      </c>
      <c r="X1983" s="52"/>
      <c r="Y1983" s="53"/>
      <c r="Z1983" s="53"/>
      <c r="AA1983" s="53"/>
      <c r="AB1983" s="54" t="str">
        <f t="shared" si="510"/>
        <v/>
      </c>
      <c r="AC1983" s="54" t="str">
        <f t="shared" si="511"/>
        <v/>
      </c>
      <c r="AD1983" s="52"/>
      <c r="AE1983" s="53"/>
      <c r="AF1983" s="53"/>
      <c r="AG1983" s="53"/>
      <c r="AH1983" s="54" t="str">
        <f t="shared" si="512"/>
        <v/>
      </c>
      <c r="AI1983" s="54" t="str">
        <f t="shared" si="513"/>
        <v/>
      </c>
      <c r="AJ1983" s="52"/>
      <c r="AK1983" s="55"/>
      <c r="AL1983" s="55"/>
      <c r="AM1983" s="55"/>
      <c r="AN1983" s="54" t="str">
        <f t="shared" si="514"/>
        <v/>
      </c>
      <c r="AO1983" s="54" t="str">
        <f t="shared" si="515"/>
        <v/>
      </c>
      <c r="AP1983" s="53"/>
      <c r="AQ1983" s="53"/>
      <c r="AR1983" s="1"/>
      <c r="AS1983" s="1"/>
    </row>
    <row r="1984" spans="1:45" ht="18.75" customHeight="1" x14ac:dyDescent="0.35">
      <c r="A1984" s="1"/>
      <c r="B1984" s="49">
        <f>IF(R1984="",0,COUNTIF($R$7:R1984,R1984))</f>
        <v>0</v>
      </c>
      <c r="C1984" s="49" t="str">
        <f t="shared" si="500"/>
        <v>0</v>
      </c>
      <c r="D1984" s="49">
        <f>IF(X1984="",0,COUNTIF($X$7:X1984,X1984))</f>
        <v>0</v>
      </c>
      <c r="E1984" s="49" t="str">
        <f t="shared" si="501"/>
        <v>0</v>
      </c>
      <c r="F1984" s="49">
        <f>IF(AD1984="",0,COUNTIF($AD$7:AD1984,AD1984))</f>
        <v>0</v>
      </c>
      <c r="G1984" s="49" t="str">
        <f t="shared" si="502"/>
        <v>0</v>
      </c>
      <c r="H1984" s="49">
        <f>IF(AJ1984="",0,COUNTIF($AJ$7:AJ1984,AJ1984))</f>
        <v>0</v>
      </c>
      <c r="I1984" s="49" t="str">
        <f t="shared" si="503"/>
        <v>0</v>
      </c>
      <c r="J1984" s="120">
        <f t="shared" si="504"/>
        <v>0</v>
      </c>
      <c r="K1984" s="50" t="str">
        <f t="shared" si="505"/>
        <v>-</v>
      </c>
      <c r="L1984" s="49">
        <f>IF(N1984="",0,COUNTIF($N$7:N1984,N1984))</f>
        <v>0</v>
      </c>
      <c r="M1984" s="50" t="str">
        <f t="shared" si="506"/>
        <v>0</v>
      </c>
      <c r="N1984" s="49" t="str">
        <f t="shared" si="507"/>
        <v/>
      </c>
      <c r="O1984" s="1"/>
      <c r="P1984" s="112"/>
      <c r="Q1984" s="4"/>
      <c r="R1984" s="4"/>
      <c r="S1984" s="54" t="str">
        <f t="shared" si="508"/>
        <v/>
      </c>
      <c r="T1984" s="51"/>
      <c r="U1984" s="53"/>
      <c r="V1984" s="233"/>
      <c r="W1984" s="234" t="str">
        <f t="shared" si="509"/>
        <v/>
      </c>
      <c r="X1984" s="52"/>
      <c r="Y1984" s="53"/>
      <c r="Z1984" s="53"/>
      <c r="AA1984" s="53"/>
      <c r="AB1984" s="54" t="str">
        <f t="shared" si="510"/>
        <v/>
      </c>
      <c r="AC1984" s="54" t="str">
        <f t="shared" si="511"/>
        <v/>
      </c>
      <c r="AD1984" s="52"/>
      <c r="AE1984" s="53"/>
      <c r="AF1984" s="53"/>
      <c r="AG1984" s="53"/>
      <c r="AH1984" s="54" t="str">
        <f t="shared" si="512"/>
        <v/>
      </c>
      <c r="AI1984" s="54" t="str">
        <f t="shared" si="513"/>
        <v/>
      </c>
      <c r="AJ1984" s="52"/>
      <c r="AK1984" s="55"/>
      <c r="AL1984" s="55"/>
      <c r="AM1984" s="55"/>
      <c r="AN1984" s="54" t="str">
        <f t="shared" si="514"/>
        <v/>
      </c>
      <c r="AO1984" s="54" t="str">
        <f t="shared" si="515"/>
        <v/>
      </c>
      <c r="AP1984" s="53"/>
      <c r="AQ1984" s="53"/>
      <c r="AR1984" s="1"/>
      <c r="AS1984" s="1"/>
    </row>
    <row r="1985" spans="1:45" ht="18.75" customHeight="1" x14ac:dyDescent="0.35">
      <c r="A1985" s="1"/>
      <c r="B1985" s="49">
        <f>IF(R1985="",0,COUNTIF($R$7:R1985,R1985))</f>
        <v>0</v>
      </c>
      <c r="C1985" s="49" t="str">
        <f t="shared" si="500"/>
        <v>0</v>
      </c>
      <c r="D1985" s="49">
        <f>IF(X1985="",0,COUNTIF($X$7:X1985,X1985))</f>
        <v>0</v>
      </c>
      <c r="E1985" s="49" t="str">
        <f t="shared" si="501"/>
        <v>0</v>
      </c>
      <c r="F1985" s="49">
        <f>IF(AD1985="",0,COUNTIF($AD$7:AD1985,AD1985))</f>
        <v>0</v>
      </c>
      <c r="G1985" s="49" t="str">
        <f t="shared" si="502"/>
        <v>0</v>
      </c>
      <c r="H1985" s="49">
        <f>IF(AJ1985="",0,COUNTIF($AJ$7:AJ1985,AJ1985))</f>
        <v>0</v>
      </c>
      <c r="I1985" s="49" t="str">
        <f t="shared" si="503"/>
        <v>0</v>
      </c>
      <c r="J1985" s="120">
        <f t="shared" si="504"/>
        <v>0</v>
      </c>
      <c r="K1985" s="50" t="str">
        <f t="shared" si="505"/>
        <v>-</v>
      </c>
      <c r="L1985" s="49">
        <f>IF(N1985="",0,COUNTIF($N$7:N1985,N1985))</f>
        <v>0</v>
      </c>
      <c r="M1985" s="50" t="str">
        <f t="shared" si="506"/>
        <v>0</v>
      </c>
      <c r="N1985" s="49" t="str">
        <f t="shared" si="507"/>
        <v/>
      </c>
      <c r="O1985" s="1"/>
      <c r="P1985" s="112"/>
      <c r="Q1985" s="4"/>
      <c r="R1985" s="4"/>
      <c r="S1985" s="54" t="str">
        <f t="shared" si="508"/>
        <v/>
      </c>
      <c r="T1985" s="51"/>
      <c r="U1985" s="53"/>
      <c r="V1985" s="233"/>
      <c r="W1985" s="234" t="str">
        <f t="shared" si="509"/>
        <v/>
      </c>
      <c r="X1985" s="52"/>
      <c r="Y1985" s="53"/>
      <c r="Z1985" s="53"/>
      <c r="AA1985" s="53"/>
      <c r="AB1985" s="54" t="str">
        <f t="shared" si="510"/>
        <v/>
      </c>
      <c r="AC1985" s="54" t="str">
        <f t="shared" si="511"/>
        <v/>
      </c>
      <c r="AD1985" s="52"/>
      <c r="AE1985" s="53"/>
      <c r="AF1985" s="53"/>
      <c r="AG1985" s="53"/>
      <c r="AH1985" s="54" t="str">
        <f t="shared" si="512"/>
        <v/>
      </c>
      <c r="AI1985" s="54" t="str">
        <f t="shared" si="513"/>
        <v/>
      </c>
      <c r="AJ1985" s="52"/>
      <c r="AK1985" s="55"/>
      <c r="AL1985" s="55"/>
      <c r="AM1985" s="55"/>
      <c r="AN1985" s="54" t="str">
        <f t="shared" si="514"/>
        <v/>
      </c>
      <c r="AO1985" s="54" t="str">
        <f t="shared" si="515"/>
        <v/>
      </c>
      <c r="AP1985" s="53"/>
      <c r="AQ1985" s="53"/>
      <c r="AR1985" s="1"/>
      <c r="AS1985" s="1"/>
    </row>
    <row r="1986" spans="1:45" ht="18.75" customHeight="1" x14ac:dyDescent="0.35">
      <c r="A1986" s="1"/>
      <c r="B1986" s="49">
        <f>IF(R1986="",0,COUNTIF($R$7:R1986,R1986))</f>
        <v>0</v>
      </c>
      <c r="C1986" s="49" t="str">
        <f t="shared" si="500"/>
        <v>0</v>
      </c>
      <c r="D1986" s="49">
        <f>IF(X1986="",0,COUNTIF($X$7:X1986,X1986))</f>
        <v>0</v>
      </c>
      <c r="E1986" s="49" t="str">
        <f t="shared" si="501"/>
        <v>0</v>
      </c>
      <c r="F1986" s="49">
        <f>IF(AD1986="",0,COUNTIF($AD$7:AD1986,AD1986))</f>
        <v>0</v>
      </c>
      <c r="G1986" s="49" t="str">
        <f t="shared" si="502"/>
        <v>0</v>
      </c>
      <c r="H1986" s="49">
        <f>IF(AJ1986="",0,COUNTIF($AJ$7:AJ1986,AJ1986))</f>
        <v>0</v>
      </c>
      <c r="I1986" s="49" t="str">
        <f t="shared" si="503"/>
        <v>0</v>
      </c>
      <c r="J1986" s="120">
        <f t="shared" si="504"/>
        <v>0</v>
      </c>
      <c r="K1986" s="50" t="str">
        <f t="shared" si="505"/>
        <v>-</v>
      </c>
      <c r="L1986" s="49">
        <f>IF(N1986="",0,COUNTIF($N$7:N1986,N1986))</f>
        <v>0</v>
      </c>
      <c r="M1986" s="50" t="str">
        <f t="shared" si="506"/>
        <v>0</v>
      </c>
      <c r="N1986" s="49" t="str">
        <f t="shared" si="507"/>
        <v/>
      </c>
      <c r="O1986" s="1"/>
      <c r="P1986" s="112"/>
      <c r="Q1986" s="4"/>
      <c r="R1986" s="4"/>
      <c r="S1986" s="54" t="str">
        <f t="shared" si="508"/>
        <v/>
      </c>
      <c r="T1986" s="51"/>
      <c r="U1986" s="53"/>
      <c r="V1986" s="233"/>
      <c r="W1986" s="234" t="str">
        <f t="shared" si="509"/>
        <v/>
      </c>
      <c r="X1986" s="52"/>
      <c r="Y1986" s="53"/>
      <c r="Z1986" s="53"/>
      <c r="AA1986" s="53"/>
      <c r="AB1986" s="54" t="str">
        <f t="shared" si="510"/>
        <v/>
      </c>
      <c r="AC1986" s="54" t="str">
        <f t="shared" si="511"/>
        <v/>
      </c>
      <c r="AD1986" s="52"/>
      <c r="AE1986" s="53"/>
      <c r="AF1986" s="53"/>
      <c r="AG1986" s="53"/>
      <c r="AH1986" s="54" t="str">
        <f t="shared" si="512"/>
        <v/>
      </c>
      <c r="AI1986" s="54" t="str">
        <f t="shared" si="513"/>
        <v/>
      </c>
      <c r="AJ1986" s="52"/>
      <c r="AK1986" s="55"/>
      <c r="AL1986" s="55"/>
      <c r="AM1986" s="55"/>
      <c r="AN1986" s="54" t="str">
        <f t="shared" si="514"/>
        <v/>
      </c>
      <c r="AO1986" s="54" t="str">
        <f t="shared" si="515"/>
        <v/>
      </c>
      <c r="AP1986" s="53"/>
      <c r="AQ1986" s="53"/>
      <c r="AR1986" s="1"/>
      <c r="AS1986" s="1"/>
    </row>
    <row r="1987" spans="1:45" ht="18.75" customHeight="1" x14ac:dyDescent="0.35">
      <c r="A1987" s="1"/>
      <c r="B1987" s="49">
        <f>IF(R1987="",0,COUNTIF($R$7:R1987,R1987))</f>
        <v>0</v>
      </c>
      <c r="C1987" s="49" t="str">
        <f t="shared" si="500"/>
        <v>0</v>
      </c>
      <c r="D1987" s="49">
        <f>IF(X1987="",0,COUNTIF($X$7:X1987,X1987))</f>
        <v>0</v>
      </c>
      <c r="E1987" s="49" t="str">
        <f t="shared" si="501"/>
        <v>0</v>
      </c>
      <c r="F1987" s="49">
        <f>IF(AD1987="",0,COUNTIF($AD$7:AD1987,AD1987))</f>
        <v>0</v>
      </c>
      <c r="G1987" s="49" t="str">
        <f t="shared" si="502"/>
        <v>0</v>
      </c>
      <c r="H1987" s="49">
        <f>IF(AJ1987="",0,COUNTIF($AJ$7:AJ1987,AJ1987))</f>
        <v>0</v>
      </c>
      <c r="I1987" s="49" t="str">
        <f t="shared" si="503"/>
        <v>0</v>
      </c>
      <c r="J1987" s="120">
        <f t="shared" si="504"/>
        <v>0</v>
      </c>
      <c r="K1987" s="50" t="str">
        <f t="shared" si="505"/>
        <v>-</v>
      </c>
      <c r="L1987" s="49">
        <f>IF(N1987="",0,COUNTIF($N$7:N1987,N1987))</f>
        <v>0</v>
      </c>
      <c r="M1987" s="50" t="str">
        <f t="shared" si="506"/>
        <v>0</v>
      </c>
      <c r="N1987" s="49" t="str">
        <f t="shared" si="507"/>
        <v/>
      </c>
      <c r="O1987" s="1"/>
      <c r="P1987" s="112"/>
      <c r="Q1987" s="4"/>
      <c r="R1987" s="4"/>
      <c r="S1987" s="54" t="str">
        <f t="shared" si="508"/>
        <v/>
      </c>
      <c r="T1987" s="51"/>
      <c r="U1987" s="53"/>
      <c r="V1987" s="233"/>
      <c r="W1987" s="234" t="str">
        <f t="shared" si="509"/>
        <v/>
      </c>
      <c r="X1987" s="52"/>
      <c r="Y1987" s="53"/>
      <c r="Z1987" s="53"/>
      <c r="AA1987" s="53"/>
      <c r="AB1987" s="54" t="str">
        <f t="shared" si="510"/>
        <v/>
      </c>
      <c r="AC1987" s="54" t="str">
        <f t="shared" si="511"/>
        <v/>
      </c>
      <c r="AD1987" s="52"/>
      <c r="AE1987" s="53"/>
      <c r="AF1987" s="53"/>
      <c r="AG1987" s="53"/>
      <c r="AH1987" s="54" t="str">
        <f t="shared" si="512"/>
        <v/>
      </c>
      <c r="AI1987" s="54" t="str">
        <f t="shared" si="513"/>
        <v/>
      </c>
      <c r="AJ1987" s="52"/>
      <c r="AK1987" s="55"/>
      <c r="AL1987" s="55"/>
      <c r="AM1987" s="55"/>
      <c r="AN1987" s="54" t="str">
        <f t="shared" si="514"/>
        <v/>
      </c>
      <c r="AO1987" s="54" t="str">
        <f t="shared" si="515"/>
        <v/>
      </c>
      <c r="AP1987" s="53"/>
      <c r="AQ1987" s="53"/>
      <c r="AR1987" s="1"/>
      <c r="AS1987" s="1"/>
    </row>
    <row r="1988" spans="1:45" ht="18.75" customHeight="1" x14ac:dyDescent="0.35">
      <c r="A1988" s="1"/>
      <c r="B1988" s="49">
        <f>IF(R1988="",0,COUNTIF($R$7:R1988,R1988))</f>
        <v>0</v>
      </c>
      <c r="C1988" s="49" t="str">
        <f t="shared" si="500"/>
        <v>0</v>
      </c>
      <c r="D1988" s="49">
        <f>IF(X1988="",0,COUNTIF($X$7:X1988,X1988))</f>
        <v>0</v>
      </c>
      <c r="E1988" s="49" t="str">
        <f t="shared" si="501"/>
        <v>0</v>
      </c>
      <c r="F1988" s="49">
        <f>IF(AD1988="",0,COUNTIF($AD$7:AD1988,AD1988))</f>
        <v>0</v>
      </c>
      <c r="G1988" s="49" t="str">
        <f t="shared" si="502"/>
        <v>0</v>
      </c>
      <c r="H1988" s="49">
        <f>IF(AJ1988="",0,COUNTIF($AJ$7:AJ1988,AJ1988))</f>
        <v>0</v>
      </c>
      <c r="I1988" s="49" t="str">
        <f t="shared" si="503"/>
        <v>0</v>
      </c>
      <c r="J1988" s="120">
        <f t="shared" si="504"/>
        <v>0</v>
      </c>
      <c r="K1988" s="50" t="str">
        <f t="shared" si="505"/>
        <v>-</v>
      </c>
      <c r="L1988" s="49">
        <f>IF(N1988="",0,COUNTIF($N$7:N1988,N1988))</f>
        <v>0</v>
      </c>
      <c r="M1988" s="50" t="str">
        <f t="shared" si="506"/>
        <v>0</v>
      </c>
      <c r="N1988" s="49" t="str">
        <f t="shared" si="507"/>
        <v/>
      </c>
      <c r="O1988" s="1"/>
      <c r="P1988" s="112"/>
      <c r="Q1988" s="4"/>
      <c r="R1988" s="4"/>
      <c r="S1988" s="54" t="str">
        <f t="shared" si="508"/>
        <v/>
      </c>
      <c r="T1988" s="51"/>
      <c r="U1988" s="53"/>
      <c r="V1988" s="233"/>
      <c r="W1988" s="234" t="str">
        <f t="shared" si="509"/>
        <v/>
      </c>
      <c r="X1988" s="52"/>
      <c r="Y1988" s="53"/>
      <c r="Z1988" s="53"/>
      <c r="AA1988" s="53"/>
      <c r="AB1988" s="54" t="str">
        <f t="shared" si="510"/>
        <v/>
      </c>
      <c r="AC1988" s="54" t="str">
        <f t="shared" si="511"/>
        <v/>
      </c>
      <c r="AD1988" s="52"/>
      <c r="AE1988" s="53"/>
      <c r="AF1988" s="53"/>
      <c r="AG1988" s="53"/>
      <c r="AH1988" s="54" t="str">
        <f t="shared" si="512"/>
        <v/>
      </c>
      <c r="AI1988" s="54" t="str">
        <f t="shared" si="513"/>
        <v/>
      </c>
      <c r="AJ1988" s="52"/>
      <c r="AK1988" s="55"/>
      <c r="AL1988" s="55"/>
      <c r="AM1988" s="55"/>
      <c r="AN1988" s="54" t="str">
        <f t="shared" si="514"/>
        <v/>
      </c>
      <c r="AO1988" s="54" t="str">
        <f t="shared" si="515"/>
        <v/>
      </c>
      <c r="AP1988" s="53"/>
      <c r="AQ1988" s="53"/>
      <c r="AR1988" s="1"/>
      <c r="AS1988" s="1"/>
    </row>
    <row r="1989" spans="1:45" ht="18.75" customHeight="1" x14ac:dyDescent="0.35">
      <c r="A1989" s="1"/>
      <c r="B1989" s="49">
        <f>IF(R1989="",0,COUNTIF($R$7:R1989,R1989))</f>
        <v>0</v>
      </c>
      <c r="C1989" s="49" t="str">
        <f t="shared" si="500"/>
        <v>0</v>
      </c>
      <c r="D1989" s="49">
        <f>IF(X1989="",0,COUNTIF($X$7:X1989,X1989))</f>
        <v>0</v>
      </c>
      <c r="E1989" s="49" t="str">
        <f t="shared" si="501"/>
        <v>0</v>
      </c>
      <c r="F1989" s="49">
        <f>IF(AD1989="",0,COUNTIF($AD$7:AD1989,AD1989))</f>
        <v>0</v>
      </c>
      <c r="G1989" s="49" t="str">
        <f t="shared" si="502"/>
        <v>0</v>
      </c>
      <c r="H1989" s="49">
        <f>IF(AJ1989="",0,COUNTIF($AJ$7:AJ1989,AJ1989))</f>
        <v>0</v>
      </c>
      <c r="I1989" s="49" t="str">
        <f t="shared" si="503"/>
        <v>0</v>
      </c>
      <c r="J1989" s="120">
        <f t="shared" si="504"/>
        <v>0</v>
      </c>
      <c r="K1989" s="50" t="str">
        <f t="shared" si="505"/>
        <v>-</v>
      </c>
      <c r="L1989" s="49">
        <f>IF(N1989="",0,COUNTIF($N$7:N1989,N1989))</f>
        <v>0</v>
      </c>
      <c r="M1989" s="50" t="str">
        <f t="shared" si="506"/>
        <v>0</v>
      </c>
      <c r="N1989" s="49" t="str">
        <f t="shared" si="507"/>
        <v/>
      </c>
      <c r="O1989" s="1"/>
      <c r="P1989" s="112"/>
      <c r="Q1989" s="4"/>
      <c r="R1989" s="4"/>
      <c r="S1989" s="54" t="str">
        <f t="shared" si="508"/>
        <v/>
      </c>
      <c r="T1989" s="51"/>
      <c r="U1989" s="53"/>
      <c r="V1989" s="233"/>
      <c r="W1989" s="234" t="str">
        <f t="shared" si="509"/>
        <v/>
      </c>
      <c r="X1989" s="52"/>
      <c r="Y1989" s="53"/>
      <c r="Z1989" s="53"/>
      <c r="AA1989" s="53"/>
      <c r="AB1989" s="54" t="str">
        <f t="shared" si="510"/>
        <v/>
      </c>
      <c r="AC1989" s="54" t="str">
        <f t="shared" si="511"/>
        <v/>
      </c>
      <c r="AD1989" s="52"/>
      <c r="AE1989" s="53"/>
      <c r="AF1989" s="53"/>
      <c r="AG1989" s="53"/>
      <c r="AH1989" s="54" t="str">
        <f t="shared" si="512"/>
        <v/>
      </c>
      <c r="AI1989" s="54" t="str">
        <f t="shared" si="513"/>
        <v/>
      </c>
      <c r="AJ1989" s="52"/>
      <c r="AK1989" s="55"/>
      <c r="AL1989" s="55"/>
      <c r="AM1989" s="55"/>
      <c r="AN1989" s="54" t="str">
        <f t="shared" si="514"/>
        <v/>
      </c>
      <c r="AO1989" s="54" t="str">
        <f t="shared" si="515"/>
        <v/>
      </c>
      <c r="AP1989" s="53"/>
      <c r="AQ1989" s="53"/>
      <c r="AR1989" s="1"/>
      <c r="AS1989" s="1"/>
    </row>
    <row r="1990" spans="1:45" ht="18.75" customHeight="1" x14ac:dyDescent="0.35">
      <c r="A1990" s="1"/>
      <c r="B1990" s="49">
        <f>IF(R1990="",0,COUNTIF($R$7:R1990,R1990))</f>
        <v>0</v>
      </c>
      <c r="C1990" s="49" t="str">
        <f t="shared" si="500"/>
        <v>0</v>
      </c>
      <c r="D1990" s="49">
        <f>IF(X1990="",0,COUNTIF($X$7:X1990,X1990))</f>
        <v>0</v>
      </c>
      <c r="E1990" s="49" t="str">
        <f t="shared" si="501"/>
        <v>0</v>
      </c>
      <c r="F1990" s="49">
        <f>IF(AD1990="",0,COUNTIF($AD$7:AD1990,AD1990))</f>
        <v>0</v>
      </c>
      <c r="G1990" s="49" t="str">
        <f t="shared" si="502"/>
        <v>0</v>
      </c>
      <c r="H1990" s="49">
        <f>IF(AJ1990="",0,COUNTIF($AJ$7:AJ1990,AJ1990))</f>
        <v>0</v>
      </c>
      <c r="I1990" s="49" t="str">
        <f t="shared" si="503"/>
        <v>0</v>
      </c>
      <c r="J1990" s="120">
        <f t="shared" si="504"/>
        <v>0</v>
      </c>
      <c r="K1990" s="50" t="str">
        <f t="shared" si="505"/>
        <v>-</v>
      </c>
      <c r="L1990" s="49">
        <f>IF(N1990="",0,COUNTIF($N$7:N1990,N1990))</f>
        <v>0</v>
      </c>
      <c r="M1990" s="50" t="str">
        <f t="shared" si="506"/>
        <v>0</v>
      </c>
      <c r="N1990" s="49" t="str">
        <f t="shared" si="507"/>
        <v/>
      </c>
      <c r="O1990" s="1"/>
      <c r="P1990" s="112"/>
      <c r="Q1990" s="4"/>
      <c r="R1990" s="4"/>
      <c r="S1990" s="54" t="str">
        <f t="shared" si="508"/>
        <v/>
      </c>
      <c r="T1990" s="51"/>
      <c r="U1990" s="53"/>
      <c r="V1990" s="233"/>
      <c r="W1990" s="234" t="str">
        <f t="shared" si="509"/>
        <v/>
      </c>
      <c r="X1990" s="52"/>
      <c r="Y1990" s="53"/>
      <c r="Z1990" s="53"/>
      <c r="AA1990" s="53"/>
      <c r="AB1990" s="54" t="str">
        <f t="shared" si="510"/>
        <v/>
      </c>
      <c r="AC1990" s="54" t="str">
        <f t="shared" si="511"/>
        <v/>
      </c>
      <c r="AD1990" s="52"/>
      <c r="AE1990" s="53"/>
      <c r="AF1990" s="53"/>
      <c r="AG1990" s="53"/>
      <c r="AH1990" s="54" t="str">
        <f t="shared" si="512"/>
        <v/>
      </c>
      <c r="AI1990" s="54" t="str">
        <f t="shared" si="513"/>
        <v/>
      </c>
      <c r="AJ1990" s="52"/>
      <c r="AK1990" s="55"/>
      <c r="AL1990" s="55"/>
      <c r="AM1990" s="55"/>
      <c r="AN1990" s="54" t="str">
        <f t="shared" si="514"/>
        <v/>
      </c>
      <c r="AO1990" s="54" t="str">
        <f t="shared" si="515"/>
        <v/>
      </c>
      <c r="AP1990" s="53"/>
      <c r="AQ1990" s="53"/>
      <c r="AR1990" s="1"/>
      <c r="AS1990" s="1"/>
    </row>
    <row r="1991" spans="1:45" ht="18.75" customHeight="1" x14ac:dyDescent="0.35">
      <c r="A1991" s="1"/>
      <c r="B1991" s="49">
        <f>IF(R1991="",0,COUNTIF($R$7:R1991,R1991))</f>
        <v>0</v>
      </c>
      <c r="C1991" s="49" t="str">
        <f t="shared" si="500"/>
        <v>0</v>
      </c>
      <c r="D1991" s="49">
        <f>IF(X1991="",0,COUNTIF($X$7:X1991,X1991))</f>
        <v>0</v>
      </c>
      <c r="E1991" s="49" t="str">
        <f t="shared" si="501"/>
        <v>0</v>
      </c>
      <c r="F1991" s="49">
        <f>IF(AD1991="",0,COUNTIF($AD$7:AD1991,AD1991))</f>
        <v>0</v>
      </c>
      <c r="G1991" s="49" t="str">
        <f t="shared" si="502"/>
        <v>0</v>
      </c>
      <c r="H1991" s="49">
        <f>IF(AJ1991="",0,COUNTIF($AJ$7:AJ1991,AJ1991))</f>
        <v>0</v>
      </c>
      <c r="I1991" s="49" t="str">
        <f t="shared" si="503"/>
        <v>0</v>
      </c>
      <c r="J1991" s="120">
        <f t="shared" si="504"/>
        <v>0</v>
      </c>
      <c r="K1991" s="50" t="str">
        <f t="shared" si="505"/>
        <v>-</v>
      </c>
      <c r="L1991" s="49">
        <f>IF(N1991="",0,COUNTIF($N$7:N1991,N1991))</f>
        <v>0</v>
      </c>
      <c r="M1991" s="50" t="str">
        <f t="shared" si="506"/>
        <v>0</v>
      </c>
      <c r="N1991" s="49" t="str">
        <f t="shared" si="507"/>
        <v/>
      </c>
      <c r="O1991" s="1"/>
      <c r="P1991" s="112"/>
      <c r="Q1991" s="4"/>
      <c r="R1991" s="4"/>
      <c r="S1991" s="54" t="str">
        <f t="shared" si="508"/>
        <v/>
      </c>
      <c r="T1991" s="51"/>
      <c r="U1991" s="53"/>
      <c r="V1991" s="233"/>
      <c r="W1991" s="234" t="str">
        <f t="shared" si="509"/>
        <v/>
      </c>
      <c r="X1991" s="52"/>
      <c r="Y1991" s="53"/>
      <c r="Z1991" s="53"/>
      <c r="AA1991" s="53"/>
      <c r="AB1991" s="54" t="str">
        <f t="shared" si="510"/>
        <v/>
      </c>
      <c r="AC1991" s="54" t="str">
        <f t="shared" si="511"/>
        <v/>
      </c>
      <c r="AD1991" s="52"/>
      <c r="AE1991" s="53"/>
      <c r="AF1991" s="53"/>
      <c r="AG1991" s="53"/>
      <c r="AH1991" s="54" t="str">
        <f t="shared" si="512"/>
        <v/>
      </c>
      <c r="AI1991" s="54" t="str">
        <f t="shared" si="513"/>
        <v/>
      </c>
      <c r="AJ1991" s="52"/>
      <c r="AK1991" s="55"/>
      <c r="AL1991" s="55"/>
      <c r="AM1991" s="55"/>
      <c r="AN1991" s="54" t="str">
        <f t="shared" si="514"/>
        <v/>
      </c>
      <c r="AO1991" s="54" t="str">
        <f t="shared" si="515"/>
        <v/>
      </c>
      <c r="AP1991" s="53"/>
      <c r="AQ1991" s="53"/>
      <c r="AR1991" s="1"/>
      <c r="AS1991" s="1"/>
    </row>
    <row r="1992" spans="1:45" ht="18.75" customHeight="1" x14ac:dyDescent="0.35">
      <c r="A1992" s="1"/>
      <c r="B1992" s="49">
        <f>IF(R1992="",0,COUNTIF($R$7:R1992,R1992))</f>
        <v>0</v>
      </c>
      <c r="C1992" s="49" t="str">
        <f t="shared" si="500"/>
        <v>0</v>
      </c>
      <c r="D1992" s="49">
        <f>IF(X1992="",0,COUNTIF($X$7:X1992,X1992))</f>
        <v>0</v>
      </c>
      <c r="E1992" s="49" t="str">
        <f t="shared" si="501"/>
        <v>0</v>
      </c>
      <c r="F1992" s="49">
        <f>IF(AD1992="",0,COUNTIF($AD$7:AD1992,AD1992))</f>
        <v>0</v>
      </c>
      <c r="G1992" s="49" t="str">
        <f t="shared" si="502"/>
        <v>0</v>
      </c>
      <c r="H1992" s="49">
        <f>IF(AJ1992="",0,COUNTIF($AJ$7:AJ1992,AJ1992))</f>
        <v>0</v>
      </c>
      <c r="I1992" s="49" t="str">
        <f t="shared" si="503"/>
        <v>0</v>
      </c>
      <c r="J1992" s="120">
        <f t="shared" si="504"/>
        <v>0</v>
      </c>
      <c r="K1992" s="50" t="str">
        <f t="shared" si="505"/>
        <v>-</v>
      </c>
      <c r="L1992" s="49">
        <f>IF(N1992="",0,COUNTIF($N$7:N1992,N1992))</f>
        <v>0</v>
      </c>
      <c r="M1992" s="50" t="str">
        <f t="shared" si="506"/>
        <v>0</v>
      </c>
      <c r="N1992" s="49" t="str">
        <f t="shared" si="507"/>
        <v/>
      </c>
      <c r="O1992" s="1"/>
      <c r="P1992" s="112"/>
      <c r="Q1992" s="4"/>
      <c r="R1992" s="4"/>
      <c r="S1992" s="54" t="str">
        <f t="shared" si="508"/>
        <v/>
      </c>
      <c r="T1992" s="51"/>
      <c r="U1992" s="53"/>
      <c r="V1992" s="233"/>
      <c r="W1992" s="234" t="str">
        <f t="shared" si="509"/>
        <v/>
      </c>
      <c r="X1992" s="52"/>
      <c r="Y1992" s="53"/>
      <c r="Z1992" s="53"/>
      <c r="AA1992" s="53"/>
      <c r="AB1992" s="54" t="str">
        <f t="shared" si="510"/>
        <v/>
      </c>
      <c r="AC1992" s="54" t="str">
        <f t="shared" si="511"/>
        <v/>
      </c>
      <c r="AD1992" s="52"/>
      <c r="AE1992" s="53"/>
      <c r="AF1992" s="53"/>
      <c r="AG1992" s="53"/>
      <c r="AH1992" s="54" t="str">
        <f t="shared" si="512"/>
        <v/>
      </c>
      <c r="AI1992" s="54" t="str">
        <f t="shared" si="513"/>
        <v/>
      </c>
      <c r="AJ1992" s="52"/>
      <c r="AK1992" s="55"/>
      <c r="AL1992" s="55"/>
      <c r="AM1992" s="55"/>
      <c r="AN1992" s="54" t="str">
        <f t="shared" si="514"/>
        <v/>
      </c>
      <c r="AO1992" s="54" t="str">
        <f t="shared" si="515"/>
        <v/>
      </c>
      <c r="AP1992" s="53"/>
      <c r="AQ1992" s="53"/>
      <c r="AR1992" s="1"/>
      <c r="AS1992" s="1"/>
    </row>
    <row r="1993" spans="1:45" ht="18.75" customHeight="1" x14ac:dyDescent="0.35">
      <c r="A1993" s="1"/>
      <c r="B1993" s="49">
        <f>IF(R1993="",0,COUNTIF($R$7:R1993,R1993))</f>
        <v>0</v>
      </c>
      <c r="C1993" s="49" t="str">
        <f t="shared" si="500"/>
        <v>0</v>
      </c>
      <c r="D1993" s="49">
        <f>IF(X1993="",0,COUNTIF($X$7:X1993,X1993))</f>
        <v>0</v>
      </c>
      <c r="E1993" s="49" t="str">
        <f t="shared" si="501"/>
        <v>0</v>
      </c>
      <c r="F1993" s="49">
        <f>IF(AD1993="",0,COUNTIF($AD$7:AD1993,AD1993))</f>
        <v>0</v>
      </c>
      <c r="G1993" s="49" t="str">
        <f t="shared" si="502"/>
        <v>0</v>
      </c>
      <c r="H1993" s="49">
        <f>IF(AJ1993="",0,COUNTIF($AJ$7:AJ1993,AJ1993))</f>
        <v>0</v>
      </c>
      <c r="I1993" s="49" t="str">
        <f t="shared" si="503"/>
        <v>0</v>
      </c>
      <c r="J1993" s="120">
        <f t="shared" si="504"/>
        <v>0</v>
      </c>
      <c r="K1993" s="50" t="str">
        <f t="shared" si="505"/>
        <v>-</v>
      </c>
      <c r="L1993" s="49">
        <f>IF(N1993="",0,COUNTIF($N$7:N1993,N1993))</f>
        <v>0</v>
      </c>
      <c r="M1993" s="50" t="str">
        <f t="shared" si="506"/>
        <v>0</v>
      </c>
      <c r="N1993" s="49" t="str">
        <f t="shared" si="507"/>
        <v/>
      </c>
      <c r="O1993" s="1"/>
      <c r="P1993" s="112"/>
      <c r="Q1993" s="4"/>
      <c r="R1993" s="4"/>
      <c r="S1993" s="54" t="str">
        <f t="shared" si="508"/>
        <v/>
      </c>
      <c r="T1993" s="51"/>
      <c r="U1993" s="53"/>
      <c r="V1993" s="233"/>
      <c r="W1993" s="234" t="str">
        <f t="shared" si="509"/>
        <v/>
      </c>
      <c r="X1993" s="52"/>
      <c r="Y1993" s="53"/>
      <c r="Z1993" s="53"/>
      <c r="AA1993" s="53"/>
      <c r="AB1993" s="54" t="str">
        <f t="shared" si="510"/>
        <v/>
      </c>
      <c r="AC1993" s="54" t="str">
        <f t="shared" si="511"/>
        <v/>
      </c>
      <c r="AD1993" s="52"/>
      <c r="AE1993" s="53"/>
      <c r="AF1993" s="53"/>
      <c r="AG1993" s="53"/>
      <c r="AH1993" s="54" t="str">
        <f t="shared" si="512"/>
        <v/>
      </c>
      <c r="AI1993" s="54" t="str">
        <f t="shared" si="513"/>
        <v/>
      </c>
      <c r="AJ1993" s="52"/>
      <c r="AK1993" s="55"/>
      <c r="AL1993" s="55"/>
      <c r="AM1993" s="55"/>
      <c r="AN1993" s="54" t="str">
        <f t="shared" si="514"/>
        <v/>
      </c>
      <c r="AO1993" s="54" t="str">
        <f t="shared" si="515"/>
        <v/>
      </c>
      <c r="AP1993" s="53"/>
      <c r="AQ1993" s="53"/>
      <c r="AR1993" s="1"/>
      <c r="AS1993" s="1"/>
    </row>
    <row r="1994" spans="1:45" ht="18.75" customHeight="1" x14ac:dyDescent="0.35">
      <c r="A1994" s="1"/>
      <c r="B1994" s="49">
        <f>IF(R1994="",0,COUNTIF($R$7:R1994,R1994))</f>
        <v>0</v>
      </c>
      <c r="C1994" s="49" t="str">
        <f t="shared" si="500"/>
        <v>0</v>
      </c>
      <c r="D1994" s="49">
        <f>IF(X1994="",0,COUNTIF($X$7:X1994,X1994))</f>
        <v>0</v>
      </c>
      <c r="E1994" s="49" t="str">
        <f t="shared" si="501"/>
        <v>0</v>
      </c>
      <c r="F1994" s="49">
        <f>IF(AD1994="",0,COUNTIF($AD$7:AD1994,AD1994))</f>
        <v>0</v>
      </c>
      <c r="G1994" s="49" t="str">
        <f t="shared" si="502"/>
        <v>0</v>
      </c>
      <c r="H1994" s="49">
        <f>IF(AJ1994="",0,COUNTIF($AJ$7:AJ1994,AJ1994))</f>
        <v>0</v>
      </c>
      <c r="I1994" s="49" t="str">
        <f t="shared" si="503"/>
        <v>0</v>
      </c>
      <c r="J1994" s="120">
        <f t="shared" si="504"/>
        <v>0</v>
      </c>
      <c r="K1994" s="50" t="str">
        <f t="shared" si="505"/>
        <v>-</v>
      </c>
      <c r="L1994" s="49">
        <f>IF(N1994="",0,COUNTIF($N$7:N1994,N1994))</f>
        <v>0</v>
      </c>
      <c r="M1994" s="50" t="str">
        <f t="shared" si="506"/>
        <v>0</v>
      </c>
      <c r="N1994" s="49" t="str">
        <f t="shared" si="507"/>
        <v/>
      </c>
      <c r="O1994" s="1"/>
      <c r="P1994" s="112"/>
      <c r="Q1994" s="4"/>
      <c r="R1994" s="4"/>
      <c r="S1994" s="54" t="str">
        <f t="shared" si="508"/>
        <v/>
      </c>
      <c r="T1994" s="51"/>
      <c r="U1994" s="53"/>
      <c r="V1994" s="233"/>
      <c r="W1994" s="234" t="str">
        <f t="shared" si="509"/>
        <v/>
      </c>
      <c r="X1994" s="52"/>
      <c r="Y1994" s="53"/>
      <c r="Z1994" s="53"/>
      <c r="AA1994" s="53"/>
      <c r="AB1994" s="54" t="str">
        <f t="shared" si="510"/>
        <v/>
      </c>
      <c r="AC1994" s="54" t="str">
        <f t="shared" si="511"/>
        <v/>
      </c>
      <c r="AD1994" s="52"/>
      <c r="AE1994" s="53"/>
      <c r="AF1994" s="53"/>
      <c r="AG1994" s="53"/>
      <c r="AH1994" s="54" t="str">
        <f t="shared" si="512"/>
        <v/>
      </c>
      <c r="AI1994" s="54" t="str">
        <f t="shared" si="513"/>
        <v/>
      </c>
      <c r="AJ1994" s="52"/>
      <c r="AK1994" s="55"/>
      <c r="AL1994" s="55"/>
      <c r="AM1994" s="55"/>
      <c r="AN1994" s="54" t="str">
        <f t="shared" si="514"/>
        <v/>
      </c>
      <c r="AO1994" s="54" t="str">
        <f t="shared" si="515"/>
        <v/>
      </c>
      <c r="AP1994" s="53"/>
      <c r="AQ1994" s="53"/>
      <c r="AR1994" s="1"/>
      <c r="AS1994" s="1"/>
    </row>
    <row r="1995" spans="1:45" ht="18.75" customHeight="1" x14ac:dyDescent="0.35">
      <c r="A1995" s="1"/>
      <c r="B1995" s="49">
        <f>IF(R1995="",0,COUNTIF($R$7:R1995,R1995))</f>
        <v>0</v>
      </c>
      <c r="C1995" s="49" t="str">
        <f t="shared" si="500"/>
        <v>0</v>
      </c>
      <c r="D1995" s="49">
        <f>IF(X1995="",0,COUNTIF($X$7:X1995,X1995))</f>
        <v>0</v>
      </c>
      <c r="E1995" s="49" t="str">
        <f t="shared" si="501"/>
        <v>0</v>
      </c>
      <c r="F1995" s="49">
        <f>IF(AD1995="",0,COUNTIF($AD$7:AD1995,AD1995))</f>
        <v>0</v>
      </c>
      <c r="G1995" s="49" t="str">
        <f t="shared" si="502"/>
        <v>0</v>
      </c>
      <c r="H1995" s="49">
        <f>IF(AJ1995="",0,COUNTIF($AJ$7:AJ1995,AJ1995))</f>
        <v>0</v>
      </c>
      <c r="I1995" s="49" t="str">
        <f t="shared" si="503"/>
        <v>0</v>
      </c>
      <c r="J1995" s="120">
        <f t="shared" si="504"/>
        <v>0</v>
      </c>
      <c r="K1995" s="50" t="str">
        <f t="shared" si="505"/>
        <v>-</v>
      </c>
      <c r="L1995" s="49">
        <f>IF(N1995="",0,COUNTIF($N$7:N1995,N1995))</f>
        <v>0</v>
      </c>
      <c r="M1995" s="50" t="str">
        <f t="shared" si="506"/>
        <v>0</v>
      </c>
      <c r="N1995" s="49" t="str">
        <f t="shared" si="507"/>
        <v/>
      </c>
      <c r="O1995" s="1"/>
      <c r="P1995" s="112"/>
      <c r="Q1995" s="4"/>
      <c r="R1995" s="4"/>
      <c r="S1995" s="54" t="str">
        <f t="shared" si="508"/>
        <v/>
      </c>
      <c r="T1995" s="51"/>
      <c r="U1995" s="53"/>
      <c r="V1995" s="233"/>
      <c r="W1995" s="234" t="str">
        <f t="shared" si="509"/>
        <v/>
      </c>
      <c r="X1995" s="52"/>
      <c r="Y1995" s="53"/>
      <c r="Z1995" s="53"/>
      <c r="AA1995" s="53"/>
      <c r="AB1995" s="54" t="str">
        <f t="shared" si="510"/>
        <v/>
      </c>
      <c r="AC1995" s="54" t="str">
        <f t="shared" si="511"/>
        <v/>
      </c>
      <c r="AD1995" s="52"/>
      <c r="AE1995" s="53"/>
      <c r="AF1995" s="53"/>
      <c r="AG1995" s="53"/>
      <c r="AH1995" s="54" t="str">
        <f t="shared" si="512"/>
        <v/>
      </c>
      <c r="AI1995" s="54" t="str">
        <f t="shared" si="513"/>
        <v/>
      </c>
      <c r="AJ1995" s="52"/>
      <c r="AK1995" s="55"/>
      <c r="AL1995" s="55"/>
      <c r="AM1995" s="55"/>
      <c r="AN1995" s="54" t="str">
        <f t="shared" si="514"/>
        <v/>
      </c>
      <c r="AO1995" s="54" t="str">
        <f t="shared" si="515"/>
        <v/>
      </c>
      <c r="AP1995" s="53"/>
      <c r="AQ1995" s="53"/>
      <c r="AR1995" s="1"/>
      <c r="AS1995" s="1"/>
    </row>
    <row r="1996" spans="1:45" ht="18.75" customHeight="1" x14ac:dyDescent="0.35">
      <c r="A1996" s="1"/>
      <c r="B1996" s="49">
        <f>IF(R1996="",0,COUNTIF($R$7:R1996,R1996))</f>
        <v>0</v>
      </c>
      <c r="C1996" s="49" t="str">
        <f t="shared" si="500"/>
        <v>0</v>
      </c>
      <c r="D1996" s="49">
        <f>IF(X1996="",0,COUNTIF($X$7:X1996,X1996))</f>
        <v>0</v>
      </c>
      <c r="E1996" s="49" t="str">
        <f t="shared" si="501"/>
        <v>0</v>
      </c>
      <c r="F1996" s="49">
        <f>IF(AD1996="",0,COUNTIF($AD$7:AD1996,AD1996))</f>
        <v>0</v>
      </c>
      <c r="G1996" s="49" t="str">
        <f t="shared" si="502"/>
        <v>0</v>
      </c>
      <c r="H1996" s="49">
        <f>IF(AJ1996="",0,COUNTIF($AJ$7:AJ1996,AJ1996))</f>
        <v>0</v>
      </c>
      <c r="I1996" s="49" t="str">
        <f t="shared" si="503"/>
        <v>0</v>
      </c>
      <c r="J1996" s="120">
        <f t="shared" si="504"/>
        <v>0</v>
      </c>
      <c r="K1996" s="50" t="str">
        <f t="shared" si="505"/>
        <v>-</v>
      </c>
      <c r="L1996" s="49">
        <f>IF(N1996="",0,COUNTIF($N$7:N1996,N1996))</f>
        <v>0</v>
      </c>
      <c r="M1996" s="50" t="str">
        <f t="shared" si="506"/>
        <v>0</v>
      </c>
      <c r="N1996" s="49" t="str">
        <f t="shared" si="507"/>
        <v/>
      </c>
      <c r="O1996" s="1"/>
      <c r="P1996" s="112"/>
      <c r="Q1996" s="4"/>
      <c r="R1996" s="4"/>
      <c r="S1996" s="54" t="str">
        <f t="shared" si="508"/>
        <v/>
      </c>
      <c r="T1996" s="51"/>
      <c r="U1996" s="53"/>
      <c r="V1996" s="233"/>
      <c r="W1996" s="234" t="str">
        <f t="shared" si="509"/>
        <v/>
      </c>
      <c r="X1996" s="52"/>
      <c r="Y1996" s="53"/>
      <c r="Z1996" s="53"/>
      <c r="AA1996" s="53"/>
      <c r="AB1996" s="54" t="str">
        <f t="shared" si="510"/>
        <v/>
      </c>
      <c r="AC1996" s="54" t="str">
        <f t="shared" si="511"/>
        <v/>
      </c>
      <c r="AD1996" s="52"/>
      <c r="AE1996" s="53"/>
      <c r="AF1996" s="53"/>
      <c r="AG1996" s="53"/>
      <c r="AH1996" s="54" t="str">
        <f t="shared" si="512"/>
        <v/>
      </c>
      <c r="AI1996" s="54" t="str">
        <f t="shared" si="513"/>
        <v/>
      </c>
      <c r="AJ1996" s="52"/>
      <c r="AK1996" s="55"/>
      <c r="AL1996" s="55"/>
      <c r="AM1996" s="55"/>
      <c r="AN1996" s="54" t="str">
        <f t="shared" si="514"/>
        <v/>
      </c>
      <c r="AO1996" s="54" t="str">
        <f t="shared" si="515"/>
        <v/>
      </c>
      <c r="AP1996" s="53"/>
      <c r="AQ1996" s="53"/>
      <c r="AR1996" s="1"/>
      <c r="AS1996" s="1"/>
    </row>
    <row r="1997" spans="1:45" ht="18.75" customHeight="1" x14ac:dyDescent="0.35">
      <c r="A1997" s="1"/>
      <c r="B1997" s="49">
        <f>IF(R1997="",0,COUNTIF($R$7:R1997,R1997))</f>
        <v>0</v>
      </c>
      <c r="C1997" s="49" t="str">
        <f t="shared" si="500"/>
        <v>0</v>
      </c>
      <c r="D1997" s="49">
        <f>IF(X1997="",0,COUNTIF($X$7:X1997,X1997))</f>
        <v>0</v>
      </c>
      <c r="E1997" s="49" t="str">
        <f t="shared" si="501"/>
        <v>0</v>
      </c>
      <c r="F1997" s="49">
        <f>IF(AD1997="",0,COUNTIF($AD$7:AD1997,AD1997))</f>
        <v>0</v>
      </c>
      <c r="G1997" s="49" t="str">
        <f t="shared" si="502"/>
        <v>0</v>
      </c>
      <c r="H1997" s="49">
        <f>IF(AJ1997="",0,COUNTIF($AJ$7:AJ1997,AJ1997))</f>
        <v>0</v>
      </c>
      <c r="I1997" s="49" t="str">
        <f t="shared" si="503"/>
        <v>0</v>
      </c>
      <c r="J1997" s="120">
        <f t="shared" si="504"/>
        <v>0</v>
      </c>
      <c r="K1997" s="50" t="str">
        <f t="shared" si="505"/>
        <v>-</v>
      </c>
      <c r="L1997" s="49">
        <f>IF(N1997="",0,COUNTIF($N$7:N1997,N1997))</f>
        <v>0</v>
      </c>
      <c r="M1997" s="50" t="str">
        <f t="shared" si="506"/>
        <v>0</v>
      </c>
      <c r="N1997" s="49" t="str">
        <f t="shared" si="507"/>
        <v/>
      </c>
      <c r="O1997" s="1"/>
      <c r="P1997" s="112"/>
      <c r="Q1997" s="4"/>
      <c r="R1997" s="4"/>
      <c r="S1997" s="54" t="str">
        <f t="shared" si="508"/>
        <v/>
      </c>
      <c r="T1997" s="51"/>
      <c r="U1997" s="53"/>
      <c r="V1997" s="233"/>
      <c r="W1997" s="234" t="str">
        <f t="shared" si="509"/>
        <v/>
      </c>
      <c r="X1997" s="52"/>
      <c r="Y1997" s="53"/>
      <c r="Z1997" s="53"/>
      <c r="AA1997" s="53"/>
      <c r="AB1997" s="54" t="str">
        <f t="shared" si="510"/>
        <v/>
      </c>
      <c r="AC1997" s="54" t="str">
        <f t="shared" si="511"/>
        <v/>
      </c>
      <c r="AD1997" s="52"/>
      <c r="AE1997" s="53"/>
      <c r="AF1997" s="53"/>
      <c r="AG1997" s="53"/>
      <c r="AH1997" s="54" t="str">
        <f t="shared" si="512"/>
        <v/>
      </c>
      <c r="AI1997" s="54" t="str">
        <f t="shared" si="513"/>
        <v/>
      </c>
      <c r="AJ1997" s="52"/>
      <c r="AK1997" s="55"/>
      <c r="AL1997" s="55"/>
      <c r="AM1997" s="55"/>
      <c r="AN1997" s="54" t="str">
        <f t="shared" si="514"/>
        <v/>
      </c>
      <c r="AO1997" s="54" t="str">
        <f t="shared" si="515"/>
        <v/>
      </c>
      <c r="AP1997" s="53"/>
      <c r="AQ1997" s="53"/>
      <c r="AR1997" s="1"/>
      <c r="AS1997" s="1"/>
    </row>
    <row r="1998" spans="1:45" ht="18.75" customHeight="1" x14ac:dyDescent="0.35">
      <c r="A1998" s="1"/>
      <c r="B1998" s="49">
        <f>IF(R1998="",0,COUNTIF($R$7:R1998,R1998))</f>
        <v>0</v>
      </c>
      <c r="C1998" s="49" t="str">
        <f t="shared" si="500"/>
        <v>0</v>
      </c>
      <c r="D1998" s="49">
        <f>IF(X1998="",0,COUNTIF($X$7:X1998,X1998))</f>
        <v>0</v>
      </c>
      <c r="E1998" s="49" t="str">
        <f t="shared" si="501"/>
        <v>0</v>
      </c>
      <c r="F1998" s="49">
        <f>IF(AD1998="",0,COUNTIF($AD$7:AD1998,AD1998))</f>
        <v>0</v>
      </c>
      <c r="G1998" s="49" t="str">
        <f t="shared" si="502"/>
        <v>0</v>
      </c>
      <c r="H1998" s="49">
        <f>IF(AJ1998="",0,COUNTIF($AJ$7:AJ1998,AJ1998))</f>
        <v>0</v>
      </c>
      <c r="I1998" s="49" t="str">
        <f t="shared" si="503"/>
        <v>0</v>
      </c>
      <c r="J1998" s="120">
        <f t="shared" si="504"/>
        <v>0</v>
      </c>
      <c r="K1998" s="50" t="str">
        <f t="shared" si="505"/>
        <v>-</v>
      </c>
      <c r="L1998" s="49">
        <f>IF(N1998="",0,COUNTIF($N$7:N1998,N1998))</f>
        <v>0</v>
      </c>
      <c r="M1998" s="50" t="str">
        <f t="shared" si="506"/>
        <v>0</v>
      </c>
      <c r="N1998" s="49" t="str">
        <f t="shared" si="507"/>
        <v/>
      </c>
      <c r="O1998" s="1"/>
      <c r="P1998" s="112"/>
      <c r="Q1998" s="4"/>
      <c r="R1998" s="4"/>
      <c r="S1998" s="54" t="str">
        <f t="shared" si="508"/>
        <v/>
      </c>
      <c r="T1998" s="51"/>
      <c r="U1998" s="53"/>
      <c r="V1998" s="233"/>
      <c r="W1998" s="234" t="str">
        <f t="shared" si="509"/>
        <v/>
      </c>
      <c r="X1998" s="52"/>
      <c r="Y1998" s="53"/>
      <c r="Z1998" s="53"/>
      <c r="AA1998" s="53"/>
      <c r="AB1998" s="54" t="str">
        <f t="shared" si="510"/>
        <v/>
      </c>
      <c r="AC1998" s="54" t="str">
        <f t="shared" si="511"/>
        <v/>
      </c>
      <c r="AD1998" s="52"/>
      <c r="AE1998" s="53"/>
      <c r="AF1998" s="53"/>
      <c r="AG1998" s="53"/>
      <c r="AH1998" s="54" t="str">
        <f t="shared" si="512"/>
        <v/>
      </c>
      <c r="AI1998" s="54" t="str">
        <f t="shared" si="513"/>
        <v/>
      </c>
      <c r="AJ1998" s="52"/>
      <c r="AK1998" s="55"/>
      <c r="AL1998" s="55"/>
      <c r="AM1998" s="55"/>
      <c r="AN1998" s="54" t="str">
        <f t="shared" si="514"/>
        <v/>
      </c>
      <c r="AO1998" s="54" t="str">
        <f t="shared" si="515"/>
        <v/>
      </c>
      <c r="AP1998" s="53"/>
      <c r="AQ1998" s="53"/>
      <c r="AR1998" s="1"/>
      <c r="AS1998" s="1"/>
    </row>
    <row r="1999" spans="1:45" ht="18.75" customHeight="1" x14ac:dyDescent="0.35">
      <c r="A1999" s="1"/>
      <c r="B1999" s="49">
        <f>IF(R1999="",0,COUNTIF($R$7:R1999,R1999))</f>
        <v>0</v>
      </c>
      <c r="C1999" s="49" t="str">
        <f t="shared" si="500"/>
        <v>0</v>
      </c>
      <c r="D1999" s="49">
        <f>IF(X1999="",0,COUNTIF($X$7:X1999,X1999))</f>
        <v>0</v>
      </c>
      <c r="E1999" s="49" t="str">
        <f t="shared" si="501"/>
        <v>0</v>
      </c>
      <c r="F1999" s="49">
        <f>IF(AD1999="",0,COUNTIF($AD$7:AD1999,AD1999))</f>
        <v>0</v>
      </c>
      <c r="G1999" s="49" t="str">
        <f t="shared" si="502"/>
        <v>0</v>
      </c>
      <c r="H1999" s="49">
        <f>IF(AJ1999="",0,COUNTIF($AJ$7:AJ1999,AJ1999))</f>
        <v>0</v>
      </c>
      <c r="I1999" s="49" t="str">
        <f t="shared" si="503"/>
        <v>0</v>
      </c>
      <c r="J1999" s="120">
        <f t="shared" si="504"/>
        <v>0</v>
      </c>
      <c r="K1999" s="50" t="str">
        <f t="shared" si="505"/>
        <v>-</v>
      </c>
      <c r="L1999" s="49">
        <f>IF(N1999="",0,COUNTIF($N$7:N1999,N1999))</f>
        <v>0</v>
      </c>
      <c r="M1999" s="50" t="str">
        <f t="shared" si="506"/>
        <v>0</v>
      </c>
      <c r="N1999" s="49" t="str">
        <f t="shared" si="507"/>
        <v/>
      </c>
      <c r="O1999" s="1"/>
      <c r="P1999" s="112"/>
      <c r="Q1999" s="4"/>
      <c r="R1999" s="4"/>
      <c r="S1999" s="54" t="str">
        <f t="shared" si="508"/>
        <v/>
      </c>
      <c r="T1999" s="51"/>
      <c r="U1999" s="53"/>
      <c r="V1999" s="233"/>
      <c r="W1999" s="234" t="str">
        <f t="shared" si="509"/>
        <v/>
      </c>
      <c r="X1999" s="52"/>
      <c r="Y1999" s="53"/>
      <c r="Z1999" s="53"/>
      <c r="AA1999" s="53"/>
      <c r="AB1999" s="54" t="str">
        <f t="shared" si="510"/>
        <v/>
      </c>
      <c r="AC1999" s="54" t="str">
        <f t="shared" si="511"/>
        <v/>
      </c>
      <c r="AD1999" s="52"/>
      <c r="AE1999" s="53"/>
      <c r="AF1999" s="53"/>
      <c r="AG1999" s="53"/>
      <c r="AH1999" s="54" t="str">
        <f t="shared" si="512"/>
        <v/>
      </c>
      <c r="AI1999" s="54" t="str">
        <f t="shared" si="513"/>
        <v/>
      </c>
      <c r="AJ1999" s="52"/>
      <c r="AK1999" s="55"/>
      <c r="AL1999" s="55"/>
      <c r="AM1999" s="55"/>
      <c r="AN1999" s="54" t="str">
        <f t="shared" si="514"/>
        <v/>
      </c>
      <c r="AO1999" s="54" t="str">
        <f t="shared" si="515"/>
        <v/>
      </c>
      <c r="AP1999" s="53"/>
      <c r="AQ1999" s="53"/>
      <c r="AR1999" s="1"/>
      <c r="AS1999" s="1"/>
    </row>
    <row r="2000" spans="1:45" ht="18.75" customHeight="1" x14ac:dyDescent="0.35">
      <c r="A2000" s="1"/>
      <c r="B2000" s="49">
        <f>IF(R2000="",0,COUNTIF($R$7:R2000,R2000))</f>
        <v>0</v>
      </c>
      <c r="C2000" s="49" t="str">
        <f t="shared" si="500"/>
        <v>0</v>
      </c>
      <c r="D2000" s="49">
        <f>IF(X2000="",0,COUNTIF($X$7:X2000,X2000))</f>
        <v>0</v>
      </c>
      <c r="E2000" s="49" t="str">
        <f t="shared" si="501"/>
        <v>0</v>
      </c>
      <c r="F2000" s="49">
        <f>IF(AD2000="",0,COUNTIF($AD$7:AD2000,AD2000))</f>
        <v>0</v>
      </c>
      <c r="G2000" s="49" t="str">
        <f t="shared" si="502"/>
        <v>0</v>
      </c>
      <c r="H2000" s="49">
        <f>IF(AJ2000="",0,COUNTIF($AJ$7:AJ2000,AJ2000))</f>
        <v>0</v>
      </c>
      <c r="I2000" s="49" t="str">
        <f t="shared" si="503"/>
        <v>0</v>
      </c>
      <c r="J2000" s="120">
        <f t="shared" si="504"/>
        <v>0</v>
      </c>
      <c r="K2000" s="50" t="str">
        <f t="shared" si="505"/>
        <v>-</v>
      </c>
      <c r="L2000" s="49">
        <f>IF(N2000="",0,COUNTIF($N$7:N2000,N2000))</f>
        <v>0</v>
      </c>
      <c r="M2000" s="50" t="str">
        <f t="shared" si="506"/>
        <v>0</v>
      </c>
      <c r="N2000" s="49" t="str">
        <f t="shared" si="507"/>
        <v/>
      </c>
      <c r="O2000" s="1"/>
      <c r="P2000" s="112"/>
      <c r="Q2000" s="4"/>
      <c r="R2000" s="4"/>
      <c r="S2000" s="54" t="str">
        <f t="shared" si="508"/>
        <v/>
      </c>
      <c r="T2000" s="51"/>
      <c r="U2000" s="53"/>
      <c r="V2000" s="233"/>
      <c r="W2000" s="234" t="str">
        <f t="shared" si="509"/>
        <v/>
      </c>
      <c r="X2000" s="52"/>
      <c r="Y2000" s="53"/>
      <c r="Z2000" s="53"/>
      <c r="AA2000" s="53"/>
      <c r="AB2000" s="54" t="str">
        <f t="shared" si="510"/>
        <v/>
      </c>
      <c r="AC2000" s="54" t="str">
        <f t="shared" si="511"/>
        <v/>
      </c>
      <c r="AD2000" s="52"/>
      <c r="AE2000" s="53"/>
      <c r="AF2000" s="53"/>
      <c r="AG2000" s="53"/>
      <c r="AH2000" s="54" t="str">
        <f t="shared" si="512"/>
        <v/>
      </c>
      <c r="AI2000" s="54" t="str">
        <f t="shared" si="513"/>
        <v/>
      </c>
      <c r="AJ2000" s="52"/>
      <c r="AK2000" s="55"/>
      <c r="AL2000" s="55"/>
      <c r="AM2000" s="55"/>
      <c r="AN2000" s="54" t="str">
        <f t="shared" si="514"/>
        <v/>
      </c>
      <c r="AO2000" s="54" t="str">
        <f t="shared" si="515"/>
        <v/>
      </c>
      <c r="AP2000" s="53"/>
      <c r="AQ2000" s="53"/>
      <c r="AR2000" s="1"/>
      <c r="AS2000" s="1"/>
    </row>
    <row r="2001" spans="1:45" ht="18.75" customHeight="1" x14ac:dyDescent="0.35">
      <c r="A2001" s="1"/>
      <c r="B2001" s="49">
        <f>IF(R2001="",0,COUNTIF($R$7:R2001,R2001))</f>
        <v>0</v>
      </c>
      <c r="C2001" s="49" t="str">
        <f t="shared" si="500"/>
        <v>0</v>
      </c>
      <c r="D2001" s="49">
        <f>IF(X2001="",0,COUNTIF($X$7:X2001,X2001))</f>
        <v>0</v>
      </c>
      <c r="E2001" s="49" t="str">
        <f t="shared" si="501"/>
        <v>0</v>
      </c>
      <c r="F2001" s="49">
        <f>IF(AD2001="",0,COUNTIF($AD$7:AD2001,AD2001))</f>
        <v>0</v>
      </c>
      <c r="G2001" s="49" t="str">
        <f t="shared" si="502"/>
        <v>0</v>
      </c>
      <c r="H2001" s="49">
        <f>IF(AJ2001="",0,COUNTIF($AJ$7:AJ2001,AJ2001))</f>
        <v>0</v>
      </c>
      <c r="I2001" s="49" t="str">
        <f t="shared" si="503"/>
        <v>0</v>
      </c>
      <c r="J2001" s="120">
        <f t="shared" si="504"/>
        <v>0</v>
      </c>
      <c r="K2001" s="50" t="str">
        <f t="shared" si="505"/>
        <v>-</v>
      </c>
      <c r="L2001" s="49">
        <f>IF(N2001="",0,COUNTIF($N$7:N2001,N2001))</f>
        <v>0</v>
      </c>
      <c r="M2001" s="50" t="str">
        <f t="shared" si="506"/>
        <v>0</v>
      </c>
      <c r="N2001" s="49" t="str">
        <f t="shared" si="507"/>
        <v/>
      </c>
      <c r="O2001" s="1"/>
      <c r="P2001" s="112"/>
      <c r="Q2001" s="4"/>
      <c r="R2001" s="4"/>
      <c r="S2001" s="54" t="str">
        <f t="shared" si="508"/>
        <v/>
      </c>
      <c r="T2001" s="51"/>
      <c r="U2001" s="53"/>
      <c r="V2001" s="233"/>
      <c r="W2001" s="234" t="str">
        <f t="shared" si="509"/>
        <v/>
      </c>
      <c r="X2001" s="52"/>
      <c r="Y2001" s="53"/>
      <c r="Z2001" s="53"/>
      <c r="AA2001" s="53"/>
      <c r="AB2001" s="54" t="str">
        <f t="shared" si="510"/>
        <v/>
      </c>
      <c r="AC2001" s="54" t="str">
        <f t="shared" si="511"/>
        <v/>
      </c>
      <c r="AD2001" s="52"/>
      <c r="AE2001" s="53"/>
      <c r="AF2001" s="53"/>
      <c r="AG2001" s="53"/>
      <c r="AH2001" s="54" t="str">
        <f t="shared" si="512"/>
        <v/>
      </c>
      <c r="AI2001" s="54" t="str">
        <f t="shared" si="513"/>
        <v/>
      </c>
      <c r="AJ2001" s="52"/>
      <c r="AK2001" s="55"/>
      <c r="AL2001" s="55"/>
      <c r="AM2001" s="55"/>
      <c r="AN2001" s="54" t="str">
        <f t="shared" si="514"/>
        <v/>
      </c>
      <c r="AO2001" s="54" t="str">
        <f t="shared" si="515"/>
        <v/>
      </c>
      <c r="AP2001" s="53"/>
      <c r="AQ2001" s="53"/>
      <c r="AR2001" s="1"/>
      <c r="AS2001" s="1"/>
    </row>
    <row r="2002" spans="1:45" ht="18.75" customHeight="1" x14ac:dyDescent="0.35">
      <c r="A2002" s="1"/>
      <c r="B2002" s="49">
        <f>IF(R2002="",0,COUNTIF($R$7:R2002,R2002))</f>
        <v>0</v>
      </c>
      <c r="C2002" s="49" t="str">
        <f t="shared" si="500"/>
        <v>0</v>
      </c>
      <c r="D2002" s="49">
        <f>IF(X2002="",0,COUNTIF($X$7:X2002,X2002))</f>
        <v>0</v>
      </c>
      <c r="E2002" s="49" t="str">
        <f t="shared" si="501"/>
        <v>0</v>
      </c>
      <c r="F2002" s="49">
        <f>IF(AD2002="",0,COUNTIF($AD$7:AD2002,AD2002))</f>
        <v>0</v>
      </c>
      <c r="G2002" s="49" t="str">
        <f t="shared" si="502"/>
        <v>0</v>
      </c>
      <c r="H2002" s="49">
        <f>IF(AJ2002="",0,COUNTIF($AJ$7:AJ2002,AJ2002))</f>
        <v>0</v>
      </c>
      <c r="I2002" s="49" t="str">
        <f t="shared" si="503"/>
        <v>0</v>
      </c>
      <c r="J2002" s="120">
        <f t="shared" si="504"/>
        <v>0</v>
      </c>
      <c r="K2002" s="50" t="str">
        <f t="shared" si="505"/>
        <v>-</v>
      </c>
      <c r="L2002" s="49">
        <f>IF(N2002="",0,COUNTIF($N$7:N2002,N2002))</f>
        <v>0</v>
      </c>
      <c r="M2002" s="50" t="str">
        <f t="shared" si="506"/>
        <v>0</v>
      </c>
      <c r="N2002" s="49" t="str">
        <f t="shared" si="507"/>
        <v/>
      </c>
      <c r="O2002" s="1"/>
      <c r="P2002" s="112"/>
      <c r="Q2002" s="4"/>
      <c r="R2002" s="4"/>
      <c r="S2002" s="54" t="str">
        <f t="shared" si="508"/>
        <v/>
      </c>
      <c r="T2002" s="51"/>
      <c r="U2002" s="53"/>
      <c r="V2002" s="233"/>
      <c r="W2002" s="234" t="str">
        <f t="shared" si="509"/>
        <v/>
      </c>
      <c r="X2002" s="52"/>
      <c r="Y2002" s="53"/>
      <c r="Z2002" s="53"/>
      <c r="AA2002" s="53"/>
      <c r="AB2002" s="54" t="str">
        <f t="shared" si="510"/>
        <v/>
      </c>
      <c r="AC2002" s="54" t="str">
        <f t="shared" si="511"/>
        <v/>
      </c>
      <c r="AD2002" s="52"/>
      <c r="AE2002" s="53"/>
      <c r="AF2002" s="53"/>
      <c r="AG2002" s="53"/>
      <c r="AH2002" s="54" t="str">
        <f t="shared" si="512"/>
        <v/>
      </c>
      <c r="AI2002" s="54" t="str">
        <f t="shared" si="513"/>
        <v/>
      </c>
      <c r="AJ2002" s="52"/>
      <c r="AK2002" s="55"/>
      <c r="AL2002" s="55"/>
      <c r="AM2002" s="55"/>
      <c r="AN2002" s="54" t="str">
        <f t="shared" si="514"/>
        <v/>
      </c>
      <c r="AO2002" s="54" t="str">
        <f t="shared" si="515"/>
        <v/>
      </c>
      <c r="AP2002" s="53"/>
      <c r="AQ2002" s="53"/>
      <c r="AR2002" s="1"/>
      <c r="AS2002" s="1"/>
    </row>
    <row r="2003" spans="1:45" ht="18.75" customHeight="1" x14ac:dyDescent="0.35">
      <c r="A2003" s="1"/>
      <c r="B2003" s="49">
        <f>IF(R2003="",0,COUNTIF($R$7:R2003,R2003))</f>
        <v>0</v>
      </c>
      <c r="C2003" s="49" t="str">
        <f t="shared" si="500"/>
        <v>0</v>
      </c>
      <c r="D2003" s="49">
        <f>IF(X2003="",0,COUNTIF($X$7:X2003,X2003))</f>
        <v>0</v>
      </c>
      <c r="E2003" s="49" t="str">
        <f t="shared" si="501"/>
        <v>0</v>
      </c>
      <c r="F2003" s="49">
        <f>IF(AD2003="",0,COUNTIF($AD$7:AD2003,AD2003))</f>
        <v>0</v>
      </c>
      <c r="G2003" s="49" t="str">
        <f t="shared" si="502"/>
        <v>0</v>
      </c>
      <c r="H2003" s="49">
        <f>IF(AJ2003="",0,COUNTIF($AJ$7:AJ2003,AJ2003))</f>
        <v>0</v>
      </c>
      <c r="I2003" s="49" t="str">
        <f t="shared" si="503"/>
        <v>0</v>
      </c>
      <c r="J2003" s="120">
        <f t="shared" si="504"/>
        <v>0</v>
      </c>
      <c r="K2003" s="50" t="str">
        <f t="shared" si="505"/>
        <v>-</v>
      </c>
      <c r="L2003" s="49">
        <f>IF(N2003="",0,COUNTIF($N$7:N2003,N2003))</f>
        <v>0</v>
      </c>
      <c r="M2003" s="50" t="str">
        <f t="shared" si="506"/>
        <v>0</v>
      </c>
      <c r="N2003" s="49" t="str">
        <f t="shared" si="507"/>
        <v/>
      </c>
      <c r="O2003" s="1"/>
      <c r="P2003" s="112"/>
      <c r="Q2003" s="4"/>
      <c r="R2003" s="4"/>
      <c r="S2003" s="54" t="str">
        <f t="shared" si="508"/>
        <v/>
      </c>
      <c r="T2003" s="51"/>
      <c r="U2003" s="53"/>
      <c r="V2003" s="233"/>
      <c r="W2003" s="234" t="str">
        <f t="shared" si="509"/>
        <v/>
      </c>
      <c r="X2003" s="52"/>
      <c r="Y2003" s="53"/>
      <c r="Z2003" s="53"/>
      <c r="AA2003" s="53"/>
      <c r="AB2003" s="54" t="str">
        <f t="shared" si="510"/>
        <v/>
      </c>
      <c r="AC2003" s="54" t="str">
        <f t="shared" si="511"/>
        <v/>
      </c>
      <c r="AD2003" s="52"/>
      <c r="AE2003" s="53"/>
      <c r="AF2003" s="53"/>
      <c r="AG2003" s="53"/>
      <c r="AH2003" s="54" t="str">
        <f t="shared" si="512"/>
        <v/>
      </c>
      <c r="AI2003" s="54" t="str">
        <f t="shared" si="513"/>
        <v/>
      </c>
      <c r="AJ2003" s="52"/>
      <c r="AK2003" s="55"/>
      <c r="AL2003" s="55"/>
      <c r="AM2003" s="55"/>
      <c r="AN2003" s="54" t="str">
        <f t="shared" si="514"/>
        <v/>
      </c>
      <c r="AO2003" s="54" t="str">
        <f t="shared" si="515"/>
        <v/>
      </c>
      <c r="AP2003" s="53"/>
      <c r="AQ2003" s="53"/>
      <c r="AR2003" s="1"/>
      <c r="AS2003" s="1"/>
    </row>
    <row r="2004" spans="1:45" ht="18.75" customHeight="1" x14ac:dyDescent="0.35">
      <c r="A2004" s="1"/>
      <c r="B2004" s="49">
        <f>IF(R2004="",0,COUNTIF($R$7:R2004,R2004))</f>
        <v>0</v>
      </c>
      <c r="C2004" s="49" t="str">
        <f t="shared" si="500"/>
        <v>0</v>
      </c>
      <c r="D2004" s="49">
        <f>IF(X2004="",0,COUNTIF($X$7:X2004,X2004))</f>
        <v>0</v>
      </c>
      <c r="E2004" s="49" t="str">
        <f t="shared" si="501"/>
        <v>0</v>
      </c>
      <c r="F2004" s="49">
        <f>IF(AD2004="",0,COUNTIF($AD$7:AD2004,AD2004))</f>
        <v>0</v>
      </c>
      <c r="G2004" s="49" t="str">
        <f t="shared" si="502"/>
        <v>0</v>
      </c>
      <c r="H2004" s="49">
        <f>IF(AJ2004="",0,COUNTIF($AJ$7:AJ2004,AJ2004))</f>
        <v>0</v>
      </c>
      <c r="I2004" s="49" t="str">
        <f t="shared" si="503"/>
        <v>0</v>
      </c>
      <c r="J2004" s="120">
        <f t="shared" si="504"/>
        <v>0</v>
      </c>
      <c r="K2004" s="50" t="str">
        <f t="shared" si="505"/>
        <v>-</v>
      </c>
      <c r="L2004" s="49">
        <f>IF(N2004="",0,COUNTIF($N$7:N2004,N2004))</f>
        <v>0</v>
      </c>
      <c r="M2004" s="50" t="str">
        <f t="shared" si="506"/>
        <v>0</v>
      </c>
      <c r="N2004" s="49" t="str">
        <f t="shared" si="507"/>
        <v/>
      </c>
      <c r="O2004" s="1"/>
      <c r="P2004" s="112"/>
      <c r="Q2004" s="4"/>
      <c r="R2004" s="4"/>
      <c r="S2004" s="54" t="str">
        <f t="shared" si="508"/>
        <v/>
      </c>
      <c r="T2004" s="51"/>
      <c r="U2004" s="53"/>
      <c r="V2004" s="233"/>
      <c r="W2004" s="234" t="str">
        <f t="shared" si="509"/>
        <v/>
      </c>
      <c r="X2004" s="52"/>
      <c r="Y2004" s="53"/>
      <c r="Z2004" s="53"/>
      <c r="AA2004" s="53"/>
      <c r="AB2004" s="54" t="str">
        <f t="shared" si="510"/>
        <v/>
      </c>
      <c r="AC2004" s="54" t="str">
        <f t="shared" si="511"/>
        <v/>
      </c>
      <c r="AD2004" s="52"/>
      <c r="AE2004" s="53"/>
      <c r="AF2004" s="53"/>
      <c r="AG2004" s="53"/>
      <c r="AH2004" s="54" t="str">
        <f t="shared" si="512"/>
        <v/>
      </c>
      <c r="AI2004" s="54" t="str">
        <f t="shared" si="513"/>
        <v/>
      </c>
      <c r="AJ2004" s="52"/>
      <c r="AK2004" s="55"/>
      <c r="AL2004" s="55"/>
      <c r="AM2004" s="55"/>
      <c r="AN2004" s="54" t="str">
        <f t="shared" si="514"/>
        <v/>
      </c>
      <c r="AO2004" s="54" t="str">
        <f t="shared" si="515"/>
        <v/>
      </c>
      <c r="AP2004" s="53"/>
      <c r="AQ2004" s="53"/>
      <c r="AR2004" s="1"/>
      <c r="AS2004" s="1"/>
    </row>
    <row r="2005" spans="1:45" ht="18.75" customHeight="1" x14ac:dyDescent="0.35">
      <c r="A2005" s="1"/>
      <c r="B2005" s="49">
        <f>IF(R2005="",0,COUNTIF($R$7:R2005,R2005))</f>
        <v>0</v>
      </c>
      <c r="C2005" s="49" t="str">
        <f t="shared" si="500"/>
        <v>0</v>
      </c>
      <c r="D2005" s="49">
        <f>IF(X2005="",0,COUNTIF($X$7:X2005,X2005))</f>
        <v>0</v>
      </c>
      <c r="E2005" s="49" t="str">
        <f t="shared" si="501"/>
        <v>0</v>
      </c>
      <c r="F2005" s="49">
        <f>IF(AD2005="",0,COUNTIF($AD$7:AD2005,AD2005))</f>
        <v>0</v>
      </c>
      <c r="G2005" s="49" t="str">
        <f t="shared" si="502"/>
        <v>0</v>
      </c>
      <c r="H2005" s="49">
        <f>IF(AJ2005="",0,COUNTIF($AJ$7:AJ2005,AJ2005))</f>
        <v>0</v>
      </c>
      <c r="I2005" s="49" t="str">
        <f t="shared" si="503"/>
        <v>0</v>
      </c>
      <c r="J2005" s="120">
        <f t="shared" si="504"/>
        <v>0</v>
      </c>
      <c r="K2005" s="50" t="str">
        <f t="shared" si="505"/>
        <v>-</v>
      </c>
      <c r="L2005" s="49">
        <f>IF(N2005="",0,COUNTIF($N$7:N2005,N2005))</f>
        <v>0</v>
      </c>
      <c r="M2005" s="50" t="str">
        <f t="shared" si="506"/>
        <v>0</v>
      </c>
      <c r="N2005" s="49" t="str">
        <f t="shared" si="507"/>
        <v/>
      </c>
      <c r="O2005" s="1"/>
      <c r="P2005" s="112"/>
      <c r="Q2005" s="4"/>
      <c r="R2005" s="4"/>
      <c r="S2005" s="54" t="str">
        <f t="shared" si="508"/>
        <v/>
      </c>
      <c r="T2005" s="51"/>
      <c r="U2005" s="53"/>
      <c r="V2005" s="233"/>
      <c r="W2005" s="234" t="str">
        <f t="shared" si="509"/>
        <v/>
      </c>
      <c r="X2005" s="52"/>
      <c r="Y2005" s="53"/>
      <c r="Z2005" s="53"/>
      <c r="AA2005" s="53"/>
      <c r="AB2005" s="54" t="str">
        <f t="shared" si="510"/>
        <v/>
      </c>
      <c r="AC2005" s="54" t="str">
        <f t="shared" si="511"/>
        <v/>
      </c>
      <c r="AD2005" s="52"/>
      <c r="AE2005" s="53"/>
      <c r="AF2005" s="53"/>
      <c r="AG2005" s="53"/>
      <c r="AH2005" s="54" t="str">
        <f t="shared" si="512"/>
        <v/>
      </c>
      <c r="AI2005" s="54" t="str">
        <f t="shared" si="513"/>
        <v/>
      </c>
      <c r="AJ2005" s="52"/>
      <c r="AK2005" s="55"/>
      <c r="AL2005" s="55"/>
      <c r="AM2005" s="55"/>
      <c r="AN2005" s="54" t="str">
        <f t="shared" si="514"/>
        <v/>
      </c>
      <c r="AO2005" s="54" t="str">
        <f t="shared" si="515"/>
        <v/>
      </c>
      <c r="AP2005" s="53"/>
      <c r="AQ2005" s="53"/>
      <c r="AR2005" s="1"/>
      <c r="AS2005" s="1"/>
    </row>
    <row r="2006" spans="1:45" ht="18.75" customHeight="1" x14ac:dyDescent="0.35">
      <c r="A2006" s="1"/>
      <c r="B2006" s="49">
        <f>IF(R2006="",0,COUNTIF($R$7:R2006,R2006))</f>
        <v>0</v>
      </c>
      <c r="C2006" s="49" t="str">
        <f t="shared" si="500"/>
        <v>0</v>
      </c>
      <c r="D2006" s="49">
        <f>IF(X2006="",0,COUNTIF($X$7:X2006,X2006))</f>
        <v>0</v>
      </c>
      <c r="E2006" s="49" t="str">
        <f t="shared" si="501"/>
        <v>0</v>
      </c>
      <c r="F2006" s="49">
        <f>IF(AD2006="",0,COUNTIF($AD$7:AD2006,AD2006))</f>
        <v>0</v>
      </c>
      <c r="G2006" s="49" t="str">
        <f t="shared" si="502"/>
        <v>0</v>
      </c>
      <c r="H2006" s="49">
        <f>IF(AJ2006="",0,COUNTIF($AJ$7:AJ2006,AJ2006))</f>
        <v>0</v>
      </c>
      <c r="I2006" s="49" t="str">
        <f t="shared" si="503"/>
        <v>0</v>
      </c>
      <c r="J2006" s="120">
        <f t="shared" si="504"/>
        <v>0</v>
      </c>
      <c r="K2006" s="50" t="str">
        <f t="shared" si="505"/>
        <v>-</v>
      </c>
      <c r="L2006" s="49">
        <f>IF(N2006="",0,COUNTIF($N$7:N2006,N2006))</f>
        <v>0</v>
      </c>
      <c r="M2006" s="50" t="str">
        <f t="shared" si="506"/>
        <v>0</v>
      </c>
      <c r="N2006" s="49" t="str">
        <f t="shared" si="507"/>
        <v/>
      </c>
      <c r="O2006" s="1"/>
      <c r="P2006" s="112"/>
      <c r="Q2006" s="4"/>
      <c r="R2006" s="4"/>
      <c r="S2006" s="54" t="str">
        <f t="shared" si="508"/>
        <v/>
      </c>
      <c r="T2006" s="51"/>
      <c r="U2006" s="53"/>
      <c r="V2006" s="233"/>
      <c r="W2006" s="234" t="str">
        <f t="shared" si="509"/>
        <v/>
      </c>
      <c r="X2006" s="52"/>
      <c r="Y2006" s="53"/>
      <c r="Z2006" s="53"/>
      <c r="AA2006" s="53"/>
      <c r="AB2006" s="54" t="str">
        <f t="shared" si="510"/>
        <v/>
      </c>
      <c r="AC2006" s="54" t="str">
        <f t="shared" si="511"/>
        <v/>
      </c>
      <c r="AD2006" s="52"/>
      <c r="AE2006" s="53"/>
      <c r="AF2006" s="53"/>
      <c r="AG2006" s="53"/>
      <c r="AH2006" s="54" t="str">
        <f t="shared" si="512"/>
        <v/>
      </c>
      <c r="AI2006" s="54" t="str">
        <f t="shared" si="513"/>
        <v/>
      </c>
      <c r="AJ2006" s="52"/>
      <c r="AK2006" s="55"/>
      <c r="AL2006" s="55"/>
      <c r="AM2006" s="55"/>
      <c r="AN2006" s="54" t="str">
        <f t="shared" si="514"/>
        <v/>
      </c>
      <c r="AO2006" s="54" t="str">
        <f t="shared" si="515"/>
        <v/>
      </c>
      <c r="AP2006" s="53"/>
      <c r="AQ2006" s="53"/>
      <c r="AR2006" s="1"/>
      <c r="AS2006" s="1"/>
    </row>
    <row r="2007" spans="1:45" ht="18.75" customHeight="1" x14ac:dyDescent="0.35">
      <c r="A2007" s="1"/>
      <c r="B2007" s="49">
        <f>IF(R2007="",0,COUNTIF($R$7:R2007,R2007))</f>
        <v>0</v>
      </c>
      <c r="C2007" s="49" t="str">
        <f t="shared" si="500"/>
        <v>0</v>
      </c>
      <c r="D2007" s="49">
        <f>IF(X2007="",0,COUNTIF($X$7:X2007,X2007))</f>
        <v>0</v>
      </c>
      <c r="E2007" s="49" t="str">
        <f t="shared" si="501"/>
        <v>0</v>
      </c>
      <c r="F2007" s="49">
        <f>IF(AD2007="",0,COUNTIF($AD$7:AD2007,AD2007))</f>
        <v>0</v>
      </c>
      <c r="G2007" s="49" t="str">
        <f t="shared" si="502"/>
        <v>0</v>
      </c>
      <c r="H2007" s="49">
        <f>IF(AJ2007="",0,COUNTIF($AJ$7:AJ2007,AJ2007))</f>
        <v>0</v>
      </c>
      <c r="I2007" s="49" t="str">
        <f t="shared" si="503"/>
        <v>0</v>
      </c>
      <c r="J2007" s="120">
        <f t="shared" si="504"/>
        <v>0</v>
      </c>
      <c r="K2007" s="50" t="str">
        <f t="shared" si="505"/>
        <v>-</v>
      </c>
      <c r="L2007" s="49">
        <f>IF(N2007="",0,COUNTIF($N$7:N2007,N2007))</f>
        <v>0</v>
      </c>
      <c r="M2007" s="50" t="str">
        <f t="shared" si="506"/>
        <v>0</v>
      </c>
      <c r="N2007" s="49" t="str">
        <f t="shared" si="507"/>
        <v/>
      </c>
      <c r="O2007" s="1"/>
      <c r="P2007" s="112"/>
      <c r="Q2007" s="4"/>
      <c r="R2007" s="4"/>
      <c r="S2007" s="54" t="str">
        <f t="shared" si="508"/>
        <v/>
      </c>
      <c r="T2007" s="51"/>
      <c r="U2007" s="53"/>
      <c r="V2007" s="233"/>
      <c r="W2007" s="234" t="str">
        <f t="shared" si="509"/>
        <v/>
      </c>
      <c r="X2007" s="52"/>
      <c r="Y2007" s="53"/>
      <c r="Z2007" s="53"/>
      <c r="AA2007" s="53"/>
      <c r="AB2007" s="54" t="str">
        <f t="shared" si="510"/>
        <v/>
      </c>
      <c r="AC2007" s="54" t="str">
        <f t="shared" si="511"/>
        <v/>
      </c>
      <c r="AD2007" s="52"/>
      <c r="AE2007" s="53"/>
      <c r="AF2007" s="53"/>
      <c r="AG2007" s="53"/>
      <c r="AH2007" s="54" t="str">
        <f t="shared" si="512"/>
        <v/>
      </c>
      <c r="AI2007" s="54" t="str">
        <f t="shared" si="513"/>
        <v/>
      </c>
      <c r="AJ2007" s="52"/>
      <c r="AK2007" s="55"/>
      <c r="AL2007" s="55"/>
      <c r="AM2007" s="55"/>
      <c r="AN2007" s="54" t="str">
        <f t="shared" si="514"/>
        <v/>
      </c>
      <c r="AO2007" s="54" t="str">
        <f t="shared" si="515"/>
        <v/>
      </c>
      <c r="AP2007" s="53"/>
      <c r="AQ2007" s="53"/>
      <c r="AR2007" s="1"/>
      <c r="AS2007" s="1"/>
    </row>
    <row r="2008" spans="1:45" ht="18.75" customHeight="1" x14ac:dyDescent="0.35">
      <c r="A2008" s="1"/>
      <c r="B2008" s="49">
        <f>IF(R2008="",0,COUNTIF($R$7:R2008,R2008))</f>
        <v>0</v>
      </c>
      <c r="C2008" s="49" t="str">
        <f t="shared" si="500"/>
        <v>0</v>
      </c>
      <c r="D2008" s="49">
        <f>IF(X2008="",0,COUNTIF($X$7:X2008,X2008))</f>
        <v>0</v>
      </c>
      <c r="E2008" s="49" t="str">
        <f t="shared" si="501"/>
        <v>0</v>
      </c>
      <c r="F2008" s="49">
        <f>IF(AD2008="",0,COUNTIF($AD$7:AD2008,AD2008))</f>
        <v>0</v>
      </c>
      <c r="G2008" s="49" t="str">
        <f t="shared" si="502"/>
        <v>0</v>
      </c>
      <c r="H2008" s="49">
        <f>IF(AJ2008="",0,COUNTIF($AJ$7:AJ2008,AJ2008))</f>
        <v>0</v>
      </c>
      <c r="I2008" s="49" t="str">
        <f t="shared" si="503"/>
        <v>0</v>
      </c>
      <c r="J2008" s="120">
        <f t="shared" si="504"/>
        <v>0</v>
      </c>
      <c r="K2008" s="50" t="str">
        <f t="shared" si="505"/>
        <v>-</v>
      </c>
      <c r="L2008" s="49">
        <f>IF(N2008="",0,COUNTIF($N$7:N2008,N2008))</f>
        <v>0</v>
      </c>
      <c r="M2008" s="50" t="str">
        <f t="shared" si="506"/>
        <v>0</v>
      </c>
      <c r="N2008" s="49" t="str">
        <f t="shared" si="507"/>
        <v/>
      </c>
      <c r="O2008" s="1"/>
      <c r="P2008" s="112"/>
      <c r="Q2008" s="4"/>
      <c r="R2008" s="4"/>
      <c r="S2008" s="54" t="str">
        <f t="shared" si="508"/>
        <v/>
      </c>
      <c r="T2008" s="51"/>
      <c r="U2008" s="53"/>
      <c r="V2008" s="233"/>
      <c r="W2008" s="234" t="str">
        <f t="shared" si="509"/>
        <v/>
      </c>
      <c r="X2008" s="52"/>
      <c r="Y2008" s="53"/>
      <c r="Z2008" s="53"/>
      <c r="AA2008" s="53"/>
      <c r="AB2008" s="54" t="str">
        <f t="shared" si="510"/>
        <v/>
      </c>
      <c r="AC2008" s="54" t="str">
        <f t="shared" si="511"/>
        <v/>
      </c>
      <c r="AD2008" s="52"/>
      <c r="AE2008" s="53"/>
      <c r="AF2008" s="53"/>
      <c r="AG2008" s="53"/>
      <c r="AH2008" s="54" t="str">
        <f t="shared" si="512"/>
        <v/>
      </c>
      <c r="AI2008" s="54" t="str">
        <f t="shared" si="513"/>
        <v/>
      </c>
      <c r="AJ2008" s="52"/>
      <c r="AK2008" s="55"/>
      <c r="AL2008" s="55"/>
      <c r="AM2008" s="55"/>
      <c r="AN2008" s="54" t="str">
        <f t="shared" si="514"/>
        <v/>
      </c>
      <c r="AO2008" s="54" t="str">
        <f t="shared" si="515"/>
        <v/>
      </c>
      <c r="AP2008" s="53"/>
      <c r="AQ2008" s="53"/>
      <c r="AR2008" s="1"/>
      <c r="AS2008" s="1"/>
    </row>
    <row r="2009" spans="1:45" ht="18.75" customHeight="1" x14ac:dyDescent="0.35">
      <c r="A2009" s="1"/>
      <c r="B2009" s="49">
        <f>IF(R2009="",0,COUNTIF($R$7:R2009,R2009))</f>
        <v>0</v>
      </c>
      <c r="C2009" s="49" t="str">
        <f t="shared" si="500"/>
        <v>0</v>
      </c>
      <c r="D2009" s="49">
        <f>IF(X2009="",0,COUNTIF($X$7:X2009,X2009))</f>
        <v>0</v>
      </c>
      <c r="E2009" s="49" t="str">
        <f t="shared" si="501"/>
        <v>0</v>
      </c>
      <c r="F2009" s="49">
        <f>IF(AD2009="",0,COUNTIF($AD$7:AD2009,AD2009))</f>
        <v>0</v>
      </c>
      <c r="G2009" s="49" t="str">
        <f t="shared" si="502"/>
        <v>0</v>
      </c>
      <c r="H2009" s="49">
        <f>IF(AJ2009="",0,COUNTIF($AJ$7:AJ2009,AJ2009))</f>
        <v>0</v>
      </c>
      <c r="I2009" s="49" t="str">
        <f t="shared" si="503"/>
        <v>0</v>
      </c>
      <c r="J2009" s="120">
        <f t="shared" si="504"/>
        <v>0</v>
      </c>
      <c r="K2009" s="50" t="str">
        <f t="shared" si="505"/>
        <v>-</v>
      </c>
      <c r="L2009" s="49">
        <f>IF(N2009="",0,COUNTIF($N$7:N2009,N2009))</f>
        <v>0</v>
      </c>
      <c r="M2009" s="50" t="str">
        <f t="shared" si="506"/>
        <v>0</v>
      </c>
      <c r="N2009" s="49" t="str">
        <f t="shared" si="507"/>
        <v/>
      </c>
      <c r="O2009" s="1"/>
      <c r="P2009" s="112"/>
      <c r="Q2009" s="4"/>
      <c r="R2009" s="4"/>
      <c r="S2009" s="54" t="str">
        <f t="shared" si="508"/>
        <v/>
      </c>
      <c r="T2009" s="51"/>
      <c r="U2009" s="53"/>
      <c r="V2009" s="233"/>
      <c r="W2009" s="234" t="str">
        <f t="shared" si="509"/>
        <v/>
      </c>
      <c r="X2009" s="52"/>
      <c r="Y2009" s="53"/>
      <c r="Z2009" s="53"/>
      <c r="AA2009" s="53"/>
      <c r="AB2009" s="54" t="str">
        <f t="shared" si="510"/>
        <v/>
      </c>
      <c r="AC2009" s="54" t="str">
        <f t="shared" si="511"/>
        <v/>
      </c>
      <c r="AD2009" s="52"/>
      <c r="AE2009" s="53"/>
      <c r="AF2009" s="53"/>
      <c r="AG2009" s="53"/>
      <c r="AH2009" s="54" t="str">
        <f t="shared" si="512"/>
        <v/>
      </c>
      <c r="AI2009" s="54" t="str">
        <f t="shared" si="513"/>
        <v/>
      </c>
      <c r="AJ2009" s="52"/>
      <c r="AK2009" s="55"/>
      <c r="AL2009" s="55"/>
      <c r="AM2009" s="55"/>
      <c r="AN2009" s="54" t="str">
        <f t="shared" si="514"/>
        <v/>
      </c>
      <c r="AO2009" s="54" t="str">
        <f t="shared" si="515"/>
        <v/>
      </c>
      <c r="AP2009" s="53"/>
      <c r="AQ2009" s="53"/>
      <c r="AR2009" s="1"/>
      <c r="AS2009" s="1"/>
    </row>
    <row r="2010" spans="1:45" ht="18.75" customHeight="1" x14ac:dyDescent="0.35">
      <c r="A2010" s="1"/>
      <c r="B2010" s="49">
        <f>IF(R2010="",0,COUNTIF($R$7:R2010,R2010))</f>
        <v>0</v>
      </c>
      <c r="C2010" s="49" t="str">
        <f t="shared" si="500"/>
        <v>0</v>
      </c>
      <c r="D2010" s="49">
        <f>IF(X2010="",0,COUNTIF($X$7:X2010,X2010))</f>
        <v>0</v>
      </c>
      <c r="E2010" s="49" t="str">
        <f t="shared" si="501"/>
        <v>0</v>
      </c>
      <c r="F2010" s="49">
        <f>IF(AD2010="",0,COUNTIF($AD$7:AD2010,AD2010))</f>
        <v>0</v>
      </c>
      <c r="G2010" s="49" t="str">
        <f t="shared" si="502"/>
        <v>0</v>
      </c>
      <c r="H2010" s="49">
        <f>IF(AJ2010="",0,COUNTIF($AJ$7:AJ2010,AJ2010))</f>
        <v>0</v>
      </c>
      <c r="I2010" s="49" t="str">
        <f t="shared" si="503"/>
        <v>0</v>
      </c>
      <c r="J2010" s="120">
        <f t="shared" si="504"/>
        <v>0</v>
      </c>
      <c r="K2010" s="50" t="str">
        <f t="shared" si="505"/>
        <v>-</v>
      </c>
      <c r="L2010" s="49">
        <f>IF(N2010="",0,COUNTIF($N$7:N2010,N2010))</f>
        <v>0</v>
      </c>
      <c r="M2010" s="50" t="str">
        <f t="shared" si="506"/>
        <v>0</v>
      </c>
      <c r="N2010" s="49" t="str">
        <f t="shared" si="507"/>
        <v/>
      </c>
      <c r="O2010" s="1"/>
      <c r="P2010" s="112"/>
      <c r="Q2010" s="4"/>
      <c r="R2010" s="4"/>
      <c r="S2010" s="54" t="str">
        <f t="shared" si="508"/>
        <v/>
      </c>
      <c r="T2010" s="51"/>
      <c r="U2010" s="53"/>
      <c r="V2010" s="233"/>
      <c r="W2010" s="234" t="str">
        <f t="shared" si="509"/>
        <v/>
      </c>
      <c r="X2010" s="52"/>
      <c r="Y2010" s="53"/>
      <c r="Z2010" s="53"/>
      <c r="AA2010" s="53"/>
      <c r="AB2010" s="54" t="str">
        <f t="shared" si="510"/>
        <v/>
      </c>
      <c r="AC2010" s="54" t="str">
        <f t="shared" si="511"/>
        <v/>
      </c>
      <c r="AD2010" s="52"/>
      <c r="AE2010" s="53"/>
      <c r="AF2010" s="53"/>
      <c r="AG2010" s="53"/>
      <c r="AH2010" s="54" t="str">
        <f t="shared" si="512"/>
        <v/>
      </c>
      <c r="AI2010" s="54" t="str">
        <f t="shared" si="513"/>
        <v/>
      </c>
      <c r="AJ2010" s="52"/>
      <c r="AK2010" s="55"/>
      <c r="AL2010" s="55"/>
      <c r="AM2010" s="55"/>
      <c r="AN2010" s="54" t="str">
        <f t="shared" si="514"/>
        <v/>
      </c>
      <c r="AO2010" s="54" t="str">
        <f t="shared" si="515"/>
        <v/>
      </c>
      <c r="AP2010" s="53"/>
      <c r="AQ2010" s="53"/>
      <c r="AR2010" s="1"/>
      <c r="AS2010" s="1"/>
    </row>
    <row r="2011" spans="1:45" ht="18.75" customHeight="1" x14ac:dyDescent="0.35">
      <c r="A2011" s="1"/>
      <c r="B2011" s="49">
        <f>IF(R2011="",0,COUNTIF($R$7:R2011,R2011))</f>
        <v>0</v>
      </c>
      <c r="C2011" s="49" t="str">
        <f t="shared" si="500"/>
        <v>0</v>
      </c>
      <c r="D2011" s="49">
        <f>IF(X2011="",0,COUNTIF($X$7:X2011,X2011))</f>
        <v>0</v>
      </c>
      <c r="E2011" s="49" t="str">
        <f t="shared" si="501"/>
        <v>0</v>
      </c>
      <c r="F2011" s="49">
        <f>IF(AD2011="",0,COUNTIF($AD$7:AD2011,AD2011))</f>
        <v>0</v>
      </c>
      <c r="G2011" s="49" t="str">
        <f t="shared" si="502"/>
        <v>0</v>
      </c>
      <c r="H2011" s="49">
        <f>IF(AJ2011="",0,COUNTIF($AJ$7:AJ2011,AJ2011))</f>
        <v>0</v>
      </c>
      <c r="I2011" s="49" t="str">
        <f t="shared" si="503"/>
        <v>0</v>
      </c>
      <c r="J2011" s="120">
        <f t="shared" si="504"/>
        <v>0</v>
      </c>
      <c r="K2011" s="50" t="str">
        <f t="shared" si="505"/>
        <v>-</v>
      </c>
      <c r="L2011" s="49">
        <f>IF(N2011="",0,COUNTIF($N$7:N2011,N2011))</f>
        <v>0</v>
      </c>
      <c r="M2011" s="50" t="str">
        <f t="shared" si="506"/>
        <v>0</v>
      </c>
      <c r="N2011" s="49" t="str">
        <f t="shared" si="507"/>
        <v/>
      </c>
      <c r="O2011" s="1"/>
      <c r="P2011" s="112"/>
      <c r="Q2011" s="4"/>
      <c r="R2011" s="4"/>
      <c r="S2011" s="54" t="str">
        <f t="shared" si="508"/>
        <v/>
      </c>
      <c r="T2011" s="51"/>
      <c r="U2011" s="53"/>
      <c r="V2011" s="233"/>
      <c r="W2011" s="234" t="str">
        <f t="shared" si="509"/>
        <v/>
      </c>
      <c r="X2011" s="52"/>
      <c r="Y2011" s="53"/>
      <c r="Z2011" s="53"/>
      <c r="AA2011" s="53"/>
      <c r="AB2011" s="54" t="str">
        <f t="shared" si="510"/>
        <v/>
      </c>
      <c r="AC2011" s="54" t="str">
        <f t="shared" si="511"/>
        <v/>
      </c>
      <c r="AD2011" s="52"/>
      <c r="AE2011" s="53"/>
      <c r="AF2011" s="53"/>
      <c r="AG2011" s="53"/>
      <c r="AH2011" s="54" t="str">
        <f t="shared" si="512"/>
        <v/>
      </c>
      <c r="AI2011" s="54" t="str">
        <f t="shared" si="513"/>
        <v/>
      </c>
      <c r="AJ2011" s="52"/>
      <c r="AK2011" s="55"/>
      <c r="AL2011" s="55"/>
      <c r="AM2011" s="55"/>
      <c r="AN2011" s="54" t="str">
        <f t="shared" si="514"/>
        <v/>
      </c>
      <c r="AO2011" s="54" t="str">
        <f t="shared" si="515"/>
        <v/>
      </c>
      <c r="AP2011" s="53"/>
      <c r="AQ2011" s="53"/>
      <c r="AR2011" s="1"/>
      <c r="AS2011" s="1"/>
    </row>
    <row r="2012" spans="1:45" ht="18.75" customHeight="1" x14ac:dyDescent="0.35">
      <c r="A2012" s="1"/>
      <c r="B2012" s="49">
        <f>IF(R2012="",0,COUNTIF($R$7:R2012,R2012))</f>
        <v>0</v>
      </c>
      <c r="C2012" s="49" t="str">
        <f t="shared" si="500"/>
        <v>0</v>
      </c>
      <c r="D2012" s="49">
        <f>IF(X2012="",0,COUNTIF($X$7:X2012,X2012))</f>
        <v>0</v>
      </c>
      <c r="E2012" s="49" t="str">
        <f t="shared" si="501"/>
        <v>0</v>
      </c>
      <c r="F2012" s="49">
        <f>IF(AD2012="",0,COUNTIF($AD$7:AD2012,AD2012))</f>
        <v>0</v>
      </c>
      <c r="G2012" s="49" t="str">
        <f t="shared" si="502"/>
        <v>0</v>
      </c>
      <c r="H2012" s="49">
        <f>IF(AJ2012="",0,COUNTIF($AJ$7:AJ2012,AJ2012))</f>
        <v>0</v>
      </c>
      <c r="I2012" s="49" t="str">
        <f t="shared" si="503"/>
        <v>0</v>
      </c>
      <c r="J2012" s="120">
        <f t="shared" si="504"/>
        <v>0</v>
      </c>
      <c r="K2012" s="50" t="str">
        <f t="shared" si="505"/>
        <v>-</v>
      </c>
      <c r="L2012" s="49">
        <f>IF(N2012="",0,COUNTIF($N$7:N2012,N2012))</f>
        <v>0</v>
      </c>
      <c r="M2012" s="50" t="str">
        <f t="shared" si="506"/>
        <v>0</v>
      </c>
      <c r="N2012" s="49" t="str">
        <f t="shared" si="507"/>
        <v/>
      </c>
      <c r="O2012" s="1"/>
      <c r="P2012" s="112"/>
      <c r="Q2012" s="4"/>
      <c r="R2012" s="4"/>
      <c r="S2012" s="54" t="str">
        <f t="shared" si="508"/>
        <v/>
      </c>
      <c r="T2012" s="51"/>
      <c r="U2012" s="53"/>
      <c r="V2012" s="233"/>
      <c r="W2012" s="234" t="str">
        <f t="shared" si="509"/>
        <v/>
      </c>
      <c r="X2012" s="52"/>
      <c r="Y2012" s="53"/>
      <c r="Z2012" s="53"/>
      <c r="AA2012" s="53"/>
      <c r="AB2012" s="54" t="str">
        <f t="shared" si="510"/>
        <v/>
      </c>
      <c r="AC2012" s="54" t="str">
        <f t="shared" si="511"/>
        <v/>
      </c>
      <c r="AD2012" s="52"/>
      <c r="AE2012" s="53"/>
      <c r="AF2012" s="53"/>
      <c r="AG2012" s="53"/>
      <c r="AH2012" s="54" t="str">
        <f t="shared" si="512"/>
        <v/>
      </c>
      <c r="AI2012" s="54" t="str">
        <f t="shared" si="513"/>
        <v/>
      </c>
      <c r="AJ2012" s="52"/>
      <c r="AK2012" s="55"/>
      <c r="AL2012" s="55"/>
      <c r="AM2012" s="55"/>
      <c r="AN2012" s="54" t="str">
        <f t="shared" si="514"/>
        <v/>
      </c>
      <c r="AO2012" s="54" t="str">
        <f t="shared" si="515"/>
        <v/>
      </c>
      <c r="AP2012" s="53"/>
      <c r="AQ2012" s="53"/>
      <c r="AR2012" s="1"/>
      <c r="AS2012" s="1"/>
    </row>
    <row r="2013" spans="1:45" ht="18.75" customHeight="1" x14ac:dyDescent="0.35">
      <c r="A2013" s="1"/>
      <c r="B2013" s="49">
        <f>IF(R2013="",0,COUNTIF($R$7:R2013,R2013))</f>
        <v>0</v>
      </c>
      <c r="C2013" s="49" t="str">
        <f t="shared" si="500"/>
        <v>0</v>
      </c>
      <c r="D2013" s="49">
        <f>IF(X2013="",0,COUNTIF($X$7:X2013,X2013))</f>
        <v>0</v>
      </c>
      <c r="E2013" s="49" t="str">
        <f t="shared" si="501"/>
        <v>0</v>
      </c>
      <c r="F2013" s="49">
        <f>IF(AD2013="",0,COUNTIF($AD$7:AD2013,AD2013))</f>
        <v>0</v>
      </c>
      <c r="G2013" s="49" t="str">
        <f t="shared" si="502"/>
        <v>0</v>
      </c>
      <c r="H2013" s="49">
        <f>IF(AJ2013="",0,COUNTIF($AJ$7:AJ2013,AJ2013))</f>
        <v>0</v>
      </c>
      <c r="I2013" s="49" t="str">
        <f t="shared" si="503"/>
        <v>0</v>
      </c>
      <c r="J2013" s="120">
        <f t="shared" si="504"/>
        <v>0</v>
      </c>
      <c r="K2013" s="50" t="str">
        <f t="shared" si="505"/>
        <v>-</v>
      </c>
      <c r="L2013" s="49">
        <f>IF(N2013="",0,COUNTIF($N$7:N2013,N2013))</f>
        <v>0</v>
      </c>
      <c r="M2013" s="50" t="str">
        <f t="shared" si="506"/>
        <v>0</v>
      </c>
      <c r="N2013" s="49" t="str">
        <f t="shared" si="507"/>
        <v/>
      </c>
      <c r="O2013" s="1"/>
      <c r="P2013" s="112"/>
      <c r="Q2013" s="4"/>
      <c r="R2013" s="4"/>
      <c r="S2013" s="54" t="str">
        <f t="shared" si="508"/>
        <v/>
      </c>
      <c r="T2013" s="51"/>
      <c r="U2013" s="53"/>
      <c r="V2013" s="233"/>
      <c r="W2013" s="234" t="str">
        <f t="shared" si="509"/>
        <v/>
      </c>
      <c r="X2013" s="52"/>
      <c r="Y2013" s="53"/>
      <c r="Z2013" s="53"/>
      <c r="AA2013" s="53"/>
      <c r="AB2013" s="54" t="str">
        <f t="shared" si="510"/>
        <v/>
      </c>
      <c r="AC2013" s="54" t="str">
        <f t="shared" si="511"/>
        <v/>
      </c>
      <c r="AD2013" s="52"/>
      <c r="AE2013" s="53"/>
      <c r="AF2013" s="53"/>
      <c r="AG2013" s="53"/>
      <c r="AH2013" s="54" t="str">
        <f t="shared" si="512"/>
        <v/>
      </c>
      <c r="AI2013" s="54" t="str">
        <f t="shared" si="513"/>
        <v/>
      </c>
      <c r="AJ2013" s="52"/>
      <c r="AK2013" s="55"/>
      <c r="AL2013" s="55"/>
      <c r="AM2013" s="55"/>
      <c r="AN2013" s="54" t="str">
        <f t="shared" si="514"/>
        <v/>
      </c>
      <c r="AO2013" s="54" t="str">
        <f t="shared" si="515"/>
        <v/>
      </c>
      <c r="AP2013" s="53"/>
      <c r="AQ2013" s="53"/>
      <c r="AR2013" s="1"/>
      <c r="AS2013" s="1"/>
    </row>
    <row r="2014" spans="1:45" ht="18.75" customHeight="1" x14ac:dyDescent="0.35">
      <c r="A2014" s="1"/>
      <c r="B2014" s="49">
        <f>IF(R2014="",0,COUNTIF($R$7:R2014,R2014))</f>
        <v>0</v>
      </c>
      <c r="C2014" s="49" t="str">
        <f t="shared" si="500"/>
        <v>0</v>
      </c>
      <c r="D2014" s="49">
        <f>IF(X2014="",0,COUNTIF($X$7:X2014,X2014))</f>
        <v>0</v>
      </c>
      <c r="E2014" s="49" t="str">
        <f t="shared" si="501"/>
        <v>0</v>
      </c>
      <c r="F2014" s="49">
        <f>IF(AD2014="",0,COUNTIF($AD$7:AD2014,AD2014))</f>
        <v>0</v>
      </c>
      <c r="G2014" s="49" t="str">
        <f t="shared" si="502"/>
        <v>0</v>
      </c>
      <c r="H2014" s="49">
        <f>IF(AJ2014="",0,COUNTIF($AJ$7:AJ2014,AJ2014))</f>
        <v>0</v>
      </c>
      <c r="I2014" s="49" t="str">
        <f t="shared" si="503"/>
        <v>0</v>
      </c>
      <c r="J2014" s="120">
        <f t="shared" si="504"/>
        <v>0</v>
      </c>
      <c r="K2014" s="50" t="str">
        <f t="shared" si="505"/>
        <v>-</v>
      </c>
      <c r="L2014" s="49">
        <f>IF(N2014="",0,COUNTIF($N$7:N2014,N2014))</f>
        <v>0</v>
      </c>
      <c r="M2014" s="50" t="str">
        <f t="shared" si="506"/>
        <v>0</v>
      </c>
      <c r="N2014" s="49" t="str">
        <f t="shared" si="507"/>
        <v/>
      </c>
      <c r="O2014" s="1"/>
      <c r="P2014" s="112"/>
      <c r="Q2014" s="4"/>
      <c r="R2014" s="4"/>
      <c r="S2014" s="54" t="str">
        <f t="shared" si="508"/>
        <v/>
      </c>
      <c r="T2014" s="51"/>
      <c r="U2014" s="53"/>
      <c r="V2014" s="233"/>
      <c r="W2014" s="234" t="str">
        <f t="shared" si="509"/>
        <v/>
      </c>
      <c r="X2014" s="52"/>
      <c r="Y2014" s="53"/>
      <c r="Z2014" s="53"/>
      <c r="AA2014" s="53"/>
      <c r="AB2014" s="54" t="str">
        <f t="shared" si="510"/>
        <v/>
      </c>
      <c r="AC2014" s="54" t="str">
        <f t="shared" si="511"/>
        <v/>
      </c>
      <c r="AD2014" s="52"/>
      <c r="AE2014" s="53"/>
      <c r="AF2014" s="53"/>
      <c r="AG2014" s="53"/>
      <c r="AH2014" s="54" t="str">
        <f t="shared" si="512"/>
        <v/>
      </c>
      <c r="AI2014" s="54" t="str">
        <f t="shared" si="513"/>
        <v/>
      </c>
      <c r="AJ2014" s="52"/>
      <c r="AK2014" s="55"/>
      <c r="AL2014" s="55"/>
      <c r="AM2014" s="55"/>
      <c r="AN2014" s="54" t="str">
        <f t="shared" si="514"/>
        <v/>
      </c>
      <c r="AO2014" s="54" t="str">
        <f t="shared" si="515"/>
        <v/>
      </c>
      <c r="AP2014" s="53"/>
      <c r="AQ2014" s="53"/>
      <c r="AR2014" s="1"/>
      <c r="AS2014" s="1"/>
    </row>
    <row r="2015" spans="1:45" ht="18.75" customHeight="1" x14ac:dyDescent="0.35">
      <c r="A2015" s="1"/>
      <c r="B2015" s="49">
        <f>IF(R2015="",0,COUNTIF($R$7:R2015,R2015))</f>
        <v>0</v>
      </c>
      <c r="C2015" s="49" t="str">
        <f t="shared" si="500"/>
        <v>0</v>
      </c>
      <c r="D2015" s="49">
        <f>IF(X2015="",0,COUNTIF($X$7:X2015,X2015))</f>
        <v>0</v>
      </c>
      <c r="E2015" s="49" t="str">
        <f t="shared" si="501"/>
        <v>0</v>
      </c>
      <c r="F2015" s="49">
        <f>IF(AD2015="",0,COUNTIF($AD$7:AD2015,AD2015))</f>
        <v>0</v>
      </c>
      <c r="G2015" s="49" t="str">
        <f t="shared" si="502"/>
        <v>0</v>
      </c>
      <c r="H2015" s="49">
        <f>IF(AJ2015="",0,COUNTIF($AJ$7:AJ2015,AJ2015))</f>
        <v>0</v>
      </c>
      <c r="I2015" s="49" t="str">
        <f t="shared" si="503"/>
        <v>0</v>
      </c>
      <c r="J2015" s="120">
        <f t="shared" si="504"/>
        <v>0</v>
      </c>
      <c r="K2015" s="50" t="str">
        <f t="shared" si="505"/>
        <v>-</v>
      </c>
      <c r="L2015" s="49">
        <f>IF(N2015="",0,COUNTIF($N$7:N2015,N2015))</f>
        <v>0</v>
      </c>
      <c r="M2015" s="50" t="str">
        <f t="shared" si="506"/>
        <v>0</v>
      </c>
      <c r="N2015" s="49" t="str">
        <f t="shared" si="507"/>
        <v/>
      </c>
      <c r="O2015" s="1"/>
      <c r="P2015" s="112"/>
      <c r="Q2015" s="4"/>
      <c r="R2015" s="4"/>
      <c r="S2015" s="54" t="str">
        <f t="shared" si="508"/>
        <v/>
      </c>
      <c r="T2015" s="51"/>
      <c r="U2015" s="53"/>
      <c r="V2015" s="233"/>
      <c r="W2015" s="234" t="str">
        <f t="shared" si="509"/>
        <v/>
      </c>
      <c r="X2015" s="52"/>
      <c r="Y2015" s="53"/>
      <c r="Z2015" s="53"/>
      <c r="AA2015" s="53"/>
      <c r="AB2015" s="54" t="str">
        <f t="shared" si="510"/>
        <v/>
      </c>
      <c r="AC2015" s="54" t="str">
        <f t="shared" si="511"/>
        <v/>
      </c>
      <c r="AD2015" s="52"/>
      <c r="AE2015" s="53"/>
      <c r="AF2015" s="53"/>
      <c r="AG2015" s="53"/>
      <c r="AH2015" s="54" t="str">
        <f t="shared" si="512"/>
        <v/>
      </c>
      <c r="AI2015" s="54" t="str">
        <f t="shared" si="513"/>
        <v/>
      </c>
      <c r="AJ2015" s="52"/>
      <c r="AK2015" s="55"/>
      <c r="AL2015" s="55"/>
      <c r="AM2015" s="55"/>
      <c r="AN2015" s="54" t="str">
        <f t="shared" si="514"/>
        <v/>
      </c>
      <c r="AO2015" s="54" t="str">
        <f t="shared" si="515"/>
        <v/>
      </c>
      <c r="AP2015" s="53"/>
      <c r="AQ2015" s="53"/>
      <c r="AR2015" s="1"/>
      <c r="AS2015" s="1"/>
    </row>
    <row r="2016" spans="1:45" ht="18.75" customHeight="1" x14ac:dyDescent="0.35">
      <c r="A2016" s="1"/>
      <c r="B2016" s="49">
        <f>IF(R2016="",0,COUNTIF($R$7:R2016,R2016))</f>
        <v>0</v>
      </c>
      <c r="C2016" s="49" t="str">
        <f t="shared" si="500"/>
        <v>0</v>
      </c>
      <c r="D2016" s="49">
        <f>IF(X2016="",0,COUNTIF($X$7:X2016,X2016))</f>
        <v>0</v>
      </c>
      <c r="E2016" s="49" t="str">
        <f t="shared" si="501"/>
        <v>0</v>
      </c>
      <c r="F2016" s="49">
        <f>IF(AD2016="",0,COUNTIF($AD$7:AD2016,AD2016))</f>
        <v>0</v>
      </c>
      <c r="G2016" s="49" t="str">
        <f t="shared" si="502"/>
        <v>0</v>
      </c>
      <c r="H2016" s="49">
        <f>IF(AJ2016="",0,COUNTIF($AJ$7:AJ2016,AJ2016))</f>
        <v>0</v>
      </c>
      <c r="I2016" s="49" t="str">
        <f t="shared" si="503"/>
        <v>0</v>
      </c>
      <c r="J2016" s="120">
        <f t="shared" si="504"/>
        <v>0</v>
      </c>
      <c r="K2016" s="50" t="str">
        <f t="shared" si="505"/>
        <v>-</v>
      </c>
      <c r="L2016" s="49">
        <f>IF(N2016="",0,COUNTIF($N$7:N2016,N2016))</f>
        <v>0</v>
      </c>
      <c r="M2016" s="50" t="str">
        <f t="shared" si="506"/>
        <v>0</v>
      </c>
      <c r="N2016" s="49" t="str">
        <f t="shared" si="507"/>
        <v/>
      </c>
      <c r="O2016" s="1"/>
      <c r="P2016" s="112"/>
      <c r="Q2016" s="4"/>
      <c r="R2016" s="4"/>
      <c r="S2016" s="54" t="str">
        <f t="shared" si="508"/>
        <v/>
      </c>
      <c r="T2016" s="51"/>
      <c r="U2016" s="53"/>
      <c r="V2016" s="233"/>
      <c r="W2016" s="234" t="str">
        <f t="shared" si="509"/>
        <v/>
      </c>
      <c r="X2016" s="52"/>
      <c r="Y2016" s="53"/>
      <c r="Z2016" s="53"/>
      <c r="AA2016" s="53"/>
      <c r="AB2016" s="54" t="str">
        <f t="shared" si="510"/>
        <v/>
      </c>
      <c r="AC2016" s="54" t="str">
        <f t="shared" si="511"/>
        <v/>
      </c>
      <c r="AD2016" s="52"/>
      <c r="AE2016" s="53"/>
      <c r="AF2016" s="53"/>
      <c r="AG2016" s="53"/>
      <c r="AH2016" s="54" t="str">
        <f t="shared" si="512"/>
        <v/>
      </c>
      <c r="AI2016" s="54" t="str">
        <f t="shared" si="513"/>
        <v/>
      </c>
      <c r="AJ2016" s="52"/>
      <c r="AK2016" s="55"/>
      <c r="AL2016" s="55"/>
      <c r="AM2016" s="55"/>
      <c r="AN2016" s="54" t="str">
        <f t="shared" si="514"/>
        <v/>
      </c>
      <c r="AO2016" s="54" t="str">
        <f t="shared" si="515"/>
        <v/>
      </c>
      <c r="AP2016" s="53"/>
      <c r="AQ2016" s="53"/>
      <c r="AR2016" s="1"/>
      <c r="AS2016" s="1"/>
    </row>
    <row r="2017" spans="1:45" ht="18.75" customHeight="1" x14ac:dyDescent="0.35">
      <c r="A2017" s="1"/>
      <c r="B2017" s="49">
        <f>IF(R2017="",0,COUNTIF($R$7:R2017,R2017))</f>
        <v>0</v>
      </c>
      <c r="C2017" s="49" t="str">
        <f t="shared" si="500"/>
        <v>0</v>
      </c>
      <c r="D2017" s="49">
        <f>IF(X2017="",0,COUNTIF($X$7:X2017,X2017))</f>
        <v>0</v>
      </c>
      <c r="E2017" s="49" t="str">
        <f t="shared" si="501"/>
        <v>0</v>
      </c>
      <c r="F2017" s="49">
        <f>IF(AD2017="",0,COUNTIF($AD$7:AD2017,AD2017))</f>
        <v>0</v>
      </c>
      <c r="G2017" s="49" t="str">
        <f t="shared" si="502"/>
        <v>0</v>
      </c>
      <c r="H2017" s="49">
        <f>IF(AJ2017="",0,COUNTIF($AJ$7:AJ2017,AJ2017))</f>
        <v>0</v>
      </c>
      <c r="I2017" s="49" t="str">
        <f t="shared" si="503"/>
        <v>0</v>
      </c>
      <c r="J2017" s="120">
        <f t="shared" si="504"/>
        <v>0</v>
      </c>
      <c r="K2017" s="50" t="str">
        <f t="shared" si="505"/>
        <v>-</v>
      </c>
      <c r="L2017" s="49">
        <f>IF(N2017="",0,COUNTIF($N$7:N2017,N2017))</f>
        <v>0</v>
      </c>
      <c r="M2017" s="50" t="str">
        <f t="shared" si="506"/>
        <v>0</v>
      </c>
      <c r="N2017" s="49" t="str">
        <f t="shared" si="507"/>
        <v/>
      </c>
      <c r="O2017" s="1"/>
      <c r="P2017" s="112"/>
      <c r="Q2017" s="4"/>
      <c r="R2017" s="4"/>
      <c r="S2017" s="54" t="str">
        <f t="shared" si="508"/>
        <v/>
      </c>
      <c r="T2017" s="51"/>
      <c r="U2017" s="53"/>
      <c r="V2017" s="233"/>
      <c r="W2017" s="234" t="str">
        <f t="shared" si="509"/>
        <v/>
      </c>
      <c r="X2017" s="52"/>
      <c r="Y2017" s="53"/>
      <c r="Z2017" s="53"/>
      <c r="AA2017" s="53"/>
      <c r="AB2017" s="54" t="str">
        <f t="shared" si="510"/>
        <v/>
      </c>
      <c r="AC2017" s="54" t="str">
        <f t="shared" si="511"/>
        <v/>
      </c>
      <c r="AD2017" s="52"/>
      <c r="AE2017" s="53"/>
      <c r="AF2017" s="53"/>
      <c r="AG2017" s="53"/>
      <c r="AH2017" s="54" t="str">
        <f t="shared" si="512"/>
        <v/>
      </c>
      <c r="AI2017" s="54" t="str">
        <f t="shared" si="513"/>
        <v/>
      </c>
      <c r="AJ2017" s="52"/>
      <c r="AK2017" s="55"/>
      <c r="AL2017" s="55"/>
      <c r="AM2017" s="55"/>
      <c r="AN2017" s="54" t="str">
        <f t="shared" si="514"/>
        <v/>
      </c>
      <c r="AO2017" s="54" t="str">
        <f t="shared" si="515"/>
        <v/>
      </c>
      <c r="AP2017" s="53"/>
      <c r="AQ2017" s="53"/>
      <c r="AR2017" s="1"/>
      <c r="AS2017" s="1"/>
    </row>
    <row r="2018" spans="1:45" ht="18.75" customHeight="1" x14ac:dyDescent="0.35">
      <c r="A2018" s="1"/>
      <c r="B2018" s="49">
        <f>IF(R2018="",0,COUNTIF($R$7:R2018,R2018))</f>
        <v>0</v>
      </c>
      <c r="C2018" s="49" t="str">
        <f t="shared" si="500"/>
        <v>0</v>
      </c>
      <c r="D2018" s="49">
        <f>IF(X2018="",0,COUNTIF($X$7:X2018,X2018))</f>
        <v>0</v>
      </c>
      <c r="E2018" s="49" t="str">
        <f t="shared" si="501"/>
        <v>0</v>
      </c>
      <c r="F2018" s="49">
        <f>IF(AD2018="",0,COUNTIF($AD$7:AD2018,AD2018))</f>
        <v>0</v>
      </c>
      <c r="G2018" s="49" t="str">
        <f t="shared" si="502"/>
        <v>0</v>
      </c>
      <c r="H2018" s="49">
        <f>IF(AJ2018="",0,COUNTIF($AJ$7:AJ2018,AJ2018))</f>
        <v>0</v>
      </c>
      <c r="I2018" s="49" t="str">
        <f t="shared" si="503"/>
        <v>0</v>
      </c>
      <c r="J2018" s="120">
        <f t="shared" si="504"/>
        <v>0</v>
      </c>
      <c r="K2018" s="50" t="str">
        <f t="shared" si="505"/>
        <v>-</v>
      </c>
      <c r="L2018" s="49">
        <f>IF(N2018="",0,COUNTIF($N$7:N2018,N2018))</f>
        <v>0</v>
      </c>
      <c r="M2018" s="50" t="str">
        <f t="shared" si="506"/>
        <v>0</v>
      </c>
      <c r="N2018" s="49" t="str">
        <f t="shared" si="507"/>
        <v/>
      </c>
      <c r="O2018" s="1"/>
      <c r="P2018" s="112"/>
      <c r="Q2018" s="4"/>
      <c r="R2018" s="4"/>
      <c r="S2018" s="54" t="str">
        <f t="shared" si="508"/>
        <v/>
      </c>
      <c r="T2018" s="51"/>
      <c r="U2018" s="53"/>
      <c r="V2018" s="233"/>
      <c r="W2018" s="234" t="str">
        <f t="shared" si="509"/>
        <v/>
      </c>
      <c r="X2018" s="52"/>
      <c r="Y2018" s="53"/>
      <c r="Z2018" s="53"/>
      <c r="AA2018" s="53"/>
      <c r="AB2018" s="54" t="str">
        <f t="shared" si="510"/>
        <v/>
      </c>
      <c r="AC2018" s="54" t="str">
        <f t="shared" si="511"/>
        <v/>
      </c>
      <c r="AD2018" s="52"/>
      <c r="AE2018" s="53"/>
      <c r="AF2018" s="53"/>
      <c r="AG2018" s="53"/>
      <c r="AH2018" s="54" t="str">
        <f t="shared" si="512"/>
        <v/>
      </c>
      <c r="AI2018" s="54" t="str">
        <f t="shared" si="513"/>
        <v/>
      </c>
      <c r="AJ2018" s="52"/>
      <c r="AK2018" s="55"/>
      <c r="AL2018" s="55"/>
      <c r="AM2018" s="55"/>
      <c r="AN2018" s="54" t="str">
        <f t="shared" si="514"/>
        <v/>
      </c>
      <c r="AO2018" s="54" t="str">
        <f t="shared" si="515"/>
        <v/>
      </c>
      <c r="AP2018" s="53"/>
      <c r="AQ2018" s="53"/>
      <c r="AR2018" s="1"/>
      <c r="AS2018" s="1"/>
    </row>
    <row r="2019" spans="1:45" ht="18.75" customHeight="1" x14ac:dyDescent="0.35">
      <c r="A2019" s="1"/>
      <c r="B2019" s="49">
        <f>IF(R2019="",0,COUNTIF($R$7:R2019,R2019))</f>
        <v>0</v>
      </c>
      <c r="C2019" s="49" t="str">
        <f t="shared" si="500"/>
        <v>0</v>
      </c>
      <c r="D2019" s="49">
        <f>IF(X2019="",0,COUNTIF($X$7:X2019,X2019))</f>
        <v>0</v>
      </c>
      <c r="E2019" s="49" t="str">
        <f t="shared" si="501"/>
        <v>0</v>
      </c>
      <c r="F2019" s="49">
        <f>IF(AD2019="",0,COUNTIF($AD$7:AD2019,AD2019))</f>
        <v>0</v>
      </c>
      <c r="G2019" s="49" t="str">
        <f t="shared" si="502"/>
        <v>0</v>
      </c>
      <c r="H2019" s="49">
        <f>IF(AJ2019="",0,COUNTIF($AJ$7:AJ2019,AJ2019))</f>
        <v>0</v>
      </c>
      <c r="I2019" s="49" t="str">
        <f t="shared" si="503"/>
        <v>0</v>
      </c>
      <c r="J2019" s="120">
        <f t="shared" si="504"/>
        <v>0</v>
      </c>
      <c r="K2019" s="50" t="str">
        <f t="shared" si="505"/>
        <v>-</v>
      </c>
      <c r="L2019" s="49">
        <f>IF(N2019="",0,COUNTIF($N$7:N2019,N2019))</f>
        <v>0</v>
      </c>
      <c r="M2019" s="50" t="str">
        <f t="shared" si="506"/>
        <v>0</v>
      </c>
      <c r="N2019" s="49" t="str">
        <f t="shared" si="507"/>
        <v/>
      </c>
      <c r="O2019" s="1"/>
      <c r="P2019" s="112"/>
      <c r="Q2019" s="4"/>
      <c r="R2019" s="4"/>
      <c r="S2019" s="54" t="str">
        <f t="shared" si="508"/>
        <v/>
      </c>
      <c r="T2019" s="51"/>
      <c r="U2019" s="53"/>
      <c r="V2019" s="233"/>
      <c r="W2019" s="234" t="str">
        <f t="shared" si="509"/>
        <v/>
      </c>
      <c r="X2019" s="52"/>
      <c r="Y2019" s="53"/>
      <c r="Z2019" s="53"/>
      <c r="AA2019" s="53"/>
      <c r="AB2019" s="54" t="str">
        <f t="shared" si="510"/>
        <v/>
      </c>
      <c r="AC2019" s="54" t="str">
        <f t="shared" si="511"/>
        <v/>
      </c>
      <c r="AD2019" s="52"/>
      <c r="AE2019" s="53"/>
      <c r="AF2019" s="53"/>
      <c r="AG2019" s="53"/>
      <c r="AH2019" s="54" t="str">
        <f t="shared" si="512"/>
        <v/>
      </c>
      <c r="AI2019" s="54" t="str">
        <f t="shared" si="513"/>
        <v/>
      </c>
      <c r="AJ2019" s="52"/>
      <c r="AK2019" s="55"/>
      <c r="AL2019" s="55"/>
      <c r="AM2019" s="55"/>
      <c r="AN2019" s="54" t="str">
        <f t="shared" si="514"/>
        <v/>
      </c>
      <c r="AO2019" s="54" t="str">
        <f t="shared" si="515"/>
        <v/>
      </c>
      <c r="AP2019" s="53"/>
      <c r="AQ2019" s="53"/>
      <c r="AR2019" s="1"/>
      <c r="AS2019" s="1"/>
    </row>
    <row r="2020" spans="1:45" ht="18.75" customHeight="1" x14ac:dyDescent="0.35">
      <c r="A2020" s="1"/>
      <c r="B2020" s="49">
        <f>IF(R2020="",0,COUNTIF($R$7:R2020,R2020))</f>
        <v>0</v>
      </c>
      <c r="C2020" s="49" t="str">
        <f t="shared" si="500"/>
        <v>0</v>
      </c>
      <c r="D2020" s="49">
        <f>IF(X2020="",0,COUNTIF($X$7:X2020,X2020))</f>
        <v>0</v>
      </c>
      <c r="E2020" s="49" t="str">
        <f t="shared" si="501"/>
        <v>0</v>
      </c>
      <c r="F2020" s="49">
        <f>IF(AD2020="",0,COUNTIF($AD$7:AD2020,AD2020))</f>
        <v>0</v>
      </c>
      <c r="G2020" s="49" t="str">
        <f t="shared" si="502"/>
        <v>0</v>
      </c>
      <c r="H2020" s="49">
        <f>IF(AJ2020="",0,COUNTIF($AJ$7:AJ2020,AJ2020))</f>
        <v>0</v>
      </c>
      <c r="I2020" s="49" t="str">
        <f t="shared" si="503"/>
        <v>0</v>
      </c>
      <c r="J2020" s="120">
        <f t="shared" si="504"/>
        <v>0</v>
      </c>
      <c r="K2020" s="50" t="str">
        <f t="shared" si="505"/>
        <v>-</v>
      </c>
      <c r="L2020" s="49">
        <f>IF(N2020="",0,COUNTIF($N$7:N2020,N2020))</f>
        <v>0</v>
      </c>
      <c r="M2020" s="50" t="str">
        <f t="shared" si="506"/>
        <v>0</v>
      </c>
      <c r="N2020" s="49" t="str">
        <f t="shared" si="507"/>
        <v/>
      </c>
      <c r="O2020" s="1"/>
      <c r="P2020" s="112"/>
      <c r="Q2020" s="4"/>
      <c r="R2020" s="4"/>
      <c r="S2020" s="54" t="str">
        <f t="shared" si="508"/>
        <v/>
      </c>
      <c r="T2020" s="51"/>
      <c r="U2020" s="53"/>
      <c r="V2020" s="233"/>
      <c r="W2020" s="234" t="str">
        <f t="shared" si="509"/>
        <v/>
      </c>
      <c r="X2020" s="52"/>
      <c r="Y2020" s="53"/>
      <c r="Z2020" s="53"/>
      <c r="AA2020" s="53"/>
      <c r="AB2020" s="54" t="str">
        <f t="shared" si="510"/>
        <v/>
      </c>
      <c r="AC2020" s="54" t="str">
        <f t="shared" si="511"/>
        <v/>
      </c>
      <c r="AD2020" s="52"/>
      <c r="AE2020" s="53"/>
      <c r="AF2020" s="53"/>
      <c r="AG2020" s="53"/>
      <c r="AH2020" s="54" t="str">
        <f t="shared" si="512"/>
        <v/>
      </c>
      <c r="AI2020" s="54" t="str">
        <f t="shared" si="513"/>
        <v/>
      </c>
      <c r="AJ2020" s="52"/>
      <c r="AK2020" s="55"/>
      <c r="AL2020" s="55"/>
      <c r="AM2020" s="55"/>
      <c r="AN2020" s="54" t="str">
        <f t="shared" si="514"/>
        <v/>
      </c>
      <c r="AO2020" s="54" t="str">
        <f t="shared" si="515"/>
        <v/>
      </c>
      <c r="AP2020" s="53"/>
      <c r="AQ2020" s="53"/>
      <c r="AR2020" s="1"/>
      <c r="AS2020" s="1"/>
    </row>
    <row r="2021" spans="1:45" ht="18.75" customHeight="1" x14ac:dyDescent="0.35">
      <c r="A2021" s="1"/>
      <c r="B2021" s="49">
        <f>IF(R2021="",0,COUNTIF($R$7:R2021,R2021))</f>
        <v>0</v>
      </c>
      <c r="C2021" s="49" t="str">
        <f t="shared" si="500"/>
        <v>0</v>
      </c>
      <c r="D2021" s="49">
        <f>IF(X2021="",0,COUNTIF($X$7:X2021,X2021))</f>
        <v>0</v>
      </c>
      <c r="E2021" s="49" t="str">
        <f t="shared" si="501"/>
        <v>0</v>
      </c>
      <c r="F2021" s="49">
        <f>IF(AD2021="",0,COUNTIF($AD$7:AD2021,AD2021))</f>
        <v>0</v>
      </c>
      <c r="G2021" s="49" t="str">
        <f t="shared" si="502"/>
        <v>0</v>
      </c>
      <c r="H2021" s="49">
        <f>IF(AJ2021="",0,COUNTIF($AJ$7:AJ2021,AJ2021))</f>
        <v>0</v>
      </c>
      <c r="I2021" s="49" t="str">
        <f t="shared" si="503"/>
        <v>0</v>
      </c>
      <c r="J2021" s="120">
        <f t="shared" si="504"/>
        <v>0</v>
      </c>
      <c r="K2021" s="50" t="str">
        <f t="shared" si="505"/>
        <v>-</v>
      </c>
      <c r="L2021" s="49">
        <f>IF(N2021="",0,COUNTIF($N$7:N2021,N2021))</f>
        <v>0</v>
      </c>
      <c r="M2021" s="50" t="str">
        <f t="shared" si="506"/>
        <v>0</v>
      </c>
      <c r="N2021" s="49" t="str">
        <f t="shared" si="507"/>
        <v/>
      </c>
      <c r="O2021" s="1"/>
      <c r="P2021" s="112"/>
      <c r="Q2021" s="4"/>
      <c r="R2021" s="4"/>
      <c r="S2021" s="54" t="str">
        <f t="shared" si="508"/>
        <v/>
      </c>
      <c r="T2021" s="51"/>
      <c r="U2021" s="53"/>
      <c r="V2021" s="233"/>
      <c r="W2021" s="234" t="str">
        <f t="shared" si="509"/>
        <v/>
      </c>
      <c r="X2021" s="52"/>
      <c r="Y2021" s="53"/>
      <c r="Z2021" s="53"/>
      <c r="AA2021" s="53"/>
      <c r="AB2021" s="54" t="str">
        <f t="shared" si="510"/>
        <v/>
      </c>
      <c r="AC2021" s="54" t="str">
        <f t="shared" si="511"/>
        <v/>
      </c>
      <c r="AD2021" s="52"/>
      <c r="AE2021" s="53"/>
      <c r="AF2021" s="53"/>
      <c r="AG2021" s="53"/>
      <c r="AH2021" s="54" t="str">
        <f t="shared" si="512"/>
        <v/>
      </c>
      <c r="AI2021" s="54" t="str">
        <f t="shared" si="513"/>
        <v/>
      </c>
      <c r="AJ2021" s="52"/>
      <c r="AK2021" s="55"/>
      <c r="AL2021" s="55"/>
      <c r="AM2021" s="55"/>
      <c r="AN2021" s="54" t="str">
        <f t="shared" si="514"/>
        <v/>
      </c>
      <c r="AO2021" s="54" t="str">
        <f t="shared" si="515"/>
        <v/>
      </c>
      <c r="AP2021" s="53"/>
      <c r="AQ2021" s="53"/>
      <c r="AR2021" s="1"/>
      <c r="AS2021" s="1"/>
    </row>
    <row r="2022" spans="1:45" ht="18.75" customHeight="1" x14ac:dyDescent="0.35">
      <c r="A2022" s="1"/>
      <c r="B2022" s="49">
        <f>IF(R2022="",0,COUNTIF($R$7:R2022,R2022))</f>
        <v>0</v>
      </c>
      <c r="C2022" s="49" t="str">
        <f t="shared" si="500"/>
        <v>0</v>
      </c>
      <c r="D2022" s="49">
        <f>IF(X2022="",0,COUNTIF($X$7:X2022,X2022))</f>
        <v>0</v>
      </c>
      <c r="E2022" s="49" t="str">
        <f t="shared" si="501"/>
        <v>0</v>
      </c>
      <c r="F2022" s="49">
        <f>IF(AD2022="",0,COUNTIF($AD$7:AD2022,AD2022))</f>
        <v>0</v>
      </c>
      <c r="G2022" s="49" t="str">
        <f t="shared" si="502"/>
        <v>0</v>
      </c>
      <c r="H2022" s="49">
        <f>IF(AJ2022="",0,COUNTIF($AJ$7:AJ2022,AJ2022))</f>
        <v>0</v>
      </c>
      <c r="I2022" s="49" t="str">
        <f t="shared" si="503"/>
        <v>0</v>
      </c>
      <c r="J2022" s="120">
        <f t="shared" si="504"/>
        <v>0</v>
      </c>
      <c r="K2022" s="50" t="str">
        <f t="shared" si="505"/>
        <v>-</v>
      </c>
      <c r="L2022" s="49">
        <f>IF(N2022="",0,COUNTIF($N$7:N2022,N2022))</f>
        <v>0</v>
      </c>
      <c r="M2022" s="50" t="str">
        <f t="shared" si="506"/>
        <v>0</v>
      </c>
      <c r="N2022" s="49" t="str">
        <f t="shared" si="507"/>
        <v/>
      </c>
      <c r="O2022" s="1"/>
      <c r="P2022" s="112"/>
      <c r="Q2022" s="4"/>
      <c r="R2022" s="4"/>
      <c r="S2022" s="54" t="str">
        <f t="shared" si="508"/>
        <v/>
      </c>
      <c r="T2022" s="51"/>
      <c r="U2022" s="53"/>
      <c r="V2022" s="233"/>
      <c r="W2022" s="234" t="str">
        <f t="shared" si="509"/>
        <v/>
      </c>
      <c r="X2022" s="52"/>
      <c r="Y2022" s="53"/>
      <c r="Z2022" s="53"/>
      <c r="AA2022" s="53"/>
      <c r="AB2022" s="54" t="str">
        <f t="shared" si="510"/>
        <v/>
      </c>
      <c r="AC2022" s="54" t="str">
        <f t="shared" si="511"/>
        <v/>
      </c>
      <c r="AD2022" s="52"/>
      <c r="AE2022" s="53"/>
      <c r="AF2022" s="53"/>
      <c r="AG2022" s="53"/>
      <c r="AH2022" s="54" t="str">
        <f t="shared" si="512"/>
        <v/>
      </c>
      <c r="AI2022" s="54" t="str">
        <f t="shared" si="513"/>
        <v/>
      </c>
      <c r="AJ2022" s="52"/>
      <c r="AK2022" s="55"/>
      <c r="AL2022" s="55"/>
      <c r="AM2022" s="55"/>
      <c r="AN2022" s="54" t="str">
        <f t="shared" si="514"/>
        <v/>
      </c>
      <c r="AO2022" s="54" t="str">
        <f t="shared" si="515"/>
        <v/>
      </c>
      <c r="AP2022" s="53"/>
      <c r="AQ2022" s="53"/>
      <c r="AR2022" s="1"/>
      <c r="AS2022" s="1"/>
    </row>
    <row r="2023" spans="1:45" ht="18.75" customHeight="1" x14ac:dyDescent="0.35">
      <c r="A2023" s="1"/>
      <c r="B2023" s="49">
        <f>IF(R2023="",0,COUNTIF($R$7:R2023,R2023))</f>
        <v>0</v>
      </c>
      <c r="C2023" s="49" t="str">
        <f t="shared" si="500"/>
        <v>0</v>
      </c>
      <c r="D2023" s="49">
        <f>IF(X2023="",0,COUNTIF($X$7:X2023,X2023))</f>
        <v>0</v>
      </c>
      <c r="E2023" s="49" t="str">
        <f t="shared" si="501"/>
        <v>0</v>
      </c>
      <c r="F2023" s="49">
        <f>IF(AD2023="",0,COUNTIF($AD$7:AD2023,AD2023))</f>
        <v>0</v>
      </c>
      <c r="G2023" s="49" t="str">
        <f t="shared" si="502"/>
        <v>0</v>
      </c>
      <c r="H2023" s="49">
        <f>IF(AJ2023="",0,COUNTIF($AJ$7:AJ2023,AJ2023))</f>
        <v>0</v>
      </c>
      <c r="I2023" s="49" t="str">
        <f t="shared" si="503"/>
        <v>0</v>
      </c>
      <c r="J2023" s="120">
        <f t="shared" si="504"/>
        <v>0</v>
      </c>
      <c r="K2023" s="50" t="str">
        <f t="shared" si="505"/>
        <v>-</v>
      </c>
      <c r="L2023" s="49">
        <f>IF(N2023="",0,COUNTIF($N$7:N2023,N2023))</f>
        <v>0</v>
      </c>
      <c r="M2023" s="50" t="str">
        <f t="shared" si="506"/>
        <v>0</v>
      </c>
      <c r="N2023" s="49" t="str">
        <f t="shared" si="507"/>
        <v/>
      </c>
      <c r="O2023" s="1"/>
      <c r="P2023" s="112"/>
      <c r="Q2023" s="4"/>
      <c r="R2023" s="4"/>
      <c r="S2023" s="54" t="str">
        <f t="shared" si="508"/>
        <v/>
      </c>
      <c r="T2023" s="51"/>
      <c r="U2023" s="53"/>
      <c r="V2023" s="233"/>
      <c r="W2023" s="234" t="str">
        <f t="shared" si="509"/>
        <v/>
      </c>
      <c r="X2023" s="52"/>
      <c r="Y2023" s="53"/>
      <c r="Z2023" s="53"/>
      <c r="AA2023" s="53"/>
      <c r="AB2023" s="54" t="str">
        <f t="shared" si="510"/>
        <v/>
      </c>
      <c r="AC2023" s="54" t="str">
        <f t="shared" si="511"/>
        <v/>
      </c>
      <c r="AD2023" s="52"/>
      <c r="AE2023" s="53"/>
      <c r="AF2023" s="53"/>
      <c r="AG2023" s="53"/>
      <c r="AH2023" s="54" t="str">
        <f t="shared" si="512"/>
        <v/>
      </c>
      <c r="AI2023" s="54" t="str">
        <f t="shared" si="513"/>
        <v/>
      </c>
      <c r="AJ2023" s="52"/>
      <c r="AK2023" s="55"/>
      <c r="AL2023" s="55"/>
      <c r="AM2023" s="55"/>
      <c r="AN2023" s="54" t="str">
        <f t="shared" si="514"/>
        <v/>
      </c>
      <c r="AO2023" s="54" t="str">
        <f t="shared" si="515"/>
        <v/>
      </c>
      <c r="AP2023" s="53"/>
      <c r="AQ2023" s="53"/>
      <c r="AR2023" s="1"/>
      <c r="AS2023" s="1"/>
    </row>
    <row r="2024" spans="1:45" ht="18.75" customHeight="1" x14ac:dyDescent="0.35">
      <c r="A2024" s="1"/>
      <c r="B2024" s="49">
        <f>IF(R2024="",0,COUNTIF($R$7:R2024,R2024))</f>
        <v>0</v>
      </c>
      <c r="C2024" s="49" t="str">
        <f t="shared" si="500"/>
        <v>0</v>
      </c>
      <c r="D2024" s="49">
        <f>IF(X2024="",0,COUNTIF($X$7:X2024,X2024))</f>
        <v>0</v>
      </c>
      <c r="E2024" s="49" t="str">
        <f t="shared" si="501"/>
        <v>0</v>
      </c>
      <c r="F2024" s="49">
        <f>IF(AD2024="",0,COUNTIF($AD$7:AD2024,AD2024))</f>
        <v>0</v>
      </c>
      <c r="G2024" s="49" t="str">
        <f t="shared" si="502"/>
        <v>0</v>
      </c>
      <c r="H2024" s="49">
        <f>IF(AJ2024="",0,COUNTIF($AJ$7:AJ2024,AJ2024))</f>
        <v>0</v>
      </c>
      <c r="I2024" s="49" t="str">
        <f t="shared" si="503"/>
        <v>0</v>
      </c>
      <c r="J2024" s="120">
        <f t="shared" si="504"/>
        <v>0</v>
      </c>
      <c r="K2024" s="50" t="str">
        <f t="shared" si="505"/>
        <v>-</v>
      </c>
      <c r="L2024" s="49">
        <f>IF(N2024="",0,COUNTIF($N$7:N2024,N2024))</f>
        <v>0</v>
      </c>
      <c r="M2024" s="50" t="str">
        <f t="shared" si="506"/>
        <v>0</v>
      </c>
      <c r="N2024" s="49" t="str">
        <f t="shared" si="507"/>
        <v/>
      </c>
      <c r="O2024" s="1"/>
      <c r="P2024" s="112"/>
      <c r="Q2024" s="4"/>
      <c r="R2024" s="4"/>
      <c r="S2024" s="54" t="str">
        <f t="shared" si="508"/>
        <v/>
      </c>
      <c r="T2024" s="51"/>
      <c r="U2024" s="53"/>
      <c r="V2024" s="233"/>
      <c r="W2024" s="234" t="str">
        <f t="shared" si="509"/>
        <v/>
      </c>
      <c r="X2024" s="52"/>
      <c r="Y2024" s="53"/>
      <c r="Z2024" s="53"/>
      <c r="AA2024" s="53"/>
      <c r="AB2024" s="54" t="str">
        <f t="shared" si="510"/>
        <v/>
      </c>
      <c r="AC2024" s="54" t="str">
        <f t="shared" si="511"/>
        <v/>
      </c>
      <c r="AD2024" s="52"/>
      <c r="AE2024" s="53"/>
      <c r="AF2024" s="53"/>
      <c r="AG2024" s="53"/>
      <c r="AH2024" s="54" t="str">
        <f t="shared" si="512"/>
        <v/>
      </c>
      <c r="AI2024" s="54" t="str">
        <f t="shared" si="513"/>
        <v/>
      </c>
      <c r="AJ2024" s="52"/>
      <c r="AK2024" s="55"/>
      <c r="AL2024" s="55"/>
      <c r="AM2024" s="55"/>
      <c r="AN2024" s="54" t="str">
        <f t="shared" si="514"/>
        <v/>
      </c>
      <c r="AO2024" s="54" t="str">
        <f t="shared" si="515"/>
        <v/>
      </c>
      <c r="AP2024" s="53"/>
      <c r="AQ2024" s="53"/>
      <c r="AR2024" s="1"/>
      <c r="AS2024" s="1"/>
    </row>
    <row r="2025" spans="1:45" ht="18.75" customHeight="1" x14ac:dyDescent="0.35">
      <c r="A2025" s="1"/>
      <c r="B2025" s="49">
        <f>IF(R2025="",0,COUNTIF($R$7:R2025,R2025))</f>
        <v>0</v>
      </c>
      <c r="C2025" s="49" t="str">
        <f t="shared" si="500"/>
        <v>0</v>
      </c>
      <c r="D2025" s="49">
        <f>IF(X2025="",0,COUNTIF($X$7:X2025,X2025))</f>
        <v>0</v>
      </c>
      <c r="E2025" s="49" t="str">
        <f t="shared" si="501"/>
        <v>0</v>
      </c>
      <c r="F2025" s="49">
        <f>IF(AD2025="",0,COUNTIF($AD$7:AD2025,AD2025))</f>
        <v>0</v>
      </c>
      <c r="G2025" s="49" t="str">
        <f t="shared" si="502"/>
        <v>0</v>
      </c>
      <c r="H2025" s="49">
        <f>IF(AJ2025="",0,COUNTIF($AJ$7:AJ2025,AJ2025))</f>
        <v>0</v>
      </c>
      <c r="I2025" s="49" t="str">
        <f t="shared" si="503"/>
        <v>0</v>
      </c>
      <c r="J2025" s="120">
        <f t="shared" si="504"/>
        <v>0</v>
      </c>
      <c r="K2025" s="50" t="str">
        <f t="shared" si="505"/>
        <v>-</v>
      </c>
      <c r="L2025" s="49">
        <f>IF(N2025="",0,COUNTIF($N$7:N2025,N2025))</f>
        <v>0</v>
      </c>
      <c r="M2025" s="50" t="str">
        <f t="shared" si="506"/>
        <v>0</v>
      </c>
      <c r="N2025" s="49" t="str">
        <f t="shared" si="507"/>
        <v/>
      </c>
      <c r="O2025" s="1"/>
      <c r="P2025" s="112"/>
      <c r="Q2025" s="4"/>
      <c r="R2025" s="4"/>
      <c r="S2025" s="54" t="str">
        <f t="shared" si="508"/>
        <v/>
      </c>
      <c r="T2025" s="51"/>
      <c r="U2025" s="53"/>
      <c r="V2025" s="233"/>
      <c r="W2025" s="234" t="str">
        <f t="shared" si="509"/>
        <v/>
      </c>
      <c r="X2025" s="52"/>
      <c r="Y2025" s="53"/>
      <c r="Z2025" s="53"/>
      <c r="AA2025" s="53"/>
      <c r="AB2025" s="54" t="str">
        <f t="shared" si="510"/>
        <v/>
      </c>
      <c r="AC2025" s="54" t="str">
        <f t="shared" si="511"/>
        <v/>
      </c>
      <c r="AD2025" s="52"/>
      <c r="AE2025" s="53"/>
      <c r="AF2025" s="53"/>
      <c r="AG2025" s="53"/>
      <c r="AH2025" s="54" t="str">
        <f t="shared" si="512"/>
        <v/>
      </c>
      <c r="AI2025" s="54" t="str">
        <f t="shared" si="513"/>
        <v/>
      </c>
      <c r="AJ2025" s="52"/>
      <c r="AK2025" s="55"/>
      <c r="AL2025" s="55"/>
      <c r="AM2025" s="55"/>
      <c r="AN2025" s="54" t="str">
        <f t="shared" si="514"/>
        <v/>
      </c>
      <c r="AO2025" s="54" t="str">
        <f t="shared" si="515"/>
        <v/>
      </c>
      <c r="AP2025" s="53"/>
      <c r="AQ2025" s="53"/>
      <c r="AR2025" s="1"/>
      <c r="AS2025" s="1"/>
    </row>
    <row r="2026" spans="1:45" ht="18.75" customHeight="1" x14ac:dyDescent="0.35">
      <c r="A2026" s="1"/>
      <c r="B2026" s="49">
        <f>IF(R2026="",0,COUNTIF($R$7:R2026,R2026))</f>
        <v>0</v>
      </c>
      <c r="C2026" s="49" t="str">
        <f t="shared" si="500"/>
        <v>0</v>
      </c>
      <c r="D2026" s="49">
        <f>IF(X2026="",0,COUNTIF($X$7:X2026,X2026))</f>
        <v>0</v>
      </c>
      <c r="E2026" s="49" t="str">
        <f t="shared" si="501"/>
        <v>0</v>
      </c>
      <c r="F2026" s="49">
        <f>IF(AD2026="",0,COUNTIF($AD$7:AD2026,AD2026))</f>
        <v>0</v>
      </c>
      <c r="G2026" s="49" t="str">
        <f t="shared" si="502"/>
        <v>0</v>
      </c>
      <c r="H2026" s="49">
        <f>IF(AJ2026="",0,COUNTIF($AJ$7:AJ2026,AJ2026))</f>
        <v>0</v>
      </c>
      <c r="I2026" s="49" t="str">
        <f t="shared" si="503"/>
        <v>0</v>
      </c>
      <c r="J2026" s="120">
        <f t="shared" si="504"/>
        <v>0</v>
      </c>
      <c r="K2026" s="50" t="str">
        <f t="shared" si="505"/>
        <v>-</v>
      </c>
      <c r="L2026" s="49">
        <f>IF(N2026="",0,COUNTIF($N$7:N2026,N2026))</f>
        <v>0</v>
      </c>
      <c r="M2026" s="50" t="str">
        <f t="shared" si="506"/>
        <v>0</v>
      </c>
      <c r="N2026" s="49" t="str">
        <f t="shared" si="507"/>
        <v/>
      </c>
      <c r="O2026" s="1"/>
      <c r="P2026" s="112"/>
      <c r="Q2026" s="4"/>
      <c r="R2026" s="4"/>
      <c r="S2026" s="54" t="str">
        <f t="shared" si="508"/>
        <v/>
      </c>
      <c r="T2026" s="51"/>
      <c r="U2026" s="53"/>
      <c r="V2026" s="233"/>
      <c r="W2026" s="234" t="str">
        <f t="shared" si="509"/>
        <v/>
      </c>
      <c r="X2026" s="52"/>
      <c r="Y2026" s="53"/>
      <c r="Z2026" s="53"/>
      <c r="AA2026" s="53"/>
      <c r="AB2026" s="54" t="str">
        <f t="shared" si="510"/>
        <v/>
      </c>
      <c r="AC2026" s="54" t="str">
        <f t="shared" si="511"/>
        <v/>
      </c>
      <c r="AD2026" s="52"/>
      <c r="AE2026" s="53"/>
      <c r="AF2026" s="53"/>
      <c r="AG2026" s="53"/>
      <c r="AH2026" s="54" t="str">
        <f t="shared" si="512"/>
        <v/>
      </c>
      <c r="AI2026" s="54" t="str">
        <f t="shared" si="513"/>
        <v/>
      </c>
      <c r="AJ2026" s="52"/>
      <c r="AK2026" s="55"/>
      <c r="AL2026" s="55"/>
      <c r="AM2026" s="55"/>
      <c r="AN2026" s="54" t="str">
        <f t="shared" si="514"/>
        <v/>
      </c>
      <c r="AO2026" s="54" t="str">
        <f t="shared" si="515"/>
        <v/>
      </c>
      <c r="AP2026" s="53"/>
      <c r="AQ2026" s="53"/>
      <c r="AR2026" s="1"/>
      <c r="AS2026" s="1"/>
    </row>
    <row r="2027" spans="1:45" ht="18.75" customHeight="1" x14ac:dyDescent="0.35">
      <c r="A2027" s="1"/>
      <c r="B2027" s="49">
        <f>IF(R2027="",0,COUNTIF($R$7:R2027,R2027))</f>
        <v>0</v>
      </c>
      <c r="C2027" s="49" t="str">
        <f t="shared" si="500"/>
        <v>0</v>
      </c>
      <c r="D2027" s="49">
        <f>IF(X2027="",0,COUNTIF($X$7:X2027,X2027))</f>
        <v>0</v>
      </c>
      <c r="E2027" s="49" t="str">
        <f t="shared" si="501"/>
        <v>0</v>
      </c>
      <c r="F2027" s="49">
        <f>IF(AD2027="",0,COUNTIF($AD$7:AD2027,AD2027))</f>
        <v>0</v>
      </c>
      <c r="G2027" s="49" t="str">
        <f t="shared" si="502"/>
        <v>0</v>
      </c>
      <c r="H2027" s="49">
        <f>IF(AJ2027="",0,COUNTIF($AJ$7:AJ2027,AJ2027))</f>
        <v>0</v>
      </c>
      <c r="I2027" s="49" t="str">
        <f t="shared" si="503"/>
        <v>0</v>
      </c>
      <c r="J2027" s="120">
        <f t="shared" si="504"/>
        <v>0</v>
      </c>
      <c r="K2027" s="50" t="str">
        <f t="shared" si="505"/>
        <v>-</v>
      </c>
      <c r="L2027" s="49">
        <f>IF(N2027="",0,COUNTIF($N$7:N2027,N2027))</f>
        <v>0</v>
      </c>
      <c r="M2027" s="50" t="str">
        <f t="shared" si="506"/>
        <v>0</v>
      </c>
      <c r="N2027" s="49" t="str">
        <f t="shared" si="507"/>
        <v/>
      </c>
      <c r="O2027" s="1"/>
      <c r="P2027" s="112"/>
      <c r="Q2027" s="4"/>
      <c r="R2027" s="4"/>
      <c r="S2027" s="54" t="str">
        <f t="shared" si="508"/>
        <v/>
      </c>
      <c r="T2027" s="51"/>
      <c r="U2027" s="53"/>
      <c r="V2027" s="233"/>
      <c r="W2027" s="234" t="str">
        <f t="shared" si="509"/>
        <v/>
      </c>
      <c r="X2027" s="52"/>
      <c r="Y2027" s="53"/>
      <c r="Z2027" s="53"/>
      <c r="AA2027" s="53"/>
      <c r="AB2027" s="54" t="str">
        <f t="shared" si="510"/>
        <v/>
      </c>
      <c r="AC2027" s="54" t="str">
        <f t="shared" si="511"/>
        <v/>
      </c>
      <c r="AD2027" s="52"/>
      <c r="AE2027" s="53"/>
      <c r="AF2027" s="53"/>
      <c r="AG2027" s="53"/>
      <c r="AH2027" s="54" t="str">
        <f t="shared" si="512"/>
        <v/>
      </c>
      <c r="AI2027" s="54" t="str">
        <f t="shared" si="513"/>
        <v/>
      </c>
      <c r="AJ2027" s="52"/>
      <c r="AK2027" s="55"/>
      <c r="AL2027" s="55"/>
      <c r="AM2027" s="55"/>
      <c r="AN2027" s="54" t="str">
        <f t="shared" si="514"/>
        <v/>
      </c>
      <c r="AO2027" s="54" t="str">
        <f t="shared" si="515"/>
        <v/>
      </c>
      <c r="AP2027" s="53"/>
      <c r="AQ2027" s="53"/>
      <c r="AR2027" s="1"/>
      <c r="AS2027" s="1"/>
    </row>
    <row r="2028" spans="1:45" ht="18.75" customHeight="1" x14ac:dyDescent="0.35">
      <c r="A2028" s="1"/>
      <c r="B2028" s="49">
        <f>IF(R2028="",0,COUNTIF($R$7:R2028,R2028))</f>
        <v>0</v>
      </c>
      <c r="C2028" s="49" t="str">
        <f t="shared" si="500"/>
        <v>0</v>
      </c>
      <c r="D2028" s="49">
        <f>IF(X2028="",0,COUNTIF($X$7:X2028,X2028))</f>
        <v>0</v>
      </c>
      <c r="E2028" s="49" t="str">
        <f t="shared" si="501"/>
        <v>0</v>
      </c>
      <c r="F2028" s="49">
        <f>IF(AD2028="",0,COUNTIF($AD$7:AD2028,AD2028))</f>
        <v>0</v>
      </c>
      <c r="G2028" s="49" t="str">
        <f t="shared" si="502"/>
        <v>0</v>
      </c>
      <c r="H2028" s="49">
        <f>IF(AJ2028="",0,COUNTIF($AJ$7:AJ2028,AJ2028))</f>
        <v>0</v>
      </c>
      <c r="I2028" s="49" t="str">
        <f t="shared" si="503"/>
        <v>0</v>
      </c>
      <c r="J2028" s="120">
        <f t="shared" si="504"/>
        <v>0</v>
      </c>
      <c r="K2028" s="50" t="str">
        <f t="shared" si="505"/>
        <v>-</v>
      </c>
      <c r="L2028" s="49">
        <f>IF(N2028="",0,COUNTIF($N$7:N2028,N2028))</f>
        <v>0</v>
      </c>
      <c r="M2028" s="50" t="str">
        <f t="shared" si="506"/>
        <v>0</v>
      </c>
      <c r="N2028" s="49" t="str">
        <f t="shared" si="507"/>
        <v/>
      </c>
      <c r="O2028" s="1"/>
      <c r="P2028" s="112"/>
      <c r="Q2028" s="4"/>
      <c r="R2028" s="4"/>
      <c r="S2028" s="54" t="str">
        <f t="shared" si="508"/>
        <v/>
      </c>
      <c r="T2028" s="51"/>
      <c r="U2028" s="53"/>
      <c r="V2028" s="233"/>
      <c r="W2028" s="234" t="str">
        <f t="shared" si="509"/>
        <v/>
      </c>
      <c r="X2028" s="52"/>
      <c r="Y2028" s="53"/>
      <c r="Z2028" s="53"/>
      <c r="AA2028" s="53"/>
      <c r="AB2028" s="54" t="str">
        <f t="shared" si="510"/>
        <v/>
      </c>
      <c r="AC2028" s="54" t="str">
        <f t="shared" si="511"/>
        <v/>
      </c>
      <c r="AD2028" s="52"/>
      <c r="AE2028" s="53"/>
      <c r="AF2028" s="53"/>
      <c r="AG2028" s="53"/>
      <c r="AH2028" s="54" t="str">
        <f t="shared" si="512"/>
        <v/>
      </c>
      <c r="AI2028" s="54" t="str">
        <f t="shared" si="513"/>
        <v/>
      </c>
      <c r="AJ2028" s="52"/>
      <c r="AK2028" s="55"/>
      <c r="AL2028" s="55"/>
      <c r="AM2028" s="55"/>
      <c r="AN2028" s="54" t="str">
        <f t="shared" si="514"/>
        <v/>
      </c>
      <c r="AO2028" s="54" t="str">
        <f t="shared" si="515"/>
        <v/>
      </c>
      <c r="AP2028" s="53"/>
      <c r="AQ2028" s="53"/>
      <c r="AR2028" s="1"/>
      <c r="AS2028" s="1"/>
    </row>
    <row r="2029" spans="1:45" ht="18.75" customHeight="1" x14ac:dyDescent="0.35">
      <c r="A2029" s="1"/>
      <c r="B2029" s="49">
        <f>IF(R2029="",0,COUNTIF($R$7:R2029,R2029))</f>
        <v>0</v>
      </c>
      <c r="C2029" s="49" t="str">
        <f t="shared" si="500"/>
        <v>0</v>
      </c>
      <c r="D2029" s="49">
        <f>IF(X2029="",0,COUNTIF($X$7:X2029,X2029))</f>
        <v>0</v>
      </c>
      <c r="E2029" s="49" t="str">
        <f t="shared" si="501"/>
        <v>0</v>
      </c>
      <c r="F2029" s="49">
        <f>IF(AD2029="",0,COUNTIF($AD$7:AD2029,AD2029))</f>
        <v>0</v>
      </c>
      <c r="G2029" s="49" t="str">
        <f t="shared" si="502"/>
        <v>0</v>
      </c>
      <c r="H2029" s="49">
        <f>IF(AJ2029="",0,COUNTIF($AJ$7:AJ2029,AJ2029))</f>
        <v>0</v>
      </c>
      <c r="I2029" s="49" t="str">
        <f t="shared" si="503"/>
        <v>0</v>
      </c>
      <c r="J2029" s="120">
        <f t="shared" si="504"/>
        <v>0</v>
      </c>
      <c r="K2029" s="50" t="str">
        <f t="shared" si="505"/>
        <v>-</v>
      </c>
      <c r="L2029" s="49">
        <f>IF(N2029="",0,COUNTIF($N$7:N2029,N2029))</f>
        <v>0</v>
      </c>
      <c r="M2029" s="50" t="str">
        <f t="shared" si="506"/>
        <v>0</v>
      </c>
      <c r="N2029" s="49" t="str">
        <f t="shared" si="507"/>
        <v/>
      </c>
      <c r="O2029" s="1"/>
      <c r="P2029" s="112"/>
      <c r="Q2029" s="4"/>
      <c r="R2029" s="4"/>
      <c r="S2029" s="54" t="str">
        <f t="shared" si="508"/>
        <v/>
      </c>
      <c r="T2029" s="51"/>
      <c r="U2029" s="53"/>
      <c r="V2029" s="233"/>
      <c r="W2029" s="234" t="str">
        <f t="shared" si="509"/>
        <v/>
      </c>
      <c r="X2029" s="52"/>
      <c r="Y2029" s="53"/>
      <c r="Z2029" s="53"/>
      <c r="AA2029" s="53"/>
      <c r="AB2029" s="54" t="str">
        <f t="shared" si="510"/>
        <v/>
      </c>
      <c r="AC2029" s="54" t="str">
        <f t="shared" si="511"/>
        <v/>
      </c>
      <c r="AD2029" s="52"/>
      <c r="AE2029" s="53"/>
      <c r="AF2029" s="53"/>
      <c r="AG2029" s="53"/>
      <c r="AH2029" s="54" t="str">
        <f t="shared" si="512"/>
        <v/>
      </c>
      <c r="AI2029" s="54" t="str">
        <f t="shared" si="513"/>
        <v/>
      </c>
      <c r="AJ2029" s="52"/>
      <c r="AK2029" s="55"/>
      <c r="AL2029" s="55"/>
      <c r="AM2029" s="55"/>
      <c r="AN2029" s="54" t="str">
        <f t="shared" si="514"/>
        <v/>
      </c>
      <c r="AO2029" s="54" t="str">
        <f t="shared" si="515"/>
        <v/>
      </c>
      <c r="AP2029" s="53"/>
      <c r="AQ2029" s="53"/>
      <c r="AR2029" s="1"/>
      <c r="AS2029" s="1"/>
    </row>
    <row r="2030" spans="1:45" ht="18.75" customHeight="1" x14ac:dyDescent="0.35">
      <c r="A2030" s="1"/>
      <c r="B2030" s="49">
        <f>IF(R2030="",0,COUNTIF($R$7:R2030,R2030))</f>
        <v>0</v>
      </c>
      <c r="C2030" s="49" t="str">
        <f t="shared" si="500"/>
        <v>0</v>
      </c>
      <c r="D2030" s="49">
        <f>IF(X2030="",0,COUNTIF($X$7:X2030,X2030))</f>
        <v>0</v>
      </c>
      <c r="E2030" s="49" t="str">
        <f t="shared" si="501"/>
        <v>0</v>
      </c>
      <c r="F2030" s="49">
        <f>IF(AD2030="",0,COUNTIF($AD$7:AD2030,AD2030))</f>
        <v>0</v>
      </c>
      <c r="G2030" s="49" t="str">
        <f t="shared" si="502"/>
        <v>0</v>
      </c>
      <c r="H2030" s="49">
        <f>IF(AJ2030="",0,COUNTIF($AJ$7:AJ2030,AJ2030))</f>
        <v>0</v>
      </c>
      <c r="I2030" s="49" t="str">
        <f t="shared" si="503"/>
        <v>0</v>
      </c>
      <c r="J2030" s="120">
        <f t="shared" si="504"/>
        <v>0</v>
      </c>
      <c r="K2030" s="50" t="str">
        <f t="shared" si="505"/>
        <v>-</v>
      </c>
      <c r="L2030" s="49">
        <f>IF(N2030="",0,COUNTIF($N$7:N2030,N2030))</f>
        <v>0</v>
      </c>
      <c r="M2030" s="50" t="str">
        <f t="shared" si="506"/>
        <v>0</v>
      </c>
      <c r="N2030" s="49" t="str">
        <f t="shared" si="507"/>
        <v/>
      </c>
      <c r="O2030" s="1"/>
      <c r="P2030" s="112"/>
      <c r="Q2030" s="4"/>
      <c r="R2030" s="4"/>
      <c r="S2030" s="54" t="str">
        <f t="shared" si="508"/>
        <v/>
      </c>
      <c r="T2030" s="51"/>
      <c r="U2030" s="53"/>
      <c r="V2030" s="233"/>
      <c r="W2030" s="234" t="str">
        <f t="shared" si="509"/>
        <v/>
      </c>
      <c r="X2030" s="52"/>
      <c r="Y2030" s="53"/>
      <c r="Z2030" s="53"/>
      <c r="AA2030" s="53"/>
      <c r="AB2030" s="54" t="str">
        <f t="shared" si="510"/>
        <v/>
      </c>
      <c r="AC2030" s="54" t="str">
        <f t="shared" si="511"/>
        <v/>
      </c>
      <c r="AD2030" s="52"/>
      <c r="AE2030" s="53"/>
      <c r="AF2030" s="53"/>
      <c r="AG2030" s="53"/>
      <c r="AH2030" s="54" t="str">
        <f t="shared" si="512"/>
        <v/>
      </c>
      <c r="AI2030" s="54" t="str">
        <f t="shared" si="513"/>
        <v/>
      </c>
      <c r="AJ2030" s="52"/>
      <c r="AK2030" s="55"/>
      <c r="AL2030" s="55"/>
      <c r="AM2030" s="55"/>
      <c r="AN2030" s="54" t="str">
        <f t="shared" si="514"/>
        <v/>
      </c>
      <c r="AO2030" s="54" t="str">
        <f t="shared" si="515"/>
        <v/>
      </c>
      <c r="AP2030" s="53"/>
      <c r="AQ2030" s="53"/>
      <c r="AR2030" s="1"/>
      <c r="AS2030" s="1"/>
    </row>
    <row r="2031" spans="1:45" ht="18.75" customHeight="1" x14ac:dyDescent="0.35">
      <c r="A2031" s="1"/>
      <c r="B2031" s="49">
        <f>IF(R2031="",0,COUNTIF($R$7:R2031,R2031))</f>
        <v>0</v>
      </c>
      <c r="C2031" s="49" t="str">
        <f t="shared" si="500"/>
        <v>0</v>
      </c>
      <c r="D2031" s="49">
        <f>IF(X2031="",0,COUNTIF($X$7:X2031,X2031))</f>
        <v>0</v>
      </c>
      <c r="E2031" s="49" t="str">
        <f t="shared" si="501"/>
        <v>0</v>
      </c>
      <c r="F2031" s="49">
        <f>IF(AD2031="",0,COUNTIF($AD$7:AD2031,AD2031))</f>
        <v>0</v>
      </c>
      <c r="G2031" s="49" t="str">
        <f t="shared" si="502"/>
        <v>0</v>
      </c>
      <c r="H2031" s="49">
        <f>IF(AJ2031="",0,COUNTIF($AJ$7:AJ2031,AJ2031))</f>
        <v>0</v>
      </c>
      <c r="I2031" s="49" t="str">
        <f t="shared" si="503"/>
        <v>0</v>
      </c>
      <c r="J2031" s="120">
        <f t="shared" si="504"/>
        <v>0</v>
      </c>
      <c r="K2031" s="50" t="str">
        <f t="shared" si="505"/>
        <v>-</v>
      </c>
      <c r="L2031" s="49">
        <f>IF(N2031="",0,COUNTIF($N$7:N2031,N2031))</f>
        <v>0</v>
      </c>
      <c r="M2031" s="50" t="str">
        <f t="shared" si="506"/>
        <v>0</v>
      </c>
      <c r="N2031" s="49" t="str">
        <f t="shared" si="507"/>
        <v/>
      </c>
      <c r="O2031" s="1"/>
      <c r="P2031" s="112"/>
      <c r="Q2031" s="4"/>
      <c r="R2031" s="4"/>
      <c r="S2031" s="54" t="str">
        <f t="shared" si="508"/>
        <v/>
      </c>
      <c r="T2031" s="51"/>
      <c r="U2031" s="53"/>
      <c r="V2031" s="233"/>
      <c r="W2031" s="234" t="str">
        <f t="shared" si="509"/>
        <v/>
      </c>
      <c r="X2031" s="52"/>
      <c r="Y2031" s="53"/>
      <c r="Z2031" s="53"/>
      <c r="AA2031" s="53"/>
      <c r="AB2031" s="54" t="str">
        <f t="shared" si="510"/>
        <v/>
      </c>
      <c r="AC2031" s="54" t="str">
        <f t="shared" si="511"/>
        <v/>
      </c>
      <c r="AD2031" s="52"/>
      <c r="AE2031" s="53"/>
      <c r="AF2031" s="53"/>
      <c r="AG2031" s="53"/>
      <c r="AH2031" s="54" t="str">
        <f t="shared" si="512"/>
        <v/>
      </c>
      <c r="AI2031" s="54" t="str">
        <f t="shared" si="513"/>
        <v/>
      </c>
      <c r="AJ2031" s="52"/>
      <c r="AK2031" s="55"/>
      <c r="AL2031" s="55"/>
      <c r="AM2031" s="55"/>
      <c r="AN2031" s="54" t="str">
        <f t="shared" si="514"/>
        <v/>
      </c>
      <c r="AO2031" s="54" t="str">
        <f t="shared" si="515"/>
        <v/>
      </c>
      <c r="AP2031" s="53"/>
      <c r="AQ2031" s="53"/>
      <c r="AR2031" s="1"/>
      <c r="AS2031" s="1"/>
    </row>
    <row r="2032" spans="1:45" ht="18.75" customHeight="1" x14ac:dyDescent="0.35">
      <c r="A2032" s="1"/>
      <c r="B2032" s="49">
        <f>IF(R2032="",0,COUNTIF($R$7:R2032,R2032))</f>
        <v>0</v>
      </c>
      <c r="C2032" s="49" t="str">
        <f t="shared" si="500"/>
        <v>0</v>
      </c>
      <c r="D2032" s="49">
        <f>IF(X2032="",0,COUNTIF($X$7:X2032,X2032))</f>
        <v>0</v>
      </c>
      <c r="E2032" s="49" t="str">
        <f t="shared" si="501"/>
        <v>0</v>
      </c>
      <c r="F2032" s="49">
        <f>IF(AD2032="",0,COUNTIF($AD$7:AD2032,AD2032))</f>
        <v>0</v>
      </c>
      <c r="G2032" s="49" t="str">
        <f t="shared" si="502"/>
        <v>0</v>
      </c>
      <c r="H2032" s="49">
        <f>IF(AJ2032="",0,COUNTIF($AJ$7:AJ2032,AJ2032))</f>
        <v>0</v>
      </c>
      <c r="I2032" s="49" t="str">
        <f t="shared" si="503"/>
        <v>0</v>
      </c>
      <c r="J2032" s="120">
        <f t="shared" si="504"/>
        <v>0</v>
      </c>
      <c r="K2032" s="50" t="str">
        <f t="shared" si="505"/>
        <v>-</v>
      </c>
      <c r="L2032" s="49">
        <f>IF(N2032="",0,COUNTIF($N$7:N2032,N2032))</f>
        <v>0</v>
      </c>
      <c r="M2032" s="50" t="str">
        <f t="shared" si="506"/>
        <v>0</v>
      </c>
      <c r="N2032" s="49" t="str">
        <f t="shared" si="507"/>
        <v/>
      </c>
      <c r="O2032" s="1"/>
      <c r="P2032" s="112"/>
      <c r="Q2032" s="4"/>
      <c r="R2032" s="4"/>
      <c r="S2032" s="54" t="str">
        <f t="shared" si="508"/>
        <v/>
      </c>
      <c r="T2032" s="51"/>
      <c r="U2032" s="53"/>
      <c r="V2032" s="233"/>
      <c r="W2032" s="234" t="str">
        <f t="shared" si="509"/>
        <v/>
      </c>
      <c r="X2032" s="52"/>
      <c r="Y2032" s="53"/>
      <c r="Z2032" s="53"/>
      <c r="AA2032" s="53"/>
      <c r="AB2032" s="54" t="str">
        <f t="shared" si="510"/>
        <v/>
      </c>
      <c r="AC2032" s="54" t="str">
        <f t="shared" si="511"/>
        <v/>
      </c>
      <c r="AD2032" s="52"/>
      <c r="AE2032" s="53"/>
      <c r="AF2032" s="53"/>
      <c r="AG2032" s="53"/>
      <c r="AH2032" s="54" t="str">
        <f t="shared" si="512"/>
        <v/>
      </c>
      <c r="AI2032" s="54" t="str">
        <f t="shared" si="513"/>
        <v/>
      </c>
      <c r="AJ2032" s="52"/>
      <c r="AK2032" s="55"/>
      <c r="AL2032" s="55"/>
      <c r="AM2032" s="55"/>
      <c r="AN2032" s="54" t="str">
        <f t="shared" si="514"/>
        <v/>
      </c>
      <c r="AO2032" s="54" t="str">
        <f t="shared" si="515"/>
        <v/>
      </c>
      <c r="AP2032" s="53"/>
      <c r="AQ2032" s="53"/>
      <c r="AR2032" s="1"/>
      <c r="AS2032" s="1"/>
    </row>
    <row r="2033" spans="1:45" ht="18.75" customHeight="1" x14ac:dyDescent="0.35">
      <c r="A2033" s="1"/>
      <c r="B2033" s="49">
        <f>IF(R2033="",0,COUNTIF($R$7:R2033,R2033))</f>
        <v>0</v>
      </c>
      <c r="C2033" s="49" t="str">
        <f t="shared" si="500"/>
        <v>0</v>
      </c>
      <c r="D2033" s="49">
        <f>IF(X2033="",0,COUNTIF($X$7:X2033,X2033))</f>
        <v>0</v>
      </c>
      <c r="E2033" s="49" t="str">
        <f t="shared" si="501"/>
        <v>0</v>
      </c>
      <c r="F2033" s="49">
        <f>IF(AD2033="",0,COUNTIF($AD$7:AD2033,AD2033))</f>
        <v>0</v>
      </c>
      <c r="G2033" s="49" t="str">
        <f t="shared" si="502"/>
        <v>0</v>
      </c>
      <c r="H2033" s="49">
        <f>IF(AJ2033="",0,COUNTIF($AJ$7:AJ2033,AJ2033))</f>
        <v>0</v>
      </c>
      <c r="I2033" s="49" t="str">
        <f t="shared" si="503"/>
        <v>0</v>
      </c>
      <c r="J2033" s="120">
        <f t="shared" si="504"/>
        <v>0</v>
      </c>
      <c r="K2033" s="50" t="str">
        <f t="shared" si="505"/>
        <v>-</v>
      </c>
      <c r="L2033" s="49">
        <f>IF(N2033="",0,COUNTIF($N$7:N2033,N2033))</f>
        <v>0</v>
      </c>
      <c r="M2033" s="50" t="str">
        <f t="shared" si="506"/>
        <v>0</v>
      </c>
      <c r="N2033" s="49" t="str">
        <f t="shared" si="507"/>
        <v/>
      </c>
      <c r="O2033" s="1"/>
      <c r="P2033" s="112"/>
      <c r="Q2033" s="4"/>
      <c r="R2033" s="4"/>
      <c r="S2033" s="54" t="str">
        <f t="shared" si="508"/>
        <v/>
      </c>
      <c r="T2033" s="51"/>
      <c r="U2033" s="53"/>
      <c r="V2033" s="233"/>
      <c r="W2033" s="234" t="str">
        <f t="shared" si="509"/>
        <v/>
      </c>
      <c r="X2033" s="52"/>
      <c r="Y2033" s="53"/>
      <c r="Z2033" s="53"/>
      <c r="AA2033" s="53"/>
      <c r="AB2033" s="54" t="str">
        <f t="shared" si="510"/>
        <v/>
      </c>
      <c r="AC2033" s="54" t="str">
        <f t="shared" si="511"/>
        <v/>
      </c>
      <c r="AD2033" s="52"/>
      <c r="AE2033" s="53"/>
      <c r="AF2033" s="53"/>
      <c r="AG2033" s="53"/>
      <c r="AH2033" s="54" t="str">
        <f t="shared" si="512"/>
        <v/>
      </c>
      <c r="AI2033" s="54" t="str">
        <f t="shared" si="513"/>
        <v/>
      </c>
      <c r="AJ2033" s="52"/>
      <c r="AK2033" s="55"/>
      <c r="AL2033" s="55"/>
      <c r="AM2033" s="55"/>
      <c r="AN2033" s="54" t="str">
        <f t="shared" si="514"/>
        <v/>
      </c>
      <c r="AO2033" s="54" t="str">
        <f t="shared" si="515"/>
        <v/>
      </c>
      <c r="AP2033" s="53"/>
      <c r="AQ2033" s="53"/>
      <c r="AR2033" s="1"/>
      <c r="AS2033" s="1"/>
    </row>
    <row r="2034" spans="1:45" ht="18.75" customHeight="1" x14ac:dyDescent="0.35">
      <c r="A2034" s="1"/>
      <c r="B2034" s="49">
        <f>IF(R2034="",0,COUNTIF($R$7:R2034,R2034))</f>
        <v>0</v>
      </c>
      <c r="C2034" s="49" t="str">
        <f t="shared" si="500"/>
        <v>0</v>
      </c>
      <c r="D2034" s="49">
        <f>IF(X2034="",0,COUNTIF($X$7:X2034,X2034))</f>
        <v>0</v>
      </c>
      <c r="E2034" s="49" t="str">
        <f t="shared" si="501"/>
        <v>0</v>
      </c>
      <c r="F2034" s="49">
        <f>IF(AD2034="",0,COUNTIF($AD$7:AD2034,AD2034))</f>
        <v>0</v>
      </c>
      <c r="G2034" s="49" t="str">
        <f t="shared" si="502"/>
        <v>0</v>
      </c>
      <c r="H2034" s="49">
        <f>IF(AJ2034="",0,COUNTIF($AJ$7:AJ2034,AJ2034))</f>
        <v>0</v>
      </c>
      <c r="I2034" s="49" t="str">
        <f t="shared" si="503"/>
        <v>0</v>
      </c>
      <c r="J2034" s="120">
        <f t="shared" si="504"/>
        <v>0</v>
      </c>
      <c r="K2034" s="50" t="str">
        <f t="shared" si="505"/>
        <v>-</v>
      </c>
      <c r="L2034" s="49">
        <f>IF(N2034="",0,COUNTIF($N$7:N2034,N2034))</f>
        <v>0</v>
      </c>
      <c r="M2034" s="50" t="str">
        <f t="shared" si="506"/>
        <v>0</v>
      </c>
      <c r="N2034" s="49" t="str">
        <f t="shared" si="507"/>
        <v/>
      </c>
      <c r="O2034" s="1"/>
      <c r="P2034" s="112"/>
      <c r="Q2034" s="4"/>
      <c r="R2034" s="4"/>
      <c r="S2034" s="54" t="str">
        <f t="shared" si="508"/>
        <v/>
      </c>
      <c r="T2034" s="51"/>
      <c r="U2034" s="53"/>
      <c r="V2034" s="233"/>
      <c r="W2034" s="234" t="str">
        <f t="shared" si="509"/>
        <v/>
      </c>
      <c r="X2034" s="52"/>
      <c r="Y2034" s="53"/>
      <c r="Z2034" s="53"/>
      <c r="AA2034" s="53"/>
      <c r="AB2034" s="54" t="str">
        <f t="shared" si="510"/>
        <v/>
      </c>
      <c r="AC2034" s="54" t="str">
        <f t="shared" si="511"/>
        <v/>
      </c>
      <c r="AD2034" s="52"/>
      <c r="AE2034" s="53"/>
      <c r="AF2034" s="53"/>
      <c r="AG2034" s="53"/>
      <c r="AH2034" s="54" t="str">
        <f t="shared" si="512"/>
        <v/>
      </c>
      <c r="AI2034" s="54" t="str">
        <f t="shared" si="513"/>
        <v/>
      </c>
      <c r="AJ2034" s="52"/>
      <c r="AK2034" s="55"/>
      <c r="AL2034" s="55"/>
      <c r="AM2034" s="55"/>
      <c r="AN2034" s="54" t="str">
        <f t="shared" si="514"/>
        <v/>
      </c>
      <c r="AO2034" s="54" t="str">
        <f t="shared" si="515"/>
        <v/>
      </c>
      <c r="AP2034" s="53"/>
      <c r="AQ2034" s="53"/>
      <c r="AR2034" s="1"/>
      <c r="AS2034" s="1"/>
    </row>
    <row r="2035" spans="1:45" ht="18.75" customHeight="1" x14ac:dyDescent="0.35">
      <c r="A2035" s="1"/>
      <c r="B2035" s="49">
        <f>IF(R2035="",0,COUNTIF($R$7:R2035,R2035))</f>
        <v>0</v>
      </c>
      <c r="C2035" s="49" t="str">
        <f t="shared" ref="C2035:C2098" si="516">B2035&amp;R2035</f>
        <v>0</v>
      </c>
      <c r="D2035" s="49">
        <f>IF(X2035="",0,COUNTIF($X$7:X2035,X2035))</f>
        <v>0</v>
      </c>
      <c r="E2035" s="49" t="str">
        <f t="shared" ref="E2035:E2098" si="517">D2035&amp;X2035</f>
        <v>0</v>
      </c>
      <c r="F2035" s="49">
        <f>IF(AD2035="",0,COUNTIF($AD$7:AD2035,AD2035))</f>
        <v>0</v>
      </c>
      <c r="G2035" s="49" t="str">
        <f t="shared" ref="G2035:G2098" si="518">F2035&amp;AD2035</f>
        <v>0</v>
      </c>
      <c r="H2035" s="49">
        <f>IF(AJ2035="",0,COUNTIF($AJ$7:AJ2035,AJ2035))</f>
        <v>0</v>
      </c>
      <c r="I2035" s="49" t="str">
        <f t="shared" ref="I2035:I2098" si="519">H2035&amp;AJ2035</f>
        <v>0</v>
      </c>
      <c r="J2035" s="120">
        <f t="shared" ref="J2035:J2098" si="520">Y2035+AE2035+AK2035</f>
        <v>0</v>
      </c>
      <c r="K2035" s="50" t="str">
        <f t="shared" ref="K2035:K2098" si="521">IF(R2035="","-",IF(P2035&lt;&gt;"",P2035,K2034))</f>
        <v>-</v>
      </c>
      <c r="L2035" s="49">
        <f>IF(N2035="",0,COUNTIF($N$7:N2035,N2035))</f>
        <v>0</v>
      </c>
      <c r="M2035" s="50" t="str">
        <f t="shared" ref="M2035:M2098" si="522">L2035&amp;N2035</f>
        <v>0</v>
      </c>
      <c r="N2035" s="49" t="str">
        <f t="shared" ref="N2035:N2098" si="523">IF(R2035="","",IF(Q2035&lt;&gt;"",Q2035,N2034))</f>
        <v/>
      </c>
      <c r="O2035" s="1"/>
      <c r="P2035" s="112"/>
      <c r="Q2035" s="4"/>
      <c r="R2035" s="4"/>
      <c r="S2035" s="54" t="str">
        <f t="shared" ref="S2035:S2098" si="524">IF(R2035&lt;&gt;"",VLOOKUP(R2035,DP,2,FALSE),"")</f>
        <v/>
      </c>
      <c r="T2035" s="51"/>
      <c r="U2035" s="53"/>
      <c r="V2035" s="233"/>
      <c r="W2035" s="234" t="str">
        <f t="shared" ref="W2035:W2098" si="525">IF(AND(R2035&lt;&gt;"",U2035&lt;&gt;""),$U2035*$V2035,"")</f>
        <v/>
      </c>
      <c r="X2035" s="52"/>
      <c r="Y2035" s="53"/>
      <c r="Z2035" s="53"/>
      <c r="AA2035" s="53"/>
      <c r="AB2035" s="54" t="str">
        <f t="shared" ref="AB2035:AB2098" si="526">IF(AND(R2035&lt;&gt;"",X2035&lt;&gt;""),$Y2035*$Z2035,"")</f>
        <v/>
      </c>
      <c r="AC2035" s="54" t="str">
        <f t="shared" ref="AC2035:AC2098" si="527">IF(AND(R2035&lt;&gt;"",X2035&lt;&gt;""),$Y2035*$AA2035,"")</f>
        <v/>
      </c>
      <c r="AD2035" s="52"/>
      <c r="AE2035" s="53"/>
      <c r="AF2035" s="53"/>
      <c r="AG2035" s="53"/>
      <c r="AH2035" s="54" t="str">
        <f t="shared" ref="AH2035:AH2098" si="528">IF(AND(R2035&lt;&gt;"",AD2035&lt;&gt;""),$AE2035*$AF2035,"")</f>
        <v/>
      </c>
      <c r="AI2035" s="54" t="str">
        <f t="shared" ref="AI2035:AI2098" si="529">IF(AND(R2035&lt;&gt;"",AD2035&lt;&gt;""),$AE2035*$AG2035,"")</f>
        <v/>
      </c>
      <c r="AJ2035" s="52"/>
      <c r="AK2035" s="55"/>
      <c r="AL2035" s="55"/>
      <c r="AM2035" s="55"/>
      <c r="AN2035" s="54" t="str">
        <f t="shared" ref="AN2035:AN2098" si="530">IF(AND(R2035&lt;&gt;"",AJ2035&lt;&gt;""),$AK2035*$AL2035,"")</f>
        <v/>
      </c>
      <c r="AO2035" s="54" t="str">
        <f t="shared" ref="AO2035:AO2098" si="531">IF(AND(R2035&lt;&gt;"",AJ2035&lt;&gt;""),$AK2035*$AM2035,"")</f>
        <v/>
      </c>
      <c r="AP2035" s="53"/>
      <c r="AQ2035" s="53"/>
      <c r="AR2035" s="1"/>
      <c r="AS2035" s="1"/>
    </row>
    <row r="2036" spans="1:45" ht="18.75" customHeight="1" x14ac:dyDescent="0.35">
      <c r="A2036" s="1"/>
      <c r="B2036" s="49">
        <f>IF(R2036="",0,COUNTIF($R$7:R2036,R2036))</f>
        <v>0</v>
      </c>
      <c r="C2036" s="49" t="str">
        <f t="shared" si="516"/>
        <v>0</v>
      </c>
      <c r="D2036" s="49">
        <f>IF(X2036="",0,COUNTIF($X$7:X2036,X2036))</f>
        <v>0</v>
      </c>
      <c r="E2036" s="49" t="str">
        <f t="shared" si="517"/>
        <v>0</v>
      </c>
      <c r="F2036" s="49">
        <f>IF(AD2036="",0,COUNTIF($AD$7:AD2036,AD2036))</f>
        <v>0</v>
      </c>
      <c r="G2036" s="49" t="str">
        <f t="shared" si="518"/>
        <v>0</v>
      </c>
      <c r="H2036" s="49">
        <f>IF(AJ2036="",0,COUNTIF($AJ$7:AJ2036,AJ2036))</f>
        <v>0</v>
      </c>
      <c r="I2036" s="49" t="str">
        <f t="shared" si="519"/>
        <v>0</v>
      </c>
      <c r="J2036" s="120">
        <f t="shared" si="520"/>
        <v>0</v>
      </c>
      <c r="K2036" s="50" t="str">
        <f t="shared" si="521"/>
        <v>-</v>
      </c>
      <c r="L2036" s="49">
        <f>IF(N2036="",0,COUNTIF($N$7:N2036,N2036))</f>
        <v>0</v>
      </c>
      <c r="M2036" s="50" t="str">
        <f t="shared" si="522"/>
        <v>0</v>
      </c>
      <c r="N2036" s="49" t="str">
        <f t="shared" si="523"/>
        <v/>
      </c>
      <c r="O2036" s="1"/>
      <c r="P2036" s="112"/>
      <c r="Q2036" s="4"/>
      <c r="R2036" s="4"/>
      <c r="S2036" s="54" t="str">
        <f t="shared" si="524"/>
        <v/>
      </c>
      <c r="T2036" s="51"/>
      <c r="U2036" s="53"/>
      <c r="V2036" s="233"/>
      <c r="W2036" s="234" t="str">
        <f t="shared" si="525"/>
        <v/>
      </c>
      <c r="X2036" s="52"/>
      <c r="Y2036" s="53"/>
      <c r="Z2036" s="53"/>
      <c r="AA2036" s="53"/>
      <c r="AB2036" s="54" t="str">
        <f t="shared" si="526"/>
        <v/>
      </c>
      <c r="AC2036" s="54" t="str">
        <f t="shared" si="527"/>
        <v/>
      </c>
      <c r="AD2036" s="52"/>
      <c r="AE2036" s="53"/>
      <c r="AF2036" s="53"/>
      <c r="AG2036" s="53"/>
      <c r="AH2036" s="54" t="str">
        <f t="shared" si="528"/>
        <v/>
      </c>
      <c r="AI2036" s="54" t="str">
        <f t="shared" si="529"/>
        <v/>
      </c>
      <c r="AJ2036" s="52"/>
      <c r="AK2036" s="55"/>
      <c r="AL2036" s="55"/>
      <c r="AM2036" s="55"/>
      <c r="AN2036" s="54" t="str">
        <f t="shared" si="530"/>
        <v/>
      </c>
      <c r="AO2036" s="54" t="str">
        <f t="shared" si="531"/>
        <v/>
      </c>
      <c r="AP2036" s="53"/>
      <c r="AQ2036" s="53"/>
      <c r="AR2036" s="1"/>
      <c r="AS2036" s="1"/>
    </row>
    <row r="2037" spans="1:45" ht="18.75" customHeight="1" x14ac:dyDescent="0.35">
      <c r="A2037" s="1"/>
      <c r="B2037" s="49">
        <f>IF(R2037="",0,COUNTIF($R$7:R2037,R2037))</f>
        <v>0</v>
      </c>
      <c r="C2037" s="49" t="str">
        <f t="shared" si="516"/>
        <v>0</v>
      </c>
      <c r="D2037" s="49">
        <f>IF(X2037="",0,COUNTIF($X$7:X2037,X2037))</f>
        <v>0</v>
      </c>
      <c r="E2037" s="49" t="str">
        <f t="shared" si="517"/>
        <v>0</v>
      </c>
      <c r="F2037" s="49">
        <f>IF(AD2037="",0,COUNTIF($AD$7:AD2037,AD2037))</f>
        <v>0</v>
      </c>
      <c r="G2037" s="49" t="str">
        <f t="shared" si="518"/>
        <v>0</v>
      </c>
      <c r="H2037" s="49">
        <f>IF(AJ2037="",0,COUNTIF($AJ$7:AJ2037,AJ2037))</f>
        <v>0</v>
      </c>
      <c r="I2037" s="49" t="str">
        <f t="shared" si="519"/>
        <v>0</v>
      </c>
      <c r="J2037" s="120">
        <f t="shared" si="520"/>
        <v>0</v>
      </c>
      <c r="K2037" s="50" t="str">
        <f t="shared" si="521"/>
        <v>-</v>
      </c>
      <c r="L2037" s="49">
        <f>IF(N2037="",0,COUNTIF($N$7:N2037,N2037))</f>
        <v>0</v>
      </c>
      <c r="M2037" s="50" t="str">
        <f t="shared" si="522"/>
        <v>0</v>
      </c>
      <c r="N2037" s="49" t="str">
        <f t="shared" si="523"/>
        <v/>
      </c>
      <c r="O2037" s="1"/>
      <c r="P2037" s="112"/>
      <c r="Q2037" s="4"/>
      <c r="R2037" s="4"/>
      <c r="S2037" s="54" t="str">
        <f t="shared" si="524"/>
        <v/>
      </c>
      <c r="T2037" s="51"/>
      <c r="U2037" s="53"/>
      <c r="V2037" s="233"/>
      <c r="W2037" s="234" t="str">
        <f t="shared" si="525"/>
        <v/>
      </c>
      <c r="X2037" s="52"/>
      <c r="Y2037" s="53"/>
      <c r="Z2037" s="53"/>
      <c r="AA2037" s="53"/>
      <c r="AB2037" s="54" t="str">
        <f t="shared" si="526"/>
        <v/>
      </c>
      <c r="AC2037" s="54" t="str">
        <f t="shared" si="527"/>
        <v/>
      </c>
      <c r="AD2037" s="52"/>
      <c r="AE2037" s="53"/>
      <c r="AF2037" s="53"/>
      <c r="AG2037" s="53"/>
      <c r="AH2037" s="54" t="str">
        <f t="shared" si="528"/>
        <v/>
      </c>
      <c r="AI2037" s="54" t="str">
        <f t="shared" si="529"/>
        <v/>
      </c>
      <c r="AJ2037" s="52"/>
      <c r="AK2037" s="55"/>
      <c r="AL2037" s="55"/>
      <c r="AM2037" s="55"/>
      <c r="AN2037" s="54" t="str">
        <f t="shared" si="530"/>
        <v/>
      </c>
      <c r="AO2037" s="54" t="str">
        <f t="shared" si="531"/>
        <v/>
      </c>
      <c r="AP2037" s="53"/>
      <c r="AQ2037" s="53"/>
      <c r="AR2037" s="1"/>
      <c r="AS2037" s="1"/>
    </row>
    <row r="2038" spans="1:45" ht="18.75" customHeight="1" x14ac:dyDescent="0.35">
      <c r="A2038" s="1"/>
      <c r="B2038" s="49">
        <f>IF(R2038="",0,COUNTIF($R$7:R2038,R2038))</f>
        <v>0</v>
      </c>
      <c r="C2038" s="49" t="str">
        <f t="shared" si="516"/>
        <v>0</v>
      </c>
      <c r="D2038" s="49">
        <f>IF(X2038="",0,COUNTIF($X$7:X2038,X2038))</f>
        <v>0</v>
      </c>
      <c r="E2038" s="49" t="str">
        <f t="shared" si="517"/>
        <v>0</v>
      </c>
      <c r="F2038" s="49">
        <f>IF(AD2038="",0,COUNTIF($AD$7:AD2038,AD2038))</f>
        <v>0</v>
      </c>
      <c r="G2038" s="49" t="str">
        <f t="shared" si="518"/>
        <v>0</v>
      </c>
      <c r="H2038" s="49">
        <f>IF(AJ2038="",0,COUNTIF($AJ$7:AJ2038,AJ2038))</f>
        <v>0</v>
      </c>
      <c r="I2038" s="49" t="str">
        <f t="shared" si="519"/>
        <v>0</v>
      </c>
      <c r="J2038" s="120">
        <f t="shared" si="520"/>
        <v>0</v>
      </c>
      <c r="K2038" s="50" t="str">
        <f t="shared" si="521"/>
        <v>-</v>
      </c>
      <c r="L2038" s="49">
        <f>IF(N2038="",0,COUNTIF($N$7:N2038,N2038))</f>
        <v>0</v>
      </c>
      <c r="M2038" s="50" t="str">
        <f t="shared" si="522"/>
        <v>0</v>
      </c>
      <c r="N2038" s="49" t="str">
        <f t="shared" si="523"/>
        <v/>
      </c>
      <c r="O2038" s="1"/>
      <c r="P2038" s="112"/>
      <c r="Q2038" s="4"/>
      <c r="R2038" s="4"/>
      <c r="S2038" s="54" t="str">
        <f t="shared" si="524"/>
        <v/>
      </c>
      <c r="T2038" s="51"/>
      <c r="U2038" s="53"/>
      <c r="V2038" s="233"/>
      <c r="W2038" s="234" t="str">
        <f t="shared" si="525"/>
        <v/>
      </c>
      <c r="X2038" s="52"/>
      <c r="Y2038" s="53"/>
      <c r="Z2038" s="53"/>
      <c r="AA2038" s="53"/>
      <c r="AB2038" s="54" t="str">
        <f t="shared" si="526"/>
        <v/>
      </c>
      <c r="AC2038" s="54" t="str">
        <f t="shared" si="527"/>
        <v/>
      </c>
      <c r="AD2038" s="52"/>
      <c r="AE2038" s="53"/>
      <c r="AF2038" s="53"/>
      <c r="AG2038" s="53"/>
      <c r="AH2038" s="54" t="str">
        <f t="shared" si="528"/>
        <v/>
      </c>
      <c r="AI2038" s="54" t="str">
        <f t="shared" si="529"/>
        <v/>
      </c>
      <c r="AJ2038" s="52"/>
      <c r="AK2038" s="55"/>
      <c r="AL2038" s="55"/>
      <c r="AM2038" s="55"/>
      <c r="AN2038" s="54" t="str">
        <f t="shared" si="530"/>
        <v/>
      </c>
      <c r="AO2038" s="54" t="str">
        <f t="shared" si="531"/>
        <v/>
      </c>
      <c r="AP2038" s="53"/>
      <c r="AQ2038" s="53"/>
      <c r="AR2038" s="1"/>
      <c r="AS2038" s="1"/>
    </row>
    <row r="2039" spans="1:45" ht="18.75" customHeight="1" x14ac:dyDescent="0.35">
      <c r="A2039" s="1"/>
      <c r="B2039" s="49">
        <f>IF(R2039="",0,COUNTIF($R$7:R2039,R2039))</f>
        <v>0</v>
      </c>
      <c r="C2039" s="49" t="str">
        <f t="shared" si="516"/>
        <v>0</v>
      </c>
      <c r="D2039" s="49">
        <f>IF(X2039="",0,COUNTIF($X$7:X2039,X2039))</f>
        <v>0</v>
      </c>
      <c r="E2039" s="49" t="str">
        <f t="shared" si="517"/>
        <v>0</v>
      </c>
      <c r="F2039" s="49">
        <f>IF(AD2039="",0,COUNTIF($AD$7:AD2039,AD2039))</f>
        <v>0</v>
      </c>
      <c r="G2039" s="49" t="str">
        <f t="shared" si="518"/>
        <v>0</v>
      </c>
      <c r="H2039" s="49">
        <f>IF(AJ2039="",0,COUNTIF($AJ$7:AJ2039,AJ2039))</f>
        <v>0</v>
      </c>
      <c r="I2039" s="49" t="str">
        <f t="shared" si="519"/>
        <v>0</v>
      </c>
      <c r="J2039" s="120">
        <f t="shared" si="520"/>
        <v>0</v>
      </c>
      <c r="K2039" s="50" t="str">
        <f t="shared" si="521"/>
        <v>-</v>
      </c>
      <c r="L2039" s="49">
        <f>IF(N2039="",0,COUNTIF($N$7:N2039,N2039))</f>
        <v>0</v>
      </c>
      <c r="M2039" s="50" t="str">
        <f t="shared" si="522"/>
        <v>0</v>
      </c>
      <c r="N2039" s="49" t="str">
        <f t="shared" si="523"/>
        <v/>
      </c>
      <c r="O2039" s="1"/>
      <c r="P2039" s="112"/>
      <c r="Q2039" s="4"/>
      <c r="R2039" s="4"/>
      <c r="S2039" s="54" t="str">
        <f t="shared" si="524"/>
        <v/>
      </c>
      <c r="T2039" s="51"/>
      <c r="U2039" s="53"/>
      <c r="V2039" s="233"/>
      <c r="W2039" s="234" t="str">
        <f t="shared" si="525"/>
        <v/>
      </c>
      <c r="X2039" s="52"/>
      <c r="Y2039" s="53"/>
      <c r="Z2039" s="53"/>
      <c r="AA2039" s="53"/>
      <c r="AB2039" s="54" t="str">
        <f t="shared" si="526"/>
        <v/>
      </c>
      <c r="AC2039" s="54" t="str">
        <f t="shared" si="527"/>
        <v/>
      </c>
      <c r="AD2039" s="52"/>
      <c r="AE2039" s="53"/>
      <c r="AF2039" s="53"/>
      <c r="AG2039" s="53"/>
      <c r="AH2039" s="54" t="str">
        <f t="shared" si="528"/>
        <v/>
      </c>
      <c r="AI2039" s="54" t="str">
        <f t="shared" si="529"/>
        <v/>
      </c>
      <c r="AJ2039" s="52"/>
      <c r="AK2039" s="55"/>
      <c r="AL2039" s="55"/>
      <c r="AM2039" s="55"/>
      <c r="AN2039" s="54" t="str">
        <f t="shared" si="530"/>
        <v/>
      </c>
      <c r="AO2039" s="54" t="str">
        <f t="shared" si="531"/>
        <v/>
      </c>
      <c r="AP2039" s="53"/>
      <c r="AQ2039" s="53"/>
      <c r="AR2039" s="1"/>
      <c r="AS2039" s="1"/>
    </row>
    <row r="2040" spans="1:45" ht="18.75" customHeight="1" x14ac:dyDescent="0.35">
      <c r="A2040" s="1"/>
      <c r="B2040" s="49">
        <f>IF(R2040="",0,COUNTIF($R$7:R2040,R2040))</f>
        <v>0</v>
      </c>
      <c r="C2040" s="49" t="str">
        <f t="shared" si="516"/>
        <v>0</v>
      </c>
      <c r="D2040" s="49">
        <f>IF(X2040="",0,COUNTIF($X$7:X2040,X2040))</f>
        <v>0</v>
      </c>
      <c r="E2040" s="49" t="str">
        <f t="shared" si="517"/>
        <v>0</v>
      </c>
      <c r="F2040" s="49">
        <f>IF(AD2040="",0,COUNTIF($AD$7:AD2040,AD2040))</f>
        <v>0</v>
      </c>
      <c r="G2040" s="49" t="str">
        <f t="shared" si="518"/>
        <v>0</v>
      </c>
      <c r="H2040" s="49">
        <f>IF(AJ2040="",0,COUNTIF($AJ$7:AJ2040,AJ2040))</f>
        <v>0</v>
      </c>
      <c r="I2040" s="49" t="str">
        <f t="shared" si="519"/>
        <v>0</v>
      </c>
      <c r="J2040" s="120">
        <f t="shared" si="520"/>
        <v>0</v>
      </c>
      <c r="K2040" s="50" t="str">
        <f t="shared" si="521"/>
        <v>-</v>
      </c>
      <c r="L2040" s="49">
        <f>IF(N2040="",0,COUNTIF($N$7:N2040,N2040))</f>
        <v>0</v>
      </c>
      <c r="M2040" s="50" t="str">
        <f t="shared" si="522"/>
        <v>0</v>
      </c>
      <c r="N2040" s="49" t="str">
        <f t="shared" si="523"/>
        <v/>
      </c>
      <c r="O2040" s="1"/>
      <c r="P2040" s="112"/>
      <c r="Q2040" s="4"/>
      <c r="R2040" s="4"/>
      <c r="S2040" s="54" t="str">
        <f t="shared" si="524"/>
        <v/>
      </c>
      <c r="T2040" s="51"/>
      <c r="U2040" s="53"/>
      <c r="V2040" s="233"/>
      <c r="W2040" s="234" t="str">
        <f t="shared" si="525"/>
        <v/>
      </c>
      <c r="X2040" s="52"/>
      <c r="Y2040" s="53"/>
      <c r="Z2040" s="53"/>
      <c r="AA2040" s="53"/>
      <c r="AB2040" s="54" t="str">
        <f t="shared" si="526"/>
        <v/>
      </c>
      <c r="AC2040" s="54" t="str">
        <f t="shared" si="527"/>
        <v/>
      </c>
      <c r="AD2040" s="52"/>
      <c r="AE2040" s="53"/>
      <c r="AF2040" s="53"/>
      <c r="AG2040" s="53"/>
      <c r="AH2040" s="54" t="str">
        <f t="shared" si="528"/>
        <v/>
      </c>
      <c r="AI2040" s="54" t="str">
        <f t="shared" si="529"/>
        <v/>
      </c>
      <c r="AJ2040" s="52"/>
      <c r="AK2040" s="55"/>
      <c r="AL2040" s="55"/>
      <c r="AM2040" s="55"/>
      <c r="AN2040" s="54" t="str">
        <f t="shared" si="530"/>
        <v/>
      </c>
      <c r="AO2040" s="54" t="str">
        <f t="shared" si="531"/>
        <v/>
      </c>
      <c r="AP2040" s="53"/>
      <c r="AQ2040" s="53"/>
      <c r="AR2040" s="1"/>
      <c r="AS2040" s="1"/>
    </row>
    <row r="2041" spans="1:45" ht="18.75" customHeight="1" x14ac:dyDescent="0.35">
      <c r="A2041" s="1"/>
      <c r="B2041" s="49">
        <f>IF(R2041="",0,COUNTIF($R$7:R2041,R2041))</f>
        <v>0</v>
      </c>
      <c r="C2041" s="49" t="str">
        <f t="shared" si="516"/>
        <v>0</v>
      </c>
      <c r="D2041" s="49">
        <f>IF(X2041="",0,COUNTIF($X$7:X2041,X2041))</f>
        <v>0</v>
      </c>
      <c r="E2041" s="49" t="str">
        <f t="shared" si="517"/>
        <v>0</v>
      </c>
      <c r="F2041" s="49">
        <f>IF(AD2041="",0,COUNTIF($AD$7:AD2041,AD2041))</f>
        <v>0</v>
      </c>
      <c r="G2041" s="49" t="str">
        <f t="shared" si="518"/>
        <v>0</v>
      </c>
      <c r="H2041" s="49">
        <f>IF(AJ2041="",0,COUNTIF($AJ$7:AJ2041,AJ2041))</f>
        <v>0</v>
      </c>
      <c r="I2041" s="49" t="str">
        <f t="shared" si="519"/>
        <v>0</v>
      </c>
      <c r="J2041" s="120">
        <f t="shared" si="520"/>
        <v>0</v>
      </c>
      <c r="K2041" s="50" t="str">
        <f t="shared" si="521"/>
        <v>-</v>
      </c>
      <c r="L2041" s="49">
        <f>IF(N2041="",0,COUNTIF($N$7:N2041,N2041))</f>
        <v>0</v>
      </c>
      <c r="M2041" s="50" t="str">
        <f t="shared" si="522"/>
        <v>0</v>
      </c>
      <c r="N2041" s="49" t="str">
        <f t="shared" si="523"/>
        <v/>
      </c>
      <c r="O2041" s="1"/>
      <c r="P2041" s="112"/>
      <c r="Q2041" s="4"/>
      <c r="R2041" s="4"/>
      <c r="S2041" s="54" t="str">
        <f t="shared" si="524"/>
        <v/>
      </c>
      <c r="T2041" s="51"/>
      <c r="U2041" s="53"/>
      <c r="V2041" s="233"/>
      <c r="W2041" s="234" t="str">
        <f t="shared" si="525"/>
        <v/>
      </c>
      <c r="X2041" s="52"/>
      <c r="Y2041" s="53"/>
      <c r="Z2041" s="53"/>
      <c r="AA2041" s="53"/>
      <c r="AB2041" s="54" t="str">
        <f t="shared" si="526"/>
        <v/>
      </c>
      <c r="AC2041" s="54" t="str">
        <f t="shared" si="527"/>
        <v/>
      </c>
      <c r="AD2041" s="52"/>
      <c r="AE2041" s="53"/>
      <c r="AF2041" s="53"/>
      <c r="AG2041" s="53"/>
      <c r="AH2041" s="54" t="str">
        <f t="shared" si="528"/>
        <v/>
      </c>
      <c r="AI2041" s="54" t="str">
        <f t="shared" si="529"/>
        <v/>
      </c>
      <c r="AJ2041" s="52"/>
      <c r="AK2041" s="55"/>
      <c r="AL2041" s="55"/>
      <c r="AM2041" s="55"/>
      <c r="AN2041" s="54" t="str">
        <f t="shared" si="530"/>
        <v/>
      </c>
      <c r="AO2041" s="54" t="str">
        <f t="shared" si="531"/>
        <v/>
      </c>
      <c r="AP2041" s="53"/>
      <c r="AQ2041" s="53"/>
      <c r="AR2041" s="1"/>
      <c r="AS2041" s="1"/>
    </row>
    <row r="2042" spans="1:45" ht="18.75" customHeight="1" x14ac:dyDescent="0.35">
      <c r="A2042" s="1"/>
      <c r="B2042" s="49">
        <f>IF(R2042="",0,COUNTIF($R$7:R2042,R2042))</f>
        <v>0</v>
      </c>
      <c r="C2042" s="49" t="str">
        <f t="shared" si="516"/>
        <v>0</v>
      </c>
      <c r="D2042" s="49">
        <f>IF(X2042="",0,COUNTIF($X$7:X2042,X2042))</f>
        <v>0</v>
      </c>
      <c r="E2042" s="49" t="str">
        <f t="shared" si="517"/>
        <v>0</v>
      </c>
      <c r="F2042" s="49">
        <f>IF(AD2042="",0,COUNTIF($AD$7:AD2042,AD2042))</f>
        <v>0</v>
      </c>
      <c r="G2042" s="49" t="str">
        <f t="shared" si="518"/>
        <v>0</v>
      </c>
      <c r="H2042" s="49">
        <f>IF(AJ2042="",0,COUNTIF($AJ$7:AJ2042,AJ2042))</f>
        <v>0</v>
      </c>
      <c r="I2042" s="49" t="str">
        <f t="shared" si="519"/>
        <v>0</v>
      </c>
      <c r="J2042" s="120">
        <f t="shared" si="520"/>
        <v>0</v>
      </c>
      <c r="K2042" s="50" t="str">
        <f t="shared" si="521"/>
        <v>-</v>
      </c>
      <c r="L2042" s="49">
        <f>IF(N2042="",0,COUNTIF($N$7:N2042,N2042))</f>
        <v>0</v>
      </c>
      <c r="M2042" s="50" t="str">
        <f t="shared" si="522"/>
        <v>0</v>
      </c>
      <c r="N2042" s="49" t="str">
        <f t="shared" si="523"/>
        <v/>
      </c>
      <c r="O2042" s="1"/>
      <c r="P2042" s="112"/>
      <c r="Q2042" s="4"/>
      <c r="R2042" s="4"/>
      <c r="S2042" s="54" t="str">
        <f t="shared" si="524"/>
        <v/>
      </c>
      <c r="T2042" s="51"/>
      <c r="U2042" s="53"/>
      <c r="V2042" s="233"/>
      <c r="W2042" s="234" t="str">
        <f t="shared" si="525"/>
        <v/>
      </c>
      <c r="X2042" s="52"/>
      <c r="Y2042" s="53"/>
      <c r="Z2042" s="53"/>
      <c r="AA2042" s="53"/>
      <c r="AB2042" s="54" t="str">
        <f t="shared" si="526"/>
        <v/>
      </c>
      <c r="AC2042" s="54" t="str">
        <f t="shared" si="527"/>
        <v/>
      </c>
      <c r="AD2042" s="52"/>
      <c r="AE2042" s="53"/>
      <c r="AF2042" s="53"/>
      <c r="AG2042" s="53"/>
      <c r="AH2042" s="54" t="str">
        <f t="shared" si="528"/>
        <v/>
      </c>
      <c r="AI2042" s="54" t="str">
        <f t="shared" si="529"/>
        <v/>
      </c>
      <c r="AJ2042" s="52"/>
      <c r="AK2042" s="55"/>
      <c r="AL2042" s="55"/>
      <c r="AM2042" s="55"/>
      <c r="AN2042" s="54" t="str">
        <f t="shared" si="530"/>
        <v/>
      </c>
      <c r="AO2042" s="54" t="str">
        <f t="shared" si="531"/>
        <v/>
      </c>
      <c r="AP2042" s="53"/>
      <c r="AQ2042" s="53"/>
      <c r="AR2042" s="1"/>
      <c r="AS2042" s="1"/>
    </row>
    <row r="2043" spans="1:45" ht="18.75" customHeight="1" x14ac:dyDescent="0.35">
      <c r="A2043" s="1"/>
      <c r="B2043" s="49">
        <f>IF(R2043="",0,COUNTIF($R$7:R2043,R2043))</f>
        <v>0</v>
      </c>
      <c r="C2043" s="49" t="str">
        <f t="shared" si="516"/>
        <v>0</v>
      </c>
      <c r="D2043" s="49">
        <f>IF(X2043="",0,COUNTIF($X$7:X2043,X2043))</f>
        <v>0</v>
      </c>
      <c r="E2043" s="49" t="str">
        <f t="shared" si="517"/>
        <v>0</v>
      </c>
      <c r="F2043" s="49">
        <f>IF(AD2043="",0,COUNTIF($AD$7:AD2043,AD2043))</f>
        <v>0</v>
      </c>
      <c r="G2043" s="49" t="str">
        <f t="shared" si="518"/>
        <v>0</v>
      </c>
      <c r="H2043" s="49">
        <f>IF(AJ2043="",0,COUNTIF($AJ$7:AJ2043,AJ2043))</f>
        <v>0</v>
      </c>
      <c r="I2043" s="49" t="str">
        <f t="shared" si="519"/>
        <v>0</v>
      </c>
      <c r="J2043" s="120">
        <f t="shared" si="520"/>
        <v>0</v>
      </c>
      <c r="K2043" s="50" t="str">
        <f t="shared" si="521"/>
        <v>-</v>
      </c>
      <c r="L2043" s="49">
        <f>IF(N2043="",0,COUNTIF($N$7:N2043,N2043))</f>
        <v>0</v>
      </c>
      <c r="M2043" s="50" t="str">
        <f t="shared" si="522"/>
        <v>0</v>
      </c>
      <c r="N2043" s="49" t="str">
        <f t="shared" si="523"/>
        <v/>
      </c>
      <c r="O2043" s="1"/>
      <c r="P2043" s="112"/>
      <c r="Q2043" s="4"/>
      <c r="R2043" s="4"/>
      <c r="S2043" s="54" t="str">
        <f t="shared" si="524"/>
        <v/>
      </c>
      <c r="T2043" s="51"/>
      <c r="U2043" s="53"/>
      <c r="V2043" s="233"/>
      <c r="W2043" s="234" t="str">
        <f t="shared" si="525"/>
        <v/>
      </c>
      <c r="X2043" s="52"/>
      <c r="Y2043" s="53"/>
      <c r="Z2043" s="53"/>
      <c r="AA2043" s="53"/>
      <c r="AB2043" s="54" t="str">
        <f t="shared" si="526"/>
        <v/>
      </c>
      <c r="AC2043" s="54" t="str">
        <f t="shared" si="527"/>
        <v/>
      </c>
      <c r="AD2043" s="52"/>
      <c r="AE2043" s="53"/>
      <c r="AF2043" s="53"/>
      <c r="AG2043" s="53"/>
      <c r="AH2043" s="54" t="str">
        <f t="shared" si="528"/>
        <v/>
      </c>
      <c r="AI2043" s="54" t="str">
        <f t="shared" si="529"/>
        <v/>
      </c>
      <c r="AJ2043" s="52"/>
      <c r="AK2043" s="55"/>
      <c r="AL2043" s="55"/>
      <c r="AM2043" s="55"/>
      <c r="AN2043" s="54" t="str">
        <f t="shared" si="530"/>
        <v/>
      </c>
      <c r="AO2043" s="54" t="str">
        <f t="shared" si="531"/>
        <v/>
      </c>
      <c r="AP2043" s="53"/>
      <c r="AQ2043" s="53"/>
      <c r="AR2043" s="1"/>
      <c r="AS2043" s="1"/>
    </row>
    <row r="2044" spans="1:45" ht="18.75" customHeight="1" x14ac:dyDescent="0.35">
      <c r="A2044" s="1"/>
      <c r="B2044" s="49">
        <f>IF(R2044="",0,COUNTIF($R$7:R2044,R2044))</f>
        <v>0</v>
      </c>
      <c r="C2044" s="49" t="str">
        <f t="shared" si="516"/>
        <v>0</v>
      </c>
      <c r="D2044" s="49">
        <f>IF(X2044="",0,COUNTIF($X$7:X2044,X2044))</f>
        <v>0</v>
      </c>
      <c r="E2044" s="49" t="str">
        <f t="shared" si="517"/>
        <v>0</v>
      </c>
      <c r="F2044" s="49">
        <f>IF(AD2044="",0,COUNTIF($AD$7:AD2044,AD2044))</f>
        <v>0</v>
      </c>
      <c r="G2044" s="49" t="str">
        <f t="shared" si="518"/>
        <v>0</v>
      </c>
      <c r="H2044" s="49">
        <f>IF(AJ2044="",0,COUNTIF($AJ$7:AJ2044,AJ2044))</f>
        <v>0</v>
      </c>
      <c r="I2044" s="49" t="str">
        <f t="shared" si="519"/>
        <v>0</v>
      </c>
      <c r="J2044" s="120">
        <f t="shared" si="520"/>
        <v>0</v>
      </c>
      <c r="K2044" s="50" t="str">
        <f t="shared" si="521"/>
        <v>-</v>
      </c>
      <c r="L2044" s="49">
        <f>IF(N2044="",0,COUNTIF($N$7:N2044,N2044))</f>
        <v>0</v>
      </c>
      <c r="M2044" s="50" t="str">
        <f t="shared" si="522"/>
        <v>0</v>
      </c>
      <c r="N2044" s="49" t="str">
        <f t="shared" si="523"/>
        <v/>
      </c>
      <c r="O2044" s="1"/>
      <c r="P2044" s="112"/>
      <c r="Q2044" s="4"/>
      <c r="R2044" s="4"/>
      <c r="S2044" s="54" t="str">
        <f t="shared" si="524"/>
        <v/>
      </c>
      <c r="T2044" s="51"/>
      <c r="U2044" s="53"/>
      <c r="V2044" s="233"/>
      <c r="W2044" s="234" t="str">
        <f t="shared" si="525"/>
        <v/>
      </c>
      <c r="X2044" s="52"/>
      <c r="Y2044" s="53"/>
      <c r="Z2044" s="53"/>
      <c r="AA2044" s="53"/>
      <c r="AB2044" s="54" t="str">
        <f t="shared" si="526"/>
        <v/>
      </c>
      <c r="AC2044" s="54" t="str">
        <f t="shared" si="527"/>
        <v/>
      </c>
      <c r="AD2044" s="52"/>
      <c r="AE2044" s="53"/>
      <c r="AF2044" s="53"/>
      <c r="AG2044" s="53"/>
      <c r="AH2044" s="54" t="str">
        <f t="shared" si="528"/>
        <v/>
      </c>
      <c r="AI2044" s="54" t="str">
        <f t="shared" si="529"/>
        <v/>
      </c>
      <c r="AJ2044" s="52"/>
      <c r="AK2044" s="55"/>
      <c r="AL2044" s="55"/>
      <c r="AM2044" s="55"/>
      <c r="AN2044" s="54" t="str">
        <f t="shared" si="530"/>
        <v/>
      </c>
      <c r="AO2044" s="54" t="str">
        <f t="shared" si="531"/>
        <v/>
      </c>
      <c r="AP2044" s="53"/>
      <c r="AQ2044" s="53"/>
      <c r="AR2044" s="1"/>
      <c r="AS2044" s="1"/>
    </row>
    <row r="2045" spans="1:45" ht="18.75" customHeight="1" x14ac:dyDescent="0.35">
      <c r="A2045" s="1"/>
      <c r="B2045" s="49">
        <f>IF(R2045="",0,COUNTIF($R$7:R2045,R2045))</f>
        <v>0</v>
      </c>
      <c r="C2045" s="49" t="str">
        <f t="shared" si="516"/>
        <v>0</v>
      </c>
      <c r="D2045" s="49">
        <f>IF(X2045="",0,COUNTIF($X$7:X2045,X2045))</f>
        <v>0</v>
      </c>
      <c r="E2045" s="49" t="str">
        <f t="shared" si="517"/>
        <v>0</v>
      </c>
      <c r="F2045" s="49">
        <f>IF(AD2045="",0,COUNTIF($AD$7:AD2045,AD2045))</f>
        <v>0</v>
      </c>
      <c r="G2045" s="49" t="str">
        <f t="shared" si="518"/>
        <v>0</v>
      </c>
      <c r="H2045" s="49">
        <f>IF(AJ2045="",0,COUNTIF($AJ$7:AJ2045,AJ2045))</f>
        <v>0</v>
      </c>
      <c r="I2045" s="49" t="str">
        <f t="shared" si="519"/>
        <v>0</v>
      </c>
      <c r="J2045" s="120">
        <f t="shared" si="520"/>
        <v>0</v>
      </c>
      <c r="K2045" s="50" t="str">
        <f t="shared" si="521"/>
        <v>-</v>
      </c>
      <c r="L2045" s="49">
        <f>IF(N2045="",0,COUNTIF($N$7:N2045,N2045))</f>
        <v>0</v>
      </c>
      <c r="M2045" s="50" t="str">
        <f t="shared" si="522"/>
        <v>0</v>
      </c>
      <c r="N2045" s="49" t="str">
        <f t="shared" si="523"/>
        <v/>
      </c>
      <c r="O2045" s="1"/>
      <c r="P2045" s="112"/>
      <c r="Q2045" s="4"/>
      <c r="R2045" s="4"/>
      <c r="S2045" s="54" t="str">
        <f t="shared" si="524"/>
        <v/>
      </c>
      <c r="T2045" s="51"/>
      <c r="U2045" s="53"/>
      <c r="V2045" s="233"/>
      <c r="W2045" s="234" t="str">
        <f t="shared" si="525"/>
        <v/>
      </c>
      <c r="X2045" s="52"/>
      <c r="Y2045" s="53"/>
      <c r="Z2045" s="53"/>
      <c r="AA2045" s="53"/>
      <c r="AB2045" s="54" t="str">
        <f t="shared" si="526"/>
        <v/>
      </c>
      <c r="AC2045" s="54" t="str">
        <f t="shared" si="527"/>
        <v/>
      </c>
      <c r="AD2045" s="52"/>
      <c r="AE2045" s="53"/>
      <c r="AF2045" s="53"/>
      <c r="AG2045" s="53"/>
      <c r="AH2045" s="54" t="str">
        <f t="shared" si="528"/>
        <v/>
      </c>
      <c r="AI2045" s="54" t="str">
        <f t="shared" si="529"/>
        <v/>
      </c>
      <c r="AJ2045" s="52"/>
      <c r="AK2045" s="55"/>
      <c r="AL2045" s="55"/>
      <c r="AM2045" s="55"/>
      <c r="AN2045" s="54" t="str">
        <f t="shared" si="530"/>
        <v/>
      </c>
      <c r="AO2045" s="54" t="str">
        <f t="shared" si="531"/>
        <v/>
      </c>
      <c r="AP2045" s="53"/>
      <c r="AQ2045" s="53"/>
      <c r="AR2045" s="1"/>
      <c r="AS2045" s="1"/>
    </row>
    <row r="2046" spans="1:45" ht="18.75" customHeight="1" x14ac:dyDescent="0.35">
      <c r="A2046" s="1"/>
      <c r="B2046" s="49">
        <f>IF(R2046="",0,COUNTIF($R$7:R2046,R2046))</f>
        <v>0</v>
      </c>
      <c r="C2046" s="49" t="str">
        <f t="shared" si="516"/>
        <v>0</v>
      </c>
      <c r="D2046" s="49">
        <f>IF(X2046="",0,COUNTIF($X$7:X2046,X2046))</f>
        <v>0</v>
      </c>
      <c r="E2046" s="49" t="str">
        <f t="shared" si="517"/>
        <v>0</v>
      </c>
      <c r="F2046" s="49">
        <f>IF(AD2046="",0,COUNTIF($AD$7:AD2046,AD2046))</f>
        <v>0</v>
      </c>
      <c r="G2046" s="49" t="str">
        <f t="shared" si="518"/>
        <v>0</v>
      </c>
      <c r="H2046" s="49">
        <f>IF(AJ2046="",0,COUNTIF($AJ$7:AJ2046,AJ2046))</f>
        <v>0</v>
      </c>
      <c r="I2046" s="49" t="str">
        <f t="shared" si="519"/>
        <v>0</v>
      </c>
      <c r="J2046" s="120">
        <f t="shared" si="520"/>
        <v>0</v>
      </c>
      <c r="K2046" s="50" t="str">
        <f t="shared" si="521"/>
        <v>-</v>
      </c>
      <c r="L2046" s="49">
        <f>IF(N2046="",0,COUNTIF($N$7:N2046,N2046))</f>
        <v>0</v>
      </c>
      <c r="M2046" s="50" t="str">
        <f t="shared" si="522"/>
        <v>0</v>
      </c>
      <c r="N2046" s="49" t="str">
        <f t="shared" si="523"/>
        <v/>
      </c>
      <c r="O2046" s="1"/>
      <c r="P2046" s="112"/>
      <c r="Q2046" s="4"/>
      <c r="R2046" s="4"/>
      <c r="S2046" s="54" t="str">
        <f t="shared" si="524"/>
        <v/>
      </c>
      <c r="T2046" s="51"/>
      <c r="U2046" s="53"/>
      <c r="V2046" s="233"/>
      <c r="W2046" s="234" t="str">
        <f t="shared" si="525"/>
        <v/>
      </c>
      <c r="X2046" s="52"/>
      <c r="Y2046" s="53"/>
      <c r="Z2046" s="53"/>
      <c r="AA2046" s="53"/>
      <c r="AB2046" s="54" t="str">
        <f t="shared" si="526"/>
        <v/>
      </c>
      <c r="AC2046" s="54" t="str">
        <f t="shared" si="527"/>
        <v/>
      </c>
      <c r="AD2046" s="52"/>
      <c r="AE2046" s="53"/>
      <c r="AF2046" s="53"/>
      <c r="AG2046" s="53"/>
      <c r="AH2046" s="54" t="str">
        <f t="shared" si="528"/>
        <v/>
      </c>
      <c r="AI2046" s="54" t="str">
        <f t="shared" si="529"/>
        <v/>
      </c>
      <c r="AJ2046" s="52"/>
      <c r="AK2046" s="55"/>
      <c r="AL2046" s="55"/>
      <c r="AM2046" s="55"/>
      <c r="AN2046" s="54" t="str">
        <f t="shared" si="530"/>
        <v/>
      </c>
      <c r="AO2046" s="54" t="str">
        <f t="shared" si="531"/>
        <v/>
      </c>
      <c r="AP2046" s="53"/>
      <c r="AQ2046" s="53"/>
      <c r="AR2046" s="1"/>
      <c r="AS2046" s="1"/>
    </row>
    <row r="2047" spans="1:45" ht="18.75" customHeight="1" x14ac:dyDescent="0.35">
      <c r="A2047" s="1"/>
      <c r="B2047" s="49">
        <f>IF(R2047="",0,COUNTIF($R$7:R2047,R2047))</f>
        <v>0</v>
      </c>
      <c r="C2047" s="49" t="str">
        <f t="shared" si="516"/>
        <v>0</v>
      </c>
      <c r="D2047" s="49">
        <f>IF(X2047="",0,COUNTIF($X$7:X2047,X2047))</f>
        <v>0</v>
      </c>
      <c r="E2047" s="49" t="str">
        <f t="shared" si="517"/>
        <v>0</v>
      </c>
      <c r="F2047" s="49">
        <f>IF(AD2047="",0,COUNTIF($AD$7:AD2047,AD2047))</f>
        <v>0</v>
      </c>
      <c r="G2047" s="49" t="str">
        <f t="shared" si="518"/>
        <v>0</v>
      </c>
      <c r="H2047" s="49">
        <f>IF(AJ2047="",0,COUNTIF($AJ$7:AJ2047,AJ2047))</f>
        <v>0</v>
      </c>
      <c r="I2047" s="49" t="str">
        <f t="shared" si="519"/>
        <v>0</v>
      </c>
      <c r="J2047" s="120">
        <f t="shared" si="520"/>
        <v>0</v>
      </c>
      <c r="K2047" s="50" t="str">
        <f t="shared" si="521"/>
        <v>-</v>
      </c>
      <c r="L2047" s="49">
        <f>IF(N2047="",0,COUNTIF($N$7:N2047,N2047))</f>
        <v>0</v>
      </c>
      <c r="M2047" s="50" t="str">
        <f t="shared" si="522"/>
        <v>0</v>
      </c>
      <c r="N2047" s="49" t="str">
        <f t="shared" si="523"/>
        <v/>
      </c>
      <c r="O2047" s="1"/>
      <c r="P2047" s="112"/>
      <c r="Q2047" s="4"/>
      <c r="R2047" s="4"/>
      <c r="S2047" s="54" t="str">
        <f t="shared" si="524"/>
        <v/>
      </c>
      <c r="T2047" s="51"/>
      <c r="U2047" s="53"/>
      <c r="V2047" s="233"/>
      <c r="W2047" s="234" t="str">
        <f t="shared" si="525"/>
        <v/>
      </c>
      <c r="X2047" s="52"/>
      <c r="Y2047" s="53"/>
      <c r="Z2047" s="53"/>
      <c r="AA2047" s="53"/>
      <c r="AB2047" s="54" t="str">
        <f t="shared" si="526"/>
        <v/>
      </c>
      <c r="AC2047" s="54" t="str">
        <f t="shared" si="527"/>
        <v/>
      </c>
      <c r="AD2047" s="52"/>
      <c r="AE2047" s="53"/>
      <c r="AF2047" s="53"/>
      <c r="AG2047" s="53"/>
      <c r="AH2047" s="54" t="str">
        <f t="shared" si="528"/>
        <v/>
      </c>
      <c r="AI2047" s="54" t="str">
        <f t="shared" si="529"/>
        <v/>
      </c>
      <c r="AJ2047" s="52"/>
      <c r="AK2047" s="55"/>
      <c r="AL2047" s="55"/>
      <c r="AM2047" s="55"/>
      <c r="AN2047" s="54" t="str">
        <f t="shared" si="530"/>
        <v/>
      </c>
      <c r="AO2047" s="54" t="str">
        <f t="shared" si="531"/>
        <v/>
      </c>
      <c r="AP2047" s="53"/>
      <c r="AQ2047" s="53"/>
      <c r="AR2047" s="1"/>
      <c r="AS2047" s="1"/>
    </row>
    <row r="2048" spans="1:45" ht="18.75" customHeight="1" x14ac:dyDescent="0.35">
      <c r="A2048" s="1"/>
      <c r="B2048" s="49">
        <f>IF(R2048="",0,COUNTIF($R$7:R2048,R2048))</f>
        <v>0</v>
      </c>
      <c r="C2048" s="49" t="str">
        <f t="shared" si="516"/>
        <v>0</v>
      </c>
      <c r="D2048" s="49">
        <f>IF(X2048="",0,COUNTIF($X$7:X2048,X2048))</f>
        <v>0</v>
      </c>
      <c r="E2048" s="49" t="str">
        <f t="shared" si="517"/>
        <v>0</v>
      </c>
      <c r="F2048" s="49">
        <f>IF(AD2048="",0,COUNTIF($AD$7:AD2048,AD2048))</f>
        <v>0</v>
      </c>
      <c r="G2048" s="49" t="str">
        <f t="shared" si="518"/>
        <v>0</v>
      </c>
      <c r="H2048" s="49">
        <f>IF(AJ2048="",0,COUNTIF($AJ$7:AJ2048,AJ2048))</f>
        <v>0</v>
      </c>
      <c r="I2048" s="49" t="str">
        <f t="shared" si="519"/>
        <v>0</v>
      </c>
      <c r="J2048" s="120">
        <f t="shared" si="520"/>
        <v>0</v>
      </c>
      <c r="K2048" s="50" t="str">
        <f t="shared" si="521"/>
        <v>-</v>
      </c>
      <c r="L2048" s="49">
        <f>IF(N2048="",0,COUNTIF($N$7:N2048,N2048))</f>
        <v>0</v>
      </c>
      <c r="M2048" s="50" t="str">
        <f t="shared" si="522"/>
        <v>0</v>
      </c>
      <c r="N2048" s="49" t="str">
        <f t="shared" si="523"/>
        <v/>
      </c>
      <c r="O2048" s="1"/>
      <c r="P2048" s="112"/>
      <c r="Q2048" s="4"/>
      <c r="R2048" s="4"/>
      <c r="S2048" s="54" t="str">
        <f t="shared" si="524"/>
        <v/>
      </c>
      <c r="T2048" s="51"/>
      <c r="U2048" s="53"/>
      <c r="V2048" s="233"/>
      <c r="W2048" s="234" t="str">
        <f t="shared" si="525"/>
        <v/>
      </c>
      <c r="X2048" s="52"/>
      <c r="Y2048" s="53"/>
      <c r="Z2048" s="53"/>
      <c r="AA2048" s="53"/>
      <c r="AB2048" s="54" t="str">
        <f t="shared" si="526"/>
        <v/>
      </c>
      <c r="AC2048" s="54" t="str">
        <f t="shared" si="527"/>
        <v/>
      </c>
      <c r="AD2048" s="52"/>
      <c r="AE2048" s="53"/>
      <c r="AF2048" s="53"/>
      <c r="AG2048" s="53"/>
      <c r="AH2048" s="54" t="str">
        <f t="shared" si="528"/>
        <v/>
      </c>
      <c r="AI2048" s="54" t="str">
        <f t="shared" si="529"/>
        <v/>
      </c>
      <c r="AJ2048" s="52"/>
      <c r="AK2048" s="55"/>
      <c r="AL2048" s="55"/>
      <c r="AM2048" s="55"/>
      <c r="AN2048" s="54" t="str">
        <f t="shared" si="530"/>
        <v/>
      </c>
      <c r="AO2048" s="54" t="str">
        <f t="shared" si="531"/>
        <v/>
      </c>
      <c r="AP2048" s="53"/>
      <c r="AQ2048" s="53"/>
      <c r="AR2048" s="1"/>
      <c r="AS2048" s="1"/>
    </row>
    <row r="2049" spans="1:45" ht="18.75" customHeight="1" x14ac:dyDescent="0.35">
      <c r="A2049" s="1"/>
      <c r="B2049" s="49">
        <f>IF(R2049="",0,COUNTIF($R$7:R2049,R2049))</f>
        <v>0</v>
      </c>
      <c r="C2049" s="49" t="str">
        <f t="shared" si="516"/>
        <v>0</v>
      </c>
      <c r="D2049" s="49">
        <f>IF(X2049="",0,COUNTIF($X$7:X2049,X2049))</f>
        <v>0</v>
      </c>
      <c r="E2049" s="49" t="str">
        <f t="shared" si="517"/>
        <v>0</v>
      </c>
      <c r="F2049" s="49">
        <f>IF(AD2049="",0,COUNTIF($AD$7:AD2049,AD2049))</f>
        <v>0</v>
      </c>
      <c r="G2049" s="49" t="str">
        <f t="shared" si="518"/>
        <v>0</v>
      </c>
      <c r="H2049" s="49">
        <f>IF(AJ2049="",0,COUNTIF($AJ$7:AJ2049,AJ2049))</f>
        <v>0</v>
      </c>
      <c r="I2049" s="49" t="str">
        <f t="shared" si="519"/>
        <v>0</v>
      </c>
      <c r="J2049" s="120">
        <f t="shared" si="520"/>
        <v>0</v>
      </c>
      <c r="K2049" s="50" t="str">
        <f t="shared" si="521"/>
        <v>-</v>
      </c>
      <c r="L2049" s="49">
        <f>IF(N2049="",0,COUNTIF($N$7:N2049,N2049))</f>
        <v>0</v>
      </c>
      <c r="M2049" s="50" t="str">
        <f t="shared" si="522"/>
        <v>0</v>
      </c>
      <c r="N2049" s="49" t="str">
        <f t="shared" si="523"/>
        <v/>
      </c>
      <c r="O2049" s="1"/>
      <c r="P2049" s="112"/>
      <c r="Q2049" s="4"/>
      <c r="R2049" s="4"/>
      <c r="S2049" s="54" t="str">
        <f t="shared" si="524"/>
        <v/>
      </c>
      <c r="T2049" s="51"/>
      <c r="U2049" s="53"/>
      <c r="V2049" s="233"/>
      <c r="W2049" s="234" t="str">
        <f t="shared" si="525"/>
        <v/>
      </c>
      <c r="X2049" s="52"/>
      <c r="Y2049" s="53"/>
      <c r="Z2049" s="53"/>
      <c r="AA2049" s="53"/>
      <c r="AB2049" s="54" t="str">
        <f t="shared" si="526"/>
        <v/>
      </c>
      <c r="AC2049" s="54" t="str">
        <f t="shared" si="527"/>
        <v/>
      </c>
      <c r="AD2049" s="52"/>
      <c r="AE2049" s="53"/>
      <c r="AF2049" s="53"/>
      <c r="AG2049" s="53"/>
      <c r="AH2049" s="54" t="str">
        <f t="shared" si="528"/>
        <v/>
      </c>
      <c r="AI2049" s="54" t="str">
        <f t="shared" si="529"/>
        <v/>
      </c>
      <c r="AJ2049" s="52"/>
      <c r="AK2049" s="55"/>
      <c r="AL2049" s="55"/>
      <c r="AM2049" s="55"/>
      <c r="AN2049" s="54" t="str">
        <f t="shared" si="530"/>
        <v/>
      </c>
      <c r="AO2049" s="54" t="str">
        <f t="shared" si="531"/>
        <v/>
      </c>
      <c r="AP2049" s="53"/>
      <c r="AQ2049" s="53"/>
      <c r="AR2049" s="1"/>
      <c r="AS2049" s="1"/>
    </row>
    <row r="2050" spans="1:45" ht="18.75" customHeight="1" x14ac:dyDescent="0.35">
      <c r="A2050" s="1"/>
      <c r="B2050" s="49">
        <f>IF(R2050="",0,COUNTIF($R$7:R2050,R2050))</f>
        <v>0</v>
      </c>
      <c r="C2050" s="49" t="str">
        <f t="shared" si="516"/>
        <v>0</v>
      </c>
      <c r="D2050" s="49">
        <f>IF(X2050="",0,COUNTIF($X$7:X2050,X2050))</f>
        <v>0</v>
      </c>
      <c r="E2050" s="49" t="str">
        <f t="shared" si="517"/>
        <v>0</v>
      </c>
      <c r="F2050" s="49">
        <f>IF(AD2050="",0,COUNTIF($AD$7:AD2050,AD2050))</f>
        <v>0</v>
      </c>
      <c r="G2050" s="49" t="str">
        <f t="shared" si="518"/>
        <v>0</v>
      </c>
      <c r="H2050" s="49">
        <f>IF(AJ2050="",0,COUNTIF($AJ$7:AJ2050,AJ2050))</f>
        <v>0</v>
      </c>
      <c r="I2050" s="49" t="str">
        <f t="shared" si="519"/>
        <v>0</v>
      </c>
      <c r="J2050" s="120">
        <f t="shared" si="520"/>
        <v>0</v>
      </c>
      <c r="K2050" s="50" t="str">
        <f t="shared" si="521"/>
        <v>-</v>
      </c>
      <c r="L2050" s="49">
        <f>IF(N2050="",0,COUNTIF($N$7:N2050,N2050))</f>
        <v>0</v>
      </c>
      <c r="M2050" s="50" t="str">
        <f t="shared" si="522"/>
        <v>0</v>
      </c>
      <c r="N2050" s="49" t="str">
        <f t="shared" si="523"/>
        <v/>
      </c>
      <c r="O2050" s="1"/>
      <c r="P2050" s="112"/>
      <c r="Q2050" s="4"/>
      <c r="R2050" s="4"/>
      <c r="S2050" s="54" t="str">
        <f t="shared" si="524"/>
        <v/>
      </c>
      <c r="T2050" s="51"/>
      <c r="U2050" s="53"/>
      <c r="V2050" s="233"/>
      <c r="W2050" s="234" t="str">
        <f t="shared" si="525"/>
        <v/>
      </c>
      <c r="X2050" s="52"/>
      <c r="Y2050" s="53"/>
      <c r="Z2050" s="53"/>
      <c r="AA2050" s="53"/>
      <c r="AB2050" s="54" t="str">
        <f t="shared" si="526"/>
        <v/>
      </c>
      <c r="AC2050" s="54" t="str">
        <f t="shared" si="527"/>
        <v/>
      </c>
      <c r="AD2050" s="52"/>
      <c r="AE2050" s="53"/>
      <c r="AF2050" s="53"/>
      <c r="AG2050" s="53"/>
      <c r="AH2050" s="54" t="str">
        <f t="shared" si="528"/>
        <v/>
      </c>
      <c r="AI2050" s="54" t="str">
        <f t="shared" si="529"/>
        <v/>
      </c>
      <c r="AJ2050" s="52"/>
      <c r="AK2050" s="55"/>
      <c r="AL2050" s="55"/>
      <c r="AM2050" s="55"/>
      <c r="AN2050" s="54" t="str">
        <f t="shared" si="530"/>
        <v/>
      </c>
      <c r="AO2050" s="54" t="str">
        <f t="shared" si="531"/>
        <v/>
      </c>
      <c r="AP2050" s="53"/>
      <c r="AQ2050" s="53"/>
      <c r="AR2050" s="1"/>
      <c r="AS2050" s="1"/>
    </row>
    <row r="2051" spans="1:45" ht="18.75" customHeight="1" x14ac:dyDescent="0.35">
      <c r="A2051" s="1"/>
      <c r="B2051" s="49">
        <f>IF(R2051="",0,COUNTIF($R$7:R2051,R2051))</f>
        <v>0</v>
      </c>
      <c r="C2051" s="49" t="str">
        <f t="shared" si="516"/>
        <v>0</v>
      </c>
      <c r="D2051" s="49">
        <f>IF(X2051="",0,COUNTIF($X$7:X2051,X2051))</f>
        <v>0</v>
      </c>
      <c r="E2051" s="49" t="str">
        <f t="shared" si="517"/>
        <v>0</v>
      </c>
      <c r="F2051" s="49">
        <f>IF(AD2051="",0,COUNTIF($AD$7:AD2051,AD2051))</f>
        <v>0</v>
      </c>
      <c r="G2051" s="49" t="str">
        <f t="shared" si="518"/>
        <v>0</v>
      </c>
      <c r="H2051" s="49">
        <f>IF(AJ2051="",0,COUNTIF($AJ$7:AJ2051,AJ2051))</f>
        <v>0</v>
      </c>
      <c r="I2051" s="49" t="str">
        <f t="shared" si="519"/>
        <v>0</v>
      </c>
      <c r="J2051" s="120">
        <f t="shared" si="520"/>
        <v>0</v>
      </c>
      <c r="K2051" s="50" t="str">
        <f t="shared" si="521"/>
        <v>-</v>
      </c>
      <c r="L2051" s="49">
        <f>IF(N2051="",0,COUNTIF($N$7:N2051,N2051))</f>
        <v>0</v>
      </c>
      <c r="M2051" s="50" t="str">
        <f t="shared" si="522"/>
        <v>0</v>
      </c>
      <c r="N2051" s="49" t="str">
        <f t="shared" si="523"/>
        <v/>
      </c>
      <c r="O2051" s="1"/>
      <c r="P2051" s="112"/>
      <c r="Q2051" s="4"/>
      <c r="R2051" s="4"/>
      <c r="S2051" s="54" t="str">
        <f t="shared" si="524"/>
        <v/>
      </c>
      <c r="T2051" s="51"/>
      <c r="U2051" s="53"/>
      <c r="V2051" s="233"/>
      <c r="W2051" s="234" t="str">
        <f t="shared" si="525"/>
        <v/>
      </c>
      <c r="X2051" s="52"/>
      <c r="Y2051" s="53"/>
      <c r="Z2051" s="53"/>
      <c r="AA2051" s="53"/>
      <c r="AB2051" s="54" t="str">
        <f t="shared" si="526"/>
        <v/>
      </c>
      <c r="AC2051" s="54" t="str">
        <f t="shared" si="527"/>
        <v/>
      </c>
      <c r="AD2051" s="52"/>
      <c r="AE2051" s="53"/>
      <c r="AF2051" s="53"/>
      <c r="AG2051" s="53"/>
      <c r="AH2051" s="54" t="str">
        <f t="shared" si="528"/>
        <v/>
      </c>
      <c r="AI2051" s="54" t="str">
        <f t="shared" si="529"/>
        <v/>
      </c>
      <c r="AJ2051" s="52"/>
      <c r="AK2051" s="55"/>
      <c r="AL2051" s="55"/>
      <c r="AM2051" s="55"/>
      <c r="AN2051" s="54" t="str">
        <f t="shared" si="530"/>
        <v/>
      </c>
      <c r="AO2051" s="54" t="str">
        <f t="shared" si="531"/>
        <v/>
      </c>
      <c r="AP2051" s="53"/>
      <c r="AQ2051" s="53"/>
      <c r="AR2051" s="1"/>
      <c r="AS2051" s="1"/>
    </row>
    <row r="2052" spans="1:45" ht="18.75" customHeight="1" x14ac:dyDescent="0.35">
      <c r="A2052" s="1"/>
      <c r="B2052" s="49">
        <f>IF(R2052="",0,COUNTIF($R$7:R2052,R2052))</f>
        <v>0</v>
      </c>
      <c r="C2052" s="49" t="str">
        <f t="shared" si="516"/>
        <v>0</v>
      </c>
      <c r="D2052" s="49">
        <f>IF(X2052="",0,COUNTIF($X$7:X2052,X2052))</f>
        <v>0</v>
      </c>
      <c r="E2052" s="49" t="str">
        <f t="shared" si="517"/>
        <v>0</v>
      </c>
      <c r="F2052" s="49">
        <f>IF(AD2052="",0,COUNTIF($AD$7:AD2052,AD2052))</f>
        <v>0</v>
      </c>
      <c r="G2052" s="49" t="str">
        <f t="shared" si="518"/>
        <v>0</v>
      </c>
      <c r="H2052" s="49">
        <f>IF(AJ2052="",0,COUNTIF($AJ$7:AJ2052,AJ2052))</f>
        <v>0</v>
      </c>
      <c r="I2052" s="49" t="str">
        <f t="shared" si="519"/>
        <v>0</v>
      </c>
      <c r="J2052" s="120">
        <f t="shared" si="520"/>
        <v>0</v>
      </c>
      <c r="K2052" s="50" t="str">
        <f t="shared" si="521"/>
        <v>-</v>
      </c>
      <c r="L2052" s="49">
        <f>IF(N2052="",0,COUNTIF($N$7:N2052,N2052))</f>
        <v>0</v>
      </c>
      <c r="M2052" s="50" t="str">
        <f t="shared" si="522"/>
        <v>0</v>
      </c>
      <c r="N2052" s="49" t="str">
        <f t="shared" si="523"/>
        <v/>
      </c>
      <c r="O2052" s="1"/>
      <c r="P2052" s="112"/>
      <c r="Q2052" s="4"/>
      <c r="R2052" s="4"/>
      <c r="S2052" s="54" t="str">
        <f t="shared" si="524"/>
        <v/>
      </c>
      <c r="T2052" s="51"/>
      <c r="U2052" s="53"/>
      <c r="V2052" s="233"/>
      <c r="W2052" s="234" t="str">
        <f t="shared" si="525"/>
        <v/>
      </c>
      <c r="X2052" s="52"/>
      <c r="Y2052" s="53"/>
      <c r="Z2052" s="53"/>
      <c r="AA2052" s="53"/>
      <c r="AB2052" s="54" t="str">
        <f t="shared" si="526"/>
        <v/>
      </c>
      <c r="AC2052" s="54" t="str">
        <f t="shared" si="527"/>
        <v/>
      </c>
      <c r="AD2052" s="52"/>
      <c r="AE2052" s="53"/>
      <c r="AF2052" s="53"/>
      <c r="AG2052" s="53"/>
      <c r="AH2052" s="54" t="str">
        <f t="shared" si="528"/>
        <v/>
      </c>
      <c r="AI2052" s="54" t="str">
        <f t="shared" si="529"/>
        <v/>
      </c>
      <c r="AJ2052" s="52"/>
      <c r="AK2052" s="55"/>
      <c r="AL2052" s="55"/>
      <c r="AM2052" s="55"/>
      <c r="AN2052" s="54" t="str">
        <f t="shared" si="530"/>
        <v/>
      </c>
      <c r="AO2052" s="54" t="str">
        <f t="shared" si="531"/>
        <v/>
      </c>
      <c r="AP2052" s="53"/>
      <c r="AQ2052" s="53"/>
      <c r="AR2052" s="1"/>
      <c r="AS2052" s="1"/>
    </row>
    <row r="2053" spans="1:45" ht="18.75" customHeight="1" x14ac:dyDescent="0.35">
      <c r="A2053" s="1"/>
      <c r="B2053" s="49">
        <f>IF(R2053="",0,COUNTIF($R$7:R2053,R2053))</f>
        <v>0</v>
      </c>
      <c r="C2053" s="49" t="str">
        <f t="shared" si="516"/>
        <v>0</v>
      </c>
      <c r="D2053" s="49">
        <f>IF(X2053="",0,COUNTIF($X$7:X2053,X2053))</f>
        <v>0</v>
      </c>
      <c r="E2053" s="49" t="str">
        <f t="shared" si="517"/>
        <v>0</v>
      </c>
      <c r="F2053" s="49">
        <f>IF(AD2053="",0,COUNTIF($AD$7:AD2053,AD2053))</f>
        <v>0</v>
      </c>
      <c r="G2053" s="49" t="str">
        <f t="shared" si="518"/>
        <v>0</v>
      </c>
      <c r="H2053" s="49">
        <f>IF(AJ2053="",0,COUNTIF($AJ$7:AJ2053,AJ2053))</f>
        <v>0</v>
      </c>
      <c r="I2053" s="49" t="str">
        <f t="shared" si="519"/>
        <v>0</v>
      </c>
      <c r="J2053" s="120">
        <f t="shared" si="520"/>
        <v>0</v>
      </c>
      <c r="K2053" s="50" t="str">
        <f t="shared" si="521"/>
        <v>-</v>
      </c>
      <c r="L2053" s="49">
        <f>IF(N2053="",0,COUNTIF($N$7:N2053,N2053))</f>
        <v>0</v>
      </c>
      <c r="M2053" s="50" t="str">
        <f t="shared" si="522"/>
        <v>0</v>
      </c>
      <c r="N2053" s="49" t="str">
        <f t="shared" si="523"/>
        <v/>
      </c>
      <c r="O2053" s="1"/>
      <c r="P2053" s="112"/>
      <c r="Q2053" s="4"/>
      <c r="R2053" s="4"/>
      <c r="S2053" s="54" t="str">
        <f t="shared" si="524"/>
        <v/>
      </c>
      <c r="T2053" s="51"/>
      <c r="U2053" s="53"/>
      <c r="V2053" s="233"/>
      <c r="W2053" s="234" t="str">
        <f t="shared" si="525"/>
        <v/>
      </c>
      <c r="X2053" s="52"/>
      <c r="Y2053" s="53"/>
      <c r="Z2053" s="53"/>
      <c r="AA2053" s="53"/>
      <c r="AB2053" s="54" t="str">
        <f t="shared" si="526"/>
        <v/>
      </c>
      <c r="AC2053" s="54" t="str">
        <f t="shared" si="527"/>
        <v/>
      </c>
      <c r="AD2053" s="52"/>
      <c r="AE2053" s="53"/>
      <c r="AF2053" s="53"/>
      <c r="AG2053" s="53"/>
      <c r="AH2053" s="54" t="str">
        <f t="shared" si="528"/>
        <v/>
      </c>
      <c r="AI2053" s="54" t="str">
        <f t="shared" si="529"/>
        <v/>
      </c>
      <c r="AJ2053" s="52"/>
      <c r="AK2053" s="55"/>
      <c r="AL2053" s="55"/>
      <c r="AM2053" s="55"/>
      <c r="AN2053" s="54" t="str">
        <f t="shared" si="530"/>
        <v/>
      </c>
      <c r="AO2053" s="54" t="str">
        <f t="shared" si="531"/>
        <v/>
      </c>
      <c r="AP2053" s="53"/>
      <c r="AQ2053" s="53"/>
      <c r="AR2053" s="1"/>
      <c r="AS2053" s="1"/>
    </row>
    <row r="2054" spans="1:45" ht="18.75" customHeight="1" x14ac:dyDescent="0.35">
      <c r="A2054" s="1"/>
      <c r="B2054" s="49">
        <f>IF(R2054="",0,COUNTIF($R$7:R2054,R2054))</f>
        <v>0</v>
      </c>
      <c r="C2054" s="49" t="str">
        <f t="shared" si="516"/>
        <v>0</v>
      </c>
      <c r="D2054" s="49">
        <f>IF(X2054="",0,COUNTIF($X$7:X2054,X2054))</f>
        <v>0</v>
      </c>
      <c r="E2054" s="49" t="str">
        <f t="shared" si="517"/>
        <v>0</v>
      </c>
      <c r="F2054" s="49">
        <f>IF(AD2054="",0,COUNTIF($AD$7:AD2054,AD2054))</f>
        <v>0</v>
      </c>
      <c r="G2054" s="49" t="str">
        <f t="shared" si="518"/>
        <v>0</v>
      </c>
      <c r="H2054" s="49">
        <f>IF(AJ2054="",0,COUNTIF($AJ$7:AJ2054,AJ2054))</f>
        <v>0</v>
      </c>
      <c r="I2054" s="49" t="str">
        <f t="shared" si="519"/>
        <v>0</v>
      </c>
      <c r="J2054" s="120">
        <f t="shared" si="520"/>
        <v>0</v>
      </c>
      <c r="K2054" s="50" t="str">
        <f t="shared" si="521"/>
        <v>-</v>
      </c>
      <c r="L2054" s="49">
        <f>IF(N2054="",0,COUNTIF($N$7:N2054,N2054))</f>
        <v>0</v>
      </c>
      <c r="M2054" s="50" t="str">
        <f t="shared" si="522"/>
        <v>0</v>
      </c>
      <c r="N2054" s="49" t="str">
        <f t="shared" si="523"/>
        <v/>
      </c>
      <c r="O2054" s="1"/>
      <c r="P2054" s="112"/>
      <c r="Q2054" s="4"/>
      <c r="R2054" s="4"/>
      <c r="S2054" s="54" t="str">
        <f t="shared" si="524"/>
        <v/>
      </c>
      <c r="T2054" s="51"/>
      <c r="U2054" s="53"/>
      <c r="V2054" s="233"/>
      <c r="W2054" s="234" t="str">
        <f t="shared" si="525"/>
        <v/>
      </c>
      <c r="X2054" s="52"/>
      <c r="Y2054" s="53"/>
      <c r="Z2054" s="53"/>
      <c r="AA2054" s="53"/>
      <c r="AB2054" s="54" t="str">
        <f t="shared" si="526"/>
        <v/>
      </c>
      <c r="AC2054" s="54" t="str">
        <f t="shared" si="527"/>
        <v/>
      </c>
      <c r="AD2054" s="52"/>
      <c r="AE2054" s="53"/>
      <c r="AF2054" s="53"/>
      <c r="AG2054" s="53"/>
      <c r="AH2054" s="54" t="str">
        <f t="shared" si="528"/>
        <v/>
      </c>
      <c r="AI2054" s="54" t="str">
        <f t="shared" si="529"/>
        <v/>
      </c>
      <c r="AJ2054" s="52"/>
      <c r="AK2054" s="55"/>
      <c r="AL2054" s="55"/>
      <c r="AM2054" s="55"/>
      <c r="AN2054" s="54" t="str">
        <f t="shared" si="530"/>
        <v/>
      </c>
      <c r="AO2054" s="54" t="str">
        <f t="shared" si="531"/>
        <v/>
      </c>
      <c r="AP2054" s="53"/>
      <c r="AQ2054" s="53"/>
      <c r="AR2054" s="1"/>
      <c r="AS2054" s="1"/>
    </row>
    <row r="2055" spans="1:45" ht="18.75" customHeight="1" x14ac:dyDescent="0.35">
      <c r="A2055" s="1"/>
      <c r="B2055" s="49">
        <f>IF(R2055="",0,COUNTIF($R$7:R2055,R2055))</f>
        <v>0</v>
      </c>
      <c r="C2055" s="49" t="str">
        <f t="shared" si="516"/>
        <v>0</v>
      </c>
      <c r="D2055" s="49">
        <f>IF(X2055="",0,COUNTIF($X$7:X2055,X2055))</f>
        <v>0</v>
      </c>
      <c r="E2055" s="49" t="str">
        <f t="shared" si="517"/>
        <v>0</v>
      </c>
      <c r="F2055" s="49">
        <f>IF(AD2055="",0,COUNTIF($AD$7:AD2055,AD2055))</f>
        <v>0</v>
      </c>
      <c r="G2055" s="49" t="str">
        <f t="shared" si="518"/>
        <v>0</v>
      </c>
      <c r="H2055" s="49">
        <f>IF(AJ2055="",0,COUNTIF($AJ$7:AJ2055,AJ2055))</f>
        <v>0</v>
      </c>
      <c r="I2055" s="49" t="str">
        <f t="shared" si="519"/>
        <v>0</v>
      </c>
      <c r="J2055" s="120">
        <f t="shared" si="520"/>
        <v>0</v>
      </c>
      <c r="K2055" s="50" t="str">
        <f t="shared" si="521"/>
        <v>-</v>
      </c>
      <c r="L2055" s="49">
        <f>IF(N2055="",0,COUNTIF($N$7:N2055,N2055))</f>
        <v>0</v>
      </c>
      <c r="M2055" s="50" t="str">
        <f t="shared" si="522"/>
        <v>0</v>
      </c>
      <c r="N2055" s="49" t="str">
        <f t="shared" si="523"/>
        <v/>
      </c>
      <c r="O2055" s="1"/>
      <c r="P2055" s="112"/>
      <c r="Q2055" s="4"/>
      <c r="R2055" s="4"/>
      <c r="S2055" s="54" t="str">
        <f t="shared" si="524"/>
        <v/>
      </c>
      <c r="T2055" s="51"/>
      <c r="U2055" s="53"/>
      <c r="V2055" s="233"/>
      <c r="W2055" s="234" t="str">
        <f t="shared" si="525"/>
        <v/>
      </c>
      <c r="X2055" s="52"/>
      <c r="Y2055" s="53"/>
      <c r="Z2055" s="53"/>
      <c r="AA2055" s="53"/>
      <c r="AB2055" s="54" t="str">
        <f t="shared" si="526"/>
        <v/>
      </c>
      <c r="AC2055" s="54" t="str">
        <f t="shared" si="527"/>
        <v/>
      </c>
      <c r="AD2055" s="52"/>
      <c r="AE2055" s="53"/>
      <c r="AF2055" s="53"/>
      <c r="AG2055" s="53"/>
      <c r="AH2055" s="54" t="str">
        <f t="shared" si="528"/>
        <v/>
      </c>
      <c r="AI2055" s="54" t="str">
        <f t="shared" si="529"/>
        <v/>
      </c>
      <c r="AJ2055" s="52"/>
      <c r="AK2055" s="55"/>
      <c r="AL2055" s="55"/>
      <c r="AM2055" s="55"/>
      <c r="AN2055" s="54" t="str">
        <f t="shared" si="530"/>
        <v/>
      </c>
      <c r="AO2055" s="54" t="str">
        <f t="shared" si="531"/>
        <v/>
      </c>
      <c r="AP2055" s="53"/>
      <c r="AQ2055" s="53"/>
      <c r="AR2055" s="1"/>
      <c r="AS2055" s="1"/>
    </row>
    <row r="2056" spans="1:45" ht="18.75" customHeight="1" x14ac:dyDescent="0.35">
      <c r="A2056" s="1"/>
      <c r="B2056" s="49">
        <f>IF(R2056="",0,COUNTIF($R$7:R2056,R2056))</f>
        <v>0</v>
      </c>
      <c r="C2056" s="49" t="str">
        <f t="shared" si="516"/>
        <v>0</v>
      </c>
      <c r="D2056" s="49">
        <f>IF(X2056="",0,COUNTIF($X$7:X2056,X2056))</f>
        <v>0</v>
      </c>
      <c r="E2056" s="49" t="str">
        <f t="shared" si="517"/>
        <v>0</v>
      </c>
      <c r="F2056" s="49">
        <f>IF(AD2056="",0,COUNTIF($AD$7:AD2056,AD2056))</f>
        <v>0</v>
      </c>
      <c r="G2056" s="49" t="str">
        <f t="shared" si="518"/>
        <v>0</v>
      </c>
      <c r="H2056" s="49">
        <f>IF(AJ2056="",0,COUNTIF($AJ$7:AJ2056,AJ2056))</f>
        <v>0</v>
      </c>
      <c r="I2056" s="49" t="str">
        <f t="shared" si="519"/>
        <v>0</v>
      </c>
      <c r="J2056" s="120">
        <f t="shared" si="520"/>
        <v>0</v>
      </c>
      <c r="K2056" s="50" t="str">
        <f t="shared" si="521"/>
        <v>-</v>
      </c>
      <c r="L2056" s="49">
        <f>IF(N2056="",0,COUNTIF($N$7:N2056,N2056))</f>
        <v>0</v>
      </c>
      <c r="M2056" s="50" t="str">
        <f t="shared" si="522"/>
        <v>0</v>
      </c>
      <c r="N2056" s="49" t="str">
        <f t="shared" si="523"/>
        <v/>
      </c>
      <c r="O2056" s="1"/>
      <c r="P2056" s="112"/>
      <c r="Q2056" s="4"/>
      <c r="R2056" s="4"/>
      <c r="S2056" s="54" t="str">
        <f t="shared" si="524"/>
        <v/>
      </c>
      <c r="T2056" s="51"/>
      <c r="U2056" s="53"/>
      <c r="V2056" s="233"/>
      <c r="W2056" s="234" t="str">
        <f t="shared" si="525"/>
        <v/>
      </c>
      <c r="X2056" s="52"/>
      <c r="Y2056" s="53"/>
      <c r="Z2056" s="53"/>
      <c r="AA2056" s="53"/>
      <c r="AB2056" s="54" t="str">
        <f t="shared" si="526"/>
        <v/>
      </c>
      <c r="AC2056" s="54" t="str">
        <f t="shared" si="527"/>
        <v/>
      </c>
      <c r="AD2056" s="52"/>
      <c r="AE2056" s="53"/>
      <c r="AF2056" s="53"/>
      <c r="AG2056" s="53"/>
      <c r="AH2056" s="54" t="str">
        <f t="shared" si="528"/>
        <v/>
      </c>
      <c r="AI2056" s="54" t="str">
        <f t="shared" si="529"/>
        <v/>
      </c>
      <c r="AJ2056" s="52"/>
      <c r="AK2056" s="55"/>
      <c r="AL2056" s="55"/>
      <c r="AM2056" s="55"/>
      <c r="AN2056" s="54" t="str">
        <f t="shared" si="530"/>
        <v/>
      </c>
      <c r="AO2056" s="54" t="str">
        <f t="shared" si="531"/>
        <v/>
      </c>
      <c r="AP2056" s="53"/>
      <c r="AQ2056" s="53"/>
      <c r="AR2056" s="1"/>
      <c r="AS2056" s="1"/>
    </row>
    <row r="2057" spans="1:45" ht="18.75" customHeight="1" x14ac:dyDescent="0.35">
      <c r="A2057" s="1"/>
      <c r="B2057" s="49">
        <f>IF(R2057="",0,COUNTIF($R$7:R2057,R2057))</f>
        <v>0</v>
      </c>
      <c r="C2057" s="49" t="str">
        <f t="shared" si="516"/>
        <v>0</v>
      </c>
      <c r="D2057" s="49">
        <f>IF(X2057="",0,COUNTIF($X$7:X2057,X2057))</f>
        <v>0</v>
      </c>
      <c r="E2057" s="49" t="str">
        <f t="shared" si="517"/>
        <v>0</v>
      </c>
      <c r="F2057" s="49">
        <f>IF(AD2057="",0,COUNTIF($AD$7:AD2057,AD2057))</f>
        <v>0</v>
      </c>
      <c r="G2057" s="49" t="str">
        <f t="shared" si="518"/>
        <v>0</v>
      </c>
      <c r="H2057" s="49">
        <f>IF(AJ2057="",0,COUNTIF($AJ$7:AJ2057,AJ2057))</f>
        <v>0</v>
      </c>
      <c r="I2057" s="49" t="str">
        <f t="shared" si="519"/>
        <v>0</v>
      </c>
      <c r="J2057" s="120">
        <f t="shared" si="520"/>
        <v>0</v>
      </c>
      <c r="K2057" s="50" t="str">
        <f t="shared" si="521"/>
        <v>-</v>
      </c>
      <c r="L2057" s="49">
        <f>IF(N2057="",0,COUNTIF($N$7:N2057,N2057))</f>
        <v>0</v>
      </c>
      <c r="M2057" s="50" t="str">
        <f t="shared" si="522"/>
        <v>0</v>
      </c>
      <c r="N2057" s="49" t="str">
        <f t="shared" si="523"/>
        <v/>
      </c>
      <c r="O2057" s="1"/>
      <c r="P2057" s="112"/>
      <c r="Q2057" s="4"/>
      <c r="R2057" s="4"/>
      <c r="S2057" s="54" t="str">
        <f t="shared" si="524"/>
        <v/>
      </c>
      <c r="T2057" s="51"/>
      <c r="U2057" s="53"/>
      <c r="V2057" s="233"/>
      <c r="W2057" s="234" t="str">
        <f t="shared" si="525"/>
        <v/>
      </c>
      <c r="X2057" s="52"/>
      <c r="Y2057" s="53"/>
      <c r="Z2057" s="53"/>
      <c r="AA2057" s="53"/>
      <c r="AB2057" s="54" t="str">
        <f t="shared" si="526"/>
        <v/>
      </c>
      <c r="AC2057" s="54" t="str">
        <f t="shared" si="527"/>
        <v/>
      </c>
      <c r="AD2057" s="52"/>
      <c r="AE2057" s="53"/>
      <c r="AF2057" s="53"/>
      <c r="AG2057" s="53"/>
      <c r="AH2057" s="54" t="str">
        <f t="shared" si="528"/>
        <v/>
      </c>
      <c r="AI2057" s="54" t="str">
        <f t="shared" si="529"/>
        <v/>
      </c>
      <c r="AJ2057" s="52"/>
      <c r="AK2057" s="55"/>
      <c r="AL2057" s="55"/>
      <c r="AM2057" s="55"/>
      <c r="AN2057" s="54" t="str">
        <f t="shared" si="530"/>
        <v/>
      </c>
      <c r="AO2057" s="54" t="str">
        <f t="shared" si="531"/>
        <v/>
      </c>
      <c r="AP2057" s="53"/>
      <c r="AQ2057" s="53"/>
      <c r="AR2057" s="1"/>
      <c r="AS2057" s="1"/>
    </row>
    <row r="2058" spans="1:45" ht="18.75" customHeight="1" x14ac:dyDescent="0.35">
      <c r="A2058" s="1"/>
      <c r="B2058" s="49">
        <f>IF(R2058="",0,COUNTIF($R$7:R2058,R2058))</f>
        <v>0</v>
      </c>
      <c r="C2058" s="49" t="str">
        <f t="shared" si="516"/>
        <v>0</v>
      </c>
      <c r="D2058" s="49">
        <f>IF(X2058="",0,COUNTIF($X$7:X2058,X2058))</f>
        <v>0</v>
      </c>
      <c r="E2058" s="49" t="str">
        <f t="shared" si="517"/>
        <v>0</v>
      </c>
      <c r="F2058" s="49">
        <f>IF(AD2058="",0,COUNTIF($AD$7:AD2058,AD2058))</f>
        <v>0</v>
      </c>
      <c r="G2058" s="49" t="str">
        <f t="shared" si="518"/>
        <v>0</v>
      </c>
      <c r="H2058" s="49">
        <f>IF(AJ2058="",0,COUNTIF($AJ$7:AJ2058,AJ2058))</f>
        <v>0</v>
      </c>
      <c r="I2058" s="49" t="str">
        <f t="shared" si="519"/>
        <v>0</v>
      </c>
      <c r="J2058" s="120">
        <f t="shared" si="520"/>
        <v>0</v>
      </c>
      <c r="K2058" s="50" t="str">
        <f t="shared" si="521"/>
        <v>-</v>
      </c>
      <c r="L2058" s="49">
        <f>IF(N2058="",0,COUNTIF($N$7:N2058,N2058))</f>
        <v>0</v>
      </c>
      <c r="M2058" s="50" t="str">
        <f t="shared" si="522"/>
        <v>0</v>
      </c>
      <c r="N2058" s="49" t="str">
        <f t="shared" si="523"/>
        <v/>
      </c>
      <c r="O2058" s="1"/>
      <c r="P2058" s="112"/>
      <c r="Q2058" s="4"/>
      <c r="R2058" s="4"/>
      <c r="S2058" s="54" t="str">
        <f t="shared" si="524"/>
        <v/>
      </c>
      <c r="T2058" s="51"/>
      <c r="U2058" s="53"/>
      <c r="V2058" s="233"/>
      <c r="W2058" s="234" t="str">
        <f t="shared" si="525"/>
        <v/>
      </c>
      <c r="X2058" s="52"/>
      <c r="Y2058" s="53"/>
      <c r="Z2058" s="53"/>
      <c r="AA2058" s="53"/>
      <c r="AB2058" s="54" t="str">
        <f t="shared" si="526"/>
        <v/>
      </c>
      <c r="AC2058" s="54" t="str">
        <f t="shared" si="527"/>
        <v/>
      </c>
      <c r="AD2058" s="52"/>
      <c r="AE2058" s="53"/>
      <c r="AF2058" s="53"/>
      <c r="AG2058" s="53"/>
      <c r="AH2058" s="54" t="str">
        <f t="shared" si="528"/>
        <v/>
      </c>
      <c r="AI2058" s="54" t="str">
        <f t="shared" si="529"/>
        <v/>
      </c>
      <c r="AJ2058" s="52"/>
      <c r="AK2058" s="55"/>
      <c r="AL2058" s="55"/>
      <c r="AM2058" s="55"/>
      <c r="AN2058" s="54" t="str">
        <f t="shared" si="530"/>
        <v/>
      </c>
      <c r="AO2058" s="54" t="str">
        <f t="shared" si="531"/>
        <v/>
      </c>
      <c r="AP2058" s="53"/>
      <c r="AQ2058" s="53"/>
      <c r="AR2058" s="1"/>
      <c r="AS2058" s="1"/>
    </row>
    <row r="2059" spans="1:45" ht="18.75" customHeight="1" x14ac:dyDescent="0.35">
      <c r="A2059" s="1"/>
      <c r="B2059" s="49">
        <f>IF(R2059="",0,COUNTIF($R$7:R2059,R2059))</f>
        <v>0</v>
      </c>
      <c r="C2059" s="49" t="str">
        <f t="shared" si="516"/>
        <v>0</v>
      </c>
      <c r="D2059" s="49">
        <f>IF(X2059="",0,COUNTIF($X$7:X2059,X2059))</f>
        <v>0</v>
      </c>
      <c r="E2059" s="49" t="str">
        <f t="shared" si="517"/>
        <v>0</v>
      </c>
      <c r="F2059" s="49">
        <f>IF(AD2059="",0,COUNTIF($AD$7:AD2059,AD2059))</f>
        <v>0</v>
      </c>
      <c r="G2059" s="49" t="str">
        <f t="shared" si="518"/>
        <v>0</v>
      </c>
      <c r="H2059" s="49">
        <f>IF(AJ2059="",0,COUNTIF($AJ$7:AJ2059,AJ2059))</f>
        <v>0</v>
      </c>
      <c r="I2059" s="49" t="str">
        <f t="shared" si="519"/>
        <v>0</v>
      </c>
      <c r="J2059" s="120">
        <f t="shared" si="520"/>
        <v>0</v>
      </c>
      <c r="K2059" s="50" t="str">
        <f t="shared" si="521"/>
        <v>-</v>
      </c>
      <c r="L2059" s="49">
        <f>IF(N2059="",0,COUNTIF($N$7:N2059,N2059))</f>
        <v>0</v>
      </c>
      <c r="M2059" s="50" t="str">
        <f t="shared" si="522"/>
        <v>0</v>
      </c>
      <c r="N2059" s="49" t="str">
        <f t="shared" si="523"/>
        <v/>
      </c>
      <c r="O2059" s="1"/>
      <c r="P2059" s="112"/>
      <c r="Q2059" s="4"/>
      <c r="R2059" s="4"/>
      <c r="S2059" s="54" t="str">
        <f t="shared" si="524"/>
        <v/>
      </c>
      <c r="T2059" s="51"/>
      <c r="U2059" s="53"/>
      <c r="V2059" s="233"/>
      <c r="W2059" s="234" t="str">
        <f t="shared" si="525"/>
        <v/>
      </c>
      <c r="X2059" s="52"/>
      <c r="Y2059" s="53"/>
      <c r="Z2059" s="53"/>
      <c r="AA2059" s="53"/>
      <c r="AB2059" s="54" t="str">
        <f t="shared" si="526"/>
        <v/>
      </c>
      <c r="AC2059" s="54" t="str">
        <f t="shared" si="527"/>
        <v/>
      </c>
      <c r="AD2059" s="52"/>
      <c r="AE2059" s="53"/>
      <c r="AF2059" s="53"/>
      <c r="AG2059" s="53"/>
      <c r="AH2059" s="54" t="str">
        <f t="shared" si="528"/>
        <v/>
      </c>
      <c r="AI2059" s="54" t="str">
        <f t="shared" si="529"/>
        <v/>
      </c>
      <c r="AJ2059" s="52"/>
      <c r="AK2059" s="55"/>
      <c r="AL2059" s="55"/>
      <c r="AM2059" s="55"/>
      <c r="AN2059" s="54" t="str">
        <f t="shared" si="530"/>
        <v/>
      </c>
      <c r="AO2059" s="54" t="str">
        <f t="shared" si="531"/>
        <v/>
      </c>
      <c r="AP2059" s="53"/>
      <c r="AQ2059" s="53"/>
      <c r="AR2059" s="1"/>
      <c r="AS2059" s="1"/>
    </row>
    <row r="2060" spans="1:45" ht="18.75" customHeight="1" x14ac:dyDescent="0.35">
      <c r="A2060" s="1"/>
      <c r="B2060" s="49">
        <f>IF(R2060="",0,COUNTIF($R$7:R2060,R2060))</f>
        <v>0</v>
      </c>
      <c r="C2060" s="49" t="str">
        <f t="shared" si="516"/>
        <v>0</v>
      </c>
      <c r="D2060" s="49">
        <f>IF(X2060="",0,COUNTIF($X$7:X2060,X2060))</f>
        <v>0</v>
      </c>
      <c r="E2060" s="49" t="str">
        <f t="shared" si="517"/>
        <v>0</v>
      </c>
      <c r="F2060" s="49">
        <f>IF(AD2060="",0,COUNTIF($AD$7:AD2060,AD2060))</f>
        <v>0</v>
      </c>
      <c r="G2060" s="49" t="str">
        <f t="shared" si="518"/>
        <v>0</v>
      </c>
      <c r="H2060" s="49">
        <f>IF(AJ2060="",0,COUNTIF($AJ$7:AJ2060,AJ2060))</f>
        <v>0</v>
      </c>
      <c r="I2060" s="49" t="str">
        <f t="shared" si="519"/>
        <v>0</v>
      </c>
      <c r="J2060" s="120">
        <f t="shared" si="520"/>
        <v>0</v>
      </c>
      <c r="K2060" s="50" t="str">
        <f t="shared" si="521"/>
        <v>-</v>
      </c>
      <c r="L2060" s="49">
        <f>IF(N2060="",0,COUNTIF($N$7:N2060,N2060))</f>
        <v>0</v>
      </c>
      <c r="M2060" s="50" t="str">
        <f t="shared" si="522"/>
        <v>0</v>
      </c>
      <c r="N2060" s="49" t="str">
        <f t="shared" si="523"/>
        <v/>
      </c>
      <c r="O2060" s="1"/>
      <c r="P2060" s="112"/>
      <c r="Q2060" s="4"/>
      <c r="R2060" s="4"/>
      <c r="S2060" s="54" t="str">
        <f t="shared" si="524"/>
        <v/>
      </c>
      <c r="T2060" s="51"/>
      <c r="U2060" s="53"/>
      <c r="V2060" s="233"/>
      <c r="W2060" s="234" t="str">
        <f t="shared" si="525"/>
        <v/>
      </c>
      <c r="X2060" s="52"/>
      <c r="Y2060" s="53"/>
      <c r="Z2060" s="53"/>
      <c r="AA2060" s="53"/>
      <c r="AB2060" s="54" t="str">
        <f t="shared" si="526"/>
        <v/>
      </c>
      <c r="AC2060" s="54" t="str">
        <f t="shared" si="527"/>
        <v/>
      </c>
      <c r="AD2060" s="52"/>
      <c r="AE2060" s="53"/>
      <c r="AF2060" s="53"/>
      <c r="AG2060" s="53"/>
      <c r="AH2060" s="54" t="str">
        <f t="shared" si="528"/>
        <v/>
      </c>
      <c r="AI2060" s="54" t="str">
        <f t="shared" si="529"/>
        <v/>
      </c>
      <c r="AJ2060" s="52"/>
      <c r="AK2060" s="55"/>
      <c r="AL2060" s="55"/>
      <c r="AM2060" s="55"/>
      <c r="AN2060" s="54" t="str">
        <f t="shared" si="530"/>
        <v/>
      </c>
      <c r="AO2060" s="54" t="str">
        <f t="shared" si="531"/>
        <v/>
      </c>
      <c r="AP2060" s="53"/>
      <c r="AQ2060" s="53"/>
      <c r="AR2060" s="1"/>
      <c r="AS2060" s="1"/>
    </row>
    <row r="2061" spans="1:45" ht="18.75" customHeight="1" x14ac:dyDescent="0.35">
      <c r="A2061" s="1"/>
      <c r="B2061" s="49">
        <f>IF(R2061="",0,COUNTIF($R$7:R2061,R2061))</f>
        <v>0</v>
      </c>
      <c r="C2061" s="49" t="str">
        <f t="shared" si="516"/>
        <v>0</v>
      </c>
      <c r="D2061" s="49">
        <f>IF(X2061="",0,COUNTIF($X$7:X2061,X2061))</f>
        <v>0</v>
      </c>
      <c r="E2061" s="49" t="str">
        <f t="shared" si="517"/>
        <v>0</v>
      </c>
      <c r="F2061" s="49">
        <f>IF(AD2061="",0,COUNTIF($AD$7:AD2061,AD2061))</f>
        <v>0</v>
      </c>
      <c r="G2061" s="49" t="str">
        <f t="shared" si="518"/>
        <v>0</v>
      </c>
      <c r="H2061" s="49">
        <f>IF(AJ2061="",0,COUNTIF($AJ$7:AJ2061,AJ2061))</f>
        <v>0</v>
      </c>
      <c r="I2061" s="49" t="str">
        <f t="shared" si="519"/>
        <v>0</v>
      </c>
      <c r="J2061" s="120">
        <f t="shared" si="520"/>
        <v>0</v>
      </c>
      <c r="K2061" s="50" t="str">
        <f t="shared" si="521"/>
        <v>-</v>
      </c>
      <c r="L2061" s="49">
        <f>IF(N2061="",0,COUNTIF($N$7:N2061,N2061))</f>
        <v>0</v>
      </c>
      <c r="M2061" s="50" t="str">
        <f t="shared" si="522"/>
        <v>0</v>
      </c>
      <c r="N2061" s="49" t="str">
        <f t="shared" si="523"/>
        <v/>
      </c>
      <c r="O2061" s="1"/>
      <c r="P2061" s="112"/>
      <c r="Q2061" s="4"/>
      <c r="R2061" s="4"/>
      <c r="S2061" s="54" t="str">
        <f t="shared" si="524"/>
        <v/>
      </c>
      <c r="T2061" s="51"/>
      <c r="U2061" s="53"/>
      <c r="V2061" s="233"/>
      <c r="W2061" s="234" t="str">
        <f t="shared" si="525"/>
        <v/>
      </c>
      <c r="X2061" s="52"/>
      <c r="Y2061" s="53"/>
      <c r="Z2061" s="53"/>
      <c r="AA2061" s="53"/>
      <c r="AB2061" s="54" t="str">
        <f t="shared" si="526"/>
        <v/>
      </c>
      <c r="AC2061" s="54" t="str">
        <f t="shared" si="527"/>
        <v/>
      </c>
      <c r="AD2061" s="52"/>
      <c r="AE2061" s="53"/>
      <c r="AF2061" s="53"/>
      <c r="AG2061" s="53"/>
      <c r="AH2061" s="54" t="str">
        <f t="shared" si="528"/>
        <v/>
      </c>
      <c r="AI2061" s="54" t="str">
        <f t="shared" si="529"/>
        <v/>
      </c>
      <c r="AJ2061" s="52"/>
      <c r="AK2061" s="55"/>
      <c r="AL2061" s="55"/>
      <c r="AM2061" s="55"/>
      <c r="AN2061" s="54" t="str">
        <f t="shared" si="530"/>
        <v/>
      </c>
      <c r="AO2061" s="54" t="str">
        <f t="shared" si="531"/>
        <v/>
      </c>
      <c r="AP2061" s="53"/>
      <c r="AQ2061" s="53"/>
      <c r="AR2061" s="1"/>
      <c r="AS2061" s="1"/>
    </row>
    <row r="2062" spans="1:45" ht="18.75" customHeight="1" x14ac:dyDescent="0.35">
      <c r="A2062" s="1"/>
      <c r="B2062" s="49">
        <f>IF(R2062="",0,COUNTIF($R$7:R2062,R2062))</f>
        <v>0</v>
      </c>
      <c r="C2062" s="49" t="str">
        <f t="shared" si="516"/>
        <v>0</v>
      </c>
      <c r="D2062" s="49">
        <f>IF(X2062="",0,COUNTIF($X$7:X2062,X2062))</f>
        <v>0</v>
      </c>
      <c r="E2062" s="49" t="str">
        <f t="shared" si="517"/>
        <v>0</v>
      </c>
      <c r="F2062" s="49">
        <f>IF(AD2062="",0,COUNTIF($AD$7:AD2062,AD2062))</f>
        <v>0</v>
      </c>
      <c r="G2062" s="49" t="str">
        <f t="shared" si="518"/>
        <v>0</v>
      </c>
      <c r="H2062" s="49">
        <f>IF(AJ2062="",0,COUNTIF($AJ$7:AJ2062,AJ2062))</f>
        <v>0</v>
      </c>
      <c r="I2062" s="49" t="str">
        <f t="shared" si="519"/>
        <v>0</v>
      </c>
      <c r="J2062" s="120">
        <f t="shared" si="520"/>
        <v>0</v>
      </c>
      <c r="K2062" s="50" t="str">
        <f t="shared" si="521"/>
        <v>-</v>
      </c>
      <c r="L2062" s="49">
        <f>IF(N2062="",0,COUNTIF($N$7:N2062,N2062))</f>
        <v>0</v>
      </c>
      <c r="M2062" s="50" t="str">
        <f t="shared" si="522"/>
        <v>0</v>
      </c>
      <c r="N2062" s="49" t="str">
        <f t="shared" si="523"/>
        <v/>
      </c>
      <c r="O2062" s="1"/>
      <c r="P2062" s="112"/>
      <c r="Q2062" s="4"/>
      <c r="R2062" s="4"/>
      <c r="S2062" s="54" t="str">
        <f t="shared" si="524"/>
        <v/>
      </c>
      <c r="T2062" s="51"/>
      <c r="U2062" s="53"/>
      <c r="V2062" s="233"/>
      <c r="W2062" s="234" t="str">
        <f t="shared" si="525"/>
        <v/>
      </c>
      <c r="X2062" s="52"/>
      <c r="Y2062" s="53"/>
      <c r="Z2062" s="53"/>
      <c r="AA2062" s="53"/>
      <c r="AB2062" s="54" t="str">
        <f t="shared" si="526"/>
        <v/>
      </c>
      <c r="AC2062" s="54" t="str">
        <f t="shared" si="527"/>
        <v/>
      </c>
      <c r="AD2062" s="52"/>
      <c r="AE2062" s="53"/>
      <c r="AF2062" s="53"/>
      <c r="AG2062" s="53"/>
      <c r="AH2062" s="54" t="str">
        <f t="shared" si="528"/>
        <v/>
      </c>
      <c r="AI2062" s="54" t="str">
        <f t="shared" si="529"/>
        <v/>
      </c>
      <c r="AJ2062" s="52"/>
      <c r="AK2062" s="55"/>
      <c r="AL2062" s="55"/>
      <c r="AM2062" s="55"/>
      <c r="AN2062" s="54" t="str">
        <f t="shared" si="530"/>
        <v/>
      </c>
      <c r="AO2062" s="54" t="str">
        <f t="shared" si="531"/>
        <v/>
      </c>
      <c r="AP2062" s="53"/>
      <c r="AQ2062" s="53"/>
      <c r="AR2062" s="1"/>
      <c r="AS2062" s="1"/>
    </row>
    <row r="2063" spans="1:45" ht="18.75" customHeight="1" x14ac:dyDescent="0.35">
      <c r="A2063" s="1"/>
      <c r="B2063" s="49">
        <f>IF(R2063="",0,COUNTIF($R$7:R2063,R2063))</f>
        <v>0</v>
      </c>
      <c r="C2063" s="49" t="str">
        <f t="shared" si="516"/>
        <v>0</v>
      </c>
      <c r="D2063" s="49">
        <f>IF(X2063="",0,COUNTIF($X$7:X2063,X2063))</f>
        <v>0</v>
      </c>
      <c r="E2063" s="49" t="str">
        <f t="shared" si="517"/>
        <v>0</v>
      </c>
      <c r="F2063" s="49">
        <f>IF(AD2063="",0,COUNTIF($AD$7:AD2063,AD2063))</f>
        <v>0</v>
      </c>
      <c r="G2063" s="49" t="str">
        <f t="shared" si="518"/>
        <v>0</v>
      </c>
      <c r="H2063" s="49">
        <f>IF(AJ2063="",0,COUNTIF($AJ$7:AJ2063,AJ2063))</f>
        <v>0</v>
      </c>
      <c r="I2063" s="49" t="str">
        <f t="shared" si="519"/>
        <v>0</v>
      </c>
      <c r="J2063" s="120">
        <f t="shared" si="520"/>
        <v>0</v>
      </c>
      <c r="K2063" s="50" t="str">
        <f t="shared" si="521"/>
        <v>-</v>
      </c>
      <c r="L2063" s="49">
        <f>IF(N2063="",0,COUNTIF($N$7:N2063,N2063))</f>
        <v>0</v>
      </c>
      <c r="M2063" s="50" t="str">
        <f t="shared" si="522"/>
        <v>0</v>
      </c>
      <c r="N2063" s="49" t="str">
        <f t="shared" si="523"/>
        <v/>
      </c>
      <c r="O2063" s="1"/>
      <c r="P2063" s="112"/>
      <c r="Q2063" s="4"/>
      <c r="R2063" s="4"/>
      <c r="S2063" s="54" t="str">
        <f t="shared" si="524"/>
        <v/>
      </c>
      <c r="T2063" s="51"/>
      <c r="U2063" s="53"/>
      <c r="V2063" s="233"/>
      <c r="W2063" s="234" t="str">
        <f t="shared" si="525"/>
        <v/>
      </c>
      <c r="X2063" s="52"/>
      <c r="Y2063" s="53"/>
      <c r="Z2063" s="53"/>
      <c r="AA2063" s="53"/>
      <c r="AB2063" s="54" t="str">
        <f t="shared" si="526"/>
        <v/>
      </c>
      <c r="AC2063" s="54" t="str">
        <f t="shared" si="527"/>
        <v/>
      </c>
      <c r="AD2063" s="52"/>
      <c r="AE2063" s="53"/>
      <c r="AF2063" s="53"/>
      <c r="AG2063" s="53"/>
      <c r="AH2063" s="54" t="str">
        <f t="shared" si="528"/>
        <v/>
      </c>
      <c r="AI2063" s="54" t="str">
        <f t="shared" si="529"/>
        <v/>
      </c>
      <c r="AJ2063" s="52"/>
      <c r="AK2063" s="55"/>
      <c r="AL2063" s="55"/>
      <c r="AM2063" s="55"/>
      <c r="AN2063" s="54" t="str">
        <f t="shared" si="530"/>
        <v/>
      </c>
      <c r="AO2063" s="54" t="str">
        <f t="shared" si="531"/>
        <v/>
      </c>
      <c r="AP2063" s="53"/>
      <c r="AQ2063" s="53"/>
      <c r="AR2063" s="1"/>
      <c r="AS2063" s="1"/>
    </row>
    <row r="2064" spans="1:45" ht="18.75" customHeight="1" x14ac:dyDescent="0.35">
      <c r="A2064" s="1"/>
      <c r="B2064" s="49">
        <f>IF(R2064="",0,COUNTIF($R$7:R2064,R2064))</f>
        <v>0</v>
      </c>
      <c r="C2064" s="49" t="str">
        <f t="shared" si="516"/>
        <v>0</v>
      </c>
      <c r="D2064" s="49">
        <f>IF(X2064="",0,COUNTIF($X$7:X2064,X2064))</f>
        <v>0</v>
      </c>
      <c r="E2064" s="49" t="str">
        <f t="shared" si="517"/>
        <v>0</v>
      </c>
      <c r="F2064" s="49">
        <f>IF(AD2064="",0,COUNTIF($AD$7:AD2064,AD2064))</f>
        <v>0</v>
      </c>
      <c r="G2064" s="49" t="str">
        <f t="shared" si="518"/>
        <v>0</v>
      </c>
      <c r="H2064" s="49">
        <f>IF(AJ2064="",0,COUNTIF($AJ$7:AJ2064,AJ2064))</f>
        <v>0</v>
      </c>
      <c r="I2064" s="49" t="str">
        <f t="shared" si="519"/>
        <v>0</v>
      </c>
      <c r="J2064" s="120">
        <f t="shared" si="520"/>
        <v>0</v>
      </c>
      <c r="K2064" s="50" t="str">
        <f t="shared" si="521"/>
        <v>-</v>
      </c>
      <c r="L2064" s="49">
        <f>IF(N2064="",0,COUNTIF($N$7:N2064,N2064))</f>
        <v>0</v>
      </c>
      <c r="M2064" s="50" t="str">
        <f t="shared" si="522"/>
        <v>0</v>
      </c>
      <c r="N2064" s="49" t="str">
        <f t="shared" si="523"/>
        <v/>
      </c>
      <c r="O2064" s="1"/>
      <c r="P2064" s="112"/>
      <c r="Q2064" s="4"/>
      <c r="R2064" s="4"/>
      <c r="S2064" s="54" t="str">
        <f t="shared" si="524"/>
        <v/>
      </c>
      <c r="T2064" s="51"/>
      <c r="U2064" s="53"/>
      <c r="V2064" s="233"/>
      <c r="W2064" s="234" t="str">
        <f t="shared" si="525"/>
        <v/>
      </c>
      <c r="X2064" s="52"/>
      <c r="Y2064" s="53"/>
      <c r="Z2064" s="53"/>
      <c r="AA2064" s="53"/>
      <c r="AB2064" s="54" t="str">
        <f t="shared" si="526"/>
        <v/>
      </c>
      <c r="AC2064" s="54" t="str">
        <f t="shared" si="527"/>
        <v/>
      </c>
      <c r="AD2064" s="52"/>
      <c r="AE2064" s="53"/>
      <c r="AF2064" s="53"/>
      <c r="AG2064" s="53"/>
      <c r="AH2064" s="54" t="str">
        <f t="shared" si="528"/>
        <v/>
      </c>
      <c r="AI2064" s="54" t="str">
        <f t="shared" si="529"/>
        <v/>
      </c>
      <c r="AJ2064" s="52"/>
      <c r="AK2064" s="55"/>
      <c r="AL2064" s="55"/>
      <c r="AM2064" s="55"/>
      <c r="AN2064" s="54" t="str">
        <f t="shared" si="530"/>
        <v/>
      </c>
      <c r="AO2064" s="54" t="str">
        <f t="shared" si="531"/>
        <v/>
      </c>
      <c r="AP2064" s="53"/>
      <c r="AQ2064" s="53"/>
      <c r="AR2064" s="1"/>
      <c r="AS2064" s="1"/>
    </row>
    <row r="2065" spans="1:45" ht="18.75" customHeight="1" x14ac:dyDescent="0.35">
      <c r="A2065" s="1"/>
      <c r="B2065" s="49">
        <f>IF(R2065="",0,COUNTIF($R$7:R2065,R2065))</f>
        <v>0</v>
      </c>
      <c r="C2065" s="49" t="str">
        <f t="shared" si="516"/>
        <v>0</v>
      </c>
      <c r="D2065" s="49">
        <f>IF(X2065="",0,COUNTIF($X$7:X2065,X2065))</f>
        <v>0</v>
      </c>
      <c r="E2065" s="49" t="str">
        <f t="shared" si="517"/>
        <v>0</v>
      </c>
      <c r="F2065" s="49">
        <f>IF(AD2065="",0,COUNTIF($AD$7:AD2065,AD2065))</f>
        <v>0</v>
      </c>
      <c r="G2065" s="49" t="str">
        <f t="shared" si="518"/>
        <v>0</v>
      </c>
      <c r="H2065" s="49">
        <f>IF(AJ2065="",0,COUNTIF($AJ$7:AJ2065,AJ2065))</f>
        <v>0</v>
      </c>
      <c r="I2065" s="49" t="str">
        <f t="shared" si="519"/>
        <v>0</v>
      </c>
      <c r="J2065" s="120">
        <f t="shared" si="520"/>
        <v>0</v>
      </c>
      <c r="K2065" s="50" t="str">
        <f t="shared" si="521"/>
        <v>-</v>
      </c>
      <c r="L2065" s="49">
        <f>IF(N2065="",0,COUNTIF($N$7:N2065,N2065))</f>
        <v>0</v>
      </c>
      <c r="M2065" s="50" t="str">
        <f t="shared" si="522"/>
        <v>0</v>
      </c>
      <c r="N2065" s="49" t="str">
        <f t="shared" si="523"/>
        <v/>
      </c>
      <c r="O2065" s="1"/>
      <c r="P2065" s="112"/>
      <c r="Q2065" s="4"/>
      <c r="R2065" s="4"/>
      <c r="S2065" s="54" t="str">
        <f t="shared" si="524"/>
        <v/>
      </c>
      <c r="T2065" s="51"/>
      <c r="U2065" s="53"/>
      <c r="V2065" s="233"/>
      <c r="W2065" s="234" t="str">
        <f t="shared" si="525"/>
        <v/>
      </c>
      <c r="X2065" s="52"/>
      <c r="Y2065" s="53"/>
      <c r="Z2065" s="53"/>
      <c r="AA2065" s="53"/>
      <c r="AB2065" s="54" t="str">
        <f t="shared" si="526"/>
        <v/>
      </c>
      <c r="AC2065" s="54" t="str">
        <f t="shared" si="527"/>
        <v/>
      </c>
      <c r="AD2065" s="52"/>
      <c r="AE2065" s="53"/>
      <c r="AF2065" s="53"/>
      <c r="AG2065" s="53"/>
      <c r="AH2065" s="54" t="str">
        <f t="shared" si="528"/>
        <v/>
      </c>
      <c r="AI2065" s="54" t="str">
        <f t="shared" si="529"/>
        <v/>
      </c>
      <c r="AJ2065" s="52"/>
      <c r="AK2065" s="55"/>
      <c r="AL2065" s="55"/>
      <c r="AM2065" s="55"/>
      <c r="AN2065" s="54" t="str">
        <f t="shared" si="530"/>
        <v/>
      </c>
      <c r="AO2065" s="54" t="str">
        <f t="shared" si="531"/>
        <v/>
      </c>
      <c r="AP2065" s="53"/>
      <c r="AQ2065" s="53"/>
      <c r="AR2065" s="1"/>
      <c r="AS2065" s="1"/>
    </row>
    <row r="2066" spans="1:45" ht="18.75" customHeight="1" x14ac:dyDescent="0.35">
      <c r="A2066" s="1"/>
      <c r="B2066" s="49">
        <f>IF(R2066="",0,COUNTIF($R$7:R2066,R2066))</f>
        <v>0</v>
      </c>
      <c r="C2066" s="49" t="str">
        <f t="shared" si="516"/>
        <v>0</v>
      </c>
      <c r="D2066" s="49">
        <f>IF(X2066="",0,COUNTIF($X$7:X2066,X2066))</f>
        <v>0</v>
      </c>
      <c r="E2066" s="49" t="str">
        <f t="shared" si="517"/>
        <v>0</v>
      </c>
      <c r="F2066" s="49">
        <f>IF(AD2066="",0,COUNTIF($AD$7:AD2066,AD2066))</f>
        <v>0</v>
      </c>
      <c r="G2066" s="49" t="str">
        <f t="shared" si="518"/>
        <v>0</v>
      </c>
      <c r="H2066" s="49">
        <f>IF(AJ2066="",0,COUNTIF($AJ$7:AJ2066,AJ2066))</f>
        <v>0</v>
      </c>
      <c r="I2066" s="49" t="str">
        <f t="shared" si="519"/>
        <v>0</v>
      </c>
      <c r="J2066" s="120">
        <f t="shared" si="520"/>
        <v>0</v>
      </c>
      <c r="K2066" s="50" t="str">
        <f t="shared" si="521"/>
        <v>-</v>
      </c>
      <c r="L2066" s="49">
        <f>IF(N2066="",0,COUNTIF($N$7:N2066,N2066))</f>
        <v>0</v>
      </c>
      <c r="M2066" s="50" t="str">
        <f t="shared" si="522"/>
        <v>0</v>
      </c>
      <c r="N2066" s="49" t="str">
        <f t="shared" si="523"/>
        <v/>
      </c>
      <c r="O2066" s="1"/>
      <c r="P2066" s="112"/>
      <c r="Q2066" s="4"/>
      <c r="R2066" s="4"/>
      <c r="S2066" s="54" t="str">
        <f t="shared" si="524"/>
        <v/>
      </c>
      <c r="T2066" s="51"/>
      <c r="U2066" s="53"/>
      <c r="V2066" s="233"/>
      <c r="W2066" s="234" t="str">
        <f t="shared" si="525"/>
        <v/>
      </c>
      <c r="X2066" s="52"/>
      <c r="Y2066" s="53"/>
      <c r="Z2066" s="53"/>
      <c r="AA2066" s="53"/>
      <c r="AB2066" s="54" t="str">
        <f t="shared" si="526"/>
        <v/>
      </c>
      <c r="AC2066" s="54" t="str">
        <f t="shared" si="527"/>
        <v/>
      </c>
      <c r="AD2066" s="52"/>
      <c r="AE2066" s="53"/>
      <c r="AF2066" s="53"/>
      <c r="AG2066" s="53"/>
      <c r="AH2066" s="54" t="str">
        <f t="shared" si="528"/>
        <v/>
      </c>
      <c r="AI2066" s="54" t="str">
        <f t="shared" si="529"/>
        <v/>
      </c>
      <c r="AJ2066" s="52"/>
      <c r="AK2066" s="55"/>
      <c r="AL2066" s="55"/>
      <c r="AM2066" s="55"/>
      <c r="AN2066" s="54" t="str">
        <f t="shared" si="530"/>
        <v/>
      </c>
      <c r="AO2066" s="54" t="str">
        <f t="shared" si="531"/>
        <v/>
      </c>
      <c r="AP2066" s="53"/>
      <c r="AQ2066" s="53"/>
      <c r="AR2066" s="1"/>
      <c r="AS2066" s="1"/>
    </row>
    <row r="2067" spans="1:45" ht="18.75" customHeight="1" x14ac:dyDescent="0.35">
      <c r="A2067" s="1"/>
      <c r="B2067" s="49">
        <f>IF(R2067="",0,COUNTIF($R$7:R2067,R2067))</f>
        <v>0</v>
      </c>
      <c r="C2067" s="49" t="str">
        <f t="shared" si="516"/>
        <v>0</v>
      </c>
      <c r="D2067" s="49">
        <f>IF(X2067="",0,COUNTIF($X$7:X2067,X2067))</f>
        <v>0</v>
      </c>
      <c r="E2067" s="49" t="str">
        <f t="shared" si="517"/>
        <v>0</v>
      </c>
      <c r="F2067" s="49">
        <f>IF(AD2067="",0,COUNTIF($AD$7:AD2067,AD2067))</f>
        <v>0</v>
      </c>
      <c r="G2067" s="49" t="str">
        <f t="shared" si="518"/>
        <v>0</v>
      </c>
      <c r="H2067" s="49">
        <f>IF(AJ2067="",0,COUNTIF($AJ$7:AJ2067,AJ2067))</f>
        <v>0</v>
      </c>
      <c r="I2067" s="49" t="str">
        <f t="shared" si="519"/>
        <v>0</v>
      </c>
      <c r="J2067" s="120">
        <f t="shared" si="520"/>
        <v>0</v>
      </c>
      <c r="K2067" s="50" t="str">
        <f t="shared" si="521"/>
        <v>-</v>
      </c>
      <c r="L2067" s="49">
        <f>IF(N2067="",0,COUNTIF($N$7:N2067,N2067))</f>
        <v>0</v>
      </c>
      <c r="M2067" s="50" t="str">
        <f t="shared" si="522"/>
        <v>0</v>
      </c>
      <c r="N2067" s="49" t="str">
        <f t="shared" si="523"/>
        <v/>
      </c>
      <c r="O2067" s="1"/>
      <c r="P2067" s="112"/>
      <c r="Q2067" s="4"/>
      <c r="R2067" s="4"/>
      <c r="S2067" s="54" t="str">
        <f t="shared" si="524"/>
        <v/>
      </c>
      <c r="T2067" s="51"/>
      <c r="U2067" s="53"/>
      <c r="V2067" s="233"/>
      <c r="W2067" s="234" t="str">
        <f t="shared" si="525"/>
        <v/>
      </c>
      <c r="X2067" s="52"/>
      <c r="Y2067" s="53"/>
      <c r="Z2067" s="53"/>
      <c r="AA2067" s="53"/>
      <c r="AB2067" s="54" t="str">
        <f t="shared" si="526"/>
        <v/>
      </c>
      <c r="AC2067" s="54" t="str">
        <f t="shared" si="527"/>
        <v/>
      </c>
      <c r="AD2067" s="52"/>
      <c r="AE2067" s="53"/>
      <c r="AF2067" s="53"/>
      <c r="AG2067" s="53"/>
      <c r="AH2067" s="54" t="str">
        <f t="shared" si="528"/>
        <v/>
      </c>
      <c r="AI2067" s="54" t="str">
        <f t="shared" si="529"/>
        <v/>
      </c>
      <c r="AJ2067" s="52"/>
      <c r="AK2067" s="55"/>
      <c r="AL2067" s="55"/>
      <c r="AM2067" s="55"/>
      <c r="AN2067" s="54" t="str">
        <f t="shared" si="530"/>
        <v/>
      </c>
      <c r="AO2067" s="54" t="str">
        <f t="shared" si="531"/>
        <v/>
      </c>
      <c r="AP2067" s="53"/>
      <c r="AQ2067" s="53"/>
      <c r="AR2067" s="1"/>
      <c r="AS2067" s="1"/>
    </row>
    <row r="2068" spans="1:45" ht="18.75" customHeight="1" x14ac:dyDescent="0.35">
      <c r="A2068" s="1"/>
      <c r="B2068" s="49">
        <f>IF(R2068="",0,COUNTIF($R$7:R2068,R2068))</f>
        <v>0</v>
      </c>
      <c r="C2068" s="49" t="str">
        <f t="shared" si="516"/>
        <v>0</v>
      </c>
      <c r="D2068" s="49">
        <f>IF(X2068="",0,COUNTIF($X$7:X2068,X2068))</f>
        <v>0</v>
      </c>
      <c r="E2068" s="49" t="str">
        <f t="shared" si="517"/>
        <v>0</v>
      </c>
      <c r="F2068" s="49">
        <f>IF(AD2068="",0,COUNTIF($AD$7:AD2068,AD2068))</f>
        <v>0</v>
      </c>
      <c r="G2068" s="49" t="str">
        <f t="shared" si="518"/>
        <v>0</v>
      </c>
      <c r="H2068" s="49">
        <f>IF(AJ2068="",0,COUNTIF($AJ$7:AJ2068,AJ2068))</f>
        <v>0</v>
      </c>
      <c r="I2068" s="49" t="str">
        <f t="shared" si="519"/>
        <v>0</v>
      </c>
      <c r="J2068" s="120">
        <f t="shared" si="520"/>
        <v>0</v>
      </c>
      <c r="K2068" s="50" t="str">
        <f t="shared" si="521"/>
        <v>-</v>
      </c>
      <c r="L2068" s="49">
        <f>IF(N2068="",0,COUNTIF($N$7:N2068,N2068))</f>
        <v>0</v>
      </c>
      <c r="M2068" s="50" t="str">
        <f t="shared" si="522"/>
        <v>0</v>
      </c>
      <c r="N2068" s="49" t="str">
        <f t="shared" si="523"/>
        <v/>
      </c>
      <c r="O2068" s="1"/>
      <c r="P2068" s="112"/>
      <c r="Q2068" s="4"/>
      <c r="R2068" s="4"/>
      <c r="S2068" s="54" t="str">
        <f t="shared" si="524"/>
        <v/>
      </c>
      <c r="T2068" s="51"/>
      <c r="U2068" s="53"/>
      <c r="V2068" s="233"/>
      <c r="W2068" s="234" t="str">
        <f t="shared" si="525"/>
        <v/>
      </c>
      <c r="X2068" s="52"/>
      <c r="Y2068" s="53"/>
      <c r="Z2068" s="53"/>
      <c r="AA2068" s="53"/>
      <c r="AB2068" s="54" t="str">
        <f t="shared" si="526"/>
        <v/>
      </c>
      <c r="AC2068" s="54" t="str">
        <f t="shared" si="527"/>
        <v/>
      </c>
      <c r="AD2068" s="52"/>
      <c r="AE2068" s="53"/>
      <c r="AF2068" s="53"/>
      <c r="AG2068" s="53"/>
      <c r="AH2068" s="54" t="str">
        <f t="shared" si="528"/>
        <v/>
      </c>
      <c r="AI2068" s="54" t="str">
        <f t="shared" si="529"/>
        <v/>
      </c>
      <c r="AJ2068" s="52"/>
      <c r="AK2068" s="55"/>
      <c r="AL2068" s="55"/>
      <c r="AM2068" s="55"/>
      <c r="AN2068" s="54" t="str">
        <f t="shared" si="530"/>
        <v/>
      </c>
      <c r="AO2068" s="54" t="str">
        <f t="shared" si="531"/>
        <v/>
      </c>
      <c r="AP2068" s="53"/>
      <c r="AQ2068" s="53"/>
      <c r="AR2068" s="1"/>
      <c r="AS2068" s="1"/>
    </row>
    <row r="2069" spans="1:45" ht="18.75" customHeight="1" x14ac:dyDescent="0.35">
      <c r="A2069" s="1"/>
      <c r="B2069" s="49">
        <f>IF(R2069="",0,COUNTIF($R$7:R2069,R2069))</f>
        <v>0</v>
      </c>
      <c r="C2069" s="49" t="str">
        <f t="shared" si="516"/>
        <v>0</v>
      </c>
      <c r="D2069" s="49">
        <f>IF(X2069="",0,COUNTIF($X$7:X2069,X2069))</f>
        <v>0</v>
      </c>
      <c r="E2069" s="49" t="str">
        <f t="shared" si="517"/>
        <v>0</v>
      </c>
      <c r="F2069" s="49">
        <f>IF(AD2069="",0,COUNTIF($AD$7:AD2069,AD2069))</f>
        <v>0</v>
      </c>
      <c r="G2069" s="49" t="str">
        <f t="shared" si="518"/>
        <v>0</v>
      </c>
      <c r="H2069" s="49">
        <f>IF(AJ2069="",0,COUNTIF($AJ$7:AJ2069,AJ2069))</f>
        <v>0</v>
      </c>
      <c r="I2069" s="49" t="str">
        <f t="shared" si="519"/>
        <v>0</v>
      </c>
      <c r="J2069" s="120">
        <f t="shared" si="520"/>
        <v>0</v>
      </c>
      <c r="K2069" s="50" t="str">
        <f t="shared" si="521"/>
        <v>-</v>
      </c>
      <c r="L2069" s="49">
        <f>IF(N2069="",0,COUNTIF($N$7:N2069,N2069))</f>
        <v>0</v>
      </c>
      <c r="M2069" s="50" t="str">
        <f t="shared" si="522"/>
        <v>0</v>
      </c>
      <c r="N2069" s="49" t="str">
        <f t="shared" si="523"/>
        <v/>
      </c>
      <c r="O2069" s="1"/>
      <c r="P2069" s="112"/>
      <c r="Q2069" s="4"/>
      <c r="R2069" s="4"/>
      <c r="S2069" s="54" t="str">
        <f t="shared" si="524"/>
        <v/>
      </c>
      <c r="T2069" s="51"/>
      <c r="U2069" s="53"/>
      <c r="V2069" s="233"/>
      <c r="W2069" s="234" t="str">
        <f t="shared" si="525"/>
        <v/>
      </c>
      <c r="X2069" s="52"/>
      <c r="Y2069" s="53"/>
      <c r="Z2069" s="53"/>
      <c r="AA2069" s="53"/>
      <c r="AB2069" s="54" t="str">
        <f t="shared" si="526"/>
        <v/>
      </c>
      <c r="AC2069" s="54" t="str">
        <f t="shared" si="527"/>
        <v/>
      </c>
      <c r="AD2069" s="52"/>
      <c r="AE2069" s="53"/>
      <c r="AF2069" s="53"/>
      <c r="AG2069" s="53"/>
      <c r="AH2069" s="54" t="str">
        <f t="shared" si="528"/>
        <v/>
      </c>
      <c r="AI2069" s="54" t="str">
        <f t="shared" si="529"/>
        <v/>
      </c>
      <c r="AJ2069" s="52"/>
      <c r="AK2069" s="55"/>
      <c r="AL2069" s="55"/>
      <c r="AM2069" s="55"/>
      <c r="AN2069" s="54" t="str">
        <f t="shared" si="530"/>
        <v/>
      </c>
      <c r="AO2069" s="54" t="str">
        <f t="shared" si="531"/>
        <v/>
      </c>
      <c r="AP2069" s="53"/>
      <c r="AQ2069" s="53"/>
      <c r="AR2069" s="1"/>
      <c r="AS2069" s="1"/>
    </row>
    <row r="2070" spans="1:45" ht="18.75" customHeight="1" x14ac:dyDescent="0.35">
      <c r="A2070" s="1"/>
      <c r="B2070" s="49">
        <f>IF(R2070="",0,COUNTIF($R$7:R2070,R2070))</f>
        <v>0</v>
      </c>
      <c r="C2070" s="49" t="str">
        <f t="shared" si="516"/>
        <v>0</v>
      </c>
      <c r="D2070" s="49">
        <f>IF(X2070="",0,COUNTIF($X$7:X2070,X2070))</f>
        <v>0</v>
      </c>
      <c r="E2070" s="49" t="str">
        <f t="shared" si="517"/>
        <v>0</v>
      </c>
      <c r="F2070" s="49">
        <f>IF(AD2070="",0,COUNTIF($AD$7:AD2070,AD2070))</f>
        <v>0</v>
      </c>
      <c r="G2070" s="49" t="str">
        <f t="shared" si="518"/>
        <v>0</v>
      </c>
      <c r="H2070" s="49">
        <f>IF(AJ2070="",0,COUNTIF($AJ$7:AJ2070,AJ2070))</f>
        <v>0</v>
      </c>
      <c r="I2070" s="49" t="str">
        <f t="shared" si="519"/>
        <v>0</v>
      </c>
      <c r="J2070" s="120">
        <f t="shared" si="520"/>
        <v>0</v>
      </c>
      <c r="K2070" s="50" t="str">
        <f t="shared" si="521"/>
        <v>-</v>
      </c>
      <c r="L2070" s="49">
        <f>IF(N2070="",0,COUNTIF($N$7:N2070,N2070))</f>
        <v>0</v>
      </c>
      <c r="M2070" s="50" t="str">
        <f t="shared" si="522"/>
        <v>0</v>
      </c>
      <c r="N2070" s="49" t="str">
        <f t="shared" si="523"/>
        <v/>
      </c>
      <c r="O2070" s="1"/>
      <c r="P2070" s="112"/>
      <c r="Q2070" s="4"/>
      <c r="R2070" s="4"/>
      <c r="S2070" s="54" t="str">
        <f t="shared" si="524"/>
        <v/>
      </c>
      <c r="T2070" s="51"/>
      <c r="U2070" s="53"/>
      <c r="V2070" s="233"/>
      <c r="W2070" s="234" t="str">
        <f t="shared" si="525"/>
        <v/>
      </c>
      <c r="X2070" s="52"/>
      <c r="Y2070" s="53"/>
      <c r="Z2070" s="53"/>
      <c r="AA2070" s="53"/>
      <c r="AB2070" s="54" t="str">
        <f t="shared" si="526"/>
        <v/>
      </c>
      <c r="AC2070" s="54" t="str">
        <f t="shared" si="527"/>
        <v/>
      </c>
      <c r="AD2070" s="52"/>
      <c r="AE2070" s="53"/>
      <c r="AF2070" s="53"/>
      <c r="AG2070" s="53"/>
      <c r="AH2070" s="54" t="str">
        <f t="shared" si="528"/>
        <v/>
      </c>
      <c r="AI2070" s="54" t="str">
        <f t="shared" si="529"/>
        <v/>
      </c>
      <c r="AJ2070" s="52"/>
      <c r="AK2070" s="55"/>
      <c r="AL2070" s="55"/>
      <c r="AM2070" s="55"/>
      <c r="AN2070" s="54" t="str">
        <f t="shared" si="530"/>
        <v/>
      </c>
      <c r="AO2070" s="54" t="str">
        <f t="shared" si="531"/>
        <v/>
      </c>
      <c r="AP2070" s="53"/>
      <c r="AQ2070" s="53"/>
      <c r="AR2070" s="1"/>
      <c r="AS2070" s="1"/>
    </row>
    <row r="2071" spans="1:45" ht="18.75" customHeight="1" x14ac:dyDescent="0.35">
      <c r="A2071" s="1"/>
      <c r="B2071" s="49">
        <f>IF(R2071="",0,COUNTIF($R$7:R2071,R2071))</f>
        <v>0</v>
      </c>
      <c r="C2071" s="49" t="str">
        <f t="shared" si="516"/>
        <v>0</v>
      </c>
      <c r="D2071" s="49">
        <f>IF(X2071="",0,COUNTIF($X$7:X2071,X2071))</f>
        <v>0</v>
      </c>
      <c r="E2071" s="49" t="str">
        <f t="shared" si="517"/>
        <v>0</v>
      </c>
      <c r="F2071" s="49">
        <f>IF(AD2071="",0,COUNTIF($AD$7:AD2071,AD2071))</f>
        <v>0</v>
      </c>
      <c r="G2071" s="49" t="str">
        <f t="shared" si="518"/>
        <v>0</v>
      </c>
      <c r="H2071" s="49">
        <f>IF(AJ2071="",0,COUNTIF($AJ$7:AJ2071,AJ2071))</f>
        <v>0</v>
      </c>
      <c r="I2071" s="49" t="str">
        <f t="shared" si="519"/>
        <v>0</v>
      </c>
      <c r="J2071" s="120">
        <f t="shared" si="520"/>
        <v>0</v>
      </c>
      <c r="K2071" s="50" t="str">
        <f t="shared" si="521"/>
        <v>-</v>
      </c>
      <c r="L2071" s="49">
        <f>IF(N2071="",0,COUNTIF($N$7:N2071,N2071))</f>
        <v>0</v>
      </c>
      <c r="M2071" s="50" t="str">
        <f t="shared" si="522"/>
        <v>0</v>
      </c>
      <c r="N2071" s="49" t="str">
        <f t="shared" si="523"/>
        <v/>
      </c>
      <c r="O2071" s="1"/>
      <c r="P2071" s="112"/>
      <c r="Q2071" s="4"/>
      <c r="R2071" s="4"/>
      <c r="S2071" s="54" t="str">
        <f t="shared" si="524"/>
        <v/>
      </c>
      <c r="T2071" s="51"/>
      <c r="U2071" s="53"/>
      <c r="V2071" s="233"/>
      <c r="W2071" s="234" t="str">
        <f t="shared" si="525"/>
        <v/>
      </c>
      <c r="X2071" s="52"/>
      <c r="Y2071" s="53"/>
      <c r="Z2071" s="53"/>
      <c r="AA2071" s="53"/>
      <c r="AB2071" s="54" t="str">
        <f t="shared" si="526"/>
        <v/>
      </c>
      <c r="AC2071" s="54" t="str">
        <f t="shared" si="527"/>
        <v/>
      </c>
      <c r="AD2071" s="52"/>
      <c r="AE2071" s="53"/>
      <c r="AF2071" s="53"/>
      <c r="AG2071" s="53"/>
      <c r="AH2071" s="54" t="str">
        <f t="shared" si="528"/>
        <v/>
      </c>
      <c r="AI2071" s="54" t="str">
        <f t="shared" si="529"/>
        <v/>
      </c>
      <c r="AJ2071" s="52"/>
      <c r="AK2071" s="55"/>
      <c r="AL2071" s="55"/>
      <c r="AM2071" s="55"/>
      <c r="AN2071" s="54" t="str">
        <f t="shared" si="530"/>
        <v/>
      </c>
      <c r="AO2071" s="54" t="str">
        <f t="shared" si="531"/>
        <v/>
      </c>
      <c r="AP2071" s="53"/>
      <c r="AQ2071" s="53"/>
      <c r="AR2071" s="1"/>
      <c r="AS2071" s="1"/>
    </row>
    <row r="2072" spans="1:45" ht="18.75" customHeight="1" x14ac:dyDescent="0.35">
      <c r="A2072" s="1"/>
      <c r="B2072" s="49">
        <f>IF(R2072="",0,COUNTIF($R$7:R2072,R2072))</f>
        <v>0</v>
      </c>
      <c r="C2072" s="49" t="str">
        <f t="shared" si="516"/>
        <v>0</v>
      </c>
      <c r="D2072" s="49">
        <f>IF(X2072="",0,COUNTIF($X$7:X2072,X2072))</f>
        <v>0</v>
      </c>
      <c r="E2072" s="49" t="str">
        <f t="shared" si="517"/>
        <v>0</v>
      </c>
      <c r="F2072" s="49">
        <f>IF(AD2072="",0,COUNTIF($AD$7:AD2072,AD2072))</f>
        <v>0</v>
      </c>
      <c r="G2072" s="49" t="str">
        <f t="shared" si="518"/>
        <v>0</v>
      </c>
      <c r="H2072" s="49">
        <f>IF(AJ2072="",0,COUNTIF($AJ$7:AJ2072,AJ2072))</f>
        <v>0</v>
      </c>
      <c r="I2072" s="49" t="str">
        <f t="shared" si="519"/>
        <v>0</v>
      </c>
      <c r="J2072" s="120">
        <f t="shared" si="520"/>
        <v>0</v>
      </c>
      <c r="K2072" s="50" t="str">
        <f t="shared" si="521"/>
        <v>-</v>
      </c>
      <c r="L2072" s="49">
        <f>IF(N2072="",0,COUNTIF($N$7:N2072,N2072))</f>
        <v>0</v>
      </c>
      <c r="M2072" s="50" t="str">
        <f t="shared" si="522"/>
        <v>0</v>
      </c>
      <c r="N2072" s="49" t="str">
        <f t="shared" si="523"/>
        <v/>
      </c>
      <c r="O2072" s="1"/>
      <c r="P2072" s="112"/>
      <c r="Q2072" s="4"/>
      <c r="R2072" s="4"/>
      <c r="S2072" s="54" t="str">
        <f t="shared" si="524"/>
        <v/>
      </c>
      <c r="T2072" s="51"/>
      <c r="U2072" s="53"/>
      <c r="V2072" s="233"/>
      <c r="W2072" s="234" t="str">
        <f t="shared" si="525"/>
        <v/>
      </c>
      <c r="X2072" s="52"/>
      <c r="Y2072" s="53"/>
      <c r="Z2072" s="53"/>
      <c r="AA2072" s="53"/>
      <c r="AB2072" s="54" t="str">
        <f t="shared" si="526"/>
        <v/>
      </c>
      <c r="AC2072" s="54" t="str">
        <f t="shared" si="527"/>
        <v/>
      </c>
      <c r="AD2072" s="52"/>
      <c r="AE2072" s="53"/>
      <c r="AF2072" s="53"/>
      <c r="AG2072" s="53"/>
      <c r="AH2072" s="54" t="str">
        <f t="shared" si="528"/>
        <v/>
      </c>
      <c r="AI2072" s="54" t="str">
        <f t="shared" si="529"/>
        <v/>
      </c>
      <c r="AJ2072" s="52"/>
      <c r="AK2072" s="55"/>
      <c r="AL2072" s="55"/>
      <c r="AM2072" s="55"/>
      <c r="AN2072" s="54" t="str">
        <f t="shared" si="530"/>
        <v/>
      </c>
      <c r="AO2072" s="54" t="str">
        <f t="shared" si="531"/>
        <v/>
      </c>
      <c r="AP2072" s="53"/>
      <c r="AQ2072" s="53"/>
      <c r="AR2072" s="1"/>
      <c r="AS2072" s="1"/>
    </row>
    <row r="2073" spans="1:45" ht="18.75" customHeight="1" x14ac:dyDescent="0.35">
      <c r="A2073" s="1"/>
      <c r="B2073" s="49">
        <f>IF(R2073="",0,COUNTIF($R$7:R2073,R2073))</f>
        <v>0</v>
      </c>
      <c r="C2073" s="49" t="str">
        <f t="shared" si="516"/>
        <v>0</v>
      </c>
      <c r="D2073" s="49">
        <f>IF(X2073="",0,COUNTIF($X$7:X2073,X2073))</f>
        <v>0</v>
      </c>
      <c r="E2073" s="49" t="str">
        <f t="shared" si="517"/>
        <v>0</v>
      </c>
      <c r="F2073" s="49">
        <f>IF(AD2073="",0,COUNTIF($AD$7:AD2073,AD2073))</f>
        <v>0</v>
      </c>
      <c r="G2073" s="49" t="str">
        <f t="shared" si="518"/>
        <v>0</v>
      </c>
      <c r="H2073" s="49">
        <f>IF(AJ2073="",0,COUNTIF($AJ$7:AJ2073,AJ2073))</f>
        <v>0</v>
      </c>
      <c r="I2073" s="49" t="str">
        <f t="shared" si="519"/>
        <v>0</v>
      </c>
      <c r="J2073" s="120">
        <f t="shared" si="520"/>
        <v>0</v>
      </c>
      <c r="K2073" s="50" t="str">
        <f t="shared" si="521"/>
        <v>-</v>
      </c>
      <c r="L2073" s="49">
        <f>IF(N2073="",0,COUNTIF($N$7:N2073,N2073))</f>
        <v>0</v>
      </c>
      <c r="M2073" s="50" t="str">
        <f t="shared" si="522"/>
        <v>0</v>
      </c>
      <c r="N2073" s="49" t="str">
        <f t="shared" si="523"/>
        <v/>
      </c>
      <c r="O2073" s="1"/>
      <c r="P2073" s="112"/>
      <c r="Q2073" s="4"/>
      <c r="R2073" s="4"/>
      <c r="S2073" s="54" t="str">
        <f t="shared" si="524"/>
        <v/>
      </c>
      <c r="T2073" s="51"/>
      <c r="U2073" s="53"/>
      <c r="V2073" s="233"/>
      <c r="W2073" s="234" t="str">
        <f t="shared" si="525"/>
        <v/>
      </c>
      <c r="X2073" s="52"/>
      <c r="Y2073" s="53"/>
      <c r="Z2073" s="53"/>
      <c r="AA2073" s="53"/>
      <c r="AB2073" s="54" t="str">
        <f t="shared" si="526"/>
        <v/>
      </c>
      <c r="AC2073" s="54" t="str">
        <f t="shared" si="527"/>
        <v/>
      </c>
      <c r="AD2073" s="52"/>
      <c r="AE2073" s="53"/>
      <c r="AF2073" s="53"/>
      <c r="AG2073" s="53"/>
      <c r="AH2073" s="54" t="str">
        <f t="shared" si="528"/>
        <v/>
      </c>
      <c r="AI2073" s="54" t="str">
        <f t="shared" si="529"/>
        <v/>
      </c>
      <c r="AJ2073" s="52"/>
      <c r="AK2073" s="55"/>
      <c r="AL2073" s="55"/>
      <c r="AM2073" s="55"/>
      <c r="AN2073" s="54" t="str">
        <f t="shared" si="530"/>
        <v/>
      </c>
      <c r="AO2073" s="54" t="str">
        <f t="shared" si="531"/>
        <v/>
      </c>
      <c r="AP2073" s="53"/>
      <c r="AQ2073" s="53"/>
      <c r="AR2073" s="1"/>
      <c r="AS2073" s="1"/>
    </row>
    <row r="2074" spans="1:45" ht="18.75" customHeight="1" x14ac:dyDescent="0.35">
      <c r="A2074" s="1"/>
      <c r="B2074" s="49">
        <f>IF(R2074="",0,COUNTIF($R$7:R2074,R2074))</f>
        <v>0</v>
      </c>
      <c r="C2074" s="49" t="str">
        <f t="shared" si="516"/>
        <v>0</v>
      </c>
      <c r="D2074" s="49">
        <f>IF(X2074="",0,COUNTIF($X$7:X2074,X2074))</f>
        <v>0</v>
      </c>
      <c r="E2074" s="49" t="str">
        <f t="shared" si="517"/>
        <v>0</v>
      </c>
      <c r="F2074" s="49">
        <f>IF(AD2074="",0,COUNTIF($AD$7:AD2074,AD2074))</f>
        <v>0</v>
      </c>
      <c r="G2074" s="49" t="str">
        <f t="shared" si="518"/>
        <v>0</v>
      </c>
      <c r="H2074" s="49">
        <f>IF(AJ2074="",0,COUNTIF($AJ$7:AJ2074,AJ2074))</f>
        <v>0</v>
      </c>
      <c r="I2074" s="49" t="str">
        <f t="shared" si="519"/>
        <v>0</v>
      </c>
      <c r="J2074" s="120">
        <f t="shared" si="520"/>
        <v>0</v>
      </c>
      <c r="K2074" s="50" t="str">
        <f t="shared" si="521"/>
        <v>-</v>
      </c>
      <c r="L2074" s="49">
        <f>IF(N2074="",0,COUNTIF($N$7:N2074,N2074))</f>
        <v>0</v>
      </c>
      <c r="M2074" s="50" t="str">
        <f t="shared" si="522"/>
        <v>0</v>
      </c>
      <c r="N2074" s="49" t="str">
        <f t="shared" si="523"/>
        <v/>
      </c>
      <c r="O2074" s="1"/>
      <c r="P2074" s="112"/>
      <c r="Q2074" s="4"/>
      <c r="R2074" s="4"/>
      <c r="S2074" s="54" t="str">
        <f t="shared" si="524"/>
        <v/>
      </c>
      <c r="T2074" s="51"/>
      <c r="U2074" s="53"/>
      <c r="V2074" s="233"/>
      <c r="W2074" s="234" t="str">
        <f t="shared" si="525"/>
        <v/>
      </c>
      <c r="X2074" s="52"/>
      <c r="Y2074" s="53"/>
      <c r="Z2074" s="53"/>
      <c r="AA2074" s="53"/>
      <c r="AB2074" s="54" t="str">
        <f t="shared" si="526"/>
        <v/>
      </c>
      <c r="AC2074" s="54" t="str">
        <f t="shared" si="527"/>
        <v/>
      </c>
      <c r="AD2074" s="52"/>
      <c r="AE2074" s="53"/>
      <c r="AF2074" s="53"/>
      <c r="AG2074" s="53"/>
      <c r="AH2074" s="54" t="str">
        <f t="shared" si="528"/>
        <v/>
      </c>
      <c r="AI2074" s="54" t="str">
        <f t="shared" si="529"/>
        <v/>
      </c>
      <c r="AJ2074" s="52"/>
      <c r="AK2074" s="55"/>
      <c r="AL2074" s="55"/>
      <c r="AM2074" s="55"/>
      <c r="AN2074" s="54" t="str">
        <f t="shared" si="530"/>
        <v/>
      </c>
      <c r="AO2074" s="54" t="str">
        <f t="shared" si="531"/>
        <v/>
      </c>
      <c r="AP2074" s="53"/>
      <c r="AQ2074" s="53"/>
      <c r="AR2074" s="1"/>
      <c r="AS2074" s="1"/>
    </row>
    <row r="2075" spans="1:45" ht="18.75" customHeight="1" x14ac:dyDescent="0.35">
      <c r="A2075" s="1"/>
      <c r="B2075" s="49">
        <f>IF(R2075="",0,COUNTIF($R$7:R2075,R2075))</f>
        <v>0</v>
      </c>
      <c r="C2075" s="49" t="str">
        <f t="shared" si="516"/>
        <v>0</v>
      </c>
      <c r="D2075" s="49">
        <f>IF(X2075="",0,COUNTIF($X$7:X2075,X2075))</f>
        <v>0</v>
      </c>
      <c r="E2075" s="49" t="str">
        <f t="shared" si="517"/>
        <v>0</v>
      </c>
      <c r="F2075" s="49">
        <f>IF(AD2075="",0,COUNTIF($AD$7:AD2075,AD2075))</f>
        <v>0</v>
      </c>
      <c r="G2075" s="49" t="str">
        <f t="shared" si="518"/>
        <v>0</v>
      </c>
      <c r="H2075" s="49">
        <f>IF(AJ2075="",0,COUNTIF($AJ$7:AJ2075,AJ2075))</f>
        <v>0</v>
      </c>
      <c r="I2075" s="49" t="str">
        <f t="shared" si="519"/>
        <v>0</v>
      </c>
      <c r="J2075" s="120">
        <f t="shared" si="520"/>
        <v>0</v>
      </c>
      <c r="K2075" s="50" t="str">
        <f t="shared" si="521"/>
        <v>-</v>
      </c>
      <c r="L2075" s="49">
        <f>IF(N2075="",0,COUNTIF($N$7:N2075,N2075))</f>
        <v>0</v>
      </c>
      <c r="M2075" s="50" t="str">
        <f t="shared" si="522"/>
        <v>0</v>
      </c>
      <c r="N2075" s="49" t="str">
        <f t="shared" si="523"/>
        <v/>
      </c>
      <c r="O2075" s="1"/>
      <c r="P2075" s="112"/>
      <c r="Q2075" s="4"/>
      <c r="R2075" s="4"/>
      <c r="S2075" s="54" t="str">
        <f t="shared" si="524"/>
        <v/>
      </c>
      <c r="T2075" s="51"/>
      <c r="U2075" s="53"/>
      <c r="V2075" s="233"/>
      <c r="W2075" s="234" t="str">
        <f t="shared" si="525"/>
        <v/>
      </c>
      <c r="X2075" s="52"/>
      <c r="Y2075" s="53"/>
      <c r="Z2075" s="53"/>
      <c r="AA2075" s="53"/>
      <c r="AB2075" s="54" t="str">
        <f t="shared" si="526"/>
        <v/>
      </c>
      <c r="AC2075" s="54" t="str">
        <f t="shared" si="527"/>
        <v/>
      </c>
      <c r="AD2075" s="52"/>
      <c r="AE2075" s="53"/>
      <c r="AF2075" s="53"/>
      <c r="AG2075" s="53"/>
      <c r="AH2075" s="54" t="str">
        <f t="shared" si="528"/>
        <v/>
      </c>
      <c r="AI2075" s="54" t="str">
        <f t="shared" si="529"/>
        <v/>
      </c>
      <c r="AJ2075" s="52"/>
      <c r="AK2075" s="55"/>
      <c r="AL2075" s="55"/>
      <c r="AM2075" s="55"/>
      <c r="AN2075" s="54" t="str">
        <f t="shared" si="530"/>
        <v/>
      </c>
      <c r="AO2075" s="54" t="str">
        <f t="shared" si="531"/>
        <v/>
      </c>
      <c r="AP2075" s="53"/>
      <c r="AQ2075" s="53"/>
      <c r="AR2075" s="1"/>
      <c r="AS2075" s="1"/>
    </row>
    <row r="2076" spans="1:45" ht="18.75" customHeight="1" x14ac:dyDescent="0.35">
      <c r="A2076" s="1"/>
      <c r="B2076" s="49">
        <f>IF(R2076="",0,COUNTIF($R$7:R2076,R2076))</f>
        <v>0</v>
      </c>
      <c r="C2076" s="49" t="str">
        <f t="shared" si="516"/>
        <v>0</v>
      </c>
      <c r="D2076" s="49">
        <f>IF(X2076="",0,COUNTIF($X$7:X2076,X2076))</f>
        <v>0</v>
      </c>
      <c r="E2076" s="49" t="str">
        <f t="shared" si="517"/>
        <v>0</v>
      </c>
      <c r="F2076" s="49">
        <f>IF(AD2076="",0,COUNTIF($AD$7:AD2076,AD2076))</f>
        <v>0</v>
      </c>
      <c r="G2076" s="49" t="str">
        <f t="shared" si="518"/>
        <v>0</v>
      </c>
      <c r="H2076" s="49">
        <f>IF(AJ2076="",0,COUNTIF($AJ$7:AJ2076,AJ2076))</f>
        <v>0</v>
      </c>
      <c r="I2076" s="49" t="str">
        <f t="shared" si="519"/>
        <v>0</v>
      </c>
      <c r="J2076" s="120">
        <f t="shared" si="520"/>
        <v>0</v>
      </c>
      <c r="K2076" s="50" t="str">
        <f t="shared" si="521"/>
        <v>-</v>
      </c>
      <c r="L2076" s="49">
        <f>IF(N2076="",0,COUNTIF($N$7:N2076,N2076))</f>
        <v>0</v>
      </c>
      <c r="M2076" s="50" t="str">
        <f t="shared" si="522"/>
        <v>0</v>
      </c>
      <c r="N2076" s="49" t="str">
        <f t="shared" si="523"/>
        <v/>
      </c>
      <c r="O2076" s="1"/>
      <c r="P2076" s="112"/>
      <c r="Q2076" s="4"/>
      <c r="R2076" s="4"/>
      <c r="S2076" s="54" t="str">
        <f t="shared" si="524"/>
        <v/>
      </c>
      <c r="T2076" s="51"/>
      <c r="U2076" s="53"/>
      <c r="V2076" s="233"/>
      <c r="W2076" s="234" t="str">
        <f t="shared" si="525"/>
        <v/>
      </c>
      <c r="X2076" s="52"/>
      <c r="Y2076" s="53"/>
      <c r="Z2076" s="53"/>
      <c r="AA2076" s="53"/>
      <c r="AB2076" s="54" t="str">
        <f t="shared" si="526"/>
        <v/>
      </c>
      <c r="AC2076" s="54" t="str">
        <f t="shared" si="527"/>
        <v/>
      </c>
      <c r="AD2076" s="52"/>
      <c r="AE2076" s="53"/>
      <c r="AF2076" s="53"/>
      <c r="AG2076" s="53"/>
      <c r="AH2076" s="54" t="str">
        <f t="shared" si="528"/>
        <v/>
      </c>
      <c r="AI2076" s="54" t="str">
        <f t="shared" si="529"/>
        <v/>
      </c>
      <c r="AJ2076" s="52"/>
      <c r="AK2076" s="55"/>
      <c r="AL2076" s="55"/>
      <c r="AM2076" s="55"/>
      <c r="AN2076" s="54" t="str">
        <f t="shared" si="530"/>
        <v/>
      </c>
      <c r="AO2076" s="54" t="str">
        <f t="shared" si="531"/>
        <v/>
      </c>
      <c r="AP2076" s="53"/>
      <c r="AQ2076" s="53"/>
      <c r="AR2076" s="1"/>
      <c r="AS2076" s="1"/>
    </row>
    <row r="2077" spans="1:45" ht="18.75" customHeight="1" x14ac:dyDescent="0.35">
      <c r="A2077" s="1"/>
      <c r="B2077" s="49">
        <f>IF(R2077="",0,COUNTIF($R$7:R2077,R2077))</f>
        <v>0</v>
      </c>
      <c r="C2077" s="49" t="str">
        <f t="shared" si="516"/>
        <v>0</v>
      </c>
      <c r="D2077" s="49">
        <f>IF(X2077="",0,COUNTIF($X$7:X2077,X2077))</f>
        <v>0</v>
      </c>
      <c r="E2077" s="49" t="str">
        <f t="shared" si="517"/>
        <v>0</v>
      </c>
      <c r="F2077" s="49">
        <f>IF(AD2077="",0,COUNTIF($AD$7:AD2077,AD2077))</f>
        <v>0</v>
      </c>
      <c r="G2077" s="49" t="str">
        <f t="shared" si="518"/>
        <v>0</v>
      </c>
      <c r="H2077" s="49">
        <f>IF(AJ2077="",0,COUNTIF($AJ$7:AJ2077,AJ2077))</f>
        <v>0</v>
      </c>
      <c r="I2077" s="49" t="str">
        <f t="shared" si="519"/>
        <v>0</v>
      </c>
      <c r="J2077" s="120">
        <f t="shared" si="520"/>
        <v>0</v>
      </c>
      <c r="K2077" s="50" t="str">
        <f t="shared" si="521"/>
        <v>-</v>
      </c>
      <c r="L2077" s="49">
        <f>IF(N2077="",0,COUNTIF($N$7:N2077,N2077))</f>
        <v>0</v>
      </c>
      <c r="M2077" s="50" t="str">
        <f t="shared" si="522"/>
        <v>0</v>
      </c>
      <c r="N2077" s="49" t="str">
        <f t="shared" si="523"/>
        <v/>
      </c>
      <c r="O2077" s="1"/>
      <c r="P2077" s="112"/>
      <c r="Q2077" s="4"/>
      <c r="R2077" s="4"/>
      <c r="S2077" s="54" t="str">
        <f t="shared" si="524"/>
        <v/>
      </c>
      <c r="T2077" s="51"/>
      <c r="U2077" s="53"/>
      <c r="V2077" s="233"/>
      <c r="W2077" s="234" t="str">
        <f t="shared" si="525"/>
        <v/>
      </c>
      <c r="X2077" s="52"/>
      <c r="Y2077" s="53"/>
      <c r="Z2077" s="53"/>
      <c r="AA2077" s="53"/>
      <c r="AB2077" s="54" t="str">
        <f t="shared" si="526"/>
        <v/>
      </c>
      <c r="AC2077" s="54" t="str">
        <f t="shared" si="527"/>
        <v/>
      </c>
      <c r="AD2077" s="52"/>
      <c r="AE2077" s="53"/>
      <c r="AF2077" s="53"/>
      <c r="AG2077" s="53"/>
      <c r="AH2077" s="54" t="str">
        <f t="shared" si="528"/>
        <v/>
      </c>
      <c r="AI2077" s="54" t="str">
        <f t="shared" si="529"/>
        <v/>
      </c>
      <c r="AJ2077" s="52"/>
      <c r="AK2077" s="55"/>
      <c r="AL2077" s="55"/>
      <c r="AM2077" s="55"/>
      <c r="AN2077" s="54" t="str">
        <f t="shared" si="530"/>
        <v/>
      </c>
      <c r="AO2077" s="54" t="str">
        <f t="shared" si="531"/>
        <v/>
      </c>
      <c r="AP2077" s="53"/>
      <c r="AQ2077" s="53"/>
      <c r="AR2077" s="1"/>
      <c r="AS2077" s="1"/>
    </row>
    <row r="2078" spans="1:45" ht="18.75" customHeight="1" x14ac:dyDescent="0.35">
      <c r="A2078" s="1"/>
      <c r="B2078" s="49">
        <f>IF(R2078="",0,COUNTIF($R$7:R2078,R2078))</f>
        <v>0</v>
      </c>
      <c r="C2078" s="49" t="str">
        <f t="shared" si="516"/>
        <v>0</v>
      </c>
      <c r="D2078" s="49">
        <f>IF(X2078="",0,COUNTIF($X$7:X2078,X2078))</f>
        <v>0</v>
      </c>
      <c r="E2078" s="49" t="str">
        <f t="shared" si="517"/>
        <v>0</v>
      </c>
      <c r="F2078" s="49">
        <f>IF(AD2078="",0,COUNTIF($AD$7:AD2078,AD2078))</f>
        <v>0</v>
      </c>
      <c r="G2078" s="49" t="str">
        <f t="shared" si="518"/>
        <v>0</v>
      </c>
      <c r="H2078" s="49">
        <f>IF(AJ2078="",0,COUNTIF($AJ$7:AJ2078,AJ2078))</f>
        <v>0</v>
      </c>
      <c r="I2078" s="49" t="str">
        <f t="shared" si="519"/>
        <v>0</v>
      </c>
      <c r="J2078" s="120">
        <f t="shared" si="520"/>
        <v>0</v>
      </c>
      <c r="K2078" s="50" t="str">
        <f t="shared" si="521"/>
        <v>-</v>
      </c>
      <c r="L2078" s="49">
        <f>IF(N2078="",0,COUNTIF($N$7:N2078,N2078))</f>
        <v>0</v>
      </c>
      <c r="M2078" s="50" t="str">
        <f t="shared" si="522"/>
        <v>0</v>
      </c>
      <c r="N2078" s="49" t="str">
        <f t="shared" si="523"/>
        <v/>
      </c>
      <c r="O2078" s="1"/>
      <c r="P2078" s="112"/>
      <c r="Q2078" s="4"/>
      <c r="R2078" s="4"/>
      <c r="S2078" s="54" t="str">
        <f t="shared" si="524"/>
        <v/>
      </c>
      <c r="T2078" s="51"/>
      <c r="U2078" s="53"/>
      <c r="V2078" s="233"/>
      <c r="W2078" s="234" t="str">
        <f t="shared" si="525"/>
        <v/>
      </c>
      <c r="X2078" s="52"/>
      <c r="Y2078" s="53"/>
      <c r="Z2078" s="53"/>
      <c r="AA2078" s="53"/>
      <c r="AB2078" s="54" t="str">
        <f t="shared" si="526"/>
        <v/>
      </c>
      <c r="AC2078" s="54" t="str">
        <f t="shared" si="527"/>
        <v/>
      </c>
      <c r="AD2078" s="52"/>
      <c r="AE2078" s="53"/>
      <c r="AF2078" s="53"/>
      <c r="AG2078" s="53"/>
      <c r="AH2078" s="54" t="str">
        <f t="shared" si="528"/>
        <v/>
      </c>
      <c r="AI2078" s="54" t="str">
        <f t="shared" si="529"/>
        <v/>
      </c>
      <c r="AJ2078" s="52"/>
      <c r="AK2078" s="55"/>
      <c r="AL2078" s="55"/>
      <c r="AM2078" s="55"/>
      <c r="AN2078" s="54" t="str">
        <f t="shared" si="530"/>
        <v/>
      </c>
      <c r="AO2078" s="54" t="str">
        <f t="shared" si="531"/>
        <v/>
      </c>
      <c r="AP2078" s="53"/>
      <c r="AQ2078" s="53"/>
      <c r="AR2078" s="1"/>
      <c r="AS2078" s="1"/>
    </row>
    <row r="2079" spans="1:45" ht="18.75" customHeight="1" x14ac:dyDescent="0.35">
      <c r="A2079" s="1"/>
      <c r="B2079" s="49">
        <f>IF(R2079="",0,COUNTIF($R$7:R2079,R2079))</f>
        <v>0</v>
      </c>
      <c r="C2079" s="49" t="str">
        <f t="shared" si="516"/>
        <v>0</v>
      </c>
      <c r="D2079" s="49">
        <f>IF(X2079="",0,COUNTIF($X$7:X2079,X2079))</f>
        <v>0</v>
      </c>
      <c r="E2079" s="49" t="str">
        <f t="shared" si="517"/>
        <v>0</v>
      </c>
      <c r="F2079" s="49">
        <f>IF(AD2079="",0,COUNTIF($AD$7:AD2079,AD2079))</f>
        <v>0</v>
      </c>
      <c r="G2079" s="49" t="str">
        <f t="shared" si="518"/>
        <v>0</v>
      </c>
      <c r="H2079" s="49">
        <f>IF(AJ2079="",0,COUNTIF($AJ$7:AJ2079,AJ2079))</f>
        <v>0</v>
      </c>
      <c r="I2079" s="49" t="str">
        <f t="shared" si="519"/>
        <v>0</v>
      </c>
      <c r="J2079" s="120">
        <f t="shared" si="520"/>
        <v>0</v>
      </c>
      <c r="K2079" s="50" t="str">
        <f t="shared" si="521"/>
        <v>-</v>
      </c>
      <c r="L2079" s="49">
        <f>IF(N2079="",0,COUNTIF($N$7:N2079,N2079))</f>
        <v>0</v>
      </c>
      <c r="M2079" s="50" t="str">
        <f t="shared" si="522"/>
        <v>0</v>
      </c>
      <c r="N2079" s="49" t="str">
        <f t="shared" si="523"/>
        <v/>
      </c>
      <c r="O2079" s="1"/>
      <c r="P2079" s="112"/>
      <c r="Q2079" s="4"/>
      <c r="R2079" s="4"/>
      <c r="S2079" s="54" t="str">
        <f t="shared" si="524"/>
        <v/>
      </c>
      <c r="T2079" s="51"/>
      <c r="U2079" s="53"/>
      <c r="V2079" s="233"/>
      <c r="W2079" s="234" t="str">
        <f t="shared" si="525"/>
        <v/>
      </c>
      <c r="X2079" s="52"/>
      <c r="Y2079" s="53"/>
      <c r="Z2079" s="53"/>
      <c r="AA2079" s="53"/>
      <c r="AB2079" s="54" t="str">
        <f t="shared" si="526"/>
        <v/>
      </c>
      <c r="AC2079" s="54" t="str">
        <f t="shared" si="527"/>
        <v/>
      </c>
      <c r="AD2079" s="52"/>
      <c r="AE2079" s="53"/>
      <c r="AF2079" s="53"/>
      <c r="AG2079" s="53"/>
      <c r="AH2079" s="54" t="str">
        <f t="shared" si="528"/>
        <v/>
      </c>
      <c r="AI2079" s="54" t="str">
        <f t="shared" si="529"/>
        <v/>
      </c>
      <c r="AJ2079" s="52"/>
      <c r="AK2079" s="55"/>
      <c r="AL2079" s="55"/>
      <c r="AM2079" s="55"/>
      <c r="AN2079" s="54" t="str">
        <f t="shared" si="530"/>
        <v/>
      </c>
      <c r="AO2079" s="54" t="str">
        <f t="shared" si="531"/>
        <v/>
      </c>
      <c r="AP2079" s="53"/>
      <c r="AQ2079" s="53"/>
      <c r="AR2079" s="1"/>
      <c r="AS2079" s="1"/>
    </row>
    <row r="2080" spans="1:45" ht="18.75" customHeight="1" x14ac:dyDescent="0.35">
      <c r="A2080" s="1"/>
      <c r="B2080" s="49">
        <f>IF(R2080="",0,COUNTIF($R$7:R2080,R2080))</f>
        <v>0</v>
      </c>
      <c r="C2080" s="49" t="str">
        <f t="shared" si="516"/>
        <v>0</v>
      </c>
      <c r="D2080" s="49">
        <f>IF(X2080="",0,COUNTIF($X$7:X2080,X2080))</f>
        <v>0</v>
      </c>
      <c r="E2080" s="49" t="str">
        <f t="shared" si="517"/>
        <v>0</v>
      </c>
      <c r="F2080" s="49">
        <f>IF(AD2080="",0,COUNTIF($AD$7:AD2080,AD2080))</f>
        <v>0</v>
      </c>
      <c r="G2080" s="49" t="str">
        <f t="shared" si="518"/>
        <v>0</v>
      </c>
      <c r="H2080" s="49">
        <f>IF(AJ2080="",0,COUNTIF($AJ$7:AJ2080,AJ2080))</f>
        <v>0</v>
      </c>
      <c r="I2080" s="49" t="str">
        <f t="shared" si="519"/>
        <v>0</v>
      </c>
      <c r="J2080" s="120">
        <f t="shared" si="520"/>
        <v>0</v>
      </c>
      <c r="K2080" s="50" t="str">
        <f t="shared" si="521"/>
        <v>-</v>
      </c>
      <c r="L2080" s="49">
        <f>IF(N2080="",0,COUNTIF($N$7:N2080,N2080))</f>
        <v>0</v>
      </c>
      <c r="M2080" s="50" t="str">
        <f t="shared" si="522"/>
        <v>0</v>
      </c>
      <c r="N2080" s="49" t="str">
        <f t="shared" si="523"/>
        <v/>
      </c>
      <c r="O2080" s="1"/>
      <c r="P2080" s="112"/>
      <c r="Q2080" s="4"/>
      <c r="R2080" s="4"/>
      <c r="S2080" s="54" t="str">
        <f t="shared" si="524"/>
        <v/>
      </c>
      <c r="T2080" s="51"/>
      <c r="U2080" s="53"/>
      <c r="V2080" s="233"/>
      <c r="W2080" s="234" t="str">
        <f t="shared" si="525"/>
        <v/>
      </c>
      <c r="X2080" s="52"/>
      <c r="Y2080" s="53"/>
      <c r="Z2080" s="53"/>
      <c r="AA2080" s="53"/>
      <c r="AB2080" s="54" t="str">
        <f t="shared" si="526"/>
        <v/>
      </c>
      <c r="AC2080" s="54" t="str">
        <f t="shared" si="527"/>
        <v/>
      </c>
      <c r="AD2080" s="52"/>
      <c r="AE2080" s="53"/>
      <c r="AF2080" s="53"/>
      <c r="AG2080" s="53"/>
      <c r="AH2080" s="54" t="str">
        <f t="shared" si="528"/>
        <v/>
      </c>
      <c r="AI2080" s="54" t="str">
        <f t="shared" si="529"/>
        <v/>
      </c>
      <c r="AJ2080" s="52"/>
      <c r="AK2080" s="55"/>
      <c r="AL2080" s="55"/>
      <c r="AM2080" s="55"/>
      <c r="AN2080" s="54" t="str">
        <f t="shared" si="530"/>
        <v/>
      </c>
      <c r="AO2080" s="54" t="str">
        <f t="shared" si="531"/>
        <v/>
      </c>
      <c r="AP2080" s="53"/>
      <c r="AQ2080" s="53"/>
      <c r="AR2080" s="1"/>
      <c r="AS2080" s="1"/>
    </row>
    <row r="2081" spans="1:45" ht="18.75" customHeight="1" x14ac:dyDescent="0.35">
      <c r="A2081" s="1"/>
      <c r="B2081" s="49">
        <f>IF(R2081="",0,COUNTIF($R$7:R2081,R2081))</f>
        <v>0</v>
      </c>
      <c r="C2081" s="49" t="str">
        <f t="shared" si="516"/>
        <v>0</v>
      </c>
      <c r="D2081" s="49">
        <f>IF(X2081="",0,COUNTIF($X$7:X2081,X2081))</f>
        <v>0</v>
      </c>
      <c r="E2081" s="49" t="str">
        <f t="shared" si="517"/>
        <v>0</v>
      </c>
      <c r="F2081" s="49">
        <f>IF(AD2081="",0,COUNTIF($AD$7:AD2081,AD2081))</f>
        <v>0</v>
      </c>
      <c r="G2081" s="49" t="str">
        <f t="shared" si="518"/>
        <v>0</v>
      </c>
      <c r="H2081" s="49">
        <f>IF(AJ2081="",0,COUNTIF($AJ$7:AJ2081,AJ2081))</f>
        <v>0</v>
      </c>
      <c r="I2081" s="49" t="str">
        <f t="shared" si="519"/>
        <v>0</v>
      </c>
      <c r="J2081" s="120">
        <f t="shared" si="520"/>
        <v>0</v>
      </c>
      <c r="K2081" s="50" t="str">
        <f t="shared" si="521"/>
        <v>-</v>
      </c>
      <c r="L2081" s="49">
        <f>IF(N2081="",0,COUNTIF($N$7:N2081,N2081))</f>
        <v>0</v>
      </c>
      <c r="M2081" s="50" t="str">
        <f t="shared" si="522"/>
        <v>0</v>
      </c>
      <c r="N2081" s="49" t="str">
        <f t="shared" si="523"/>
        <v/>
      </c>
      <c r="O2081" s="1"/>
      <c r="P2081" s="112"/>
      <c r="Q2081" s="4"/>
      <c r="R2081" s="4"/>
      <c r="S2081" s="54" t="str">
        <f t="shared" si="524"/>
        <v/>
      </c>
      <c r="T2081" s="51"/>
      <c r="U2081" s="53"/>
      <c r="V2081" s="233"/>
      <c r="W2081" s="234" t="str">
        <f t="shared" si="525"/>
        <v/>
      </c>
      <c r="X2081" s="52"/>
      <c r="Y2081" s="53"/>
      <c r="Z2081" s="53"/>
      <c r="AA2081" s="53"/>
      <c r="AB2081" s="54" t="str">
        <f t="shared" si="526"/>
        <v/>
      </c>
      <c r="AC2081" s="54" t="str">
        <f t="shared" si="527"/>
        <v/>
      </c>
      <c r="AD2081" s="52"/>
      <c r="AE2081" s="53"/>
      <c r="AF2081" s="53"/>
      <c r="AG2081" s="53"/>
      <c r="AH2081" s="54" t="str">
        <f t="shared" si="528"/>
        <v/>
      </c>
      <c r="AI2081" s="54" t="str">
        <f t="shared" si="529"/>
        <v/>
      </c>
      <c r="AJ2081" s="52"/>
      <c r="AK2081" s="55"/>
      <c r="AL2081" s="55"/>
      <c r="AM2081" s="55"/>
      <c r="AN2081" s="54" t="str">
        <f t="shared" si="530"/>
        <v/>
      </c>
      <c r="AO2081" s="54" t="str">
        <f t="shared" si="531"/>
        <v/>
      </c>
      <c r="AP2081" s="53"/>
      <c r="AQ2081" s="53"/>
      <c r="AR2081" s="1"/>
      <c r="AS2081" s="1"/>
    </row>
    <row r="2082" spans="1:45" ht="18.75" customHeight="1" x14ac:dyDescent="0.35">
      <c r="A2082" s="1"/>
      <c r="B2082" s="49">
        <f>IF(R2082="",0,COUNTIF($R$7:R2082,R2082))</f>
        <v>0</v>
      </c>
      <c r="C2082" s="49" t="str">
        <f t="shared" si="516"/>
        <v>0</v>
      </c>
      <c r="D2082" s="49">
        <f>IF(X2082="",0,COUNTIF($X$7:X2082,X2082))</f>
        <v>0</v>
      </c>
      <c r="E2082" s="49" t="str">
        <f t="shared" si="517"/>
        <v>0</v>
      </c>
      <c r="F2082" s="49">
        <f>IF(AD2082="",0,COUNTIF($AD$7:AD2082,AD2082))</f>
        <v>0</v>
      </c>
      <c r="G2082" s="49" t="str">
        <f t="shared" si="518"/>
        <v>0</v>
      </c>
      <c r="H2082" s="49">
        <f>IF(AJ2082="",0,COUNTIF($AJ$7:AJ2082,AJ2082))</f>
        <v>0</v>
      </c>
      <c r="I2082" s="49" t="str">
        <f t="shared" si="519"/>
        <v>0</v>
      </c>
      <c r="J2082" s="120">
        <f t="shared" si="520"/>
        <v>0</v>
      </c>
      <c r="K2082" s="50" t="str">
        <f t="shared" si="521"/>
        <v>-</v>
      </c>
      <c r="L2082" s="49">
        <f>IF(N2082="",0,COUNTIF($N$7:N2082,N2082))</f>
        <v>0</v>
      </c>
      <c r="M2082" s="50" t="str">
        <f t="shared" si="522"/>
        <v>0</v>
      </c>
      <c r="N2082" s="49" t="str">
        <f t="shared" si="523"/>
        <v/>
      </c>
      <c r="O2082" s="1"/>
      <c r="P2082" s="112"/>
      <c r="Q2082" s="4"/>
      <c r="R2082" s="4"/>
      <c r="S2082" s="54" t="str">
        <f t="shared" si="524"/>
        <v/>
      </c>
      <c r="T2082" s="51"/>
      <c r="U2082" s="53"/>
      <c r="V2082" s="233"/>
      <c r="W2082" s="234" t="str">
        <f t="shared" si="525"/>
        <v/>
      </c>
      <c r="X2082" s="52"/>
      <c r="Y2082" s="53"/>
      <c r="Z2082" s="53"/>
      <c r="AA2082" s="53"/>
      <c r="AB2082" s="54" t="str">
        <f t="shared" si="526"/>
        <v/>
      </c>
      <c r="AC2082" s="54" t="str">
        <f t="shared" si="527"/>
        <v/>
      </c>
      <c r="AD2082" s="52"/>
      <c r="AE2082" s="53"/>
      <c r="AF2082" s="53"/>
      <c r="AG2082" s="53"/>
      <c r="AH2082" s="54" t="str">
        <f t="shared" si="528"/>
        <v/>
      </c>
      <c r="AI2082" s="54" t="str">
        <f t="shared" si="529"/>
        <v/>
      </c>
      <c r="AJ2082" s="52"/>
      <c r="AK2082" s="55"/>
      <c r="AL2082" s="55"/>
      <c r="AM2082" s="55"/>
      <c r="AN2082" s="54" t="str">
        <f t="shared" si="530"/>
        <v/>
      </c>
      <c r="AO2082" s="54" t="str">
        <f t="shared" si="531"/>
        <v/>
      </c>
      <c r="AP2082" s="53"/>
      <c r="AQ2082" s="53"/>
      <c r="AR2082" s="1"/>
      <c r="AS2082" s="1"/>
    </row>
    <row r="2083" spans="1:45" ht="18.75" customHeight="1" x14ac:dyDescent="0.35">
      <c r="A2083" s="1"/>
      <c r="B2083" s="49">
        <f>IF(R2083="",0,COUNTIF($R$7:R2083,R2083))</f>
        <v>0</v>
      </c>
      <c r="C2083" s="49" t="str">
        <f t="shared" si="516"/>
        <v>0</v>
      </c>
      <c r="D2083" s="49">
        <f>IF(X2083="",0,COUNTIF($X$7:X2083,X2083))</f>
        <v>0</v>
      </c>
      <c r="E2083" s="49" t="str">
        <f t="shared" si="517"/>
        <v>0</v>
      </c>
      <c r="F2083" s="49">
        <f>IF(AD2083="",0,COUNTIF($AD$7:AD2083,AD2083))</f>
        <v>0</v>
      </c>
      <c r="G2083" s="49" t="str">
        <f t="shared" si="518"/>
        <v>0</v>
      </c>
      <c r="H2083" s="49">
        <f>IF(AJ2083="",0,COUNTIF($AJ$7:AJ2083,AJ2083))</f>
        <v>0</v>
      </c>
      <c r="I2083" s="49" t="str">
        <f t="shared" si="519"/>
        <v>0</v>
      </c>
      <c r="J2083" s="120">
        <f t="shared" si="520"/>
        <v>0</v>
      </c>
      <c r="K2083" s="50" t="str">
        <f t="shared" si="521"/>
        <v>-</v>
      </c>
      <c r="L2083" s="49">
        <f>IF(N2083="",0,COUNTIF($N$7:N2083,N2083))</f>
        <v>0</v>
      </c>
      <c r="M2083" s="50" t="str">
        <f t="shared" si="522"/>
        <v>0</v>
      </c>
      <c r="N2083" s="49" t="str">
        <f t="shared" si="523"/>
        <v/>
      </c>
      <c r="O2083" s="1"/>
      <c r="P2083" s="112"/>
      <c r="Q2083" s="4"/>
      <c r="R2083" s="4"/>
      <c r="S2083" s="54" t="str">
        <f t="shared" si="524"/>
        <v/>
      </c>
      <c r="T2083" s="51"/>
      <c r="U2083" s="53"/>
      <c r="V2083" s="233"/>
      <c r="W2083" s="234" t="str">
        <f t="shared" si="525"/>
        <v/>
      </c>
      <c r="X2083" s="52"/>
      <c r="Y2083" s="53"/>
      <c r="Z2083" s="53"/>
      <c r="AA2083" s="53"/>
      <c r="AB2083" s="54" t="str">
        <f t="shared" si="526"/>
        <v/>
      </c>
      <c r="AC2083" s="54" t="str">
        <f t="shared" si="527"/>
        <v/>
      </c>
      <c r="AD2083" s="52"/>
      <c r="AE2083" s="53"/>
      <c r="AF2083" s="53"/>
      <c r="AG2083" s="53"/>
      <c r="AH2083" s="54" t="str">
        <f t="shared" si="528"/>
        <v/>
      </c>
      <c r="AI2083" s="54" t="str">
        <f t="shared" si="529"/>
        <v/>
      </c>
      <c r="AJ2083" s="52"/>
      <c r="AK2083" s="55"/>
      <c r="AL2083" s="55"/>
      <c r="AM2083" s="55"/>
      <c r="AN2083" s="54" t="str">
        <f t="shared" si="530"/>
        <v/>
      </c>
      <c r="AO2083" s="54" t="str">
        <f t="shared" si="531"/>
        <v/>
      </c>
      <c r="AP2083" s="53"/>
      <c r="AQ2083" s="53"/>
      <c r="AR2083" s="1"/>
      <c r="AS2083" s="1"/>
    </row>
    <row r="2084" spans="1:45" ht="18.75" customHeight="1" x14ac:dyDescent="0.35">
      <c r="A2084" s="1"/>
      <c r="B2084" s="49">
        <f>IF(R2084="",0,COUNTIF($R$7:R2084,R2084))</f>
        <v>0</v>
      </c>
      <c r="C2084" s="49" t="str">
        <f t="shared" si="516"/>
        <v>0</v>
      </c>
      <c r="D2084" s="49">
        <f>IF(X2084="",0,COUNTIF($X$7:X2084,X2084))</f>
        <v>0</v>
      </c>
      <c r="E2084" s="49" t="str">
        <f t="shared" si="517"/>
        <v>0</v>
      </c>
      <c r="F2084" s="49">
        <f>IF(AD2084="",0,COUNTIF($AD$7:AD2084,AD2084))</f>
        <v>0</v>
      </c>
      <c r="G2084" s="49" t="str">
        <f t="shared" si="518"/>
        <v>0</v>
      </c>
      <c r="H2084" s="49">
        <f>IF(AJ2084="",0,COUNTIF($AJ$7:AJ2084,AJ2084))</f>
        <v>0</v>
      </c>
      <c r="I2084" s="49" t="str">
        <f t="shared" si="519"/>
        <v>0</v>
      </c>
      <c r="J2084" s="120">
        <f t="shared" si="520"/>
        <v>0</v>
      </c>
      <c r="K2084" s="50" t="str">
        <f t="shared" si="521"/>
        <v>-</v>
      </c>
      <c r="L2084" s="49">
        <f>IF(N2084="",0,COUNTIF($N$7:N2084,N2084))</f>
        <v>0</v>
      </c>
      <c r="M2084" s="50" t="str">
        <f t="shared" si="522"/>
        <v>0</v>
      </c>
      <c r="N2084" s="49" t="str">
        <f t="shared" si="523"/>
        <v/>
      </c>
      <c r="O2084" s="1"/>
      <c r="P2084" s="112"/>
      <c r="Q2084" s="4"/>
      <c r="R2084" s="4"/>
      <c r="S2084" s="54" t="str">
        <f t="shared" si="524"/>
        <v/>
      </c>
      <c r="T2084" s="51"/>
      <c r="U2084" s="53"/>
      <c r="V2084" s="233"/>
      <c r="W2084" s="234" t="str">
        <f t="shared" si="525"/>
        <v/>
      </c>
      <c r="X2084" s="52"/>
      <c r="Y2084" s="53"/>
      <c r="Z2084" s="53"/>
      <c r="AA2084" s="53"/>
      <c r="AB2084" s="54" t="str">
        <f t="shared" si="526"/>
        <v/>
      </c>
      <c r="AC2084" s="54" t="str">
        <f t="shared" si="527"/>
        <v/>
      </c>
      <c r="AD2084" s="52"/>
      <c r="AE2084" s="53"/>
      <c r="AF2084" s="53"/>
      <c r="AG2084" s="53"/>
      <c r="AH2084" s="54" t="str">
        <f t="shared" si="528"/>
        <v/>
      </c>
      <c r="AI2084" s="54" t="str">
        <f t="shared" si="529"/>
        <v/>
      </c>
      <c r="AJ2084" s="52"/>
      <c r="AK2084" s="55"/>
      <c r="AL2084" s="55"/>
      <c r="AM2084" s="55"/>
      <c r="AN2084" s="54" t="str">
        <f t="shared" si="530"/>
        <v/>
      </c>
      <c r="AO2084" s="54" t="str">
        <f t="shared" si="531"/>
        <v/>
      </c>
      <c r="AP2084" s="53"/>
      <c r="AQ2084" s="53"/>
      <c r="AR2084" s="1"/>
      <c r="AS2084" s="1"/>
    </row>
    <row r="2085" spans="1:45" ht="18.75" customHeight="1" x14ac:dyDescent="0.35">
      <c r="A2085" s="1"/>
      <c r="B2085" s="49">
        <f>IF(R2085="",0,COUNTIF($R$7:R2085,R2085))</f>
        <v>0</v>
      </c>
      <c r="C2085" s="49" t="str">
        <f t="shared" si="516"/>
        <v>0</v>
      </c>
      <c r="D2085" s="49">
        <f>IF(X2085="",0,COUNTIF($X$7:X2085,X2085))</f>
        <v>0</v>
      </c>
      <c r="E2085" s="49" t="str">
        <f t="shared" si="517"/>
        <v>0</v>
      </c>
      <c r="F2085" s="49">
        <f>IF(AD2085="",0,COUNTIF($AD$7:AD2085,AD2085))</f>
        <v>0</v>
      </c>
      <c r="G2085" s="49" t="str">
        <f t="shared" si="518"/>
        <v>0</v>
      </c>
      <c r="H2085" s="49">
        <f>IF(AJ2085="",0,COUNTIF($AJ$7:AJ2085,AJ2085))</f>
        <v>0</v>
      </c>
      <c r="I2085" s="49" t="str">
        <f t="shared" si="519"/>
        <v>0</v>
      </c>
      <c r="J2085" s="120">
        <f t="shared" si="520"/>
        <v>0</v>
      </c>
      <c r="K2085" s="50" t="str">
        <f t="shared" si="521"/>
        <v>-</v>
      </c>
      <c r="L2085" s="49">
        <f>IF(N2085="",0,COUNTIF($N$7:N2085,N2085))</f>
        <v>0</v>
      </c>
      <c r="M2085" s="50" t="str">
        <f t="shared" si="522"/>
        <v>0</v>
      </c>
      <c r="N2085" s="49" t="str">
        <f t="shared" si="523"/>
        <v/>
      </c>
      <c r="O2085" s="1"/>
      <c r="P2085" s="112"/>
      <c r="Q2085" s="4"/>
      <c r="R2085" s="4"/>
      <c r="S2085" s="54" t="str">
        <f t="shared" si="524"/>
        <v/>
      </c>
      <c r="T2085" s="51"/>
      <c r="U2085" s="53"/>
      <c r="V2085" s="233"/>
      <c r="W2085" s="234" t="str">
        <f t="shared" si="525"/>
        <v/>
      </c>
      <c r="X2085" s="52"/>
      <c r="Y2085" s="53"/>
      <c r="Z2085" s="53"/>
      <c r="AA2085" s="53"/>
      <c r="AB2085" s="54" t="str">
        <f t="shared" si="526"/>
        <v/>
      </c>
      <c r="AC2085" s="54" t="str">
        <f t="shared" si="527"/>
        <v/>
      </c>
      <c r="AD2085" s="52"/>
      <c r="AE2085" s="53"/>
      <c r="AF2085" s="53"/>
      <c r="AG2085" s="53"/>
      <c r="AH2085" s="54" t="str">
        <f t="shared" si="528"/>
        <v/>
      </c>
      <c r="AI2085" s="54" t="str">
        <f t="shared" si="529"/>
        <v/>
      </c>
      <c r="AJ2085" s="52"/>
      <c r="AK2085" s="55"/>
      <c r="AL2085" s="55"/>
      <c r="AM2085" s="55"/>
      <c r="AN2085" s="54" t="str">
        <f t="shared" si="530"/>
        <v/>
      </c>
      <c r="AO2085" s="54" t="str">
        <f t="shared" si="531"/>
        <v/>
      </c>
      <c r="AP2085" s="53"/>
      <c r="AQ2085" s="53"/>
      <c r="AR2085" s="1"/>
      <c r="AS2085" s="1"/>
    </row>
    <row r="2086" spans="1:45" ht="18.75" customHeight="1" x14ac:dyDescent="0.35">
      <c r="A2086" s="1"/>
      <c r="B2086" s="49">
        <f>IF(R2086="",0,COUNTIF($R$7:R2086,R2086))</f>
        <v>0</v>
      </c>
      <c r="C2086" s="49" t="str">
        <f t="shared" si="516"/>
        <v>0</v>
      </c>
      <c r="D2086" s="49">
        <f>IF(X2086="",0,COUNTIF($X$7:X2086,X2086))</f>
        <v>0</v>
      </c>
      <c r="E2086" s="49" t="str">
        <f t="shared" si="517"/>
        <v>0</v>
      </c>
      <c r="F2086" s="49">
        <f>IF(AD2086="",0,COUNTIF($AD$7:AD2086,AD2086))</f>
        <v>0</v>
      </c>
      <c r="G2086" s="49" t="str">
        <f t="shared" si="518"/>
        <v>0</v>
      </c>
      <c r="H2086" s="49">
        <f>IF(AJ2086="",0,COUNTIF($AJ$7:AJ2086,AJ2086))</f>
        <v>0</v>
      </c>
      <c r="I2086" s="49" t="str">
        <f t="shared" si="519"/>
        <v>0</v>
      </c>
      <c r="J2086" s="120">
        <f t="shared" si="520"/>
        <v>0</v>
      </c>
      <c r="K2086" s="50" t="str">
        <f t="shared" si="521"/>
        <v>-</v>
      </c>
      <c r="L2086" s="49">
        <f>IF(N2086="",0,COUNTIF($N$7:N2086,N2086))</f>
        <v>0</v>
      </c>
      <c r="M2086" s="50" t="str">
        <f t="shared" si="522"/>
        <v>0</v>
      </c>
      <c r="N2086" s="49" t="str">
        <f t="shared" si="523"/>
        <v/>
      </c>
      <c r="O2086" s="1"/>
      <c r="P2086" s="112"/>
      <c r="Q2086" s="4"/>
      <c r="R2086" s="4"/>
      <c r="S2086" s="54" t="str">
        <f t="shared" si="524"/>
        <v/>
      </c>
      <c r="T2086" s="51"/>
      <c r="U2086" s="53"/>
      <c r="V2086" s="233"/>
      <c r="W2086" s="234" t="str">
        <f t="shared" si="525"/>
        <v/>
      </c>
      <c r="X2086" s="52"/>
      <c r="Y2086" s="53"/>
      <c r="Z2086" s="53"/>
      <c r="AA2086" s="53"/>
      <c r="AB2086" s="54" t="str">
        <f t="shared" si="526"/>
        <v/>
      </c>
      <c r="AC2086" s="54" t="str">
        <f t="shared" si="527"/>
        <v/>
      </c>
      <c r="AD2086" s="52"/>
      <c r="AE2086" s="53"/>
      <c r="AF2086" s="53"/>
      <c r="AG2086" s="53"/>
      <c r="AH2086" s="54" t="str">
        <f t="shared" si="528"/>
        <v/>
      </c>
      <c r="AI2086" s="54" t="str">
        <f t="shared" si="529"/>
        <v/>
      </c>
      <c r="AJ2086" s="52"/>
      <c r="AK2086" s="55"/>
      <c r="AL2086" s="55"/>
      <c r="AM2086" s="55"/>
      <c r="AN2086" s="54" t="str">
        <f t="shared" si="530"/>
        <v/>
      </c>
      <c r="AO2086" s="54" t="str">
        <f t="shared" si="531"/>
        <v/>
      </c>
      <c r="AP2086" s="53"/>
      <c r="AQ2086" s="53"/>
      <c r="AR2086" s="1"/>
      <c r="AS2086" s="1"/>
    </row>
    <row r="2087" spans="1:45" ht="18.75" customHeight="1" x14ac:dyDescent="0.35">
      <c r="A2087" s="1"/>
      <c r="B2087" s="49">
        <f>IF(R2087="",0,COUNTIF($R$7:R2087,R2087))</f>
        <v>0</v>
      </c>
      <c r="C2087" s="49" t="str">
        <f t="shared" si="516"/>
        <v>0</v>
      </c>
      <c r="D2087" s="49">
        <f>IF(X2087="",0,COUNTIF($X$7:X2087,X2087))</f>
        <v>0</v>
      </c>
      <c r="E2087" s="49" t="str">
        <f t="shared" si="517"/>
        <v>0</v>
      </c>
      <c r="F2087" s="49">
        <f>IF(AD2087="",0,COUNTIF($AD$7:AD2087,AD2087))</f>
        <v>0</v>
      </c>
      <c r="G2087" s="49" t="str">
        <f t="shared" si="518"/>
        <v>0</v>
      </c>
      <c r="H2087" s="49">
        <f>IF(AJ2087="",0,COUNTIF($AJ$7:AJ2087,AJ2087))</f>
        <v>0</v>
      </c>
      <c r="I2087" s="49" t="str">
        <f t="shared" si="519"/>
        <v>0</v>
      </c>
      <c r="J2087" s="120">
        <f t="shared" si="520"/>
        <v>0</v>
      </c>
      <c r="K2087" s="50" t="str">
        <f t="shared" si="521"/>
        <v>-</v>
      </c>
      <c r="L2087" s="49">
        <f>IF(N2087="",0,COUNTIF($N$7:N2087,N2087))</f>
        <v>0</v>
      </c>
      <c r="M2087" s="50" t="str">
        <f t="shared" si="522"/>
        <v>0</v>
      </c>
      <c r="N2087" s="49" t="str">
        <f t="shared" si="523"/>
        <v/>
      </c>
      <c r="O2087" s="1"/>
      <c r="P2087" s="112"/>
      <c r="Q2087" s="4"/>
      <c r="R2087" s="4"/>
      <c r="S2087" s="54" t="str">
        <f t="shared" si="524"/>
        <v/>
      </c>
      <c r="T2087" s="51"/>
      <c r="U2087" s="53"/>
      <c r="V2087" s="233"/>
      <c r="W2087" s="234" t="str">
        <f t="shared" si="525"/>
        <v/>
      </c>
      <c r="X2087" s="52"/>
      <c r="Y2087" s="53"/>
      <c r="Z2087" s="53"/>
      <c r="AA2087" s="53"/>
      <c r="AB2087" s="54" t="str">
        <f t="shared" si="526"/>
        <v/>
      </c>
      <c r="AC2087" s="54" t="str">
        <f t="shared" si="527"/>
        <v/>
      </c>
      <c r="AD2087" s="52"/>
      <c r="AE2087" s="53"/>
      <c r="AF2087" s="53"/>
      <c r="AG2087" s="53"/>
      <c r="AH2087" s="54" t="str">
        <f t="shared" si="528"/>
        <v/>
      </c>
      <c r="AI2087" s="54" t="str">
        <f t="shared" si="529"/>
        <v/>
      </c>
      <c r="AJ2087" s="52"/>
      <c r="AK2087" s="55"/>
      <c r="AL2087" s="55"/>
      <c r="AM2087" s="55"/>
      <c r="AN2087" s="54" t="str">
        <f t="shared" si="530"/>
        <v/>
      </c>
      <c r="AO2087" s="54" t="str">
        <f t="shared" si="531"/>
        <v/>
      </c>
      <c r="AP2087" s="53"/>
      <c r="AQ2087" s="53"/>
      <c r="AR2087" s="1"/>
      <c r="AS2087" s="1"/>
    </row>
    <row r="2088" spans="1:45" ht="18.75" customHeight="1" x14ac:dyDescent="0.35">
      <c r="A2088" s="1"/>
      <c r="B2088" s="49">
        <f>IF(R2088="",0,COUNTIF($R$7:R2088,R2088))</f>
        <v>0</v>
      </c>
      <c r="C2088" s="49" t="str">
        <f t="shared" si="516"/>
        <v>0</v>
      </c>
      <c r="D2088" s="49">
        <f>IF(X2088="",0,COUNTIF($X$7:X2088,X2088))</f>
        <v>0</v>
      </c>
      <c r="E2088" s="49" t="str">
        <f t="shared" si="517"/>
        <v>0</v>
      </c>
      <c r="F2088" s="49">
        <f>IF(AD2088="",0,COUNTIF($AD$7:AD2088,AD2088))</f>
        <v>0</v>
      </c>
      <c r="G2088" s="49" t="str">
        <f t="shared" si="518"/>
        <v>0</v>
      </c>
      <c r="H2088" s="49">
        <f>IF(AJ2088="",0,COUNTIF($AJ$7:AJ2088,AJ2088))</f>
        <v>0</v>
      </c>
      <c r="I2088" s="49" t="str">
        <f t="shared" si="519"/>
        <v>0</v>
      </c>
      <c r="J2088" s="120">
        <f t="shared" si="520"/>
        <v>0</v>
      </c>
      <c r="K2088" s="50" t="str">
        <f t="shared" si="521"/>
        <v>-</v>
      </c>
      <c r="L2088" s="49">
        <f>IF(N2088="",0,COUNTIF($N$7:N2088,N2088))</f>
        <v>0</v>
      </c>
      <c r="M2088" s="50" t="str">
        <f t="shared" si="522"/>
        <v>0</v>
      </c>
      <c r="N2088" s="49" t="str">
        <f t="shared" si="523"/>
        <v/>
      </c>
      <c r="O2088" s="1"/>
      <c r="P2088" s="112"/>
      <c r="Q2088" s="4"/>
      <c r="R2088" s="4"/>
      <c r="S2088" s="54" t="str">
        <f t="shared" si="524"/>
        <v/>
      </c>
      <c r="T2088" s="51"/>
      <c r="U2088" s="53"/>
      <c r="V2088" s="233"/>
      <c r="W2088" s="234" t="str">
        <f t="shared" si="525"/>
        <v/>
      </c>
      <c r="X2088" s="52"/>
      <c r="Y2088" s="53"/>
      <c r="Z2088" s="53"/>
      <c r="AA2088" s="53"/>
      <c r="AB2088" s="54" t="str">
        <f t="shared" si="526"/>
        <v/>
      </c>
      <c r="AC2088" s="54" t="str">
        <f t="shared" si="527"/>
        <v/>
      </c>
      <c r="AD2088" s="52"/>
      <c r="AE2088" s="53"/>
      <c r="AF2088" s="53"/>
      <c r="AG2088" s="53"/>
      <c r="AH2088" s="54" t="str">
        <f t="shared" si="528"/>
        <v/>
      </c>
      <c r="AI2088" s="54" t="str">
        <f t="shared" si="529"/>
        <v/>
      </c>
      <c r="AJ2088" s="52"/>
      <c r="AK2088" s="55"/>
      <c r="AL2088" s="55"/>
      <c r="AM2088" s="55"/>
      <c r="AN2088" s="54" t="str">
        <f t="shared" si="530"/>
        <v/>
      </c>
      <c r="AO2088" s="54" t="str">
        <f t="shared" si="531"/>
        <v/>
      </c>
      <c r="AP2088" s="53"/>
      <c r="AQ2088" s="53"/>
      <c r="AR2088" s="1"/>
      <c r="AS2088" s="1"/>
    </row>
    <row r="2089" spans="1:45" ht="18.75" customHeight="1" x14ac:dyDescent="0.35">
      <c r="A2089" s="1"/>
      <c r="B2089" s="49">
        <f>IF(R2089="",0,COUNTIF($R$7:R2089,R2089))</f>
        <v>0</v>
      </c>
      <c r="C2089" s="49" t="str">
        <f t="shared" si="516"/>
        <v>0</v>
      </c>
      <c r="D2089" s="49">
        <f>IF(X2089="",0,COUNTIF($X$7:X2089,X2089))</f>
        <v>0</v>
      </c>
      <c r="E2089" s="49" t="str">
        <f t="shared" si="517"/>
        <v>0</v>
      </c>
      <c r="F2089" s="49">
        <f>IF(AD2089="",0,COUNTIF($AD$7:AD2089,AD2089))</f>
        <v>0</v>
      </c>
      <c r="G2089" s="49" t="str">
        <f t="shared" si="518"/>
        <v>0</v>
      </c>
      <c r="H2089" s="49">
        <f>IF(AJ2089="",0,COUNTIF($AJ$7:AJ2089,AJ2089))</f>
        <v>0</v>
      </c>
      <c r="I2089" s="49" t="str">
        <f t="shared" si="519"/>
        <v>0</v>
      </c>
      <c r="J2089" s="120">
        <f t="shared" si="520"/>
        <v>0</v>
      </c>
      <c r="K2089" s="50" t="str">
        <f t="shared" si="521"/>
        <v>-</v>
      </c>
      <c r="L2089" s="49">
        <f>IF(N2089="",0,COUNTIF($N$7:N2089,N2089))</f>
        <v>0</v>
      </c>
      <c r="M2089" s="50" t="str">
        <f t="shared" si="522"/>
        <v>0</v>
      </c>
      <c r="N2089" s="49" t="str">
        <f t="shared" si="523"/>
        <v/>
      </c>
      <c r="O2089" s="1"/>
      <c r="P2089" s="112"/>
      <c r="Q2089" s="4"/>
      <c r="R2089" s="4"/>
      <c r="S2089" s="54" t="str">
        <f t="shared" si="524"/>
        <v/>
      </c>
      <c r="T2089" s="51"/>
      <c r="U2089" s="53"/>
      <c r="V2089" s="233"/>
      <c r="W2089" s="234" t="str">
        <f t="shared" si="525"/>
        <v/>
      </c>
      <c r="X2089" s="52"/>
      <c r="Y2089" s="53"/>
      <c r="Z2089" s="53"/>
      <c r="AA2089" s="53"/>
      <c r="AB2089" s="54" t="str">
        <f t="shared" si="526"/>
        <v/>
      </c>
      <c r="AC2089" s="54" t="str">
        <f t="shared" si="527"/>
        <v/>
      </c>
      <c r="AD2089" s="52"/>
      <c r="AE2089" s="53"/>
      <c r="AF2089" s="53"/>
      <c r="AG2089" s="53"/>
      <c r="AH2089" s="54" t="str">
        <f t="shared" si="528"/>
        <v/>
      </c>
      <c r="AI2089" s="54" t="str">
        <f t="shared" si="529"/>
        <v/>
      </c>
      <c r="AJ2089" s="52"/>
      <c r="AK2089" s="55"/>
      <c r="AL2089" s="55"/>
      <c r="AM2089" s="55"/>
      <c r="AN2089" s="54" t="str">
        <f t="shared" si="530"/>
        <v/>
      </c>
      <c r="AO2089" s="54" t="str">
        <f t="shared" si="531"/>
        <v/>
      </c>
      <c r="AP2089" s="53"/>
      <c r="AQ2089" s="53"/>
      <c r="AR2089" s="1"/>
      <c r="AS2089" s="1"/>
    </row>
    <row r="2090" spans="1:45" ht="18.75" customHeight="1" x14ac:dyDescent="0.35">
      <c r="A2090" s="1"/>
      <c r="B2090" s="49">
        <f>IF(R2090="",0,COUNTIF($R$7:R2090,R2090))</f>
        <v>0</v>
      </c>
      <c r="C2090" s="49" t="str">
        <f t="shared" si="516"/>
        <v>0</v>
      </c>
      <c r="D2090" s="49">
        <f>IF(X2090="",0,COUNTIF($X$7:X2090,X2090))</f>
        <v>0</v>
      </c>
      <c r="E2090" s="49" t="str">
        <f t="shared" si="517"/>
        <v>0</v>
      </c>
      <c r="F2090" s="49">
        <f>IF(AD2090="",0,COUNTIF($AD$7:AD2090,AD2090))</f>
        <v>0</v>
      </c>
      <c r="G2090" s="49" t="str">
        <f t="shared" si="518"/>
        <v>0</v>
      </c>
      <c r="H2090" s="49">
        <f>IF(AJ2090="",0,COUNTIF($AJ$7:AJ2090,AJ2090))</f>
        <v>0</v>
      </c>
      <c r="I2090" s="49" t="str">
        <f t="shared" si="519"/>
        <v>0</v>
      </c>
      <c r="J2090" s="120">
        <f t="shared" si="520"/>
        <v>0</v>
      </c>
      <c r="K2090" s="50" t="str">
        <f t="shared" si="521"/>
        <v>-</v>
      </c>
      <c r="L2090" s="49">
        <f>IF(N2090="",0,COUNTIF($N$7:N2090,N2090))</f>
        <v>0</v>
      </c>
      <c r="M2090" s="50" t="str">
        <f t="shared" si="522"/>
        <v>0</v>
      </c>
      <c r="N2090" s="49" t="str">
        <f t="shared" si="523"/>
        <v/>
      </c>
      <c r="O2090" s="1"/>
      <c r="P2090" s="112"/>
      <c r="Q2090" s="4"/>
      <c r="R2090" s="4"/>
      <c r="S2090" s="54" t="str">
        <f t="shared" si="524"/>
        <v/>
      </c>
      <c r="T2090" s="51"/>
      <c r="U2090" s="53"/>
      <c r="V2090" s="233"/>
      <c r="W2090" s="234" t="str">
        <f t="shared" si="525"/>
        <v/>
      </c>
      <c r="X2090" s="52"/>
      <c r="Y2090" s="53"/>
      <c r="Z2090" s="53"/>
      <c r="AA2090" s="53"/>
      <c r="AB2090" s="54" t="str">
        <f t="shared" si="526"/>
        <v/>
      </c>
      <c r="AC2090" s="54" t="str">
        <f t="shared" si="527"/>
        <v/>
      </c>
      <c r="AD2090" s="52"/>
      <c r="AE2090" s="53"/>
      <c r="AF2090" s="53"/>
      <c r="AG2090" s="53"/>
      <c r="AH2090" s="54" t="str">
        <f t="shared" si="528"/>
        <v/>
      </c>
      <c r="AI2090" s="54" t="str">
        <f t="shared" si="529"/>
        <v/>
      </c>
      <c r="AJ2090" s="52"/>
      <c r="AK2090" s="55"/>
      <c r="AL2090" s="55"/>
      <c r="AM2090" s="55"/>
      <c r="AN2090" s="54" t="str">
        <f t="shared" si="530"/>
        <v/>
      </c>
      <c r="AO2090" s="54" t="str">
        <f t="shared" si="531"/>
        <v/>
      </c>
      <c r="AP2090" s="53"/>
      <c r="AQ2090" s="53"/>
      <c r="AR2090" s="1"/>
      <c r="AS2090" s="1"/>
    </row>
    <row r="2091" spans="1:45" ht="18.75" customHeight="1" x14ac:dyDescent="0.35">
      <c r="A2091" s="1"/>
      <c r="B2091" s="49">
        <f>IF(R2091="",0,COUNTIF($R$7:R2091,R2091))</f>
        <v>0</v>
      </c>
      <c r="C2091" s="49" t="str">
        <f t="shared" si="516"/>
        <v>0</v>
      </c>
      <c r="D2091" s="49">
        <f>IF(X2091="",0,COUNTIF($X$7:X2091,X2091))</f>
        <v>0</v>
      </c>
      <c r="E2091" s="49" t="str">
        <f t="shared" si="517"/>
        <v>0</v>
      </c>
      <c r="F2091" s="49">
        <f>IF(AD2091="",0,COUNTIF($AD$7:AD2091,AD2091))</f>
        <v>0</v>
      </c>
      <c r="G2091" s="49" t="str">
        <f t="shared" si="518"/>
        <v>0</v>
      </c>
      <c r="H2091" s="49">
        <f>IF(AJ2091="",0,COUNTIF($AJ$7:AJ2091,AJ2091))</f>
        <v>0</v>
      </c>
      <c r="I2091" s="49" t="str">
        <f t="shared" si="519"/>
        <v>0</v>
      </c>
      <c r="J2091" s="120">
        <f t="shared" si="520"/>
        <v>0</v>
      </c>
      <c r="K2091" s="50" t="str">
        <f t="shared" si="521"/>
        <v>-</v>
      </c>
      <c r="L2091" s="49">
        <f>IF(N2091="",0,COUNTIF($N$7:N2091,N2091))</f>
        <v>0</v>
      </c>
      <c r="M2091" s="50" t="str">
        <f t="shared" si="522"/>
        <v>0</v>
      </c>
      <c r="N2091" s="49" t="str">
        <f t="shared" si="523"/>
        <v/>
      </c>
      <c r="O2091" s="1"/>
      <c r="P2091" s="112"/>
      <c r="Q2091" s="4"/>
      <c r="R2091" s="4"/>
      <c r="S2091" s="54" t="str">
        <f t="shared" si="524"/>
        <v/>
      </c>
      <c r="T2091" s="51"/>
      <c r="U2091" s="53"/>
      <c r="V2091" s="233"/>
      <c r="W2091" s="234" t="str">
        <f t="shared" si="525"/>
        <v/>
      </c>
      <c r="X2091" s="52"/>
      <c r="Y2091" s="53"/>
      <c r="Z2091" s="53"/>
      <c r="AA2091" s="53"/>
      <c r="AB2091" s="54" t="str">
        <f t="shared" si="526"/>
        <v/>
      </c>
      <c r="AC2091" s="54" t="str">
        <f t="shared" si="527"/>
        <v/>
      </c>
      <c r="AD2091" s="52"/>
      <c r="AE2091" s="53"/>
      <c r="AF2091" s="53"/>
      <c r="AG2091" s="53"/>
      <c r="AH2091" s="54" t="str">
        <f t="shared" si="528"/>
        <v/>
      </c>
      <c r="AI2091" s="54" t="str">
        <f t="shared" si="529"/>
        <v/>
      </c>
      <c r="AJ2091" s="52"/>
      <c r="AK2091" s="55"/>
      <c r="AL2091" s="55"/>
      <c r="AM2091" s="55"/>
      <c r="AN2091" s="54" t="str">
        <f t="shared" si="530"/>
        <v/>
      </c>
      <c r="AO2091" s="54" t="str">
        <f t="shared" si="531"/>
        <v/>
      </c>
      <c r="AP2091" s="53"/>
      <c r="AQ2091" s="53"/>
      <c r="AR2091" s="1"/>
      <c r="AS2091" s="1"/>
    </row>
    <row r="2092" spans="1:45" ht="18.75" customHeight="1" x14ac:dyDescent="0.35">
      <c r="A2092" s="1"/>
      <c r="B2092" s="49">
        <f>IF(R2092="",0,COUNTIF($R$7:R2092,R2092))</f>
        <v>0</v>
      </c>
      <c r="C2092" s="49" t="str">
        <f t="shared" si="516"/>
        <v>0</v>
      </c>
      <c r="D2092" s="49">
        <f>IF(X2092="",0,COUNTIF($X$7:X2092,X2092))</f>
        <v>0</v>
      </c>
      <c r="E2092" s="49" t="str">
        <f t="shared" si="517"/>
        <v>0</v>
      </c>
      <c r="F2092" s="49">
        <f>IF(AD2092="",0,COUNTIF($AD$7:AD2092,AD2092))</f>
        <v>0</v>
      </c>
      <c r="G2092" s="49" t="str">
        <f t="shared" si="518"/>
        <v>0</v>
      </c>
      <c r="H2092" s="49">
        <f>IF(AJ2092="",0,COUNTIF($AJ$7:AJ2092,AJ2092))</f>
        <v>0</v>
      </c>
      <c r="I2092" s="49" t="str">
        <f t="shared" si="519"/>
        <v>0</v>
      </c>
      <c r="J2092" s="120">
        <f t="shared" si="520"/>
        <v>0</v>
      </c>
      <c r="K2092" s="50" t="str">
        <f t="shared" si="521"/>
        <v>-</v>
      </c>
      <c r="L2092" s="49">
        <f>IF(N2092="",0,COUNTIF($N$7:N2092,N2092))</f>
        <v>0</v>
      </c>
      <c r="M2092" s="50" t="str">
        <f t="shared" si="522"/>
        <v>0</v>
      </c>
      <c r="N2092" s="49" t="str">
        <f t="shared" si="523"/>
        <v/>
      </c>
      <c r="O2092" s="1"/>
      <c r="P2092" s="112"/>
      <c r="Q2092" s="4"/>
      <c r="R2092" s="4"/>
      <c r="S2092" s="54" t="str">
        <f t="shared" si="524"/>
        <v/>
      </c>
      <c r="T2092" s="51"/>
      <c r="U2092" s="53"/>
      <c r="V2092" s="233"/>
      <c r="W2092" s="234" t="str">
        <f t="shared" si="525"/>
        <v/>
      </c>
      <c r="X2092" s="52"/>
      <c r="Y2092" s="53"/>
      <c r="Z2092" s="53"/>
      <c r="AA2092" s="53"/>
      <c r="AB2092" s="54" t="str">
        <f t="shared" si="526"/>
        <v/>
      </c>
      <c r="AC2092" s="54" t="str">
        <f t="shared" si="527"/>
        <v/>
      </c>
      <c r="AD2092" s="52"/>
      <c r="AE2092" s="53"/>
      <c r="AF2092" s="53"/>
      <c r="AG2092" s="53"/>
      <c r="AH2092" s="54" t="str">
        <f t="shared" si="528"/>
        <v/>
      </c>
      <c r="AI2092" s="54" t="str">
        <f t="shared" si="529"/>
        <v/>
      </c>
      <c r="AJ2092" s="52"/>
      <c r="AK2092" s="55"/>
      <c r="AL2092" s="55"/>
      <c r="AM2092" s="55"/>
      <c r="AN2092" s="54" t="str">
        <f t="shared" si="530"/>
        <v/>
      </c>
      <c r="AO2092" s="54" t="str">
        <f t="shared" si="531"/>
        <v/>
      </c>
      <c r="AP2092" s="53"/>
      <c r="AQ2092" s="53"/>
      <c r="AR2092" s="1"/>
      <c r="AS2092" s="1"/>
    </row>
    <row r="2093" spans="1:45" ht="18.75" customHeight="1" x14ac:dyDescent="0.35">
      <c r="A2093" s="1"/>
      <c r="B2093" s="49">
        <f>IF(R2093="",0,COUNTIF($R$7:R2093,R2093))</f>
        <v>0</v>
      </c>
      <c r="C2093" s="49" t="str">
        <f t="shared" si="516"/>
        <v>0</v>
      </c>
      <c r="D2093" s="49">
        <f>IF(X2093="",0,COUNTIF($X$7:X2093,X2093))</f>
        <v>0</v>
      </c>
      <c r="E2093" s="49" t="str">
        <f t="shared" si="517"/>
        <v>0</v>
      </c>
      <c r="F2093" s="49">
        <f>IF(AD2093="",0,COUNTIF($AD$7:AD2093,AD2093))</f>
        <v>0</v>
      </c>
      <c r="G2093" s="49" t="str">
        <f t="shared" si="518"/>
        <v>0</v>
      </c>
      <c r="H2093" s="49">
        <f>IF(AJ2093="",0,COUNTIF($AJ$7:AJ2093,AJ2093))</f>
        <v>0</v>
      </c>
      <c r="I2093" s="49" t="str">
        <f t="shared" si="519"/>
        <v>0</v>
      </c>
      <c r="J2093" s="120">
        <f t="shared" si="520"/>
        <v>0</v>
      </c>
      <c r="K2093" s="50" t="str">
        <f t="shared" si="521"/>
        <v>-</v>
      </c>
      <c r="L2093" s="49">
        <f>IF(N2093="",0,COUNTIF($N$7:N2093,N2093))</f>
        <v>0</v>
      </c>
      <c r="M2093" s="50" t="str">
        <f t="shared" si="522"/>
        <v>0</v>
      </c>
      <c r="N2093" s="49" t="str">
        <f t="shared" si="523"/>
        <v/>
      </c>
      <c r="O2093" s="1"/>
      <c r="P2093" s="112"/>
      <c r="Q2093" s="4"/>
      <c r="R2093" s="4"/>
      <c r="S2093" s="54" t="str">
        <f t="shared" si="524"/>
        <v/>
      </c>
      <c r="T2093" s="51"/>
      <c r="U2093" s="53"/>
      <c r="V2093" s="233"/>
      <c r="W2093" s="234" t="str">
        <f t="shared" si="525"/>
        <v/>
      </c>
      <c r="X2093" s="52"/>
      <c r="Y2093" s="53"/>
      <c r="Z2093" s="53"/>
      <c r="AA2093" s="53"/>
      <c r="AB2093" s="54" t="str">
        <f t="shared" si="526"/>
        <v/>
      </c>
      <c r="AC2093" s="54" t="str">
        <f t="shared" si="527"/>
        <v/>
      </c>
      <c r="AD2093" s="52"/>
      <c r="AE2093" s="53"/>
      <c r="AF2093" s="53"/>
      <c r="AG2093" s="53"/>
      <c r="AH2093" s="54" t="str">
        <f t="shared" si="528"/>
        <v/>
      </c>
      <c r="AI2093" s="54" t="str">
        <f t="shared" si="529"/>
        <v/>
      </c>
      <c r="AJ2093" s="52"/>
      <c r="AK2093" s="55"/>
      <c r="AL2093" s="55"/>
      <c r="AM2093" s="55"/>
      <c r="AN2093" s="54" t="str">
        <f t="shared" si="530"/>
        <v/>
      </c>
      <c r="AO2093" s="54" t="str">
        <f t="shared" si="531"/>
        <v/>
      </c>
      <c r="AP2093" s="53"/>
      <c r="AQ2093" s="53"/>
      <c r="AR2093" s="1"/>
      <c r="AS2093" s="1"/>
    </row>
    <row r="2094" spans="1:45" ht="18.75" customHeight="1" x14ac:dyDescent="0.35">
      <c r="A2094" s="1"/>
      <c r="B2094" s="49">
        <f>IF(R2094="",0,COUNTIF($R$7:R2094,R2094))</f>
        <v>0</v>
      </c>
      <c r="C2094" s="49" t="str">
        <f t="shared" si="516"/>
        <v>0</v>
      </c>
      <c r="D2094" s="49">
        <f>IF(X2094="",0,COUNTIF($X$7:X2094,X2094))</f>
        <v>0</v>
      </c>
      <c r="E2094" s="49" t="str">
        <f t="shared" si="517"/>
        <v>0</v>
      </c>
      <c r="F2094" s="49">
        <f>IF(AD2094="",0,COUNTIF($AD$7:AD2094,AD2094))</f>
        <v>0</v>
      </c>
      <c r="G2094" s="49" t="str">
        <f t="shared" si="518"/>
        <v>0</v>
      </c>
      <c r="H2094" s="49">
        <f>IF(AJ2094="",0,COUNTIF($AJ$7:AJ2094,AJ2094))</f>
        <v>0</v>
      </c>
      <c r="I2094" s="49" t="str">
        <f t="shared" si="519"/>
        <v>0</v>
      </c>
      <c r="J2094" s="120">
        <f t="shared" si="520"/>
        <v>0</v>
      </c>
      <c r="K2094" s="50" t="str">
        <f t="shared" si="521"/>
        <v>-</v>
      </c>
      <c r="L2094" s="49">
        <f>IF(N2094="",0,COUNTIF($N$7:N2094,N2094))</f>
        <v>0</v>
      </c>
      <c r="M2094" s="50" t="str">
        <f t="shared" si="522"/>
        <v>0</v>
      </c>
      <c r="N2094" s="49" t="str">
        <f t="shared" si="523"/>
        <v/>
      </c>
      <c r="O2094" s="1"/>
      <c r="P2094" s="112"/>
      <c r="Q2094" s="4"/>
      <c r="R2094" s="4"/>
      <c r="S2094" s="54" t="str">
        <f t="shared" si="524"/>
        <v/>
      </c>
      <c r="T2094" s="51"/>
      <c r="U2094" s="53"/>
      <c r="V2094" s="233"/>
      <c r="W2094" s="234" t="str">
        <f t="shared" si="525"/>
        <v/>
      </c>
      <c r="X2094" s="52"/>
      <c r="Y2094" s="53"/>
      <c r="Z2094" s="53"/>
      <c r="AA2094" s="53"/>
      <c r="AB2094" s="54" t="str">
        <f t="shared" si="526"/>
        <v/>
      </c>
      <c r="AC2094" s="54" t="str">
        <f t="shared" si="527"/>
        <v/>
      </c>
      <c r="AD2094" s="52"/>
      <c r="AE2094" s="53"/>
      <c r="AF2094" s="53"/>
      <c r="AG2094" s="53"/>
      <c r="AH2094" s="54" t="str">
        <f t="shared" si="528"/>
        <v/>
      </c>
      <c r="AI2094" s="54" t="str">
        <f t="shared" si="529"/>
        <v/>
      </c>
      <c r="AJ2094" s="52"/>
      <c r="AK2094" s="55"/>
      <c r="AL2094" s="55"/>
      <c r="AM2094" s="55"/>
      <c r="AN2094" s="54" t="str">
        <f t="shared" si="530"/>
        <v/>
      </c>
      <c r="AO2094" s="54" t="str">
        <f t="shared" si="531"/>
        <v/>
      </c>
      <c r="AP2094" s="53"/>
      <c r="AQ2094" s="53"/>
      <c r="AR2094" s="1"/>
      <c r="AS2094" s="1"/>
    </row>
    <row r="2095" spans="1:45" ht="18.75" customHeight="1" x14ac:dyDescent="0.35">
      <c r="A2095" s="1"/>
      <c r="B2095" s="49">
        <f>IF(R2095="",0,COUNTIF($R$7:R2095,R2095))</f>
        <v>0</v>
      </c>
      <c r="C2095" s="49" t="str">
        <f t="shared" si="516"/>
        <v>0</v>
      </c>
      <c r="D2095" s="49">
        <f>IF(X2095="",0,COUNTIF($X$7:X2095,X2095))</f>
        <v>0</v>
      </c>
      <c r="E2095" s="49" t="str">
        <f t="shared" si="517"/>
        <v>0</v>
      </c>
      <c r="F2095" s="49">
        <f>IF(AD2095="",0,COUNTIF($AD$7:AD2095,AD2095))</f>
        <v>0</v>
      </c>
      <c r="G2095" s="49" t="str">
        <f t="shared" si="518"/>
        <v>0</v>
      </c>
      <c r="H2095" s="49">
        <f>IF(AJ2095="",0,COUNTIF($AJ$7:AJ2095,AJ2095))</f>
        <v>0</v>
      </c>
      <c r="I2095" s="49" t="str">
        <f t="shared" si="519"/>
        <v>0</v>
      </c>
      <c r="J2095" s="120">
        <f t="shared" si="520"/>
        <v>0</v>
      </c>
      <c r="K2095" s="50" t="str">
        <f t="shared" si="521"/>
        <v>-</v>
      </c>
      <c r="L2095" s="49">
        <f>IF(N2095="",0,COUNTIF($N$7:N2095,N2095))</f>
        <v>0</v>
      </c>
      <c r="M2095" s="50" t="str">
        <f t="shared" si="522"/>
        <v>0</v>
      </c>
      <c r="N2095" s="49" t="str">
        <f t="shared" si="523"/>
        <v/>
      </c>
      <c r="O2095" s="1"/>
      <c r="P2095" s="112"/>
      <c r="Q2095" s="4"/>
      <c r="R2095" s="4"/>
      <c r="S2095" s="54" t="str">
        <f t="shared" si="524"/>
        <v/>
      </c>
      <c r="T2095" s="51"/>
      <c r="U2095" s="53"/>
      <c r="V2095" s="233"/>
      <c r="W2095" s="234" t="str">
        <f t="shared" si="525"/>
        <v/>
      </c>
      <c r="X2095" s="52"/>
      <c r="Y2095" s="53"/>
      <c r="Z2095" s="53"/>
      <c r="AA2095" s="53"/>
      <c r="AB2095" s="54" t="str">
        <f t="shared" si="526"/>
        <v/>
      </c>
      <c r="AC2095" s="54" t="str">
        <f t="shared" si="527"/>
        <v/>
      </c>
      <c r="AD2095" s="52"/>
      <c r="AE2095" s="53"/>
      <c r="AF2095" s="53"/>
      <c r="AG2095" s="53"/>
      <c r="AH2095" s="54" t="str">
        <f t="shared" si="528"/>
        <v/>
      </c>
      <c r="AI2095" s="54" t="str">
        <f t="shared" si="529"/>
        <v/>
      </c>
      <c r="AJ2095" s="52"/>
      <c r="AK2095" s="55"/>
      <c r="AL2095" s="55"/>
      <c r="AM2095" s="55"/>
      <c r="AN2095" s="54" t="str">
        <f t="shared" si="530"/>
        <v/>
      </c>
      <c r="AO2095" s="54" t="str">
        <f t="shared" si="531"/>
        <v/>
      </c>
      <c r="AP2095" s="53"/>
      <c r="AQ2095" s="53"/>
      <c r="AR2095" s="1"/>
      <c r="AS2095" s="1"/>
    </row>
    <row r="2096" spans="1:45" ht="18.75" customHeight="1" x14ac:dyDescent="0.35">
      <c r="A2096" s="1"/>
      <c r="B2096" s="49">
        <f>IF(R2096="",0,COUNTIF($R$7:R2096,R2096))</f>
        <v>0</v>
      </c>
      <c r="C2096" s="49" t="str">
        <f t="shared" si="516"/>
        <v>0</v>
      </c>
      <c r="D2096" s="49">
        <f>IF(X2096="",0,COUNTIF($X$7:X2096,X2096))</f>
        <v>0</v>
      </c>
      <c r="E2096" s="49" t="str">
        <f t="shared" si="517"/>
        <v>0</v>
      </c>
      <c r="F2096" s="49">
        <f>IF(AD2096="",0,COUNTIF($AD$7:AD2096,AD2096))</f>
        <v>0</v>
      </c>
      <c r="G2096" s="49" t="str">
        <f t="shared" si="518"/>
        <v>0</v>
      </c>
      <c r="H2096" s="49">
        <f>IF(AJ2096="",0,COUNTIF($AJ$7:AJ2096,AJ2096))</f>
        <v>0</v>
      </c>
      <c r="I2096" s="49" t="str">
        <f t="shared" si="519"/>
        <v>0</v>
      </c>
      <c r="J2096" s="120">
        <f t="shared" si="520"/>
        <v>0</v>
      </c>
      <c r="K2096" s="50" t="str">
        <f t="shared" si="521"/>
        <v>-</v>
      </c>
      <c r="L2096" s="49">
        <f>IF(N2096="",0,COUNTIF($N$7:N2096,N2096))</f>
        <v>0</v>
      </c>
      <c r="M2096" s="50" t="str">
        <f t="shared" si="522"/>
        <v>0</v>
      </c>
      <c r="N2096" s="49" t="str">
        <f t="shared" si="523"/>
        <v/>
      </c>
      <c r="O2096" s="1"/>
      <c r="P2096" s="112"/>
      <c r="Q2096" s="4"/>
      <c r="R2096" s="4"/>
      <c r="S2096" s="54" t="str">
        <f t="shared" si="524"/>
        <v/>
      </c>
      <c r="T2096" s="51"/>
      <c r="U2096" s="53"/>
      <c r="V2096" s="233"/>
      <c r="W2096" s="234" t="str">
        <f t="shared" si="525"/>
        <v/>
      </c>
      <c r="X2096" s="52"/>
      <c r="Y2096" s="53"/>
      <c r="Z2096" s="53"/>
      <c r="AA2096" s="53"/>
      <c r="AB2096" s="54" t="str">
        <f t="shared" si="526"/>
        <v/>
      </c>
      <c r="AC2096" s="54" t="str">
        <f t="shared" si="527"/>
        <v/>
      </c>
      <c r="AD2096" s="52"/>
      <c r="AE2096" s="53"/>
      <c r="AF2096" s="53"/>
      <c r="AG2096" s="53"/>
      <c r="AH2096" s="54" t="str">
        <f t="shared" si="528"/>
        <v/>
      </c>
      <c r="AI2096" s="54" t="str">
        <f t="shared" si="529"/>
        <v/>
      </c>
      <c r="AJ2096" s="52"/>
      <c r="AK2096" s="55"/>
      <c r="AL2096" s="55"/>
      <c r="AM2096" s="55"/>
      <c r="AN2096" s="54" t="str">
        <f t="shared" si="530"/>
        <v/>
      </c>
      <c r="AO2096" s="54" t="str">
        <f t="shared" si="531"/>
        <v/>
      </c>
      <c r="AP2096" s="53"/>
      <c r="AQ2096" s="53"/>
      <c r="AR2096" s="1"/>
      <c r="AS2096" s="1"/>
    </row>
    <row r="2097" spans="1:45" ht="18.75" customHeight="1" x14ac:dyDescent="0.35">
      <c r="A2097" s="1"/>
      <c r="B2097" s="49">
        <f>IF(R2097="",0,COUNTIF($R$7:R2097,R2097))</f>
        <v>0</v>
      </c>
      <c r="C2097" s="49" t="str">
        <f t="shared" si="516"/>
        <v>0</v>
      </c>
      <c r="D2097" s="49">
        <f>IF(X2097="",0,COUNTIF($X$7:X2097,X2097))</f>
        <v>0</v>
      </c>
      <c r="E2097" s="49" t="str">
        <f t="shared" si="517"/>
        <v>0</v>
      </c>
      <c r="F2097" s="49">
        <f>IF(AD2097="",0,COUNTIF($AD$7:AD2097,AD2097))</f>
        <v>0</v>
      </c>
      <c r="G2097" s="49" t="str">
        <f t="shared" si="518"/>
        <v>0</v>
      </c>
      <c r="H2097" s="49">
        <f>IF(AJ2097="",0,COUNTIF($AJ$7:AJ2097,AJ2097))</f>
        <v>0</v>
      </c>
      <c r="I2097" s="49" t="str">
        <f t="shared" si="519"/>
        <v>0</v>
      </c>
      <c r="J2097" s="120">
        <f t="shared" si="520"/>
        <v>0</v>
      </c>
      <c r="K2097" s="50" t="str">
        <f t="shared" si="521"/>
        <v>-</v>
      </c>
      <c r="L2097" s="49">
        <f>IF(N2097="",0,COUNTIF($N$7:N2097,N2097))</f>
        <v>0</v>
      </c>
      <c r="M2097" s="50" t="str">
        <f t="shared" si="522"/>
        <v>0</v>
      </c>
      <c r="N2097" s="49" t="str">
        <f t="shared" si="523"/>
        <v/>
      </c>
      <c r="O2097" s="1"/>
      <c r="P2097" s="112"/>
      <c r="Q2097" s="4"/>
      <c r="R2097" s="4"/>
      <c r="S2097" s="54" t="str">
        <f t="shared" si="524"/>
        <v/>
      </c>
      <c r="T2097" s="51"/>
      <c r="U2097" s="53"/>
      <c r="V2097" s="233"/>
      <c r="W2097" s="234" t="str">
        <f t="shared" si="525"/>
        <v/>
      </c>
      <c r="X2097" s="52"/>
      <c r="Y2097" s="53"/>
      <c r="Z2097" s="53"/>
      <c r="AA2097" s="53"/>
      <c r="AB2097" s="54" t="str">
        <f t="shared" si="526"/>
        <v/>
      </c>
      <c r="AC2097" s="54" t="str">
        <f t="shared" si="527"/>
        <v/>
      </c>
      <c r="AD2097" s="52"/>
      <c r="AE2097" s="53"/>
      <c r="AF2097" s="53"/>
      <c r="AG2097" s="53"/>
      <c r="AH2097" s="54" t="str">
        <f t="shared" si="528"/>
        <v/>
      </c>
      <c r="AI2097" s="54" t="str">
        <f t="shared" si="529"/>
        <v/>
      </c>
      <c r="AJ2097" s="52"/>
      <c r="AK2097" s="55"/>
      <c r="AL2097" s="55"/>
      <c r="AM2097" s="55"/>
      <c r="AN2097" s="54" t="str">
        <f t="shared" si="530"/>
        <v/>
      </c>
      <c r="AO2097" s="54" t="str">
        <f t="shared" si="531"/>
        <v/>
      </c>
      <c r="AP2097" s="53"/>
      <c r="AQ2097" s="53"/>
      <c r="AR2097" s="1"/>
      <c r="AS2097" s="1"/>
    </row>
    <row r="2098" spans="1:45" ht="18.75" customHeight="1" x14ac:dyDescent="0.35">
      <c r="A2098" s="1"/>
      <c r="B2098" s="49">
        <f>IF(R2098="",0,COUNTIF($R$7:R2098,R2098))</f>
        <v>0</v>
      </c>
      <c r="C2098" s="49" t="str">
        <f t="shared" si="516"/>
        <v>0</v>
      </c>
      <c r="D2098" s="49">
        <f>IF(X2098="",0,COUNTIF($X$7:X2098,X2098))</f>
        <v>0</v>
      </c>
      <c r="E2098" s="49" t="str">
        <f t="shared" si="517"/>
        <v>0</v>
      </c>
      <c r="F2098" s="49">
        <f>IF(AD2098="",0,COUNTIF($AD$7:AD2098,AD2098))</f>
        <v>0</v>
      </c>
      <c r="G2098" s="49" t="str">
        <f t="shared" si="518"/>
        <v>0</v>
      </c>
      <c r="H2098" s="49">
        <f>IF(AJ2098="",0,COUNTIF($AJ$7:AJ2098,AJ2098))</f>
        <v>0</v>
      </c>
      <c r="I2098" s="49" t="str">
        <f t="shared" si="519"/>
        <v>0</v>
      </c>
      <c r="J2098" s="120">
        <f t="shared" si="520"/>
        <v>0</v>
      </c>
      <c r="K2098" s="50" t="str">
        <f t="shared" si="521"/>
        <v>-</v>
      </c>
      <c r="L2098" s="49">
        <f>IF(N2098="",0,COUNTIF($N$7:N2098,N2098))</f>
        <v>0</v>
      </c>
      <c r="M2098" s="50" t="str">
        <f t="shared" si="522"/>
        <v>0</v>
      </c>
      <c r="N2098" s="49" t="str">
        <f t="shared" si="523"/>
        <v/>
      </c>
      <c r="O2098" s="1"/>
      <c r="P2098" s="112"/>
      <c r="Q2098" s="4"/>
      <c r="R2098" s="4"/>
      <c r="S2098" s="54" t="str">
        <f t="shared" si="524"/>
        <v/>
      </c>
      <c r="T2098" s="51"/>
      <c r="U2098" s="53"/>
      <c r="V2098" s="233"/>
      <c r="W2098" s="234" t="str">
        <f t="shared" si="525"/>
        <v/>
      </c>
      <c r="X2098" s="52"/>
      <c r="Y2098" s="53"/>
      <c r="Z2098" s="53"/>
      <c r="AA2098" s="53"/>
      <c r="AB2098" s="54" t="str">
        <f t="shared" si="526"/>
        <v/>
      </c>
      <c r="AC2098" s="54" t="str">
        <f t="shared" si="527"/>
        <v/>
      </c>
      <c r="AD2098" s="52"/>
      <c r="AE2098" s="53"/>
      <c r="AF2098" s="53"/>
      <c r="AG2098" s="53"/>
      <c r="AH2098" s="54" t="str">
        <f t="shared" si="528"/>
        <v/>
      </c>
      <c r="AI2098" s="54" t="str">
        <f t="shared" si="529"/>
        <v/>
      </c>
      <c r="AJ2098" s="52"/>
      <c r="AK2098" s="55"/>
      <c r="AL2098" s="55"/>
      <c r="AM2098" s="55"/>
      <c r="AN2098" s="54" t="str">
        <f t="shared" si="530"/>
        <v/>
      </c>
      <c r="AO2098" s="54" t="str">
        <f t="shared" si="531"/>
        <v/>
      </c>
      <c r="AP2098" s="53"/>
      <c r="AQ2098" s="53"/>
      <c r="AR2098" s="1"/>
      <c r="AS2098" s="1"/>
    </row>
    <row r="2099" spans="1:45" ht="18.75" customHeight="1" x14ac:dyDescent="0.35">
      <c r="A2099" s="1"/>
      <c r="B2099" s="49">
        <f>IF(R2099="",0,COUNTIF($R$7:R2099,R2099))</f>
        <v>0</v>
      </c>
      <c r="C2099" s="49" t="str">
        <f t="shared" ref="C2099:C2162" si="532">B2099&amp;R2099</f>
        <v>0</v>
      </c>
      <c r="D2099" s="49">
        <f>IF(X2099="",0,COUNTIF($X$7:X2099,X2099))</f>
        <v>0</v>
      </c>
      <c r="E2099" s="49" t="str">
        <f t="shared" ref="E2099:E2162" si="533">D2099&amp;X2099</f>
        <v>0</v>
      </c>
      <c r="F2099" s="49">
        <f>IF(AD2099="",0,COUNTIF($AD$7:AD2099,AD2099))</f>
        <v>0</v>
      </c>
      <c r="G2099" s="49" t="str">
        <f t="shared" ref="G2099:G2162" si="534">F2099&amp;AD2099</f>
        <v>0</v>
      </c>
      <c r="H2099" s="49">
        <f>IF(AJ2099="",0,COUNTIF($AJ$7:AJ2099,AJ2099))</f>
        <v>0</v>
      </c>
      <c r="I2099" s="49" t="str">
        <f t="shared" ref="I2099:I2162" si="535">H2099&amp;AJ2099</f>
        <v>0</v>
      </c>
      <c r="J2099" s="120">
        <f t="shared" ref="J2099:J2162" si="536">Y2099+AE2099+AK2099</f>
        <v>0</v>
      </c>
      <c r="K2099" s="50" t="str">
        <f t="shared" ref="K2099:K2162" si="537">IF(R2099="","-",IF(P2099&lt;&gt;"",P2099,K2098))</f>
        <v>-</v>
      </c>
      <c r="L2099" s="49">
        <f>IF(N2099="",0,COUNTIF($N$7:N2099,N2099))</f>
        <v>0</v>
      </c>
      <c r="M2099" s="50" t="str">
        <f t="shared" ref="M2099:M2162" si="538">L2099&amp;N2099</f>
        <v>0</v>
      </c>
      <c r="N2099" s="49" t="str">
        <f t="shared" ref="N2099:N2162" si="539">IF(R2099="","",IF(Q2099&lt;&gt;"",Q2099,N2098))</f>
        <v/>
      </c>
      <c r="O2099" s="1"/>
      <c r="P2099" s="112"/>
      <c r="Q2099" s="4"/>
      <c r="R2099" s="4"/>
      <c r="S2099" s="54" t="str">
        <f t="shared" ref="S2099:S2162" si="540">IF(R2099&lt;&gt;"",VLOOKUP(R2099,DP,2,FALSE),"")</f>
        <v/>
      </c>
      <c r="T2099" s="51"/>
      <c r="U2099" s="53"/>
      <c r="V2099" s="233"/>
      <c r="W2099" s="234" t="str">
        <f t="shared" ref="W2099:W2162" si="541">IF(AND(R2099&lt;&gt;"",U2099&lt;&gt;""),$U2099*$V2099,"")</f>
        <v/>
      </c>
      <c r="X2099" s="52"/>
      <c r="Y2099" s="53"/>
      <c r="Z2099" s="53"/>
      <c r="AA2099" s="53"/>
      <c r="AB2099" s="54" t="str">
        <f t="shared" ref="AB2099:AB2162" si="542">IF(AND(R2099&lt;&gt;"",X2099&lt;&gt;""),$Y2099*$Z2099,"")</f>
        <v/>
      </c>
      <c r="AC2099" s="54" t="str">
        <f t="shared" ref="AC2099:AC2162" si="543">IF(AND(R2099&lt;&gt;"",X2099&lt;&gt;""),$Y2099*$AA2099,"")</f>
        <v/>
      </c>
      <c r="AD2099" s="52"/>
      <c r="AE2099" s="53"/>
      <c r="AF2099" s="53"/>
      <c r="AG2099" s="53"/>
      <c r="AH2099" s="54" t="str">
        <f t="shared" ref="AH2099:AH2162" si="544">IF(AND(R2099&lt;&gt;"",AD2099&lt;&gt;""),$AE2099*$AF2099,"")</f>
        <v/>
      </c>
      <c r="AI2099" s="54" t="str">
        <f t="shared" ref="AI2099:AI2162" si="545">IF(AND(R2099&lt;&gt;"",AD2099&lt;&gt;""),$AE2099*$AG2099,"")</f>
        <v/>
      </c>
      <c r="AJ2099" s="52"/>
      <c r="AK2099" s="55"/>
      <c r="AL2099" s="55"/>
      <c r="AM2099" s="55"/>
      <c r="AN2099" s="54" t="str">
        <f t="shared" ref="AN2099:AN2162" si="546">IF(AND(R2099&lt;&gt;"",AJ2099&lt;&gt;""),$AK2099*$AL2099,"")</f>
        <v/>
      </c>
      <c r="AO2099" s="54" t="str">
        <f t="shared" ref="AO2099:AO2162" si="547">IF(AND(R2099&lt;&gt;"",AJ2099&lt;&gt;""),$AK2099*$AM2099,"")</f>
        <v/>
      </c>
      <c r="AP2099" s="53"/>
      <c r="AQ2099" s="53"/>
      <c r="AR2099" s="1"/>
      <c r="AS2099" s="1"/>
    </row>
    <row r="2100" spans="1:45" ht="18.75" customHeight="1" x14ac:dyDescent="0.35">
      <c r="A2100" s="1"/>
      <c r="B2100" s="49">
        <f>IF(R2100="",0,COUNTIF($R$7:R2100,R2100))</f>
        <v>0</v>
      </c>
      <c r="C2100" s="49" t="str">
        <f t="shared" si="532"/>
        <v>0</v>
      </c>
      <c r="D2100" s="49">
        <f>IF(X2100="",0,COUNTIF($X$7:X2100,X2100))</f>
        <v>0</v>
      </c>
      <c r="E2100" s="49" t="str">
        <f t="shared" si="533"/>
        <v>0</v>
      </c>
      <c r="F2100" s="49">
        <f>IF(AD2100="",0,COUNTIF($AD$7:AD2100,AD2100))</f>
        <v>0</v>
      </c>
      <c r="G2100" s="49" t="str">
        <f t="shared" si="534"/>
        <v>0</v>
      </c>
      <c r="H2100" s="49">
        <f>IF(AJ2100="",0,COUNTIF($AJ$7:AJ2100,AJ2100))</f>
        <v>0</v>
      </c>
      <c r="I2100" s="49" t="str">
        <f t="shared" si="535"/>
        <v>0</v>
      </c>
      <c r="J2100" s="120">
        <f t="shared" si="536"/>
        <v>0</v>
      </c>
      <c r="K2100" s="50" t="str">
        <f t="shared" si="537"/>
        <v>-</v>
      </c>
      <c r="L2100" s="49">
        <f>IF(N2100="",0,COUNTIF($N$7:N2100,N2100))</f>
        <v>0</v>
      </c>
      <c r="M2100" s="50" t="str">
        <f t="shared" si="538"/>
        <v>0</v>
      </c>
      <c r="N2100" s="49" t="str">
        <f t="shared" si="539"/>
        <v/>
      </c>
      <c r="O2100" s="1"/>
      <c r="P2100" s="112"/>
      <c r="Q2100" s="4"/>
      <c r="R2100" s="4"/>
      <c r="S2100" s="54" t="str">
        <f t="shared" si="540"/>
        <v/>
      </c>
      <c r="T2100" s="51"/>
      <c r="U2100" s="53"/>
      <c r="V2100" s="233"/>
      <c r="W2100" s="234" t="str">
        <f t="shared" si="541"/>
        <v/>
      </c>
      <c r="X2100" s="52"/>
      <c r="Y2100" s="53"/>
      <c r="Z2100" s="53"/>
      <c r="AA2100" s="53"/>
      <c r="AB2100" s="54" t="str">
        <f t="shared" si="542"/>
        <v/>
      </c>
      <c r="AC2100" s="54" t="str">
        <f t="shared" si="543"/>
        <v/>
      </c>
      <c r="AD2100" s="52"/>
      <c r="AE2100" s="53"/>
      <c r="AF2100" s="53"/>
      <c r="AG2100" s="53"/>
      <c r="AH2100" s="54" t="str">
        <f t="shared" si="544"/>
        <v/>
      </c>
      <c r="AI2100" s="54" t="str">
        <f t="shared" si="545"/>
        <v/>
      </c>
      <c r="AJ2100" s="52"/>
      <c r="AK2100" s="55"/>
      <c r="AL2100" s="55"/>
      <c r="AM2100" s="55"/>
      <c r="AN2100" s="54" t="str">
        <f t="shared" si="546"/>
        <v/>
      </c>
      <c r="AO2100" s="54" t="str">
        <f t="shared" si="547"/>
        <v/>
      </c>
      <c r="AP2100" s="53"/>
      <c r="AQ2100" s="53"/>
      <c r="AR2100" s="1"/>
      <c r="AS2100" s="1"/>
    </row>
    <row r="2101" spans="1:45" ht="18.75" customHeight="1" x14ac:dyDescent="0.35">
      <c r="A2101" s="1"/>
      <c r="B2101" s="49">
        <f>IF(R2101="",0,COUNTIF($R$7:R2101,R2101))</f>
        <v>0</v>
      </c>
      <c r="C2101" s="49" t="str">
        <f t="shared" si="532"/>
        <v>0</v>
      </c>
      <c r="D2101" s="49">
        <f>IF(X2101="",0,COUNTIF($X$7:X2101,X2101))</f>
        <v>0</v>
      </c>
      <c r="E2101" s="49" t="str">
        <f t="shared" si="533"/>
        <v>0</v>
      </c>
      <c r="F2101" s="49">
        <f>IF(AD2101="",0,COUNTIF($AD$7:AD2101,AD2101))</f>
        <v>0</v>
      </c>
      <c r="G2101" s="49" t="str">
        <f t="shared" si="534"/>
        <v>0</v>
      </c>
      <c r="H2101" s="49">
        <f>IF(AJ2101="",0,COUNTIF($AJ$7:AJ2101,AJ2101))</f>
        <v>0</v>
      </c>
      <c r="I2101" s="49" t="str">
        <f t="shared" si="535"/>
        <v>0</v>
      </c>
      <c r="J2101" s="120">
        <f t="shared" si="536"/>
        <v>0</v>
      </c>
      <c r="K2101" s="50" t="str">
        <f t="shared" si="537"/>
        <v>-</v>
      </c>
      <c r="L2101" s="49">
        <f>IF(N2101="",0,COUNTIF($N$7:N2101,N2101))</f>
        <v>0</v>
      </c>
      <c r="M2101" s="50" t="str">
        <f t="shared" si="538"/>
        <v>0</v>
      </c>
      <c r="N2101" s="49" t="str">
        <f t="shared" si="539"/>
        <v/>
      </c>
      <c r="O2101" s="1"/>
      <c r="P2101" s="112"/>
      <c r="Q2101" s="4"/>
      <c r="R2101" s="4"/>
      <c r="S2101" s="54" t="str">
        <f t="shared" si="540"/>
        <v/>
      </c>
      <c r="T2101" s="51"/>
      <c r="U2101" s="53"/>
      <c r="V2101" s="233"/>
      <c r="W2101" s="234" t="str">
        <f t="shared" si="541"/>
        <v/>
      </c>
      <c r="X2101" s="52"/>
      <c r="Y2101" s="53"/>
      <c r="Z2101" s="53"/>
      <c r="AA2101" s="53"/>
      <c r="AB2101" s="54" t="str">
        <f t="shared" si="542"/>
        <v/>
      </c>
      <c r="AC2101" s="54" t="str">
        <f t="shared" si="543"/>
        <v/>
      </c>
      <c r="AD2101" s="52"/>
      <c r="AE2101" s="53"/>
      <c r="AF2101" s="53"/>
      <c r="AG2101" s="53"/>
      <c r="AH2101" s="54" t="str">
        <f t="shared" si="544"/>
        <v/>
      </c>
      <c r="AI2101" s="54" t="str">
        <f t="shared" si="545"/>
        <v/>
      </c>
      <c r="AJ2101" s="52"/>
      <c r="AK2101" s="55"/>
      <c r="AL2101" s="55"/>
      <c r="AM2101" s="55"/>
      <c r="AN2101" s="54" t="str">
        <f t="shared" si="546"/>
        <v/>
      </c>
      <c r="AO2101" s="54" t="str">
        <f t="shared" si="547"/>
        <v/>
      </c>
      <c r="AP2101" s="53"/>
      <c r="AQ2101" s="53"/>
      <c r="AR2101" s="1"/>
      <c r="AS2101" s="1"/>
    </row>
    <row r="2102" spans="1:45" ht="18.75" customHeight="1" x14ac:dyDescent="0.35">
      <c r="A2102" s="1"/>
      <c r="B2102" s="49">
        <f>IF(R2102="",0,COUNTIF($R$7:R2102,R2102))</f>
        <v>0</v>
      </c>
      <c r="C2102" s="49" t="str">
        <f t="shared" si="532"/>
        <v>0</v>
      </c>
      <c r="D2102" s="49">
        <f>IF(X2102="",0,COUNTIF($X$7:X2102,X2102))</f>
        <v>0</v>
      </c>
      <c r="E2102" s="49" t="str">
        <f t="shared" si="533"/>
        <v>0</v>
      </c>
      <c r="F2102" s="49">
        <f>IF(AD2102="",0,COUNTIF($AD$7:AD2102,AD2102))</f>
        <v>0</v>
      </c>
      <c r="G2102" s="49" t="str">
        <f t="shared" si="534"/>
        <v>0</v>
      </c>
      <c r="H2102" s="49">
        <f>IF(AJ2102="",0,COUNTIF($AJ$7:AJ2102,AJ2102))</f>
        <v>0</v>
      </c>
      <c r="I2102" s="49" t="str">
        <f t="shared" si="535"/>
        <v>0</v>
      </c>
      <c r="J2102" s="120">
        <f t="shared" si="536"/>
        <v>0</v>
      </c>
      <c r="K2102" s="50" t="str">
        <f t="shared" si="537"/>
        <v>-</v>
      </c>
      <c r="L2102" s="49">
        <f>IF(N2102="",0,COUNTIF($N$7:N2102,N2102))</f>
        <v>0</v>
      </c>
      <c r="M2102" s="50" t="str">
        <f t="shared" si="538"/>
        <v>0</v>
      </c>
      <c r="N2102" s="49" t="str">
        <f t="shared" si="539"/>
        <v/>
      </c>
      <c r="O2102" s="1"/>
      <c r="P2102" s="112"/>
      <c r="Q2102" s="4"/>
      <c r="R2102" s="4"/>
      <c r="S2102" s="54" t="str">
        <f t="shared" si="540"/>
        <v/>
      </c>
      <c r="T2102" s="51"/>
      <c r="U2102" s="53"/>
      <c r="V2102" s="233"/>
      <c r="W2102" s="234" t="str">
        <f t="shared" si="541"/>
        <v/>
      </c>
      <c r="X2102" s="52"/>
      <c r="Y2102" s="53"/>
      <c r="Z2102" s="53"/>
      <c r="AA2102" s="53"/>
      <c r="AB2102" s="54" t="str">
        <f t="shared" si="542"/>
        <v/>
      </c>
      <c r="AC2102" s="54" t="str">
        <f t="shared" si="543"/>
        <v/>
      </c>
      <c r="AD2102" s="52"/>
      <c r="AE2102" s="53"/>
      <c r="AF2102" s="53"/>
      <c r="AG2102" s="53"/>
      <c r="AH2102" s="54" t="str">
        <f t="shared" si="544"/>
        <v/>
      </c>
      <c r="AI2102" s="54" t="str">
        <f t="shared" si="545"/>
        <v/>
      </c>
      <c r="AJ2102" s="52"/>
      <c r="AK2102" s="55"/>
      <c r="AL2102" s="55"/>
      <c r="AM2102" s="55"/>
      <c r="AN2102" s="54" t="str">
        <f t="shared" si="546"/>
        <v/>
      </c>
      <c r="AO2102" s="54" t="str">
        <f t="shared" si="547"/>
        <v/>
      </c>
      <c r="AP2102" s="53"/>
      <c r="AQ2102" s="53"/>
      <c r="AR2102" s="1"/>
      <c r="AS2102" s="1"/>
    </row>
    <row r="2103" spans="1:45" ht="18.75" customHeight="1" x14ac:dyDescent="0.35">
      <c r="A2103" s="1"/>
      <c r="B2103" s="49">
        <f>IF(R2103="",0,COUNTIF($R$7:R2103,R2103))</f>
        <v>0</v>
      </c>
      <c r="C2103" s="49" t="str">
        <f t="shared" si="532"/>
        <v>0</v>
      </c>
      <c r="D2103" s="49">
        <f>IF(X2103="",0,COUNTIF($X$7:X2103,X2103))</f>
        <v>0</v>
      </c>
      <c r="E2103" s="49" t="str">
        <f t="shared" si="533"/>
        <v>0</v>
      </c>
      <c r="F2103" s="49">
        <f>IF(AD2103="",0,COUNTIF($AD$7:AD2103,AD2103))</f>
        <v>0</v>
      </c>
      <c r="G2103" s="49" t="str">
        <f t="shared" si="534"/>
        <v>0</v>
      </c>
      <c r="H2103" s="49">
        <f>IF(AJ2103="",0,COUNTIF($AJ$7:AJ2103,AJ2103))</f>
        <v>0</v>
      </c>
      <c r="I2103" s="49" t="str">
        <f t="shared" si="535"/>
        <v>0</v>
      </c>
      <c r="J2103" s="120">
        <f t="shared" si="536"/>
        <v>0</v>
      </c>
      <c r="K2103" s="50" t="str">
        <f t="shared" si="537"/>
        <v>-</v>
      </c>
      <c r="L2103" s="49">
        <f>IF(N2103="",0,COUNTIF($N$7:N2103,N2103))</f>
        <v>0</v>
      </c>
      <c r="M2103" s="50" t="str">
        <f t="shared" si="538"/>
        <v>0</v>
      </c>
      <c r="N2103" s="49" t="str">
        <f t="shared" si="539"/>
        <v/>
      </c>
      <c r="O2103" s="1"/>
      <c r="P2103" s="112"/>
      <c r="Q2103" s="4"/>
      <c r="R2103" s="4"/>
      <c r="S2103" s="54" t="str">
        <f t="shared" si="540"/>
        <v/>
      </c>
      <c r="T2103" s="51"/>
      <c r="U2103" s="53"/>
      <c r="V2103" s="233"/>
      <c r="W2103" s="234" t="str">
        <f t="shared" si="541"/>
        <v/>
      </c>
      <c r="X2103" s="52"/>
      <c r="Y2103" s="53"/>
      <c r="Z2103" s="53"/>
      <c r="AA2103" s="53"/>
      <c r="AB2103" s="54" t="str">
        <f t="shared" si="542"/>
        <v/>
      </c>
      <c r="AC2103" s="54" t="str">
        <f t="shared" si="543"/>
        <v/>
      </c>
      <c r="AD2103" s="52"/>
      <c r="AE2103" s="53"/>
      <c r="AF2103" s="53"/>
      <c r="AG2103" s="53"/>
      <c r="AH2103" s="54" t="str">
        <f t="shared" si="544"/>
        <v/>
      </c>
      <c r="AI2103" s="54" t="str">
        <f t="shared" si="545"/>
        <v/>
      </c>
      <c r="AJ2103" s="52"/>
      <c r="AK2103" s="55"/>
      <c r="AL2103" s="55"/>
      <c r="AM2103" s="55"/>
      <c r="AN2103" s="54" t="str">
        <f t="shared" si="546"/>
        <v/>
      </c>
      <c r="AO2103" s="54" t="str">
        <f t="shared" si="547"/>
        <v/>
      </c>
      <c r="AP2103" s="53"/>
      <c r="AQ2103" s="53"/>
      <c r="AR2103" s="1"/>
      <c r="AS2103" s="1"/>
    </row>
    <row r="2104" spans="1:45" ht="18.75" customHeight="1" x14ac:dyDescent="0.35">
      <c r="A2104" s="1"/>
      <c r="B2104" s="49">
        <f>IF(R2104="",0,COUNTIF($R$7:R2104,R2104))</f>
        <v>0</v>
      </c>
      <c r="C2104" s="49" t="str">
        <f t="shared" si="532"/>
        <v>0</v>
      </c>
      <c r="D2104" s="49">
        <f>IF(X2104="",0,COUNTIF($X$7:X2104,X2104))</f>
        <v>0</v>
      </c>
      <c r="E2104" s="49" t="str">
        <f t="shared" si="533"/>
        <v>0</v>
      </c>
      <c r="F2104" s="49">
        <f>IF(AD2104="",0,COUNTIF($AD$7:AD2104,AD2104))</f>
        <v>0</v>
      </c>
      <c r="G2104" s="49" t="str">
        <f t="shared" si="534"/>
        <v>0</v>
      </c>
      <c r="H2104" s="49">
        <f>IF(AJ2104="",0,COUNTIF($AJ$7:AJ2104,AJ2104))</f>
        <v>0</v>
      </c>
      <c r="I2104" s="49" t="str">
        <f t="shared" si="535"/>
        <v>0</v>
      </c>
      <c r="J2104" s="120">
        <f t="shared" si="536"/>
        <v>0</v>
      </c>
      <c r="K2104" s="50" t="str">
        <f t="shared" si="537"/>
        <v>-</v>
      </c>
      <c r="L2104" s="49">
        <f>IF(N2104="",0,COUNTIF($N$7:N2104,N2104))</f>
        <v>0</v>
      </c>
      <c r="M2104" s="50" t="str">
        <f t="shared" si="538"/>
        <v>0</v>
      </c>
      <c r="N2104" s="49" t="str">
        <f t="shared" si="539"/>
        <v/>
      </c>
      <c r="O2104" s="1"/>
      <c r="P2104" s="112"/>
      <c r="Q2104" s="4"/>
      <c r="R2104" s="4"/>
      <c r="S2104" s="54" t="str">
        <f t="shared" si="540"/>
        <v/>
      </c>
      <c r="T2104" s="51"/>
      <c r="U2104" s="53"/>
      <c r="V2104" s="233"/>
      <c r="W2104" s="234" t="str">
        <f t="shared" si="541"/>
        <v/>
      </c>
      <c r="X2104" s="52"/>
      <c r="Y2104" s="53"/>
      <c r="Z2104" s="53"/>
      <c r="AA2104" s="53"/>
      <c r="AB2104" s="54" t="str">
        <f t="shared" si="542"/>
        <v/>
      </c>
      <c r="AC2104" s="54" t="str">
        <f t="shared" si="543"/>
        <v/>
      </c>
      <c r="AD2104" s="52"/>
      <c r="AE2104" s="53"/>
      <c r="AF2104" s="53"/>
      <c r="AG2104" s="53"/>
      <c r="AH2104" s="54" t="str">
        <f t="shared" si="544"/>
        <v/>
      </c>
      <c r="AI2104" s="54" t="str">
        <f t="shared" si="545"/>
        <v/>
      </c>
      <c r="AJ2104" s="52"/>
      <c r="AK2104" s="55"/>
      <c r="AL2104" s="55"/>
      <c r="AM2104" s="55"/>
      <c r="AN2104" s="54" t="str">
        <f t="shared" si="546"/>
        <v/>
      </c>
      <c r="AO2104" s="54" t="str">
        <f t="shared" si="547"/>
        <v/>
      </c>
      <c r="AP2104" s="53"/>
      <c r="AQ2104" s="53"/>
      <c r="AR2104" s="1"/>
      <c r="AS2104" s="1"/>
    </row>
    <row r="2105" spans="1:45" ht="18.75" customHeight="1" x14ac:dyDescent="0.35">
      <c r="A2105" s="1"/>
      <c r="B2105" s="49">
        <f>IF(R2105="",0,COUNTIF($R$7:R2105,R2105))</f>
        <v>0</v>
      </c>
      <c r="C2105" s="49" t="str">
        <f t="shared" si="532"/>
        <v>0</v>
      </c>
      <c r="D2105" s="49">
        <f>IF(X2105="",0,COUNTIF($X$7:X2105,X2105))</f>
        <v>0</v>
      </c>
      <c r="E2105" s="49" t="str">
        <f t="shared" si="533"/>
        <v>0</v>
      </c>
      <c r="F2105" s="49">
        <f>IF(AD2105="",0,COUNTIF($AD$7:AD2105,AD2105))</f>
        <v>0</v>
      </c>
      <c r="G2105" s="49" t="str">
        <f t="shared" si="534"/>
        <v>0</v>
      </c>
      <c r="H2105" s="49">
        <f>IF(AJ2105="",0,COUNTIF($AJ$7:AJ2105,AJ2105))</f>
        <v>0</v>
      </c>
      <c r="I2105" s="49" t="str">
        <f t="shared" si="535"/>
        <v>0</v>
      </c>
      <c r="J2105" s="120">
        <f t="shared" si="536"/>
        <v>0</v>
      </c>
      <c r="K2105" s="50" t="str">
        <f t="shared" si="537"/>
        <v>-</v>
      </c>
      <c r="L2105" s="49">
        <f>IF(N2105="",0,COUNTIF($N$7:N2105,N2105))</f>
        <v>0</v>
      </c>
      <c r="M2105" s="50" t="str">
        <f t="shared" si="538"/>
        <v>0</v>
      </c>
      <c r="N2105" s="49" t="str">
        <f t="shared" si="539"/>
        <v/>
      </c>
      <c r="O2105" s="1"/>
      <c r="P2105" s="112"/>
      <c r="Q2105" s="4"/>
      <c r="R2105" s="4"/>
      <c r="S2105" s="54" t="str">
        <f t="shared" si="540"/>
        <v/>
      </c>
      <c r="T2105" s="51"/>
      <c r="U2105" s="53"/>
      <c r="V2105" s="233"/>
      <c r="W2105" s="234" t="str">
        <f t="shared" si="541"/>
        <v/>
      </c>
      <c r="X2105" s="52"/>
      <c r="Y2105" s="53"/>
      <c r="Z2105" s="53"/>
      <c r="AA2105" s="53"/>
      <c r="AB2105" s="54" t="str">
        <f t="shared" si="542"/>
        <v/>
      </c>
      <c r="AC2105" s="54" t="str">
        <f t="shared" si="543"/>
        <v/>
      </c>
      <c r="AD2105" s="52"/>
      <c r="AE2105" s="53"/>
      <c r="AF2105" s="53"/>
      <c r="AG2105" s="53"/>
      <c r="AH2105" s="54" t="str">
        <f t="shared" si="544"/>
        <v/>
      </c>
      <c r="AI2105" s="54" t="str">
        <f t="shared" si="545"/>
        <v/>
      </c>
      <c r="AJ2105" s="52"/>
      <c r="AK2105" s="55"/>
      <c r="AL2105" s="55"/>
      <c r="AM2105" s="55"/>
      <c r="AN2105" s="54" t="str">
        <f t="shared" si="546"/>
        <v/>
      </c>
      <c r="AO2105" s="54" t="str">
        <f t="shared" si="547"/>
        <v/>
      </c>
      <c r="AP2105" s="53"/>
      <c r="AQ2105" s="53"/>
      <c r="AR2105" s="1"/>
      <c r="AS2105" s="1"/>
    </row>
    <row r="2106" spans="1:45" ht="18.75" customHeight="1" x14ac:dyDescent="0.35">
      <c r="A2106" s="1"/>
      <c r="B2106" s="49">
        <f>IF(R2106="",0,COUNTIF($R$7:R2106,R2106))</f>
        <v>0</v>
      </c>
      <c r="C2106" s="49" t="str">
        <f t="shared" si="532"/>
        <v>0</v>
      </c>
      <c r="D2106" s="49">
        <f>IF(X2106="",0,COUNTIF($X$7:X2106,X2106))</f>
        <v>0</v>
      </c>
      <c r="E2106" s="49" t="str">
        <f t="shared" si="533"/>
        <v>0</v>
      </c>
      <c r="F2106" s="49">
        <f>IF(AD2106="",0,COUNTIF($AD$7:AD2106,AD2106))</f>
        <v>0</v>
      </c>
      <c r="G2106" s="49" t="str">
        <f t="shared" si="534"/>
        <v>0</v>
      </c>
      <c r="H2106" s="49">
        <f>IF(AJ2106="",0,COUNTIF($AJ$7:AJ2106,AJ2106))</f>
        <v>0</v>
      </c>
      <c r="I2106" s="49" t="str">
        <f t="shared" si="535"/>
        <v>0</v>
      </c>
      <c r="J2106" s="120">
        <f t="shared" si="536"/>
        <v>0</v>
      </c>
      <c r="K2106" s="50" t="str">
        <f t="shared" si="537"/>
        <v>-</v>
      </c>
      <c r="L2106" s="49">
        <f>IF(N2106="",0,COUNTIF($N$7:N2106,N2106))</f>
        <v>0</v>
      </c>
      <c r="M2106" s="50" t="str">
        <f t="shared" si="538"/>
        <v>0</v>
      </c>
      <c r="N2106" s="49" t="str">
        <f t="shared" si="539"/>
        <v/>
      </c>
      <c r="O2106" s="1"/>
      <c r="P2106" s="112"/>
      <c r="Q2106" s="4"/>
      <c r="R2106" s="4"/>
      <c r="S2106" s="54" t="str">
        <f t="shared" si="540"/>
        <v/>
      </c>
      <c r="T2106" s="51"/>
      <c r="U2106" s="53"/>
      <c r="V2106" s="233"/>
      <c r="W2106" s="234" t="str">
        <f t="shared" si="541"/>
        <v/>
      </c>
      <c r="X2106" s="52"/>
      <c r="Y2106" s="53"/>
      <c r="Z2106" s="53"/>
      <c r="AA2106" s="53"/>
      <c r="AB2106" s="54" t="str">
        <f t="shared" si="542"/>
        <v/>
      </c>
      <c r="AC2106" s="54" t="str">
        <f t="shared" si="543"/>
        <v/>
      </c>
      <c r="AD2106" s="52"/>
      <c r="AE2106" s="53"/>
      <c r="AF2106" s="53"/>
      <c r="AG2106" s="53"/>
      <c r="AH2106" s="54" t="str">
        <f t="shared" si="544"/>
        <v/>
      </c>
      <c r="AI2106" s="54" t="str">
        <f t="shared" si="545"/>
        <v/>
      </c>
      <c r="AJ2106" s="52"/>
      <c r="AK2106" s="55"/>
      <c r="AL2106" s="55"/>
      <c r="AM2106" s="55"/>
      <c r="AN2106" s="54" t="str">
        <f t="shared" si="546"/>
        <v/>
      </c>
      <c r="AO2106" s="54" t="str">
        <f t="shared" si="547"/>
        <v/>
      </c>
      <c r="AP2106" s="53"/>
      <c r="AQ2106" s="53"/>
      <c r="AR2106" s="1"/>
      <c r="AS2106" s="1"/>
    </row>
    <row r="2107" spans="1:45" ht="18.75" customHeight="1" x14ac:dyDescent="0.35">
      <c r="A2107" s="1"/>
      <c r="B2107" s="49">
        <f>IF(R2107="",0,COUNTIF($R$7:R2107,R2107))</f>
        <v>0</v>
      </c>
      <c r="C2107" s="49" t="str">
        <f t="shared" si="532"/>
        <v>0</v>
      </c>
      <c r="D2107" s="49">
        <f>IF(X2107="",0,COUNTIF($X$7:X2107,X2107))</f>
        <v>0</v>
      </c>
      <c r="E2107" s="49" t="str">
        <f t="shared" si="533"/>
        <v>0</v>
      </c>
      <c r="F2107" s="49">
        <f>IF(AD2107="",0,COUNTIF($AD$7:AD2107,AD2107))</f>
        <v>0</v>
      </c>
      <c r="G2107" s="49" t="str">
        <f t="shared" si="534"/>
        <v>0</v>
      </c>
      <c r="H2107" s="49">
        <f>IF(AJ2107="",0,COUNTIF($AJ$7:AJ2107,AJ2107))</f>
        <v>0</v>
      </c>
      <c r="I2107" s="49" t="str">
        <f t="shared" si="535"/>
        <v>0</v>
      </c>
      <c r="J2107" s="120">
        <f t="shared" si="536"/>
        <v>0</v>
      </c>
      <c r="K2107" s="50" t="str">
        <f t="shared" si="537"/>
        <v>-</v>
      </c>
      <c r="L2107" s="49">
        <f>IF(N2107="",0,COUNTIF($N$7:N2107,N2107))</f>
        <v>0</v>
      </c>
      <c r="M2107" s="50" t="str">
        <f t="shared" si="538"/>
        <v>0</v>
      </c>
      <c r="N2107" s="49" t="str">
        <f t="shared" si="539"/>
        <v/>
      </c>
      <c r="O2107" s="1"/>
      <c r="P2107" s="112"/>
      <c r="Q2107" s="4"/>
      <c r="R2107" s="4"/>
      <c r="S2107" s="54" t="str">
        <f t="shared" si="540"/>
        <v/>
      </c>
      <c r="T2107" s="51"/>
      <c r="U2107" s="53"/>
      <c r="V2107" s="233"/>
      <c r="W2107" s="234" t="str">
        <f t="shared" si="541"/>
        <v/>
      </c>
      <c r="X2107" s="52"/>
      <c r="Y2107" s="53"/>
      <c r="Z2107" s="53"/>
      <c r="AA2107" s="53"/>
      <c r="AB2107" s="54" t="str">
        <f t="shared" si="542"/>
        <v/>
      </c>
      <c r="AC2107" s="54" t="str">
        <f t="shared" si="543"/>
        <v/>
      </c>
      <c r="AD2107" s="52"/>
      <c r="AE2107" s="53"/>
      <c r="AF2107" s="53"/>
      <c r="AG2107" s="53"/>
      <c r="AH2107" s="54" t="str">
        <f t="shared" si="544"/>
        <v/>
      </c>
      <c r="AI2107" s="54" t="str">
        <f t="shared" si="545"/>
        <v/>
      </c>
      <c r="AJ2107" s="52"/>
      <c r="AK2107" s="55"/>
      <c r="AL2107" s="55"/>
      <c r="AM2107" s="55"/>
      <c r="AN2107" s="54" t="str">
        <f t="shared" si="546"/>
        <v/>
      </c>
      <c r="AO2107" s="54" t="str">
        <f t="shared" si="547"/>
        <v/>
      </c>
      <c r="AP2107" s="53"/>
      <c r="AQ2107" s="53"/>
      <c r="AR2107" s="1"/>
      <c r="AS2107" s="1"/>
    </row>
    <row r="2108" spans="1:45" ht="18.75" customHeight="1" x14ac:dyDescent="0.35">
      <c r="A2108" s="1"/>
      <c r="B2108" s="49">
        <f>IF(R2108="",0,COUNTIF($R$7:R2108,R2108))</f>
        <v>0</v>
      </c>
      <c r="C2108" s="49" t="str">
        <f t="shared" si="532"/>
        <v>0</v>
      </c>
      <c r="D2108" s="49">
        <f>IF(X2108="",0,COUNTIF($X$7:X2108,X2108))</f>
        <v>0</v>
      </c>
      <c r="E2108" s="49" t="str">
        <f t="shared" si="533"/>
        <v>0</v>
      </c>
      <c r="F2108" s="49">
        <f>IF(AD2108="",0,COUNTIF($AD$7:AD2108,AD2108))</f>
        <v>0</v>
      </c>
      <c r="G2108" s="49" t="str">
        <f t="shared" si="534"/>
        <v>0</v>
      </c>
      <c r="H2108" s="49">
        <f>IF(AJ2108="",0,COUNTIF($AJ$7:AJ2108,AJ2108))</f>
        <v>0</v>
      </c>
      <c r="I2108" s="49" t="str">
        <f t="shared" si="535"/>
        <v>0</v>
      </c>
      <c r="J2108" s="120">
        <f t="shared" si="536"/>
        <v>0</v>
      </c>
      <c r="K2108" s="50" t="str">
        <f t="shared" si="537"/>
        <v>-</v>
      </c>
      <c r="L2108" s="49">
        <f>IF(N2108="",0,COUNTIF($N$7:N2108,N2108))</f>
        <v>0</v>
      </c>
      <c r="M2108" s="50" t="str">
        <f t="shared" si="538"/>
        <v>0</v>
      </c>
      <c r="N2108" s="49" t="str">
        <f t="shared" si="539"/>
        <v/>
      </c>
      <c r="O2108" s="1"/>
      <c r="P2108" s="112"/>
      <c r="Q2108" s="4"/>
      <c r="R2108" s="4"/>
      <c r="S2108" s="54" t="str">
        <f t="shared" si="540"/>
        <v/>
      </c>
      <c r="T2108" s="51"/>
      <c r="U2108" s="53"/>
      <c r="V2108" s="233"/>
      <c r="W2108" s="234" t="str">
        <f t="shared" si="541"/>
        <v/>
      </c>
      <c r="X2108" s="52"/>
      <c r="Y2108" s="53"/>
      <c r="Z2108" s="53"/>
      <c r="AA2108" s="53"/>
      <c r="AB2108" s="54" t="str">
        <f t="shared" si="542"/>
        <v/>
      </c>
      <c r="AC2108" s="54" t="str">
        <f t="shared" si="543"/>
        <v/>
      </c>
      <c r="AD2108" s="52"/>
      <c r="AE2108" s="53"/>
      <c r="AF2108" s="53"/>
      <c r="AG2108" s="53"/>
      <c r="AH2108" s="54" t="str">
        <f t="shared" si="544"/>
        <v/>
      </c>
      <c r="AI2108" s="54" t="str">
        <f t="shared" si="545"/>
        <v/>
      </c>
      <c r="AJ2108" s="52"/>
      <c r="AK2108" s="55"/>
      <c r="AL2108" s="55"/>
      <c r="AM2108" s="55"/>
      <c r="AN2108" s="54" t="str">
        <f t="shared" si="546"/>
        <v/>
      </c>
      <c r="AO2108" s="54" t="str">
        <f t="shared" si="547"/>
        <v/>
      </c>
      <c r="AP2108" s="53"/>
      <c r="AQ2108" s="53"/>
      <c r="AR2108" s="1"/>
      <c r="AS2108" s="1"/>
    </row>
    <row r="2109" spans="1:45" ht="18.75" customHeight="1" x14ac:dyDescent="0.35">
      <c r="A2109" s="1"/>
      <c r="B2109" s="49">
        <f>IF(R2109="",0,COUNTIF($R$7:R2109,R2109))</f>
        <v>0</v>
      </c>
      <c r="C2109" s="49" t="str">
        <f t="shared" si="532"/>
        <v>0</v>
      </c>
      <c r="D2109" s="49">
        <f>IF(X2109="",0,COUNTIF($X$7:X2109,X2109))</f>
        <v>0</v>
      </c>
      <c r="E2109" s="49" t="str">
        <f t="shared" si="533"/>
        <v>0</v>
      </c>
      <c r="F2109" s="49">
        <f>IF(AD2109="",0,COUNTIF($AD$7:AD2109,AD2109))</f>
        <v>0</v>
      </c>
      <c r="G2109" s="49" t="str">
        <f t="shared" si="534"/>
        <v>0</v>
      </c>
      <c r="H2109" s="49">
        <f>IF(AJ2109="",0,COUNTIF($AJ$7:AJ2109,AJ2109))</f>
        <v>0</v>
      </c>
      <c r="I2109" s="49" t="str">
        <f t="shared" si="535"/>
        <v>0</v>
      </c>
      <c r="J2109" s="120">
        <f t="shared" si="536"/>
        <v>0</v>
      </c>
      <c r="K2109" s="50" t="str">
        <f t="shared" si="537"/>
        <v>-</v>
      </c>
      <c r="L2109" s="49">
        <f>IF(N2109="",0,COUNTIF($N$7:N2109,N2109))</f>
        <v>0</v>
      </c>
      <c r="M2109" s="50" t="str">
        <f t="shared" si="538"/>
        <v>0</v>
      </c>
      <c r="N2109" s="49" t="str">
        <f t="shared" si="539"/>
        <v/>
      </c>
      <c r="O2109" s="1"/>
      <c r="P2109" s="112"/>
      <c r="Q2109" s="4"/>
      <c r="R2109" s="4"/>
      <c r="S2109" s="54" t="str">
        <f t="shared" si="540"/>
        <v/>
      </c>
      <c r="T2109" s="51"/>
      <c r="U2109" s="53"/>
      <c r="V2109" s="233"/>
      <c r="W2109" s="234" t="str">
        <f t="shared" si="541"/>
        <v/>
      </c>
      <c r="X2109" s="52"/>
      <c r="Y2109" s="53"/>
      <c r="Z2109" s="53"/>
      <c r="AA2109" s="53"/>
      <c r="AB2109" s="54" t="str">
        <f t="shared" si="542"/>
        <v/>
      </c>
      <c r="AC2109" s="54" t="str">
        <f t="shared" si="543"/>
        <v/>
      </c>
      <c r="AD2109" s="52"/>
      <c r="AE2109" s="53"/>
      <c r="AF2109" s="53"/>
      <c r="AG2109" s="53"/>
      <c r="AH2109" s="54" t="str">
        <f t="shared" si="544"/>
        <v/>
      </c>
      <c r="AI2109" s="54" t="str">
        <f t="shared" si="545"/>
        <v/>
      </c>
      <c r="AJ2109" s="52"/>
      <c r="AK2109" s="55"/>
      <c r="AL2109" s="55"/>
      <c r="AM2109" s="55"/>
      <c r="AN2109" s="54" t="str">
        <f t="shared" si="546"/>
        <v/>
      </c>
      <c r="AO2109" s="54" t="str">
        <f t="shared" si="547"/>
        <v/>
      </c>
      <c r="AP2109" s="53"/>
      <c r="AQ2109" s="53"/>
      <c r="AR2109" s="1"/>
      <c r="AS2109" s="1"/>
    </row>
    <row r="2110" spans="1:45" ht="18.75" customHeight="1" x14ac:dyDescent="0.35">
      <c r="A2110" s="1"/>
      <c r="B2110" s="49">
        <f>IF(R2110="",0,COUNTIF($R$7:R2110,R2110))</f>
        <v>0</v>
      </c>
      <c r="C2110" s="49" t="str">
        <f t="shared" si="532"/>
        <v>0</v>
      </c>
      <c r="D2110" s="49">
        <f>IF(X2110="",0,COUNTIF($X$7:X2110,X2110))</f>
        <v>0</v>
      </c>
      <c r="E2110" s="49" t="str">
        <f t="shared" si="533"/>
        <v>0</v>
      </c>
      <c r="F2110" s="49">
        <f>IF(AD2110="",0,COUNTIF($AD$7:AD2110,AD2110))</f>
        <v>0</v>
      </c>
      <c r="G2110" s="49" t="str">
        <f t="shared" si="534"/>
        <v>0</v>
      </c>
      <c r="H2110" s="49">
        <f>IF(AJ2110="",0,COUNTIF($AJ$7:AJ2110,AJ2110))</f>
        <v>0</v>
      </c>
      <c r="I2110" s="49" t="str">
        <f t="shared" si="535"/>
        <v>0</v>
      </c>
      <c r="J2110" s="120">
        <f t="shared" si="536"/>
        <v>0</v>
      </c>
      <c r="K2110" s="50" t="str">
        <f t="shared" si="537"/>
        <v>-</v>
      </c>
      <c r="L2110" s="49">
        <f>IF(N2110="",0,COUNTIF($N$7:N2110,N2110))</f>
        <v>0</v>
      </c>
      <c r="M2110" s="50" t="str">
        <f t="shared" si="538"/>
        <v>0</v>
      </c>
      <c r="N2110" s="49" t="str">
        <f t="shared" si="539"/>
        <v/>
      </c>
      <c r="O2110" s="1"/>
      <c r="P2110" s="112"/>
      <c r="Q2110" s="4"/>
      <c r="R2110" s="4"/>
      <c r="S2110" s="54" t="str">
        <f t="shared" si="540"/>
        <v/>
      </c>
      <c r="T2110" s="51"/>
      <c r="U2110" s="53"/>
      <c r="V2110" s="233"/>
      <c r="W2110" s="234" t="str">
        <f t="shared" si="541"/>
        <v/>
      </c>
      <c r="X2110" s="52"/>
      <c r="Y2110" s="53"/>
      <c r="Z2110" s="53"/>
      <c r="AA2110" s="53"/>
      <c r="AB2110" s="54" t="str">
        <f t="shared" si="542"/>
        <v/>
      </c>
      <c r="AC2110" s="54" t="str">
        <f t="shared" si="543"/>
        <v/>
      </c>
      <c r="AD2110" s="52"/>
      <c r="AE2110" s="53"/>
      <c r="AF2110" s="53"/>
      <c r="AG2110" s="53"/>
      <c r="AH2110" s="54" t="str">
        <f t="shared" si="544"/>
        <v/>
      </c>
      <c r="AI2110" s="54" t="str">
        <f t="shared" si="545"/>
        <v/>
      </c>
      <c r="AJ2110" s="52"/>
      <c r="AK2110" s="55"/>
      <c r="AL2110" s="55"/>
      <c r="AM2110" s="55"/>
      <c r="AN2110" s="54" t="str">
        <f t="shared" si="546"/>
        <v/>
      </c>
      <c r="AO2110" s="54" t="str">
        <f t="shared" si="547"/>
        <v/>
      </c>
      <c r="AP2110" s="53"/>
      <c r="AQ2110" s="53"/>
      <c r="AR2110" s="1"/>
      <c r="AS2110" s="1"/>
    </row>
    <row r="2111" spans="1:45" ht="18.75" customHeight="1" x14ac:dyDescent="0.35">
      <c r="A2111" s="1"/>
      <c r="B2111" s="49">
        <f>IF(R2111="",0,COUNTIF($R$7:R2111,R2111))</f>
        <v>0</v>
      </c>
      <c r="C2111" s="49" t="str">
        <f t="shared" si="532"/>
        <v>0</v>
      </c>
      <c r="D2111" s="49">
        <f>IF(X2111="",0,COUNTIF($X$7:X2111,X2111))</f>
        <v>0</v>
      </c>
      <c r="E2111" s="49" t="str">
        <f t="shared" si="533"/>
        <v>0</v>
      </c>
      <c r="F2111" s="49">
        <f>IF(AD2111="",0,COUNTIF($AD$7:AD2111,AD2111))</f>
        <v>0</v>
      </c>
      <c r="G2111" s="49" t="str">
        <f t="shared" si="534"/>
        <v>0</v>
      </c>
      <c r="H2111" s="49">
        <f>IF(AJ2111="",0,COUNTIF($AJ$7:AJ2111,AJ2111))</f>
        <v>0</v>
      </c>
      <c r="I2111" s="49" t="str">
        <f t="shared" si="535"/>
        <v>0</v>
      </c>
      <c r="J2111" s="120">
        <f t="shared" si="536"/>
        <v>0</v>
      </c>
      <c r="K2111" s="50" t="str">
        <f t="shared" si="537"/>
        <v>-</v>
      </c>
      <c r="L2111" s="49">
        <f>IF(N2111="",0,COUNTIF($N$7:N2111,N2111))</f>
        <v>0</v>
      </c>
      <c r="M2111" s="50" t="str">
        <f t="shared" si="538"/>
        <v>0</v>
      </c>
      <c r="N2111" s="49" t="str">
        <f t="shared" si="539"/>
        <v/>
      </c>
      <c r="O2111" s="1"/>
      <c r="P2111" s="112"/>
      <c r="Q2111" s="4"/>
      <c r="R2111" s="4"/>
      <c r="S2111" s="54" t="str">
        <f t="shared" si="540"/>
        <v/>
      </c>
      <c r="T2111" s="51"/>
      <c r="U2111" s="53"/>
      <c r="V2111" s="233"/>
      <c r="W2111" s="234" t="str">
        <f t="shared" si="541"/>
        <v/>
      </c>
      <c r="X2111" s="52"/>
      <c r="Y2111" s="53"/>
      <c r="Z2111" s="53"/>
      <c r="AA2111" s="53"/>
      <c r="AB2111" s="54" t="str">
        <f t="shared" si="542"/>
        <v/>
      </c>
      <c r="AC2111" s="54" t="str">
        <f t="shared" si="543"/>
        <v/>
      </c>
      <c r="AD2111" s="52"/>
      <c r="AE2111" s="53"/>
      <c r="AF2111" s="53"/>
      <c r="AG2111" s="53"/>
      <c r="AH2111" s="54" t="str">
        <f t="shared" si="544"/>
        <v/>
      </c>
      <c r="AI2111" s="54" t="str">
        <f t="shared" si="545"/>
        <v/>
      </c>
      <c r="AJ2111" s="52"/>
      <c r="AK2111" s="55"/>
      <c r="AL2111" s="55"/>
      <c r="AM2111" s="55"/>
      <c r="AN2111" s="54" t="str">
        <f t="shared" si="546"/>
        <v/>
      </c>
      <c r="AO2111" s="54" t="str">
        <f t="shared" si="547"/>
        <v/>
      </c>
      <c r="AP2111" s="53"/>
      <c r="AQ2111" s="53"/>
      <c r="AR2111" s="1"/>
      <c r="AS2111" s="1"/>
    </row>
    <row r="2112" spans="1:45" ht="18.75" customHeight="1" x14ac:dyDescent="0.35">
      <c r="A2112" s="1"/>
      <c r="B2112" s="49">
        <f>IF(R2112="",0,COUNTIF($R$7:R2112,R2112))</f>
        <v>0</v>
      </c>
      <c r="C2112" s="49" t="str">
        <f t="shared" si="532"/>
        <v>0</v>
      </c>
      <c r="D2112" s="49">
        <f>IF(X2112="",0,COUNTIF($X$7:X2112,X2112))</f>
        <v>0</v>
      </c>
      <c r="E2112" s="49" t="str">
        <f t="shared" si="533"/>
        <v>0</v>
      </c>
      <c r="F2112" s="49">
        <f>IF(AD2112="",0,COUNTIF($AD$7:AD2112,AD2112))</f>
        <v>0</v>
      </c>
      <c r="G2112" s="49" t="str">
        <f t="shared" si="534"/>
        <v>0</v>
      </c>
      <c r="H2112" s="49">
        <f>IF(AJ2112="",0,COUNTIF($AJ$7:AJ2112,AJ2112))</f>
        <v>0</v>
      </c>
      <c r="I2112" s="49" t="str">
        <f t="shared" si="535"/>
        <v>0</v>
      </c>
      <c r="J2112" s="120">
        <f t="shared" si="536"/>
        <v>0</v>
      </c>
      <c r="K2112" s="50" t="str">
        <f t="shared" si="537"/>
        <v>-</v>
      </c>
      <c r="L2112" s="49">
        <f>IF(N2112="",0,COUNTIF($N$7:N2112,N2112))</f>
        <v>0</v>
      </c>
      <c r="M2112" s="50" t="str">
        <f t="shared" si="538"/>
        <v>0</v>
      </c>
      <c r="N2112" s="49" t="str">
        <f t="shared" si="539"/>
        <v/>
      </c>
      <c r="O2112" s="1"/>
      <c r="P2112" s="112"/>
      <c r="Q2112" s="4"/>
      <c r="R2112" s="4"/>
      <c r="S2112" s="54" t="str">
        <f t="shared" si="540"/>
        <v/>
      </c>
      <c r="T2112" s="51"/>
      <c r="U2112" s="53"/>
      <c r="V2112" s="233"/>
      <c r="W2112" s="234" t="str">
        <f t="shared" si="541"/>
        <v/>
      </c>
      <c r="X2112" s="52"/>
      <c r="Y2112" s="53"/>
      <c r="Z2112" s="53"/>
      <c r="AA2112" s="53"/>
      <c r="AB2112" s="54" t="str">
        <f t="shared" si="542"/>
        <v/>
      </c>
      <c r="AC2112" s="54" t="str">
        <f t="shared" si="543"/>
        <v/>
      </c>
      <c r="AD2112" s="52"/>
      <c r="AE2112" s="53"/>
      <c r="AF2112" s="53"/>
      <c r="AG2112" s="53"/>
      <c r="AH2112" s="54" t="str">
        <f t="shared" si="544"/>
        <v/>
      </c>
      <c r="AI2112" s="54" t="str">
        <f t="shared" si="545"/>
        <v/>
      </c>
      <c r="AJ2112" s="52"/>
      <c r="AK2112" s="55"/>
      <c r="AL2112" s="55"/>
      <c r="AM2112" s="55"/>
      <c r="AN2112" s="54" t="str">
        <f t="shared" si="546"/>
        <v/>
      </c>
      <c r="AO2112" s="54" t="str">
        <f t="shared" si="547"/>
        <v/>
      </c>
      <c r="AP2112" s="53"/>
      <c r="AQ2112" s="53"/>
      <c r="AR2112" s="1"/>
      <c r="AS2112" s="1"/>
    </row>
    <row r="2113" spans="1:45" ht="18.75" customHeight="1" x14ac:dyDescent="0.35">
      <c r="A2113" s="1"/>
      <c r="B2113" s="49">
        <f>IF(R2113="",0,COUNTIF($R$7:R2113,R2113))</f>
        <v>0</v>
      </c>
      <c r="C2113" s="49" t="str">
        <f t="shared" si="532"/>
        <v>0</v>
      </c>
      <c r="D2113" s="49">
        <f>IF(X2113="",0,COUNTIF($X$7:X2113,X2113))</f>
        <v>0</v>
      </c>
      <c r="E2113" s="49" t="str">
        <f t="shared" si="533"/>
        <v>0</v>
      </c>
      <c r="F2113" s="49">
        <f>IF(AD2113="",0,COUNTIF($AD$7:AD2113,AD2113))</f>
        <v>0</v>
      </c>
      <c r="G2113" s="49" t="str">
        <f t="shared" si="534"/>
        <v>0</v>
      </c>
      <c r="H2113" s="49">
        <f>IF(AJ2113="",0,COUNTIF($AJ$7:AJ2113,AJ2113))</f>
        <v>0</v>
      </c>
      <c r="I2113" s="49" t="str">
        <f t="shared" si="535"/>
        <v>0</v>
      </c>
      <c r="J2113" s="120">
        <f t="shared" si="536"/>
        <v>0</v>
      </c>
      <c r="K2113" s="50" t="str">
        <f t="shared" si="537"/>
        <v>-</v>
      </c>
      <c r="L2113" s="49">
        <f>IF(N2113="",0,COUNTIF($N$7:N2113,N2113))</f>
        <v>0</v>
      </c>
      <c r="M2113" s="50" t="str">
        <f t="shared" si="538"/>
        <v>0</v>
      </c>
      <c r="N2113" s="49" t="str">
        <f t="shared" si="539"/>
        <v/>
      </c>
      <c r="O2113" s="1"/>
      <c r="P2113" s="112"/>
      <c r="Q2113" s="4"/>
      <c r="R2113" s="4"/>
      <c r="S2113" s="54" t="str">
        <f t="shared" si="540"/>
        <v/>
      </c>
      <c r="T2113" s="51"/>
      <c r="U2113" s="53"/>
      <c r="V2113" s="233"/>
      <c r="W2113" s="234" t="str">
        <f t="shared" si="541"/>
        <v/>
      </c>
      <c r="X2113" s="52"/>
      <c r="Y2113" s="53"/>
      <c r="Z2113" s="53"/>
      <c r="AA2113" s="53"/>
      <c r="AB2113" s="54" t="str">
        <f t="shared" si="542"/>
        <v/>
      </c>
      <c r="AC2113" s="54" t="str">
        <f t="shared" si="543"/>
        <v/>
      </c>
      <c r="AD2113" s="52"/>
      <c r="AE2113" s="53"/>
      <c r="AF2113" s="53"/>
      <c r="AG2113" s="53"/>
      <c r="AH2113" s="54" t="str">
        <f t="shared" si="544"/>
        <v/>
      </c>
      <c r="AI2113" s="54" t="str">
        <f t="shared" si="545"/>
        <v/>
      </c>
      <c r="AJ2113" s="52"/>
      <c r="AK2113" s="55"/>
      <c r="AL2113" s="55"/>
      <c r="AM2113" s="55"/>
      <c r="AN2113" s="54" t="str">
        <f t="shared" si="546"/>
        <v/>
      </c>
      <c r="AO2113" s="54" t="str">
        <f t="shared" si="547"/>
        <v/>
      </c>
      <c r="AP2113" s="53"/>
      <c r="AQ2113" s="53"/>
      <c r="AR2113" s="1"/>
      <c r="AS2113" s="1"/>
    </row>
    <row r="2114" spans="1:45" ht="18.75" customHeight="1" x14ac:dyDescent="0.35">
      <c r="A2114" s="1"/>
      <c r="B2114" s="49">
        <f>IF(R2114="",0,COUNTIF($R$7:R2114,R2114))</f>
        <v>0</v>
      </c>
      <c r="C2114" s="49" t="str">
        <f t="shared" si="532"/>
        <v>0</v>
      </c>
      <c r="D2114" s="49">
        <f>IF(X2114="",0,COUNTIF($X$7:X2114,X2114))</f>
        <v>0</v>
      </c>
      <c r="E2114" s="49" t="str">
        <f t="shared" si="533"/>
        <v>0</v>
      </c>
      <c r="F2114" s="49">
        <f>IF(AD2114="",0,COUNTIF($AD$7:AD2114,AD2114))</f>
        <v>0</v>
      </c>
      <c r="G2114" s="49" t="str">
        <f t="shared" si="534"/>
        <v>0</v>
      </c>
      <c r="H2114" s="49">
        <f>IF(AJ2114="",0,COUNTIF($AJ$7:AJ2114,AJ2114))</f>
        <v>0</v>
      </c>
      <c r="I2114" s="49" t="str">
        <f t="shared" si="535"/>
        <v>0</v>
      </c>
      <c r="J2114" s="120">
        <f t="shared" si="536"/>
        <v>0</v>
      </c>
      <c r="K2114" s="50" t="str">
        <f t="shared" si="537"/>
        <v>-</v>
      </c>
      <c r="L2114" s="49">
        <f>IF(N2114="",0,COUNTIF($N$7:N2114,N2114))</f>
        <v>0</v>
      </c>
      <c r="M2114" s="50" t="str">
        <f t="shared" si="538"/>
        <v>0</v>
      </c>
      <c r="N2114" s="49" t="str">
        <f t="shared" si="539"/>
        <v/>
      </c>
      <c r="O2114" s="1"/>
      <c r="P2114" s="112"/>
      <c r="Q2114" s="4"/>
      <c r="R2114" s="4"/>
      <c r="S2114" s="54" t="str">
        <f t="shared" si="540"/>
        <v/>
      </c>
      <c r="T2114" s="51"/>
      <c r="U2114" s="53"/>
      <c r="V2114" s="233"/>
      <c r="W2114" s="234" t="str">
        <f t="shared" si="541"/>
        <v/>
      </c>
      <c r="X2114" s="52"/>
      <c r="Y2114" s="53"/>
      <c r="Z2114" s="53"/>
      <c r="AA2114" s="53"/>
      <c r="AB2114" s="54" t="str">
        <f t="shared" si="542"/>
        <v/>
      </c>
      <c r="AC2114" s="54" t="str">
        <f t="shared" si="543"/>
        <v/>
      </c>
      <c r="AD2114" s="52"/>
      <c r="AE2114" s="53"/>
      <c r="AF2114" s="53"/>
      <c r="AG2114" s="53"/>
      <c r="AH2114" s="54" t="str">
        <f t="shared" si="544"/>
        <v/>
      </c>
      <c r="AI2114" s="54" t="str">
        <f t="shared" si="545"/>
        <v/>
      </c>
      <c r="AJ2114" s="52"/>
      <c r="AK2114" s="55"/>
      <c r="AL2114" s="55"/>
      <c r="AM2114" s="55"/>
      <c r="AN2114" s="54" t="str">
        <f t="shared" si="546"/>
        <v/>
      </c>
      <c r="AO2114" s="54" t="str">
        <f t="shared" si="547"/>
        <v/>
      </c>
      <c r="AP2114" s="53"/>
      <c r="AQ2114" s="53"/>
      <c r="AR2114" s="1"/>
      <c r="AS2114" s="1"/>
    </row>
    <row r="2115" spans="1:45" ht="18.75" customHeight="1" x14ac:dyDescent="0.35">
      <c r="A2115" s="1"/>
      <c r="B2115" s="49">
        <f>IF(R2115="",0,COUNTIF($R$7:R2115,R2115))</f>
        <v>0</v>
      </c>
      <c r="C2115" s="49" t="str">
        <f t="shared" si="532"/>
        <v>0</v>
      </c>
      <c r="D2115" s="49">
        <f>IF(X2115="",0,COUNTIF($X$7:X2115,X2115))</f>
        <v>0</v>
      </c>
      <c r="E2115" s="49" t="str">
        <f t="shared" si="533"/>
        <v>0</v>
      </c>
      <c r="F2115" s="49">
        <f>IF(AD2115="",0,COUNTIF($AD$7:AD2115,AD2115))</f>
        <v>0</v>
      </c>
      <c r="G2115" s="49" t="str">
        <f t="shared" si="534"/>
        <v>0</v>
      </c>
      <c r="H2115" s="49">
        <f>IF(AJ2115="",0,COUNTIF($AJ$7:AJ2115,AJ2115))</f>
        <v>0</v>
      </c>
      <c r="I2115" s="49" t="str">
        <f t="shared" si="535"/>
        <v>0</v>
      </c>
      <c r="J2115" s="120">
        <f t="shared" si="536"/>
        <v>0</v>
      </c>
      <c r="K2115" s="50" t="str">
        <f t="shared" si="537"/>
        <v>-</v>
      </c>
      <c r="L2115" s="49">
        <f>IF(N2115="",0,COUNTIF($N$7:N2115,N2115))</f>
        <v>0</v>
      </c>
      <c r="M2115" s="50" t="str">
        <f t="shared" si="538"/>
        <v>0</v>
      </c>
      <c r="N2115" s="49" t="str">
        <f t="shared" si="539"/>
        <v/>
      </c>
      <c r="O2115" s="1"/>
      <c r="P2115" s="112"/>
      <c r="Q2115" s="4"/>
      <c r="R2115" s="4"/>
      <c r="S2115" s="54" t="str">
        <f t="shared" si="540"/>
        <v/>
      </c>
      <c r="T2115" s="51"/>
      <c r="U2115" s="53"/>
      <c r="V2115" s="233"/>
      <c r="W2115" s="234" t="str">
        <f t="shared" si="541"/>
        <v/>
      </c>
      <c r="X2115" s="52"/>
      <c r="Y2115" s="53"/>
      <c r="Z2115" s="53"/>
      <c r="AA2115" s="53"/>
      <c r="AB2115" s="54" t="str">
        <f t="shared" si="542"/>
        <v/>
      </c>
      <c r="AC2115" s="54" t="str">
        <f t="shared" si="543"/>
        <v/>
      </c>
      <c r="AD2115" s="52"/>
      <c r="AE2115" s="53"/>
      <c r="AF2115" s="53"/>
      <c r="AG2115" s="53"/>
      <c r="AH2115" s="54" t="str">
        <f t="shared" si="544"/>
        <v/>
      </c>
      <c r="AI2115" s="54" t="str">
        <f t="shared" si="545"/>
        <v/>
      </c>
      <c r="AJ2115" s="52"/>
      <c r="AK2115" s="55"/>
      <c r="AL2115" s="55"/>
      <c r="AM2115" s="55"/>
      <c r="AN2115" s="54" t="str">
        <f t="shared" si="546"/>
        <v/>
      </c>
      <c r="AO2115" s="54" t="str">
        <f t="shared" si="547"/>
        <v/>
      </c>
      <c r="AP2115" s="53"/>
      <c r="AQ2115" s="53"/>
      <c r="AR2115" s="1"/>
      <c r="AS2115" s="1"/>
    </row>
    <row r="2116" spans="1:45" ht="18.75" customHeight="1" x14ac:dyDescent="0.35">
      <c r="A2116" s="1"/>
      <c r="B2116" s="49">
        <f>IF(R2116="",0,COUNTIF($R$7:R2116,R2116))</f>
        <v>0</v>
      </c>
      <c r="C2116" s="49" t="str">
        <f t="shared" si="532"/>
        <v>0</v>
      </c>
      <c r="D2116" s="49">
        <f>IF(X2116="",0,COUNTIF($X$7:X2116,X2116))</f>
        <v>0</v>
      </c>
      <c r="E2116" s="49" t="str">
        <f t="shared" si="533"/>
        <v>0</v>
      </c>
      <c r="F2116" s="49">
        <f>IF(AD2116="",0,COUNTIF($AD$7:AD2116,AD2116))</f>
        <v>0</v>
      </c>
      <c r="G2116" s="49" t="str">
        <f t="shared" si="534"/>
        <v>0</v>
      </c>
      <c r="H2116" s="49">
        <f>IF(AJ2116="",0,COUNTIF($AJ$7:AJ2116,AJ2116))</f>
        <v>0</v>
      </c>
      <c r="I2116" s="49" t="str">
        <f t="shared" si="535"/>
        <v>0</v>
      </c>
      <c r="J2116" s="120">
        <f t="shared" si="536"/>
        <v>0</v>
      </c>
      <c r="K2116" s="50" t="str">
        <f t="shared" si="537"/>
        <v>-</v>
      </c>
      <c r="L2116" s="49">
        <f>IF(N2116="",0,COUNTIF($N$7:N2116,N2116))</f>
        <v>0</v>
      </c>
      <c r="M2116" s="50" t="str">
        <f t="shared" si="538"/>
        <v>0</v>
      </c>
      <c r="N2116" s="49" t="str">
        <f t="shared" si="539"/>
        <v/>
      </c>
      <c r="O2116" s="1"/>
      <c r="P2116" s="112"/>
      <c r="Q2116" s="4"/>
      <c r="R2116" s="4"/>
      <c r="S2116" s="54" t="str">
        <f t="shared" si="540"/>
        <v/>
      </c>
      <c r="T2116" s="51"/>
      <c r="U2116" s="53"/>
      <c r="V2116" s="233"/>
      <c r="W2116" s="234" t="str">
        <f t="shared" si="541"/>
        <v/>
      </c>
      <c r="X2116" s="52"/>
      <c r="Y2116" s="53"/>
      <c r="Z2116" s="53"/>
      <c r="AA2116" s="53"/>
      <c r="AB2116" s="54" t="str">
        <f t="shared" si="542"/>
        <v/>
      </c>
      <c r="AC2116" s="54" t="str">
        <f t="shared" si="543"/>
        <v/>
      </c>
      <c r="AD2116" s="52"/>
      <c r="AE2116" s="53"/>
      <c r="AF2116" s="53"/>
      <c r="AG2116" s="53"/>
      <c r="AH2116" s="54" t="str">
        <f t="shared" si="544"/>
        <v/>
      </c>
      <c r="AI2116" s="54" t="str">
        <f t="shared" si="545"/>
        <v/>
      </c>
      <c r="AJ2116" s="52"/>
      <c r="AK2116" s="55"/>
      <c r="AL2116" s="55"/>
      <c r="AM2116" s="55"/>
      <c r="AN2116" s="54" t="str">
        <f t="shared" si="546"/>
        <v/>
      </c>
      <c r="AO2116" s="54" t="str">
        <f t="shared" si="547"/>
        <v/>
      </c>
      <c r="AP2116" s="53"/>
      <c r="AQ2116" s="53"/>
      <c r="AR2116" s="1"/>
      <c r="AS2116" s="1"/>
    </row>
    <row r="2117" spans="1:45" ht="18.75" customHeight="1" x14ac:dyDescent="0.35">
      <c r="A2117" s="1"/>
      <c r="B2117" s="49">
        <f>IF(R2117="",0,COUNTIF($R$7:R2117,R2117))</f>
        <v>0</v>
      </c>
      <c r="C2117" s="49" t="str">
        <f t="shared" si="532"/>
        <v>0</v>
      </c>
      <c r="D2117" s="49">
        <f>IF(X2117="",0,COUNTIF($X$7:X2117,X2117))</f>
        <v>0</v>
      </c>
      <c r="E2117" s="49" t="str">
        <f t="shared" si="533"/>
        <v>0</v>
      </c>
      <c r="F2117" s="49">
        <f>IF(AD2117="",0,COUNTIF($AD$7:AD2117,AD2117))</f>
        <v>0</v>
      </c>
      <c r="G2117" s="49" t="str">
        <f t="shared" si="534"/>
        <v>0</v>
      </c>
      <c r="H2117" s="49">
        <f>IF(AJ2117="",0,COUNTIF($AJ$7:AJ2117,AJ2117))</f>
        <v>0</v>
      </c>
      <c r="I2117" s="49" t="str">
        <f t="shared" si="535"/>
        <v>0</v>
      </c>
      <c r="J2117" s="120">
        <f t="shared" si="536"/>
        <v>0</v>
      </c>
      <c r="K2117" s="50" t="str">
        <f t="shared" si="537"/>
        <v>-</v>
      </c>
      <c r="L2117" s="49">
        <f>IF(N2117="",0,COUNTIF($N$7:N2117,N2117))</f>
        <v>0</v>
      </c>
      <c r="M2117" s="50" t="str">
        <f t="shared" si="538"/>
        <v>0</v>
      </c>
      <c r="N2117" s="49" t="str">
        <f t="shared" si="539"/>
        <v/>
      </c>
      <c r="O2117" s="1"/>
      <c r="P2117" s="112"/>
      <c r="Q2117" s="4"/>
      <c r="R2117" s="4"/>
      <c r="S2117" s="54" t="str">
        <f t="shared" si="540"/>
        <v/>
      </c>
      <c r="T2117" s="51"/>
      <c r="U2117" s="53"/>
      <c r="V2117" s="233"/>
      <c r="W2117" s="234" t="str">
        <f t="shared" si="541"/>
        <v/>
      </c>
      <c r="X2117" s="52"/>
      <c r="Y2117" s="53"/>
      <c r="Z2117" s="53"/>
      <c r="AA2117" s="53"/>
      <c r="AB2117" s="54" t="str">
        <f t="shared" si="542"/>
        <v/>
      </c>
      <c r="AC2117" s="54" t="str">
        <f t="shared" si="543"/>
        <v/>
      </c>
      <c r="AD2117" s="52"/>
      <c r="AE2117" s="53"/>
      <c r="AF2117" s="53"/>
      <c r="AG2117" s="53"/>
      <c r="AH2117" s="54" t="str">
        <f t="shared" si="544"/>
        <v/>
      </c>
      <c r="AI2117" s="54" t="str">
        <f t="shared" si="545"/>
        <v/>
      </c>
      <c r="AJ2117" s="52"/>
      <c r="AK2117" s="55"/>
      <c r="AL2117" s="55"/>
      <c r="AM2117" s="55"/>
      <c r="AN2117" s="54" t="str">
        <f t="shared" si="546"/>
        <v/>
      </c>
      <c r="AO2117" s="54" t="str">
        <f t="shared" si="547"/>
        <v/>
      </c>
      <c r="AP2117" s="53"/>
      <c r="AQ2117" s="53"/>
      <c r="AR2117" s="1"/>
      <c r="AS2117" s="1"/>
    </row>
    <row r="2118" spans="1:45" ht="18.75" customHeight="1" x14ac:dyDescent="0.35">
      <c r="A2118" s="1"/>
      <c r="B2118" s="49">
        <f>IF(R2118="",0,COUNTIF($R$7:R2118,R2118))</f>
        <v>0</v>
      </c>
      <c r="C2118" s="49" t="str">
        <f t="shared" si="532"/>
        <v>0</v>
      </c>
      <c r="D2118" s="49">
        <f>IF(X2118="",0,COUNTIF($X$7:X2118,X2118))</f>
        <v>0</v>
      </c>
      <c r="E2118" s="49" t="str">
        <f t="shared" si="533"/>
        <v>0</v>
      </c>
      <c r="F2118" s="49">
        <f>IF(AD2118="",0,COUNTIF($AD$7:AD2118,AD2118))</f>
        <v>0</v>
      </c>
      <c r="G2118" s="49" t="str">
        <f t="shared" si="534"/>
        <v>0</v>
      </c>
      <c r="H2118" s="49">
        <f>IF(AJ2118="",0,COUNTIF($AJ$7:AJ2118,AJ2118))</f>
        <v>0</v>
      </c>
      <c r="I2118" s="49" t="str">
        <f t="shared" si="535"/>
        <v>0</v>
      </c>
      <c r="J2118" s="120">
        <f t="shared" si="536"/>
        <v>0</v>
      </c>
      <c r="K2118" s="50" t="str">
        <f t="shared" si="537"/>
        <v>-</v>
      </c>
      <c r="L2118" s="49">
        <f>IF(N2118="",0,COUNTIF($N$7:N2118,N2118))</f>
        <v>0</v>
      </c>
      <c r="M2118" s="50" t="str">
        <f t="shared" si="538"/>
        <v>0</v>
      </c>
      <c r="N2118" s="49" t="str">
        <f t="shared" si="539"/>
        <v/>
      </c>
      <c r="O2118" s="1"/>
      <c r="P2118" s="112"/>
      <c r="Q2118" s="4"/>
      <c r="R2118" s="4"/>
      <c r="S2118" s="54" t="str">
        <f t="shared" si="540"/>
        <v/>
      </c>
      <c r="T2118" s="51"/>
      <c r="U2118" s="53"/>
      <c r="V2118" s="233"/>
      <c r="W2118" s="234" t="str">
        <f t="shared" si="541"/>
        <v/>
      </c>
      <c r="X2118" s="52"/>
      <c r="Y2118" s="53"/>
      <c r="Z2118" s="53"/>
      <c r="AA2118" s="53"/>
      <c r="AB2118" s="54" t="str">
        <f t="shared" si="542"/>
        <v/>
      </c>
      <c r="AC2118" s="54" t="str">
        <f t="shared" si="543"/>
        <v/>
      </c>
      <c r="AD2118" s="52"/>
      <c r="AE2118" s="53"/>
      <c r="AF2118" s="53"/>
      <c r="AG2118" s="53"/>
      <c r="AH2118" s="54" t="str">
        <f t="shared" si="544"/>
        <v/>
      </c>
      <c r="AI2118" s="54" t="str">
        <f t="shared" si="545"/>
        <v/>
      </c>
      <c r="AJ2118" s="52"/>
      <c r="AK2118" s="55"/>
      <c r="AL2118" s="55"/>
      <c r="AM2118" s="55"/>
      <c r="AN2118" s="54" t="str">
        <f t="shared" si="546"/>
        <v/>
      </c>
      <c r="AO2118" s="54" t="str">
        <f t="shared" si="547"/>
        <v/>
      </c>
      <c r="AP2118" s="53"/>
      <c r="AQ2118" s="53"/>
      <c r="AR2118" s="1"/>
      <c r="AS2118" s="1"/>
    </row>
    <row r="2119" spans="1:45" ht="18.75" customHeight="1" x14ac:dyDescent="0.35">
      <c r="A2119" s="1"/>
      <c r="B2119" s="49">
        <f>IF(R2119="",0,COUNTIF($R$7:R2119,R2119))</f>
        <v>0</v>
      </c>
      <c r="C2119" s="49" t="str">
        <f t="shared" si="532"/>
        <v>0</v>
      </c>
      <c r="D2119" s="49">
        <f>IF(X2119="",0,COUNTIF($X$7:X2119,X2119))</f>
        <v>0</v>
      </c>
      <c r="E2119" s="49" t="str">
        <f t="shared" si="533"/>
        <v>0</v>
      </c>
      <c r="F2119" s="49">
        <f>IF(AD2119="",0,COUNTIF($AD$7:AD2119,AD2119))</f>
        <v>0</v>
      </c>
      <c r="G2119" s="49" t="str">
        <f t="shared" si="534"/>
        <v>0</v>
      </c>
      <c r="H2119" s="49">
        <f>IF(AJ2119="",0,COUNTIF($AJ$7:AJ2119,AJ2119))</f>
        <v>0</v>
      </c>
      <c r="I2119" s="49" t="str">
        <f t="shared" si="535"/>
        <v>0</v>
      </c>
      <c r="J2119" s="120">
        <f t="shared" si="536"/>
        <v>0</v>
      </c>
      <c r="K2119" s="50" t="str">
        <f t="shared" si="537"/>
        <v>-</v>
      </c>
      <c r="L2119" s="49">
        <f>IF(N2119="",0,COUNTIF($N$7:N2119,N2119))</f>
        <v>0</v>
      </c>
      <c r="M2119" s="50" t="str">
        <f t="shared" si="538"/>
        <v>0</v>
      </c>
      <c r="N2119" s="49" t="str">
        <f t="shared" si="539"/>
        <v/>
      </c>
      <c r="O2119" s="1"/>
      <c r="P2119" s="112"/>
      <c r="Q2119" s="4"/>
      <c r="R2119" s="4"/>
      <c r="S2119" s="54" t="str">
        <f t="shared" si="540"/>
        <v/>
      </c>
      <c r="T2119" s="51"/>
      <c r="U2119" s="53"/>
      <c r="V2119" s="233"/>
      <c r="W2119" s="234" t="str">
        <f t="shared" si="541"/>
        <v/>
      </c>
      <c r="X2119" s="52"/>
      <c r="Y2119" s="53"/>
      <c r="Z2119" s="53"/>
      <c r="AA2119" s="53"/>
      <c r="AB2119" s="54" t="str">
        <f t="shared" si="542"/>
        <v/>
      </c>
      <c r="AC2119" s="54" t="str">
        <f t="shared" si="543"/>
        <v/>
      </c>
      <c r="AD2119" s="52"/>
      <c r="AE2119" s="53"/>
      <c r="AF2119" s="53"/>
      <c r="AG2119" s="53"/>
      <c r="AH2119" s="54" t="str">
        <f t="shared" si="544"/>
        <v/>
      </c>
      <c r="AI2119" s="54" t="str">
        <f t="shared" si="545"/>
        <v/>
      </c>
      <c r="AJ2119" s="52"/>
      <c r="AK2119" s="55"/>
      <c r="AL2119" s="55"/>
      <c r="AM2119" s="55"/>
      <c r="AN2119" s="54" t="str">
        <f t="shared" si="546"/>
        <v/>
      </c>
      <c r="AO2119" s="54" t="str">
        <f t="shared" si="547"/>
        <v/>
      </c>
      <c r="AP2119" s="53"/>
      <c r="AQ2119" s="53"/>
      <c r="AR2119" s="1"/>
      <c r="AS2119" s="1"/>
    </row>
    <row r="2120" spans="1:45" ht="18.75" customHeight="1" x14ac:dyDescent="0.35">
      <c r="A2120" s="1"/>
      <c r="B2120" s="49">
        <f>IF(R2120="",0,COUNTIF($R$7:R2120,R2120))</f>
        <v>0</v>
      </c>
      <c r="C2120" s="49" t="str">
        <f t="shared" si="532"/>
        <v>0</v>
      </c>
      <c r="D2120" s="49">
        <f>IF(X2120="",0,COUNTIF($X$7:X2120,X2120))</f>
        <v>0</v>
      </c>
      <c r="E2120" s="49" t="str">
        <f t="shared" si="533"/>
        <v>0</v>
      </c>
      <c r="F2120" s="49">
        <f>IF(AD2120="",0,COUNTIF($AD$7:AD2120,AD2120))</f>
        <v>0</v>
      </c>
      <c r="G2120" s="49" t="str">
        <f t="shared" si="534"/>
        <v>0</v>
      </c>
      <c r="H2120" s="49">
        <f>IF(AJ2120="",0,COUNTIF($AJ$7:AJ2120,AJ2120))</f>
        <v>0</v>
      </c>
      <c r="I2120" s="49" t="str">
        <f t="shared" si="535"/>
        <v>0</v>
      </c>
      <c r="J2120" s="120">
        <f t="shared" si="536"/>
        <v>0</v>
      </c>
      <c r="K2120" s="50" t="str">
        <f t="shared" si="537"/>
        <v>-</v>
      </c>
      <c r="L2120" s="49">
        <f>IF(N2120="",0,COUNTIF($N$7:N2120,N2120))</f>
        <v>0</v>
      </c>
      <c r="M2120" s="50" t="str">
        <f t="shared" si="538"/>
        <v>0</v>
      </c>
      <c r="N2120" s="49" t="str">
        <f t="shared" si="539"/>
        <v/>
      </c>
      <c r="O2120" s="1"/>
      <c r="P2120" s="112"/>
      <c r="Q2120" s="4"/>
      <c r="R2120" s="4"/>
      <c r="S2120" s="54" t="str">
        <f t="shared" si="540"/>
        <v/>
      </c>
      <c r="T2120" s="51"/>
      <c r="U2120" s="53"/>
      <c r="V2120" s="233"/>
      <c r="W2120" s="234" t="str">
        <f t="shared" si="541"/>
        <v/>
      </c>
      <c r="X2120" s="52"/>
      <c r="Y2120" s="53"/>
      <c r="Z2120" s="53"/>
      <c r="AA2120" s="53"/>
      <c r="AB2120" s="54" t="str">
        <f t="shared" si="542"/>
        <v/>
      </c>
      <c r="AC2120" s="54" t="str">
        <f t="shared" si="543"/>
        <v/>
      </c>
      <c r="AD2120" s="52"/>
      <c r="AE2120" s="53"/>
      <c r="AF2120" s="53"/>
      <c r="AG2120" s="53"/>
      <c r="AH2120" s="54" t="str">
        <f t="shared" si="544"/>
        <v/>
      </c>
      <c r="AI2120" s="54" t="str">
        <f t="shared" si="545"/>
        <v/>
      </c>
      <c r="AJ2120" s="52"/>
      <c r="AK2120" s="55"/>
      <c r="AL2120" s="55"/>
      <c r="AM2120" s="55"/>
      <c r="AN2120" s="54" t="str">
        <f t="shared" si="546"/>
        <v/>
      </c>
      <c r="AO2120" s="54" t="str">
        <f t="shared" si="547"/>
        <v/>
      </c>
      <c r="AP2120" s="53"/>
      <c r="AQ2120" s="53"/>
      <c r="AR2120" s="1"/>
      <c r="AS2120" s="1"/>
    </row>
    <row r="2121" spans="1:45" ht="18.75" customHeight="1" x14ac:dyDescent="0.35">
      <c r="A2121" s="1"/>
      <c r="B2121" s="49">
        <f>IF(R2121="",0,COUNTIF($R$7:R2121,R2121))</f>
        <v>0</v>
      </c>
      <c r="C2121" s="49" t="str">
        <f t="shared" si="532"/>
        <v>0</v>
      </c>
      <c r="D2121" s="49">
        <f>IF(X2121="",0,COUNTIF($X$7:X2121,X2121))</f>
        <v>0</v>
      </c>
      <c r="E2121" s="49" t="str">
        <f t="shared" si="533"/>
        <v>0</v>
      </c>
      <c r="F2121" s="49">
        <f>IF(AD2121="",0,COUNTIF($AD$7:AD2121,AD2121))</f>
        <v>0</v>
      </c>
      <c r="G2121" s="49" t="str">
        <f t="shared" si="534"/>
        <v>0</v>
      </c>
      <c r="H2121" s="49">
        <f>IF(AJ2121="",0,COUNTIF($AJ$7:AJ2121,AJ2121))</f>
        <v>0</v>
      </c>
      <c r="I2121" s="49" t="str">
        <f t="shared" si="535"/>
        <v>0</v>
      </c>
      <c r="J2121" s="120">
        <f t="shared" si="536"/>
        <v>0</v>
      </c>
      <c r="K2121" s="50" t="str">
        <f t="shared" si="537"/>
        <v>-</v>
      </c>
      <c r="L2121" s="49">
        <f>IF(N2121="",0,COUNTIF($N$7:N2121,N2121))</f>
        <v>0</v>
      </c>
      <c r="M2121" s="50" t="str">
        <f t="shared" si="538"/>
        <v>0</v>
      </c>
      <c r="N2121" s="49" t="str">
        <f t="shared" si="539"/>
        <v/>
      </c>
      <c r="O2121" s="1"/>
      <c r="P2121" s="112"/>
      <c r="Q2121" s="4"/>
      <c r="R2121" s="4"/>
      <c r="S2121" s="54" t="str">
        <f t="shared" si="540"/>
        <v/>
      </c>
      <c r="T2121" s="51"/>
      <c r="U2121" s="53"/>
      <c r="V2121" s="233"/>
      <c r="W2121" s="234" t="str">
        <f t="shared" si="541"/>
        <v/>
      </c>
      <c r="X2121" s="52"/>
      <c r="Y2121" s="53"/>
      <c r="Z2121" s="53"/>
      <c r="AA2121" s="53"/>
      <c r="AB2121" s="54" t="str">
        <f t="shared" si="542"/>
        <v/>
      </c>
      <c r="AC2121" s="54" t="str">
        <f t="shared" si="543"/>
        <v/>
      </c>
      <c r="AD2121" s="52"/>
      <c r="AE2121" s="53"/>
      <c r="AF2121" s="53"/>
      <c r="AG2121" s="53"/>
      <c r="AH2121" s="54" t="str">
        <f t="shared" si="544"/>
        <v/>
      </c>
      <c r="AI2121" s="54" t="str">
        <f t="shared" si="545"/>
        <v/>
      </c>
      <c r="AJ2121" s="52"/>
      <c r="AK2121" s="55"/>
      <c r="AL2121" s="55"/>
      <c r="AM2121" s="55"/>
      <c r="AN2121" s="54" t="str">
        <f t="shared" si="546"/>
        <v/>
      </c>
      <c r="AO2121" s="54" t="str">
        <f t="shared" si="547"/>
        <v/>
      </c>
      <c r="AP2121" s="53"/>
      <c r="AQ2121" s="53"/>
      <c r="AR2121" s="1"/>
      <c r="AS2121" s="1"/>
    </row>
    <row r="2122" spans="1:45" ht="18.75" customHeight="1" x14ac:dyDescent="0.35">
      <c r="A2122" s="1"/>
      <c r="B2122" s="49">
        <f>IF(R2122="",0,COUNTIF($R$7:R2122,R2122))</f>
        <v>0</v>
      </c>
      <c r="C2122" s="49" t="str">
        <f t="shared" si="532"/>
        <v>0</v>
      </c>
      <c r="D2122" s="49">
        <f>IF(X2122="",0,COUNTIF($X$7:X2122,X2122))</f>
        <v>0</v>
      </c>
      <c r="E2122" s="49" t="str">
        <f t="shared" si="533"/>
        <v>0</v>
      </c>
      <c r="F2122" s="49">
        <f>IF(AD2122="",0,COUNTIF($AD$7:AD2122,AD2122))</f>
        <v>0</v>
      </c>
      <c r="G2122" s="49" t="str">
        <f t="shared" si="534"/>
        <v>0</v>
      </c>
      <c r="H2122" s="49">
        <f>IF(AJ2122="",0,COUNTIF($AJ$7:AJ2122,AJ2122))</f>
        <v>0</v>
      </c>
      <c r="I2122" s="49" t="str">
        <f t="shared" si="535"/>
        <v>0</v>
      </c>
      <c r="J2122" s="120">
        <f t="shared" si="536"/>
        <v>0</v>
      </c>
      <c r="K2122" s="50" t="str">
        <f t="shared" si="537"/>
        <v>-</v>
      </c>
      <c r="L2122" s="49">
        <f>IF(N2122="",0,COUNTIF($N$7:N2122,N2122))</f>
        <v>0</v>
      </c>
      <c r="M2122" s="50" t="str">
        <f t="shared" si="538"/>
        <v>0</v>
      </c>
      <c r="N2122" s="49" t="str">
        <f t="shared" si="539"/>
        <v/>
      </c>
      <c r="O2122" s="1"/>
      <c r="P2122" s="112"/>
      <c r="Q2122" s="4"/>
      <c r="R2122" s="4"/>
      <c r="S2122" s="54" t="str">
        <f t="shared" si="540"/>
        <v/>
      </c>
      <c r="T2122" s="51"/>
      <c r="U2122" s="53"/>
      <c r="V2122" s="233"/>
      <c r="W2122" s="234" t="str">
        <f t="shared" si="541"/>
        <v/>
      </c>
      <c r="X2122" s="52"/>
      <c r="Y2122" s="53"/>
      <c r="Z2122" s="53"/>
      <c r="AA2122" s="53"/>
      <c r="AB2122" s="54" t="str">
        <f t="shared" si="542"/>
        <v/>
      </c>
      <c r="AC2122" s="54" t="str">
        <f t="shared" si="543"/>
        <v/>
      </c>
      <c r="AD2122" s="52"/>
      <c r="AE2122" s="53"/>
      <c r="AF2122" s="53"/>
      <c r="AG2122" s="53"/>
      <c r="AH2122" s="54" t="str">
        <f t="shared" si="544"/>
        <v/>
      </c>
      <c r="AI2122" s="54" t="str">
        <f t="shared" si="545"/>
        <v/>
      </c>
      <c r="AJ2122" s="52"/>
      <c r="AK2122" s="55"/>
      <c r="AL2122" s="55"/>
      <c r="AM2122" s="55"/>
      <c r="AN2122" s="54" t="str">
        <f t="shared" si="546"/>
        <v/>
      </c>
      <c r="AO2122" s="54" t="str">
        <f t="shared" si="547"/>
        <v/>
      </c>
      <c r="AP2122" s="53"/>
      <c r="AQ2122" s="53"/>
      <c r="AR2122" s="1"/>
      <c r="AS2122" s="1"/>
    </row>
    <row r="2123" spans="1:45" ht="18.75" customHeight="1" x14ac:dyDescent="0.35">
      <c r="A2123" s="1"/>
      <c r="B2123" s="49">
        <f>IF(R2123="",0,COUNTIF($R$7:R2123,R2123))</f>
        <v>0</v>
      </c>
      <c r="C2123" s="49" t="str">
        <f t="shared" si="532"/>
        <v>0</v>
      </c>
      <c r="D2123" s="49">
        <f>IF(X2123="",0,COUNTIF($X$7:X2123,X2123))</f>
        <v>0</v>
      </c>
      <c r="E2123" s="49" t="str">
        <f t="shared" si="533"/>
        <v>0</v>
      </c>
      <c r="F2123" s="49">
        <f>IF(AD2123="",0,COUNTIF($AD$7:AD2123,AD2123))</f>
        <v>0</v>
      </c>
      <c r="G2123" s="49" t="str">
        <f t="shared" si="534"/>
        <v>0</v>
      </c>
      <c r="H2123" s="49">
        <f>IF(AJ2123="",0,COUNTIF($AJ$7:AJ2123,AJ2123))</f>
        <v>0</v>
      </c>
      <c r="I2123" s="49" t="str">
        <f t="shared" si="535"/>
        <v>0</v>
      </c>
      <c r="J2123" s="120">
        <f t="shared" si="536"/>
        <v>0</v>
      </c>
      <c r="K2123" s="50" t="str">
        <f t="shared" si="537"/>
        <v>-</v>
      </c>
      <c r="L2123" s="49">
        <f>IF(N2123="",0,COUNTIF($N$7:N2123,N2123))</f>
        <v>0</v>
      </c>
      <c r="M2123" s="50" t="str">
        <f t="shared" si="538"/>
        <v>0</v>
      </c>
      <c r="N2123" s="49" t="str">
        <f t="shared" si="539"/>
        <v/>
      </c>
      <c r="O2123" s="1"/>
      <c r="P2123" s="112"/>
      <c r="Q2123" s="4"/>
      <c r="R2123" s="4"/>
      <c r="S2123" s="54" t="str">
        <f t="shared" si="540"/>
        <v/>
      </c>
      <c r="T2123" s="51"/>
      <c r="U2123" s="53"/>
      <c r="V2123" s="233"/>
      <c r="W2123" s="234" t="str">
        <f t="shared" si="541"/>
        <v/>
      </c>
      <c r="X2123" s="52"/>
      <c r="Y2123" s="53"/>
      <c r="Z2123" s="53"/>
      <c r="AA2123" s="53"/>
      <c r="AB2123" s="54" t="str">
        <f t="shared" si="542"/>
        <v/>
      </c>
      <c r="AC2123" s="54" t="str">
        <f t="shared" si="543"/>
        <v/>
      </c>
      <c r="AD2123" s="52"/>
      <c r="AE2123" s="53"/>
      <c r="AF2123" s="53"/>
      <c r="AG2123" s="53"/>
      <c r="AH2123" s="54" t="str">
        <f t="shared" si="544"/>
        <v/>
      </c>
      <c r="AI2123" s="54" t="str">
        <f t="shared" si="545"/>
        <v/>
      </c>
      <c r="AJ2123" s="52"/>
      <c r="AK2123" s="55"/>
      <c r="AL2123" s="55"/>
      <c r="AM2123" s="55"/>
      <c r="AN2123" s="54" t="str">
        <f t="shared" si="546"/>
        <v/>
      </c>
      <c r="AO2123" s="54" t="str">
        <f t="shared" si="547"/>
        <v/>
      </c>
      <c r="AP2123" s="53"/>
      <c r="AQ2123" s="53"/>
      <c r="AR2123" s="1"/>
      <c r="AS2123" s="1"/>
    </row>
    <row r="2124" spans="1:45" ht="18.75" customHeight="1" x14ac:dyDescent="0.35">
      <c r="A2124" s="1"/>
      <c r="B2124" s="49">
        <f>IF(R2124="",0,COUNTIF($R$7:R2124,R2124))</f>
        <v>0</v>
      </c>
      <c r="C2124" s="49" t="str">
        <f t="shared" si="532"/>
        <v>0</v>
      </c>
      <c r="D2124" s="49">
        <f>IF(X2124="",0,COUNTIF($X$7:X2124,X2124))</f>
        <v>0</v>
      </c>
      <c r="E2124" s="49" t="str">
        <f t="shared" si="533"/>
        <v>0</v>
      </c>
      <c r="F2124" s="49">
        <f>IF(AD2124="",0,COUNTIF($AD$7:AD2124,AD2124))</f>
        <v>0</v>
      </c>
      <c r="G2124" s="49" t="str">
        <f t="shared" si="534"/>
        <v>0</v>
      </c>
      <c r="H2124" s="49">
        <f>IF(AJ2124="",0,COUNTIF($AJ$7:AJ2124,AJ2124))</f>
        <v>0</v>
      </c>
      <c r="I2124" s="49" t="str">
        <f t="shared" si="535"/>
        <v>0</v>
      </c>
      <c r="J2124" s="120">
        <f t="shared" si="536"/>
        <v>0</v>
      </c>
      <c r="K2124" s="50" t="str">
        <f t="shared" si="537"/>
        <v>-</v>
      </c>
      <c r="L2124" s="49">
        <f>IF(N2124="",0,COUNTIF($N$7:N2124,N2124))</f>
        <v>0</v>
      </c>
      <c r="M2124" s="50" t="str">
        <f t="shared" si="538"/>
        <v>0</v>
      </c>
      <c r="N2124" s="49" t="str">
        <f t="shared" si="539"/>
        <v/>
      </c>
      <c r="O2124" s="1"/>
      <c r="P2124" s="112"/>
      <c r="Q2124" s="4"/>
      <c r="R2124" s="4"/>
      <c r="S2124" s="54" t="str">
        <f t="shared" si="540"/>
        <v/>
      </c>
      <c r="T2124" s="51"/>
      <c r="U2124" s="53"/>
      <c r="V2124" s="233"/>
      <c r="W2124" s="234" t="str">
        <f t="shared" si="541"/>
        <v/>
      </c>
      <c r="X2124" s="52"/>
      <c r="Y2124" s="53"/>
      <c r="Z2124" s="53"/>
      <c r="AA2124" s="53"/>
      <c r="AB2124" s="54" t="str">
        <f t="shared" si="542"/>
        <v/>
      </c>
      <c r="AC2124" s="54" t="str">
        <f t="shared" si="543"/>
        <v/>
      </c>
      <c r="AD2124" s="52"/>
      <c r="AE2124" s="53"/>
      <c r="AF2124" s="53"/>
      <c r="AG2124" s="53"/>
      <c r="AH2124" s="54" t="str">
        <f t="shared" si="544"/>
        <v/>
      </c>
      <c r="AI2124" s="54" t="str">
        <f t="shared" si="545"/>
        <v/>
      </c>
      <c r="AJ2124" s="52"/>
      <c r="AK2124" s="55"/>
      <c r="AL2124" s="55"/>
      <c r="AM2124" s="55"/>
      <c r="AN2124" s="54" t="str">
        <f t="shared" si="546"/>
        <v/>
      </c>
      <c r="AO2124" s="54" t="str">
        <f t="shared" si="547"/>
        <v/>
      </c>
      <c r="AP2124" s="53"/>
      <c r="AQ2124" s="53"/>
      <c r="AR2124" s="1"/>
      <c r="AS2124" s="1"/>
    </row>
    <row r="2125" spans="1:45" ht="18.75" customHeight="1" x14ac:dyDescent="0.35">
      <c r="A2125" s="1"/>
      <c r="B2125" s="49">
        <f>IF(R2125="",0,COUNTIF($R$7:R2125,R2125))</f>
        <v>0</v>
      </c>
      <c r="C2125" s="49" t="str">
        <f t="shared" si="532"/>
        <v>0</v>
      </c>
      <c r="D2125" s="49">
        <f>IF(X2125="",0,COUNTIF($X$7:X2125,X2125))</f>
        <v>0</v>
      </c>
      <c r="E2125" s="49" t="str">
        <f t="shared" si="533"/>
        <v>0</v>
      </c>
      <c r="F2125" s="49">
        <f>IF(AD2125="",0,COUNTIF($AD$7:AD2125,AD2125))</f>
        <v>0</v>
      </c>
      <c r="G2125" s="49" t="str">
        <f t="shared" si="534"/>
        <v>0</v>
      </c>
      <c r="H2125" s="49">
        <f>IF(AJ2125="",0,COUNTIF($AJ$7:AJ2125,AJ2125))</f>
        <v>0</v>
      </c>
      <c r="I2125" s="49" t="str">
        <f t="shared" si="535"/>
        <v>0</v>
      </c>
      <c r="J2125" s="120">
        <f t="shared" si="536"/>
        <v>0</v>
      </c>
      <c r="K2125" s="50" t="str">
        <f t="shared" si="537"/>
        <v>-</v>
      </c>
      <c r="L2125" s="49">
        <f>IF(N2125="",0,COUNTIF($N$7:N2125,N2125))</f>
        <v>0</v>
      </c>
      <c r="M2125" s="50" t="str">
        <f t="shared" si="538"/>
        <v>0</v>
      </c>
      <c r="N2125" s="49" t="str">
        <f t="shared" si="539"/>
        <v/>
      </c>
      <c r="O2125" s="1"/>
      <c r="P2125" s="112"/>
      <c r="Q2125" s="4"/>
      <c r="R2125" s="4"/>
      <c r="S2125" s="54" t="str">
        <f t="shared" si="540"/>
        <v/>
      </c>
      <c r="T2125" s="51"/>
      <c r="U2125" s="53"/>
      <c r="V2125" s="233"/>
      <c r="W2125" s="234" t="str">
        <f t="shared" si="541"/>
        <v/>
      </c>
      <c r="X2125" s="52"/>
      <c r="Y2125" s="53"/>
      <c r="Z2125" s="53"/>
      <c r="AA2125" s="53"/>
      <c r="AB2125" s="54" t="str">
        <f t="shared" si="542"/>
        <v/>
      </c>
      <c r="AC2125" s="54" t="str">
        <f t="shared" si="543"/>
        <v/>
      </c>
      <c r="AD2125" s="52"/>
      <c r="AE2125" s="53"/>
      <c r="AF2125" s="53"/>
      <c r="AG2125" s="53"/>
      <c r="AH2125" s="54" t="str">
        <f t="shared" si="544"/>
        <v/>
      </c>
      <c r="AI2125" s="54" t="str">
        <f t="shared" si="545"/>
        <v/>
      </c>
      <c r="AJ2125" s="52"/>
      <c r="AK2125" s="55"/>
      <c r="AL2125" s="55"/>
      <c r="AM2125" s="55"/>
      <c r="AN2125" s="54" t="str">
        <f t="shared" si="546"/>
        <v/>
      </c>
      <c r="AO2125" s="54" t="str">
        <f t="shared" si="547"/>
        <v/>
      </c>
      <c r="AP2125" s="53"/>
      <c r="AQ2125" s="53"/>
      <c r="AR2125" s="1"/>
      <c r="AS2125" s="1"/>
    </row>
    <row r="2126" spans="1:45" ht="18.75" customHeight="1" x14ac:dyDescent="0.35">
      <c r="A2126" s="1"/>
      <c r="B2126" s="49">
        <f>IF(R2126="",0,COUNTIF($R$7:R2126,R2126))</f>
        <v>0</v>
      </c>
      <c r="C2126" s="49" t="str">
        <f t="shared" si="532"/>
        <v>0</v>
      </c>
      <c r="D2126" s="49">
        <f>IF(X2126="",0,COUNTIF($X$7:X2126,X2126))</f>
        <v>0</v>
      </c>
      <c r="E2126" s="49" t="str">
        <f t="shared" si="533"/>
        <v>0</v>
      </c>
      <c r="F2126" s="49">
        <f>IF(AD2126="",0,COUNTIF($AD$7:AD2126,AD2126))</f>
        <v>0</v>
      </c>
      <c r="G2126" s="49" t="str">
        <f t="shared" si="534"/>
        <v>0</v>
      </c>
      <c r="H2126" s="49">
        <f>IF(AJ2126="",0,COUNTIF($AJ$7:AJ2126,AJ2126))</f>
        <v>0</v>
      </c>
      <c r="I2126" s="49" t="str">
        <f t="shared" si="535"/>
        <v>0</v>
      </c>
      <c r="J2126" s="120">
        <f t="shared" si="536"/>
        <v>0</v>
      </c>
      <c r="K2126" s="50" t="str">
        <f t="shared" si="537"/>
        <v>-</v>
      </c>
      <c r="L2126" s="49">
        <f>IF(N2126="",0,COUNTIF($N$7:N2126,N2126))</f>
        <v>0</v>
      </c>
      <c r="M2126" s="50" t="str">
        <f t="shared" si="538"/>
        <v>0</v>
      </c>
      <c r="N2126" s="49" t="str">
        <f t="shared" si="539"/>
        <v/>
      </c>
      <c r="O2126" s="1"/>
      <c r="P2126" s="112"/>
      <c r="Q2126" s="4"/>
      <c r="R2126" s="4"/>
      <c r="S2126" s="54" t="str">
        <f t="shared" si="540"/>
        <v/>
      </c>
      <c r="T2126" s="51"/>
      <c r="U2126" s="53"/>
      <c r="V2126" s="233"/>
      <c r="W2126" s="234" t="str">
        <f t="shared" si="541"/>
        <v/>
      </c>
      <c r="X2126" s="52"/>
      <c r="Y2126" s="53"/>
      <c r="Z2126" s="53"/>
      <c r="AA2126" s="53"/>
      <c r="AB2126" s="54" t="str">
        <f t="shared" si="542"/>
        <v/>
      </c>
      <c r="AC2126" s="54" t="str">
        <f t="shared" si="543"/>
        <v/>
      </c>
      <c r="AD2126" s="52"/>
      <c r="AE2126" s="53"/>
      <c r="AF2126" s="53"/>
      <c r="AG2126" s="53"/>
      <c r="AH2126" s="54" t="str">
        <f t="shared" si="544"/>
        <v/>
      </c>
      <c r="AI2126" s="54" t="str">
        <f t="shared" si="545"/>
        <v/>
      </c>
      <c r="AJ2126" s="52"/>
      <c r="AK2126" s="55"/>
      <c r="AL2126" s="55"/>
      <c r="AM2126" s="55"/>
      <c r="AN2126" s="54" t="str">
        <f t="shared" si="546"/>
        <v/>
      </c>
      <c r="AO2126" s="54" t="str">
        <f t="shared" si="547"/>
        <v/>
      </c>
      <c r="AP2126" s="53"/>
      <c r="AQ2126" s="53"/>
      <c r="AR2126" s="1"/>
      <c r="AS2126" s="1"/>
    </row>
    <row r="2127" spans="1:45" ht="18.75" customHeight="1" x14ac:dyDescent="0.35">
      <c r="A2127" s="1"/>
      <c r="B2127" s="49">
        <f>IF(R2127="",0,COUNTIF($R$7:R2127,R2127))</f>
        <v>0</v>
      </c>
      <c r="C2127" s="49" t="str">
        <f t="shared" si="532"/>
        <v>0</v>
      </c>
      <c r="D2127" s="49">
        <f>IF(X2127="",0,COUNTIF($X$7:X2127,X2127))</f>
        <v>0</v>
      </c>
      <c r="E2127" s="49" t="str">
        <f t="shared" si="533"/>
        <v>0</v>
      </c>
      <c r="F2127" s="49">
        <f>IF(AD2127="",0,COUNTIF($AD$7:AD2127,AD2127))</f>
        <v>0</v>
      </c>
      <c r="G2127" s="49" t="str">
        <f t="shared" si="534"/>
        <v>0</v>
      </c>
      <c r="H2127" s="49">
        <f>IF(AJ2127="",0,COUNTIF($AJ$7:AJ2127,AJ2127))</f>
        <v>0</v>
      </c>
      <c r="I2127" s="49" t="str">
        <f t="shared" si="535"/>
        <v>0</v>
      </c>
      <c r="J2127" s="120">
        <f t="shared" si="536"/>
        <v>0</v>
      </c>
      <c r="K2127" s="50" t="str">
        <f t="shared" si="537"/>
        <v>-</v>
      </c>
      <c r="L2127" s="49">
        <f>IF(N2127="",0,COUNTIF($N$7:N2127,N2127))</f>
        <v>0</v>
      </c>
      <c r="M2127" s="50" t="str">
        <f t="shared" si="538"/>
        <v>0</v>
      </c>
      <c r="N2127" s="49" t="str">
        <f t="shared" si="539"/>
        <v/>
      </c>
      <c r="O2127" s="1"/>
      <c r="P2127" s="112"/>
      <c r="Q2127" s="4"/>
      <c r="R2127" s="4"/>
      <c r="S2127" s="54" t="str">
        <f t="shared" si="540"/>
        <v/>
      </c>
      <c r="T2127" s="51"/>
      <c r="U2127" s="53"/>
      <c r="V2127" s="233"/>
      <c r="W2127" s="234" t="str">
        <f t="shared" si="541"/>
        <v/>
      </c>
      <c r="X2127" s="52"/>
      <c r="Y2127" s="53"/>
      <c r="Z2127" s="53"/>
      <c r="AA2127" s="53"/>
      <c r="AB2127" s="54" t="str">
        <f t="shared" si="542"/>
        <v/>
      </c>
      <c r="AC2127" s="54" t="str">
        <f t="shared" si="543"/>
        <v/>
      </c>
      <c r="AD2127" s="52"/>
      <c r="AE2127" s="53"/>
      <c r="AF2127" s="53"/>
      <c r="AG2127" s="53"/>
      <c r="AH2127" s="54" t="str">
        <f t="shared" si="544"/>
        <v/>
      </c>
      <c r="AI2127" s="54" t="str">
        <f t="shared" si="545"/>
        <v/>
      </c>
      <c r="AJ2127" s="52"/>
      <c r="AK2127" s="55"/>
      <c r="AL2127" s="55"/>
      <c r="AM2127" s="55"/>
      <c r="AN2127" s="54" t="str">
        <f t="shared" si="546"/>
        <v/>
      </c>
      <c r="AO2127" s="54" t="str">
        <f t="shared" si="547"/>
        <v/>
      </c>
      <c r="AP2127" s="53"/>
      <c r="AQ2127" s="53"/>
      <c r="AR2127" s="1"/>
      <c r="AS2127" s="1"/>
    </row>
    <row r="2128" spans="1:45" ht="18.75" customHeight="1" x14ac:dyDescent="0.35">
      <c r="A2128" s="1"/>
      <c r="B2128" s="49">
        <f>IF(R2128="",0,COUNTIF($R$7:R2128,R2128))</f>
        <v>0</v>
      </c>
      <c r="C2128" s="49" t="str">
        <f t="shared" si="532"/>
        <v>0</v>
      </c>
      <c r="D2128" s="49">
        <f>IF(X2128="",0,COUNTIF($X$7:X2128,X2128))</f>
        <v>0</v>
      </c>
      <c r="E2128" s="49" t="str">
        <f t="shared" si="533"/>
        <v>0</v>
      </c>
      <c r="F2128" s="49">
        <f>IF(AD2128="",0,COUNTIF($AD$7:AD2128,AD2128))</f>
        <v>0</v>
      </c>
      <c r="G2128" s="49" t="str">
        <f t="shared" si="534"/>
        <v>0</v>
      </c>
      <c r="H2128" s="49">
        <f>IF(AJ2128="",0,COUNTIF($AJ$7:AJ2128,AJ2128))</f>
        <v>0</v>
      </c>
      <c r="I2128" s="49" t="str">
        <f t="shared" si="535"/>
        <v>0</v>
      </c>
      <c r="J2128" s="120">
        <f t="shared" si="536"/>
        <v>0</v>
      </c>
      <c r="K2128" s="50" t="str">
        <f t="shared" si="537"/>
        <v>-</v>
      </c>
      <c r="L2128" s="49">
        <f>IF(N2128="",0,COUNTIF($N$7:N2128,N2128))</f>
        <v>0</v>
      </c>
      <c r="M2128" s="50" t="str">
        <f t="shared" si="538"/>
        <v>0</v>
      </c>
      <c r="N2128" s="49" t="str">
        <f t="shared" si="539"/>
        <v/>
      </c>
      <c r="O2128" s="1"/>
      <c r="P2128" s="112"/>
      <c r="Q2128" s="4"/>
      <c r="R2128" s="4"/>
      <c r="S2128" s="54" t="str">
        <f t="shared" si="540"/>
        <v/>
      </c>
      <c r="T2128" s="51"/>
      <c r="U2128" s="53"/>
      <c r="V2128" s="233"/>
      <c r="W2128" s="234" t="str">
        <f t="shared" si="541"/>
        <v/>
      </c>
      <c r="X2128" s="52"/>
      <c r="Y2128" s="53"/>
      <c r="Z2128" s="53"/>
      <c r="AA2128" s="53"/>
      <c r="AB2128" s="54" t="str">
        <f t="shared" si="542"/>
        <v/>
      </c>
      <c r="AC2128" s="54" t="str">
        <f t="shared" si="543"/>
        <v/>
      </c>
      <c r="AD2128" s="52"/>
      <c r="AE2128" s="53"/>
      <c r="AF2128" s="53"/>
      <c r="AG2128" s="53"/>
      <c r="AH2128" s="54" t="str">
        <f t="shared" si="544"/>
        <v/>
      </c>
      <c r="AI2128" s="54" t="str">
        <f t="shared" si="545"/>
        <v/>
      </c>
      <c r="AJ2128" s="52"/>
      <c r="AK2128" s="55"/>
      <c r="AL2128" s="55"/>
      <c r="AM2128" s="55"/>
      <c r="AN2128" s="54" t="str">
        <f t="shared" si="546"/>
        <v/>
      </c>
      <c r="AO2128" s="54" t="str">
        <f t="shared" si="547"/>
        <v/>
      </c>
      <c r="AP2128" s="53"/>
      <c r="AQ2128" s="53"/>
      <c r="AR2128" s="1"/>
      <c r="AS2128" s="1"/>
    </row>
    <row r="2129" spans="1:45" ht="18.75" customHeight="1" x14ac:dyDescent="0.35">
      <c r="A2129" s="1"/>
      <c r="B2129" s="49">
        <f>IF(R2129="",0,COUNTIF($R$7:R2129,R2129))</f>
        <v>0</v>
      </c>
      <c r="C2129" s="49" t="str">
        <f t="shared" si="532"/>
        <v>0</v>
      </c>
      <c r="D2129" s="49">
        <f>IF(X2129="",0,COUNTIF($X$7:X2129,X2129))</f>
        <v>0</v>
      </c>
      <c r="E2129" s="49" t="str">
        <f t="shared" si="533"/>
        <v>0</v>
      </c>
      <c r="F2129" s="49">
        <f>IF(AD2129="",0,COUNTIF($AD$7:AD2129,AD2129))</f>
        <v>0</v>
      </c>
      <c r="G2129" s="49" t="str">
        <f t="shared" si="534"/>
        <v>0</v>
      </c>
      <c r="H2129" s="49">
        <f>IF(AJ2129="",0,COUNTIF($AJ$7:AJ2129,AJ2129))</f>
        <v>0</v>
      </c>
      <c r="I2129" s="49" t="str">
        <f t="shared" si="535"/>
        <v>0</v>
      </c>
      <c r="J2129" s="120">
        <f t="shared" si="536"/>
        <v>0</v>
      </c>
      <c r="K2129" s="50" t="str">
        <f t="shared" si="537"/>
        <v>-</v>
      </c>
      <c r="L2129" s="49">
        <f>IF(N2129="",0,COUNTIF($N$7:N2129,N2129))</f>
        <v>0</v>
      </c>
      <c r="M2129" s="50" t="str">
        <f t="shared" si="538"/>
        <v>0</v>
      </c>
      <c r="N2129" s="49" t="str">
        <f t="shared" si="539"/>
        <v/>
      </c>
      <c r="O2129" s="1"/>
      <c r="P2129" s="112"/>
      <c r="Q2129" s="4"/>
      <c r="R2129" s="4"/>
      <c r="S2129" s="54" t="str">
        <f t="shared" si="540"/>
        <v/>
      </c>
      <c r="T2129" s="51"/>
      <c r="U2129" s="53"/>
      <c r="V2129" s="233"/>
      <c r="W2129" s="234" t="str">
        <f t="shared" si="541"/>
        <v/>
      </c>
      <c r="X2129" s="52"/>
      <c r="Y2129" s="53"/>
      <c r="Z2129" s="53"/>
      <c r="AA2129" s="53"/>
      <c r="AB2129" s="54" t="str">
        <f t="shared" si="542"/>
        <v/>
      </c>
      <c r="AC2129" s="54" t="str">
        <f t="shared" si="543"/>
        <v/>
      </c>
      <c r="AD2129" s="52"/>
      <c r="AE2129" s="53"/>
      <c r="AF2129" s="53"/>
      <c r="AG2129" s="53"/>
      <c r="AH2129" s="54" t="str">
        <f t="shared" si="544"/>
        <v/>
      </c>
      <c r="AI2129" s="54" t="str">
        <f t="shared" si="545"/>
        <v/>
      </c>
      <c r="AJ2129" s="52"/>
      <c r="AK2129" s="55"/>
      <c r="AL2129" s="55"/>
      <c r="AM2129" s="55"/>
      <c r="AN2129" s="54" t="str">
        <f t="shared" si="546"/>
        <v/>
      </c>
      <c r="AO2129" s="54" t="str">
        <f t="shared" si="547"/>
        <v/>
      </c>
      <c r="AP2129" s="53"/>
      <c r="AQ2129" s="53"/>
      <c r="AR2129" s="1"/>
      <c r="AS2129" s="1"/>
    </row>
    <row r="2130" spans="1:45" ht="18.75" customHeight="1" x14ac:dyDescent="0.35">
      <c r="A2130" s="1"/>
      <c r="B2130" s="49">
        <f>IF(R2130="",0,COUNTIF($R$7:R2130,R2130))</f>
        <v>0</v>
      </c>
      <c r="C2130" s="49" t="str">
        <f t="shared" si="532"/>
        <v>0</v>
      </c>
      <c r="D2130" s="49">
        <f>IF(X2130="",0,COUNTIF($X$7:X2130,X2130))</f>
        <v>0</v>
      </c>
      <c r="E2130" s="49" t="str">
        <f t="shared" si="533"/>
        <v>0</v>
      </c>
      <c r="F2130" s="49">
        <f>IF(AD2130="",0,COUNTIF($AD$7:AD2130,AD2130))</f>
        <v>0</v>
      </c>
      <c r="G2130" s="49" t="str">
        <f t="shared" si="534"/>
        <v>0</v>
      </c>
      <c r="H2130" s="49">
        <f>IF(AJ2130="",0,COUNTIF($AJ$7:AJ2130,AJ2130))</f>
        <v>0</v>
      </c>
      <c r="I2130" s="49" t="str">
        <f t="shared" si="535"/>
        <v>0</v>
      </c>
      <c r="J2130" s="120">
        <f t="shared" si="536"/>
        <v>0</v>
      </c>
      <c r="K2130" s="50" t="str">
        <f t="shared" si="537"/>
        <v>-</v>
      </c>
      <c r="L2130" s="49">
        <f>IF(N2130="",0,COUNTIF($N$7:N2130,N2130))</f>
        <v>0</v>
      </c>
      <c r="M2130" s="50" t="str">
        <f t="shared" si="538"/>
        <v>0</v>
      </c>
      <c r="N2130" s="49" t="str">
        <f t="shared" si="539"/>
        <v/>
      </c>
      <c r="O2130" s="1"/>
      <c r="P2130" s="112"/>
      <c r="Q2130" s="4"/>
      <c r="R2130" s="4"/>
      <c r="S2130" s="54" t="str">
        <f t="shared" si="540"/>
        <v/>
      </c>
      <c r="T2130" s="51"/>
      <c r="U2130" s="53"/>
      <c r="V2130" s="233"/>
      <c r="W2130" s="234" t="str">
        <f t="shared" si="541"/>
        <v/>
      </c>
      <c r="X2130" s="52"/>
      <c r="Y2130" s="53"/>
      <c r="Z2130" s="53"/>
      <c r="AA2130" s="53"/>
      <c r="AB2130" s="54" t="str">
        <f t="shared" si="542"/>
        <v/>
      </c>
      <c r="AC2130" s="54" t="str">
        <f t="shared" si="543"/>
        <v/>
      </c>
      <c r="AD2130" s="52"/>
      <c r="AE2130" s="53"/>
      <c r="AF2130" s="53"/>
      <c r="AG2130" s="53"/>
      <c r="AH2130" s="54" t="str">
        <f t="shared" si="544"/>
        <v/>
      </c>
      <c r="AI2130" s="54" t="str">
        <f t="shared" si="545"/>
        <v/>
      </c>
      <c r="AJ2130" s="52"/>
      <c r="AK2130" s="55"/>
      <c r="AL2130" s="55"/>
      <c r="AM2130" s="55"/>
      <c r="AN2130" s="54" t="str">
        <f t="shared" si="546"/>
        <v/>
      </c>
      <c r="AO2130" s="54" t="str">
        <f t="shared" si="547"/>
        <v/>
      </c>
      <c r="AP2130" s="53"/>
      <c r="AQ2130" s="53"/>
      <c r="AR2130" s="1"/>
      <c r="AS2130" s="1"/>
    </row>
    <row r="2131" spans="1:45" ht="18.75" customHeight="1" x14ac:dyDescent="0.35">
      <c r="A2131" s="1"/>
      <c r="B2131" s="49">
        <f>IF(R2131="",0,COUNTIF($R$7:R2131,R2131))</f>
        <v>0</v>
      </c>
      <c r="C2131" s="49" t="str">
        <f t="shared" si="532"/>
        <v>0</v>
      </c>
      <c r="D2131" s="49">
        <f>IF(X2131="",0,COUNTIF($X$7:X2131,X2131))</f>
        <v>0</v>
      </c>
      <c r="E2131" s="49" t="str">
        <f t="shared" si="533"/>
        <v>0</v>
      </c>
      <c r="F2131" s="49">
        <f>IF(AD2131="",0,COUNTIF($AD$7:AD2131,AD2131))</f>
        <v>0</v>
      </c>
      <c r="G2131" s="49" t="str">
        <f t="shared" si="534"/>
        <v>0</v>
      </c>
      <c r="H2131" s="49">
        <f>IF(AJ2131="",0,COUNTIF($AJ$7:AJ2131,AJ2131))</f>
        <v>0</v>
      </c>
      <c r="I2131" s="49" t="str">
        <f t="shared" si="535"/>
        <v>0</v>
      </c>
      <c r="J2131" s="120">
        <f t="shared" si="536"/>
        <v>0</v>
      </c>
      <c r="K2131" s="50" t="str">
        <f t="shared" si="537"/>
        <v>-</v>
      </c>
      <c r="L2131" s="49">
        <f>IF(N2131="",0,COUNTIF($N$7:N2131,N2131))</f>
        <v>0</v>
      </c>
      <c r="M2131" s="50" t="str">
        <f t="shared" si="538"/>
        <v>0</v>
      </c>
      <c r="N2131" s="49" t="str">
        <f t="shared" si="539"/>
        <v/>
      </c>
      <c r="O2131" s="1"/>
      <c r="P2131" s="112"/>
      <c r="Q2131" s="4"/>
      <c r="R2131" s="4"/>
      <c r="S2131" s="54" t="str">
        <f t="shared" si="540"/>
        <v/>
      </c>
      <c r="T2131" s="51"/>
      <c r="U2131" s="53"/>
      <c r="V2131" s="233"/>
      <c r="W2131" s="234" t="str">
        <f t="shared" si="541"/>
        <v/>
      </c>
      <c r="X2131" s="52"/>
      <c r="Y2131" s="53"/>
      <c r="Z2131" s="53"/>
      <c r="AA2131" s="53"/>
      <c r="AB2131" s="54" t="str">
        <f t="shared" si="542"/>
        <v/>
      </c>
      <c r="AC2131" s="54" t="str">
        <f t="shared" si="543"/>
        <v/>
      </c>
      <c r="AD2131" s="52"/>
      <c r="AE2131" s="53"/>
      <c r="AF2131" s="53"/>
      <c r="AG2131" s="53"/>
      <c r="AH2131" s="54" t="str">
        <f t="shared" si="544"/>
        <v/>
      </c>
      <c r="AI2131" s="54" t="str">
        <f t="shared" si="545"/>
        <v/>
      </c>
      <c r="AJ2131" s="52"/>
      <c r="AK2131" s="55"/>
      <c r="AL2131" s="55"/>
      <c r="AM2131" s="55"/>
      <c r="AN2131" s="54" t="str">
        <f t="shared" si="546"/>
        <v/>
      </c>
      <c r="AO2131" s="54" t="str">
        <f t="shared" si="547"/>
        <v/>
      </c>
      <c r="AP2131" s="53"/>
      <c r="AQ2131" s="53"/>
      <c r="AR2131" s="1"/>
      <c r="AS2131" s="1"/>
    </row>
    <row r="2132" spans="1:45" ht="18.75" customHeight="1" x14ac:dyDescent="0.35">
      <c r="A2132" s="1"/>
      <c r="B2132" s="49">
        <f>IF(R2132="",0,COUNTIF($R$7:R2132,R2132))</f>
        <v>0</v>
      </c>
      <c r="C2132" s="49" t="str">
        <f t="shared" si="532"/>
        <v>0</v>
      </c>
      <c r="D2132" s="49">
        <f>IF(X2132="",0,COUNTIF($X$7:X2132,X2132))</f>
        <v>0</v>
      </c>
      <c r="E2132" s="49" t="str">
        <f t="shared" si="533"/>
        <v>0</v>
      </c>
      <c r="F2132" s="49">
        <f>IF(AD2132="",0,COUNTIF($AD$7:AD2132,AD2132))</f>
        <v>0</v>
      </c>
      <c r="G2132" s="49" t="str">
        <f t="shared" si="534"/>
        <v>0</v>
      </c>
      <c r="H2132" s="49">
        <f>IF(AJ2132="",0,COUNTIF($AJ$7:AJ2132,AJ2132))</f>
        <v>0</v>
      </c>
      <c r="I2132" s="49" t="str">
        <f t="shared" si="535"/>
        <v>0</v>
      </c>
      <c r="J2132" s="120">
        <f t="shared" si="536"/>
        <v>0</v>
      </c>
      <c r="K2132" s="50" t="str">
        <f t="shared" si="537"/>
        <v>-</v>
      </c>
      <c r="L2132" s="49">
        <f>IF(N2132="",0,COUNTIF($N$7:N2132,N2132))</f>
        <v>0</v>
      </c>
      <c r="M2132" s="50" t="str">
        <f t="shared" si="538"/>
        <v>0</v>
      </c>
      <c r="N2132" s="49" t="str">
        <f t="shared" si="539"/>
        <v/>
      </c>
      <c r="O2132" s="1"/>
      <c r="P2132" s="112"/>
      <c r="Q2132" s="4"/>
      <c r="R2132" s="4"/>
      <c r="S2132" s="54" t="str">
        <f t="shared" si="540"/>
        <v/>
      </c>
      <c r="T2132" s="51"/>
      <c r="U2132" s="53"/>
      <c r="V2132" s="233"/>
      <c r="W2132" s="234" t="str">
        <f t="shared" si="541"/>
        <v/>
      </c>
      <c r="X2132" s="52"/>
      <c r="Y2132" s="53"/>
      <c r="Z2132" s="53"/>
      <c r="AA2132" s="53"/>
      <c r="AB2132" s="54" t="str">
        <f t="shared" si="542"/>
        <v/>
      </c>
      <c r="AC2132" s="54" t="str">
        <f t="shared" si="543"/>
        <v/>
      </c>
      <c r="AD2132" s="52"/>
      <c r="AE2132" s="53"/>
      <c r="AF2132" s="53"/>
      <c r="AG2132" s="53"/>
      <c r="AH2132" s="54" t="str">
        <f t="shared" si="544"/>
        <v/>
      </c>
      <c r="AI2132" s="54" t="str">
        <f t="shared" si="545"/>
        <v/>
      </c>
      <c r="AJ2132" s="52"/>
      <c r="AK2132" s="55"/>
      <c r="AL2132" s="55"/>
      <c r="AM2132" s="55"/>
      <c r="AN2132" s="54" t="str">
        <f t="shared" si="546"/>
        <v/>
      </c>
      <c r="AO2132" s="54" t="str">
        <f t="shared" si="547"/>
        <v/>
      </c>
      <c r="AP2132" s="53"/>
      <c r="AQ2132" s="53"/>
      <c r="AR2132" s="1"/>
      <c r="AS2132" s="1"/>
    </row>
    <row r="2133" spans="1:45" ht="18.75" customHeight="1" x14ac:dyDescent="0.35">
      <c r="A2133" s="1"/>
      <c r="B2133" s="49">
        <f>IF(R2133="",0,COUNTIF($R$7:R2133,R2133))</f>
        <v>0</v>
      </c>
      <c r="C2133" s="49" t="str">
        <f t="shared" si="532"/>
        <v>0</v>
      </c>
      <c r="D2133" s="49">
        <f>IF(X2133="",0,COUNTIF($X$7:X2133,X2133))</f>
        <v>0</v>
      </c>
      <c r="E2133" s="49" t="str">
        <f t="shared" si="533"/>
        <v>0</v>
      </c>
      <c r="F2133" s="49">
        <f>IF(AD2133="",0,COUNTIF($AD$7:AD2133,AD2133))</f>
        <v>0</v>
      </c>
      <c r="G2133" s="49" t="str">
        <f t="shared" si="534"/>
        <v>0</v>
      </c>
      <c r="H2133" s="49">
        <f>IF(AJ2133="",0,COUNTIF($AJ$7:AJ2133,AJ2133))</f>
        <v>0</v>
      </c>
      <c r="I2133" s="49" t="str">
        <f t="shared" si="535"/>
        <v>0</v>
      </c>
      <c r="J2133" s="120">
        <f t="shared" si="536"/>
        <v>0</v>
      </c>
      <c r="K2133" s="50" t="str">
        <f t="shared" si="537"/>
        <v>-</v>
      </c>
      <c r="L2133" s="49">
        <f>IF(N2133="",0,COUNTIF($N$7:N2133,N2133))</f>
        <v>0</v>
      </c>
      <c r="M2133" s="50" t="str">
        <f t="shared" si="538"/>
        <v>0</v>
      </c>
      <c r="N2133" s="49" t="str">
        <f t="shared" si="539"/>
        <v/>
      </c>
      <c r="O2133" s="1"/>
      <c r="P2133" s="112"/>
      <c r="Q2133" s="4"/>
      <c r="R2133" s="4"/>
      <c r="S2133" s="54" t="str">
        <f t="shared" si="540"/>
        <v/>
      </c>
      <c r="T2133" s="51"/>
      <c r="U2133" s="53"/>
      <c r="V2133" s="233"/>
      <c r="W2133" s="234" t="str">
        <f t="shared" si="541"/>
        <v/>
      </c>
      <c r="X2133" s="52"/>
      <c r="Y2133" s="53"/>
      <c r="Z2133" s="53"/>
      <c r="AA2133" s="53"/>
      <c r="AB2133" s="54" t="str">
        <f t="shared" si="542"/>
        <v/>
      </c>
      <c r="AC2133" s="54" t="str">
        <f t="shared" si="543"/>
        <v/>
      </c>
      <c r="AD2133" s="52"/>
      <c r="AE2133" s="53"/>
      <c r="AF2133" s="53"/>
      <c r="AG2133" s="53"/>
      <c r="AH2133" s="54" t="str">
        <f t="shared" si="544"/>
        <v/>
      </c>
      <c r="AI2133" s="54" t="str">
        <f t="shared" si="545"/>
        <v/>
      </c>
      <c r="AJ2133" s="52"/>
      <c r="AK2133" s="55"/>
      <c r="AL2133" s="55"/>
      <c r="AM2133" s="55"/>
      <c r="AN2133" s="54" t="str">
        <f t="shared" si="546"/>
        <v/>
      </c>
      <c r="AO2133" s="54" t="str">
        <f t="shared" si="547"/>
        <v/>
      </c>
      <c r="AP2133" s="53"/>
      <c r="AQ2133" s="53"/>
      <c r="AR2133" s="1"/>
      <c r="AS2133" s="1"/>
    </row>
    <row r="2134" spans="1:45" ht="18.75" customHeight="1" x14ac:dyDescent="0.35">
      <c r="A2134" s="1"/>
      <c r="B2134" s="49">
        <f>IF(R2134="",0,COUNTIF($R$7:R2134,R2134))</f>
        <v>0</v>
      </c>
      <c r="C2134" s="49" t="str">
        <f t="shared" si="532"/>
        <v>0</v>
      </c>
      <c r="D2134" s="49">
        <f>IF(X2134="",0,COUNTIF($X$7:X2134,X2134))</f>
        <v>0</v>
      </c>
      <c r="E2134" s="49" t="str">
        <f t="shared" si="533"/>
        <v>0</v>
      </c>
      <c r="F2134" s="49">
        <f>IF(AD2134="",0,COUNTIF($AD$7:AD2134,AD2134))</f>
        <v>0</v>
      </c>
      <c r="G2134" s="49" t="str">
        <f t="shared" si="534"/>
        <v>0</v>
      </c>
      <c r="H2134" s="49">
        <f>IF(AJ2134="",0,COUNTIF($AJ$7:AJ2134,AJ2134))</f>
        <v>0</v>
      </c>
      <c r="I2134" s="49" t="str">
        <f t="shared" si="535"/>
        <v>0</v>
      </c>
      <c r="J2134" s="120">
        <f t="shared" si="536"/>
        <v>0</v>
      </c>
      <c r="K2134" s="50" t="str">
        <f t="shared" si="537"/>
        <v>-</v>
      </c>
      <c r="L2134" s="49">
        <f>IF(N2134="",0,COUNTIF($N$7:N2134,N2134))</f>
        <v>0</v>
      </c>
      <c r="M2134" s="50" t="str">
        <f t="shared" si="538"/>
        <v>0</v>
      </c>
      <c r="N2134" s="49" t="str">
        <f t="shared" si="539"/>
        <v/>
      </c>
      <c r="O2134" s="1"/>
      <c r="P2134" s="112"/>
      <c r="Q2134" s="4"/>
      <c r="R2134" s="4"/>
      <c r="S2134" s="54" t="str">
        <f t="shared" si="540"/>
        <v/>
      </c>
      <c r="T2134" s="51"/>
      <c r="U2134" s="53"/>
      <c r="V2134" s="233"/>
      <c r="W2134" s="234" t="str">
        <f t="shared" si="541"/>
        <v/>
      </c>
      <c r="X2134" s="52"/>
      <c r="Y2134" s="53"/>
      <c r="Z2134" s="53"/>
      <c r="AA2134" s="53"/>
      <c r="AB2134" s="54" t="str">
        <f t="shared" si="542"/>
        <v/>
      </c>
      <c r="AC2134" s="54" t="str">
        <f t="shared" si="543"/>
        <v/>
      </c>
      <c r="AD2134" s="52"/>
      <c r="AE2134" s="53"/>
      <c r="AF2134" s="53"/>
      <c r="AG2134" s="53"/>
      <c r="AH2134" s="54" t="str">
        <f t="shared" si="544"/>
        <v/>
      </c>
      <c r="AI2134" s="54" t="str">
        <f t="shared" si="545"/>
        <v/>
      </c>
      <c r="AJ2134" s="52"/>
      <c r="AK2134" s="55"/>
      <c r="AL2134" s="55"/>
      <c r="AM2134" s="55"/>
      <c r="AN2134" s="54" t="str">
        <f t="shared" si="546"/>
        <v/>
      </c>
      <c r="AO2134" s="54" t="str">
        <f t="shared" si="547"/>
        <v/>
      </c>
      <c r="AP2134" s="53"/>
      <c r="AQ2134" s="53"/>
      <c r="AR2134" s="1"/>
      <c r="AS2134" s="1"/>
    </row>
    <row r="2135" spans="1:45" ht="18.75" customHeight="1" x14ac:dyDescent="0.35">
      <c r="A2135" s="1"/>
      <c r="B2135" s="49">
        <f>IF(R2135="",0,COUNTIF($R$7:R2135,R2135))</f>
        <v>0</v>
      </c>
      <c r="C2135" s="49" t="str">
        <f t="shared" si="532"/>
        <v>0</v>
      </c>
      <c r="D2135" s="49">
        <f>IF(X2135="",0,COUNTIF($X$7:X2135,X2135))</f>
        <v>0</v>
      </c>
      <c r="E2135" s="49" t="str">
        <f t="shared" si="533"/>
        <v>0</v>
      </c>
      <c r="F2135" s="49">
        <f>IF(AD2135="",0,COUNTIF($AD$7:AD2135,AD2135))</f>
        <v>0</v>
      </c>
      <c r="G2135" s="49" t="str">
        <f t="shared" si="534"/>
        <v>0</v>
      </c>
      <c r="H2135" s="49">
        <f>IF(AJ2135="",0,COUNTIF($AJ$7:AJ2135,AJ2135))</f>
        <v>0</v>
      </c>
      <c r="I2135" s="49" t="str">
        <f t="shared" si="535"/>
        <v>0</v>
      </c>
      <c r="J2135" s="120">
        <f t="shared" si="536"/>
        <v>0</v>
      </c>
      <c r="K2135" s="50" t="str">
        <f t="shared" si="537"/>
        <v>-</v>
      </c>
      <c r="L2135" s="49">
        <f>IF(N2135="",0,COUNTIF($N$7:N2135,N2135))</f>
        <v>0</v>
      </c>
      <c r="M2135" s="50" t="str">
        <f t="shared" si="538"/>
        <v>0</v>
      </c>
      <c r="N2135" s="49" t="str">
        <f t="shared" si="539"/>
        <v/>
      </c>
      <c r="O2135" s="1"/>
      <c r="P2135" s="112"/>
      <c r="Q2135" s="4"/>
      <c r="R2135" s="4"/>
      <c r="S2135" s="54" t="str">
        <f t="shared" si="540"/>
        <v/>
      </c>
      <c r="T2135" s="51"/>
      <c r="U2135" s="53"/>
      <c r="V2135" s="233"/>
      <c r="W2135" s="234" t="str">
        <f t="shared" si="541"/>
        <v/>
      </c>
      <c r="X2135" s="52"/>
      <c r="Y2135" s="53"/>
      <c r="Z2135" s="53"/>
      <c r="AA2135" s="53"/>
      <c r="AB2135" s="54" t="str">
        <f t="shared" si="542"/>
        <v/>
      </c>
      <c r="AC2135" s="54" t="str">
        <f t="shared" si="543"/>
        <v/>
      </c>
      <c r="AD2135" s="52"/>
      <c r="AE2135" s="53"/>
      <c r="AF2135" s="53"/>
      <c r="AG2135" s="53"/>
      <c r="AH2135" s="54" t="str">
        <f t="shared" si="544"/>
        <v/>
      </c>
      <c r="AI2135" s="54" t="str">
        <f t="shared" si="545"/>
        <v/>
      </c>
      <c r="AJ2135" s="52"/>
      <c r="AK2135" s="55"/>
      <c r="AL2135" s="55"/>
      <c r="AM2135" s="55"/>
      <c r="AN2135" s="54" t="str">
        <f t="shared" si="546"/>
        <v/>
      </c>
      <c r="AO2135" s="54" t="str">
        <f t="shared" si="547"/>
        <v/>
      </c>
      <c r="AP2135" s="53"/>
      <c r="AQ2135" s="53"/>
      <c r="AR2135" s="1"/>
      <c r="AS2135" s="1"/>
    </row>
    <row r="2136" spans="1:45" ht="18.75" customHeight="1" x14ac:dyDescent="0.35">
      <c r="A2136" s="1"/>
      <c r="B2136" s="49">
        <f>IF(R2136="",0,COUNTIF($R$7:R2136,R2136))</f>
        <v>0</v>
      </c>
      <c r="C2136" s="49" t="str">
        <f t="shared" si="532"/>
        <v>0</v>
      </c>
      <c r="D2136" s="49">
        <f>IF(X2136="",0,COUNTIF($X$7:X2136,X2136))</f>
        <v>0</v>
      </c>
      <c r="E2136" s="49" t="str">
        <f t="shared" si="533"/>
        <v>0</v>
      </c>
      <c r="F2136" s="49">
        <f>IF(AD2136="",0,COUNTIF($AD$7:AD2136,AD2136))</f>
        <v>0</v>
      </c>
      <c r="G2136" s="49" t="str">
        <f t="shared" si="534"/>
        <v>0</v>
      </c>
      <c r="H2136" s="49">
        <f>IF(AJ2136="",0,COUNTIF($AJ$7:AJ2136,AJ2136))</f>
        <v>0</v>
      </c>
      <c r="I2136" s="49" t="str">
        <f t="shared" si="535"/>
        <v>0</v>
      </c>
      <c r="J2136" s="120">
        <f t="shared" si="536"/>
        <v>0</v>
      </c>
      <c r="K2136" s="50" t="str">
        <f t="shared" si="537"/>
        <v>-</v>
      </c>
      <c r="L2136" s="49">
        <f>IF(N2136="",0,COUNTIF($N$7:N2136,N2136))</f>
        <v>0</v>
      </c>
      <c r="M2136" s="50" t="str">
        <f t="shared" si="538"/>
        <v>0</v>
      </c>
      <c r="N2136" s="49" t="str">
        <f t="shared" si="539"/>
        <v/>
      </c>
      <c r="O2136" s="1"/>
      <c r="P2136" s="112"/>
      <c r="Q2136" s="4"/>
      <c r="R2136" s="4"/>
      <c r="S2136" s="54" t="str">
        <f t="shared" si="540"/>
        <v/>
      </c>
      <c r="T2136" s="51"/>
      <c r="U2136" s="53"/>
      <c r="V2136" s="233"/>
      <c r="W2136" s="234" t="str">
        <f t="shared" si="541"/>
        <v/>
      </c>
      <c r="X2136" s="52"/>
      <c r="Y2136" s="53"/>
      <c r="Z2136" s="53"/>
      <c r="AA2136" s="53"/>
      <c r="AB2136" s="54" t="str">
        <f t="shared" si="542"/>
        <v/>
      </c>
      <c r="AC2136" s="54" t="str">
        <f t="shared" si="543"/>
        <v/>
      </c>
      <c r="AD2136" s="52"/>
      <c r="AE2136" s="53"/>
      <c r="AF2136" s="53"/>
      <c r="AG2136" s="53"/>
      <c r="AH2136" s="54" t="str">
        <f t="shared" si="544"/>
        <v/>
      </c>
      <c r="AI2136" s="54" t="str">
        <f t="shared" si="545"/>
        <v/>
      </c>
      <c r="AJ2136" s="52"/>
      <c r="AK2136" s="55"/>
      <c r="AL2136" s="55"/>
      <c r="AM2136" s="55"/>
      <c r="AN2136" s="54" t="str">
        <f t="shared" si="546"/>
        <v/>
      </c>
      <c r="AO2136" s="54" t="str">
        <f t="shared" si="547"/>
        <v/>
      </c>
      <c r="AP2136" s="53"/>
      <c r="AQ2136" s="53"/>
      <c r="AR2136" s="1"/>
      <c r="AS2136" s="1"/>
    </row>
    <row r="2137" spans="1:45" ht="18.75" customHeight="1" x14ac:dyDescent="0.35">
      <c r="A2137" s="1"/>
      <c r="B2137" s="49">
        <f>IF(R2137="",0,COUNTIF($R$7:R2137,R2137))</f>
        <v>0</v>
      </c>
      <c r="C2137" s="49" t="str">
        <f t="shared" si="532"/>
        <v>0</v>
      </c>
      <c r="D2137" s="49">
        <f>IF(X2137="",0,COUNTIF($X$7:X2137,X2137))</f>
        <v>0</v>
      </c>
      <c r="E2137" s="49" t="str">
        <f t="shared" si="533"/>
        <v>0</v>
      </c>
      <c r="F2137" s="49">
        <f>IF(AD2137="",0,COUNTIF($AD$7:AD2137,AD2137))</f>
        <v>0</v>
      </c>
      <c r="G2137" s="49" t="str">
        <f t="shared" si="534"/>
        <v>0</v>
      </c>
      <c r="H2137" s="49">
        <f>IF(AJ2137="",0,COUNTIF($AJ$7:AJ2137,AJ2137))</f>
        <v>0</v>
      </c>
      <c r="I2137" s="49" t="str">
        <f t="shared" si="535"/>
        <v>0</v>
      </c>
      <c r="J2137" s="120">
        <f t="shared" si="536"/>
        <v>0</v>
      </c>
      <c r="K2137" s="50" t="str">
        <f t="shared" si="537"/>
        <v>-</v>
      </c>
      <c r="L2137" s="49">
        <f>IF(N2137="",0,COUNTIF($N$7:N2137,N2137))</f>
        <v>0</v>
      </c>
      <c r="M2137" s="50" t="str">
        <f t="shared" si="538"/>
        <v>0</v>
      </c>
      <c r="N2137" s="49" t="str">
        <f t="shared" si="539"/>
        <v/>
      </c>
      <c r="O2137" s="1"/>
      <c r="P2137" s="112"/>
      <c r="Q2137" s="4"/>
      <c r="R2137" s="4"/>
      <c r="S2137" s="54" t="str">
        <f t="shared" si="540"/>
        <v/>
      </c>
      <c r="T2137" s="51"/>
      <c r="U2137" s="53"/>
      <c r="V2137" s="233"/>
      <c r="W2137" s="234" t="str">
        <f t="shared" si="541"/>
        <v/>
      </c>
      <c r="X2137" s="52"/>
      <c r="Y2137" s="53"/>
      <c r="Z2137" s="53"/>
      <c r="AA2137" s="53"/>
      <c r="AB2137" s="54" t="str">
        <f t="shared" si="542"/>
        <v/>
      </c>
      <c r="AC2137" s="54" t="str">
        <f t="shared" si="543"/>
        <v/>
      </c>
      <c r="AD2137" s="52"/>
      <c r="AE2137" s="53"/>
      <c r="AF2137" s="53"/>
      <c r="AG2137" s="53"/>
      <c r="AH2137" s="54" t="str">
        <f t="shared" si="544"/>
        <v/>
      </c>
      <c r="AI2137" s="54" t="str">
        <f t="shared" si="545"/>
        <v/>
      </c>
      <c r="AJ2137" s="52"/>
      <c r="AK2137" s="55"/>
      <c r="AL2137" s="55"/>
      <c r="AM2137" s="55"/>
      <c r="AN2137" s="54" t="str">
        <f t="shared" si="546"/>
        <v/>
      </c>
      <c r="AO2137" s="54" t="str">
        <f t="shared" si="547"/>
        <v/>
      </c>
      <c r="AP2137" s="53"/>
      <c r="AQ2137" s="53"/>
      <c r="AR2137" s="1"/>
      <c r="AS2137" s="1"/>
    </row>
    <row r="2138" spans="1:45" ht="18.75" customHeight="1" x14ac:dyDescent="0.35">
      <c r="A2138" s="1"/>
      <c r="B2138" s="49">
        <f>IF(R2138="",0,COUNTIF($R$7:R2138,R2138))</f>
        <v>0</v>
      </c>
      <c r="C2138" s="49" t="str">
        <f t="shared" si="532"/>
        <v>0</v>
      </c>
      <c r="D2138" s="49">
        <f>IF(X2138="",0,COUNTIF($X$7:X2138,X2138))</f>
        <v>0</v>
      </c>
      <c r="E2138" s="49" t="str">
        <f t="shared" si="533"/>
        <v>0</v>
      </c>
      <c r="F2138" s="49">
        <f>IF(AD2138="",0,COUNTIF($AD$7:AD2138,AD2138))</f>
        <v>0</v>
      </c>
      <c r="G2138" s="49" t="str">
        <f t="shared" si="534"/>
        <v>0</v>
      </c>
      <c r="H2138" s="49">
        <f>IF(AJ2138="",0,COUNTIF($AJ$7:AJ2138,AJ2138))</f>
        <v>0</v>
      </c>
      <c r="I2138" s="49" t="str">
        <f t="shared" si="535"/>
        <v>0</v>
      </c>
      <c r="J2138" s="120">
        <f t="shared" si="536"/>
        <v>0</v>
      </c>
      <c r="K2138" s="50" t="str">
        <f t="shared" si="537"/>
        <v>-</v>
      </c>
      <c r="L2138" s="49">
        <f>IF(N2138="",0,COUNTIF($N$7:N2138,N2138))</f>
        <v>0</v>
      </c>
      <c r="M2138" s="50" t="str">
        <f t="shared" si="538"/>
        <v>0</v>
      </c>
      <c r="N2138" s="49" t="str">
        <f t="shared" si="539"/>
        <v/>
      </c>
      <c r="O2138" s="1"/>
      <c r="P2138" s="112"/>
      <c r="Q2138" s="4"/>
      <c r="R2138" s="4"/>
      <c r="S2138" s="54" t="str">
        <f t="shared" si="540"/>
        <v/>
      </c>
      <c r="T2138" s="51"/>
      <c r="U2138" s="53"/>
      <c r="V2138" s="233"/>
      <c r="W2138" s="234" t="str">
        <f t="shared" si="541"/>
        <v/>
      </c>
      <c r="X2138" s="52"/>
      <c r="Y2138" s="53"/>
      <c r="Z2138" s="53"/>
      <c r="AA2138" s="53"/>
      <c r="AB2138" s="54" t="str">
        <f t="shared" si="542"/>
        <v/>
      </c>
      <c r="AC2138" s="54" t="str">
        <f t="shared" si="543"/>
        <v/>
      </c>
      <c r="AD2138" s="52"/>
      <c r="AE2138" s="53"/>
      <c r="AF2138" s="53"/>
      <c r="AG2138" s="53"/>
      <c r="AH2138" s="54" t="str">
        <f t="shared" si="544"/>
        <v/>
      </c>
      <c r="AI2138" s="54" t="str">
        <f t="shared" si="545"/>
        <v/>
      </c>
      <c r="AJ2138" s="52"/>
      <c r="AK2138" s="55"/>
      <c r="AL2138" s="55"/>
      <c r="AM2138" s="55"/>
      <c r="AN2138" s="54" t="str">
        <f t="shared" si="546"/>
        <v/>
      </c>
      <c r="AO2138" s="54" t="str">
        <f t="shared" si="547"/>
        <v/>
      </c>
      <c r="AP2138" s="53"/>
      <c r="AQ2138" s="53"/>
      <c r="AR2138" s="1"/>
      <c r="AS2138" s="1"/>
    </row>
    <row r="2139" spans="1:45" ht="18.75" customHeight="1" x14ac:dyDescent="0.35">
      <c r="A2139" s="1"/>
      <c r="B2139" s="49">
        <f>IF(R2139="",0,COUNTIF($R$7:R2139,R2139))</f>
        <v>0</v>
      </c>
      <c r="C2139" s="49" t="str">
        <f t="shared" si="532"/>
        <v>0</v>
      </c>
      <c r="D2139" s="49">
        <f>IF(X2139="",0,COUNTIF($X$7:X2139,X2139))</f>
        <v>0</v>
      </c>
      <c r="E2139" s="49" t="str">
        <f t="shared" si="533"/>
        <v>0</v>
      </c>
      <c r="F2139" s="49">
        <f>IF(AD2139="",0,COUNTIF($AD$7:AD2139,AD2139))</f>
        <v>0</v>
      </c>
      <c r="G2139" s="49" t="str">
        <f t="shared" si="534"/>
        <v>0</v>
      </c>
      <c r="H2139" s="49">
        <f>IF(AJ2139="",0,COUNTIF($AJ$7:AJ2139,AJ2139))</f>
        <v>0</v>
      </c>
      <c r="I2139" s="49" t="str">
        <f t="shared" si="535"/>
        <v>0</v>
      </c>
      <c r="J2139" s="120">
        <f t="shared" si="536"/>
        <v>0</v>
      </c>
      <c r="K2139" s="50" t="str">
        <f t="shared" si="537"/>
        <v>-</v>
      </c>
      <c r="L2139" s="49">
        <f>IF(N2139="",0,COUNTIF($N$7:N2139,N2139))</f>
        <v>0</v>
      </c>
      <c r="M2139" s="50" t="str">
        <f t="shared" si="538"/>
        <v>0</v>
      </c>
      <c r="N2139" s="49" t="str">
        <f t="shared" si="539"/>
        <v/>
      </c>
      <c r="O2139" s="1"/>
      <c r="P2139" s="112"/>
      <c r="Q2139" s="4"/>
      <c r="R2139" s="4"/>
      <c r="S2139" s="54" t="str">
        <f t="shared" si="540"/>
        <v/>
      </c>
      <c r="T2139" s="51"/>
      <c r="U2139" s="53"/>
      <c r="V2139" s="233"/>
      <c r="W2139" s="234" t="str">
        <f t="shared" si="541"/>
        <v/>
      </c>
      <c r="X2139" s="52"/>
      <c r="Y2139" s="53"/>
      <c r="Z2139" s="53"/>
      <c r="AA2139" s="53"/>
      <c r="AB2139" s="54" t="str">
        <f t="shared" si="542"/>
        <v/>
      </c>
      <c r="AC2139" s="54" t="str">
        <f t="shared" si="543"/>
        <v/>
      </c>
      <c r="AD2139" s="52"/>
      <c r="AE2139" s="53"/>
      <c r="AF2139" s="53"/>
      <c r="AG2139" s="53"/>
      <c r="AH2139" s="54" t="str">
        <f t="shared" si="544"/>
        <v/>
      </c>
      <c r="AI2139" s="54" t="str">
        <f t="shared" si="545"/>
        <v/>
      </c>
      <c r="AJ2139" s="52"/>
      <c r="AK2139" s="55"/>
      <c r="AL2139" s="55"/>
      <c r="AM2139" s="55"/>
      <c r="AN2139" s="54" t="str">
        <f t="shared" si="546"/>
        <v/>
      </c>
      <c r="AO2139" s="54" t="str">
        <f t="shared" si="547"/>
        <v/>
      </c>
      <c r="AP2139" s="53"/>
      <c r="AQ2139" s="53"/>
      <c r="AR2139" s="1"/>
      <c r="AS2139" s="1"/>
    </row>
    <row r="2140" spans="1:45" ht="18.75" customHeight="1" x14ac:dyDescent="0.35">
      <c r="A2140" s="1"/>
      <c r="B2140" s="49">
        <f>IF(R2140="",0,COUNTIF($R$7:R2140,R2140))</f>
        <v>0</v>
      </c>
      <c r="C2140" s="49" t="str">
        <f t="shared" si="532"/>
        <v>0</v>
      </c>
      <c r="D2140" s="49">
        <f>IF(X2140="",0,COUNTIF($X$7:X2140,X2140))</f>
        <v>0</v>
      </c>
      <c r="E2140" s="49" t="str">
        <f t="shared" si="533"/>
        <v>0</v>
      </c>
      <c r="F2140" s="49">
        <f>IF(AD2140="",0,COUNTIF($AD$7:AD2140,AD2140))</f>
        <v>0</v>
      </c>
      <c r="G2140" s="49" t="str">
        <f t="shared" si="534"/>
        <v>0</v>
      </c>
      <c r="H2140" s="49">
        <f>IF(AJ2140="",0,COUNTIF($AJ$7:AJ2140,AJ2140))</f>
        <v>0</v>
      </c>
      <c r="I2140" s="49" t="str">
        <f t="shared" si="535"/>
        <v>0</v>
      </c>
      <c r="J2140" s="120">
        <f t="shared" si="536"/>
        <v>0</v>
      </c>
      <c r="K2140" s="50" t="str">
        <f t="shared" si="537"/>
        <v>-</v>
      </c>
      <c r="L2140" s="49">
        <f>IF(N2140="",0,COUNTIF($N$7:N2140,N2140))</f>
        <v>0</v>
      </c>
      <c r="M2140" s="50" t="str">
        <f t="shared" si="538"/>
        <v>0</v>
      </c>
      <c r="N2140" s="49" t="str">
        <f t="shared" si="539"/>
        <v/>
      </c>
      <c r="O2140" s="1"/>
      <c r="P2140" s="112"/>
      <c r="Q2140" s="4"/>
      <c r="R2140" s="4"/>
      <c r="S2140" s="54" t="str">
        <f t="shared" si="540"/>
        <v/>
      </c>
      <c r="T2140" s="51"/>
      <c r="U2140" s="53"/>
      <c r="V2140" s="233"/>
      <c r="W2140" s="234" t="str">
        <f t="shared" si="541"/>
        <v/>
      </c>
      <c r="X2140" s="52"/>
      <c r="Y2140" s="53"/>
      <c r="Z2140" s="53"/>
      <c r="AA2140" s="53"/>
      <c r="AB2140" s="54" t="str">
        <f t="shared" si="542"/>
        <v/>
      </c>
      <c r="AC2140" s="54" t="str">
        <f t="shared" si="543"/>
        <v/>
      </c>
      <c r="AD2140" s="52"/>
      <c r="AE2140" s="53"/>
      <c r="AF2140" s="53"/>
      <c r="AG2140" s="53"/>
      <c r="AH2140" s="54" t="str">
        <f t="shared" si="544"/>
        <v/>
      </c>
      <c r="AI2140" s="54" t="str">
        <f t="shared" si="545"/>
        <v/>
      </c>
      <c r="AJ2140" s="52"/>
      <c r="AK2140" s="55"/>
      <c r="AL2140" s="55"/>
      <c r="AM2140" s="55"/>
      <c r="AN2140" s="54" t="str">
        <f t="shared" si="546"/>
        <v/>
      </c>
      <c r="AO2140" s="54" t="str">
        <f t="shared" si="547"/>
        <v/>
      </c>
      <c r="AP2140" s="53"/>
      <c r="AQ2140" s="53"/>
      <c r="AR2140" s="1"/>
      <c r="AS2140" s="1"/>
    </row>
    <row r="2141" spans="1:45" ht="18.75" customHeight="1" x14ac:dyDescent="0.35">
      <c r="A2141" s="1"/>
      <c r="B2141" s="49">
        <f>IF(R2141="",0,COUNTIF($R$7:R2141,R2141))</f>
        <v>0</v>
      </c>
      <c r="C2141" s="49" t="str">
        <f t="shared" si="532"/>
        <v>0</v>
      </c>
      <c r="D2141" s="49">
        <f>IF(X2141="",0,COUNTIF($X$7:X2141,X2141))</f>
        <v>0</v>
      </c>
      <c r="E2141" s="49" t="str">
        <f t="shared" si="533"/>
        <v>0</v>
      </c>
      <c r="F2141" s="49">
        <f>IF(AD2141="",0,COUNTIF($AD$7:AD2141,AD2141))</f>
        <v>0</v>
      </c>
      <c r="G2141" s="49" t="str">
        <f t="shared" si="534"/>
        <v>0</v>
      </c>
      <c r="H2141" s="49">
        <f>IF(AJ2141="",0,COUNTIF($AJ$7:AJ2141,AJ2141))</f>
        <v>0</v>
      </c>
      <c r="I2141" s="49" t="str">
        <f t="shared" si="535"/>
        <v>0</v>
      </c>
      <c r="J2141" s="120">
        <f t="shared" si="536"/>
        <v>0</v>
      </c>
      <c r="K2141" s="50" t="str">
        <f t="shared" si="537"/>
        <v>-</v>
      </c>
      <c r="L2141" s="49">
        <f>IF(N2141="",0,COUNTIF($N$7:N2141,N2141))</f>
        <v>0</v>
      </c>
      <c r="M2141" s="50" t="str">
        <f t="shared" si="538"/>
        <v>0</v>
      </c>
      <c r="N2141" s="49" t="str">
        <f t="shared" si="539"/>
        <v/>
      </c>
      <c r="O2141" s="1"/>
      <c r="P2141" s="112"/>
      <c r="Q2141" s="4"/>
      <c r="R2141" s="4"/>
      <c r="S2141" s="54" t="str">
        <f t="shared" si="540"/>
        <v/>
      </c>
      <c r="T2141" s="51"/>
      <c r="U2141" s="53"/>
      <c r="V2141" s="233"/>
      <c r="W2141" s="234" t="str">
        <f t="shared" si="541"/>
        <v/>
      </c>
      <c r="X2141" s="52"/>
      <c r="Y2141" s="53"/>
      <c r="Z2141" s="53"/>
      <c r="AA2141" s="53"/>
      <c r="AB2141" s="54" t="str">
        <f t="shared" si="542"/>
        <v/>
      </c>
      <c r="AC2141" s="54" t="str">
        <f t="shared" si="543"/>
        <v/>
      </c>
      <c r="AD2141" s="52"/>
      <c r="AE2141" s="53"/>
      <c r="AF2141" s="53"/>
      <c r="AG2141" s="53"/>
      <c r="AH2141" s="54" t="str">
        <f t="shared" si="544"/>
        <v/>
      </c>
      <c r="AI2141" s="54" t="str">
        <f t="shared" si="545"/>
        <v/>
      </c>
      <c r="AJ2141" s="52"/>
      <c r="AK2141" s="55"/>
      <c r="AL2141" s="55"/>
      <c r="AM2141" s="55"/>
      <c r="AN2141" s="54" t="str">
        <f t="shared" si="546"/>
        <v/>
      </c>
      <c r="AO2141" s="54" t="str">
        <f t="shared" si="547"/>
        <v/>
      </c>
      <c r="AP2141" s="53"/>
      <c r="AQ2141" s="53"/>
      <c r="AR2141" s="1"/>
      <c r="AS2141" s="1"/>
    </row>
    <row r="2142" spans="1:45" ht="18.75" customHeight="1" x14ac:dyDescent="0.35">
      <c r="A2142" s="1"/>
      <c r="B2142" s="49">
        <f>IF(R2142="",0,COUNTIF($R$7:R2142,R2142))</f>
        <v>0</v>
      </c>
      <c r="C2142" s="49" t="str">
        <f t="shared" si="532"/>
        <v>0</v>
      </c>
      <c r="D2142" s="49">
        <f>IF(X2142="",0,COUNTIF($X$7:X2142,X2142))</f>
        <v>0</v>
      </c>
      <c r="E2142" s="49" t="str">
        <f t="shared" si="533"/>
        <v>0</v>
      </c>
      <c r="F2142" s="49">
        <f>IF(AD2142="",0,COUNTIF($AD$7:AD2142,AD2142))</f>
        <v>0</v>
      </c>
      <c r="G2142" s="49" t="str">
        <f t="shared" si="534"/>
        <v>0</v>
      </c>
      <c r="H2142" s="49">
        <f>IF(AJ2142="",0,COUNTIF($AJ$7:AJ2142,AJ2142))</f>
        <v>0</v>
      </c>
      <c r="I2142" s="49" t="str">
        <f t="shared" si="535"/>
        <v>0</v>
      </c>
      <c r="J2142" s="120">
        <f t="shared" si="536"/>
        <v>0</v>
      </c>
      <c r="K2142" s="50" t="str">
        <f t="shared" si="537"/>
        <v>-</v>
      </c>
      <c r="L2142" s="49">
        <f>IF(N2142="",0,COUNTIF($N$7:N2142,N2142))</f>
        <v>0</v>
      </c>
      <c r="M2142" s="50" t="str">
        <f t="shared" si="538"/>
        <v>0</v>
      </c>
      <c r="N2142" s="49" t="str">
        <f t="shared" si="539"/>
        <v/>
      </c>
      <c r="O2142" s="1"/>
      <c r="P2142" s="112"/>
      <c r="Q2142" s="4"/>
      <c r="R2142" s="4"/>
      <c r="S2142" s="54" t="str">
        <f t="shared" si="540"/>
        <v/>
      </c>
      <c r="T2142" s="51"/>
      <c r="U2142" s="53"/>
      <c r="V2142" s="233"/>
      <c r="W2142" s="234" t="str">
        <f t="shared" si="541"/>
        <v/>
      </c>
      <c r="X2142" s="52"/>
      <c r="Y2142" s="53"/>
      <c r="Z2142" s="53"/>
      <c r="AA2142" s="53"/>
      <c r="AB2142" s="54" t="str">
        <f t="shared" si="542"/>
        <v/>
      </c>
      <c r="AC2142" s="54" t="str">
        <f t="shared" si="543"/>
        <v/>
      </c>
      <c r="AD2142" s="52"/>
      <c r="AE2142" s="53"/>
      <c r="AF2142" s="53"/>
      <c r="AG2142" s="53"/>
      <c r="AH2142" s="54" t="str">
        <f t="shared" si="544"/>
        <v/>
      </c>
      <c r="AI2142" s="54" t="str">
        <f t="shared" si="545"/>
        <v/>
      </c>
      <c r="AJ2142" s="52"/>
      <c r="AK2142" s="55"/>
      <c r="AL2142" s="55"/>
      <c r="AM2142" s="55"/>
      <c r="AN2142" s="54" t="str">
        <f t="shared" si="546"/>
        <v/>
      </c>
      <c r="AO2142" s="54" t="str">
        <f t="shared" si="547"/>
        <v/>
      </c>
      <c r="AP2142" s="53"/>
      <c r="AQ2142" s="53"/>
      <c r="AR2142" s="1"/>
      <c r="AS2142" s="1"/>
    </row>
    <row r="2143" spans="1:45" ht="18.75" customHeight="1" x14ac:dyDescent="0.35">
      <c r="A2143" s="1"/>
      <c r="B2143" s="49">
        <f>IF(R2143="",0,COUNTIF($R$7:R2143,R2143))</f>
        <v>0</v>
      </c>
      <c r="C2143" s="49" t="str">
        <f t="shared" si="532"/>
        <v>0</v>
      </c>
      <c r="D2143" s="49">
        <f>IF(X2143="",0,COUNTIF($X$7:X2143,X2143))</f>
        <v>0</v>
      </c>
      <c r="E2143" s="49" t="str">
        <f t="shared" si="533"/>
        <v>0</v>
      </c>
      <c r="F2143" s="49">
        <f>IF(AD2143="",0,COUNTIF($AD$7:AD2143,AD2143))</f>
        <v>0</v>
      </c>
      <c r="G2143" s="49" t="str">
        <f t="shared" si="534"/>
        <v>0</v>
      </c>
      <c r="H2143" s="49">
        <f>IF(AJ2143="",0,COUNTIF($AJ$7:AJ2143,AJ2143))</f>
        <v>0</v>
      </c>
      <c r="I2143" s="49" t="str">
        <f t="shared" si="535"/>
        <v>0</v>
      </c>
      <c r="J2143" s="120">
        <f t="shared" si="536"/>
        <v>0</v>
      </c>
      <c r="K2143" s="50" t="str">
        <f t="shared" si="537"/>
        <v>-</v>
      </c>
      <c r="L2143" s="49">
        <f>IF(N2143="",0,COUNTIF($N$7:N2143,N2143))</f>
        <v>0</v>
      </c>
      <c r="M2143" s="50" t="str">
        <f t="shared" si="538"/>
        <v>0</v>
      </c>
      <c r="N2143" s="49" t="str">
        <f t="shared" si="539"/>
        <v/>
      </c>
      <c r="O2143" s="1"/>
      <c r="P2143" s="112"/>
      <c r="Q2143" s="4"/>
      <c r="R2143" s="4"/>
      <c r="S2143" s="54" t="str">
        <f t="shared" si="540"/>
        <v/>
      </c>
      <c r="T2143" s="51"/>
      <c r="U2143" s="53"/>
      <c r="V2143" s="233"/>
      <c r="W2143" s="234" t="str">
        <f t="shared" si="541"/>
        <v/>
      </c>
      <c r="X2143" s="52"/>
      <c r="Y2143" s="53"/>
      <c r="Z2143" s="53"/>
      <c r="AA2143" s="53"/>
      <c r="AB2143" s="54" t="str">
        <f t="shared" si="542"/>
        <v/>
      </c>
      <c r="AC2143" s="54" t="str">
        <f t="shared" si="543"/>
        <v/>
      </c>
      <c r="AD2143" s="52"/>
      <c r="AE2143" s="53"/>
      <c r="AF2143" s="53"/>
      <c r="AG2143" s="53"/>
      <c r="AH2143" s="54" t="str">
        <f t="shared" si="544"/>
        <v/>
      </c>
      <c r="AI2143" s="54" t="str">
        <f t="shared" si="545"/>
        <v/>
      </c>
      <c r="AJ2143" s="52"/>
      <c r="AK2143" s="55"/>
      <c r="AL2143" s="55"/>
      <c r="AM2143" s="55"/>
      <c r="AN2143" s="54" t="str">
        <f t="shared" si="546"/>
        <v/>
      </c>
      <c r="AO2143" s="54" t="str">
        <f t="shared" si="547"/>
        <v/>
      </c>
      <c r="AP2143" s="53"/>
      <c r="AQ2143" s="53"/>
      <c r="AR2143" s="1"/>
      <c r="AS2143" s="1"/>
    </row>
    <row r="2144" spans="1:45" ht="18.75" customHeight="1" x14ac:dyDescent="0.35">
      <c r="A2144" s="1"/>
      <c r="B2144" s="49">
        <f>IF(R2144="",0,COUNTIF($R$7:R2144,R2144))</f>
        <v>0</v>
      </c>
      <c r="C2144" s="49" t="str">
        <f t="shared" si="532"/>
        <v>0</v>
      </c>
      <c r="D2144" s="49">
        <f>IF(X2144="",0,COUNTIF($X$7:X2144,X2144))</f>
        <v>0</v>
      </c>
      <c r="E2144" s="49" t="str">
        <f t="shared" si="533"/>
        <v>0</v>
      </c>
      <c r="F2144" s="49">
        <f>IF(AD2144="",0,COUNTIF($AD$7:AD2144,AD2144))</f>
        <v>0</v>
      </c>
      <c r="G2144" s="49" t="str">
        <f t="shared" si="534"/>
        <v>0</v>
      </c>
      <c r="H2144" s="49">
        <f>IF(AJ2144="",0,COUNTIF($AJ$7:AJ2144,AJ2144))</f>
        <v>0</v>
      </c>
      <c r="I2144" s="49" t="str">
        <f t="shared" si="535"/>
        <v>0</v>
      </c>
      <c r="J2144" s="120">
        <f t="shared" si="536"/>
        <v>0</v>
      </c>
      <c r="K2144" s="50" t="str">
        <f t="shared" si="537"/>
        <v>-</v>
      </c>
      <c r="L2144" s="49">
        <f>IF(N2144="",0,COUNTIF($N$7:N2144,N2144))</f>
        <v>0</v>
      </c>
      <c r="M2144" s="50" t="str">
        <f t="shared" si="538"/>
        <v>0</v>
      </c>
      <c r="N2144" s="49" t="str">
        <f t="shared" si="539"/>
        <v/>
      </c>
      <c r="O2144" s="1"/>
      <c r="P2144" s="112"/>
      <c r="Q2144" s="4"/>
      <c r="R2144" s="4"/>
      <c r="S2144" s="54" t="str">
        <f t="shared" si="540"/>
        <v/>
      </c>
      <c r="T2144" s="51"/>
      <c r="U2144" s="53"/>
      <c r="V2144" s="233"/>
      <c r="W2144" s="234" t="str">
        <f t="shared" si="541"/>
        <v/>
      </c>
      <c r="X2144" s="52"/>
      <c r="Y2144" s="53"/>
      <c r="Z2144" s="53"/>
      <c r="AA2144" s="53"/>
      <c r="AB2144" s="54" t="str">
        <f t="shared" si="542"/>
        <v/>
      </c>
      <c r="AC2144" s="54" t="str">
        <f t="shared" si="543"/>
        <v/>
      </c>
      <c r="AD2144" s="52"/>
      <c r="AE2144" s="53"/>
      <c r="AF2144" s="53"/>
      <c r="AG2144" s="53"/>
      <c r="AH2144" s="54" t="str">
        <f t="shared" si="544"/>
        <v/>
      </c>
      <c r="AI2144" s="54" t="str">
        <f t="shared" si="545"/>
        <v/>
      </c>
      <c r="AJ2144" s="52"/>
      <c r="AK2144" s="55"/>
      <c r="AL2144" s="55"/>
      <c r="AM2144" s="55"/>
      <c r="AN2144" s="54" t="str">
        <f t="shared" si="546"/>
        <v/>
      </c>
      <c r="AO2144" s="54" t="str">
        <f t="shared" si="547"/>
        <v/>
      </c>
      <c r="AP2144" s="53"/>
      <c r="AQ2144" s="53"/>
      <c r="AR2144" s="1"/>
      <c r="AS2144" s="1"/>
    </row>
    <row r="2145" spans="1:45" ht="18.75" customHeight="1" x14ac:dyDescent="0.35">
      <c r="A2145" s="1"/>
      <c r="B2145" s="49">
        <f>IF(R2145="",0,COUNTIF($R$7:R2145,R2145))</f>
        <v>0</v>
      </c>
      <c r="C2145" s="49" t="str">
        <f t="shared" si="532"/>
        <v>0</v>
      </c>
      <c r="D2145" s="49">
        <f>IF(X2145="",0,COUNTIF($X$7:X2145,X2145))</f>
        <v>0</v>
      </c>
      <c r="E2145" s="49" t="str">
        <f t="shared" si="533"/>
        <v>0</v>
      </c>
      <c r="F2145" s="49">
        <f>IF(AD2145="",0,COUNTIF($AD$7:AD2145,AD2145))</f>
        <v>0</v>
      </c>
      <c r="G2145" s="49" t="str">
        <f t="shared" si="534"/>
        <v>0</v>
      </c>
      <c r="H2145" s="49">
        <f>IF(AJ2145="",0,COUNTIF($AJ$7:AJ2145,AJ2145))</f>
        <v>0</v>
      </c>
      <c r="I2145" s="49" t="str">
        <f t="shared" si="535"/>
        <v>0</v>
      </c>
      <c r="J2145" s="120">
        <f t="shared" si="536"/>
        <v>0</v>
      </c>
      <c r="K2145" s="50" t="str">
        <f t="shared" si="537"/>
        <v>-</v>
      </c>
      <c r="L2145" s="49">
        <f>IF(N2145="",0,COUNTIF($N$7:N2145,N2145))</f>
        <v>0</v>
      </c>
      <c r="M2145" s="50" t="str">
        <f t="shared" si="538"/>
        <v>0</v>
      </c>
      <c r="N2145" s="49" t="str">
        <f t="shared" si="539"/>
        <v/>
      </c>
      <c r="O2145" s="1"/>
      <c r="P2145" s="112"/>
      <c r="Q2145" s="4"/>
      <c r="R2145" s="4"/>
      <c r="S2145" s="54" t="str">
        <f t="shared" si="540"/>
        <v/>
      </c>
      <c r="T2145" s="51"/>
      <c r="U2145" s="53"/>
      <c r="V2145" s="233"/>
      <c r="W2145" s="234" t="str">
        <f t="shared" si="541"/>
        <v/>
      </c>
      <c r="X2145" s="52"/>
      <c r="Y2145" s="53"/>
      <c r="Z2145" s="53"/>
      <c r="AA2145" s="53"/>
      <c r="AB2145" s="54" t="str">
        <f t="shared" si="542"/>
        <v/>
      </c>
      <c r="AC2145" s="54" t="str">
        <f t="shared" si="543"/>
        <v/>
      </c>
      <c r="AD2145" s="52"/>
      <c r="AE2145" s="53"/>
      <c r="AF2145" s="53"/>
      <c r="AG2145" s="53"/>
      <c r="AH2145" s="54" t="str">
        <f t="shared" si="544"/>
        <v/>
      </c>
      <c r="AI2145" s="54" t="str">
        <f t="shared" si="545"/>
        <v/>
      </c>
      <c r="AJ2145" s="52"/>
      <c r="AK2145" s="55"/>
      <c r="AL2145" s="55"/>
      <c r="AM2145" s="55"/>
      <c r="AN2145" s="54" t="str">
        <f t="shared" si="546"/>
        <v/>
      </c>
      <c r="AO2145" s="54" t="str">
        <f t="shared" si="547"/>
        <v/>
      </c>
      <c r="AP2145" s="53"/>
      <c r="AQ2145" s="53"/>
      <c r="AR2145" s="1"/>
      <c r="AS2145" s="1"/>
    </row>
    <row r="2146" spans="1:45" ht="18.75" customHeight="1" x14ac:dyDescent="0.35">
      <c r="A2146" s="1"/>
      <c r="B2146" s="49">
        <f>IF(R2146="",0,COUNTIF($R$7:R2146,R2146))</f>
        <v>0</v>
      </c>
      <c r="C2146" s="49" t="str">
        <f t="shared" si="532"/>
        <v>0</v>
      </c>
      <c r="D2146" s="49">
        <f>IF(X2146="",0,COUNTIF($X$7:X2146,X2146))</f>
        <v>0</v>
      </c>
      <c r="E2146" s="49" t="str">
        <f t="shared" si="533"/>
        <v>0</v>
      </c>
      <c r="F2146" s="49">
        <f>IF(AD2146="",0,COUNTIF($AD$7:AD2146,AD2146))</f>
        <v>0</v>
      </c>
      <c r="G2146" s="49" t="str">
        <f t="shared" si="534"/>
        <v>0</v>
      </c>
      <c r="H2146" s="49">
        <f>IF(AJ2146="",0,COUNTIF($AJ$7:AJ2146,AJ2146))</f>
        <v>0</v>
      </c>
      <c r="I2146" s="49" t="str">
        <f t="shared" si="535"/>
        <v>0</v>
      </c>
      <c r="J2146" s="120">
        <f t="shared" si="536"/>
        <v>0</v>
      </c>
      <c r="K2146" s="50" t="str">
        <f t="shared" si="537"/>
        <v>-</v>
      </c>
      <c r="L2146" s="49">
        <f>IF(N2146="",0,COUNTIF($N$7:N2146,N2146))</f>
        <v>0</v>
      </c>
      <c r="M2146" s="50" t="str">
        <f t="shared" si="538"/>
        <v>0</v>
      </c>
      <c r="N2146" s="49" t="str">
        <f t="shared" si="539"/>
        <v/>
      </c>
      <c r="O2146" s="1"/>
      <c r="P2146" s="112"/>
      <c r="Q2146" s="4"/>
      <c r="R2146" s="4"/>
      <c r="S2146" s="54" t="str">
        <f t="shared" si="540"/>
        <v/>
      </c>
      <c r="T2146" s="51"/>
      <c r="U2146" s="53"/>
      <c r="V2146" s="233"/>
      <c r="W2146" s="234" t="str">
        <f t="shared" si="541"/>
        <v/>
      </c>
      <c r="X2146" s="52"/>
      <c r="Y2146" s="53"/>
      <c r="Z2146" s="53"/>
      <c r="AA2146" s="53"/>
      <c r="AB2146" s="54" t="str">
        <f t="shared" si="542"/>
        <v/>
      </c>
      <c r="AC2146" s="54" t="str">
        <f t="shared" si="543"/>
        <v/>
      </c>
      <c r="AD2146" s="52"/>
      <c r="AE2146" s="53"/>
      <c r="AF2146" s="53"/>
      <c r="AG2146" s="53"/>
      <c r="AH2146" s="54" t="str">
        <f t="shared" si="544"/>
        <v/>
      </c>
      <c r="AI2146" s="54" t="str">
        <f t="shared" si="545"/>
        <v/>
      </c>
      <c r="AJ2146" s="52"/>
      <c r="AK2146" s="55"/>
      <c r="AL2146" s="55"/>
      <c r="AM2146" s="55"/>
      <c r="AN2146" s="54" t="str">
        <f t="shared" si="546"/>
        <v/>
      </c>
      <c r="AO2146" s="54" t="str">
        <f t="shared" si="547"/>
        <v/>
      </c>
      <c r="AP2146" s="53"/>
      <c r="AQ2146" s="53"/>
      <c r="AR2146" s="1"/>
      <c r="AS2146" s="1"/>
    </row>
    <row r="2147" spans="1:45" ht="18.75" customHeight="1" x14ac:dyDescent="0.35">
      <c r="A2147" s="1"/>
      <c r="B2147" s="49">
        <f>IF(R2147="",0,COUNTIF($R$7:R2147,R2147))</f>
        <v>0</v>
      </c>
      <c r="C2147" s="49" t="str">
        <f t="shared" si="532"/>
        <v>0</v>
      </c>
      <c r="D2147" s="49">
        <f>IF(X2147="",0,COUNTIF($X$7:X2147,X2147))</f>
        <v>0</v>
      </c>
      <c r="E2147" s="49" t="str">
        <f t="shared" si="533"/>
        <v>0</v>
      </c>
      <c r="F2147" s="49">
        <f>IF(AD2147="",0,COUNTIF($AD$7:AD2147,AD2147))</f>
        <v>0</v>
      </c>
      <c r="G2147" s="49" t="str">
        <f t="shared" si="534"/>
        <v>0</v>
      </c>
      <c r="H2147" s="49">
        <f>IF(AJ2147="",0,COUNTIF($AJ$7:AJ2147,AJ2147))</f>
        <v>0</v>
      </c>
      <c r="I2147" s="49" t="str">
        <f t="shared" si="535"/>
        <v>0</v>
      </c>
      <c r="J2147" s="120">
        <f t="shared" si="536"/>
        <v>0</v>
      </c>
      <c r="K2147" s="50" t="str">
        <f t="shared" si="537"/>
        <v>-</v>
      </c>
      <c r="L2147" s="49">
        <f>IF(N2147="",0,COUNTIF($N$7:N2147,N2147))</f>
        <v>0</v>
      </c>
      <c r="M2147" s="50" t="str">
        <f t="shared" si="538"/>
        <v>0</v>
      </c>
      <c r="N2147" s="49" t="str">
        <f t="shared" si="539"/>
        <v/>
      </c>
      <c r="O2147" s="1"/>
      <c r="P2147" s="112"/>
      <c r="Q2147" s="4"/>
      <c r="R2147" s="4"/>
      <c r="S2147" s="54" t="str">
        <f t="shared" si="540"/>
        <v/>
      </c>
      <c r="T2147" s="51"/>
      <c r="U2147" s="53"/>
      <c r="V2147" s="233"/>
      <c r="W2147" s="234" t="str">
        <f t="shared" si="541"/>
        <v/>
      </c>
      <c r="X2147" s="52"/>
      <c r="Y2147" s="53"/>
      <c r="Z2147" s="53"/>
      <c r="AA2147" s="53"/>
      <c r="AB2147" s="54" t="str">
        <f t="shared" si="542"/>
        <v/>
      </c>
      <c r="AC2147" s="54" t="str">
        <f t="shared" si="543"/>
        <v/>
      </c>
      <c r="AD2147" s="52"/>
      <c r="AE2147" s="53"/>
      <c r="AF2147" s="53"/>
      <c r="AG2147" s="53"/>
      <c r="AH2147" s="54" t="str">
        <f t="shared" si="544"/>
        <v/>
      </c>
      <c r="AI2147" s="54" t="str">
        <f t="shared" si="545"/>
        <v/>
      </c>
      <c r="AJ2147" s="52"/>
      <c r="AK2147" s="55"/>
      <c r="AL2147" s="55"/>
      <c r="AM2147" s="55"/>
      <c r="AN2147" s="54" t="str">
        <f t="shared" si="546"/>
        <v/>
      </c>
      <c r="AO2147" s="54" t="str">
        <f t="shared" si="547"/>
        <v/>
      </c>
      <c r="AP2147" s="53"/>
      <c r="AQ2147" s="53"/>
      <c r="AR2147" s="1"/>
      <c r="AS2147" s="1"/>
    </row>
    <row r="2148" spans="1:45" ht="18.75" customHeight="1" x14ac:dyDescent="0.35">
      <c r="A2148" s="1"/>
      <c r="B2148" s="49">
        <f>IF(R2148="",0,COUNTIF($R$7:R2148,R2148))</f>
        <v>0</v>
      </c>
      <c r="C2148" s="49" t="str">
        <f t="shared" si="532"/>
        <v>0</v>
      </c>
      <c r="D2148" s="49">
        <f>IF(X2148="",0,COUNTIF($X$7:X2148,X2148))</f>
        <v>0</v>
      </c>
      <c r="E2148" s="49" t="str">
        <f t="shared" si="533"/>
        <v>0</v>
      </c>
      <c r="F2148" s="49">
        <f>IF(AD2148="",0,COUNTIF($AD$7:AD2148,AD2148))</f>
        <v>0</v>
      </c>
      <c r="G2148" s="49" t="str">
        <f t="shared" si="534"/>
        <v>0</v>
      </c>
      <c r="H2148" s="49">
        <f>IF(AJ2148="",0,COUNTIF($AJ$7:AJ2148,AJ2148))</f>
        <v>0</v>
      </c>
      <c r="I2148" s="49" t="str">
        <f t="shared" si="535"/>
        <v>0</v>
      </c>
      <c r="J2148" s="120">
        <f t="shared" si="536"/>
        <v>0</v>
      </c>
      <c r="K2148" s="50" t="str">
        <f t="shared" si="537"/>
        <v>-</v>
      </c>
      <c r="L2148" s="49">
        <f>IF(N2148="",0,COUNTIF($N$7:N2148,N2148))</f>
        <v>0</v>
      </c>
      <c r="M2148" s="50" t="str">
        <f t="shared" si="538"/>
        <v>0</v>
      </c>
      <c r="N2148" s="49" t="str">
        <f t="shared" si="539"/>
        <v/>
      </c>
      <c r="O2148" s="1"/>
      <c r="P2148" s="112"/>
      <c r="Q2148" s="4"/>
      <c r="R2148" s="4"/>
      <c r="S2148" s="54" t="str">
        <f t="shared" si="540"/>
        <v/>
      </c>
      <c r="T2148" s="51"/>
      <c r="U2148" s="53"/>
      <c r="V2148" s="233"/>
      <c r="W2148" s="234" t="str">
        <f t="shared" si="541"/>
        <v/>
      </c>
      <c r="X2148" s="52"/>
      <c r="Y2148" s="53"/>
      <c r="Z2148" s="53"/>
      <c r="AA2148" s="53"/>
      <c r="AB2148" s="54" t="str">
        <f t="shared" si="542"/>
        <v/>
      </c>
      <c r="AC2148" s="54" t="str">
        <f t="shared" si="543"/>
        <v/>
      </c>
      <c r="AD2148" s="52"/>
      <c r="AE2148" s="53"/>
      <c r="AF2148" s="53"/>
      <c r="AG2148" s="53"/>
      <c r="AH2148" s="54" t="str">
        <f t="shared" si="544"/>
        <v/>
      </c>
      <c r="AI2148" s="54" t="str">
        <f t="shared" si="545"/>
        <v/>
      </c>
      <c r="AJ2148" s="52"/>
      <c r="AK2148" s="55"/>
      <c r="AL2148" s="55"/>
      <c r="AM2148" s="55"/>
      <c r="AN2148" s="54" t="str">
        <f t="shared" si="546"/>
        <v/>
      </c>
      <c r="AO2148" s="54" t="str">
        <f t="shared" si="547"/>
        <v/>
      </c>
      <c r="AP2148" s="53"/>
      <c r="AQ2148" s="53"/>
      <c r="AR2148" s="1"/>
      <c r="AS2148" s="1"/>
    </row>
    <row r="2149" spans="1:45" ht="18.75" customHeight="1" x14ac:dyDescent="0.35">
      <c r="A2149" s="1"/>
      <c r="B2149" s="49">
        <f>IF(R2149="",0,COUNTIF($R$7:R2149,R2149))</f>
        <v>0</v>
      </c>
      <c r="C2149" s="49" t="str">
        <f t="shared" si="532"/>
        <v>0</v>
      </c>
      <c r="D2149" s="49">
        <f>IF(X2149="",0,COUNTIF($X$7:X2149,X2149))</f>
        <v>0</v>
      </c>
      <c r="E2149" s="49" t="str">
        <f t="shared" si="533"/>
        <v>0</v>
      </c>
      <c r="F2149" s="49">
        <f>IF(AD2149="",0,COUNTIF($AD$7:AD2149,AD2149))</f>
        <v>0</v>
      </c>
      <c r="G2149" s="49" t="str">
        <f t="shared" si="534"/>
        <v>0</v>
      </c>
      <c r="H2149" s="49">
        <f>IF(AJ2149="",0,COUNTIF($AJ$7:AJ2149,AJ2149))</f>
        <v>0</v>
      </c>
      <c r="I2149" s="49" t="str">
        <f t="shared" si="535"/>
        <v>0</v>
      </c>
      <c r="J2149" s="120">
        <f t="shared" si="536"/>
        <v>0</v>
      </c>
      <c r="K2149" s="50" t="str">
        <f t="shared" si="537"/>
        <v>-</v>
      </c>
      <c r="L2149" s="49">
        <f>IF(N2149="",0,COUNTIF($N$7:N2149,N2149))</f>
        <v>0</v>
      </c>
      <c r="M2149" s="50" t="str">
        <f t="shared" si="538"/>
        <v>0</v>
      </c>
      <c r="N2149" s="49" t="str">
        <f t="shared" si="539"/>
        <v/>
      </c>
      <c r="O2149" s="1"/>
      <c r="P2149" s="112"/>
      <c r="Q2149" s="4"/>
      <c r="R2149" s="4"/>
      <c r="S2149" s="54" t="str">
        <f t="shared" si="540"/>
        <v/>
      </c>
      <c r="T2149" s="51"/>
      <c r="U2149" s="53"/>
      <c r="V2149" s="233"/>
      <c r="W2149" s="234" t="str">
        <f t="shared" si="541"/>
        <v/>
      </c>
      <c r="X2149" s="52"/>
      <c r="Y2149" s="53"/>
      <c r="Z2149" s="53"/>
      <c r="AA2149" s="53"/>
      <c r="AB2149" s="54" t="str">
        <f t="shared" si="542"/>
        <v/>
      </c>
      <c r="AC2149" s="54" t="str">
        <f t="shared" si="543"/>
        <v/>
      </c>
      <c r="AD2149" s="52"/>
      <c r="AE2149" s="53"/>
      <c r="AF2149" s="53"/>
      <c r="AG2149" s="53"/>
      <c r="AH2149" s="54" t="str">
        <f t="shared" si="544"/>
        <v/>
      </c>
      <c r="AI2149" s="54" t="str">
        <f t="shared" si="545"/>
        <v/>
      </c>
      <c r="AJ2149" s="52"/>
      <c r="AK2149" s="55"/>
      <c r="AL2149" s="55"/>
      <c r="AM2149" s="55"/>
      <c r="AN2149" s="54" t="str">
        <f t="shared" si="546"/>
        <v/>
      </c>
      <c r="AO2149" s="54" t="str">
        <f t="shared" si="547"/>
        <v/>
      </c>
      <c r="AP2149" s="53"/>
      <c r="AQ2149" s="53"/>
      <c r="AR2149" s="1"/>
      <c r="AS2149" s="1"/>
    </row>
    <row r="2150" spans="1:45" ht="18.75" customHeight="1" x14ac:dyDescent="0.35">
      <c r="A2150" s="1"/>
      <c r="B2150" s="49">
        <f>IF(R2150="",0,COUNTIF($R$7:R2150,R2150))</f>
        <v>0</v>
      </c>
      <c r="C2150" s="49" t="str">
        <f t="shared" si="532"/>
        <v>0</v>
      </c>
      <c r="D2150" s="49">
        <f>IF(X2150="",0,COUNTIF($X$7:X2150,X2150))</f>
        <v>0</v>
      </c>
      <c r="E2150" s="49" t="str">
        <f t="shared" si="533"/>
        <v>0</v>
      </c>
      <c r="F2150" s="49">
        <f>IF(AD2150="",0,COUNTIF($AD$7:AD2150,AD2150))</f>
        <v>0</v>
      </c>
      <c r="G2150" s="49" t="str">
        <f t="shared" si="534"/>
        <v>0</v>
      </c>
      <c r="H2150" s="49">
        <f>IF(AJ2150="",0,COUNTIF($AJ$7:AJ2150,AJ2150))</f>
        <v>0</v>
      </c>
      <c r="I2150" s="49" t="str">
        <f t="shared" si="535"/>
        <v>0</v>
      </c>
      <c r="J2150" s="120">
        <f t="shared" si="536"/>
        <v>0</v>
      </c>
      <c r="K2150" s="50" t="str">
        <f t="shared" si="537"/>
        <v>-</v>
      </c>
      <c r="L2150" s="49">
        <f>IF(N2150="",0,COUNTIF($N$7:N2150,N2150))</f>
        <v>0</v>
      </c>
      <c r="M2150" s="50" t="str">
        <f t="shared" si="538"/>
        <v>0</v>
      </c>
      <c r="N2150" s="49" t="str">
        <f t="shared" si="539"/>
        <v/>
      </c>
      <c r="O2150" s="1"/>
      <c r="P2150" s="112"/>
      <c r="Q2150" s="4"/>
      <c r="R2150" s="4"/>
      <c r="S2150" s="54" t="str">
        <f t="shared" si="540"/>
        <v/>
      </c>
      <c r="T2150" s="51"/>
      <c r="U2150" s="53"/>
      <c r="V2150" s="233"/>
      <c r="W2150" s="234" t="str">
        <f t="shared" si="541"/>
        <v/>
      </c>
      <c r="X2150" s="52"/>
      <c r="Y2150" s="53"/>
      <c r="Z2150" s="53"/>
      <c r="AA2150" s="53"/>
      <c r="AB2150" s="54" t="str">
        <f t="shared" si="542"/>
        <v/>
      </c>
      <c r="AC2150" s="54" t="str">
        <f t="shared" si="543"/>
        <v/>
      </c>
      <c r="AD2150" s="52"/>
      <c r="AE2150" s="53"/>
      <c r="AF2150" s="53"/>
      <c r="AG2150" s="53"/>
      <c r="AH2150" s="54" t="str">
        <f t="shared" si="544"/>
        <v/>
      </c>
      <c r="AI2150" s="54" t="str">
        <f t="shared" si="545"/>
        <v/>
      </c>
      <c r="AJ2150" s="52"/>
      <c r="AK2150" s="55"/>
      <c r="AL2150" s="55"/>
      <c r="AM2150" s="55"/>
      <c r="AN2150" s="54" t="str">
        <f t="shared" si="546"/>
        <v/>
      </c>
      <c r="AO2150" s="54" t="str">
        <f t="shared" si="547"/>
        <v/>
      </c>
      <c r="AP2150" s="53"/>
      <c r="AQ2150" s="53"/>
      <c r="AR2150" s="1"/>
      <c r="AS2150" s="1"/>
    </row>
    <row r="2151" spans="1:45" ht="18.75" customHeight="1" x14ac:dyDescent="0.35">
      <c r="A2151" s="1"/>
      <c r="B2151" s="49">
        <f>IF(R2151="",0,COUNTIF($R$7:R2151,R2151))</f>
        <v>0</v>
      </c>
      <c r="C2151" s="49" t="str">
        <f t="shared" si="532"/>
        <v>0</v>
      </c>
      <c r="D2151" s="49">
        <f>IF(X2151="",0,COUNTIF($X$7:X2151,X2151))</f>
        <v>0</v>
      </c>
      <c r="E2151" s="49" t="str">
        <f t="shared" si="533"/>
        <v>0</v>
      </c>
      <c r="F2151" s="49">
        <f>IF(AD2151="",0,COUNTIF($AD$7:AD2151,AD2151))</f>
        <v>0</v>
      </c>
      <c r="G2151" s="49" t="str">
        <f t="shared" si="534"/>
        <v>0</v>
      </c>
      <c r="H2151" s="49">
        <f>IF(AJ2151="",0,COUNTIF($AJ$7:AJ2151,AJ2151))</f>
        <v>0</v>
      </c>
      <c r="I2151" s="49" t="str">
        <f t="shared" si="535"/>
        <v>0</v>
      </c>
      <c r="J2151" s="120">
        <f t="shared" si="536"/>
        <v>0</v>
      </c>
      <c r="K2151" s="50" t="str">
        <f t="shared" si="537"/>
        <v>-</v>
      </c>
      <c r="L2151" s="49">
        <f>IF(N2151="",0,COUNTIF($N$7:N2151,N2151))</f>
        <v>0</v>
      </c>
      <c r="M2151" s="50" t="str">
        <f t="shared" si="538"/>
        <v>0</v>
      </c>
      <c r="N2151" s="49" t="str">
        <f t="shared" si="539"/>
        <v/>
      </c>
      <c r="O2151" s="1"/>
      <c r="P2151" s="112"/>
      <c r="Q2151" s="4"/>
      <c r="R2151" s="4"/>
      <c r="S2151" s="54" t="str">
        <f t="shared" si="540"/>
        <v/>
      </c>
      <c r="T2151" s="51"/>
      <c r="U2151" s="53"/>
      <c r="V2151" s="233"/>
      <c r="W2151" s="234" t="str">
        <f t="shared" si="541"/>
        <v/>
      </c>
      <c r="X2151" s="52"/>
      <c r="Y2151" s="53"/>
      <c r="Z2151" s="53"/>
      <c r="AA2151" s="53"/>
      <c r="AB2151" s="54" t="str">
        <f t="shared" si="542"/>
        <v/>
      </c>
      <c r="AC2151" s="54" t="str">
        <f t="shared" si="543"/>
        <v/>
      </c>
      <c r="AD2151" s="52"/>
      <c r="AE2151" s="53"/>
      <c r="AF2151" s="53"/>
      <c r="AG2151" s="53"/>
      <c r="AH2151" s="54" t="str">
        <f t="shared" si="544"/>
        <v/>
      </c>
      <c r="AI2151" s="54" t="str">
        <f t="shared" si="545"/>
        <v/>
      </c>
      <c r="AJ2151" s="52"/>
      <c r="AK2151" s="55"/>
      <c r="AL2151" s="55"/>
      <c r="AM2151" s="55"/>
      <c r="AN2151" s="54" t="str">
        <f t="shared" si="546"/>
        <v/>
      </c>
      <c r="AO2151" s="54" t="str">
        <f t="shared" si="547"/>
        <v/>
      </c>
      <c r="AP2151" s="53"/>
      <c r="AQ2151" s="53"/>
      <c r="AR2151" s="1"/>
      <c r="AS2151" s="1"/>
    </row>
    <row r="2152" spans="1:45" ht="18.75" customHeight="1" x14ac:dyDescent="0.35">
      <c r="A2152" s="1"/>
      <c r="B2152" s="49">
        <f>IF(R2152="",0,COUNTIF($R$7:R2152,R2152))</f>
        <v>0</v>
      </c>
      <c r="C2152" s="49" t="str">
        <f t="shared" si="532"/>
        <v>0</v>
      </c>
      <c r="D2152" s="49">
        <f>IF(X2152="",0,COUNTIF($X$7:X2152,X2152))</f>
        <v>0</v>
      </c>
      <c r="E2152" s="49" t="str">
        <f t="shared" si="533"/>
        <v>0</v>
      </c>
      <c r="F2152" s="49">
        <f>IF(AD2152="",0,COUNTIF($AD$7:AD2152,AD2152))</f>
        <v>0</v>
      </c>
      <c r="G2152" s="49" t="str">
        <f t="shared" si="534"/>
        <v>0</v>
      </c>
      <c r="H2152" s="49">
        <f>IF(AJ2152="",0,COUNTIF($AJ$7:AJ2152,AJ2152))</f>
        <v>0</v>
      </c>
      <c r="I2152" s="49" t="str">
        <f t="shared" si="535"/>
        <v>0</v>
      </c>
      <c r="J2152" s="120">
        <f t="shared" si="536"/>
        <v>0</v>
      </c>
      <c r="K2152" s="50" t="str">
        <f t="shared" si="537"/>
        <v>-</v>
      </c>
      <c r="L2152" s="49">
        <f>IF(N2152="",0,COUNTIF($N$7:N2152,N2152))</f>
        <v>0</v>
      </c>
      <c r="M2152" s="50" t="str">
        <f t="shared" si="538"/>
        <v>0</v>
      </c>
      <c r="N2152" s="49" t="str">
        <f t="shared" si="539"/>
        <v/>
      </c>
      <c r="O2152" s="1"/>
      <c r="P2152" s="112"/>
      <c r="Q2152" s="4"/>
      <c r="R2152" s="4"/>
      <c r="S2152" s="54" t="str">
        <f t="shared" si="540"/>
        <v/>
      </c>
      <c r="T2152" s="51"/>
      <c r="U2152" s="53"/>
      <c r="V2152" s="233"/>
      <c r="W2152" s="234" t="str">
        <f t="shared" si="541"/>
        <v/>
      </c>
      <c r="X2152" s="52"/>
      <c r="Y2152" s="53"/>
      <c r="Z2152" s="53"/>
      <c r="AA2152" s="53"/>
      <c r="AB2152" s="54" t="str">
        <f t="shared" si="542"/>
        <v/>
      </c>
      <c r="AC2152" s="54" t="str">
        <f t="shared" si="543"/>
        <v/>
      </c>
      <c r="AD2152" s="52"/>
      <c r="AE2152" s="53"/>
      <c r="AF2152" s="53"/>
      <c r="AG2152" s="53"/>
      <c r="AH2152" s="54" t="str">
        <f t="shared" si="544"/>
        <v/>
      </c>
      <c r="AI2152" s="54" t="str">
        <f t="shared" si="545"/>
        <v/>
      </c>
      <c r="AJ2152" s="52"/>
      <c r="AK2152" s="55"/>
      <c r="AL2152" s="55"/>
      <c r="AM2152" s="55"/>
      <c r="AN2152" s="54" t="str">
        <f t="shared" si="546"/>
        <v/>
      </c>
      <c r="AO2152" s="54" t="str">
        <f t="shared" si="547"/>
        <v/>
      </c>
      <c r="AP2152" s="53"/>
      <c r="AQ2152" s="53"/>
      <c r="AR2152" s="1"/>
      <c r="AS2152" s="1"/>
    </row>
    <row r="2153" spans="1:45" ht="18.75" customHeight="1" x14ac:dyDescent="0.35">
      <c r="A2153" s="1"/>
      <c r="B2153" s="49">
        <f>IF(R2153="",0,COUNTIF($R$7:R2153,R2153))</f>
        <v>0</v>
      </c>
      <c r="C2153" s="49" t="str">
        <f t="shared" si="532"/>
        <v>0</v>
      </c>
      <c r="D2153" s="49">
        <f>IF(X2153="",0,COUNTIF($X$7:X2153,X2153))</f>
        <v>0</v>
      </c>
      <c r="E2153" s="49" t="str">
        <f t="shared" si="533"/>
        <v>0</v>
      </c>
      <c r="F2153" s="49">
        <f>IF(AD2153="",0,COUNTIF($AD$7:AD2153,AD2153))</f>
        <v>0</v>
      </c>
      <c r="G2153" s="49" t="str">
        <f t="shared" si="534"/>
        <v>0</v>
      </c>
      <c r="H2153" s="49">
        <f>IF(AJ2153="",0,COUNTIF($AJ$7:AJ2153,AJ2153))</f>
        <v>0</v>
      </c>
      <c r="I2153" s="49" t="str">
        <f t="shared" si="535"/>
        <v>0</v>
      </c>
      <c r="J2153" s="120">
        <f t="shared" si="536"/>
        <v>0</v>
      </c>
      <c r="K2153" s="50" t="str">
        <f t="shared" si="537"/>
        <v>-</v>
      </c>
      <c r="L2153" s="49">
        <f>IF(N2153="",0,COUNTIF($N$7:N2153,N2153))</f>
        <v>0</v>
      </c>
      <c r="M2153" s="50" t="str">
        <f t="shared" si="538"/>
        <v>0</v>
      </c>
      <c r="N2153" s="49" t="str">
        <f t="shared" si="539"/>
        <v/>
      </c>
      <c r="O2153" s="1"/>
      <c r="P2153" s="112"/>
      <c r="Q2153" s="4"/>
      <c r="R2153" s="4"/>
      <c r="S2153" s="54" t="str">
        <f t="shared" si="540"/>
        <v/>
      </c>
      <c r="T2153" s="51"/>
      <c r="U2153" s="53"/>
      <c r="V2153" s="233"/>
      <c r="W2153" s="234" t="str">
        <f t="shared" si="541"/>
        <v/>
      </c>
      <c r="X2153" s="52"/>
      <c r="Y2153" s="53"/>
      <c r="Z2153" s="53"/>
      <c r="AA2153" s="53"/>
      <c r="AB2153" s="54" t="str">
        <f t="shared" si="542"/>
        <v/>
      </c>
      <c r="AC2153" s="54" t="str">
        <f t="shared" si="543"/>
        <v/>
      </c>
      <c r="AD2153" s="52"/>
      <c r="AE2153" s="53"/>
      <c r="AF2153" s="53"/>
      <c r="AG2153" s="53"/>
      <c r="AH2153" s="54" t="str">
        <f t="shared" si="544"/>
        <v/>
      </c>
      <c r="AI2153" s="54" t="str">
        <f t="shared" si="545"/>
        <v/>
      </c>
      <c r="AJ2153" s="52"/>
      <c r="AK2153" s="55"/>
      <c r="AL2153" s="55"/>
      <c r="AM2153" s="55"/>
      <c r="AN2153" s="54" t="str">
        <f t="shared" si="546"/>
        <v/>
      </c>
      <c r="AO2153" s="54" t="str">
        <f t="shared" si="547"/>
        <v/>
      </c>
      <c r="AP2153" s="53"/>
      <c r="AQ2153" s="53"/>
      <c r="AR2153" s="1"/>
      <c r="AS2153" s="1"/>
    </row>
    <row r="2154" spans="1:45" ht="18.75" customHeight="1" x14ac:dyDescent="0.35">
      <c r="A2154" s="1"/>
      <c r="B2154" s="49">
        <f>IF(R2154="",0,COUNTIF($R$7:R2154,R2154))</f>
        <v>0</v>
      </c>
      <c r="C2154" s="49" t="str">
        <f t="shared" si="532"/>
        <v>0</v>
      </c>
      <c r="D2154" s="49">
        <f>IF(X2154="",0,COUNTIF($X$7:X2154,X2154))</f>
        <v>0</v>
      </c>
      <c r="E2154" s="49" t="str">
        <f t="shared" si="533"/>
        <v>0</v>
      </c>
      <c r="F2154" s="49">
        <f>IF(AD2154="",0,COUNTIF($AD$7:AD2154,AD2154))</f>
        <v>0</v>
      </c>
      <c r="G2154" s="49" t="str">
        <f t="shared" si="534"/>
        <v>0</v>
      </c>
      <c r="H2154" s="49">
        <f>IF(AJ2154="",0,COUNTIF($AJ$7:AJ2154,AJ2154))</f>
        <v>0</v>
      </c>
      <c r="I2154" s="49" t="str">
        <f t="shared" si="535"/>
        <v>0</v>
      </c>
      <c r="J2154" s="120">
        <f t="shared" si="536"/>
        <v>0</v>
      </c>
      <c r="K2154" s="50" t="str">
        <f t="shared" si="537"/>
        <v>-</v>
      </c>
      <c r="L2154" s="49">
        <f>IF(N2154="",0,COUNTIF($N$7:N2154,N2154))</f>
        <v>0</v>
      </c>
      <c r="M2154" s="50" t="str">
        <f t="shared" si="538"/>
        <v>0</v>
      </c>
      <c r="N2154" s="49" t="str">
        <f t="shared" si="539"/>
        <v/>
      </c>
      <c r="O2154" s="1"/>
      <c r="P2154" s="112"/>
      <c r="Q2154" s="4"/>
      <c r="R2154" s="4"/>
      <c r="S2154" s="54" t="str">
        <f t="shared" si="540"/>
        <v/>
      </c>
      <c r="T2154" s="51"/>
      <c r="U2154" s="53"/>
      <c r="V2154" s="233"/>
      <c r="W2154" s="234" t="str">
        <f t="shared" si="541"/>
        <v/>
      </c>
      <c r="X2154" s="52"/>
      <c r="Y2154" s="53"/>
      <c r="Z2154" s="53"/>
      <c r="AA2154" s="53"/>
      <c r="AB2154" s="54" t="str">
        <f t="shared" si="542"/>
        <v/>
      </c>
      <c r="AC2154" s="54" t="str">
        <f t="shared" si="543"/>
        <v/>
      </c>
      <c r="AD2154" s="52"/>
      <c r="AE2154" s="53"/>
      <c r="AF2154" s="53"/>
      <c r="AG2154" s="53"/>
      <c r="AH2154" s="54" t="str">
        <f t="shared" si="544"/>
        <v/>
      </c>
      <c r="AI2154" s="54" t="str">
        <f t="shared" si="545"/>
        <v/>
      </c>
      <c r="AJ2154" s="52"/>
      <c r="AK2154" s="55"/>
      <c r="AL2154" s="55"/>
      <c r="AM2154" s="55"/>
      <c r="AN2154" s="54" t="str">
        <f t="shared" si="546"/>
        <v/>
      </c>
      <c r="AO2154" s="54" t="str">
        <f t="shared" si="547"/>
        <v/>
      </c>
      <c r="AP2154" s="53"/>
      <c r="AQ2154" s="53"/>
      <c r="AR2154" s="1"/>
      <c r="AS2154" s="1"/>
    </row>
    <row r="2155" spans="1:45" ht="18.75" customHeight="1" x14ac:dyDescent="0.35">
      <c r="A2155" s="1"/>
      <c r="B2155" s="49">
        <f>IF(R2155="",0,COUNTIF($R$7:R2155,R2155))</f>
        <v>0</v>
      </c>
      <c r="C2155" s="49" t="str">
        <f t="shared" si="532"/>
        <v>0</v>
      </c>
      <c r="D2155" s="49">
        <f>IF(X2155="",0,COUNTIF($X$7:X2155,X2155))</f>
        <v>0</v>
      </c>
      <c r="E2155" s="49" t="str">
        <f t="shared" si="533"/>
        <v>0</v>
      </c>
      <c r="F2155" s="49">
        <f>IF(AD2155="",0,COUNTIF($AD$7:AD2155,AD2155))</f>
        <v>0</v>
      </c>
      <c r="G2155" s="49" t="str">
        <f t="shared" si="534"/>
        <v>0</v>
      </c>
      <c r="H2155" s="49">
        <f>IF(AJ2155="",0,COUNTIF($AJ$7:AJ2155,AJ2155))</f>
        <v>0</v>
      </c>
      <c r="I2155" s="49" t="str">
        <f t="shared" si="535"/>
        <v>0</v>
      </c>
      <c r="J2155" s="120">
        <f t="shared" si="536"/>
        <v>0</v>
      </c>
      <c r="K2155" s="50" t="str">
        <f t="shared" si="537"/>
        <v>-</v>
      </c>
      <c r="L2155" s="49">
        <f>IF(N2155="",0,COUNTIF($N$7:N2155,N2155))</f>
        <v>0</v>
      </c>
      <c r="M2155" s="50" t="str">
        <f t="shared" si="538"/>
        <v>0</v>
      </c>
      <c r="N2155" s="49" t="str">
        <f t="shared" si="539"/>
        <v/>
      </c>
      <c r="O2155" s="1"/>
      <c r="P2155" s="112"/>
      <c r="Q2155" s="4"/>
      <c r="R2155" s="4"/>
      <c r="S2155" s="54" t="str">
        <f t="shared" si="540"/>
        <v/>
      </c>
      <c r="T2155" s="51"/>
      <c r="U2155" s="53"/>
      <c r="V2155" s="233"/>
      <c r="W2155" s="234" t="str">
        <f t="shared" si="541"/>
        <v/>
      </c>
      <c r="X2155" s="52"/>
      <c r="Y2155" s="53"/>
      <c r="Z2155" s="53"/>
      <c r="AA2155" s="53"/>
      <c r="AB2155" s="54" t="str">
        <f t="shared" si="542"/>
        <v/>
      </c>
      <c r="AC2155" s="54" t="str">
        <f t="shared" si="543"/>
        <v/>
      </c>
      <c r="AD2155" s="52"/>
      <c r="AE2155" s="53"/>
      <c r="AF2155" s="53"/>
      <c r="AG2155" s="53"/>
      <c r="AH2155" s="54" t="str">
        <f t="shared" si="544"/>
        <v/>
      </c>
      <c r="AI2155" s="54" t="str">
        <f t="shared" si="545"/>
        <v/>
      </c>
      <c r="AJ2155" s="52"/>
      <c r="AK2155" s="55"/>
      <c r="AL2155" s="55"/>
      <c r="AM2155" s="55"/>
      <c r="AN2155" s="54" t="str">
        <f t="shared" si="546"/>
        <v/>
      </c>
      <c r="AO2155" s="54" t="str">
        <f t="shared" si="547"/>
        <v/>
      </c>
      <c r="AP2155" s="53"/>
      <c r="AQ2155" s="53"/>
      <c r="AR2155" s="1"/>
      <c r="AS2155" s="1"/>
    </row>
    <row r="2156" spans="1:45" ht="18.75" customHeight="1" x14ac:dyDescent="0.35">
      <c r="A2156" s="1"/>
      <c r="B2156" s="49">
        <f>IF(R2156="",0,COUNTIF($R$7:R2156,R2156))</f>
        <v>0</v>
      </c>
      <c r="C2156" s="49" t="str">
        <f t="shared" si="532"/>
        <v>0</v>
      </c>
      <c r="D2156" s="49">
        <f>IF(X2156="",0,COUNTIF($X$7:X2156,X2156))</f>
        <v>0</v>
      </c>
      <c r="E2156" s="49" t="str">
        <f t="shared" si="533"/>
        <v>0</v>
      </c>
      <c r="F2156" s="49">
        <f>IF(AD2156="",0,COUNTIF($AD$7:AD2156,AD2156))</f>
        <v>0</v>
      </c>
      <c r="G2156" s="49" t="str">
        <f t="shared" si="534"/>
        <v>0</v>
      </c>
      <c r="H2156" s="49">
        <f>IF(AJ2156="",0,COUNTIF($AJ$7:AJ2156,AJ2156))</f>
        <v>0</v>
      </c>
      <c r="I2156" s="49" t="str">
        <f t="shared" si="535"/>
        <v>0</v>
      </c>
      <c r="J2156" s="120">
        <f t="shared" si="536"/>
        <v>0</v>
      </c>
      <c r="K2156" s="50" t="str">
        <f t="shared" si="537"/>
        <v>-</v>
      </c>
      <c r="L2156" s="49">
        <f>IF(N2156="",0,COUNTIF($N$7:N2156,N2156))</f>
        <v>0</v>
      </c>
      <c r="M2156" s="50" t="str">
        <f t="shared" si="538"/>
        <v>0</v>
      </c>
      <c r="N2156" s="49" t="str">
        <f t="shared" si="539"/>
        <v/>
      </c>
      <c r="O2156" s="1"/>
      <c r="P2156" s="112"/>
      <c r="Q2156" s="4"/>
      <c r="R2156" s="4"/>
      <c r="S2156" s="54" t="str">
        <f t="shared" si="540"/>
        <v/>
      </c>
      <c r="T2156" s="51"/>
      <c r="U2156" s="53"/>
      <c r="V2156" s="233"/>
      <c r="W2156" s="234" t="str">
        <f t="shared" si="541"/>
        <v/>
      </c>
      <c r="X2156" s="52"/>
      <c r="Y2156" s="53"/>
      <c r="Z2156" s="53"/>
      <c r="AA2156" s="53"/>
      <c r="AB2156" s="54" t="str">
        <f t="shared" si="542"/>
        <v/>
      </c>
      <c r="AC2156" s="54" t="str">
        <f t="shared" si="543"/>
        <v/>
      </c>
      <c r="AD2156" s="52"/>
      <c r="AE2156" s="53"/>
      <c r="AF2156" s="53"/>
      <c r="AG2156" s="53"/>
      <c r="AH2156" s="54" t="str">
        <f t="shared" si="544"/>
        <v/>
      </c>
      <c r="AI2156" s="54" t="str">
        <f t="shared" si="545"/>
        <v/>
      </c>
      <c r="AJ2156" s="52"/>
      <c r="AK2156" s="55"/>
      <c r="AL2156" s="55"/>
      <c r="AM2156" s="55"/>
      <c r="AN2156" s="54" t="str">
        <f t="shared" si="546"/>
        <v/>
      </c>
      <c r="AO2156" s="54" t="str">
        <f t="shared" si="547"/>
        <v/>
      </c>
      <c r="AP2156" s="53"/>
      <c r="AQ2156" s="53"/>
      <c r="AR2156" s="1"/>
      <c r="AS2156" s="1"/>
    </row>
    <row r="2157" spans="1:45" ht="18.75" customHeight="1" x14ac:dyDescent="0.35">
      <c r="A2157" s="1"/>
      <c r="B2157" s="49">
        <f>IF(R2157="",0,COUNTIF($R$7:R2157,R2157))</f>
        <v>0</v>
      </c>
      <c r="C2157" s="49" t="str">
        <f t="shared" si="532"/>
        <v>0</v>
      </c>
      <c r="D2157" s="49">
        <f>IF(X2157="",0,COUNTIF($X$7:X2157,X2157))</f>
        <v>0</v>
      </c>
      <c r="E2157" s="49" t="str">
        <f t="shared" si="533"/>
        <v>0</v>
      </c>
      <c r="F2157" s="49">
        <f>IF(AD2157="",0,COUNTIF($AD$7:AD2157,AD2157))</f>
        <v>0</v>
      </c>
      <c r="G2157" s="49" t="str">
        <f t="shared" si="534"/>
        <v>0</v>
      </c>
      <c r="H2157" s="49">
        <f>IF(AJ2157="",0,COUNTIF($AJ$7:AJ2157,AJ2157))</f>
        <v>0</v>
      </c>
      <c r="I2157" s="49" t="str">
        <f t="shared" si="535"/>
        <v>0</v>
      </c>
      <c r="J2157" s="120">
        <f t="shared" si="536"/>
        <v>0</v>
      </c>
      <c r="K2157" s="50" t="str">
        <f t="shared" si="537"/>
        <v>-</v>
      </c>
      <c r="L2157" s="49">
        <f>IF(N2157="",0,COUNTIF($N$7:N2157,N2157))</f>
        <v>0</v>
      </c>
      <c r="M2157" s="50" t="str">
        <f t="shared" si="538"/>
        <v>0</v>
      </c>
      <c r="N2157" s="49" t="str">
        <f t="shared" si="539"/>
        <v/>
      </c>
      <c r="O2157" s="1"/>
      <c r="P2157" s="112"/>
      <c r="Q2157" s="4"/>
      <c r="R2157" s="4"/>
      <c r="S2157" s="54" t="str">
        <f t="shared" si="540"/>
        <v/>
      </c>
      <c r="T2157" s="51"/>
      <c r="U2157" s="53"/>
      <c r="V2157" s="233"/>
      <c r="W2157" s="234" t="str">
        <f t="shared" si="541"/>
        <v/>
      </c>
      <c r="X2157" s="52"/>
      <c r="Y2157" s="53"/>
      <c r="Z2157" s="53"/>
      <c r="AA2157" s="53"/>
      <c r="AB2157" s="54" t="str">
        <f t="shared" si="542"/>
        <v/>
      </c>
      <c r="AC2157" s="54" t="str">
        <f t="shared" si="543"/>
        <v/>
      </c>
      <c r="AD2157" s="52"/>
      <c r="AE2157" s="53"/>
      <c r="AF2157" s="53"/>
      <c r="AG2157" s="53"/>
      <c r="AH2157" s="54" t="str">
        <f t="shared" si="544"/>
        <v/>
      </c>
      <c r="AI2157" s="54" t="str">
        <f t="shared" si="545"/>
        <v/>
      </c>
      <c r="AJ2157" s="52"/>
      <c r="AK2157" s="55"/>
      <c r="AL2157" s="55"/>
      <c r="AM2157" s="55"/>
      <c r="AN2157" s="54" t="str">
        <f t="shared" si="546"/>
        <v/>
      </c>
      <c r="AO2157" s="54" t="str">
        <f t="shared" si="547"/>
        <v/>
      </c>
      <c r="AP2157" s="53"/>
      <c r="AQ2157" s="53"/>
      <c r="AR2157" s="1"/>
      <c r="AS2157" s="1"/>
    </row>
    <row r="2158" spans="1:45" ht="18.75" customHeight="1" x14ac:dyDescent="0.35">
      <c r="A2158" s="1"/>
      <c r="B2158" s="49">
        <f>IF(R2158="",0,COUNTIF($R$7:R2158,R2158))</f>
        <v>0</v>
      </c>
      <c r="C2158" s="49" t="str">
        <f t="shared" si="532"/>
        <v>0</v>
      </c>
      <c r="D2158" s="49">
        <f>IF(X2158="",0,COUNTIF($X$7:X2158,X2158))</f>
        <v>0</v>
      </c>
      <c r="E2158" s="49" t="str">
        <f t="shared" si="533"/>
        <v>0</v>
      </c>
      <c r="F2158" s="49">
        <f>IF(AD2158="",0,COUNTIF($AD$7:AD2158,AD2158))</f>
        <v>0</v>
      </c>
      <c r="G2158" s="49" t="str">
        <f t="shared" si="534"/>
        <v>0</v>
      </c>
      <c r="H2158" s="49">
        <f>IF(AJ2158="",0,COUNTIF($AJ$7:AJ2158,AJ2158))</f>
        <v>0</v>
      </c>
      <c r="I2158" s="49" t="str">
        <f t="shared" si="535"/>
        <v>0</v>
      </c>
      <c r="J2158" s="120">
        <f t="shared" si="536"/>
        <v>0</v>
      </c>
      <c r="K2158" s="50" t="str">
        <f t="shared" si="537"/>
        <v>-</v>
      </c>
      <c r="L2158" s="49">
        <f>IF(N2158="",0,COUNTIF($N$7:N2158,N2158))</f>
        <v>0</v>
      </c>
      <c r="M2158" s="50" t="str">
        <f t="shared" si="538"/>
        <v>0</v>
      </c>
      <c r="N2158" s="49" t="str">
        <f t="shared" si="539"/>
        <v/>
      </c>
      <c r="O2158" s="1"/>
      <c r="P2158" s="112"/>
      <c r="Q2158" s="4"/>
      <c r="R2158" s="4"/>
      <c r="S2158" s="54" t="str">
        <f t="shared" si="540"/>
        <v/>
      </c>
      <c r="T2158" s="51"/>
      <c r="U2158" s="53"/>
      <c r="V2158" s="233"/>
      <c r="W2158" s="234" t="str">
        <f t="shared" si="541"/>
        <v/>
      </c>
      <c r="X2158" s="52"/>
      <c r="Y2158" s="53"/>
      <c r="Z2158" s="53"/>
      <c r="AA2158" s="53"/>
      <c r="AB2158" s="54" t="str">
        <f t="shared" si="542"/>
        <v/>
      </c>
      <c r="AC2158" s="54" t="str">
        <f t="shared" si="543"/>
        <v/>
      </c>
      <c r="AD2158" s="52"/>
      <c r="AE2158" s="53"/>
      <c r="AF2158" s="53"/>
      <c r="AG2158" s="53"/>
      <c r="AH2158" s="54" t="str">
        <f t="shared" si="544"/>
        <v/>
      </c>
      <c r="AI2158" s="54" t="str">
        <f t="shared" si="545"/>
        <v/>
      </c>
      <c r="AJ2158" s="52"/>
      <c r="AK2158" s="55"/>
      <c r="AL2158" s="55"/>
      <c r="AM2158" s="55"/>
      <c r="AN2158" s="54" t="str">
        <f t="shared" si="546"/>
        <v/>
      </c>
      <c r="AO2158" s="54" t="str">
        <f t="shared" si="547"/>
        <v/>
      </c>
      <c r="AP2158" s="53"/>
      <c r="AQ2158" s="53"/>
      <c r="AR2158" s="1"/>
      <c r="AS2158" s="1"/>
    </row>
    <row r="2159" spans="1:45" ht="18.75" customHeight="1" x14ac:dyDescent="0.35">
      <c r="A2159" s="1"/>
      <c r="B2159" s="49">
        <f>IF(R2159="",0,COUNTIF($R$7:R2159,R2159))</f>
        <v>0</v>
      </c>
      <c r="C2159" s="49" t="str">
        <f t="shared" si="532"/>
        <v>0</v>
      </c>
      <c r="D2159" s="49">
        <f>IF(X2159="",0,COUNTIF($X$7:X2159,X2159))</f>
        <v>0</v>
      </c>
      <c r="E2159" s="49" t="str">
        <f t="shared" si="533"/>
        <v>0</v>
      </c>
      <c r="F2159" s="49">
        <f>IF(AD2159="",0,COUNTIF($AD$7:AD2159,AD2159))</f>
        <v>0</v>
      </c>
      <c r="G2159" s="49" t="str">
        <f t="shared" si="534"/>
        <v>0</v>
      </c>
      <c r="H2159" s="49">
        <f>IF(AJ2159="",0,COUNTIF($AJ$7:AJ2159,AJ2159))</f>
        <v>0</v>
      </c>
      <c r="I2159" s="49" t="str">
        <f t="shared" si="535"/>
        <v>0</v>
      </c>
      <c r="J2159" s="120">
        <f t="shared" si="536"/>
        <v>0</v>
      </c>
      <c r="K2159" s="50" t="str">
        <f t="shared" si="537"/>
        <v>-</v>
      </c>
      <c r="L2159" s="49">
        <f>IF(N2159="",0,COUNTIF($N$7:N2159,N2159))</f>
        <v>0</v>
      </c>
      <c r="M2159" s="50" t="str">
        <f t="shared" si="538"/>
        <v>0</v>
      </c>
      <c r="N2159" s="49" t="str">
        <f t="shared" si="539"/>
        <v/>
      </c>
      <c r="O2159" s="1"/>
      <c r="P2159" s="112"/>
      <c r="Q2159" s="4"/>
      <c r="R2159" s="4"/>
      <c r="S2159" s="54" t="str">
        <f t="shared" si="540"/>
        <v/>
      </c>
      <c r="T2159" s="51"/>
      <c r="U2159" s="53"/>
      <c r="V2159" s="233"/>
      <c r="W2159" s="234" t="str">
        <f t="shared" si="541"/>
        <v/>
      </c>
      <c r="X2159" s="52"/>
      <c r="Y2159" s="53"/>
      <c r="Z2159" s="53"/>
      <c r="AA2159" s="53"/>
      <c r="AB2159" s="54" t="str">
        <f t="shared" si="542"/>
        <v/>
      </c>
      <c r="AC2159" s="54" t="str">
        <f t="shared" si="543"/>
        <v/>
      </c>
      <c r="AD2159" s="52"/>
      <c r="AE2159" s="53"/>
      <c r="AF2159" s="53"/>
      <c r="AG2159" s="53"/>
      <c r="AH2159" s="54" t="str">
        <f t="shared" si="544"/>
        <v/>
      </c>
      <c r="AI2159" s="54" t="str">
        <f t="shared" si="545"/>
        <v/>
      </c>
      <c r="AJ2159" s="52"/>
      <c r="AK2159" s="55"/>
      <c r="AL2159" s="55"/>
      <c r="AM2159" s="55"/>
      <c r="AN2159" s="54" t="str">
        <f t="shared" si="546"/>
        <v/>
      </c>
      <c r="AO2159" s="54" t="str">
        <f t="shared" si="547"/>
        <v/>
      </c>
      <c r="AP2159" s="53"/>
      <c r="AQ2159" s="53"/>
      <c r="AR2159" s="1"/>
      <c r="AS2159" s="1"/>
    </row>
    <row r="2160" spans="1:45" ht="18.75" customHeight="1" x14ac:dyDescent="0.35">
      <c r="A2160" s="1"/>
      <c r="B2160" s="49">
        <f>IF(R2160="",0,COUNTIF($R$7:R2160,R2160))</f>
        <v>0</v>
      </c>
      <c r="C2160" s="49" t="str">
        <f t="shared" si="532"/>
        <v>0</v>
      </c>
      <c r="D2160" s="49">
        <f>IF(X2160="",0,COUNTIF($X$7:X2160,X2160))</f>
        <v>0</v>
      </c>
      <c r="E2160" s="49" t="str">
        <f t="shared" si="533"/>
        <v>0</v>
      </c>
      <c r="F2160" s="49">
        <f>IF(AD2160="",0,COUNTIF($AD$7:AD2160,AD2160))</f>
        <v>0</v>
      </c>
      <c r="G2160" s="49" t="str">
        <f t="shared" si="534"/>
        <v>0</v>
      </c>
      <c r="H2160" s="49">
        <f>IF(AJ2160="",0,COUNTIF($AJ$7:AJ2160,AJ2160))</f>
        <v>0</v>
      </c>
      <c r="I2160" s="49" t="str">
        <f t="shared" si="535"/>
        <v>0</v>
      </c>
      <c r="J2160" s="120">
        <f t="shared" si="536"/>
        <v>0</v>
      </c>
      <c r="K2160" s="50" t="str">
        <f t="shared" si="537"/>
        <v>-</v>
      </c>
      <c r="L2160" s="49">
        <f>IF(N2160="",0,COUNTIF($N$7:N2160,N2160))</f>
        <v>0</v>
      </c>
      <c r="M2160" s="50" t="str">
        <f t="shared" si="538"/>
        <v>0</v>
      </c>
      <c r="N2160" s="49" t="str">
        <f t="shared" si="539"/>
        <v/>
      </c>
      <c r="O2160" s="1"/>
      <c r="P2160" s="112"/>
      <c r="Q2160" s="4"/>
      <c r="R2160" s="4"/>
      <c r="S2160" s="54" t="str">
        <f t="shared" si="540"/>
        <v/>
      </c>
      <c r="T2160" s="51"/>
      <c r="U2160" s="53"/>
      <c r="V2160" s="233"/>
      <c r="W2160" s="234" t="str">
        <f t="shared" si="541"/>
        <v/>
      </c>
      <c r="X2160" s="52"/>
      <c r="Y2160" s="53"/>
      <c r="Z2160" s="53"/>
      <c r="AA2160" s="53"/>
      <c r="AB2160" s="54" t="str">
        <f t="shared" si="542"/>
        <v/>
      </c>
      <c r="AC2160" s="54" t="str">
        <f t="shared" si="543"/>
        <v/>
      </c>
      <c r="AD2160" s="52"/>
      <c r="AE2160" s="53"/>
      <c r="AF2160" s="53"/>
      <c r="AG2160" s="53"/>
      <c r="AH2160" s="54" t="str">
        <f t="shared" si="544"/>
        <v/>
      </c>
      <c r="AI2160" s="54" t="str">
        <f t="shared" si="545"/>
        <v/>
      </c>
      <c r="AJ2160" s="52"/>
      <c r="AK2160" s="55"/>
      <c r="AL2160" s="55"/>
      <c r="AM2160" s="55"/>
      <c r="AN2160" s="54" t="str">
        <f t="shared" si="546"/>
        <v/>
      </c>
      <c r="AO2160" s="54" t="str">
        <f t="shared" si="547"/>
        <v/>
      </c>
      <c r="AP2160" s="53"/>
      <c r="AQ2160" s="53"/>
      <c r="AR2160" s="1"/>
      <c r="AS2160" s="1"/>
    </row>
    <row r="2161" spans="1:45" ht="18.75" customHeight="1" x14ac:dyDescent="0.35">
      <c r="A2161" s="1"/>
      <c r="B2161" s="49">
        <f>IF(R2161="",0,COUNTIF($R$7:R2161,R2161))</f>
        <v>0</v>
      </c>
      <c r="C2161" s="49" t="str">
        <f t="shared" si="532"/>
        <v>0</v>
      </c>
      <c r="D2161" s="49">
        <f>IF(X2161="",0,COUNTIF($X$7:X2161,X2161))</f>
        <v>0</v>
      </c>
      <c r="E2161" s="49" t="str">
        <f t="shared" si="533"/>
        <v>0</v>
      </c>
      <c r="F2161" s="49">
        <f>IF(AD2161="",0,COUNTIF($AD$7:AD2161,AD2161))</f>
        <v>0</v>
      </c>
      <c r="G2161" s="49" t="str">
        <f t="shared" si="534"/>
        <v>0</v>
      </c>
      <c r="H2161" s="49">
        <f>IF(AJ2161="",0,COUNTIF($AJ$7:AJ2161,AJ2161))</f>
        <v>0</v>
      </c>
      <c r="I2161" s="49" t="str">
        <f t="shared" si="535"/>
        <v>0</v>
      </c>
      <c r="J2161" s="120">
        <f t="shared" si="536"/>
        <v>0</v>
      </c>
      <c r="K2161" s="50" t="str">
        <f t="shared" si="537"/>
        <v>-</v>
      </c>
      <c r="L2161" s="49">
        <f>IF(N2161="",0,COUNTIF($N$7:N2161,N2161))</f>
        <v>0</v>
      </c>
      <c r="M2161" s="50" t="str">
        <f t="shared" si="538"/>
        <v>0</v>
      </c>
      <c r="N2161" s="49" t="str">
        <f t="shared" si="539"/>
        <v/>
      </c>
      <c r="O2161" s="1"/>
      <c r="P2161" s="112"/>
      <c r="Q2161" s="4"/>
      <c r="R2161" s="4"/>
      <c r="S2161" s="54" t="str">
        <f t="shared" si="540"/>
        <v/>
      </c>
      <c r="T2161" s="51"/>
      <c r="U2161" s="53"/>
      <c r="V2161" s="233"/>
      <c r="W2161" s="234" t="str">
        <f t="shared" si="541"/>
        <v/>
      </c>
      <c r="X2161" s="52"/>
      <c r="Y2161" s="53"/>
      <c r="Z2161" s="53"/>
      <c r="AA2161" s="53"/>
      <c r="AB2161" s="54" t="str">
        <f t="shared" si="542"/>
        <v/>
      </c>
      <c r="AC2161" s="54" t="str">
        <f t="shared" si="543"/>
        <v/>
      </c>
      <c r="AD2161" s="52"/>
      <c r="AE2161" s="53"/>
      <c r="AF2161" s="53"/>
      <c r="AG2161" s="53"/>
      <c r="AH2161" s="54" t="str">
        <f t="shared" si="544"/>
        <v/>
      </c>
      <c r="AI2161" s="54" t="str">
        <f t="shared" si="545"/>
        <v/>
      </c>
      <c r="AJ2161" s="52"/>
      <c r="AK2161" s="55"/>
      <c r="AL2161" s="55"/>
      <c r="AM2161" s="55"/>
      <c r="AN2161" s="54" t="str">
        <f t="shared" si="546"/>
        <v/>
      </c>
      <c r="AO2161" s="54" t="str">
        <f t="shared" si="547"/>
        <v/>
      </c>
      <c r="AP2161" s="53"/>
      <c r="AQ2161" s="53"/>
      <c r="AR2161" s="1"/>
      <c r="AS2161" s="1"/>
    </row>
    <row r="2162" spans="1:45" ht="18.75" customHeight="1" x14ac:dyDescent="0.35">
      <c r="A2162" s="1"/>
      <c r="B2162" s="49">
        <f>IF(R2162="",0,COUNTIF($R$7:R2162,R2162))</f>
        <v>0</v>
      </c>
      <c r="C2162" s="49" t="str">
        <f t="shared" si="532"/>
        <v>0</v>
      </c>
      <c r="D2162" s="49">
        <f>IF(X2162="",0,COUNTIF($X$7:X2162,X2162))</f>
        <v>0</v>
      </c>
      <c r="E2162" s="49" t="str">
        <f t="shared" si="533"/>
        <v>0</v>
      </c>
      <c r="F2162" s="49">
        <f>IF(AD2162="",0,COUNTIF($AD$7:AD2162,AD2162))</f>
        <v>0</v>
      </c>
      <c r="G2162" s="49" t="str">
        <f t="shared" si="534"/>
        <v>0</v>
      </c>
      <c r="H2162" s="49">
        <f>IF(AJ2162="",0,COUNTIF($AJ$7:AJ2162,AJ2162))</f>
        <v>0</v>
      </c>
      <c r="I2162" s="49" t="str">
        <f t="shared" si="535"/>
        <v>0</v>
      </c>
      <c r="J2162" s="120">
        <f t="shared" si="536"/>
        <v>0</v>
      </c>
      <c r="K2162" s="50" t="str">
        <f t="shared" si="537"/>
        <v>-</v>
      </c>
      <c r="L2162" s="49">
        <f>IF(N2162="",0,COUNTIF($N$7:N2162,N2162))</f>
        <v>0</v>
      </c>
      <c r="M2162" s="50" t="str">
        <f t="shared" si="538"/>
        <v>0</v>
      </c>
      <c r="N2162" s="49" t="str">
        <f t="shared" si="539"/>
        <v/>
      </c>
      <c r="O2162" s="1"/>
      <c r="P2162" s="112"/>
      <c r="Q2162" s="4"/>
      <c r="R2162" s="4"/>
      <c r="S2162" s="54" t="str">
        <f t="shared" si="540"/>
        <v/>
      </c>
      <c r="T2162" s="51"/>
      <c r="U2162" s="53"/>
      <c r="V2162" s="233"/>
      <c r="W2162" s="234" t="str">
        <f t="shared" si="541"/>
        <v/>
      </c>
      <c r="X2162" s="52"/>
      <c r="Y2162" s="53"/>
      <c r="Z2162" s="53"/>
      <c r="AA2162" s="53"/>
      <c r="AB2162" s="54" t="str">
        <f t="shared" si="542"/>
        <v/>
      </c>
      <c r="AC2162" s="54" t="str">
        <f t="shared" si="543"/>
        <v/>
      </c>
      <c r="AD2162" s="52"/>
      <c r="AE2162" s="53"/>
      <c r="AF2162" s="53"/>
      <c r="AG2162" s="53"/>
      <c r="AH2162" s="54" t="str">
        <f t="shared" si="544"/>
        <v/>
      </c>
      <c r="AI2162" s="54" t="str">
        <f t="shared" si="545"/>
        <v/>
      </c>
      <c r="AJ2162" s="52"/>
      <c r="AK2162" s="55"/>
      <c r="AL2162" s="55"/>
      <c r="AM2162" s="55"/>
      <c r="AN2162" s="54" t="str">
        <f t="shared" si="546"/>
        <v/>
      </c>
      <c r="AO2162" s="54" t="str">
        <f t="shared" si="547"/>
        <v/>
      </c>
      <c r="AP2162" s="53"/>
      <c r="AQ2162" s="53"/>
      <c r="AR2162" s="1"/>
      <c r="AS2162" s="1"/>
    </row>
    <row r="2163" spans="1:45" ht="18.75" customHeight="1" x14ac:dyDescent="0.35">
      <c r="A2163" s="1"/>
      <c r="B2163" s="49">
        <f>IF(R2163="",0,COUNTIF($R$7:R2163,R2163))</f>
        <v>0</v>
      </c>
      <c r="C2163" s="49" t="str">
        <f t="shared" ref="C2163:C2226" si="548">B2163&amp;R2163</f>
        <v>0</v>
      </c>
      <c r="D2163" s="49">
        <f>IF(X2163="",0,COUNTIF($X$7:X2163,X2163))</f>
        <v>0</v>
      </c>
      <c r="E2163" s="49" t="str">
        <f t="shared" ref="E2163:E2226" si="549">D2163&amp;X2163</f>
        <v>0</v>
      </c>
      <c r="F2163" s="49">
        <f>IF(AD2163="",0,COUNTIF($AD$7:AD2163,AD2163))</f>
        <v>0</v>
      </c>
      <c r="G2163" s="49" t="str">
        <f t="shared" ref="G2163:G2226" si="550">F2163&amp;AD2163</f>
        <v>0</v>
      </c>
      <c r="H2163" s="49">
        <f>IF(AJ2163="",0,COUNTIF($AJ$7:AJ2163,AJ2163))</f>
        <v>0</v>
      </c>
      <c r="I2163" s="49" t="str">
        <f t="shared" ref="I2163:I2226" si="551">H2163&amp;AJ2163</f>
        <v>0</v>
      </c>
      <c r="J2163" s="120">
        <f t="shared" ref="J2163:J2226" si="552">Y2163+AE2163+AK2163</f>
        <v>0</v>
      </c>
      <c r="K2163" s="50" t="str">
        <f t="shared" ref="K2163:K2226" si="553">IF(R2163="","-",IF(P2163&lt;&gt;"",P2163,K2162))</f>
        <v>-</v>
      </c>
      <c r="L2163" s="49">
        <f>IF(N2163="",0,COUNTIF($N$7:N2163,N2163))</f>
        <v>0</v>
      </c>
      <c r="M2163" s="50" t="str">
        <f t="shared" ref="M2163:M2226" si="554">L2163&amp;N2163</f>
        <v>0</v>
      </c>
      <c r="N2163" s="49" t="str">
        <f t="shared" ref="N2163:N2226" si="555">IF(R2163="","",IF(Q2163&lt;&gt;"",Q2163,N2162))</f>
        <v/>
      </c>
      <c r="O2163" s="1"/>
      <c r="P2163" s="112"/>
      <c r="Q2163" s="4"/>
      <c r="R2163" s="4"/>
      <c r="S2163" s="54" t="str">
        <f t="shared" ref="S2163:S2226" si="556">IF(R2163&lt;&gt;"",VLOOKUP(R2163,DP,2,FALSE),"")</f>
        <v/>
      </c>
      <c r="T2163" s="51"/>
      <c r="U2163" s="53"/>
      <c r="V2163" s="233"/>
      <c r="W2163" s="234" t="str">
        <f t="shared" ref="W2163:W2226" si="557">IF(AND(R2163&lt;&gt;"",U2163&lt;&gt;""),$U2163*$V2163,"")</f>
        <v/>
      </c>
      <c r="X2163" s="52"/>
      <c r="Y2163" s="53"/>
      <c r="Z2163" s="53"/>
      <c r="AA2163" s="53"/>
      <c r="AB2163" s="54" t="str">
        <f t="shared" ref="AB2163:AB2226" si="558">IF(AND(R2163&lt;&gt;"",X2163&lt;&gt;""),$Y2163*$Z2163,"")</f>
        <v/>
      </c>
      <c r="AC2163" s="54" t="str">
        <f t="shared" ref="AC2163:AC2226" si="559">IF(AND(R2163&lt;&gt;"",X2163&lt;&gt;""),$Y2163*$AA2163,"")</f>
        <v/>
      </c>
      <c r="AD2163" s="52"/>
      <c r="AE2163" s="53"/>
      <c r="AF2163" s="53"/>
      <c r="AG2163" s="53"/>
      <c r="AH2163" s="54" t="str">
        <f t="shared" ref="AH2163:AH2226" si="560">IF(AND(R2163&lt;&gt;"",AD2163&lt;&gt;""),$AE2163*$AF2163,"")</f>
        <v/>
      </c>
      <c r="AI2163" s="54" t="str">
        <f t="shared" ref="AI2163:AI2226" si="561">IF(AND(R2163&lt;&gt;"",AD2163&lt;&gt;""),$AE2163*$AG2163,"")</f>
        <v/>
      </c>
      <c r="AJ2163" s="52"/>
      <c r="AK2163" s="55"/>
      <c r="AL2163" s="55"/>
      <c r="AM2163" s="55"/>
      <c r="AN2163" s="54" t="str">
        <f t="shared" ref="AN2163:AN2226" si="562">IF(AND(R2163&lt;&gt;"",AJ2163&lt;&gt;""),$AK2163*$AL2163,"")</f>
        <v/>
      </c>
      <c r="AO2163" s="54" t="str">
        <f t="shared" ref="AO2163:AO2226" si="563">IF(AND(R2163&lt;&gt;"",AJ2163&lt;&gt;""),$AK2163*$AM2163,"")</f>
        <v/>
      </c>
      <c r="AP2163" s="53"/>
      <c r="AQ2163" s="53"/>
      <c r="AR2163" s="1"/>
      <c r="AS2163" s="1"/>
    </row>
    <row r="2164" spans="1:45" ht="18.75" customHeight="1" x14ac:dyDescent="0.35">
      <c r="A2164" s="1"/>
      <c r="B2164" s="49">
        <f>IF(R2164="",0,COUNTIF($R$7:R2164,R2164))</f>
        <v>0</v>
      </c>
      <c r="C2164" s="49" t="str">
        <f t="shared" si="548"/>
        <v>0</v>
      </c>
      <c r="D2164" s="49">
        <f>IF(X2164="",0,COUNTIF($X$7:X2164,X2164))</f>
        <v>0</v>
      </c>
      <c r="E2164" s="49" t="str">
        <f t="shared" si="549"/>
        <v>0</v>
      </c>
      <c r="F2164" s="49">
        <f>IF(AD2164="",0,COUNTIF($AD$7:AD2164,AD2164))</f>
        <v>0</v>
      </c>
      <c r="G2164" s="49" t="str">
        <f t="shared" si="550"/>
        <v>0</v>
      </c>
      <c r="H2164" s="49">
        <f>IF(AJ2164="",0,COUNTIF($AJ$7:AJ2164,AJ2164))</f>
        <v>0</v>
      </c>
      <c r="I2164" s="49" t="str">
        <f t="shared" si="551"/>
        <v>0</v>
      </c>
      <c r="J2164" s="120">
        <f t="shared" si="552"/>
        <v>0</v>
      </c>
      <c r="K2164" s="50" t="str">
        <f t="shared" si="553"/>
        <v>-</v>
      </c>
      <c r="L2164" s="49">
        <f>IF(N2164="",0,COUNTIF($N$7:N2164,N2164))</f>
        <v>0</v>
      </c>
      <c r="M2164" s="50" t="str">
        <f t="shared" si="554"/>
        <v>0</v>
      </c>
      <c r="N2164" s="49" t="str">
        <f t="shared" si="555"/>
        <v/>
      </c>
      <c r="O2164" s="1"/>
      <c r="P2164" s="112"/>
      <c r="Q2164" s="4"/>
      <c r="R2164" s="4"/>
      <c r="S2164" s="54" t="str">
        <f t="shared" si="556"/>
        <v/>
      </c>
      <c r="T2164" s="51"/>
      <c r="U2164" s="53"/>
      <c r="V2164" s="233"/>
      <c r="W2164" s="234" t="str">
        <f t="shared" si="557"/>
        <v/>
      </c>
      <c r="X2164" s="52"/>
      <c r="Y2164" s="53"/>
      <c r="Z2164" s="53"/>
      <c r="AA2164" s="53"/>
      <c r="AB2164" s="54" t="str">
        <f t="shared" si="558"/>
        <v/>
      </c>
      <c r="AC2164" s="54" t="str">
        <f t="shared" si="559"/>
        <v/>
      </c>
      <c r="AD2164" s="52"/>
      <c r="AE2164" s="53"/>
      <c r="AF2164" s="53"/>
      <c r="AG2164" s="53"/>
      <c r="AH2164" s="54" t="str">
        <f t="shared" si="560"/>
        <v/>
      </c>
      <c r="AI2164" s="54" t="str">
        <f t="shared" si="561"/>
        <v/>
      </c>
      <c r="AJ2164" s="52"/>
      <c r="AK2164" s="55"/>
      <c r="AL2164" s="55"/>
      <c r="AM2164" s="55"/>
      <c r="AN2164" s="54" t="str">
        <f t="shared" si="562"/>
        <v/>
      </c>
      <c r="AO2164" s="54" t="str">
        <f t="shared" si="563"/>
        <v/>
      </c>
      <c r="AP2164" s="53"/>
      <c r="AQ2164" s="53"/>
      <c r="AR2164" s="1"/>
      <c r="AS2164" s="1"/>
    </row>
    <row r="2165" spans="1:45" ht="18.75" customHeight="1" x14ac:dyDescent="0.35">
      <c r="A2165" s="1"/>
      <c r="B2165" s="49">
        <f>IF(R2165="",0,COUNTIF($R$7:R2165,R2165))</f>
        <v>0</v>
      </c>
      <c r="C2165" s="49" t="str">
        <f t="shared" si="548"/>
        <v>0</v>
      </c>
      <c r="D2165" s="49">
        <f>IF(X2165="",0,COUNTIF($X$7:X2165,X2165))</f>
        <v>0</v>
      </c>
      <c r="E2165" s="49" t="str">
        <f t="shared" si="549"/>
        <v>0</v>
      </c>
      <c r="F2165" s="49">
        <f>IF(AD2165="",0,COUNTIF($AD$7:AD2165,AD2165))</f>
        <v>0</v>
      </c>
      <c r="G2165" s="49" t="str">
        <f t="shared" si="550"/>
        <v>0</v>
      </c>
      <c r="H2165" s="49">
        <f>IF(AJ2165="",0,COUNTIF($AJ$7:AJ2165,AJ2165))</f>
        <v>0</v>
      </c>
      <c r="I2165" s="49" t="str">
        <f t="shared" si="551"/>
        <v>0</v>
      </c>
      <c r="J2165" s="120">
        <f t="shared" si="552"/>
        <v>0</v>
      </c>
      <c r="K2165" s="50" t="str">
        <f t="shared" si="553"/>
        <v>-</v>
      </c>
      <c r="L2165" s="49">
        <f>IF(N2165="",0,COUNTIF($N$7:N2165,N2165))</f>
        <v>0</v>
      </c>
      <c r="M2165" s="50" t="str">
        <f t="shared" si="554"/>
        <v>0</v>
      </c>
      <c r="N2165" s="49" t="str">
        <f t="shared" si="555"/>
        <v/>
      </c>
      <c r="O2165" s="1"/>
      <c r="P2165" s="112"/>
      <c r="Q2165" s="4"/>
      <c r="R2165" s="4"/>
      <c r="S2165" s="54" t="str">
        <f t="shared" si="556"/>
        <v/>
      </c>
      <c r="T2165" s="51"/>
      <c r="U2165" s="53"/>
      <c r="V2165" s="233"/>
      <c r="W2165" s="234" t="str">
        <f t="shared" si="557"/>
        <v/>
      </c>
      <c r="X2165" s="52"/>
      <c r="Y2165" s="53"/>
      <c r="Z2165" s="53"/>
      <c r="AA2165" s="53"/>
      <c r="AB2165" s="54" t="str">
        <f t="shared" si="558"/>
        <v/>
      </c>
      <c r="AC2165" s="54" t="str">
        <f t="shared" si="559"/>
        <v/>
      </c>
      <c r="AD2165" s="52"/>
      <c r="AE2165" s="53"/>
      <c r="AF2165" s="53"/>
      <c r="AG2165" s="53"/>
      <c r="AH2165" s="54" t="str">
        <f t="shared" si="560"/>
        <v/>
      </c>
      <c r="AI2165" s="54" t="str">
        <f t="shared" si="561"/>
        <v/>
      </c>
      <c r="AJ2165" s="52"/>
      <c r="AK2165" s="55"/>
      <c r="AL2165" s="55"/>
      <c r="AM2165" s="55"/>
      <c r="AN2165" s="54" t="str">
        <f t="shared" si="562"/>
        <v/>
      </c>
      <c r="AO2165" s="54" t="str">
        <f t="shared" si="563"/>
        <v/>
      </c>
      <c r="AP2165" s="53"/>
      <c r="AQ2165" s="53"/>
      <c r="AR2165" s="1"/>
      <c r="AS2165" s="1"/>
    </row>
    <row r="2166" spans="1:45" ht="18.75" customHeight="1" x14ac:dyDescent="0.35">
      <c r="A2166" s="1"/>
      <c r="B2166" s="49">
        <f>IF(R2166="",0,COUNTIF($R$7:R2166,R2166))</f>
        <v>0</v>
      </c>
      <c r="C2166" s="49" t="str">
        <f t="shared" si="548"/>
        <v>0</v>
      </c>
      <c r="D2166" s="49">
        <f>IF(X2166="",0,COUNTIF($X$7:X2166,X2166))</f>
        <v>0</v>
      </c>
      <c r="E2166" s="49" t="str">
        <f t="shared" si="549"/>
        <v>0</v>
      </c>
      <c r="F2166" s="49">
        <f>IF(AD2166="",0,COUNTIF($AD$7:AD2166,AD2166))</f>
        <v>0</v>
      </c>
      <c r="G2166" s="49" t="str">
        <f t="shared" si="550"/>
        <v>0</v>
      </c>
      <c r="H2166" s="49">
        <f>IF(AJ2166="",0,COUNTIF($AJ$7:AJ2166,AJ2166))</f>
        <v>0</v>
      </c>
      <c r="I2166" s="49" t="str">
        <f t="shared" si="551"/>
        <v>0</v>
      </c>
      <c r="J2166" s="120">
        <f t="shared" si="552"/>
        <v>0</v>
      </c>
      <c r="K2166" s="50" t="str">
        <f t="shared" si="553"/>
        <v>-</v>
      </c>
      <c r="L2166" s="49">
        <f>IF(N2166="",0,COUNTIF($N$7:N2166,N2166))</f>
        <v>0</v>
      </c>
      <c r="M2166" s="50" t="str">
        <f t="shared" si="554"/>
        <v>0</v>
      </c>
      <c r="N2166" s="49" t="str">
        <f t="shared" si="555"/>
        <v/>
      </c>
      <c r="O2166" s="1"/>
      <c r="P2166" s="112"/>
      <c r="Q2166" s="4"/>
      <c r="R2166" s="4"/>
      <c r="S2166" s="54" t="str">
        <f t="shared" si="556"/>
        <v/>
      </c>
      <c r="T2166" s="51"/>
      <c r="U2166" s="53"/>
      <c r="V2166" s="233"/>
      <c r="W2166" s="234" t="str">
        <f t="shared" si="557"/>
        <v/>
      </c>
      <c r="X2166" s="52"/>
      <c r="Y2166" s="53"/>
      <c r="Z2166" s="53"/>
      <c r="AA2166" s="53"/>
      <c r="AB2166" s="54" t="str">
        <f t="shared" si="558"/>
        <v/>
      </c>
      <c r="AC2166" s="54" t="str">
        <f t="shared" si="559"/>
        <v/>
      </c>
      <c r="AD2166" s="52"/>
      <c r="AE2166" s="53"/>
      <c r="AF2166" s="53"/>
      <c r="AG2166" s="53"/>
      <c r="AH2166" s="54" t="str">
        <f t="shared" si="560"/>
        <v/>
      </c>
      <c r="AI2166" s="54" t="str">
        <f t="shared" si="561"/>
        <v/>
      </c>
      <c r="AJ2166" s="52"/>
      <c r="AK2166" s="55"/>
      <c r="AL2166" s="55"/>
      <c r="AM2166" s="55"/>
      <c r="AN2166" s="54" t="str">
        <f t="shared" si="562"/>
        <v/>
      </c>
      <c r="AO2166" s="54" t="str">
        <f t="shared" si="563"/>
        <v/>
      </c>
      <c r="AP2166" s="53"/>
      <c r="AQ2166" s="53"/>
      <c r="AR2166" s="1"/>
      <c r="AS2166" s="1"/>
    </row>
    <row r="2167" spans="1:45" ht="18.75" customHeight="1" x14ac:dyDescent="0.35">
      <c r="A2167" s="1"/>
      <c r="B2167" s="49">
        <f>IF(R2167="",0,COUNTIF($R$7:R2167,R2167))</f>
        <v>0</v>
      </c>
      <c r="C2167" s="49" t="str">
        <f t="shared" si="548"/>
        <v>0</v>
      </c>
      <c r="D2167" s="49">
        <f>IF(X2167="",0,COUNTIF($X$7:X2167,X2167))</f>
        <v>0</v>
      </c>
      <c r="E2167" s="49" t="str">
        <f t="shared" si="549"/>
        <v>0</v>
      </c>
      <c r="F2167" s="49">
        <f>IF(AD2167="",0,COUNTIF($AD$7:AD2167,AD2167))</f>
        <v>0</v>
      </c>
      <c r="G2167" s="49" t="str">
        <f t="shared" si="550"/>
        <v>0</v>
      </c>
      <c r="H2167" s="49">
        <f>IF(AJ2167="",0,COUNTIF($AJ$7:AJ2167,AJ2167))</f>
        <v>0</v>
      </c>
      <c r="I2167" s="49" t="str">
        <f t="shared" si="551"/>
        <v>0</v>
      </c>
      <c r="J2167" s="120">
        <f t="shared" si="552"/>
        <v>0</v>
      </c>
      <c r="K2167" s="50" t="str">
        <f t="shared" si="553"/>
        <v>-</v>
      </c>
      <c r="L2167" s="49">
        <f>IF(N2167="",0,COUNTIF($N$7:N2167,N2167))</f>
        <v>0</v>
      </c>
      <c r="M2167" s="50" t="str">
        <f t="shared" si="554"/>
        <v>0</v>
      </c>
      <c r="N2167" s="49" t="str">
        <f t="shared" si="555"/>
        <v/>
      </c>
      <c r="O2167" s="1"/>
      <c r="P2167" s="112"/>
      <c r="Q2167" s="4"/>
      <c r="R2167" s="4"/>
      <c r="S2167" s="54" t="str">
        <f t="shared" si="556"/>
        <v/>
      </c>
      <c r="T2167" s="51"/>
      <c r="U2167" s="53"/>
      <c r="V2167" s="233"/>
      <c r="W2167" s="234" t="str">
        <f t="shared" si="557"/>
        <v/>
      </c>
      <c r="X2167" s="52"/>
      <c r="Y2167" s="53"/>
      <c r="Z2167" s="53"/>
      <c r="AA2167" s="53"/>
      <c r="AB2167" s="54" t="str">
        <f t="shared" si="558"/>
        <v/>
      </c>
      <c r="AC2167" s="54" t="str">
        <f t="shared" si="559"/>
        <v/>
      </c>
      <c r="AD2167" s="52"/>
      <c r="AE2167" s="53"/>
      <c r="AF2167" s="53"/>
      <c r="AG2167" s="53"/>
      <c r="AH2167" s="54" t="str">
        <f t="shared" si="560"/>
        <v/>
      </c>
      <c r="AI2167" s="54" t="str">
        <f t="shared" si="561"/>
        <v/>
      </c>
      <c r="AJ2167" s="52"/>
      <c r="AK2167" s="55"/>
      <c r="AL2167" s="55"/>
      <c r="AM2167" s="55"/>
      <c r="AN2167" s="54" t="str">
        <f t="shared" si="562"/>
        <v/>
      </c>
      <c r="AO2167" s="54" t="str">
        <f t="shared" si="563"/>
        <v/>
      </c>
      <c r="AP2167" s="53"/>
      <c r="AQ2167" s="53"/>
      <c r="AR2167" s="1"/>
      <c r="AS2167" s="1"/>
    </row>
    <row r="2168" spans="1:45" ht="18.75" customHeight="1" x14ac:dyDescent="0.35">
      <c r="A2168" s="1"/>
      <c r="B2168" s="49">
        <f>IF(R2168="",0,COUNTIF($R$7:R2168,R2168))</f>
        <v>0</v>
      </c>
      <c r="C2168" s="49" t="str">
        <f t="shared" si="548"/>
        <v>0</v>
      </c>
      <c r="D2168" s="49">
        <f>IF(X2168="",0,COUNTIF($X$7:X2168,X2168))</f>
        <v>0</v>
      </c>
      <c r="E2168" s="49" t="str">
        <f t="shared" si="549"/>
        <v>0</v>
      </c>
      <c r="F2168" s="49">
        <f>IF(AD2168="",0,COUNTIF($AD$7:AD2168,AD2168))</f>
        <v>0</v>
      </c>
      <c r="G2168" s="49" t="str">
        <f t="shared" si="550"/>
        <v>0</v>
      </c>
      <c r="H2168" s="49">
        <f>IF(AJ2168="",0,COUNTIF($AJ$7:AJ2168,AJ2168))</f>
        <v>0</v>
      </c>
      <c r="I2168" s="49" t="str">
        <f t="shared" si="551"/>
        <v>0</v>
      </c>
      <c r="J2168" s="120">
        <f t="shared" si="552"/>
        <v>0</v>
      </c>
      <c r="K2168" s="50" t="str">
        <f t="shared" si="553"/>
        <v>-</v>
      </c>
      <c r="L2168" s="49">
        <f>IF(N2168="",0,COUNTIF($N$7:N2168,N2168))</f>
        <v>0</v>
      </c>
      <c r="M2168" s="50" t="str">
        <f t="shared" si="554"/>
        <v>0</v>
      </c>
      <c r="N2168" s="49" t="str">
        <f t="shared" si="555"/>
        <v/>
      </c>
      <c r="O2168" s="1"/>
      <c r="P2168" s="112"/>
      <c r="Q2168" s="4"/>
      <c r="R2168" s="4"/>
      <c r="S2168" s="54" t="str">
        <f t="shared" si="556"/>
        <v/>
      </c>
      <c r="T2168" s="51"/>
      <c r="U2168" s="53"/>
      <c r="V2168" s="233"/>
      <c r="W2168" s="234" t="str">
        <f t="shared" si="557"/>
        <v/>
      </c>
      <c r="X2168" s="52"/>
      <c r="Y2168" s="53"/>
      <c r="Z2168" s="53"/>
      <c r="AA2168" s="53"/>
      <c r="AB2168" s="54" t="str">
        <f t="shared" si="558"/>
        <v/>
      </c>
      <c r="AC2168" s="54" t="str">
        <f t="shared" si="559"/>
        <v/>
      </c>
      <c r="AD2168" s="52"/>
      <c r="AE2168" s="53"/>
      <c r="AF2168" s="53"/>
      <c r="AG2168" s="53"/>
      <c r="AH2168" s="54" t="str">
        <f t="shared" si="560"/>
        <v/>
      </c>
      <c r="AI2168" s="54" t="str">
        <f t="shared" si="561"/>
        <v/>
      </c>
      <c r="AJ2168" s="52"/>
      <c r="AK2168" s="55"/>
      <c r="AL2168" s="55"/>
      <c r="AM2168" s="55"/>
      <c r="AN2168" s="54" t="str">
        <f t="shared" si="562"/>
        <v/>
      </c>
      <c r="AO2168" s="54" t="str">
        <f t="shared" si="563"/>
        <v/>
      </c>
      <c r="AP2168" s="53"/>
      <c r="AQ2168" s="53"/>
      <c r="AR2168" s="1"/>
      <c r="AS2168" s="1"/>
    </row>
    <row r="2169" spans="1:45" ht="18.75" customHeight="1" x14ac:dyDescent="0.35">
      <c r="A2169" s="1"/>
      <c r="B2169" s="49">
        <f>IF(R2169="",0,COUNTIF($R$7:R2169,R2169))</f>
        <v>0</v>
      </c>
      <c r="C2169" s="49" t="str">
        <f t="shared" si="548"/>
        <v>0</v>
      </c>
      <c r="D2169" s="49">
        <f>IF(X2169="",0,COUNTIF($X$7:X2169,X2169))</f>
        <v>0</v>
      </c>
      <c r="E2169" s="49" t="str">
        <f t="shared" si="549"/>
        <v>0</v>
      </c>
      <c r="F2169" s="49">
        <f>IF(AD2169="",0,COUNTIF($AD$7:AD2169,AD2169))</f>
        <v>0</v>
      </c>
      <c r="G2169" s="49" t="str">
        <f t="shared" si="550"/>
        <v>0</v>
      </c>
      <c r="H2169" s="49">
        <f>IF(AJ2169="",0,COUNTIF($AJ$7:AJ2169,AJ2169))</f>
        <v>0</v>
      </c>
      <c r="I2169" s="49" t="str">
        <f t="shared" si="551"/>
        <v>0</v>
      </c>
      <c r="J2169" s="120">
        <f t="shared" si="552"/>
        <v>0</v>
      </c>
      <c r="K2169" s="50" t="str">
        <f t="shared" si="553"/>
        <v>-</v>
      </c>
      <c r="L2169" s="49">
        <f>IF(N2169="",0,COUNTIF($N$7:N2169,N2169))</f>
        <v>0</v>
      </c>
      <c r="M2169" s="50" t="str">
        <f t="shared" si="554"/>
        <v>0</v>
      </c>
      <c r="N2169" s="49" t="str">
        <f t="shared" si="555"/>
        <v/>
      </c>
      <c r="O2169" s="1"/>
      <c r="P2169" s="112"/>
      <c r="Q2169" s="4"/>
      <c r="R2169" s="4"/>
      <c r="S2169" s="54" t="str">
        <f t="shared" si="556"/>
        <v/>
      </c>
      <c r="T2169" s="51"/>
      <c r="U2169" s="53"/>
      <c r="V2169" s="233"/>
      <c r="W2169" s="234" t="str">
        <f t="shared" si="557"/>
        <v/>
      </c>
      <c r="X2169" s="52"/>
      <c r="Y2169" s="53"/>
      <c r="Z2169" s="53"/>
      <c r="AA2169" s="53"/>
      <c r="AB2169" s="54" t="str">
        <f t="shared" si="558"/>
        <v/>
      </c>
      <c r="AC2169" s="54" t="str">
        <f t="shared" si="559"/>
        <v/>
      </c>
      <c r="AD2169" s="52"/>
      <c r="AE2169" s="53"/>
      <c r="AF2169" s="53"/>
      <c r="AG2169" s="53"/>
      <c r="AH2169" s="54" t="str">
        <f t="shared" si="560"/>
        <v/>
      </c>
      <c r="AI2169" s="54" t="str">
        <f t="shared" si="561"/>
        <v/>
      </c>
      <c r="AJ2169" s="52"/>
      <c r="AK2169" s="55"/>
      <c r="AL2169" s="55"/>
      <c r="AM2169" s="55"/>
      <c r="AN2169" s="54" t="str">
        <f t="shared" si="562"/>
        <v/>
      </c>
      <c r="AO2169" s="54" t="str">
        <f t="shared" si="563"/>
        <v/>
      </c>
      <c r="AP2169" s="53"/>
      <c r="AQ2169" s="53"/>
      <c r="AR2169" s="1"/>
      <c r="AS2169" s="1"/>
    </row>
    <row r="2170" spans="1:45" ht="18.75" customHeight="1" x14ac:dyDescent="0.35">
      <c r="A2170" s="1"/>
      <c r="B2170" s="49">
        <f>IF(R2170="",0,COUNTIF($R$7:R2170,R2170))</f>
        <v>0</v>
      </c>
      <c r="C2170" s="49" t="str">
        <f t="shared" si="548"/>
        <v>0</v>
      </c>
      <c r="D2170" s="49">
        <f>IF(X2170="",0,COUNTIF($X$7:X2170,X2170))</f>
        <v>0</v>
      </c>
      <c r="E2170" s="49" t="str">
        <f t="shared" si="549"/>
        <v>0</v>
      </c>
      <c r="F2170" s="49">
        <f>IF(AD2170="",0,COUNTIF($AD$7:AD2170,AD2170))</f>
        <v>0</v>
      </c>
      <c r="G2170" s="49" t="str">
        <f t="shared" si="550"/>
        <v>0</v>
      </c>
      <c r="H2170" s="49">
        <f>IF(AJ2170="",0,COUNTIF($AJ$7:AJ2170,AJ2170))</f>
        <v>0</v>
      </c>
      <c r="I2170" s="49" t="str">
        <f t="shared" si="551"/>
        <v>0</v>
      </c>
      <c r="J2170" s="120">
        <f t="shared" si="552"/>
        <v>0</v>
      </c>
      <c r="K2170" s="50" t="str">
        <f t="shared" si="553"/>
        <v>-</v>
      </c>
      <c r="L2170" s="49">
        <f>IF(N2170="",0,COUNTIF($N$7:N2170,N2170))</f>
        <v>0</v>
      </c>
      <c r="M2170" s="50" t="str">
        <f t="shared" si="554"/>
        <v>0</v>
      </c>
      <c r="N2170" s="49" t="str">
        <f t="shared" si="555"/>
        <v/>
      </c>
      <c r="O2170" s="1"/>
      <c r="P2170" s="112"/>
      <c r="Q2170" s="4"/>
      <c r="R2170" s="4"/>
      <c r="S2170" s="54" t="str">
        <f t="shared" si="556"/>
        <v/>
      </c>
      <c r="T2170" s="51"/>
      <c r="U2170" s="53"/>
      <c r="V2170" s="233"/>
      <c r="W2170" s="234" t="str">
        <f t="shared" si="557"/>
        <v/>
      </c>
      <c r="X2170" s="52"/>
      <c r="Y2170" s="53"/>
      <c r="Z2170" s="53"/>
      <c r="AA2170" s="53"/>
      <c r="AB2170" s="54" t="str">
        <f t="shared" si="558"/>
        <v/>
      </c>
      <c r="AC2170" s="54" t="str">
        <f t="shared" si="559"/>
        <v/>
      </c>
      <c r="AD2170" s="52"/>
      <c r="AE2170" s="53"/>
      <c r="AF2170" s="53"/>
      <c r="AG2170" s="53"/>
      <c r="AH2170" s="54" t="str">
        <f t="shared" si="560"/>
        <v/>
      </c>
      <c r="AI2170" s="54" t="str">
        <f t="shared" si="561"/>
        <v/>
      </c>
      <c r="AJ2170" s="52"/>
      <c r="AK2170" s="55"/>
      <c r="AL2170" s="55"/>
      <c r="AM2170" s="55"/>
      <c r="AN2170" s="54" t="str">
        <f t="shared" si="562"/>
        <v/>
      </c>
      <c r="AO2170" s="54" t="str">
        <f t="shared" si="563"/>
        <v/>
      </c>
      <c r="AP2170" s="53"/>
      <c r="AQ2170" s="53"/>
      <c r="AR2170" s="1"/>
      <c r="AS2170" s="1"/>
    </row>
    <row r="2171" spans="1:45" ht="18.75" customHeight="1" x14ac:dyDescent="0.35">
      <c r="A2171" s="1"/>
      <c r="B2171" s="49">
        <f>IF(R2171="",0,COUNTIF($R$7:R2171,R2171))</f>
        <v>0</v>
      </c>
      <c r="C2171" s="49" t="str">
        <f t="shared" si="548"/>
        <v>0</v>
      </c>
      <c r="D2171" s="49">
        <f>IF(X2171="",0,COUNTIF($X$7:X2171,X2171))</f>
        <v>0</v>
      </c>
      <c r="E2171" s="49" t="str">
        <f t="shared" si="549"/>
        <v>0</v>
      </c>
      <c r="F2171" s="49">
        <f>IF(AD2171="",0,COUNTIF($AD$7:AD2171,AD2171))</f>
        <v>0</v>
      </c>
      <c r="G2171" s="49" t="str">
        <f t="shared" si="550"/>
        <v>0</v>
      </c>
      <c r="H2171" s="49">
        <f>IF(AJ2171="",0,COUNTIF($AJ$7:AJ2171,AJ2171))</f>
        <v>0</v>
      </c>
      <c r="I2171" s="49" t="str">
        <f t="shared" si="551"/>
        <v>0</v>
      </c>
      <c r="J2171" s="120">
        <f t="shared" si="552"/>
        <v>0</v>
      </c>
      <c r="K2171" s="50" t="str">
        <f t="shared" si="553"/>
        <v>-</v>
      </c>
      <c r="L2171" s="49">
        <f>IF(N2171="",0,COUNTIF($N$7:N2171,N2171))</f>
        <v>0</v>
      </c>
      <c r="M2171" s="50" t="str">
        <f t="shared" si="554"/>
        <v>0</v>
      </c>
      <c r="N2171" s="49" t="str">
        <f t="shared" si="555"/>
        <v/>
      </c>
      <c r="O2171" s="1"/>
      <c r="P2171" s="112"/>
      <c r="Q2171" s="4"/>
      <c r="R2171" s="4"/>
      <c r="S2171" s="54" t="str">
        <f t="shared" si="556"/>
        <v/>
      </c>
      <c r="T2171" s="51"/>
      <c r="U2171" s="53"/>
      <c r="V2171" s="233"/>
      <c r="W2171" s="234" t="str">
        <f t="shared" si="557"/>
        <v/>
      </c>
      <c r="X2171" s="52"/>
      <c r="Y2171" s="53"/>
      <c r="Z2171" s="53"/>
      <c r="AA2171" s="53"/>
      <c r="AB2171" s="54" t="str">
        <f t="shared" si="558"/>
        <v/>
      </c>
      <c r="AC2171" s="54" t="str">
        <f t="shared" si="559"/>
        <v/>
      </c>
      <c r="AD2171" s="52"/>
      <c r="AE2171" s="53"/>
      <c r="AF2171" s="53"/>
      <c r="AG2171" s="53"/>
      <c r="AH2171" s="54" t="str">
        <f t="shared" si="560"/>
        <v/>
      </c>
      <c r="AI2171" s="54" t="str">
        <f t="shared" si="561"/>
        <v/>
      </c>
      <c r="AJ2171" s="52"/>
      <c r="AK2171" s="55"/>
      <c r="AL2171" s="55"/>
      <c r="AM2171" s="55"/>
      <c r="AN2171" s="54" t="str">
        <f t="shared" si="562"/>
        <v/>
      </c>
      <c r="AO2171" s="54" t="str">
        <f t="shared" si="563"/>
        <v/>
      </c>
      <c r="AP2171" s="53"/>
      <c r="AQ2171" s="53"/>
      <c r="AR2171" s="1"/>
      <c r="AS2171" s="1"/>
    </row>
    <row r="2172" spans="1:45" ht="18.75" customHeight="1" x14ac:dyDescent="0.35">
      <c r="A2172" s="1"/>
      <c r="B2172" s="49">
        <f>IF(R2172="",0,COUNTIF($R$7:R2172,R2172))</f>
        <v>0</v>
      </c>
      <c r="C2172" s="49" t="str">
        <f t="shared" si="548"/>
        <v>0</v>
      </c>
      <c r="D2172" s="49">
        <f>IF(X2172="",0,COUNTIF($X$7:X2172,X2172))</f>
        <v>0</v>
      </c>
      <c r="E2172" s="49" t="str">
        <f t="shared" si="549"/>
        <v>0</v>
      </c>
      <c r="F2172" s="49">
        <f>IF(AD2172="",0,COUNTIF($AD$7:AD2172,AD2172))</f>
        <v>0</v>
      </c>
      <c r="G2172" s="49" t="str">
        <f t="shared" si="550"/>
        <v>0</v>
      </c>
      <c r="H2172" s="49">
        <f>IF(AJ2172="",0,COUNTIF($AJ$7:AJ2172,AJ2172))</f>
        <v>0</v>
      </c>
      <c r="I2172" s="49" t="str">
        <f t="shared" si="551"/>
        <v>0</v>
      </c>
      <c r="J2172" s="120">
        <f t="shared" si="552"/>
        <v>0</v>
      </c>
      <c r="K2172" s="50" t="str">
        <f t="shared" si="553"/>
        <v>-</v>
      </c>
      <c r="L2172" s="49">
        <f>IF(N2172="",0,COUNTIF($N$7:N2172,N2172))</f>
        <v>0</v>
      </c>
      <c r="M2172" s="50" t="str">
        <f t="shared" si="554"/>
        <v>0</v>
      </c>
      <c r="N2172" s="49" t="str">
        <f t="shared" si="555"/>
        <v/>
      </c>
      <c r="O2172" s="1"/>
      <c r="P2172" s="112"/>
      <c r="Q2172" s="4"/>
      <c r="R2172" s="4"/>
      <c r="S2172" s="54" t="str">
        <f t="shared" si="556"/>
        <v/>
      </c>
      <c r="T2172" s="51"/>
      <c r="U2172" s="53"/>
      <c r="V2172" s="233"/>
      <c r="W2172" s="234" t="str">
        <f t="shared" si="557"/>
        <v/>
      </c>
      <c r="X2172" s="52"/>
      <c r="Y2172" s="53"/>
      <c r="Z2172" s="53"/>
      <c r="AA2172" s="53"/>
      <c r="AB2172" s="54" t="str">
        <f t="shared" si="558"/>
        <v/>
      </c>
      <c r="AC2172" s="54" t="str">
        <f t="shared" si="559"/>
        <v/>
      </c>
      <c r="AD2172" s="52"/>
      <c r="AE2172" s="53"/>
      <c r="AF2172" s="53"/>
      <c r="AG2172" s="53"/>
      <c r="AH2172" s="54" t="str">
        <f t="shared" si="560"/>
        <v/>
      </c>
      <c r="AI2172" s="54" t="str">
        <f t="shared" si="561"/>
        <v/>
      </c>
      <c r="AJ2172" s="52"/>
      <c r="AK2172" s="55"/>
      <c r="AL2172" s="55"/>
      <c r="AM2172" s="55"/>
      <c r="AN2172" s="54" t="str">
        <f t="shared" si="562"/>
        <v/>
      </c>
      <c r="AO2172" s="54" t="str">
        <f t="shared" si="563"/>
        <v/>
      </c>
      <c r="AP2172" s="53"/>
      <c r="AQ2172" s="53"/>
      <c r="AR2172" s="1"/>
      <c r="AS2172" s="1"/>
    </row>
    <row r="2173" spans="1:45" ht="18.75" customHeight="1" x14ac:dyDescent="0.35">
      <c r="A2173" s="1"/>
      <c r="B2173" s="49">
        <f>IF(R2173="",0,COUNTIF($R$7:R2173,R2173))</f>
        <v>0</v>
      </c>
      <c r="C2173" s="49" t="str">
        <f t="shared" si="548"/>
        <v>0</v>
      </c>
      <c r="D2173" s="49">
        <f>IF(X2173="",0,COUNTIF($X$7:X2173,X2173))</f>
        <v>0</v>
      </c>
      <c r="E2173" s="49" t="str">
        <f t="shared" si="549"/>
        <v>0</v>
      </c>
      <c r="F2173" s="49">
        <f>IF(AD2173="",0,COUNTIF($AD$7:AD2173,AD2173))</f>
        <v>0</v>
      </c>
      <c r="G2173" s="49" t="str">
        <f t="shared" si="550"/>
        <v>0</v>
      </c>
      <c r="H2173" s="49">
        <f>IF(AJ2173="",0,COUNTIF($AJ$7:AJ2173,AJ2173))</f>
        <v>0</v>
      </c>
      <c r="I2173" s="49" t="str">
        <f t="shared" si="551"/>
        <v>0</v>
      </c>
      <c r="J2173" s="120">
        <f t="shared" si="552"/>
        <v>0</v>
      </c>
      <c r="K2173" s="50" t="str">
        <f t="shared" si="553"/>
        <v>-</v>
      </c>
      <c r="L2173" s="49">
        <f>IF(N2173="",0,COUNTIF($N$7:N2173,N2173))</f>
        <v>0</v>
      </c>
      <c r="M2173" s="50" t="str">
        <f t="shared" si="554"/>
        <v>0</v>
      </c>
      <c r="N2173" s="49" t="str">
        <f t="shared" si="555"/>
        <v/>
      </c>
      <c r="O2173" s="1"/>
      <c r="P2173" s="112"/>
      <c r="Q2173" s="4"/>
      <c r="R2173" s="4"/>
      <c r="S2173" s="54" t="str">
        <f t="shared" si="556"/>
        <v/>
      </c>
      <c r="T2173" s="51"/>
      <c r="U2173" s="53"/>
      <c r="V2173" s="233"/>
      <c r="W2173" s="234" t="str">
        <f t="shared" si="557"/>
        <v/>
      </c>
      <c r="X2173" s="52"/>
      <c r="Y2173" s="53"/>
      <c r="Z2173" s="53"/>
      <c r="AA2173" s="53"/>
      <c r="AB2173" s="54" t="str">
        <f t="shared" si="558"/>
        <v/>
      </c>
      <c r="AC2173" s="54" t="str">
        <f t="shared" si="559"/>
        <v/>
      </c>
      <c r="AD2173" s="52"/>
      <c r="AE2173" s="53"/>
      <c r="AF2173" s="53"/>
      <c r="AG2173" s="53"/>
      <c r="AH2173" s="54" t="str">
        <f t="shared" si="560"/>
        <v/>
      </c>
      <c r="AI2173" s="54" t="str">
        <f t="shared" si="561"/>
        <v/>
      </c>
      <c r="AJ2173" s="52"/>
      <c r="AK2173" s="55"/>
      <c r="AL2173" s="55"/>
      <c r="AM2173" s="55"/>
      <c r="AN2173" s="54" t="str">
        <f t="shared" si="562"/>
        <v/>
      </c>
      <c r="AO2173" s="54" t="str">
        <f t="shared" si="563"/>
        <v/>
      </c>
      <c r="AP2173" s="53"/>
      <c r="AQ2173" s="53"/>
      <c r="AR2173" s="1"/>
      <c r="AS2173" s="1"/>
    </row>
    <row r="2174" spans="1:45" ht="18.75" customHeight="1" x14ac:dyDescent="0.35">
      <c r="A2174" s="1"/>
      <c r="B2174" s="49">
        <f>IF(R2174="",0,COUNTIF($R$7:R2174,R2174))</f>
        <v>0</v>
      </c>
      <c r="C2174" s="49" t="str">
        <f t="shared" si="548"/>
        <v>0</v>
      </c>
      <c r="D2174" s="49">
        <f>IF(X2174="",0,COUNTIF($X$7:X2174,X2174))</f>
        <v>0</v>
      </c>
      <c r="E2174" s="49" t="str">
        <f t="shared" si="549"/>
        <v>0</v>
      </c>
      <c r="F2174" s="49">
        <f>IF(AD2174="",0,COUNTIF($AD$7:AD2174,AD2174))</f>
        <v>0</v>
      </c>
      <c r="G2174" s="49" t="str">
        <f t="shared" si="550"/>
        <v>0</v>
      </c>
      <c r="H2174" s="49">
        <f>IF(AJ2174="",0,COUNTIF($AJ$7:AJ2174,AJ2174))</f>
        <v>0</v>
      </c>
      <c r="I2174" s="49" t="str">
        <f t="shared" si="551"/>
        <v>0</v>
      </c>
      <c r="J2174" s="120">
        <f t="shared" si="552"/>
        <v>0</v>
      </c>
      <c r="K2174" s="50" t="str">
        <f t="shared" si="553"/>
        <v>-</v>
      </c>
      <c r="L2174" s="49">
        <f>IF(N2174="",0,COUNTIF($N$7:N2174,N2174))</f>
        <v>0</v>
      </c>
      <c r="M2174" s="50" t="str">
        <f t="shared" si="554"/>
        <v>0</v>
      </c>
      <c r="N2174" s="49" t="str">
        <f t="shared" si="555"/>
        <v/>
      </c>
      <c r="O2174" s="1"/>
      <c r="P2174" s="112"/>
      <c r="Q2174" s="4"/>
      <c r="R2174" s="4"/>
      <c r="S2174" s="54" t="str">
        <f t="shared" si="556"/>
        <v/>
      </c>
      <c r="T2174" s="51"/>
      <c r="U2174" s="53"/>
      <c r="V2174" s="233"/>
      <c r="W2174" s="234" t="str">
        <f t="shared" si="557"/>
        <v/>
      </c>
      <c r="X2174" s="52"/>
      <c r="Y2174" s="53"/>
      <c r="Z2174" s="53"/>
      <c r="AA2174" s="53"/>
      <c r="AB2174" s="54" t="str">
        <f t="shared" si="558"/>
        <v/>
      </c>
      <c r="AC2174" s="54" t="str">
        <f t="shared" si="559"/>
        <v/>
      </c>
      <c r="AD2174" s="52"/>
      <c r="AE2174" s="53"/>
      <c r="AF2174" s="53"/>
      <c r="AG2174" s="53"/>
      <c r="AH2174" s="54" t="str">
        <f t="shared" si="560"/>
        <v/>
      </c>
      <c r="AI2174" s="54" t="str">
        <f t="shared" si="561"/>
        <v/>
      </c>
      <c r="AJ2174" s="52"/>
      <c r="AK2174" s="55"/>
      <c r="AL2174" s="55"/>
      <c r="AM2174" s="55"/>
      <c r="AN2174" s="54" t="str">
        <f t="shared" si="562"/>
        <v/>
      </c>
      <c r="AO2174" s="54" t="str">
        <f t="shared" si="563"/>
        <v/>
      </c>
      <c r="AP2174" s="53"/>
      <c r="AQ2174" s="53"/>
      <c r="AR2174" s="1"/>
      <c r="AS2174" s="1"/>
    </row>
    <row r="2175" spans="1:45" ht="18.75" customHeight="1" x14ac:dyDescent="0.35">
      <c r="A2175" s="1"/>
      <c r="B2175" s="49">
        <f>IF(R2175="",0,COUNTIF($R$7:R2175,R2175))</f>
        <v>0</v>
      </c>
      <c r="C2175" s="49" t="str">
        <f t="shared" si="548"/>
        <v>0</v>
      </c>
      <c r="D2175" s="49">
        <f>IF(X2175="",0,COUNTIF($X$7:X2175,X2175))</f>
        <v>0</v>
      </c>
      <c r="E2175" s="49" t="str">
        <f t="shared" si="549"/>
        <v>0</v>
      </c>
      <c r="F2175" s="49">
        <f>IF(AD2175="",0,COUNTIF($AD$7:AD2175,AD2175))</f>
        <v>0</v>
      </c>
      <c r="G2175" s="49" t="str">
        <f t="shared" si="550"/>
        <v>0</v>
      </c>
      <c r="H2175" s="49">
        <f>IF(AJ2175="",0,COUNTIF($AJ$7:AJ2175,AJ2175))</f>
        <v>0</v>
      </c>
      <c r="I2175" s="49" t="str">
        <f t="shared" si="551"/>
        <v>0</v>
      </c>
      <c r="J2175" s="120">
        <f t="shared" si="552"/>
        <v>0</v>
      </c>
      <c r="K2175" s="50" t="str">
        <f t="shared" si="553"/>
        <v>-</v>
      </c>
      <c r="L2175" s="49">
        <f>IF(N2175="",0,COUNTIF($N$7:N2175,N2175))</f>
        <v>0</v>
      </c>
      <c r="M2175" s="50" t="str">
        <f t="shared" si="554"/>
        <v>0</v>
      </c>
      <c r="N2175" s="49" t="str">
        <f t="shared" si="555"/>
        <v/>
      </c>
      <c r="O2175" s="1"/>
      <c r="P2175" s="112"/>
      <c r="Q2175" s="4"/>
      <c r="R2175" s="4"/>
      <c r="S2175" s="54" t="str">
        <f t="shared" si="556"/>
        <v/>
      </c>
      <c r="T2175" s="51"/>
      <c r="U2175" s="53"/>
      <c r="V2175" s="233"/>
      <c r="W2175" s="234" t="str">
        <f t="shared" si="557"/>
        <v/>
      </c>
      <c r="X2175" s="52"/>
      <c r="Y2175" s="53"/>
      <c r="Z2175" s="53"/>
      <c r="AA2175" s="53"/>
      <c r="AB2175" s="54" t="str">
        <f t="shared" si="558"/>
        <v/>
      </c>
      <c r="AC2175" s="54" t="str">
        <f t="shared" si="559"/>
        <v/>
      </c>
      <c r="AD2175" s="52"/>
      <c r="AE2175" s="53"/>
      <c r="AF2175" s="53"/>
      <c r="AG2175" s="53"/>
      <c r="AH2175" s="54" t="str">
        <f t="shared" si="560"/>
        <v/>
      </c>
      <c r="AI2175" s="54" t="str">
        <f t="shared" si="561"/>
        <v/>
      </c>
      <c r="AJ2175" s="52"/>
      <c r="AK2175" s="55"/>
      <c r="AL2175" s="55"/>
      <c r="AM2175" s="55"/>
      <c r="AN2175" s="54" t="str">
        <f t="shared" si="562"/>
        <v/>
      </c>
      <c r="AO2175" s="54" t="str">
        <f t="shared" si="563"/>
        <v/>
      </c>
      <c r="AP2175" s="53"/>
      <c r="AQ2175" s="53"/>
      <c r="AR2175" s="1"/>
      <c r="AS2175" s="1"/>
    </row>
    <row r="2176" spans="1:45" ht="18.75" customHeight="1" x14ac:dyDescent="0.35">
      <c r="A2176" s="1"/>
      <c r="B2176" s="49">
        <f>IF(R2176="",0,COUNTIF($R$7:R2176,R2176))</f>
        <v>0</v>
      </c>
      <c r="C2176" s="49" t="str">
        <f t="shared" si="548"/>
        <v>0</v>
      </c>
      <c r="D2176" s="49">
        <f>IF(X2176="",0,COUNTIF($X$7:X2176,X2176))</f>
        <v>0</v>
      </c>
      <c r="E2176" s="49" t="str">
        <f t="shared" si="549"/>
        <v>0</v>
      </c>
      <c r="F2176" s="49">
        <f>IF(AD2176="",0,COUNTIF($AD$7:AD2176,AD2176))</f>
        <v>0</v>
      </c>
      <c r="G2176" s="49" t="str">
        <f t="shared" si="550"/>
        <v>0</v>
      </c>
      <c r="H2176" s="49">
        <f>IF(AJ2176="",0,COUNTIF($AJ$7:AJ2176,AJ2176))</f>
        <v>0</v>
      </c>
      <c r="I2176" s="49" t="str">
        <f t="shared" si="551"/>
        <v>0</v>
      </c>
      <c r="J2176" s="120">
        <f t="shared" si="552"/>
        <v>0</v>
      </c>
      <c r="K2176" s="50" t="str">
        <f t="shared" si="553"/>
        <v>-</v>
      </c>
      <c r="L2176" s="49">
        <f>IF(N2176="",0,COUNTIF($N$7:N2176,N2176))</f>
        <v>0</v>
      </c>
      <c r="M2176" s="50" t="str">
        <f t="shared" si="554"/>
        <v>0</v>
      </c>
      <c r="N2176" s="49" t="str">
        <f t="shared" si="555"/>
        <v/>
      </c>
      <c r="O2176" s="1"/>
      <c r="P2176" s="112"/>
      <c r="Q2176" s="4"/>
      <c r="R2176" s="4"/>
      <c r="S2176" s="54" t="str">
        <f t="shared" si="556"/>
        <v/>
      </c>
      <c r="T2176" s="51"/>
      <c r="U2176" s="53"/>
      <c r="V2176" s="233"/>
      <c r="W2176" s="234" t="str">
        <f t="shared" si="557"/>
        <v/>
      </c>
      <c r="X2176" s="52"/>
      <c r="Y2176" s="53"/>
      <c r="Z2176" s="53"/>
      <c r="AA2176" s="53"/>
      <c r="AB2176" s="54" t="str">
        <f t="shared" si="558"/>
        <v/>
      </c>
      <c r="AC2176" s="54" t="str">
        <f t="shared" si="559"/>
        <v/>
      </c>
      <c r="AD2176" s="52"/>
      <c r="AE2176" s="53"/>
      <c r="AF2176" s="53"/>
      <c r="AG2176" s="53"/>
      <c r="AH2176" s="54" t="str">
        <f t="shared" si="560"/>
        <v/>
      </c>
      <c r="AI2176" s="54" t="str">
        <f t="shared" si="561"/>
        <v/>
      </c>
      <c r="AJ2176" s="52"/>
      <c r="AK2176" s="55"/>
      <c r="AL2176" s="55"/>
      <c r="AM2176" s="55"/>
      <c r="AN2176" s="54" t="str">
        <f t="shared" si="562"/>
        <v/>
      </c>
      <c r="AO2176" s="54" t="str">
        <f t="shared" si="563"/>
        <v/>
      </c>
      <c r="AP2176" s="53"/>
      <c r="AQ2176" s="53"/>
      <c r="AR2176" s="1"/>
      <c r="AS2176" s="1"/>
    </row>
    <row r="2177" spans="1:45" ht="18.75" customHeight="1" x14ac:dyDescent="0.35">
      <c r="A2177" s="1"/>
      <c r="B2177" s="49">
        <f>IF(R2177="",0,COUNTIF($R$7:R2177,R2177))</f>
        <v>0</v>
      </c>
      <c r="C2177" s="49" t="str">
        <f t="shared" si="548"/>
        <v>0</v>
      </c>
      <c r="D2177" s="49">
        <f>IF(X2177="",0,COUNTIF($X$7:X2177,X2177))</f>
        <v>0</v>
      </c>
      <c r="E2177" s="49" t="str">
        <f t="shared" si="549"/>
        <v>0</v>
      </c>
      <c r="F2177" s="49">
        <f>IF(AD2177="",0,COUNTIF($AD$7:AD2177,AD2177))</f>
        <v>0</v>
      </c>
      <c r="G2177" s="49" t="str">
        <f t="shared" si="550"/>
        <v>0</v>
      </c>
      <c r="H2177" s="49">
        <f>IF(AJ2177="",0,COUNTIF($AJ$7:AJ2177,AJ2177))</f>
        <v>0</v>
      </c>
      <c r="I2177" s="49" t="str">
        <f t="shared" si="551"/>
        <v>0</v>
      </c>
      <c r="J2177" s="120">
        <f t="shared" si="552"/>
        <v>0</v>
      </c>
      <c r="K2177" s="50" t="str">
        <f t="shared" si="553"/>
        <v>-</v>
      </c>
      <c r="L2177" s="49">
        <f>IF(N2177="",0,COUNTIF($N$7:N2177,N2177))</f>
        <v>0</v>
      </c>
      <c r="M2177" s="50" t="str">
        <f t="shared" si="554"/>
        <v>0</v>
      </c>
      <c r="N2177" s="49" t="str">
        <f t="shared" si="555"/>
        <v/>
      </c>
      <c r="O2177" s="1"/>
      <c r="P2177" s="112"/>
      <c r="Q2177" s="4"/>
      <c r="R2177" s="4"/>
      <c r="S2177" s="54" t="str">
        <f t="shared" si="556"/>
        <v/>
      </c>
      <c r="T2177" s="51"/>
      <c r="U2177" s="53"/>
      <c r="V2177" s="233"/>
      <c r="W2177" s="234" t="str">
        <f t="shared" si="557"/>
        <v/>
      </c>
      <c r="X2177" s="52"/>
      <c r="Y2177" s="53"/>
      <c r="Z2177" s="53"/>
      <c r="AA2177" s="53"/>
      <c r="AB2177" s="54" t="str">
        <f t="shared" si="558"/>
        <v/>
      </c>
      <c r="AC2177" s="54" t="str">
        <f t="shared" si="559"/>
        <v/>
      </c>
      <c r="AD2177" s="52"/>
      <c r="AE2177" s="53"/>
      <c r="AF2177" s="53"/>
      <c r="AG2177" s="53"/>
      <c r="AH2177" s="54" t="str">
        <f t="shared" si="560"/>
        <v/>
      </c>
      <c r="AI2177" s="54" t="str">
        <f t="shared" si="561"/>
        <v/>
      </c>
      <c r="AJ2177" s="52"/>
      <c r="AK2177" s="55"/>
      <c r="AL2177" s="55"/>
      <c r="AM2177" s="55"/>
      <c r="AN2177" s="54" t="str">
        <f t="shared" si="562"/>
        <v/>
      </c>
      <c r="AO2177" s="54" t="str">
        <f t="shared" si="563"/>
        <v/>
      </c>
      <c r="AP2177" s="53"/>
      <c r="AQ2177" s="53"/>
      <c r="AR2177" s="1"/>
      <c r="AS2177" s="1"/>
    </row>
    <row r="2178" spans="1:45" ht="18.75" customHeight="1" x14ac:dyDescent="0.35">
      <c r="A2178" s="1"/>
      <c r="B2178" s="49">
        <f>IF(R2178="",0,COUNTIF($R$7:R2178,R2178))</f>
        <v>0</v>
      </c>
      <c r="C2178" s="49" t="str">
        <f t="shared" si="548"/>
        <v>0</v>
      </c>
      <c r="D2178" s="49">
        <f>IF(X2178="",0,COUNTIF($X$7:X2178,X2178))</f>
        <v>0</v>
      </c>
      <c r="E2178" s="49" t="str">
        <f t="shared" si="549"/>
        <v>0</v>
      </c>
      <c r="F2178" s="49">
        <f>IF(AD2178="",0,COUNTIF($AD$7:AD2178,AD2178))</f>
        <v>0</v>
      </c>
      <c r="G2178" s="49" t="str">
        <f t="shared" si="550"/>
        <v>0</v>
      </c>
      <c r="H2178" s="49">
        <f>IF(AJ2178="",0,COUNTIF($AJ$7:AJ2178,AJ2178))</f>
        <v>0</v>
      </c>
      <c r="I2178" s="49" t="str">
        <f t="shared" si="551"/>
        <v>0</v>
      </c>
      <c r="J2178" s="120">
        <f t="shared" si="552"/>
        <v>0</v>
      </c>
      <c r="K2178" s="50" t="str">
        <f t="shared" si="553"/>
        <v>-</v>
      </c>
      <c r="L2178" s="49">
        <f>IF(N2178="",0,COUNTIF($N$7:N2178,N2178))</f>
        <v>0</v>
      </c>
      <c r="M2178" s="50" t="str">
        <f t="shared" si="554"/>
        <v>0</v>
      </c>
      <c r="N2178" s="49" t="str">
        <f t="shared" si="555"/>
        <v/>
      </c>
      <c r="O2178" s="1"/>
      <c r="P2178" s="112"/>
      <c r="Q2178" s="4"/>
      <c r="R2178" s="4"/>
      <c r="S2178" s="54" t="str">
        <f t="shared" si="556"/>
        <v/>
      </c>
      <c r="T2178" s="51"/>
      <c r="U2178" s="53"/>
      <c r="V2178" s="233"/>
      <c r="W2178" s="234" t="str">
        <f t="shared" si="557"/>
        <v/>
      </c>
      <c r="X2178" s="52"/>
      <c r="Y2178" s="53"/>
      <c r="Z2178" s="53"/>
      <c r="AA2178" s="53"/>
      <c r="AB2178" s="54" t="str">
        <f t="shared" si="558"/>
        <v/>
      </c>
      <c r="AC2178" s="54" t="str">
        <f t="shared" si="559"/>
        <v/>
      </c>
      <c r="AD2178" s="52"/>
      <c r="AE2178" s="53"/>
      <c r="AF2178" s="53"/>
      <c r="AG2178" s="53"/>
      <c r="AH2178" s="54" t="str">
        <f t="shared" si="560"/>
        <v/>
      </c>
      <c r="AI2178" s="54" t="str">
        <f t="shared" si="561"/>
        <v/>
      </c>
      <c r="AJ2178" s="52"/>
      <c r="AK2178" s="55"/>
      <c r="AL2178" s="55"/>
      <c r="AM2178" s="55"/>
      <c r="AN2178" s="54" t="str">
        <f t="shared" si="562"/>
        <v/>
      </c>
      <c r="AO2178" s="54" t="str">
        <f t="shared" si="563"/>
        <v/>
      </c>
      <c r="AP2178" s="53"/>
      <c r="AQ2178" s="53"/>
      <c r="AR2178" s="1"/>
      <c r="AS2178" s="1"/>
    </row>
    <row r="2179" spans="1:45" ht="18.75" customHeight="1" x14ac:dyDescent="0.35">
      <c r="A2179" s="1"/>
      <c r="B2179" s="49">
        <f>IF(R2179="",0,COUNTIF($R$7:R2179,R2179))</f>
        <v>0</v>
      </c>
      <c r="C2179" s="49" t="str">
        <f t="shared" si="548"/>
        <v>0</v>
      </c>
      <c r="D2179" s="49">
        <f>IF(X2179="",0,COUNTIF($X$7:X2179,X2179))</f>
        <v>0</v>
      </c>
      <c r="E2179" s="49" t="str">
        <f t="shared" si="549"/>
        <v>0</v>
      </c>
      <c r="F2179" s="49">
        <f>IF(AD2179="",0,COUNTIF($AD$7:AD2179,AD2179))</f>
        <v>0</v>
      </c>
      <c r="G2179" s="49" t="str">
        <f t="shared" si="550"/>
        <v>0</v>
      </c>
      <c r="H2179" s="49">
        <f>IF(AJ2179="",0,COUNTIF($AJ$7:AJ2179,AJ2179))</f>
        <v>0</v>
      </c>
      <c r="I2179" s="49" t="str">
        <f t="shared" si="551"/>
        <v>0</v>
      </c>
      <c r="J2179" s="120">
        <f t="shared" si="552"/>
        <v>0</v>
      </c>
      <c r="K2179" s="50" t="str">
        <f t="shared" si="553"/>
        <v>-</v>
      </c>
      <c r="L2179" s="49">
        <f>IF(N2179="",0,COUNTIF($N$7:N2179,N2179))</f>
        <v>0</v>
      </c>
      <c r="M2179" s="50" t="str">
        <f t="shared" si="554"/>
        <v>0</v>
      </c>
      <c r="N2179" s="49" t="str">
        <f t="shared" si="555"/>
        <v/>
      </c>
      <c r="O2179" s="1"/>
      <c r="P2179" s="112"/>
      <c r="Q2179" s="4"/>
      <c r="R2179" s="4"/>
      <c r="S2179" s="54" t="str">
        <f t="shared" si="556"/>
        <v/>
      </c>
      <c r="T2179" s="51"/>
      <c r="U2179" s="53"/>
      <c r="V2179" s="233"/>
      <c r="W2179" s="234" t="str">
        <f t="shared" si="557"/>
        <v/>
      </c>
      <c r="X2179" s="52"/>
      <c r="Y2179" s="53"/>
      <c r="Z2179" s="53"/>
      <c r="AA2179" s="53"/>
      <c r="AB2179" s="54" t="str">
        <f t="shared" si="558"/>
        <v/>
      </c>
      <c r="AC2179" s="54" t="str">
        <f t="shared" si="559"/>
        <v/>
      </c>
      <c r="AD2179" s="52"/>
      <c r="AE2179" s="53"/>
      <c r="AF2179" s="53"/>
      <c r="AG2179" s="53"/>
      <c r="AH2179" s="54" t="str">
        <f t="shared" si="560"/>
        <v/>
      </c>
      <c r="AI2179" s="54" t="str">
        <f t="shared" si="561"/>
        <v/>
      </c>
      <c r="AJ2179" s="52"/>
      <c r="AK2179" s="55"/>
      <c r="AL2179" s="55"/>
      <c r="AM2179" s="55"/>
      <c r="AN2179" s="54" t="str">
        <f t="shared" si="562"/>
        <v/>
      </c>
      <c r="AO2179" s="54" t="str">
        <f t="shared" si="563"/>
        <v/>
      </c>
      <c r="AP2179" s="53"/>
      <c r="AQ2179" s="53"/>
      <c r="AR2179" s="1"/>
      <c r="AS2179" s="1"/>
    </row>
    <row r="2180" spans="1:45" ht="18.75" customHeight="1" x14ac:dyDescent="0.35">
      <c r="A2180" s="1"/>
      <c r="B2180" s="49">
        <f>IF(R2180="",0,COUNTIF($R$7:R2180,R2180))</f>
        <v>0</v>
      </c>
      <c r="C2180" s="49" t="str">
        <f t="shared" si="548"/>
        <v>0</v>
      </c>
      <c r="D2180" s="49">
        <f>IF(X2180="",0,COUNTIF($X$7:X2180,X2180))</f>
        <v>0</v>
      </c>
      <c r="E2180" s="49" t="str">
        <f t="shared" si="549"/>
        <v>0</v>
      </c>
      <c r="F2180" s="49">
        <f>IF(AD2180="",0,COUNTIF($AD$7:AD2180,AD2180))</f>
        <v>0</v>
      </c>
      <c r="G2180" s="49" t="str">
        <f t="shared" si="550"/>
        <v>0</v>
      </c>
      <c r="H2180" s="49">
        <f>IF(AJ2180="",0,COUNTIF($AJ$7:AJ2180,AJ2180))</f>
        <v>0</v>
      </c>
      <c r="I2180" s="49" t="str">
        <f t="shared" si="551"/>
        <v>0</v>
      </c>
      <c r="J2180" s="120">
        <f t="shared" si="552"/>
        <v>0</v>
      </c>
      <c r="K2180" s="50" t="str">
        <f t="shared" si="553"/>
        <v>-</v>
      </c>
      <c r="L2180" s="49">
        <f>IF(N2180="",0,COUNTIF($N$7:N2180,N2180))</f>
        <v>0</v>
      </c>
      <c r="M2180" s="50" t="str">
        <f t="shared" si="554"/>
        <v>0</v>
      </c>
      <c r="N2180" s="49" t="str">
        <f t="shared" si="555"/>
        <v/>
      </c>
      <c r="O2180" s="1"/>
      <c r="P2180" s="112"/>
      <c r="Q2180" s="4"/>
      <c r="R2180" s="4"/>
      <c r="S2180" s="54" t="str">
        <f t="shared" si="556"/>
        <v/>
      </c>
      <c r="T2180" s="51"/>
      <c r="U2180" s="53"/>
      <c r="V2180" s="233"/>
      <c r="W2180" s="234" t="str">
        <f t="shared" si="557"/>
        <v/>
      </c>
      <c r="X2180" s="52"/>
      <c r="Y2180" s="53"/>
      <c r="Z2180" s="53"/>
      <c r="AA2180" s="53"/>
      <c r="AB2180" s="54" t="str">
        <f t="shared" si="558"/>
        <v/>
      </c>
      <c r="AC2180" s="54" t="str">
        <f t="shared" si="559"/>
        <v/>
      </c>
      <c r="AD2180" s="52"/>
      <c r="AE2180" s="53"/>
      <c r="AF2180" s="53"/>
      <c r="AG2180" s="53"/>
      <c r="AH2180" s="54" t="str">
        <f t="shared" si="560"/>
        <v/>
      </c>
      <c r="AI2180" s="54" t="str">
        <f t="shared" si="561"/>
        <v/>
      </c>
      <c r="AJ2180" s="52"/>
      <c r="AK2180" s="55"/>
      <c r="AL2180" s="55"/>
      <c r="AM2180" s="55"/>
      <c r="AN2180" s="54" t="str">
        <f t="shared" si="562"/>
        <v/>
      </c>
      <c r="AO2180" s="54" t="str">
        <f t="shared" si="563"/>
        <v/>
      </c>
      <c r="AP2180" s="53"/>
      <c r="AQ2180" s="53"/>
      <c r="AR2180" s="1"/>
      <c r="AS2180" s="1"/>
    </row>
    <row r="2181" spans="1:45" ht="18.75" customHeight="1" x14ac:dyDescent="0.35">
      <c r="A2181" s="1"/>
      <c r="B2181" s="49">
        <f>IF(R2181="",0,COUNTIF($R$7:R2181,R2181))</f>
        <v>0</v>
      </c>
      <c r="C2181" s="49" t="str">
        <f t="shared" si="548"/>
        <v>0</v>
      </c>
      <c r="D2181" s="49">
        <f>IF(X2181="",0,COUNTIF($X$7:X2181,X2181))</f>
        <v>0</v>
      </c>
      <c r="E2181" s="49" t="str">
        <f t="shared" si="549"/>
        <v>0</v>
      </c>
      <c r="F2181" s="49">
        <f>IF(AD2181="",0,COUNTIF($AD$7:AD2181,AD2181))</f>
        <v>0</v>
      </c>
      <c r="G2181" s="49" t="str">
        <f t="shared" si="550"/>
        <v>0</v>
      </c>
      <c r="H2181" s="49">
        <f>IF(AJ2181="",0,COUNTIF($AJ$7:AJ2181,AJ2181))</f>
        <v>0</v>
      </c>
      <c r="I2181" s="49" t="str">
        <f t="shared" si="551"/>
        <v>0</v>
      </c>
      <c r="J2181" s="120">
        <f t="shared" si="552"/>
        <v>0</v>
      </c>
      <c r="K2181" s="50" t="str">
        <f t="shared" si="553"/>
        <v>-</v>
      </c>
      <c r="L2181" s="49">
        <f>IF(N2181="",0,COUNTIF($N$7:N2181,N2181))</f>
        <v>0</v>
      </c>
      <c r="M2181" s="50" t="str">
        <f t="shared" si="554"/>
        <v>0</v>
      </c>
      <c r="N2181" s="49" t="str">
        <f t="shared" si="555"/>
        <v/>
      </c>
      <c r="O2181" s="1"/>
      <c r="P2181" s="112"/>
      <c r="Q2181" s="4"/>
      <c r="R2181" s="4"/>
      <c r="S2181" s="54" t="str">
        <f t="shared" si="556"/>
        <v/>
      </c>
      <c r="T2181" s="51"/>
      <c r="U2181" s="53"/>
      <c r="V2181" s="233"/>
      <c r="W2181" s="234" t="str">
        <f t="shared" si="557"/>
        <v/>
      </c>
      <c r="X2181" s="52"/>
      <c r="Y2181" s="53"/>
      <c r="Z2181" s="53"/>
      <c r="AA2181" s="53"/>
      <c r="AB2181" s="54" t="str">
        <f t="shared" si="558"/>
        <v/>
      </c>
      <c r="AC2181" s="54" t="str">
        <f t="shared" si="559"/>
        <v/>
      </c>
      <c r="AD2181" s="52"/>
      <c r="AE2181" s="53"/>
      <c r="AF2181" s="53"/>
      <c r="AG2181" s="53"/>
      <c r="AH2181" s="54" t="str">
        <f t="shared" si="560"/>
        <v/>
      </c>
      <c r="AI2181" s="54" t="str">
        <f t="shared" si="561"/>
        <v/>
      </c>
      <c r="AJ2181" s="52"/>
      <c r="AK2181" s="55"/>
      <c r="AL2181" s="55"/>
      <c r="AM2181" s="55"/>
      <c r="AN2181" s="54" t="str">
        <f t="shared" si="562"/>
        <v/>
      </c>
      <c r="AO2181" s="54" t="str">
        <f t="shared" si="563"/>
        <v/>
      </c>
      <c r="AP2181" s="53"/>
      <c r="AQ2181" s="53"/>
      <c r="AR2181" s="1"/>
      <c r="AS2181" s="1"/>
    </row>
    <row r="2182" spans="1:45" ht="18.75" customHeight="1" x14ac:dyDescent="0.35">
      <c r="A2182" s="1"/>
      <c r="B2182" s="49">
        <f>IF(R2182="",0,COUNTIF($R$7:R2182,R2182))</f>
        <v>0</v>
      </c>
      <c r="C2182" s="49" t="str">
        <f t="shared" si="548"/>
        <v>0</v>
      </c>
      <c r="D2182" s="49">
        <f>IF(X2182="",0,COUNTIF($X$7:X2182,X2182))</f>
        <v>0</v>
      </c>
      <c r="E2182" s="49" t="str">
        <f t="shared" si="549"/>
        <v>0</v>
      </c>
      <c r="F2182" s="49">
        <f>IF(AD2182="",0,COUNTIF($AD$7:AD2182,AD2182))</f>
        <v>0</v>
      </c>
      <c r="G2182" s="49" t="str">
        <f t="shared" si="550"/>
        <v>0</v>
      </c>
      <c r="H2182" s="49">
        <f>IF(AJ2182="",0,COUNTIF($AJ$7:AJ2182,AJ2182))</f>
        <v>0</v>
      </c>
      <c r="I2182" s="49" t="str">
        <f t="shared" si="551"/>
        <v>0</v>
      </c>
      <c r="J2182" s="120">
        <f t="shared" si="552"/>
        <v>0</v>
      </c>
      <c r="K2182" s="50" t="str">
        <f t="shared" si="553"/>
        <v>-</v>
      </c>
      <c r="L2182" s="49">
        <f>IF(N2182="",0,COUNTIF($N$7:N2182,N2182))</f>
        <v>0</v>
      </c>
      <c r="M2182" s="50" t="str">
        <f t="shared" si="554"/>
        <v>0</v>
      </c>
      <c r="N2182" s="49" t="str">
        <f t="shared" si="555"/>
        <v/>
      </c>
      <c r="O2182" s="1"/>
      <c r="P2182" s="112"/>
      <c r="Q2182" s="4"/>
      <c r="R2182" s="4"/>
      <c r="S2182" s="54" t="str">
        <f t="shared" si="556"/>
        <v/>
      </c>
      <c r="T2182" s="51"/>
      <c r="U2182" s="53"/>
      <c r="V2182" s="233"/>
      <c r="W2182" s="234" t="str">
        <f t="shared" si="557"/>
        <v/>
      </c>
      <c r="X2182" s="52"/>
      <c r="Y2182" s="53"/>
      <c r="Z2182" s="53"/>
      <c r="AA2182" s="53"/>
      <c r="AB2182" s="54" t="str">
        <f t="shared" si="558"/>
        <v/>
      </c>
      <c r="AC2182" s="54" t="str">
        <f t="shared" si="559"/>
        <v/>
      </c>
      <c r="AD2182" s="52"/>
      <c r="AE2182" s="53"/>
      <c r="AF2182" s="53"/>
      <c r="AG2182" s="53"/>
      <c r="AH2182" s="54" t="str">
        <f t="shared" si="560"/>
        <v/>
      </c>
      <c r="AI2182" s="54" t="str">
        <f t="shared" si="561"/>
        <v/>
      </c>
      <c r="AJ2182" s="52"/>
      <c r="AK2182" s="55"/>
      <c r="AL2182" s="55"/>
      <c r="AM2182" s="55"/>
      <c r="AN2182" s="54" t="str">
        <f t="shared" si="562"/>
        <v/>
      </c>
      <c r="AO2182" s="54" t="str">
        <f t="shared" si="563"/>
        <v/>
      </c>
      <c r="AP2182" s="53"/>
      <c r="AQ2182" s="53"/>
      <c r="AR2182" s="1"/>
      <c r="AS2182" s="1"/>
    </row>
    <row r="2183" spans="1:45" ht="18.75" customHeight="1" x14ac:dyDescent="0.35">
      <c r="A2183" s="1"/>
      <c r="B2183" s="49">
        <f>IF(R2183="",0,COUNTIF($R$7:R2183,R2183))</f>
        <v>0</v>
      </c>
      <c r="C2183" s="49" t="str">
        <f t="shared" si="548"/>
        <v>0</v>
      </c>
      <c r="D2183" s="49">
        <f>IF(X2183="",0,COUNTIF($X$7:X2183,X2183))</f>
        <v>0</v>
      </c>
      <c r="E2183" s="49" t="str">
        <f t="shared" si="549"/>
        <v>0</v>
      </c>
      <c r="F2183" s="49">
        <f>IF(AD2183="",0,COUNTIF($AD$7:AD2183,AD2183))</f>
        <v>0</v>
      </c>
      <c r="G2183" s="49" t="str">
        <f t="shared" si="550"/>
        <v>0</v>
      </c>
      <c r="H2183" s="49">
        <f>IF(AJ2183="",0,COUNTIF($AJ$7:AJ2183,AJ2183))</f>
        <v>0</v>
      </c>
      <c r="I2183" s="49" t="str">
        <f t="shared" si="551"/>
        <v>0</v>
      </c>
      <c r="J2183" s="120">
        <f t="shared" si="552"/>
        <v>0</v>
      </c>
      <c r="K2183" s="50" t="str">
        <f t="shared" si="553"/>
        <v>-</v>
      </c>
      <c r="L2183" s="49">
        <f>IF(N2183="",0,COUNTIF($N$7:N2183,N2183))</f>
        <v>0</v>
      </c>
      <c r="M2183" s="50" t="str">
        <f t="shared" si="554"/>
        <v>0</v>
      </c>
      <c r="N2183" s="49" t="str">
        <f t="shared" si="555"/>
        <v/>
      </c>
      <c r="O2183" s="1"/>
      <c r="P2183" s="112"/>
      <c r="Q2183" s="4"/>
      <c r="R2183" s="4"/>
      <c r="S2183" s="54" t="str">
        <f t="shared" si="556"/>
        <v/>
      </c>
      <c r="T2183" s="51"/>
      <c r="U2183" s="53"/>
      <c r="V2183" s="233"/>
      <c r="W2183" s="234" t="str">
        <f t="shared" si="557"/>
        <v/>
      </c>
      <c r="X2183" s="52"/>
      <c r="Y2183" s="53"/>
      <c r="Z2183" s="53"/>
      <c r="AA2183" s="53"/>
      <c r="AB2183" s="54" t="str">
        <f t="shared" si="558"/>
        <v/>
      </c>
      <c r="AC2183" s="54" t="str">
        <f t="shared" si="559"/>
        <v/>
      </c>
      <c r="AD2183" s="52"/>
      <c r="AE2183" s="53"/>
      <c r="AF2183" s="53"/>
      <c r="AG2183" s="53"/>
      <c r="AH2183" s="54" t="str">
        <f t="shared" si="560"/>
        <v/>
      </c>
      <c r="AI2183" s="54" t="str">
        <f t="shared" si="561"/>
        <v/>
      </c>
      <c r="AJ2183" s="52"/>
      <c r="AK2183" s="55"/>
      <c r="AL2183" s="55"/>
      <c r="AM2183" s="55"/>
      <c r="AN2183" s="54" t="str">
        <f t="shared" si="562"/>
        <v/>
      </c>
      <c r="AO2183" s="54" t="str">
        <f t="shared" si="563"/>
        <v/>
      </c>
      <c r="AP2183" s="53"/>
      <c r="AQ2183" s="53"/>
      <c r="AR2183" s="1"/>
      <c r="AS2183" s="1"/>
    </row>
    <row r="2184" spans="1:45" ht="18.75" customHeight="1" x14ac:dyDescent="0.35">
      <c r="A2184" s="1"/>
      <c r="B2184" s="49">
        <f>IF(R2184="",0,COUNTIF($R$7:R2184,R2184))</f>
        <v>0</v>
      </c>
      <c r="C2184" s="49" t="str">
        <f t="shared" si="548"/>
        <v>0</v>
      </c>
      <c r="D2184" s="49">
        <f>IF(X2184="",0,COUNTIF($X$7:X2184,X2184))</f>
        <v>0</v>
      </c>
      <c r="E2184" s="49" t="str">
        <f t="shared" si="549"/>
        <v>0</v>
      </c>
      <c r="F2184" s="49">
        <f>IF(AD2184="",0,COUNTIF($AD$7:AD2184,AD2184))</f>
        <v>0</v>
      </c>
      <c r="G2184" s="49" t="str">
        <f t="shared" si="550"/>
        <v>0</v>
      </c>
      <c r="H2184" s="49">
        <f>IF(AJ2184="",0,COUNTIF($AJ$7:AJ2184,AJ2184))</f>
        <v>0</v>
      </c>
      <c r="I2184" s="49" t="str">
        <f t="shared" si="551"/>
        <v>0</v>
      </c>
      <c r="J2184" s="120">
        <f t="shared" si="552"/>
        <v>0</v>
      </c>
      <c r="K2184" s="50" t="str">
        <f t="shared" si="553"/>
        <v>-</v>
      </c>
      <c r="L2184" s="49">
        <f>IF(N2184="",0,COUNTIF($N$7:N2184,N2184))</f>
        <v>0</v>
      </c>
      <c r="M2184" s="50" t="str">
        <f t="shared" si="554"/>
        <v>0</v>
      </c>
      <c r="N2184" s="49" t="str">
        <f t="shared" si="555"/>
        <v/>
      </c>
      <c r="O2184" s="1"/>
      <c r="P2184" s="112"/>
      <c r="Q2184" s="4"/>
      <c r="R2184" s="4"/>
      <c r="S2184" s="54" t="str">
        <f t="shared" si="556"/>
        <v/>
      </c>
      <c r="T2184" s="51"/>
      <c r="U2184" s="53"/>
      <c r="V2184" s="233"/>
      <c r="W2184" s="234" t="str">
        <f t="shared" si="557"/>
        <v/>
      </c>
      <c r="X2184" s="52"/>
      <c r="Y2184" s="53"/>
      <c r="Z2184" s="53"/>
      <c r="AA2184" s="53"/>
      <c r="AB2184" s="54" t="str">
        <f t="shared" si="558"/>
        <v/>
      </c>
      <c r="AC2184" s="54" t="str">
        <f t="shared" si="559"/>
        <v/>
      </c>
      <c r="AD2184" s="52"/>
      <c r="AE2184" s="53"/>
      <c r="AF2184" s="53"/>
      <c r="AG2184" s="53"/>
      <c r="AH2184" s="54" t="str">
        <f t="shared" si="560"/>
        <v/>
      </c>
      <c r="AI2184" s="54" t="str">
        <f t="shared" si="561"/>
        <v/>
      </c>
      <c r="AJ2184" s="52"/>
      <c r="AK2184" s="55"/>
      <c r="AL2184" s="55"/>
      <c r="AM2184" s="55"/>
      <c r="AN2184" s="54" t="str">
        <f t="shared" si="562"/>
        <v/>
      </c>
      <c r="AO2184" s="54" t="str">
        <f t="shared" si="563"/>
        <v/>
      </c>
      <c r="AP2184" s="53"/>
      <c r="AQ2184" s="53"/>
      <c r="AR2184" s="1"/>
      <c r="AS2184" s="1"/>
    </row>
    <row r="2185" spans="1:45" ht="18.75" customHeight="1" x14ac:dyDescent="0.35">
      <c r="A2185" s="1"/>
      <c r="B2185" s="49">
        <f>IF(R2185="",0,COUNTIF($R$7:R2185,R2185))</f>
        <v>0</v>
      </c>
      <c r="C2185" s="49" t="str">
        <f t="shared" si="548"/>
        <v>0</v>
      </c>
      <c r="D2185" s="49">
        <f>IF(X2185="",0,COUNTIF($X$7:X2185,X2185))</f>
        <v>0</v>
      </c>
      <c r="E2185" s="49" t="str">
        <f t="shared" si="549"/>
        <v>0</v>
      </c>
      <c r="F2185" s="49">
        <f>IF(AD2185="",0,COUNTIF($AD$7:AD2185,AD2185))</f>
        <v>0</v>
      </c>
      <c r="G2185" s="49" t="str">
        <f t="shared" si="550"/>
        <v>0</v>
      </c>
      <c r="H2185" s="49">
        <f>IF(AJ2185="",0,COUNTIF($AJ$7:AJ2185,AJ2185))</f>
        <v>0</v>
      </c>
      <c r="I2185" s="49" t="str">
        <f t="shared" si="551"/>
        <v>0</v>
      </c>
      <c r="J2185" s="120">
        <f t="shared" si="552"/>
        <v>0</v>
      </c>
      <c r="K2185" s="50" t="str">
        <f t="shared" si="553"/>
        <v>-</v>
      </c>
      <c r="L2185" s="49">
        <f>IF(N2185="",0,COUNTIF($N$7:N2185,N2185))</f>
        <v>0</v>
      </c>
      <c r="M2185" s="50" t="str">
        <f t="shared" si="554"/>
        <v>0</v>
      </c>
      <c r="N2185" s="49" t="str">
        <f t="shared" si="555"/>
        <v/>
      </c>
      <c r="O2185" s="1"/>
      <c r="P2185" s="112"/>
      <c r="Q2185" s="4"/>
      <c r="R2185" s="4"/>
      <c r="S2185" s="54" t="str">
        <f t="shared" si="556"/>
        <v/>
      </c>
      <c r="T2185" s="51"/>
      <c r="U2185" s="53"/>
      <c r="V2185" s="233"/>
      <c r="W2185" s="234" t="str">
        <f t="shared" si="557"/>
        <v/>
      </c>
      <c r="X2185" s="52"/>
      <c r="Y2185" s="53"/>
      <c r="Z2185" s="53"/>
      <c r="AA2185" s="53"/>
      <c r="AB2185" s="54" t="str">
        <f t="shared" si="558"/>
        <v/>
      </c>
      <c r="AC2185" s="54" t="str">
        <f t="shared" si="559"/>
        <v/>
      </c>
      <c r="AD2185" s="52"/>
      <c r="AE2185" s="53"/>
      <c r="AF2185" s="53"/>
      <c r="AG2185" s="53"/>
      <c r="AH2185" s="54" t="str">
        <f t="shared" si="560"/>
        <v/>
      </c>
      <c r="AI2185" s="54" t="str">
        <f t="shared" si="561"/>
        <v/>
      </c>
      <c r="AJ2185" s="52"/>
      <c r="AK2185" s="55"/>
      <c r="AL2185" s="55"/>
      <c r="AM2185" s="55"/>
      <c r="AN2185" s="54" t="str">
        <f t="shared" si="562"/>
        <v/>
      </c>
      <c r="AO2185" s="54" t="str">
        <f t="shared" si="563"/>
        <v/>
      </c>
      <c r="AP2185" s="53"/>
      <c r="AQ2185" s="53"/>
      <c r="AR2185" s="1"/>
      <c r="AS2185" s="1"/>
    </row>
    <row r="2186" spans="1:45" ht="18.75" customHeight="1" x14ac:dyDescent="0.35">
      <c r="A2186" s="1"/>
      <c r="B2186" s="49">
        <f>IF(R2186="",0,COUNTIF($R$7:R2186,R2186))</f>
        <v>0</v>
      </c>
      <c r="C2186" s="49" t="str">
        <f t="shared" si="548"/>
        <v>0</v>
      </c>
      <c r="D2186" s="49">
        <f>IF(X2186="",0,COUNTIF($X$7:X2186,X2186))</f>
        <v>0</v>
      </c>
      <c r="E2186" s="49" t="str">
        <f t="shared" si="549"/>
        <v>0</v>
      </c>
      <c r="F2186" s="49">
        <f>IF(AD2186="",0,COUNTIF($AD$7:AD2186,AD2186))</f>
        <v>0</v>
      </c>
      <c r="G2186" s="49" t="str">
        <f t="shared" si="550"/>
        <v>0</v>
      </c>
      <c r="H2186" s="49">
        <f>IF(AJ2186="",0,COUNTIF($AJ$7:AJ2186,AJ2186))</f>
        <v>0</v>
      </c>
      <c r="I2186" s="49" t="str">
        <f t="shared" si="551"/>
        <v>0</v>
      </c>
      <c r="J2186" s="120">
        <f t="shared" si="552"/>
        <v>0</v>
      </c>
      <c r="K2186" s="50" t="str">
        <f t="shared" si="553"/>
        <v>-</v>
      </c>
      <c r="L2186" s="49">
        <f>IF(N2186="",0,COUNTIF($N$7:N2186,N2186))</f>
        <v>0</v>
      </c>
      <c r="M2186" s="50" t="str">
        <f t="shared" si="554"/>
        <v>0</v>
      </c>
      <c r="N2186" s="49" t="str">
        <f t="shared" si="555"/>
        <v/>
      </c>
      <c r="O2186" s="1"/>
      <c r="P2186" s="112"/>
      <c r="Q2186" s="4"/>
      <c r="R2186" s="4"/>
      <c r="S2186" s="54" t="str">
        <f t="shared" si="556"/>
        <v/>
      </c>
      <c r="T2186" s="51"/>
      <c r="U2186" s="53"/>
      <c r="V2186" s="233"/>
      <c r="W2186" s="234" t="str">
        <f t="shared" si="557"/>
        <v/>
      </c>
      <c r="X2186" s="52"/>
      <c r="Y2186" s="53"/>
      <c r="Z2186" s="53"/>
      <c r="AA2186" s="53"/>
      <c r="AB2186" s="54" t="str">
        <f t="shared" si="558"/>
        <v/>
      </c>
      <c r="AC2186" s="54" t="str">
        <f t="shared" si="559"/>
        <v/>
      </c>
      <c r="AD2186" s="52"/>
      <c r="AE2186" s="53"/>
      <c r="AF2186" s="53"/>
      <c r="AG2186" s="53"/>
      <c r="AH2186" s="54" t="str">
        <f t="shared" si="560"/>
        <v/>
      </c>
      <c r="AI2186" s="54" t="str">
        <f t="shared" si="561"/>
        <v/>
      </c>
      <c r="AJ2186" s="52"/>
      <c r="AK2186" s="55"/>
      <c r="AL2186" s="55"/>
      <c r="AM2186" s="55"/>
      <c r="AN2186" s="54" t="str">
        <f t="shared" si="562"/>
        <v/>
      </c>
      <c r="AO2186" s="54" t="str">
        <f t="shared" si="563"/>
        <v/>
      </c>
      <c r="AP2186" s="53"/>
      <c r="AQ2186" s="53"/>
      <c r="AR2186" s="1"/>
      <c r="AS2186" s="1"/>
    </row>
    <row r="2187" spans="1:45" ht="18.75" customHeight="1" x14ac:dyDescent="0.35">
      <c r="A2187" s="1"/>
      <c r="B2187" s="49">
        <f>IF(R2187="",0,COUNTIF($R$7:R2187,R2187))</f>
        <v>0</v>
      </c>
      <c r="C2187" s="49" t="str">
        <f t="shared" si="548"/>
        <v>0</v>
      </c>
      <c r="D2187" s="49">
        <f>IF(X2187="",0,COUNTIF($X$7:X2187,X2187))</f>
        <v>0</v>
      </c>
      <c r="E2187" s="49" t="str">
        <f t="shared" si="549"/>
        <v>0</v>
      </c>
      <c r="F2187" s="49">
        <f>IF(AD2187="",0,COUNTIF($AD$7:AD2187,AD2187))</f>
        <v>0</v>
      </c>
      <c r="G2187" s="49" t="str">
        <f t="shared" si="550"/>
        <v>0</v>
      </c>
      <c r="H2187" s="49">
        <f>IF(AJ2187="",0,COUNTIF($AJ$7:AJ2187,AJ2187))</f>
        <v>0</v>
      </c>
      <c r="I2187" s="49" t="str">
        <f t="shared" si="551"/>
        <v>0</v>
      </c>
      <c r="J2187" s="120">
        <f t="shared" si="552"/>
        <v>0</v>
      </c>
      <c r="K2187" s="50" t="str">
        <f t="shared" si="553"/>
        <v>-</v>
      </c>
      <c r="L2187" s="49">
        <f>IF(N2187="",0,COUNTIF($N$7:N2187,N2187))</f>
        <v>0</v>
      </c>
      <c r="M2187" s="50" t="str">
        <f t="shared" si="554"/>
        <v>0</v>
      </c>
      <c r="N2187" s="49" t="str">
        <f t="shared" si="555"/>
        <v/>
      </c>
      <c r="O2187" s="1"/>
      <c r="P2187" s="112"/>
      <c r="Q2187" s="4"/>
      <c r="R2187" s="4"/>
      <c r="S2187" s="54" t="str">
        <f t="shared" si="556"/>
        <v/>
      </c>
      <c r="T2187" s="51"/>
      <c r="U2187" s="53"/>
      <c r="V2187" s="233"/>
      <c r="W2187" s="234" t="str">
        <f t="shared" si="557"/>
        <v/>
      </c>
      <c r="X2187" s="52"/>
      <c r="Y2187" s="53"/>
      <c r="Z2187" s="53"/>
      <c r="AA2187" s="53"/>
      <c r="AB2187" s="54" t="str">
        <f t="shared" si="558"/>
        <v/>
      </c>
      <c r="AC2187" s="54" t="str">
        <f t="shared" si="559"/>
        <v/>
      </c>
      <c r="AD2187" s="52"/>
      <c r="AE2187" s="53"/>
      <c r="AF2187" s="53"/>
      <c r="AG2187" s="53"/>
      <c r="AH2187" s="54" t="str">
        <f t="shared" si="560"/>
        <v/>
      </c>
      <c r="AI2187" s="54" t="str">
        <f t="shared" si="561"/>
        <v/>
      </c>
      <c r="AJ2187" s="52"/>
      <c r="AK2187" s="55"/>
      <c r="AL2187" s="55"/>
      <c r="AM2187" s="55"/>
      <c r="AN2187" s="54" t="str">
        <f t="shared" si="562"/>
        <v/>
      </c>
      <c r="AO2187" s="54" t="str">
        <f t="shared" si="563"/>
        <v/>
      </c>
      <c r="AP2187" s="53"/>
      <c r="AQ2187" s="53"/>
      <c r="AR2187" s="1"/>
      <c r="AS2187" s="1"/>
    </row>
    <row r="2188" spans="1:45" ht="18.75" customHeight="1" x14ac:dyDescent="0.35">
      <c r="A2188" s="1"/>
      <c r="B2188" s="49">
        <f>IF(R2188="",0,COUNTIF($R$7:R2188,R2188))</f>
        <v>0</v>
      </c>
      <c r="C2188" s="49" t="str">
        <f t="shared" si="548"/>
        <v>0</v>
      </c>
      <c r="D2188" s="49">
        <f>IF(X2188="",0,COUNTIF($X$7:X2188,X2188))</f>
        <v>0</v>
      </c>
      <c r="E2188" s="49" t="str">
        <f t="shared" si="549"/>
        <v>0</v>
      </c>
      <c r="F2188" s="49">
        <f>IF(AD2188="",0,COUNTIF($AD$7:AD2188,AD2188))</f>
        <v>0</v>
      </c>
      <c r="G2188" s="49" t="str">
        <f t="shared" si="550"/>
        <v>0</v>
      </c>
      <c r="H2188" s="49">
        <f>IF(AJ2188="",0,COUNTIF($AJ$7:AJ2188,AJ2188))</f>
        <v>0</v>
      </c>
      <c r="I2188" s="49" t="str">
        <f t="shared" si="551"/>
        <v>0</v>
      </c>
      <c r="J2188" s="120">
        <f t="shared" si="552"/>
        <v>0</v>
      </c>
      <c r="K2188" s="50" t="str">
        <f t="shared" si="553"/>
        <v>-</v>
      </c>
      <c r="L2188" s="49">
        <f>IF(N2188="",0,COUNTIF($N$7:N2188,N2188))</f>
        <v>0</v>
      </c>
      <c r="M2188" s="50" t="str">
        <f t="shared" si="554"/>
        <v>0</v>
      </c>
      <c r="N2188" s="49" t="str">
        <f t="shared" si="555"/>
        <v/>
      </c>
      <c r="O2188" s="1"/>
      <c r="P2188" s="112"/>
      <c r="Q2188" s="4"/>
      <c r="R2188" s="4"/>
      <c r="S2188" s="54" t="str">
        <f t="shared" si="556"/>
        <v/>
      </c>
      <c r="T2188" s="51"/>
      <c r="U2188" s="53"/>
      <c r="V2188" s="233"/>
      <c r="W2188" s="234" t="str">
        <f t="shared" si="557"/>
        <v/>
      </c>
      <c r="X2188" s="52"/>
      <c r="Y2188" s="53"/>
      <c r="Z2188" s="53"/>
      <c r="AA2188" s="53"/>
      <c r="AB2188" s="54" t="str">
        <f t="shared" si="558"/>
        <v/>
      </c>
      <c r="AC2188" s="54" t="str">
        <f t="shared" si="559"/>
        <v/>
      </c>
      <c r="AD2188" s="52"/>
      <c r="AE2188" s="53"/>
      <c r="AF2188" s="53"/>
      <c r="AG2188" s="53"/>
      <c r="AH2188" s="54" t="str">
        <f t="shared" si="560"/>
        <v/>
      </c>
      <c r="AI2188" s="54" t="str">
        <f t="shared" si="561"/>
        <v/>
      </c>
      <c r="AJ2188" s="52"/>
      <c r="AK2188" s="55"/>
      <c r="AL2188" s="55"/>
      <c r="AM2188" s="55"/>
      <c r="AN2188" s="54" t="str">
        <f t="shared" si="562"/>
        <v/>
      </c>
      <c r="AO2188" s="54" t="str">
        <f t="shared" si="563"/>
        <v/>
      </c>
      <c r="AP2188" s="53"/>
      <c r="AQ2188" s="53"/>
      <c r="AR2188" s="1"/>
      <c r="AS2188" s="1"/>
    </row>
    <row r="2189" spans="1:45" ht="18.75" customHeight="1" x14ac:dyDescent="0.35">
      <c r="A2189" s="1"/>
      <c r="B2189" s="49">
        <f>IF(R2189="",0,COUNTIF($R$7:R2189,R2189))</f>
        <v>0</v>
      </c>
      <c r="C2189" s="49" t="str">
        <f t="shared" si="548"/>
        <v>0</v>
      </c>
      <c r="D2189" s="49">
        <f>IF(X2189="",0,COUNTIF($X$7:X2189,X2189))</f>
        <v>0</v>
      </c>
      <c r="E2189" s="49" t="str">
        <f t="shared" si="549"/>
        <v>0</v>
      </c>
      <c r="F2189" s="49">
        <f>IF(AD2189="",0,COUNTIF($AD$7:AD2189,AD2189))</f>
        <v>0</v>
      </c>
      <c r="G2189" s="49" t="str">
        <f t="shared" si="550"/>
        <v>0</v>
      </c>
      <c r="H2189" s="49">
        <f>IF(AJ2189="",0,COUNTIF($AJ$7:AJ2189,AJ2189))</f>
        <v>0</v>
      </c>
      <c r="I2189" s="49" t="str">
        <f t="shared" si="551"/>
        <v>0</v>
      </c>
      <c r="J2189" s="120">
        <f t="shared" si="552"/>
        <v>0</v>
      </c>
      <c r="K2189" s="50" t="str">
        <f t="shared" si="553"/>
        <v>-</v>
      </c>
      <c r="L2189" s="49">
        <f>IF(N2189="",0,COUNTIF($N$7:N2189,N2189))</f>
        <v>0</v>
      </c>
      <c r="M2189" s="50" t="str">
        <f t="shared" si="554"/>
        <v>0</v>
      </c>
      <c r="N2189" s="49" t="str">
        <f t="shared" si="555"/>
        <v/>
      </c>
      <c r="O2189" s="1"/>
      <c r="P2189" s="112"/>
      <c r="Q2189" s="4"/>
      <c r="R2189" s="4"/>
      <c r="S2189" s="54" t="str">
        <f t="shared" si="556"/>
        <v/>
      </c>
      <c r="T2189" s="51"/>
      <c r="U2189" s="53"/>
      <c r="V2189" s="233"/>
      <c r="W2189" s="234" t="str">
        <f t="shared" si="557"/>
        <v/>
      </c>
      <c r="X2189" s="52"/>
      <c r="Y2189" s="53"/>
      <c r="Z2189" s="53"/>
      <c r="AA2189" s="53"/>
      <c r="AB2189" s="54" t="str">
        <f t="shared" si="558"/>
        <v/>
      </c>
      <c r="AC2189" s="54" t="str">
        <f t="shared" si="559"/>
        <v/>
      </c>
      <c r="AD2189" s="52"/>
      <c r="AE2189" s="53"/>
      <c r="AF2189" s="53"/>
      <c r="AG2189" s="53"/>
      <c r="AH2189" s="54" t="str">
        <f t="shared" si="560"/>
        <v/>
      </c>
      <c r="AI2189" s="54" t="str">
        <f t="shared" si="561"/>
        <v/>
      </c>
      <c r="AJ2189" s="52"/>
      <c r="AK2189" s="55"/>
      <c r="AL2189" s="55"/>
      <c r="AM2189" s="55"/>
      <c r="AN2189" s="54" t="str">
        <f t="shared" si="562"/>
        <v/>
      </c>
      <c r="AO2189" s="54" t="str">
        <f t="shared" si="563"/>
        <v/>
      </c>
      <c r="AP2189" s="53"/>
      <c r="AQ2189" s="53"/>
      <c r="AR2189" s="1"/>
      <c r="AS2189" s="1"/>
    </row>
    <row r="2190" spans="1:45" ht="18.75" customHeight="1" x14ac:dyDescent="0.35">
      <c r="A2190" s="1"/>
      <c r="B2190" s="49">
        <f>IF(R2190="",0,COUNTIF($R$7:R2190,R2190))</f>
        <v>0</v>
      </c>
      <c r="C2190" s="49" t="str">
        <f t="shared" si="548"/>
        <v>0</v>
      </c>
      <c r="D2190" s="49">
        <f>IF(X2190="",0,COUNTIF($X$7:X2190,X2190))</f>
        <v>0</v>
      </c>
      <c r="E2190" s="49" t="str">
        <f t="shared" si="549"/>
        <v>0</v>
      </c>
      <c r="F2190" s="49">
        <f>IF(AD2190="",0,COUNTIF($AD$7:AD2190,AD2190))</f>
        <v>0</v>
      </c>
      <c r="G2190" s="49" t="str">
        <f t="shared" si="550"/>
        <v>0</v>
      </c>
      <c r="H2190" s="49">
        <f>IF(AJ2190="",0,COUNTIF($AJ$7:AJ2190,AJ2190))</f>
        <v>0</v>
      </c>
      <c r="I2190" s="49" t="str">
        <f t="shared" si="551"/>
        <v>0</v>
      </c>
      <c r="J2190" s="120">
        <f t="shared" si="552"/>
        <v>0</v>
      </c>
      <c r="K2190" s="50" t="str">
        <f t="shared" si="553"/>
        <v>-</v>
      </c>
      <c r="L2190" s="49">
        <f>IF(N2190="",0,COUNTIF($N$7:N2190,N2190))</f>
        <v>0</v>
      </c>
      <c r="M2190" s="50" t="str">
        <f t="shared" si="554"/>
        <v>0</v>
      </c>
      <c r="N2190" s="49" t="str">
        <f t="shared" si="555"/>
        <v/>
      </c>
      <c r="O2190" s="1"/>
      <c r="P2190" s="112"/>
      <c r="Q2190" s="4"/>
      <c r="R2190" s="4"/>
      <c r="S2190" s="54" t="str">
        <f t="shared" si="556"/>
        <v/>
      </c>
      <c r="T2190" s="51"/>
      <c r="U2190" s="53"/>
      <c r="V2190" s="233"/>
      <c r="W2190" s="234" t="str">
        <f t="shared" si="557"/>
        <v/>
      </c>
      <c r="X2190" s="52"/>
      <c r="Y2190" s="53"/>
      <c r="Z2190" s="53"/>
      <c r="AA2190" s="53"/>
      <c r="AB2190" s="54" t="str">
        <f t="shared" si="558"/>
        <v/>
      </c>
      <c r="AC2190" s="54" t="str">
        <f t="shared" si="559"/>
        <v/>
      </c>
      <c r="AD2190" s="52"/>
      <c r="AE2190" s="53"/>
      <c r="AF2190" s="53"/>
      <c r="AG2190" s="53"/>
      <c r="AH2190" s="54" t="str">
        <f t="shared" si="560"/>
        <v/>
      </c>
      <c r="AI2190" s="54" t="str">
        <f t="shared" si="561"/>
        <v/>
      </c>
      <c r="AJ2190" s="52"/>
      <c r="AK2190" s="55"/>
      <c r="AL2190" s="55"/>
      <c r="AM2190" s="55"/>
      <c r="AN2190" s="54" t="str">
        <f t="shared" si="562"/>
        <v/>
      </c>
      <c r="AO2190" s="54" t="str">
        <f t="shared" si="563"/>
        <v/>
      </c>
      <c r="AP2190" s="53"/>
      <c r="AQ2190" s="53"/>
      <c r="AR2190" s="1"/>
      <c r="AS2190" s="1"/>
    </row>
    <row r="2191" spans="1:45" ht="18.75" customHeight="1" x14ac:dyDescent="0.35">
      <c r="A2191" s="1"/>
      <c r="B2191" s="49">
        <f>IF(R2191="",0,COUNTIF($R$7:R2191,R2191))</f>
        <v>0</v>
      </c>
      <c r="C2191" s="49" t="str">
        <f t="shared" si="548"/>
        <v>0</v>
      </c>
      <c r="D2191" s="49">
        <f>IF(X2191="",0,COUNTIF($X$7:X2191,X2191))</f>
        <v>0</v>
      </c>
      <c r="E2191" s="49" t="str">
        <f t="shared" si="549"/>
        <v>0</v>
      </c>
      <c r="F2191" s="49">
        <f>IF(AD2191="",0,COUNTIF($AD$7:AD2191,AD2191))</f>
        <v>0</v>
      </c>
      <c r="G2191" s="49" t="str">
        <f t="shared" si="550"/>
        <v>0</v>
      </c>
      <c r="H2191" s="49">
        <f>IF(AJ2191="",0,COUNTIF($AJ$7:AJ2191,AJ2191))</f>
        <v>0</v>
      </c>
      <c r="I2191" s="49" t="str">
        <f t="shared" si="551"/>
        <v>0</v>
      </c>
      <c r="J2191" s="120">
        <f t="shared" si="552"/>
        <v>0</v>
      </c>
      <c r="K2191" s="50" t="str">
        <f t="shared" si="553"/>
        <v>-</v>
      </c>
      <c r="L2191" s="49">
        <f>IF(N2191="",0,COUNTIF($N$7:N2191,N2191))</f>
        <v>0</v>
      </c>
      <c r="M2191" s="50" t="str">
        <f t="shared" si="554"/>
        <v>0</v>
      </c>
      <c r="N2191" s="49" t="str">
        <f t="shared" si="555"/>
        <v/>
      </c>
      <c r="O2191" s="1"/>
      <c r="P2191" s="112"/>
      <c r="Q2191" s="4"/>
      <c r="R2191" s="4"/>
      <c r="S2191" s="54" t="str">
        <f t="shared" si="556"/>
        <v/>
      </c>
      <c r="T2191" s="51"/>
      <c r="U2191" s="53"/>
      <c r="V2191" s="233"/>
      <c r="W2191" s="234" t="str">
        <f t="shared" si="557"/>
        <v/>
      </c>
      <c r="X2191" s="52"/>
      <c r="Y2191" s="53"/>
      <c r="Z2191" s="53"/>
      <c r="AA2191" s="53"/>
      <c r="AB2191" s="54" t="str">
        <f t="shared" si="558"/>
        <v/>
      </c>
      <c r="AC2191" s="54" t="str">
        <f t="shared" si="559"/>
        <v/>
      </c>
      <c r="AD2191" s="52"/>
      <c r="AE2191" s="53"/>
      <c r="AF2191" s="53"/>
      <c r="AG2191" s="53"/>
      <c r="AH2191" s="54" t="str">
        <f t="shared" si="560"/>
        <v/>
      </c>
      <c r="AI2191" s="54" t="str">
        <f t="shared" si="561"/>
        <v/>
      </c>
      <c r="AJ2191" s="52"/>
      <c r="AK2191" s="55"/>
      <c r="AL2191" s="55"/>
      <c r="AM2191" s="55"/>
      <c r="AN2191" s="54" t="str">
        <f t="shared" si="562"/>
        <v/>
      </c>
      <c r="AO2191" s="54" t="str">
        <f t="shared" si="563"/>
        <v/>
      </c>
      <c r="AP2191" s="53"/>
      <c r="AQ2191" s="53"/>
      <c r="AR2191" s="1"/>
      <c r="AS2191" s="1"/>
    </row>
    <row r="2192" spans="1:45" ht="18.75" customHeight="1" x14ac:dyDescent="0.35">
      <c r="A2192" s="1"/>
      <c r="B2192" s="49">
        <f>IF(R2192="",0,COUNTIF($R$7:R2192,R2192))</f>
        <v>0</v>
      </c>
      <c r="C2192" s="49" t="str">
        <f t="shared" si="548"/>
        <v>0</v>
      </c>
      <c r="D2192" s="49">
        <f>IF(X2192="",0,COUNTIF($X$7:X2192,X2192))</f>
        <v>0</v>
      </c>
      <c r="E2192" s="49" t="str">
        <f t="shared" si="549"/>
        <v>0</v>
      </c>
      <c r="F2192" s="49">
        <f>IF(AD2192="",0,COUNTIF($AD$7:AD2192,AD2192))</f>
        <v>0</v>
      </c>
      <c r="G2192" s="49" t="str">
        <f t="shared" si="550"/>
        <v>0</v>
      </c>
      <c r="H2192" s="49">
        <f>IF(AJ2192="",0,COUNTIF($AJ$7:AJ2192,AJ2192))</f>
        <v>0</v>
      </c>
      <c r="I2192" s="49" t="str">
        <f t="shared" si="551"/>
        <v>0</v>
      </c>
      <c r="J2192" s="120">
        <f t="shared" si="552"/>
        <v>0</v>
      </c>
      <c r="K2192" s="50" t="str">
        <f t="shared" si="553"/>
        <v>-</v>
      </c>
      <c r="L2192" s="49">
        <f>IF(N2192="",0,COUNTIF($N$7:N2192,N2192))</f>
        <v>0</v>
      </c>
      <c r="M2192" s="50" t="str">
        <f t="shared" si="554"/>
        <v>0</v>
      </c>
      <c r="N2192" s="49" t="str">
        <f t="shared" si="555"/>
        <v/>
      </c>
      <c r="O2192" s="1"/>
      <c r="P2192" s="112"/>
      <c r="Q2192" s="4"/>
      <c r="R2192" s="4"/>
      <c r="S2192" s="54" t="str">
        <f t="shared" si="556"/>
        <v/>
      </c>
      <c r="T2192" s="51"/>
      <c r="U2192" s="53"/>
      <c r="V2192" s="233"/>
      <c r="W2192" s="234" t="str">
        <f t="shared" si="557"/>
        <v/>
      </c>
      <c r="X2192" s="52"/>
      <c r="Y2192" s="53"/>
      <c r="Z2192" s="53"/>
      <c r="AA2192" s="53"/>
      <c r="AB2192" s="54" t="str">
        <f t="shared" si="558"/>
        <v/>
      </c>
      <c r="AC2192" s="54" t="str">
        <f t="shared" si="559"/>
        <v/>
      </c>
      <c r="AD2192" s="52"/>
      <c r="AE2192" s="53"/>
      <c r="AF2192" s="53"/>
      <c r="AG2192" s="53"/>
      <c r="AH2192" s="54" t="str">
        <f t="shared" si="560"/>
        <v/>
      </c>
      <c r="AI2192" s="54" t="str">
        <f t="shared" si="561"/>
        <v/>
      </c>
      <c r="AJ2192" s="52"/>
      <c r="AK2192" s="55"/>
      <c r="AL2192" s="55"/>
      <c r="AM2192" s="55"/>
      <c r="AN2192" s="54" t="str">
        <f t="shared" si="562"/>
        <v/>
      </c>
      <c r="AO2192" s="54" t="str">
        <f t="shared" si="563"/>
        <v/>
      </c>
      <c r="AP2192" s="53"/>
      <c r="AQ2192" s="53"/>
      <c r="AR2192" s="1"/>
      <c r="AS2192" s="1"/>
    </row>
    <row r="2193" spans="1:45" ht="18.75" customHeight="1" x14ac:dyDescent="0.35">
      <c r="A2193" s="1"/>
      <c r="B2193" s="49">
        <f>IF(R2193="",0,COUNTIF($R$7:R2193,R2193))</f>
        <v>0</v>
      </c>
      <c r="C2193" s="49" t="str">
        <f t="shared" si="548"/>
        <v>0</v>
      </c>
      <c r="D2193" s="49">
        <f>IF(X2193="",0,COUNTIF($X$7:X2193,X2193))</f>
        <v>0</v>
      </c>
      <c r="E2193" s="49" t="str">
        <f t="shared" si="549"/>
        <v>0</v>
      </c>
      <c r="F2193" s="49">
        <f>IF(AD2193="",0,COUNTIF($AD$7:AD2193,AD2193))</f>
        <v>0</v>
      </c>
      <c r="G2193" s="49" t="str">
        <f t="shared" si="550"/>
        <v>0</v>
      </c>
      <c r="H2193" s="49">
        <f>IF(AJ2193="",0,COUNTIF($AJ$7:AJ2193,AJ2193))</f>
        <v>0</v>
      </c>
      <c r="I2193" s="49" t="str">
        <f t="shared" si="551"/>
        <v>0</v>
      </c>
      <c r="J2193" s="120">
        <f t="shared" si="552"/>
        <v>0</v>
      </c>
      <c r="K2193" s="50" t="str">
        <f t="shared" si="553"/>
        <v>-</v>
      </c>
      <c r="L2193" s="49">
        <f>IF(N2193="",0,COUNTIF($N$7:N2193,N2193))</f>
        <v>0</v>
      </c>
      <c r="M2193" s="50" t="str">
        <f t="shared" si="554"/>
        <v>0</v>
      </c>
      <c r="N2193" s="49" t="str">
        <f t="shared" si="555"/>
        <v/>
      </c>
      <c r="O2193" s="1"/>
      <c r="P2193" s="112"/>
      <c r="Q2193" s="4"/>
      <c r="R2193" s="4"/>
      <c r="S2193" s="54" t="str">
        <f t="shared" si="556"/>
        <v/>
      </c>
      <c r="T2193" s="51"/>
      <c r="U2193" s="53"/>
      <c r="V2193" s="233"/>
      <c r="W2193" s="234" t="str">
        <f t="shared" si="557"/>
        <v/>
      </c>
      <c r="X2193" s="52"/>
      <c r="Y2193" s="53"/>
      <c r="Z2193" s="53"/>
      <c r="AA2193" s="53"/>
      <c r="AB2193" s="54" t="str">
        <f t="shared" si="558"/>
        <v/>
      </c>
      <c r="AC2193" s="54" t="str">
        <f t="shared" si="559"/>
        <v/>
      </c>
      <c r="AD2193" s="52"/>
      <c r="AE2193" s="53"/>
      <c r="AF2193" s="53"/>
      <c r="AG2193" s="53"/>
      <c r="AH2193" s="54" t="str">
        <f t="shared" si="560"/>
        <v/>
      </c>
      <c r="AI2193" s="54" t="str">
        <f t="shared" si="561"/>
        <v/>
      </c>
      <c r="AJ2193" s="52"/>
      <c r="AK2193" s="55"/>
      <c r="AL2193" s="55"/>
      <c r="AM2193" s="55"/>
      <c r="AN2193" s="54" t="str">
        <f t="shared" si="562"/>
        <v/>
      </c>
      <c r="AO2193" s="54" t="str">
        <f t="shared" si="563"/>
        <v/>
      </c>
      <c r="AP2193" s="53"/>
      <c r="AQ2193" s="53"/>
      <c r="AR2193" s="1"/>
      <c r="AS2193" s="1"/>
    </row>
    <row r="2194" spans="1:45" ht="18.75" customHeight="1" x14ac:dyDescent="0.35">
      <c r="A2194" s="1"/>
      <c r="B2194" s="49">
        <f>IF(R2194="",0,COUNTIF($R$7:R2194,R2194))</f>
        <v>0</v>
      </c>
      <c r="C2194" s="49" t="str">
        <f t="shared" si="548"/>
        <v>0</v>
      </c>
      <c r="D2194" s="49">
        <f>IF(X2194="",0,COUNTIF($X$7:X2194,X2194))</f>
        <v>0</v>
      </c>
      <c r="E2194" s="49" t="str">
        <f t="shared" si="549"/>
        <v>0</v>
      </c>
      <c r="F2194" s="49">
        <f>IF(AD2194="",0,COUNTIF($AD$7:AD2194,AD2194))</f>
        <v>0</v>
      </c>
      <c r="G2194" s="49" t="str">
        <f t="shared" si="550"/>
        <v>0</v>
      </c>
      <c r="H2194" s="49">
        <f>IF(AJ2194="",0,COUNTIF($AJ$7:AJ2194,AJ2194))</f>
        <v>0</v>
      </c>
      <c r="I2194" s="49" t="str">
        <f t="shared" si="551"/>
        <v>0</v>
      </c>
      <c r="J2194" s="120">
        <f t="shared" si="552"/>
        <v>0</v>
      </c>
      <c r="K2194" s="50" t="str">
        <f t="shared" si="553"/>
        <v>-</v>
      </c>
      <c r="L2194" s="49">
        <f>IF(N2194="",0,COUNTIF($N$7:N2194,N2194))</f>
        <v>0</v>
      </c>
      <c r="M2194" s="50" t="str">
        <f t="shared" si="554"/>
        <v>0</v>
      </c>
      <c r="N2194" s="49" t="str">
        <f t="shared" si="555"/>
        <v/>
      </c>
      <c r="O2194" s="1"/>
      <c r="P2194" s="112"/>
      <c r="Q2194" s="4"/>
      <c r="R2194" s="4"/>
      <c r="S2194" s="54" t="str">
        <f t="shared" si="556"/>
        <v/>
      </c>
      <c r="T2194" s="51"/>
      <c r="U2194" s="53"/>
      <c r="V2194" s="233"/>
      <c r="W2194" s="234" t="str">
        <f t="shared" si="557"/>
        <v/>
      </c>
      <c r="X2194" s="52"/>
      <c r="Y2194" s="53"/>
      <c r="Z2194" s="53"/>
      <c r="AA2194" s="53"/>
      <c r="AB2194" s="54" t="str">
        <f t="shared" si="558"/>
        <v/>
      </c>
      <c r="AC2194" s="54" t="str">
        <f t="shared" si="559"/>
        <v/>
      </c>
      <c r="AD2194" s="52"/>
      <c r="AE2194" s="53"/>
      <c r="AF2194" s="53"/>
      <c r="AG2194" s="53"/>
      <c r="AH2194" s="54" t="str">
        <f t="shared" si="560"/>
        <v/>
      </c>
      <c r="AI2194" s="54" t="str">
        <f t="shared" si="561"/>
        <v/>
      </c>
      <c r="AJ2194" s="52"/>
      <c r="AK2194" s="55"/>
      <c r="AL2194" s="55"/>
      <c r="AM2194" s="55"/>
      <c r="AN2194" s="54" t="str">
        <f t="shared" si="562"/>
        <v/>
      </c>
      <c r="AO2194" s="54" t="str">
        <f t="shared" si="563"/>
        <v/>
      </c>
      <c r="AP2194" s="53"/>
      <c r="AQ2194" s="53"/>
      <c r="AR2194" s="1"/>
      <c r="AS2194" s="1"/>
    </row>
    <row r="2195" spans="1:45" ht="18.75" customHeight="1" x14ac:dyDescent="0.35">
      <c r="A2195" s="1"/>
      <c r="B2195" s="49">
        <f>IF(R2195="",0,COUNTIF($R$7:R2195,R2195))</f>
        <v>0</v>
      </c>
      <c r="C2195" s="49" t="str">
        <f t="shared" si="548"/>
        <v>0</v>
      </c>
      <c r="D2195" s="49">
        <f>IF(X2195="",0,COUNTIF($X$7:X2195,X2195))</f>
        <v>0</v>
      </c>
      <c r="E2195" s="49" t="str">
        <f t="shared" si="549"/>
        <v>0</v>
      </c>
      <c r="F2195" s="49">
        <f>IF(AD2195="",0,COUNTIF($AD$7:AD2195,AD2195))</f>
        <v>0</v>
      </c>
      <c r="G2195" s="49" t="str">
        <f t="shared" si="550"/>
        <v>0</v>
      </c>
      <c r="H2195" s="49">
        <f>IF(AJ2195="",0,COUNTIF($AJ$7:AJ2195,AJ2195))</f>
        <v>0</v>
      </c>
      <c r="I2195" s="49" t="str">
        <f t="shared" si="551"/>
        <v>0</v>
      </c>
      <c r="J2195" s="120">
        <f t="shared" si="552"/>
        <v>0</v>
      </c>
      <c r="K2195" s="50" t="str">
        <f t="shared" si="553"/>
        <v>-</v>
      </c>
      <c r="L2195" s="49">
        <f>IF(N2195="",0,COUNTIF($N$7:N2195,N2195))</f>
        <v>0</v>
      </c>
      <c r="M2195" s="50" t="str">
        <f t="shared" si="554"/>
        <v>0</v>
      </c>
      <c r="N2195" s="49" t="str">
        <f t="shared" si="555"/>
        <v/>
      </c>
      <c r="O2195" s="1"/>
      <c r="P2195" s="112"/>
      <c r="Q2195" s="4"/>
      <c r="R2195" s="4"/>
      <c r="S2195" s="54" t="str">
        <f t="shared" si="556"/>
        <v/>
      </c>
      <c r="T2195" s="51"/>
      <c r="U2195" s="53"/>
      <c r="V2195" s="233"/>
      <c r="W2195" s="234" t="str">
        <f t="shared" si="557"/>
        <v/>
      </c>
      <c r="X2195" s="52"/>
      <c r="Y2195" s="53"/>
      <c r="Z2195" s="53"/>
      <c r="AA2195" s="53"/>
      <c r="AB2195" s="54" t="str">
        <f t="shared" si="558"/>
        <v/>
      </c>
      <c r="AC2195" s="54" t="str">
        <f t="shared" si="559"/>
        <v/>
      </c>
      <c r="AD2195" s="52"/>
      <c r="AE2195" s="53"/>
      <c r="AF2195" s="53"/>
      <c r="AG2195" s="53"/>
      <c r="AH2195" s="54" t="str">
        <f t="shared" si="560"/>
        <v/>
      </c>
      <c r="AI2195" s="54" t="str">
        <f t="shared" si="561"/>
        <v/>
      </c>
      <c r="AJ2195" s="52"/>
      <c r="AK2195" s="55"/>
      <c r="AL2195" s="55"/>
      <c r="AM2195" s="55"/>
      <c r="AN2195" s="54" t="str">
        <f t="shared" si="562"/>
        <v/>
      </c>
      <c r="AO2195" s="54" t="str">
        <f t="shared" si="563"/>
        <v/>
      </c>
      <c r="AP2195" s="53"/>
      <c r="AQ2195" s="53"/>
      <c r="AR2195" s="1"/>
      <c r="AS2195" s="1"/>
    </row>
    <row r="2196" spans="1:45" ht="18.75" customHeight="1" x14ac:dyDescent="0.35">
      <c r="A2196" s="1"/>
      <c r="B2196" s="49">
        <f>IF(R2196="",0,COUNTIF($R$7:R2196,R2196))</f>
        <v>0</v>
      </c>
      <c r="C2196" s="49" t="str">
        <f t="shared" si="548"/>
        <v>0</v>
      </c>
      <c r="D2196" s="49">
        <f>IF(X2196="",0,COUNTIF($X$7:X2196,X2196))</f>
        <v>0</v>
      </c>
      <c r="E2196" s="49" t="str">
        <f t="shared" si="549"/>
        <v>0</v>
      </c>
      <c r="F2196" s="49">
        <f>IF(AD2196="",0,COUNTIF($AD$7:AD2196,AD2196))</f>
        <v>0</v>
      </c>
      <c r="G2196" s="49" t="str">
        <f t="shared" si="550"/>
        <v>0</v>
      </c>
      <c r="H2196" s="49">
        <f>IF(AJ2196="",0,COUNTIF($AJ$7:AJ2196,AJ2196))</f>
        <v>0</v>
      </c>
      <c r="I2196" s="49" t="str">
        <f t="shared" si="551"/>
        <v>0</v>
      </c>
      <c r="J2196" s="120">
        <f t="shared" si="552"/>
        <v>0</v>
      </c>
      <c r="K2196" s="50" t="str">
        <f t="shared" si="553"/>
        <v>-</v>
      </c>
      <c r="L2196" s="49">
        <f>IF(N2196="",0,COUNTIF($N$7:N2196,N2196))</f>
        <v>0</v>
      </c>
      <c r="M2196" s="50" t="str">
        <f t="shared" si="554"/>
        <v>0</v>
      </c>
      <c r="N2196" s="49" t="str">
        <f t="shared" si="555"/>
        <v/>
      </c>
      <c r="O2196" s="1"/>
      <c r="P2196" s="112"/>
      <c r="Q2196" s="4"/>
      <c r="R2196" s="4"/>
      <c r="S2196" s="54" t="str">
        <f t="shared" si="556"/>
        <v/>
      </c>
      <c r="T2196" s="51"/>
      <c r="U2196" s="53"/>
      <c r="V2196" s="233"/>
      <c r="W2196" s="234" t="str">
        <f t="shared" si="557"/>
        <v/>
      </c>
      <c r="X2196" s="52"/>
      <c r="Y2196" s="53"/>
      <c r="Z2196" s="53"/>
      <c r="AA2196" s="53"/>
      <c r="AB2196" s="54" t="str">
        <f t="shared" si="558"/>
        <v/>
      </c>
      <c r="AC2196" s="54" t="str">
        <f t="shared" si="559"/>
        <v/>
      </c>
      <c r="AD2196" s="52"/>
      <c r="AE2196" s="53"/>
      <c r="AF2196" s="53"/>
      <c r="AG2196" s="53"/>
      <c r="AH2196" s="54" t="str">
        <f t="shared" si="560"/>
        <v/>
      </c>
      <c r="AI2196" s="54" t="str">
        <f t="shared" si="561"/>
        <v/>
      </c>
      <c r="AJ2196" s="52"/>
      <c r="AK2196" s="55"/>
      <c r="AL2196" s="55"/>
      <c r="AM2196" s="55"/>
      <c r="AN2196" s="54" t="str">
        <f t="shared" si="562"/>
        <v/>
      </c>
      <c r="AO2196" s="54" t="str">
        <f t="shared" si="563"/>
        <v/>
      </c>
      <c r="AP2196" s="53"/>
      <c r="AQ2196" s="53"/>
      <c r="AR2196" s="1"/>
      <c r="AS2196" s="1"/>
    </row>
    <row r="2197" spans="1:45" ht="18.75" customHeight="1" x14ac:dyDescent="0.35">
      <c r="A2197" s="1"/>
      <c r="B2197" s="49">
        <f>IF(R2197="",0,COUNTIF($R$7:R2197,R2197))</f>
        <v>0</v>
      </c>
      <c r="C2197" s="49" t="str">
        <f t="shared" si="548"/>
        <v>0</v>
      </c>
      <c r="D2197" s="49">
        <f>IF(X2197="",0,COUNTIF($X$7:X2197,X2197))</f>
        <v>0</v>
      </c>
      <c r="E2197" s="49" t="str">
        <f t="shared" si="549"/>
        <v>0</v>
      </c>
      <c r="F2197" s="49">
        <f>IF(AD2197="",0,COUNTIF($AD$7:AD2197,AD2197))</f>
        <v>0</v>
      </c>
      <c r="G2197" s="49" t="str">
        <f t="shared" si="550"/>
        <v>0</v>
      </c>
      <c r="H2197" s="49">
        <f>IF(AJ2197="",0,COUNTIF($AJ$7:AJ2197,AJ2197))</f>
        <v>0</v>
      </c>
      <c r="I2197" s="49" t="str">
        <f t="shared" si="551"/>
        <v>0</v>
      </c>
      <c r="J2197" s="120">
        <f t="shared" si="552"/>
        <v>0</v>
      </c>
      <c r="K2197" s="50" t="str">
        <f t="shared" si="553"/>
        <v>-</v>
      </c>
      <c r="L2197" s="49">
        <f>IF(N2197="",0,COUNTIF($N$7:N2197,N2197))</f>
        <v>0</v>
      </c>
      <c r="M2197" s="50" t="str">
        <f t="shared" si="554"/>
        <v>0</v>
      </c>
      <c r="N2197" s="49" t="str">
        <f t="shared" si="555"/>
        <v/>
      </c>
      <c r="O2197" s="1"/>
      <c r="P2197" s="112"/>
      <c r="Q2197" s="4"/>
      <c r="R2197" s="4"/>
      <c r="S2197" s="54" t="str">
        <f t="shared" si="556"/>
        <v/>
      </c>
      <c r="T2197" s="51"/>
      <c r="U2197" s="53"/>
      <c r="V2197" s="233"/>
      <c r="W2197" s="234" t="str">
        <f t="shared" si="557"/>
        <v/>
      </c>
      <c r="X2197" s="52"/>
      <c r="Y2197" s="53"/>
      <c r="Z2197" s="53"/>
      <c r="AA2197" s="53"/>
      <c r="AB2197" s="54" t="str">
        <f t="shared" si="558"/>
        <v/>
      </c>
      <c r="AC2197" s="54" t="str">
        <f t="shared" si="559"/>
        <v/>
      </c>
      <c r="AD2197" s="52"/>
      <c r="AE2197" s="53"/>
      <c r="AF2197" s="53"/>
      <c r="AG2197" s="53"/>
      <c r="AH2197" s="54" t="str">
        <f t="shared" si="560"/>
        <v/>
      </c>
      <c r="AI2197" s="54" t="str">
        <f t="shared" si="561"/>
        <v/>
      </c>
      <c r="AJ2197" s="52"/>
      <c r="AK2197" s="55"/>
      <c r="AL2197" s="55"/>
      <c r="AM2197" s="55"/>
      <c r="AN2197" s="54" t="str">
        <f t="shared" si="562"/>
        <v/>
      </c>
      <c r="AO2197" s="54" t="str">
        <f t="shared" si="563"/>
        <v/>
      </c>
      <c r="AP2197" s="53"/>
      <c r="AQ2197" s="53"/>
      <c r="AR2197" s="1"/>
      <c r="AS2197" s="1"/>
    </row>
    <row r="2198" spans="1:45" ht="18.75" customHeight="1" x14ac:dyDescent="0.35">
      <c r="A2198" s="1"/>
      <c r="B2198" s="49">
        <f>IF(R2198="",0,COUNTIF($R$7:R2198,R2198))</f>
        <v>0</v>
      </c>
      <c r="C2198" s="49" t="str">
        <f t="shared" si="548"/>
        <v>0</v>
      </c>
      <c r="D2198" s="49">
        <f>IF(X2198="",0,COUNTIF($X$7:X2198,X2198))</f>
        <v>0</v>
      </c>
      <c r="E2198" s="49" t="str">
        <f t="shared" si="549"/>
        <v>0</v>
      </c>
      <c r="F2198" s="49">
        <f>IF(AD2198="",0,COUNTIF($AD$7:AD2198,AD2198))</f>
        <v>0</v>
      </c>
      <c r="G2198" s="49" t="str">
        <f t="shared" si="550"/>
        <v>0</v>
      </c>
      <c r="H2198" s="49">
        <f>IF(AJ2198="",0,COUNTIF($AJ$7:AJ2198,AJ2198))</f>
        <v>0</v>
      </c>
      <c r="I2198" s="49" t="str">
        <f t="shared" si="551"/>
        <v>0</v>
      </c>
      <c r="J2198" s="120">
        <f t="shared" si="552"/>
        <v>0</v>
      </c>
      <c r="K2198" s="50" t="str">
        <f t="shared" si="553"/>
        <v>-</v>
      </c>
      <c r="L2198" s="49">
        <f>IF(N2198="",0,COUNTIF($N$7:N2198,N2198))</f>
        <v>0</v>
      </c>
      <c r="M2198" s="50" t="str">
        <f t="shared" si="554"/>
        <v>0</v>
      </c>
      <c r="N2198" s="49" t="str">
        <f t="shared" si="555"/>
        <v/>
      </c>
      <c r="O2198" s="1"/>
      <c r="P2198" s="112"/>
      <c r="Q2198" s="4"/>
      <c r="R2198" s="4"/>
      <c r="S2198" s="54" t="str">
        <f t="shared" si="556"/>
        <v/>
      </c>
      <c r="T2198" s="51"/>
      <c r="U2198" s="53"/>
      <c r="V2198" s="233"/>
      <c r="W2198" s="234" t="str">
        <f t="shared" si="557"/>
        <v/>
      </c>
      <c r="X2198" s="52"/>
      <c r="Y2198" s="53"/>
      <c r="Z2198" s="53"/>
      <c r="AA2198" s="53"/>
      <c r="AB2198" s="54" t="str">
        <f t="shared" si="558"/>
        <v/>
      </c>
      <c r="AC2198" s="54" t="str">
        <f t="shared" si="559"/>
        <v/>
      </c>
      <c r="AD2198" s="52"/>
      <c r="AE2198" s="53"/>
      <c r="AF2198" s="53"/>
      <c r="AG2198" s="53"/>
      <c r="AH2198" s="54" t="str">
        <f t="shared" si="560"/>
        <v/>
      </c>
      <c r="AI2198" s="54" t="str">
        <f t="shared" si="561"/>
        <v/>
      </c>
      <c r="AJ2198" s="52"/>
      <c r="AK2198" s="55"/>
      <c r="AL2198" s="55"/>
      <c r="AM2198" s="55"/>
      <c r="AN2198" s="54" t="str">
        <f t="shared" si="562"/>
        <v/>
      </c>
      <c r="AO2198" s="54" t="str">
        <f t="shared" si="563"/>
        <v/>
      </c>
      <c r="AP2198" s="53"/>
      <c r="AQ2198" s="53"/>
      <c r="AR2198" s="1"/>
      <c r="AS2198" s="1"/>
    </row>
    <row r="2199" spans="1:45" ht="18.75" customHeight="1" x14ac:dyDescent="0.35">
      <c r="A2199" s="1"/>
      <c r="B2199" s="49">
        <f>IF(R2199="",0,COUNTIF($R$7:R2199,R2199))</f>
        <v>0</v>
      </c>
      <c r="C2199" s="49" t="str">
        <f t="shared" si="548"/>
        <v>0</v>
      </c>
      <c r="D2199" s="49">
        <f>IF(X2199="",0,COUNTIF($X$7:X2199,X2199))</f>
        <v>0</v>
      </c>
      <c r="E2199" s="49" t="str">
        <f t="shared" si="549"/>
        <v>0</v>
      </c>
      <c r="F2199" s="49">
        <f>IF(AD2199="",0,COUNTIF($AD$7:AD2199,AD2199))</f>
        <v>0</v>
      </c>
      <c r="G2199" s="49" t="str">
        <f t="shared" si="550"/>
        <v>0</v>
      </c>
      <c r="H2199" s="49">
        <f>IF(AJ2199="",0,COUNTIF($AJ$7:AJ2199,AJ2199))</f>
        <v>0</v>
      </c>
      <c r="I2199" s="49" t="str">
        <f t="shared" si="551"/>
        <v>0</v>
      </c>
      <c r="J2199" s="120">
        <f t="shared" si="552"/>
        <v>0</v>
      </c>
      <c r="K2199" s="50" t="str">
        <f t="shared" si="553"/>
        <v>-</v>
      </c>
      <c r="L2199" s="49">
        <f>IF(N2199="",0,COUNTIF($N$7:N2199,N2199))</f>
        <v>0</v>
      </c>
      <c r="M2199" s="50" t="str">
        <f t="shared" si="554"/>
        <v>0</v>
      </c>
      <c r="N2199" s="49" t="str">
        <f t="shared" si="555"/>
        <v/>
      </c>
      <c r="O2199" s="1"/>
      <c r="P2199" s="112"/>
      <c r="Q2199" s="4"/>
      <c r="R2199" s="4"/>
      <c r="S2199" s="54" t="str">
        <f t="shared" si="556"/>
        <v/>
      </c>
      <c r="T2199" s="51"/>
      <c r="U2199" s="53"/>
      <c r="V2199" s="233"/>
      <c r="W2199" s="234" t="str">
        <f t="shared" si="557"/>
        <v/>
      </c>
      <c r="X2199" s="52"/>
      <c r="Y2199" s="53"/>
      <c r="Z2199" s="53"/>
      <c r="AA2199" s="53"/>
      <c r="AB2199" s="54" t="str">
        <f t="shared" si="558"/>
        <v/>
      </c>
      <c r="AC2199" s="54" t="str">
        <f t="shared" si="559"/>
        <v/>
      </c>
      <c r="AD2199" s="52"/>
      <c r="AE2199" s="53"/>
      <c r="AF2199" s="53"/>
      <c r="AG2199" s="53"/>
      <c r="AH2199" s="54" t="str">
        <f t="shared" si="560"/>
        <v/>
      </c>
      <c r="AI2199" s="54" t="str">
        <f t="shared" si="561"/>
        <v/>
      </c>
      <c r="AJ2199" s="52"/>
      <c r="AK2199" s="55"/>
      <c r="AL2199" s="55"/>
      <c r="AM2199" s="55"/>
      <c r="AN2199" s="54" t="str">
        <f t="shared" si="562"/>
        <v/>
      </c>
      <c r="AO2199" s="54" t="str">
        <f t="shared" si="563"/>
        <v/>
      </c>
      <c r="AP2199" s="53"/>
      <c r="AQ2199" s="53"/>
      <c r="AR2199" s="1"/>
      <c r="AS2199" s="1"/>
    </row>
    <row r="2200" spans="1:45" ht="18.75" customHeight="1" x14ac:dyDescent="0.35">
      <c r="A2200" s="1"/>
      <c r="B2200" s="49">
        <f>IF(R2200="",0,COUNTIF($R$7:R2200,R2200))</f>
        <v>0</v>
      </c>
      <c r="C2200" s="49" t="str">
        <f t="shared" si="548"/>
        <v>0</v>
      </c>
      <c r="D2200" s="49">
        <f>IF(X2200="",0,COUNTIF($X$7:X2200,X2200))</f>
        <v>0</v>
      </c>
      <c r="E2200" s="49" t="str">
        <f t="shared" si="549"/>
        <v>0</v>
      </c>
      <c r="F2200" s="49">
        <f>IF(AD2200="",0,COUNTIF($AD$7:AD2200,AD2200))</f>
        <v>0</v>
      </c>
      <c r="G2200" s="49" t="str">
        <f t="shared" si="550"/>
        <v>0</v>
      </c>
      <c r="H2200" s="49">
        <f>IF(AJ2200="",0,COUNTIF($AJ$7:AJ2200,AJ2200))</f>
        <v>0</v>
      </c>
      <c r="I2200" s="49" t="str">
        <f t="shared" si="551"/>
        <v>0</v>
      </c>
      <c r="J2200" s="120">
        <f t="shared" si="552"/>
        <v>0</v>
      </c>
      <c r="K2200" s="50" t="str">
        <f t="shared" si="553"/>
        <v>-</v>
      </c>
      <c r="L2200" s="49">
        <f>IF(N2200="",0,COUNTIF($N$7:N2200,N2200))</f>
        <v>0</v>
      </c>
      <c r="M2200" s="50" t="str">
        <f t="shared" si="554"/>
        <v>0</v>
      </c>
      <c r="N2200" s="49" t="str">
        <f t="shared" si="555"/>
        <v/>
      </c>
      <c r="O2200" s="1"/>
      <c r="P2200" s="112"/>
      <c r="Q2200" s="4"/>
      <c r="R2200" s="4"/>
      <c r="S2200" s="54" t="str">
        <f t="shared" si="556"/>
        <v/>
      </c>
      <c r="T2200" s="51"/>
      <c r="U2200" s="53"/>
      <c r="V2200" s="233"/>
      <c r="W2200" s="234" t="str">
        <f t="shared" si="557"/>
        <v/>
      </c>
      <c r="X2200" s="52"/>
      <c r="Y2200" s="53"/>
      <c r="Z2200" s="53"/>
      <c r="AA2200" s="53"/>
      <c r="AB2200" s="54" t="str">
        <f t="shared" si="558"/>
        <v/>
      </c>
      <c r="AC2200" s="54" t="str">
        <f t="shared" si="559"/>
        <v/>
      </c>
      <c r="AD2200" s="52"/>
      <c r="AE2200" s="53"/>
      <c r="AF2200" s="53"/>
      <c r="AG2200" s="53"/>
      <c r="AH2200" s="54" t="str">
        <f t="shared" si="560"/>
        <v/>
      </c>
      <c r="AI2200" s="54" t="str">
        <f t="shared" si="561"/>
        <v/>
      </c>
      <c r="AJ2200" s="52"/>
      <c r="AK2200" s="55"/>
      <c r="AL2200" s="55"/>
      <c r="AM2200" s="55"/>
      <c r="AN2200" s="54" t="str">
        <f t="shared" si="562"/>
        <v/>
      </c>
      <c r="AO2200" s="54" t="str">
        <f t="shared" si="563"/>
        <v/>
      </c>
      <c r="AP2200" s="53"/>
      <c r="AQ2200" s="53"/>
      <c r="AR2200" s="1"/>
      <c r="AS2200" s="1"/>
    </row>
    <row r="2201" spans="1:45" ht="18.75" customHeight="1" x14ac:dyDescent="0.35">
      <c r="A2201" s="1"/>
      <c r="B2201" s="49">
        <f>IF(R2201="",0,COUNTIF($R$7:R2201,R2201))</f>
        <v>0</v>
      </c>
      <c r="C2201" s="49" t="str">
        <f t="shared" si="548"/>
        <v>0</v>
      </c>
      <c r="D2201" s="49">
        <f>IF(X2201="",0,COUNTIF($X$7:X2201,X2201))</f>
        <v>0</v>
      </c>
      <c r="E2201" s="49" t="str">
        <f t="shared" si="549"/>
        <v>0</v>
      </c>
      <c r="F2201" s="49">
        <f>IF(AD2201="",0,COUNTIF($AD$7:AD2201,AD2201))</f>
        <v>0</v>
      </c>
      <c r="G2201" s="49" t="str">
        <f t="shared" si="550"/>
        <v>0</v>
      </c>
      <c r="H2201" s="49">
        <f>IF(AJ2201="",0,COUNTIF($AJ$7:AJ2201,AJ2201))</f>
        <v>0</v>
      </c>
      <c r="I2201" s="49" t="str">
        <f t="shared" si="551"/>
        <v>0</v>
      </c>
      <c r="J2201" s="120">
        <f t="shared" si="552"/>
        <v>0</v>
      </c>
      <c r="K2201" s="50" t="str">
        <f t="shared" si="553"/>
        <v>-</v>
      </c>
      <c r="L2201" s="49">
        <f>IF(N2201="",0,COUNTIF($N$7:N2201,N2201))</f>
        <v>0</v>
      </c>
      <c r="M2201" s="50" t="str">
        <f t="shared" si="554"/>
        <v>0</v>
      </c>
      <c r="N2201" s="49" t="str">
        <f t="shared" si="555"/>
        <v/>
      </c>
      <c r="O2201" s="1"/>
      <c r="P2201" s="112"/>
      <c r="Q2201" s="4"/>
      <c r="R2201" s="4"/>
      <c r="S2201" s="54" t="str">
        <f t="shared" si="556"/>
        <v/>
      </c>
      <c r="T2201" s="51"/>
      <c r="U2201" s="53"/>
      <c r="V2201" s="233"/>
      <c r="W2201" s="234" t="str">
        <f t="shared" si="557"/>
        <v/>
      </c>
      <c r="X2201" s="52"/>
      <c r="Y2201" s="53"/>
      <c r="Z2201" s="53"/>
      <c r="AA2201" s="53"/>
      <c r="AB2201" s="54" t="str">
        <f t="shared" si="558"/>
        <v/>
      </c>
      <c r="AC2201" s="54" t="str">
        <f t="shared" si="559"/>
        <v/>
      </c>
      <c r="AD2201" s="52"/>
      <c r="AE2201" s="53"/>
      <c r="AF2201" s="53"/>
      <c r="AG2201" s="53"/>
      <c r="AH2201" s="54" t="str">
        <f t="shared" si="560"/>
        <v/>
      </c>
      <c r="AI2201" s="54" t="str">
        <f t="shared" si="561"/>
        <v/>
      </c>
      <c r="AJ2201" s="52"/>
      <c r="AK2201" s="55"/>
      <c r="AL2201" s="55"/>
      <c r="AM2201" s="55"/>
      <c r="AN2201" s="54" t="str">
        <f t="shared" si="562"/>
        <v/>
      </c>
      <c r="AO2201" s="54" t="str">
        <f t="shared" si="563"/>
        <v/>
      </c>
      <c r="AP2201" s="53"/>
      <c r="AQ2201" s="53"/>
      <c r="AR2201" s="1"/>
      <c r="AS2201" s="1"/>
    </row>
    <row r="2202" spans="1:45" ht="18.75" customHeight="1" x14ac:dyDescent="0.35">
      <c r="A2202" s="1"/>
      <c r="B2202" s="49">
        <f>IF(R2202="",0,COUNTIF($R$7:R2202,R2202))</f>
        <v>0</v>
      </c>
      <c r="C2202" s="49" t="str">
        <f t="shared" si="548"/>
        <v>0</v>
      </c>
      <c r="D2202" s="49">
        <f>IF(X2202="",0,COUNTIF($X$7:X2202,X2202))</f>
        <v>0</v>
      </c>
      <c r="E2202" s="49" t="str">
        <f t="shared" si="549"/>
        <v>0</v>
      </c>
      <c r="F2202" s="49">
        <f>IF(AD2202="",0,COUNTIF($AD$7:AD2202,AD2202))</f>
        <v>0</v>
      </c>
      <c r="G2202" s="49" t="str">
        <f t="shared" si="550"/>
        <v>0</v>
      </c>
      <c r="H2202" s="49">
        <f>IF(AJ2202="",0,COUNTIF($AJ$7:AJ2202,AJ2202))</f>
        <v>0</v>
      </c>
      <c r="I2202" s="49" t="str">
        <f t="shared" si="551"/>
        <v>0</v>
      </c>
      <c r="J2202" s="120">
        <f t="shared" si="552"/>
        <v>0</v>
      </c>
      <c r="K2202" s="50" t="str">
        <f t="shared" si="553"/>
        <v>-</v>
      </c>
      <c r="L2202" s="49">
        <f>IF(N2202="",0,COUNTIF($N$7:N2202,N2202))</f>
        <v>0</v>
      </c>
      <c r="M2202" s="50" t="str">
        <f t="shared" si="554"/>
        <v>0</v>
      </c>
      <c r="N2202" s="49" t="str">
        <f t="shared" si="555"/>
        <v/>
      </c>
      <c r="O2202" s="1"/>
      <c r="P2202" s="112"/>
      <c r="Q2202" s="4"/>
      <c r="R2202" s="4"/>
      <c r="S2202" s="54" t="str">
        <f t="shared" si="556"/>
        <v/>
      </c>
      <c r="T2202" s="51"/>
      <c r="U2202" s="53"/>
      <c r="V2202" s="233"/>
      <c r="W2202" s="234" t="str">
        <f t="shared" si="557"/>
        <v/>
      </c>
      <c r="X2202" s="52"/>
      <c r="Y2202" s="53"/>
      <c r="Z2202" s="53"/>
      <c r="AA2202" s="53"/>
      <c r="AB2202" s="54" t="str">
        <f t="shared" si="558"/>
        <v/>
      </c>
      <c r="AC2202" s="54" t="str">
        <f t="shared" si="559"/>
        <v/>
      </c>
      <c r="AD2202" s="52"/>
      <c r="AE2202" s="53"/>
      <c r="AF2202" s="53"/>
      <c r="AG2202" s="53"/>
      <c r="AH2202" s="54" t="str">
        <f t="shared" si="560"/>
        <v/>
      </c>
      <c r="AI2202" s="54" t="str">
        <f t="shared" si="561"/>
        <v/>
      </c>
      <c r="AJ2202" s="52"/>
      <c r="AK2202" s="55"/>
      <c r="AL2202" s="55"/>
      <c r="AM2202" s="55"/>
      <c r="AN2202" s="54" t="str">
        <f t="shared" si="562"/>
        <v/>
      </c>
      <c r="AO2202" s="54" t="str">
        <f t="shared" si="563"/>
        <v/>
      </c>
      <c r="AP2202" s="53"/>
      <c r="AQ2202" s="53"/>
      <c r="AR2202" s="1"/>
      <c r="AS2202" s="1"/>
    </row>
    <row r="2203" spans="1:45" ht="18.75" customHeight="1" x14ac:dyDescent="0.35">
      <c r="A2203" s="1"/>
      <c r="B2203" s="49">
        <f>IF(R2203="",0,COUNTIF($R$7:R2203,R2203))</f>
        <v>0</v>
      </c>
      <c r="C2203" s="49" t="str">
        <f t="shared" si="548"/>
        <v>0</v>
      </c>
      <c r="D2203" s="49">
        <f>IF(X2203="",0,COUNTIF($X$7:X2203,X2203))</f>
        <v>0</v>
      </c>
      <c r="E2203" s="49" t="str">
        <f t="shared" si="549"/>
        <v>0</v>
      </c>
      <c r="F2203" s="49">
        <f>IF(AD2203="",0,COUNTIF($AD$7:AD2203,AD2203))</f>
        <v>0</v>
      </c>
      <c r="G2203" s="49" t="str">
        <f t="shared" si="550"/>
        <v>0</v>
      </c>
      <c r="H2203" s="49">
        <f>IF(AJ2203="",0,COUNTIF($AJ$7:AJ2203,AJ2203))</f>
        <v>0</v>
      </c>
      <c r="I2203" s="49" t="str">
        <f t="shared" si="551"/>
        <v>0</v>
      </c>
      <c r="J2203" s="120">
        <f t="shared" si="552"/>
        <v>0</v>
      </c>
      <c r="K2203" s="50" t="str">
        <f t="shared" si="553"/>
        <v>-</v>
      </c>
      <c r="L2203" s="49">
        <f>IF(N2203="",0,COUNTIF($N$7:N2203,N2203))</f>
        <v>0</v>
      </c>
      <c r="M2203" s="50" t="str">
        <f t="shared" si="554"/>
        <v>0</v>
      </c>
      <c r="N2203" s="49" t="str">
        <f t="shared" si="555"/>
        <v/>
      </c>
      <c r="O2203" s="1"/>
      <c r="P2203" s="112"/>
      <c r="Q2203" s="4"/>
      <c r="R2203" s="4"/>
      <c r="S2203" s="54" t="str">
        <f t="shared" si="556"/>
        <v/>
      </c>
      <c r="T2203" s="51"/>
      <c r="U2203" s="53"/>
      <c r="V2203" s="233"/>
      <c r="W2203" s="234" t="str">
        <f t="shared" si="557"/>
        <v/>
      </c>
      <c r="X2203" s="52"/>
      <c r="Y2203" s="53"/>
      <c r="Z2203" s="53"/>
      <c r="AA2203" s="53"/>
      <c r="AB2203" s="54" t="str">
        <f t="shared" si="558"/>
        <v/>
      </c>
      <c r="AC2203" s="54" t="str">
        <f t="shared" si="559"/>
        <v/>
      </c>
      <c r="AD2203" s="52"/>
      <c r="AE2203" s="53"/>
      <c r="AF2203" s="53"/>
      <c r="AG2203" s="53"/>
      <c r="AH2203" s="54" t="str">
        <f t="shared" si="560"/>
        <v/>
      </c>
      <c r="AI2203" s="54" t="str">
        <f t="shared" si="561"/>
        <v/>
      </c>
      <c r="AJ2203" s="52"/>
      <c r="AK2203" s="55"/>
      <c r="AL2203" s="55"/>
      <c r="AM2203" s="55"/>
      <c r="AN2203" s="54" t="str">
        <f t="shared" si="562"/>
        <v/>
      </c>
      <c r="AO2203" s="54" t="str">
        <f t="shared" si="563"/>
        <v/>
      </c>
      <c r="AP2203" s="53"/>
      <c r="AQ2203" s="53"/>
      <c r="AR2203" s="1"/>
      <c r="AS2203" s="1"/>
    </row>
    <row r="2204" spans="1:45" ht="18.75" customHeight="1" x14ac:dyDescent="0.35">
      <c r="A2204" s="1"/>
      <c r="B2204" s="49">
        <f>IF(R2204="",0,COUNTIF($R$7:R2204,R2204))</f>
        <v>0</v>
      </c>
      <c r="C2204" s="49" t="str">
        <f t="shared" si="548"/>
        <v>0</v>
      </c>
      <c r="D2204" s="49">
        <f>IF(X2204="",0,COUNTIF($X$7:X2204,X2204))</f>
        <v>0</v>
      </c>
      <c r="E2204" s="49" t="str">
        <f t="shared" si="549"/>
        <v>0</v>
      </c>
      <c r="F2204" s="49">
        <f>IF(AD2204="",0,COUNTIF($AD$7:AD2204,AD2204))</f>
        <v>0</v>
      </c>
      <c r="G2204" s="49" t="str">
        <f t="shared" si="550"/>
        <v>0</v>
      </c>
      <c r="H2204" s="49">
        <f>IF(AJ2204="",0,COUNTIF($AJ$7:AJ2204,AJ2204))</f>
        <v>0</v>
      </c>
      <c r="I2204" s="49" t="str">
        <f t="shared" si="551"/>
        <v>0</v>
      </c>
      <c r="J2204" s="120">
        <f t="shared" si="552"/>
        <v>0</v>
      </c>
      <c r="K2204" s="50" t="str">
        <f t="shared" si="553"/>
        <v>-</v>
      </c>
      <c r="L2204" s="49">
        <f>IF(N2204="",0,COUNTIF($N$7:N2204,N2204))</f>
        <v>0</v>
      </c>
      <c r="M2204" s="50" t="str">
        <f t="shared" si="554"/>
        <v>0</v>
      </c>
      <c r="N2204" s="49" t="str">
        <f t="shared" si="555"/>
        <v/>
      </c>
      <c r="O2204" s="1"/>
      <c r="P2204" s="112"/>
      <c r="Q2204" s="4"/>
      <c r="R2204" s="4"/>
      <c r="S2204" s="54" t="str">
        <f t="shared" si="556"/>
        <v/>
      </c>
      <c r="T2204" s="51"/>
      <c r="U2204" s="53"/>
      <c r="V2204" s="233"/>
      <c r="W2204" s="234" t="str">
        <f t="shared" si="557"/>
        <v/>
      </c>
      <c r="X2204" s="52"/>
      <c r="Y2204" s="53"/>
      <c r="Z2204" s="53"/>
      <c r="AA2204" s="53"/>
      <c r="AB2204" s="54" t="str">
        <f t="shared" si="558"/>
        <v/>
      </c>
      <c r="AC2204" s="54" t="str">
        <f t="shared" si="559"/>
        <v/>
      </c>
      <c r="AD2204" s="52"/>
      <c r="AE2204" s="53"/>
      <c r="AF2204" s="53"/>
      <c r="AG2204" s="53"/>
      <c r="AH2204" s="54" t="str">
        <f t="shared" si="560"/>
        <v/>
      </c>
      <c r="AI2204" s="54" t="str">
        <f t="shared" si="561"/>
        <v/>
      </c>
      <c r="AJ2204" s="52"/>
      <c r="AK2204" s="55"/>
      <c r="AL2204" s="55"/>
      <c r="AM2204" s="55"/>
      <c r="AN2204" s="54" t="str">
        <f t="shared" si="562"/>
        <v/>
      </c>
      <c r="AO2204" s="54" t="str">
        <f t="shared" si="563"/>
        <v/>
      </c>
      <c r="AP2204" s="53"/>
      <c r="AQ2204" s="53"/>
      <c r="AR2204" s="1"/>
      <c r="AS2204" s="1"/>
    </row>
    <row r="2205" spans="1:45" ht="18.75" customHeight="1" x14ac:dyDescent="0.35">
      <c r="A2205" s="1"/>
      <c r="B2205" s="49">
        <f>IF(R2205="",0,COUNTIF($R$7:R2205,R2205))</f>
        <v>0</v>
      </c>
      <c r="C2205" s="49" t="str">
        <f t="shared" si="548"/>
        <v>0</v>
      </c>
      <c r="D2205" s="49">
        <f>IF(X2205="",0,COUNTIF($X$7:X2205,X2205))</f>
        <v>0</v>
      </c>
      <c r="E2205" s="49" t="str">
        <f t="shared" si="549"/>
        <v>0</v>
      </c>
      <c r="F2205" s="49">
        <f>IF(AD2205="",0,COUNTIF($AD$7:AD2205,AD2205))</f>
        <v>0</v>
      </c>
      <c r="G2205" s="49" t="str">
        <f t="shared" si="550"/>
        <v>0</v>
      </c>
      <c r="H2205" s="49">
        <f>IF(AJ2205="",0,COUNTIF($AJ$7:AJ2205,AJ2205))</f>
        <v>0</v>
      </c>
      <c r="I2205" s="49" t="str">
        <f t="shared" si="551"/>
        <v>0</v>
      </c>
      <c r="J2205" s="120">
        <f t="shared" si="552"/>
        <v>0</v>
      </c>
      <c r="K2205" s="50" t="str">
        <f t="shared" si="553"/>
        <v>-</v>
      </c>
      <c r="L2205" s="49">
        <f>IF(N2205="",0,COUNTIF($N$7:N2205,N2205))</f>
        <v>0</v>
      </c>
      <c r="M2205" s="50" t="str">
        <f t="shared" si="554"/>
        <v>0</v>
      </c>
      <c r="N2205" s="49" t="str">
        <f t="shared" si="555"/>
        <v/>
      </c>
      <c r="O2205" s="1"/>
      <c r="P2205" s="112"/>
      <c r="Q2205" s="4"/>
      <c r="R2205" s="4"/>
      <c r="S2205" s="54" t="str">
        <f t="shared" si="556"/>
        <v/>
      </c>
      <c r="T2205" s="51"/>
      <c r="U2205" s="53"/>
      <c r="V2205" s="233"/>
      <c r="W2205" s="234" t="str">
        <f t="shared" si="557"/>
        <v/>
      </c>
      <c r="X2205" s="52"/>
      <c r="Y2205" s="53"/>
      <c r="Z2205" s="53"/>
      <c r="AA2205" s="53"/>
      <c r="AB2205" s="54" t="str">
        <f t="shared" si="558"/>
        <v/>
      </c>
      <c r="AC2205" s="54" t="str">
        <f t="shared" si="559"/>
        <v/>
      </c>
      <c r="AD2205" s="52"/>
      <c r="AE2205" s="53"/>
      <c r="AF2205" s="53"/>
      <c r="AG2205" s="53"/>
      <c r="AH2205" s="54" t="str">
        <f t="shared" si="560"/>
        <v/>
      </c>
      <c r="AI2205" s="54" t="str">
        <f t="shared" si="561"/>
        <v/>
      </c>
      <c r="AJ2205" s="52"/>
      <c r="AK2205" s="55"/>
      <c r="AL2205" s="55"/>
      <c r="AM2205" s="55"/>
      <c r="AN2205" s="54" t="str">
        <f t="shared" si="562"/>
        <v/>
      </c>
      <c r="AO2205" s="54" t="str">
        <f t="shared" si="563"/>
        <v/>
      </c>
      <c r="AP2205" s="53"/>
      <c r="AQ2205" s="53"/>
      <c r="AR2205" s="1"/>
      <c r="AS2205" s="1"/>
    </row>
    <row r="2206" spans="1:45" ht="18.75" customHeight="1" x14ac:dyDescent="0.35">
      <c r="A2206" s="1"/>
      <c r="B2206" s="49">
        <f>IF(R2206="",0,COUNTIF($R$7:R2206,R2206))</f>
        <v>0</v>
      </c>
      <c r="C2206" s="49" t="str">
        <f t="shared" si="548"/>
        <v>0</v>
      </c>
      <c r="D2206" s="49">
        <f>IF(X2206="",0,COUNTIF($X$7:X2206,X2206))</f>
        <v>0</v>
      </c>
      <c r="E2206" s="49" t="str">
        <f t="shared" si="549"/>
        <v>0</v>
      </c>
      <c r="F2206" s="49">
        <f>IF(AD2206="",0,COUNTIF($AD$7:AD2206,AD2206))</f>
        <v>0</v>
      </c>
      <c r="G2206" s="49" t="str">
        <f t="shared" si="550"/>
        <v>0</v>
      </c>
      <c r="H2206" s="49">
        <f>IF(AJ2206="",0,COUNTIF($AJ$7:AJ2206,AJ2206))</f>
        <v>0</v>
      </c>
      <c r="I2206" s="49" t="str">
        <f t="shared" si="551"/>
        <v>0</v>
      </c>
      <c r="J2206" s="120">
        <f t="shared" si="552"/>
        <v>0</v>
      </c>
      <c r="K2206" s="50" t="str">
        <f t="shared" si="553"/>
        <v>-</v>
      </c>
      <c r="L2206" s="49">
        <f>IF(N2206="",0,COUNTIF($N$7:N2206,N2206))</f>
        <v>0</v>
      </c>
      <c r="M2206" s="50" t="str">
        <f t="shared" si="554"/>
        <v>0</v>
      </c>
      <c r="N2206" s="49" t="str">
        <f t="shared" si="555"/>
        <v/>
      </c>
      <c r="O2206" s="1"/>
      <c r="P2206" s="112"/>
      <c r="Q2206" s="4"/>
      <c r="R2206" s="4"/>
      <c r="S2206" s="54" t="str">
        <f t="shared" si="556"/>
        <v/>
      </c>
      <c r="T2206" s="51"/>
      <c r="U2206" s="53"/>
      <c r="V2206" s="233"/>
      <c r="W2206" s="234" t="str">
        <f t="shared" si="557"/>
        <v/>
      </c>
      <c r="X2206" s="52"/>
      <c r="Y2206" s="53"/>
      <c r="Z2206" s="53"/>
      <c r="AA2206" s="53"/>
      <c r="AB2206" s="54" t="str">
        <f t="shared" si="558"/>
        <v/>
      </c>
      <c r="AC2206" s="54" t="str">
        <f t="shared" si="559"/>
        <v/>
      </c>
      <c r="AD2206" s="52"/>
      <c r="AE2206" s="53"/>
      <c r="AF2206" s="53"/>
      <c r="AG2206" s="53"/>
      <c r="AH2206" s="54" t="str">
        <f t="shared" si="560"/>
        <v/>
      </c>
      <c r="AI2206" s="54" t="str">
        <f t="shared" si="561"/>
        <v/>
      </c>
      <c r="AJ2206" s="52"/>
      <c r="AK2206" s="55"/>
      <c r="AL2206" s="55"/>
      <c r="AM2206" s="55"/>
      <c r="AN2206" s="54" t="str">
        <f t="shared" si="562"/>
        <v/>
      </c>
      <c r="AO2206" s="54" t="str">
        <f t="shared" si="563"/>
        <v/>
      </c>
      <c r="AP2206" s="53"/>
      <c r="AQ2206" s="53"/>
      <c r="AR2206" s="1"/>
      <c r="AS2206" s="1"/>
    </row>
    <row r="2207" spans="1:45" ht="18.75" customHeight="1" x14ac:dyDescent="0.35">
      <c r="A2207" s="1"/>
      <c r="B2207" s="49">
        <f>IF(R2207="",0,COUNTIF($R$7:R2207,R2207))</f>
        <v>0</v>
      </c>
      <c r="C2207" s="49" t="str">
        <f t="shared" si="548"/>
        <v>0</v>
      </c>
      <c r="D2207" s="49">
        <f>IF(X2207="",0,COUNTIF($X$7:X2207,X2207))</f>
        <v>0</v>
      </c>
      <c r="E2207" s="49" t="str">
        <f t="shared" si="549"/>
        <v>0</v>
      </c>
      <c r="F2207" s="49">
        <f>IF(AD2207="",0,COUNTIF($AD$7:AD2207,AD2207))</f>
        <v>0</v>
      </c>
      <c r="G2207" s="49" t="str">
        <f t="shared" si="550"/>
        <v>0</v>
      </c>
      <c r="H2207" s="49">
        <f>IF(AJ2207="",0,COUNTIF($AJ$7:AJ2207,AJ2207))</f>
        <v>0</v>
      </c>
      <c r="I2207" s="49" t="str">
        <f t="shared" si="551"/>
        <v>0</v>
      </c>
      <c r="J2207" s="120">
        <f t="shared" si="552"/>
        <v>0</v>
      </c>
      <c r="K2207" s="50" t="str">
        <f t="shared" si="553"/>
        <v>-</v>
      </c>
      <c r="L2207" s="49">
        <f>IF(N2207="",0,COUNTIF($N$7:N2207,N2207))</f>
        <v>0</v>
      </c>
      <c r="M2207" s="50" t="str">
        <f t="shared" si="554"/>
        <v>0</v>
      </c>
      <c r="N2207" s="49" t="str">
        <f t="shared" si="555"/>
        <v/>
      </c>
      <c r="O2207" s="1"/>
      <c r="P2207" s="112"/>
      <c r="Q2207" s="4"/>
      <c r="R2207" s="4"/>
      <c r="S2207" s="54" t="str">
        <f t="shared" si="556"/>
        <v/>
      </c>
      <c r="T2207" s="51"/>
      <c r="U2207" s="53"/>
      <c r="V2207" s="233"/>
      <c r="W2207" s="234" t="str">
        <f t="shared" si="557"/>
        <v/>
      </c>
      <c r="X2207" s="52"/>
      <c r="Y2207" s="53"/>
      <c r="Z2207" s="53"/>
      <c r="AA2207" s="53"/>
      <c r="AB2207" s="54" t="str">
        <f t="shared" si="558"/>
        <v/>
      </c>
      <c r="AC2207" s="54" t="str">
        <f t="shared" si="559"/>
        <v/>
      </c>
      <c r="AD2207" s="52"/>
      <c r="AE2207" s="53"/>
      <c r="AF2207" s="53"/>
      <c r="AG2207" s="53"/>
      <c r="AH2207" s="54" t="str">
        <f t="shared" si="560"/>
        <v/>
      </c>
      <c r="AI2207" s="54" t="str">
        <f t="shared" si="561"/>
        <v/>
      </c>
      <c r="AJ2207" s="52"/>
      <c r="AK2207" s="55"/>
      <c r="AL2207" s="55"/>
      <c r="AM2207" s="55"/>
      <c r="AN2207" s="54" t="str">
        <f t="shared" si="562"/>
        <v/>
      </c>
      <c r="AO2207" s="54" t="str">
        <f t="shared" si="563"/>
        <v/>
      </c>
      <c r="AP2207" s="53"/>
      <c r="AQ2207" s="53"/>
      <c r="AR2207" s="1"/>
      <c r="AS2207" s="1"/>
    </row>
    <row r="2208" spans="1:45" ht="18.75" customHeight="1" x14ac:dyDescent="0.35">
      <c r="A2208" s="1"/>
      <c r="B2208" s="49">
        <f>IF(R2208="",0,COUNTIF($R$7:R2208,R2208))</f>
        <v>0</v>
      </c>
      <c r="C2208" s="49" t="str">
        <f t="shared" si="548"/>
        <v>0</v>
      </c>
      <c r="D2208" s="49">
        <f>IF(X2208="",0,COUNTIF($X$7:X2208,X2208))</f>
        <v>0</v>
      </c>
      <c r="E2208" s="49" t="str">
        <f t="shared" si="549"/>
        <v>0</v>
      </c>
      <c r="F2208" s="49">
        <f>IF(AD2208="",0,COUNTIF($AD$7:AD2208,AD2208))</f>
        <v>0</v>
      </c>
      <c r="G2208" s="49" t="str">
        <f t="shared" si="550"/>
        <v>0</v>
      </c>
      <c r="H2208" s="49">
        <f>IF(AJ2208="",0,COUNTIF($AJ$7:AJ2208,AJ2208))</f>
        <v>0</v>
      </c>
      <c r="I2208" s="49" t="str">
        <f t="shared" si="551"/>
        <v>0</v>
      </c>
      <c r="J2208" s="120">
        <f t="shared" si="552"/>
        <v>0</v>
      </c>
      <c r="K2208" s="50" t="str">
        <f t="shared" si="553"/>
        <v>-</v>
      </c>
      <c r="L2208" s="49">
        <f>IF(N2208="",0,COUNTIF($N$7:N2208,N2208))</f>
        <v>0</v>
      </c>
      <c r="M2208" s="50" t="str">
        <f t="shared" si="554"/>
        <v>0</v>
      </c>
      <c r="N2208" s="49" t="str">
        <f t="shared" si="555"/>
        <v/>
      </c>
      <c r="O2208" s="1"/>
      <c r="P2208" s="112"/>
      <c r="Q2208" s="4"/>
      <c r="R2208" s="4"/>
      <c r="S2208" s="54" t="str">
        <f t="shared" si="556"/>
        <v/>
      </c>
      <c r="T2208" s="51"/>
      <c r="U2208" s="53"/>
      <c r="V2208" s="233"/>
      <c r="W2208" s="234" t="str">
        <f t="shared" si="557"/>
        <v/>
      </c>
      <c r="X2208" s="52"/>
      <c r="Y2208" s="53"/>
      <c r="Z2208" s="53"/>
      <c r="AA2208" s="53"/>
      <c r="AB2208" s="54" t="str">
        <f t="shared" si="558"/>
        <v/>
      </c>
      <c r="AC2208" s="54" t="str">
        <f t="shared" si="559"/>
        <v/>
      </c>
      <c r="AD2208" s="52"/>
      <c r="AE2208" s="53"/>
      <c r="AF2208" s="53"/>
      <c r="AG2208" s="53"/>
      <c r="AH2208" s="54" t="str">
        <f t="shared" si="560"/>
        <v/>
      </c>
      <c r="AI2208" s="54" t="str">
        <f t="shared" si="561"/>
        <v/>
      </c>
      <c r="AJ2208" s="52"/>
      <c r="AK2208" s="55"/>
      <c r="AL2208" s="55"/>
      <c r="AM2208" s="55"/>
      <c r="AN2208" s="54" t="str">
        <f t="shared" si="562"/>
        <v/>
      </c>
      <c r="AO2208" s="54" t="str">
        <f t="shared" si="563"/>
        <v/>
      </c>
      <c r="AP2208" s="53"/>
      <c r="AQ2208" s="53"/>
      <c r="AR2208" s="1"/>
      <c r="AS2208" s="1"/>
    </row>
    <row r="2209" spans="1:45" ht="18.75" customHeight="1" x14ac:dyDescent="0.35">
      <c r="A2209" s="1"/>
      <c r="B2209" s="49">
        <f>IF(R2209="",0,COUNTIF($R$7:R2209,R2209))</f>
        <v>0</v>
      </c>
      <c r="C2209" s="49" t="str">
        <f t="shared" si="548"/>
        <v>0</v>
      </c>
      <c r="D2209" s="49">
        <f>IF(X2209="",0,COUNTIF($X$7:X2209,X2209))</f>
        <v>0</v>
      </c>
      <c r="E2209" s="49" t="str">
        <f t="shared" si="549"/>
        <v>0</v>
      </c>
      <c r="F2209" s="49">
        <f>IF(AD2209="",0,COUNTIF($AD$7:AD2209,AD2209))</f>
        <v>0</v>
      </c>
      <c r="G2209" s="49" t="str">
        <f t="shared" si="550"/>
        <v>0</v>
      </c>
      <c r="H2209" s="49">
        <f>IF(AJ2209="",0,COUNTIF($AJ$7:AJ2209,AJ2209))</f>
        <v>0</v>
      </c>
      <c r="I2209" s="49" t="str">
        <f t="shared" si="551"/>
        <v>0</v>
      </c>
      <c r="J2209" s="120">
        <f t="shared" si="552"/>
        <v>0</v>
      </c>
      <c r="K2209" s="50" t="str">
        <f t="shared" si="553"/>
        <v>-</v>
      </c>
      <c r="L2209" s="49">
        <f>IF(N2209="",0,COUNTIF($N$7:N2209,N2209))</f>
        <v>0</v>
      </c>
      <c r="M2209" s="50" t="str">
        <f t="shared" si="554"/>
        <v>0</v>
      </c>
      <c r="N2209" s="49" t="str">
        <f t="shared" si="555"/>
        <v/>
      </c>
      <c r="O2209" s="1"/>
      <c r="P2209" s="112"/>
      <c r="Q2209" s="4"/>
      <c r="R2209" s="4"/>
      <c r="S2209" s="54" t="str">
        <f t="shared" si="556"/>
        <v/>
      </c>
      <c r="T2209" s="51"/>
      <c r="U2209" s="53"/>
      <c r="V2209" s="233"/>
      <c r="W2209" s="234" t="str">
        <f t="shared" si="557"/>
        <v/>
      </c>
      <c r="X2209" s="52"/>
      <c r="Y2209" s="53"/>
      <c r="Z2209" s="53"/>
      <c r="AA2209" s="53"/>
      <c r="AB2209" s="54" t="str">
        <f t="shared" si="558"/>
        <v/>
      </c>
      <c r="AC2209" s="54" t="str">
        <f t="shared" si="559"/>
        <v/>
      </c>
      <c r="AD2209" s="52"/>
      <c r="AE2209" s="53"/>
      <c r="AF2209" s="53"/>
      <c r="AG2209" s="53"/>
      <c r="AH2209" s="54" t="str">
        <f t="shared" si="560"/>
        <v/>
      </c>
      <c r="AI2209" s="54" t="str">
        <f t="shared" si="561"/>
        <v/>
      </c>
      <c r="AJ2209" s="52"/>
      <c r="AK2209" s="55"/>
      <c r="AL2209" s="55"/>
      <c r="AM2209" s="55"/>
      <c r="AN2209" s="54" t="str">
        <f t="shared" si="562"/>
        <v/>
      </c>
      <c r="AO2209" s="54" t="str">
        <f t="shared" si="563"/>
        <v/>
      </c>
      <c r="AP2209" s="53"/>
      <c r="AQ2209" s="53"/>
      <c r="AR2209" s="1"/>
      <c r="AS2209" s="1"/>
    </row>
    <row r="2210" spans="1:45" ht="18.75" customHeight="1" x14ac:dyDescent="0.35">
      <c r="A2210" s="1"/>
      <c r="B2210" s="49">
        <f>IF(R2210="",0,COUNTIF($R$7:R2210,R2210))</f>
        <v>0</v>
      </c>
      <c r="C2210" s="49" t="str">
        <f t="shared" si="548"/>
        <v>0</v>
      </c>
      <c r="D2210" s="49">
        <f>IF(X2210="",0,COUNTIF($X$7:X2210,X2210))</f>
        <v>0</v>
      </c>
      <c r="E2210" s="49" t="str">
        <f t="shared" si="549"/>
        <v>0</v>
      </c>
      <c r="F2210" s="49">
        <f>IF(AD2210="",0,COUNTIF($AD$7:AD2210,AD2210))</f>
        <v>0</v>
      </c>
      <c r="G2210" s="49" t="str">
        <f t="shared" si="550"/>
        <v>0</v>
      </c>
      <c r="H2210" s="49">
        <f>IF(AJ2210="",0,COUNTIF($AJ$7:AJ2210,AJ2210))</f>
        <v>0</v>
      </c>
      <c r="I2210" s="49" t="str">
        <f t="shared" si="551"/>
        <v>0</v>
      </c>
      <c r="J2210" s="120">
        <f t="shared" si="552"/>
        <v>0</v>
      </c>
      <c r="K2210" s="50" t="str">
        <f t="shared" si="553"/>
        <v>-</v>
      </c>
      <c r="L2210" s="49">
        <f>IF(N2210="",0,COUNTIF($N$7:N2210,N2210))</f>
        <v>0</v>
      </c>
      <c r="M2210" s="50" t="str">
        <f t="shared" si="554"/>
        <v>0</v>
      </c>
      <c r="N2210" s="49" t="str">
        <f t="shared" si="555"/>
        <v/>
      </c>
      <c r="O2210" s="1"/>
      <c r="P2210" s="112"/>
      <c r="Q2210" s="4"/>
      <c r="R2210" s="4"/>
      <c r="S2210" s="54" t="str">
        <f t="shared" si="556"/>
        <v/>
      </c>
      <c r="T2210" s="51"/>
      <c r="U2210" s="53"/>
      <c r="V2210" s="233"/>
      <c r="W2210" s="234" t="str">
        <f t="shared" si="557"/>
        <v/>
      </c>
      <c r="X2210" s="52"/>
      <c r="Y2210" s="53"/>
      <c r="Z2210" s="53"/>
      <c r="AA2210" s="53"/>
      <c r="AB2210" s="54" t="str">
        <f t="shared" si="558"/>
        <v/>
      </c>
      <c r="AC2210" s="54" t="str">
        <f t="shared" si="559"/>
        <v/>
      </c>
      <c r="AD2210" s="52"/>
      <c r="AE2210" s="53"/>
      <c r="AF2210" s="53"/>
      <c r="AG2210" s="53"/>
      <c r="AH2210" s="54" t="str">
        <f t="shared" si="560"/>
        <v/>
      </c>
      <c r="AI2210" s="54" t="str">
        <f t="shared" si="561"/>
        <v/>
      </c>
      <c r="AJ2210" s="52"/>
      <c r="AK2210" s="55"/>
      <c r="AL2210" s="55"/>
      <c r="AM2210" s="55"/>
      <c r="AN2210" s="54" t="str">
        <f t="shared" si="562"/>
        <v/>
      </c>
      <c r="AO2210" s="54" t="str">
        <f t="shared" si="563"/>
        <v/>
      </c>
      <c r="AP2210" s="53"/>
      <c r="AQ2210" s="53"/>
      <c r="AR2210" s="1"/>
      <c r="AS2210" s="1"/>
    </row>
    <row r="2211" spans="1:45" ht="18.75" customHeight="1" x14ac:dyDescent="0.35">
      <c r="A2211" s="1"/>
      <c r="B2211" s="49">
        <f>IF(R2211="",0,COUNTIF($R$7:R2211,R2211))</f>
        <v>0</v>
      </c>
      <c r="C2211" s="49" t="str">
        <f t="shared" si="548"/>
        <v>0</v>
      </c>
      <c r="D2211" s="49">
        <f>IF(X2211="",0,COUNTIF($X$7:X2211,X2211))</f>
        <v>0</v>
      </c>
      <c r="E2211" s="49" t="str">
        <f t="shared" si="549"/>
        <v>0</v>
      </c>
      <c r="F2211" s="49">
        <f>IF(AD2211="",0,COUNTIF($AD$7:AD2211,AD2211))</f>
        <v>0</v>
      </c>
      <c r="G2211" s="49" t="str">
        <f t="shared" si="550"/>
        <v>0</v>
      </c>
      <c r="H2211" s="49">
        <f>IF(AJ2211="",0,COUNTIF($AJ$7:AJ2211,AJ2211))</f>
        <v>0</v>
      </c>
      <c r="I2211" s="49" t="str">
        <f t="shared" si="551"/>
        <v>0</v>
      </c>
      <c r="J2211" s="120">
        <f t="shared" si="552"/>
        <v>0</v>
      </c>
      <c r="K2211" s="50" t="str">
        <f t="shared" si="553"/>
        <v>-</v>
      </c>
      <c r="L2211" s="49">
        <f>IF(N2211="",0,COUNTIF($N$7:N2211,N2211))</f>
        <v>0</v>
      </c>
      <c r="M2211" s="50" t="str">
        <f t="shared" si="554"/>
        <v>0</v>
      </c>
      <c r="N2211" s="49" t="str">
        <f t="shared" si="555"/>
        <v/>
      </c>
      <c r="O2211" s="1"/>
      <c r="P2211" s="112"/>
      <c r="Q2211" s="4"/>
      <c r="R2211" s="4"/>
      <c r="S2211" s="54" t="str">
        <f t="shared" si="556"/>
        <v/>
      </c>
      <c r="T2211" s="51"/>
      <c r="U2211" s="53"/>
      <c r="V2211" s="233"/>
      <c r="W2211" s="234" t="str">
        <f t="shared" si="557"/>
        <v/>
      </c>
      <c r="X2211" s="52"/>
      <c r="Y2211" s="53"/>
      <c r="Z2211" s="53"/>
      <c r="AA2211" s="53"/>
      <c r="AB2211" s="54" t="str">
        <f t="shared" si="558"/>
        <v/>
      </c>
      <c r="AC2211" s="54" t="str">
        <f t="shared" si="559"/>
        <v/>
      </c>
      <c r="AD2211" s="52"/>
      <c r="AE2211" s="53"/>
      <c r="AF2211" s="53"/>
      <c r="AG2211" s="53"/>
      <c r="AH2211" s="54" t="str">
        <f t="shared" si="560"/>
        <v/>
      </c>
      <c r="AI2211" s="54" t="str">
        <f t="shared" si="561"/>
        <v/>
      </c>
      <c r="AJ2211" s="52"/>
      <c r="AK2211" s="55"/>
      <c r="AL2211" s="55"/>
      <c r="AM2211" s="55"/>
      <c r="AN2211" s="54" t="str">
        <f t="shared" si="562"/>
        <v/>
      </c>
      <c r="AO2211" s="54" t="str">
        <f t="shared" si="563"/>
        <v/>
      </c>
      <c r="AP2211" s="53"/>
      <c r="AQ2211" s="53"/>
      <c r="AR2211" s="1"/>
      <c r="AS2211" s="1"/>
    </row>
    <row r="2212" spans="1:45" ht="18.75" customHeight="1" x14ac:dyDescent="0.35">
      <c r="A2212" s="1"/>
      <c r="B2212" s="49">
        <f>IF(R2212="",0,COUNTIF($R$7:R2212,R2212))</f>
        <v>0</v>
      </c>
      <c r="C2212" s="49" t="str">
        <f t="shared" si="548"/>
        <v>0</v>
      </c>
      <c r="D2212" s="49">
        <f>IF(X2212="",0,COUNTIF($X$7:X2212,X2212))</f>
        <v>0</v>
      </c>
      <c r="E2212" s="49" t="str">
        <f t="shared" si="549"/>
        <v>0</v>
      </c>
      <c r="F2212" s="49">
        <f>IF(AD2212="",0,COUNTIF($AD$7:AD2212,AD2212))</f>
        <v>0</v>
      </c>
      <c r="G2212" s="49" t="str">
        <f t="shared" si="550"/>
        <v>0</v>
      </c>
      <c r="H2212" s="49">
        <f>IF(AJ2212="",0,COUNTIF($AJ$7:AJ2212,AJ2212))</f>
        <v>0</v>
      </c>
      <c r="I2212" s="49" t="str">
        <f t="shared" si="551"/>
        <v>0</v>
      </c>
      <c r="J2212" s="120">
        <f t="shared" si="552"/>
        <v>0</v>
      </c>
      <c r="K2212" s="50" t="str">
        <f t="shared" si="553"/>
        <v>-</v>
      </c>
      <c r="L2212" s="49">
        <f>IF(N2212="",0,COUNTIF($N$7:N2212,N2212))</f>
        <v>0</v>
      </c>
      <c r="M2212" s="50" t="str">
        <f t="shared" si="554"/>
        <v>0</v>
      </c>
      <c r="N2212" s="49" t="str">
        <f t="shared" si="555"/>
        <v/>
      </c>
      <c r="O2212" s="1"/>
      <c r="P2212" s="112"/>
      <c r="Q2212" s="4"/>
      <c r="R2212" s="4"/>
      <c r="S2212" s="54" t="str">
        <f t="shared" si="556"/>
        <v/>
      </c>
      <c r="T2212" s="51"/>
      <c r="U2212" s="53"/>
      <c r="V2212" s="233"/>
      <c r="W2212" s="234" t="str">
        <f t="shared" si="557"/>
        <v/>
      </c>
      <c r="X2212" s="52"/>
      <c r="Y2212" s="53"/>
      <c r="Z2212" s="53"/>
      <c r="AA2212" s="53"/>
      <c r="AB2212" s="54" t="str">
        <f t="shared" si="558"/>
        <v/>
      </c>
      <c r="AC2212" s="54" t="str">
        <f t="shared" si="559"/>
        <v/>
      </c>
      <c r="AD2212" s="52"/>
      <c r="AE2212" s="53"/>
      <c r="AF2212" s="53"/>
      <c r="AG2212" s="53"/>
      <c r="AH2212" s="54" t="str">
        <f t="shared" si="560"/>
        <v/>
      </c>
      <c r="AI2212" s="54" t="str">
        <f t="shared" si="561"/>
        <v/>
      </c>
      <c r="AJ2212" s="52"/>
      <c r="AK2212" s="55"/>
      <c r="AL2212" s="55"/>
      <c r="AM2212" s="55"/>
      <c r="AN2212" s="54" t="str">
        <f t="shared" si="562"/>
        <v/>
      </c>
      <c r="AO2212" s="54" t="str">
        <f t="shared" si="563"/>
        <v/>
      </c>
      <c r="AP2212" s="53"/>
      <c r="AQ2212" s="53"/>
      <c r="AR2212" s="1"/>
      <c r="AS2212" s="1"/>
    </row>
    <row r="2213" spans="1:45" ht="18.75" customHeight="1" x14ac:dyDescent="0.35">
      <c r="A2213" s="1"/>
      <c r="B2213" s="49">
        <f>IF(R2213="",0,COUNTIF($R$7:R2213,R2213))</f>
        <v>0</v>
      </c>
      <c r="C2213" s="49" t="str">
        <f t="shared" si="548"/>
        <v>0</v>
      </c>
      <c r="D2213" s="49">
        <f>IF(X2213="",0,COUNTIF($X$7:X2213,X2213))</f>
        <v>0</v>
      </c>
      <c r="E2213" s="49" t="str">
        <f t="shared" si="549"/>
        <v>0</v>
      </c>
      <c r="F2213" s="49">
        <f>IF(AD2213="",0,COUNTIF($AD$7:AD2213,AD2213))</f>
        <v>0</v>
      </c>
      <c r="G2213" s="49" t="str">
        <f t="shared" si="550"/>
        <v>0</v>
      </c>
      <c r="H2213" s="49">
        <f>IF(AJ2213="",0,COUNTIF($AJ$7:AJ2213,AJ2213))</f>
        <v>0</v>
      </c>
      <c r="I2213" s="49" t="str">
        <f t="shared" si="551"/>
        <v>0</v>
      </c>
      <c r="J2213" s="120">
        <f t="shared" si="552"/>
        <v>0</v>
      </c>
      <c r="K2213" s="50" t="str">
        <f t="shared" si="553"/>
        <v>-</v>
      </c>
      <c r="L2213" s="49">
        <f>IF(N2213="",0,COUNTIF($N$7:N2213,N2213))</f>
        <v>0</v>
      </c>
      <c r="M2213" s="50" t="str">
        <f t="shared" si="554"/>
        <v>0</v>
      </c>
      <c r="N2213" s="49" t="str">
        <f t="shared" si="555"/>
        <v/>
      </c>
      <c r="O2213" s="1"/>
      <c r="P2213" s="112"/>
      <c r="Q2213" s="4"/>
      <c r="R2213" s="4"/>
      <c r="S2213" s="54" t="str">
        <f t="shared" si="556"/>
        <v/>
      </c>
      <c r="T2213" s="51"/>
      <c r="U2213" s="53"/>
      <c r="V2213" s="233"/>
      <c r="W2213" s="234" t="str">
        <f t="shared" si="557"/>
        <v/>
      </c>
      <c r="X2213" s="52"/>
      <c r="Y2213" s="53"/>
      <c r="Z2213" s="53"/>
      <c r="AA2213" s="53"/>
      <c r="AB2213" s="54" t="str">
        <f t="shared" si="558"/>
        <v/>
      </c>
      <c r="AC2213" s="54" t="str">
        <f t="shared" si="559"/>
        <v/>
      </c>
      <c r="AD2213" s="52"/>
      <c r="AE2213" s="53"/>
      <c r="AF2213" s="53"/>
      <c r="AG2213" s="53"/>
      <c r="AH2213" s="54" t="str">
        <f t="shared" si="560"/>
        <v/>
      </c>
      <c r="AI2213" s="54" t="str">
        <f t="shared" si="561"/>
        <v/>
      </c>
      <c r="AJ2213" s="52"/>
      <c r="AK2213" s="55"/>
      <c r="AL2213" s="55"/>
      <c r="AM2213" s="55"/>
      <c r="AN2213" s="54" t="str">
        <f t="shared" si="562"/>
        <v/>
      </c>
      <c r="AO2213" s="54" t="str">
        <f t="shared" si="563"/>
        <v/>
      </c>
      <c r="AP2213" s="53"/>
      <c r="AQ2213" s="53"/>
      <c r="AR2213" s="1"/>
      <c r="AS2213" s="1"/>
    </row>
    <row r="2214" spans="1:45" ht="18.75" customHeight="1" x14ac:dyDescent="0.35">
      <c r="A2214" s="1"/>
      <c r="B2214" s="49">
        <f>IF(R2214="",0,COUNTIF($R$7:R2214,R2214))</f>
        <v>0</v>
      </c>
      <c r="C2214" s="49" t="str">
        <f t="shared" si="548"/>
        <v>0</v>
      </c>
      <c r="D2214" s="49">
        <f>IF(X2214="",0,COUNTIF($X$7:X2214,X2214))</f>
        <v>0</v>
      </c>
      <c r="E2214" s="49" t="str">
        <f t="shared" si="549"/>
        <v>0</v>
      </c>
      <c r="F2214" s="49">
        <f>IF(AD2214="",0,COUNTIF($AD$7:AD2214,AD2214))</f>
        <v>0</v>
      </c>
      <c r="G2214" s="49" t="str">
        <f t="shared" si="550"/>
        <v>0</v>
      </c>
      <c r="H2214" s="49">
        <f>IF(AJ2214="",0,COUNTIF($AJ$7:AJ2214,AJ2214))</f>
        <v>0</v>
      </c>
      <c r="I2214" s="49" t="str">
        <f t="shared" si="551"/>
        <v>0</v>
      </c>
      <c r="J2214" s="120">
        <f t="shared" si="552"/>
        <v>0</v>
      </c>
      <c r="K2214" s="50" t="str">
        <f t="shared" si="553"/>
        <v>-</v>
      </c>
      <c r="L2214" s="49">
        <f>IF(N2214="",0,COUNTIF($N$7:N2214,N2214))</f>
        <v>0</v>
      </c>
      <c r="M2214" s="50" t="str">
        <f t="shared" si="554"/>
        <v>0</v>
      </c>
      <c r="N2214" s="49" t="str">
        <f t="shared" si="555"/>
        <v/>
      </c>
      <c r="O2214" s="1"/>
      <c r="P2214" s="112"/>
      <c r="Q2214" s="4"/>
      <c r="R2214" s="4"/>
      <c r="S2214" s="54" t="str">
        <f t="shared" si="556"/>
        <v/>
      </c>
      <c r="T2214" s="51"/>
      <c r="U2214" s="53"/>
      <c r="V2214" s="233"/>
      <c r="W2214" s="234" t="str">
        <f t="shared" si="557"/>
        <v/>
      </c>
      <c r="X2214" s="52"/>
      <c r="Y2214" s="53"/>
      <c r="Z2214" s="53"/>
      <c r="AA2214" s="53"/>
      <c r="AB2214" s="54" t="str">
        <f t="shared" si="558"/>
        <v/>
      </c>
      <c r="AC2214" s="54" t="str">
        <f t="shared" si="559"/>
        <v/>
      </c>
      <c r="AD2214" s="52"/>
      <c r="AE2214" s="53"/>
      <c r="AF2214" s="53"/>
      <c r="AG2214" s="53"/>
      <c r="AH2214" s="54" t="str">
        <f t="shared" si="560"/>
        <v/>
      </c>
      <c r="AI2214" s="54" t="str">
        <f t="shared" si="561"/>
        <v/>
      </c>
      <c r="AJ2214" s="52"/>
      <c r="AK2214" s="55"/>
      <c r="AL2214" s="55"/>
      <c r="AM2214" s="55"/>
      <c r="AN2214" s="54" t="str">
        <f t="shared" si="562"/>
        <v/>
      </c>
      <c r="AO2214" s="54" t="str">
        <f t="shared" si="563"/>
        <v/>
      </c>
      <c r="AP2214" s="53"/>
      <c r="AQ2214" s="53"/>
      <c r="AR2214" s="1"/>
      <c r="AS2214" s="1"/>
    </row>
    <row r="2215" spans="1:45" ht="18.75" customHeight="1" x14ac:dyDescent="0.35">
      <c r="A2215" s="1"/>
      <c r="B2215" s="49">
        <f>IF(R2215="",0,COUNTIF($R$7:R2215,R2215))</f>
        <v>0</v>
      </c>
      <c r="C2215" s="49" t="str">
        <f t="shared" si="548"/>
        <v>0</v>
      </c>
      <c r="D2215" s="49">
        <f>IF(X2215="",0,COUNTIF($X$7:X2215,X2215))</f>
        <v>0</v>
      </c>
      <c r="E2215" s="49" t="str">
        <f t="shared" si="549"/>
        <v>0</v>
      </c>
      <c r="F2215" s="49">
        <f>IF(AD2215="",0,COUNTIF($AD$7:AD2215,AD2215))</f>
        <v>0</v>
      </c>
      <c r="G2215" s="49" t="str">
        <f t="shared" si="550"/>
        <v>0</v>
      </c>
      <c r="H2215" s="49">
        <f>IF(AJ2215="",0,COUNTIF($AJ$7:AJ2215,AJ2215))</f>
        <v>0</v>
      </c>
      <c r="I2215" s="49" t="str">
        <f t="shared" si="551"/>
        <v>0</v>
      </c>
      <c r="J2215" s="120">
        <f t="shared" si="552"/>
        <v>0</v>
      </c>
      <c r="K2215" s="50" t="str">
        <f t="shared" si="553"/>
        <v>-</v>
      </c>
      <c r="L2215" s="49">
        <f>IF(N2215="",0,COUNTIF($N$7:N2215,N2215))</f>
        <v>0</v>
      </c>
      <c r="M2215" s="50" t="str">
        <f t="shared" si="554"/>
        <v>0</v>
      </c>
      <c r="N2215" s="49" t="str">
        <f t="shared" si="555"/>
        <v/>
      </c>
      <c r="O2215" s="1"/>
      <c r="P2215" s="112"/>
      <c r="Q2215" s="4"/>
      <c r="R2215" s="4"/>
      <c r="S2215" s="54" t="str">
        <f t="shared" si="556"/>
        <v/>
      </c>
      <c r="T2215" s="51"/>
      <c r="U2215" s="53"/>
      <c r="V2215" s="233"/>
      <c r="W2215" s="234" t="str">
        <f t="shared" si="557"/>
        <v/>
      </c>
      <c r="X2215" s="52"/>
      <c r="Y2215" s="53"/>
      <c r="Z2215" s="53"/>
      <c r="AA2215" s="53"/>
      <c r="AB2215" s="54" t="str">
        <f t="shared" si="558"/>
        <v/>
      </c>
      <c r="AC2215" s="54" t="str">
        <f t="shared" si="559"/>
        <v/>
      </c>
      <c r="AD2215" s="52"/>
      <c r="AE2215" s="53"/>
      <c r="AF2215" s="53"/>
      <c r="AG2215" s="53"/>
      <c r="AH2215" s="54" t="str">
        <f t="shared" si="560"/>
        <v/>
      </c>
      <c r="AI2215" s="54" t="str">
        <f t="shared" si="561"/>
        <v/>
      </c>
      <c r="AJ2215" s="52"/>
      <c r="AK2215" s="55"/>
      <c r="AL2215" s="55"/>
      <c r="AM2215" s="55"/>
      <c r="AN2215" s="54" t="str">
        <f t="shared" si="562"/>
        <v/>
      </c>
      <c r="AO2215" s="54" t="str">
        <f t="shared" si="563"/>
        <v/>
      </c>
      <c r="AP2215" s="53"/>
      <c r="AQ2215" s="53"/>
      <c r="AR2215" s="1"/>
      <c r="AS2215" s="1"/>
    </row>
    <row r="2216" spans="1:45" ht="18.75" customHeight="1" x14ac:dyDescent="0.35">
      <c r="A2216" s="1"/>
      <c r="B2216" s="49">
        <f>IF(R2216="",0,COUNTIF($R$7:R2216,R2216))</f>
        <v>0</v>
      </c>
      <c r="C2216" s="49" t="str">
        <f t="shared" si="548"/>
        <v>0</v>
      </c>
      <c r="D2216" s="49">
        <f>IF(X2216="",0,COUNTIF($X$7:X2216,X2216))</f>
        <v>0</v>
      </c>
      <c r="E2216" s="49" t="str">
        <f t="shared" si="549"/>
        <v>0</v>
      </c>
      <c r="F2216" s="49">
        <f>IF(AD2216="",0,COUNTIF($AD$7:AD2216,AD2216))</f>
        <v>0</v>
      </c>
      <c r="G2216" s="49" t="str">
        <f t="shared" si="550"/>
        <v>0</v>
      </c>
      <c r="H2216" s="49">
        <f>IF(AJ2216="",0,COUNTIF($AJ$7:AJ2216,AJ2216))</f>
        <v>0</v>
      </c>
      <c r="I2216" s="49" t="str">
        <f t="shared" si="551"/>
        <v>0</v>
      </c>
      <c r="J2216" s="120">
        <f t="shared" si="552"/>
        <v>0</v>
      </c>
      <c r="K2216" s="50" t="str">
        <f t="shared" si="553"/>
        <v>-</v>
      </c>
      <c r="L2216" s="49">
        <f>IF(N2216="",0,COUNTIF($N$7:N2216,N2216))</f>
        <v>0</v>
      </c>
      <c r="M2216" s="50" t="str">
        <f t="shared" si="554"/>
        <v>0</v>
      </c>
      <c r="N2216" s="49" t="str">
        <f t="shared" si="555"/>
        <v/>
      </c>
      <c r="O2216" s="1"/>
      <c r="P2216" s="112"/>
      <c r="Q2216" s="4"/>
      <c r="R2216" s="4"/>
      <c r="S2216" s="54" t="str">
        <f t="shared" si="556"/>
        <v/>
      </c>
      <c r="T2216" s="51"/>
      <c r="U2216" s="53"/>
      <c r="V2216" s="233"/>
      <c r="W2216" s="234" t="str">
        <f t="shared" si="557"/>
        <v/>
      </c>
      <c r="X2216" s="52"/>
      <c r="Y2216" s="53"/>
      <c r="Z2216" s="53"/>
      <c r="AA2216" s="53"/>
      <c r="AB2216" s="54" t="str">
        <f t="shared" si="558"/>
        <v/>
      </c>
      <c r="AC2216" s="54" t="str">
        <f t="shared" si="559"/>
        <v/>
      </c>
      <c r="AD2216" s="52"/>
      <c r="AE2216" s="53"/>
      <c r="AF2216" s="53"/>
      <c r="AG2216" s="53"/>
      <c r="AH2216" s="54" t="str">
        <f t="shared" si="560"/>
        <v/>
      </c>
      <c r="AI2216" s="54" t="str">
        <f t="shared" si="561"/>
        <v/>
      </c>
      <c r="AJ2216" s="52"/>
      <c r="AK2216" s="55"/>
      <c r="AL2216" s="55"/>
      <c r="AM2216" s="55"/>
      <c r="AN2216" s="54" t="str">
        <f t="shared" si="562"/>
        <v/>
      </c>
      <c r="AO2216" s="54" t="str">
        <f t="shared" si="563"/>
        <v/>
      </c>
      <c r="AP2216" s="53"/>
      <c r="AQ2216" s="53"/>
      <c r="AR2216" s="1"/>
      <c r="AS2216" s="1"/>
    </row>
    <row r="2217" spans="1:45" ht="18.75" customHeight="1" x14ac:dyDescent="0.35">
      <c r="A2217" s="1"/>
      <c r="B2217" s="49">
        <f>IF(R2217="",0,COUNTIF($R$7:R2217,R2217))</f>
        <v>0</v>
      </c>
      <c r="C2217" s="49" t="str">
        <f t="shared" si="548"/>
        <v>0</v>
      </c>
      <c r="D2217" s="49">
        <f>IF(X2217="",0,COUNTIF($X$7:X2217,X2217))</f>
        <v>0</v>
      </c>
      <c r="E2217" s="49" t="str">
        <f t="shared" si="549"/>
        <v>0</v>
      </c>
      <c r="F2217" s="49">
        <f>IF(AD2217="",0,COUNTIF($AD$7:AD2217,AD2217))</f>
        <v>0</v>
      </c>
      <c r="G2217" s="49" t="str">
        <f t="shared" si="550"/>
        <v>0</v>
      </c>
      <c r="H2217" s="49">
        <f>IF(AJ2217="",0,COUNTIF($AJ$7:AJ2217,AJ2217))</f>
        <v>0</v>
      </c>
      <c r="I2217" s="49" t="str">
        <f t="shared" si="551"/>
        <v>0</v>
      </c>
      <c r="J2217" s="120">
        <f t="shared" si="552"/>
        <v>0</v>
      </c>
      <c r="K2217" s="50" t="str">
        <f t="shared" si="553"/>
        <v>-</v>
      </c>
      <c r="L2217" s="49">
        <f>IF(N2217="",0,COUNTIF($N$7:N2217,N2217))</f>
        <v>0</v>
      </c>
      <c r="M2217" s="50" t="str">
        <f t="shared" si="554"/>
        <v>0</v>
      </c>
      <c r="N2217" s="49" t="str">
        <f t="shared" si="555"/>
        <v/>
      </c>
      <c r="O2217" s="1"/>
      <c r="P2217" s="112"/>
      <c r="Q2217" s="4"/>
      <c r="R2217" s="4"/>
      <c r="S2217" s="54" t="str">
        <f t="shared" si="556"/>
        <v/>
      </c>
      <c r="T2217" s="51"/>
      <c r="U2217" s="53"/>
      <c r="V2217" s="233"/>
      <c r="W2217" s="234" t="str">
        <f t="shared" si="557"/>
        <v/>
      </c>
      <c r="X2217" s="52"/>
      <c r="Y2217" s="53"/>
      <c r="Z2217" s="53"/>
      <c r="AA2217" s="53"/>
      <c r="AB2217" s="54" t="str">
        <f t="shared" si="558"/>
        <v/>
      </c>
      <c r="AC2217" s="54" t="str">
        <f t="shared" si="559"/>
        <v/>
      </c>
      <c r="AD2217" s="52"/>
      <c r="AE2217" s="53"/>
      <c r="AF2217" s="53"/>
      <c r="AG2217" s="53"/>
      <c r="AH2217" s="54" t="str">
        <f t="shared" si="560"/>
        <v/>
      </c>
      <c r="AI2217" s="54" t="str">
        <f t="shared" si="561"/>
        <v/>
      </c>
      <c r="AJ2217" s="52"/>
      <c r="AK2217" s="55"/>
      <c r="AL2217" s="55"/>
      <c r="AM2217" s="55"/>
      <c r="AN2217" s="54" t="str">
        <f t="shared" si="562"/>
        <v/>
      </c>
      <c r="AO2217" s="54" t="str">
        <f t="shared" si="563"/>
        <v/>
      </c>
      <c r="AP2217" s="53"/>
      <c r="AQ2217" s="53"/>
      <c r="AR2217" s="1"/>
      <c r="AS2217" s="1"/>
    </row>
    <row r="2218" spans="1:45" ht="18.75" customHeight="1" x14ac:dyDescent="0.35">
      <c r="A2218" s="1"/>
      <c r="B2218" s="49">
        <f>IF(R2218="",0,COUNTIF($R$7:R2218,R2218))</f>
        <v>0</v>
      </c>
      <c r="C2218" s="49" t="str">
        <f t="shared" si="548"/>
        <v>0</v>
      </c>
      <c r="D2218" s="49">
        <f>IF(X2218="",0,COUNTIF($X$7:X2218,X2218))</f>
        <v>0</v>
      </c>
      <c r="E2218" s="49" t="str">
        <f t="shared" si="549"/>
        <v>0</v>
      </c>
      <c r="F2218" s="49">
        <f>IF(AD2218="",0,COUNTIF($AD$7:AD2218,AD2218))</f>
        <v>0</v>
      </c>
      <c r="G2218" s="49" t="str">
        <f t="shared" si="550"/>
        <v>0</v>
      </c>
      <c r="H2218" s="49">
        <f>IF(AJ2218="",0,COUNTIF($AJ$7:AJ2218,AJ2218))</f>
        <v>0</v>
      </c>
      <c r="I2218" s="49" t="str">
        <f t="shared" si="551"/>
        <v>0</v>
      </c>
      <c r="J2218" s="120">
        <f t="shared" si="552"/>
        <v>0</v>
      </c>
      <c r="K2218" s="50" t="str">
        <f t="shared" si="553"/>
        <v>-</v>
      </c>
      <c r="L2218" s="49">
        <f>IF(N2218="",0,COUNTIF($N$7:N2218,N2218))</f>
        <v>0</v>
      </c>
      <c r="M2218" s="50" t="str">
        <f t="shared" si="554"/>
        <v>0</v>
      </c>
      <c r="N2218" s="49" t="str">
        <f t="shared" si="555"/>
        <v/>
      </c>
      <c r="O2218" s="1"/>
      <c r="P2218" s="112"/>
      <c r="Q2218" s="4"/>
      <c r="R2218" s="4"/>
      <c r="S2218" s="54" t="str">
        <f t="shared" si="556"/>
        <v/>
      </c>
      <c r="T2218" s="51"/>
      <c r="U2218" s="53"/>
      <c r="V2218" s="233"/>
      <c r="W2218" s="234" t="str">
        <f t="shared" si="557"/>
        <v/>
      </c>
      <c r="X2218" s="52"/>
      <c r="Y2218" s="53"/>
      <c r="Z2218" s="53"/>
      <c r="AA2218" s="53"/>
      <c r="AB2218" s="54" t="str">
        <f t="shared" si="558"/>
        <v/>
      </c>
      <c r="AC2218" s="54" t="str">
        <f t="shared" si="559"/>
        <v/>
      </c>
      <c r="AD2218" s="52"/>
      <c r="AE2218" s="53"/>
      <c r="AF2218" s="53"/>
      <c r="AG2218" s="53"/>
      <c r="AH2218" s="54" t="str">
        <f t="shared" si="560"/>
        <v/>
      </c>
      <c r="AI2218" s="54" t="str">
        <f t="shared" si="561"/>
        <v/>
      </c>
      <c r="AJ2218" s="52"/>
      <c r="AK2218" s="55"/>
      <c r="AL2218" s="55"/>
      <c r="AM2218" s="55"/>
      <c r="AN2218" s="54" t="str">
        <f t="shared" si="562"/>
        <v/>
      </c>
      <c r="AO2218" s="54" t="str">
        <f t="shared" si="563"/>
        <v/>
      </c>
      <c r="AP2218" s="53"/>
      <c r="AQ2218" s="53"/>
      <c r="AR2218" s="1"/>
      <c r="AS2218" s="1"/>
    </row>
    <row r="2219" spans="1:45" ht="18.75" customHeight="1" x14ac:dyDescent="0.35">
      <c r="A2219" s="1"/>
      <c r="B2219" s="49">
        <f>IF(R2219="",0,COUNTIF($R$7:R2219,R2219))</f>
        <v>0</v>
      </c>
      <c r="C2219" s="49" t="str">
        <f t="shared" si="548"/>
        <v>0</v>
      </c>
      <c r="D2219" s="49">
        <f>IF(X2219="",0,COUNTIF($X$7:X2219,X2219))</f>
        <v>0</v>
      </c>
      <c r="E2219" s="49" t="str">
        <f t="shared" si="549"/>
        <v>0</v>
      </c>
      <c r="F2219" s="49">
        <f>IF(AD2219="",0,COUNTIF($AD$7:AD2219,AD2219))</f>
        <v>0</v>
      </c>
      <c r="G2219" s="49" t="str">
        <f t="shared" si="550"/>
        <v>0</v>
      </c>
      <c r="H2219" s="49">
        <f>IF(AJ2219="",0,COUNTIF($AJ$7:AJ2219,AJ2219))</f>
        <v>0</v>
      </c>
      <c r="I2219" s="49" t="str">
        <f t="shared" si="551"/>
        <v>0</v>
      </c>
      <c r="J2219" s="120">
        <f t="shared" si="552"/>
        <v>0</v>
      </c>
      <c r="K2219" s="50" t="str">
        <f t="shared" si="553"/>
        <v>-</v>
      </c>
      <c r="L2219" s="49">
        <f>IF(N2219="",0,COUNTIF($N$7:N2219,N2219))</f>
        <v>0</v>
      </c>
      <c r="M2219" s="50" t="str">
        <f t="shared" si="554"/>
        <v>0</v>
      </c>
      <c r="N2219" s="49" t="str">
        <f t="shared" si="555"/>
        <v/>
      </c>
      <c r="O2219" s="1"/>
      <c r="P2219" s="112"/>
      <c r="Q2219" s="4"/>
      <c r="R2219" s="4"/>
      <c r="S2219" s="54" t="str">
        <f t="shared" si="556"/>
        <v/>
      </c>
      <c r="T2219" s="51"/>
      <c r="U2219" s="53"/>
      <c r="V2219" s="233"/>
      <c r="W2219" s="234" t="str">
        <f t="shared" si="557"/>
        <v/>
      </c>
      <c r="X2219" s="52"/>
      <c r="Y2219" s="53"/>
      <c r="Z2219" s="53"/>
      <c r="AA2219" s="53"/>
      <c r="AB2219" s="54" t="str">
        <f t="shared" si="558"/>
        <v/>
      </c>
      <c r="AC2219" s="54" t="str">
        <f t="shared" si="559"/>
        <v/>
      </c>
      <c r="AD2219" s="52"/>
      <c r="AE2219" s="53"/>
      <c r="AF2219" s="53"/>
      <c r="AG2219" s="53"/>
      <c r="AH2219" s="54" t="str">
        <f t="shared" si="560"/>
        <v/>
      </c>
      <c r="AI2219" s="54" t="str">
        <f t="shared" si="561"/>
        <v/>
      </c>
      <c r="AJ2219" s="52"/>
      <c r="AK2219" s="55"/>
      <c r="AL2219" s="55"/>
      <c r="AM2219" s="55"/>
      <c r="AN2219" s="54" t="str">
        <f t="shared" si="562"/>
        <v/>
      </c>
      <c r="AO2219" s="54" t="str">
        <f t="shared" si="563"/>
        <v/>
      </c>
      <c r="AP2219" s="53"/>
      <c r="AQ2219" s="53"/>
      <c r="AR2219" s="1"/>
      <c r="AS2219" s="1"/>
    </row>
    <row r="2220" spans="1:45" ht="18.75" customHeight="1" x14ac:dyDescent="0.35">
      <c r="A2220" s="1"/>
      <c r="B2220" s="49">
        <f>IF(R2220="",0,COUNTIF($R$7:R2220,R2220))</f>
        <v>0</v>
      </c>
      <c r="C2220" s="49" t="str">
        <f t="shared" si="548"/>
        <v>0</v>
      </c>
      <c r="D2220" s="49">
        <f>IF(X2220="",0,COUNTIF($X$7:X2220,X2220))</f>
        <v>0</v>
      </c>
      <c r="E2220" s="49" t="str">
        <f t="shared" si="549"/>
        <v>0</v>
      </c>
      <c r="F2220" s="49">
        <f>IF(AD2220="",0,COUNTIF($AD$7:AD2220,AD2220))</f>
        <v>0</v>
      </c>
      <c r="G2220" s="49" t="str">
        <f t="shared" si="550"/>
        <v>0</v>
      </c>
      <c r="H2220" s="49">
        <f>IF(AJ2220="",0,COUNTIF($AJ$7:AJ2220,AJ2220))</f>
        <v>0</v>
      </c>
      <c r="I2220" s="49" t="str">
        <f t="shared" si="551"/>
        <v>0</v>
      </c>
      <c r="J2220" s="120">
        <f t="shared" si="552"/>
        <v>0</v>
      </c>
      <c r="K2220" s="50" t="str">
        <f t="shared" si="553"/>
        <v>-</v>
      </c>
      <c r="L2220" s="49">
        <f>IF(N2220="",0,COUNTIF($N$7:N2220,N2220))</f>
        <v>0</v>
      </c>
      <c r="M2220" s="50" t="str">
        <f t="shared" si="554"/>
        <v>0</v>
      </c>
      <c r="N2220" s="49" t="str">
        <f t="shared" si="555"/>
        <v/>
      </c>
      <c r="O2220" s="1"/>
      <c r="P2220" s="112"/>
      <c r="Q2220" s="4"/>
      <c r="R2220" s="4"/>
      <c r="S2220" s="54" t="str">
        <f t="shared" si="556"/>
        <v/>
      </c>
      <c r="T2220" s="51"/>
      <c r="U2220" s="53"/>
      <c r="V2220" s="233"/>
      <c r="W2220" s="234" t="str">
        <f t="shared" si="557"/>
        <v/>
      </c>
      <c r="X2220" s="52"/>
      <c r="Y2220" s="53"/>
      <c r="Z2220" s="53"/>
      <c r="AA2220" s="53"/>
      <c r="AB2220" s="54" t="str">
        <f t="shared" si="558"/>
        <v/>
      </c>
      <c r="AC2220" s="54" t="str">
        <f t="shared" si="559"/>
        <v/>
      </c>
      <c r="AD2220" s="52"/>
      <c r="AE2220" s="53"/>
      <c r="AF2220" s="53"/>
      <c r="AG2220" s="53"/>
      <c r="AH2220" s="54" t="str">
        <f t="shared" si="560"/>
        <v/>
      </c>
      <c r="AI2220" s="54" t="str">
        <f t="shared" si="561"/>
        <v/>
      </c>
      <c r="AJ2220" s="52"/>
      <c r="AK2220" s="55"/>
      <c r="AL2220" s="55"/>
      <c r="AM2220" s="55"/>
      <c r="AN2220" s="54" t="str">
        <f t="shared" si="562"/>
        <v/>
      </c>
      <c r="AO2220" s="54" t="str">
        <f t="shared" si="563"/>
        <v/>
      </c>
      <c r="AP2220" s="53"/>
      <c r="AQ2220" s="53"/>
      <c r="AR2220" s="1"/>
      <c r="AS2220" s="1"/>
    </row>
    <row r="2221" spans="1:45" ht="18.75" customHeight="1" x14ac:dyDescent="0.35">
      <c r="A2221" s="1"/>
      <c r="B2221" s="49">
        <f>IF(R2221="",0,COUNTIF($R$7:R2221,R2221))</f>
        <v>0</v>
      </c>
      <c r="C2221" s="49" t="str">
        <f t="shared" si="548"/>
        <v>0</v>
      </c>
      <c r="D2221" s="49">
        <f>IF(X2221="",0,COUNTIF($X$7:X2221,X2221))</f>
        <v>0</v>
      </c>
      <c r="E2221" s="49" t="str">
        <f t="shared" si="549"/>
        <v>0</v>
      </c>
      <c r="F2221" s="49">
        <f>IF(AD2221="",0,COUNTIF($AD$7:AD2221,AD2221))</f>
        <v>0</v>
      </c>
      <c r="G2221" s="49" t="str">
        <f t="shared" si="550"/>
        <v>0</v>
      </c>
      <c r="H2221" s="49">
        <f>IF(AJ2221="",0,COUNTIF($AJ$7:AJ2221,AJ2221))</f>
        <v>0</v>
      </c>
      <c r="I2221" s="49" t="str">
        <f t="shared" si="551"/>
        <v>0</v>
      </c>
      <c r="J2221" s="120">
        <f t="shared" si="552"/>
        <v>0</v>
      </c>
      <c r="K2221" s="50" t="str">
        <f t="shared" si="553"/>
        <v>-</v>
      </c>
      <c r="L2221" s="49">
        <f>IF(N2221="",0,COUNTIF($N$7:N2221,N2221))</f>
        <v>0</v>
      </c>
      <c r="M2221" s="50" t="str">
        <f t="shared" si="554"/>
        <v>0</v>
      </c>
      <c r="N2221" s="49" t="str">
        <f t="shared" si="555"/>
        <v/>
      </c>
      <c r="O2221" s="1"/>
      <c r="P2221" s="112"/>
      <c r="Q2221" s="4"/>
      <c r="R2221" s="4"/>
      <c r="S2221" s="54" t="str">
        <f t="shared" si="556"/>
        <v/>
      </c>
      <c r="T2221" s="51"/>
      <c r="U2221" s="53"/>
      <c r="V2221" s="233"/>
      <c r="W2221" s="234" t="str">
        <f t="shared" si="557"/>
        <v/>
      </c>
      <c r="X2221" s="52"/>
      <c r="Y2221" s="53"/>
      <c r="Z2221" s="53"/>
      <c r="AA2221" s="53"/>
      <c r="AB2221" s="54" t="str">
        <f t="shared" si="558"/>
        <v/>
      </c>
      <c r="AC2221" s="54" t="str">
        <f t="shared" si="559"/>
        <v/>
      </c>
      <c r="AD2221" s="52"/>
      <c r="AE2221" s="53"/>
      <c r="AF2221" s="53"/>
      <c r="AG2221" s="53"/>
      <c r="AH2221" s="54" t="str">
        <f t="shared" si="560"/>
        <v/>
      </c>
      <c r="AI2221" s="54" t="str">
        <f t="shared" si="561"/>
        <v/>
      </c>
      <c r="AJ2221" s="52"/>
      <c r="AK2221" s="55"/>
      <c r="AL2221" s="55"/>
      <c r="AM2221" s="55"/>
      <c r="AN2221" s="54" t="str">
        <f t="shared" si="562"/>
        <v/>
      </c>
      <c r="AO2221" s="54" t="str">
        <f t="shared" si="563"/>
        <v/>
      </c>
      <c r="AP2221" s="53"/>
      <c r="AQ2221" s="53"/>
      <c r="AR2221" s="1"/>
      <c r="AS2221" s="1"/>
    </row>
    <row r="2222" spans="1:45" ht="18.75" customHeight="1" x14ac:dyDescent="0.35">
      <c r="A2222" s="1"/>
      <c r="B2222" s="49">
        <f>IF(R2222="",0,COUNTIF($R$7:R2222,R2222))</f>
        <v>0</v>
      </c>
      <c r="C2222" s="49" t="str">
        <f t="shared" si="548"/>
        <v>0</v>
      </c>
      <c r="D2222" s="49">
        <f>IF(X2222="",0,COUNTIF($X$7:X2222,X2222))</f>
        <v>0</v>
      </c>
      <c r="E2222" s="49" t="str">
        <f t="shared" si="549"/>
        <v>0</v>
      </c>
      <c r="F2222" s="49">
        <f>IF(AD2222="",0,COUNTIF($AD$7:AD2222,AD2222))</f>
        <v>0</v>
      </c>
      <c r="G2222" s="49" t="str">
        <f t="shared" si="550"/>
        <v>0</v>
      </c>
      <c r="H2222" s="49">
        <f>IF(AJ2222="",0,COUNTIF($AJ$7:AJ2222,AJ2222))</f>
        <v>0</v>
      </c>
      <c r="I2222" s="49" t="str">
        <f t="shared" si="551"/>
        <v>0</v>
      </c>
      <c r="J2222" s="120">
        <f t="shared" si="552"/>
        <v>0</v>
      </c>
      <c r="K2222" s="50" t="str">
        <f t="shared" si="553"/>
        <v>-</v>
      </c>
      <c r="L2222" s="49">
        <f>IF(N2222="",0,COUNTIF($N$7:N2222,N2222))</f>
        <v>0</v>
      </c>
      <c r="M2222" s="50" t="str">
        <f t="shared" si="554"/>
        <v>0</v>
      </c>
      <c r="N2222" s="49" t="str">
        <f t="shared" si="555"/>
        <v/>
      </c>
      <c r="O2222" s="1"/>
      <c r="P2222" s="112"/>
      <c r="Q2222" s="4"/>
      <c r="R2222" s="4"/>
      <c r="S2222" s="54" t="str">
        <f t="shared" si="556"/>
        <v/>
      </c>
      <c r="T2222" s="51"/>
      <c r="U2222" s="53"/>
      <c r="V2222" s="233"/>
      <c r="W2222" s="234" t="str">
        <f t="shared" si="557"/>
        <v/>
      </c>
      <c r="X2222" s="52"/>
      <c r="Y2222" s="53"/>
      <c r="Z2222" s="53"/>
      <c r="AA2222" s="53"/>
      <c r="AB2222" s="54" t="str">
        <f t="shared" si="558"/>
        <v/>
      </c>
      <c r="AC2222" s="54" t="str">
        <f t="shared" si="559"/>
        <v/>
      </c>
      <c r="AD2222" s="52"/>
      <c r="AE2222" s="53"/>
      <c r="AF2222" s="53"/>
      <c r="AG2222" s="53"/>
      <c r="AH2222" s="54" t="str">
        <f t="shared" si="560"/>
        <v/>
      </c>
      <c r="AI2222" s="54" t="str">
        <f t="shared" si="561"/>
        <v/>
      </c>
      <c r="AJ2222" s="52"/>
      <c r="AK2222" s="55"/>
      <c r="AL2222" s="55"/>
      <c r="AM2222" s="55"/>
      <c r="AN2222" s="54" t="str">
        <f t="shared" si="562"/>
        <v/>
      </c>
      <c r="AO2222" s="54" t="str">
        <f t="shared" si="563"/>
        <v/>
      </c>
      <c r="AP2222" s="53"/>
      <c r="AQ2222" s="53"/>
      <c r="AR2222" s="1"/>
      <c r="AS2222" s="1"/>
    </row>
    <row r="2223" spans="1:45" ht="18.75" customHeight="1" x14ac:dyDescent="0.35">
      <c r="A2223" s="1"/>
      <c r="B2223" s="49">
        <f>IF(R2223="",0,COUNTIF($R$7:R2223,R2223))</f>
        <v>0</v>
      </c>
      <c r="C2223" s="49" t="str">
        <f t="shared" si="548"/>
        <v>0</v>
      </c>
      <c r="D2223" s="49">
        <f>IF(X2223="",0,COUNTIF($X$7:X2223,X2223))</f>
        <v>0</v>
      </c>
      <c r="E2223" s="49" t="str">
        <f t="shared" si="549"/>
        <v>0</v>
      </c>
      <c r="F2223" s="49">
        <f>IF(AD2223="",0,COUNTIF($AD$7:AD2223,AD2223))</f>
        <v>0</v>
      </c>
      <c r="G2223" s="49" t="str">
        <f t="shared" si="550"/>
        <v>0</v>
      </c>
      <c r="H2223" s="49">
        <f>IF(AJ2223="",0,COUNTIF($AJ$7:AJ2223,AJ2223))</f>
        <v>0</v>
      </c>
      <c r="I2223" s="49" t="str">
        <f t="shared" si="551"/>
        <v>0</v>
      </c>
      <c r="J2223" s="120">
        <f t="shared" si="552"/>
        <v>0</v>
      </c>
      <c r="K2223" s="50" t="str">
        <f t="shared" si="553"/>
        <v>-</v>
      </c>
      <c r="L2223" s="49">
        <f>IF(N2223="",0,COUNTIF($N$7:N2223,N2223))</f>
        <v>0</v>
      </c>
      <c r="M2223" s="50" t="str">
        <f t="shared" si="554"/>
        <v>0</v>
      </c>
      <c r="N2223" s="49" t="str">
        <f t="shared" si="555"/>
        <v/>
      </c>
      <c r="O2223" s="1"/>
      <c r="P2223" s="112"/>
      <c r="Q2223" s="4"/>
      <c r="R2223" s="4"/>
      <c r="S2223" s="54" t="str">
        <f t="shared" si="556"/>
        <v/>
      </c>
      <c r="T2223" s="51"/>
      <c r="U2223" s="53"/>
      <c r="V2223" s="233"/>
      <c r="W2223" s="234" t="str">
        <f t="shared" si="557"/>
        <v/>
      </c>
      <c r="X2223" s="52"/>
      <c r="Y2223" s="53"/>
      <c r="Z2223" s="53"/>
      <c r="AA2223" s="53"/>
      <c r="AB2223" s="54" t="str">
        <f t="shared" si="558"/>
        <v/>
      </c>
      <c r="AC2223" s="54" t="str">
        <f t="shared" si="559"/>
        <v/>
      </c>
      <c r="AD2223" s="52"/>
      <c r="AE2223" s="53"/>
      <c r="AF2223" s="53"/>
      <c r="AG2223" s="53"/>
      <c r="AH2223" s="54" t="str">
        <f t="shared" si="560"/>
        <v/>
      </c>
      <c r="AI2223" s="54" t="str">
        <f t="shared" si="561"/>
        <v/>
      </c>
      <c r="AJ2223" s="52"/>
      <c r="AK2223" s="55"/>
      <c r="AL2223" s="55"/>
      <c r="AM2223" s="55"/>
      <c r="AN2223" s="54" t="str">
        <f t="shared" si="562"/>
        <v/>
      </c>
      <c r="AO2223" s="54" t="str">
        <f t="shared" si="563"/>
        <v/>
      </c>
      <c r="AP2223" s="53"/>
      <c r="AQ2223" s="53"/>
      <c r="AR2223" s="1"/>
      <c r="AS2223" s="1"/>
    </row>
    <row r="2224" spans="1:45" ht="18.75" customHeight="1" x14ac:dyDescent="0.35">
      <c r="A2224" s="1"/>
      <c r="B2224" s="49">
        <f>IF(R2224="",0,COUNTIF($R$7:R2224,R2224))</f>
        <v>0</v>
      </c>
      <c r="C2224" s="49" t="str">
        <f t="shared" si="548"/>
        <v>0</v>
      </c>
      <c r="D2224" s="49">
        <f>IF(X2224="",0,COUNTIF($X$7:X2224,X2224))</f>
        <v>0</v>
      </c>
      <c r="E2224" s="49" t="str">
        <f t="shared" si="549"/>
        <v>0</v>
      </c>
      <c r="F2224" s="49">
        <f>IF(AD2224="",0,COUNTIF($AD$7:AD2224,AD2224))</f>
        <v>0</v>
      </c>
      <c r="G2224" s="49" t="str">
        <f t="shared" si="550"/>
        <v>0</v>
      </c>
      <c r="H2224" s="49">
        <f>IF(AJ2224="",0,COUNTIF($AJ$7:AJ2224,AJ2224))</f>
        <v>0</v>
      </c>
      <c r="I2224" s="49" t="str">
        <f t="shared" si="551"/>
        <v>0</v>
      </c>
      <c r="J2224" s="120">
        <f t="shared" si="552"/>
        <v>0</v>
      </c>
      <c r="K2224" s="50" t="str">
        <f t="shared" si="553"/>
        <v>-</v>
      </c>
      <c r="L2224" s="49">
        <f>IF(N2224="",0,COUNTIF($N$7:N2224,N2224))</f>
        <v>0</v>
      </c>
      <c r="M2224" s="50" t="str">
        <f t="shared" si="554"/>
        <v>0</v>
      </c>
      <c r="N2224" s="49" t="str">
        <f t="shared" si="555"/>
        <v/>
      </c>
      <c r="O2224" s="1"/>
      <c r="P2224" s="112"/>
      <c r="Q2224" s="4"/>
      <c r="R2224" s="4"/>
      <c r="S2224" s="54" t="str">
        <f t="shared" si="556"/>
        <v/>
      </c>
      <c r="T2224" s="51"/>
      <c r="U2224" s="53"/>
      <c r="V2224" s="233"/>
      <c r="W2224" s="234" t="str">
        <f t="shared" si="557"/>
        <v/>
      </c>
      <c r="X2224" s="52"/>
      <c r="Y2224" s="53"/>
      <c r="Z2224" s="53"/>
      <c r="AA2224" s="53"/>
      <c r="AB2224" s="54" t="str">
        <f t="shared" si="558"/>
        <v/>
      </c>
      <c r="AC2224" s="54" t="str">
        <f t="shared" si="559"/>
        <v/>
      </c>
      <c r="AD2224" s="52"/>
      <c r="AE2224" s="53"/>
      <c r="AF2224" s="53"/>
      <c r="AG2224" s="53"/>
      <c r="AH2224" s="54" t="str">
        <f t="shared" si="560"/>
        <v/>
      </c>
      <c r="AI2224" s="54" t="str">
        <f t="shared" si="561"/>
        <v/>
      </c>
      <c r="AJ2224" s="52"/>
      <c r="AK2224" s="55"/>
      <c r="AL2224" s="55"/>
      <c r="AM2224" s="55"/>
      <c r="AN2224" s="54" t="str">
        <f t="shared" si="562"/>
        <v/>
      </c>
      <c r="AO2224" s="54" t="str">
        <f t="shared" si="563"/>
        <v/>
      </c>
      <c r="AP2224" s="53"/>
      <c r="AQ2224" s="53"/>
      <c r="AR2224" s="1"/>
      <c r="AS2224" s="1"/>
    </row>
    <row r="2225" spans="1:45" ht="18.75" customHeight="1" x14ac:dyDescent="0.35">
      <c r="A2225" s="1"/>
      <c r="B2225" s="49">
        <f>IF(R2225="",0,COUNTIF($R$7:R2225,R2225))</f>
        <v>0</v>
      </c>
      <c r="C2225" s="49" t="str">
        <f t="shared" si="548"/>
        <v>0</v>
      </c>
      <c r="D2225" s="49">
        <f>IF(X2225="",0,COUNTIF($X$7:X2225,X2225))</f>
        <v>0</v>
      </c>
      <c r="E2225" s="49" t="str">
        <f t="shared" si="549"/>
        <v>0</v>
      </c>
      <c r="F2225" s="49">
        <f>IF(AD2225="",0,COUNTIF($AD$7:AD2225,AD2225))</f>
        <v>0</v>
      </c>
      <c r="G2225" s="49" t="str">
        <f t="shared" si="550"/>
        <v>0</v>
      </c>
      <c r="H2225" s="49">
        <f>IF(AJ2225="",0,COUNTIF($AJ$7:AJ2225,AJ2225))</f>
        <v>0</v>
      </c>
      <c r="I2225" s="49" t="str">
        <f t="shared" si="551"/>
        <v>0</v>
      </c>
      <c r="J2225" s="120">
        <f t="shared" si="552"/>
        <v>0</v>
      </c>
      <c r="K2225" s="50" t="str">
        <f t="shared" si="553"/>
        <v>-</v>
      </c>
      <c r="L2225" s="49">
        <f>IF(N2225="",0,COUNTIF($N$7:N2225,N2225))</f>
        <v>0</v>
      </c>
      <c r="M2225" s="50" t="str">
        <f t="shared" si="554"/>
        <v>0</v>
      </c>
      <c r="N2225" s="49" t="str">
        <f t="shared" si="555"/>
        <v/>
      </c>
      <c r="O2225" s="1"/>
      <c r="P2225" s="112"/>
      <c r="Q2225" s="4"/>
      <c r="R2225" s="4"/>
      <c r="S2225" s="54" t="str">
        <f t="shared" si="556"/>
        <v/>
      </c>
      <c r="T2225" s="51"/>
      <c r="U2225" s="53"/>
      <c r="V2225" s="233"/>
      <c r="W2225" s="234" t="str">
        <f t="shared" si="557"/>
        <v/>
      </c>
      <c r="X2225" s="52"/>
      <c r="Y2225" s="53"/>
      <c r="Z2225" s="53"/>
      <c r="AA2225" s="53"/>
      <c r="AB2225" s="54" t="str">
        <f t="shared" si="558"/>
        <v/>
      </c>
      <c r="AC2225" s="54" t="str">
        <f t="shared" si="559"/>
        <v/>
      </c>
      <c r="AD2225" s="52"/>
      <c r="AE2225" s="53"/>
      <c r="AF2225" s="53"/>
      <c r="AG2225" s="53"/>
      <c r="AH2225" s="54" t="str">
        <f t="shared" si="560"/>
        <v/>
      </c>
      <c r="AI2225" s="54" t="str">
        <f t="shared" si="561"/>
        <v/>
      </c>
      <c r="AJ2225" s="52"/>
      <c r="AK2225" s="55"/>
      <c r="AL2225" s="55"/>
      <c r="AM2225" s="55"/>
      <c r="AN2225" s="54" t="str">
        <f t="shared" si="562"/>
        <v/>
      </c>
      <c r="AO2225" s="54" t="str">
        <f t="shared" si="563"/>
        <v/>
      </c>
      <c r="AP2225" s="53"/>
      <c r="AQ2225" s="53"/>
      <c r="AR2225" s="1"/>
      <c r="AS2225" s="1"/>
    </row>
    <row r="2226" spans="1:45" ht="18.75" customHeight="1" x14ac:dyDescent="0.35">
      <c r="A2226" s="1"/>
      <c r="B2226" s="49">
        <f>IF(R2226="",0,COUNTIF($R$7:R2226,R2226))</f>
        <v>0</v>
      </c>
      <c r="C2226" s="49" t="str">
        <f t="shared" si="548"/>
        <v>0</v>
      </c>
      <c r="D2226" s="49">
        <f>IF(X2226="",0,COUNTIF($X$7:X2226,X2226))</f>
        <v>0</v>
      </c>
      <c r="E2226" s="49" t="str">
        <f t="shared" si="549"/>
        <v>0</v>
      </c>
      <c r="F2226" s="49">
        <f>IF(AD2226="",0,COUNTIF($AD$7:AD2226,AD2226))</f>
        <v>0</v>
      </c>
      <c r="G2226" s="49" t="str">
        <f t="shared" si="550"/>
        <v>0</v>
      </c>
      <c r="H2226" s="49">
        <f>IF(AJ2226="",0,COUNTIF($AJ$7:AJ2226,AJ2226))</f>
        <v>0</v>
      </c>
      <c r="I2226" s="49" t="str">
        <f t="shared" si="551"/>
        <v>0</v>
      </c>
      <c r="J2226" s="120">
        <f t="shared" si="552"/>
        <v>0</v>
      </c>
      <c r="K2226" s="50" t="str">
        <f t="shared" si="553"/>
        <v>-</v>
      </c>
      <c r="L2226" s="49">
        <f>IF(N2226="",0,COUNTIF($N$7:N2226,N2226))</f>
        <v>0</v>
      </c>
      <c r="M2226" s="50" t="str">
        <f t="shared" si="554"/>
        <v>0</v>
      </c>
      <c r="N2226" s="49" t="str">
        <f t="shared" si="555"/>
        <v/>
      </c>
      <c r="O2226" s="1"/>
      <c r="P2226" s="112"/>
      <c r="Q2226" s="4"/>
      <c r="R2226" s="4"/>
      <c r="S2226" s="54" t="str">
        <f t="shared" si="556"/>
        <v/>
      </c>
      <c r="T2226" s="51"/>
      <c r="U2226" s="53"/>
      <c r="V2226" s="233"/>
      <c r="W2226" s="234" t="str">
        <f t="shared" si="557"/>
        <v/>
      </c>
      <c r="X2226" s="52"/>
      <c r="Y2226" s="53"/>
      <c r="Z2226" s="53"/>
      <c r="AA2226" s="53"/>
      <c r="AB2226" s="54" t="str">
        <f t="shared" si="558"/>
        <v/>
      </c>
      <c r="AC2226" s="54" t="str">
        <f t="shared" si="559"/>
        <v/>
      </c>
      <c r="AD2226" s="52"/>
      <c r="AE2226" s="53"/>
      <c r="AF2226" s="53"/>
      <c r="AG2226" s="53"/>
      <c r="AH2226" s="54" t="str">
        <f t="shared" si="560"/>
        <v/>
      </c>
      <c r="AI2226" s="54" t="str">
        <f t="shared" si="561"/>
        <v/>
      </c>
      <c r="AJ2226" s="52"/>
      <c r="AK2226" s="55"/>
      <c r="AL2226" s="55"/>
      <c r="AM2226" s="55"/>
      <c r="AN2226" s="54" t="str">
        <f t="shared" si="562"/>
        <v/>
      </c>
      <c r="AO2226" s="54" t="str">
        <f t="shared" si="563"/>
        <v/>
      </c>
      <c r="AP2226" s="53"/>
      <c r="AQ2226" s="53"/>
      <c r="AR2226" s="1"/>
      <c r="AS2226" s="1"/>
    </row>
    <row r="2227" spans="1:45" ht="18.75" customHeight="1" x14ac:dyDescent="0.35">
      <c r="A2227" s="1"/>
      <c r="B2227" s="49">
        <f>IF(R2227="",0,COUNTIF($R$7:R2227,R2227))</f>
        <v>0</v>
      </c>
      <c r="C2227" s="49" t="str">
        <f t="shared" ref="C2227:C2290" si="564">B2227&amp;R2227</f>
        <v>0</v>
      </c>
      <c r="D2227" s="49">
        <f>IF(X2227="",0,COUNTIF($X$7:X2227,X2227))</f>
        <v>0</v>
      </c>
      <c r="E2227" s="49" t="str">
        <f t="shared" ref="E2227:E2290" si="565">D2227&amp;X2227</f>
        <v>0</v>
      </c>
      <c r="F2227" s="49">
        <f>IF(AD2227="",0,COUNTIF($AD$7:AD2227,AD2227))</f>
        <v>0</v>
      </c>
      <c r="G2227" s="49" t="str">
        <f t="shared" ref="G2227:G2290" si="566">F2227&amp;AD2227</f>
        <v>0</v>
      </c>
      <c r="H2227" s="49">
        <f>IF(AJ2227="",0,COUNTIF($AJ$7:AJ2227,AJ2227))</f>
        <v>0</v>
      </c>
      <c r="I2227" s="49" t="str">
        <f t="shared" ref="I2227:I2290" si="567">H2227&amp;AJ2227</f>
        <v>0</v>
      </c>
      <c r="J2227" s="120">
        <f t="shared" ref="J2227:J2290" si="568">Y2227+AE2227+AK2227</f>
        <v>0</v>
      </c>
      <c r="K2227" s="50" t="str">
        <f t="shared" ref="K2227:K2290" si="569">IF(R2227="","-",IF(P2227&lt;&gt;"",P2227,K2226))</f>
        <v>-</v>
      </c>
      <c r="L2227" s="49">
        <f>IF(N2227="",0,COUNTIF($N$7:N2227,N2227))</f>
        <v>0</v>
      </c>
      <c r="M2227" s="50" t="str">
        <f t="shared" ref="M2227:M2290" si="570">L2227&amp;N2227</f>
        <v>0</v>
      </c>
      <c r="N2227" s="49" t="str">
        <f t="shared" ref="N2227:N2290" si="571">IF(R2227="","",IF(Q2227&lt;&gt;"",Q2227,N2226))</f>
        <v/>
      </c>
      <c r="O2227" s="1"/>
      <c r="P2227" s="112"/>
      <c r="Q2227" s="4"/>
      <c r="R2227" s="4"/>
      <c r="S2227" s="54" t="str">
        <f t="shared" ref="S2227:S2290" si="572">IF(R2227&lt;&gt;"",VLOOKUP(R2227,DP,2,FALSE),"")</f>
        <v/>
      </c>
      <c r="T2227" s="51"/>
      <c r="U2227" s="53"/>
      <c r="V2227" s="233"/>
      <c r="W2227" s="234" t="str">
        <f t="shared" ref="W2227:W2290" si="573">IF(AND(R2227&lt;&gt;"",U2227&lt;&gt;""),$U2227*$V2227,"")</f>
        <v/>
      </c>
      <c r="X2227" s="52"/>
      <c r="Y2227" s="53"/>
      <c r="Z2227" s="53"/>
      <c r="AA2227" s="53"/>
      <c r="AB2227" s="54" t="str">
        <f t="shared" ref="AB2227:AB2290" si="574">IF(AND(R2227&lt;&gt;"",X2227&lt;&gt;""),$Y2227*$Z2227,"")</f>
        <v/>
      </c>
      <c r="AC2227" s="54" t="str">
        <f t="shared" ref="AC2227:AC2290" si="575">IF(AND(R2227&lt;&gt;"",X2227&lt;&gt;""),$Y2227*$AA2227,"")</f>
        <v/>
      </c>
      <c r="AD2227" s="52"/>
      <c r="AE2227" s="53"/>
      <c r="AF2227" s="53"/>
      <c r="AG2227" s="53"/>
      <c r="AH2227" s="54" t="str">
        <f t="shared" ref="AH2227:AH2290" si="576">IF(AND(R2227&lt;&gt;"",AD2227&lt;&gt;""),$AE2227*$AF2227,"")</f>
        <v/>
      </c>
      <c r="AI2227" s="54" t="str">
        <f t="shared" ref="AI2227:AI2290" si="577">IF(AND(R2227&lt;&gt;"",AD2227&lt;&gt;""),$AE2227*$AG2227,"")</f>
        <v/>
      </c>
      <c r="AJ2227" s="52"/>
      <c r="AK2227" s="55"/>
      <c r="AL2227" s="55"/>
      <c r="AM2227" s="55"/>
      <c r="AN2227" s="54" t="str">
        <f t="shared" ref="AN2227:AN2290" si="578">IF(AND(R2227&lt;&gt;"",AJ2227&lt;&gt;""),$AK2227*$AL2227,"")</f>
        <v/>
      </c>
      <c r="AO2227" s="54" t="str">
        <f t="shared" ref="AO2227:AO2290" si="579">IF(AND(R2227&lt;&gt;"",AJ2227&lt;&gt;""),$AK2227*$AM2227,"")</f>
        <v/>
      </c>
      <c r="AP2227" s="53"/>
      <c r="AQ2227" s="53"/>
      <c r="AR2227" s="1"/>
      <c r="AS2227" s="1"/>
    </row>
    <row r="2228" spans="1:45" ht="18.75" customHeight="1" x14ac:dyDescent="0.35">
      <c r="A2228" s="1"/>
      <c r="B2228" s="49">
        <f>IF(R2228="",0,COUNTIF($R$7:R2228,R2228))</f>
        <v>0</v>
      </c>
      <c r="C2228" s="49" t="str">
        <f t="shared" si="564"/>
        <v>0</v>
      </c>
      <c r="D2228" s="49">
        <f>IF(X2228="",0,COUNTIF($X$7:X2228,X2228))</f>
        <v>0</v>
      </c>
      <c r="E2228" s="49" t="str">
        <f t="shared" si="565"/>
        <v>0</v>
      </c>
      <c r="F2228" s="49">
        <f>IF(AD2228="",0,COUNTIF($AD$7:AD2228,AD2228))</f>
        <v>0</v>
      </c>
      <c r="G2228" s="49" t="str">
        <f t="shared" si="566"/>
        <v>0</v>
      </c>
      <c r="H2228" s="49">
        <f>IF(AJ2228="",0,COUNTIF($AJ$7:AJ2228,AJ2228))</f>
        <v>0</v>
      </c>
      <c r="I2228" s="49" t="str">
        <f t="shared" si="567"/>
        <v>0</v>
      </c>
      <c r="J2228" s="120">
        <f t="shared" si="568"/>
        <v>0</v>
      </c>
      <c r="K2228" s="50" t="str">
        <f t="shared" si="569"/>
        <v>-</v>
      </c>
      <c r="L2228" s="49">
        <f>IF(N2228="",0,COUNTIF($N$7:N2228,N2228))</f>
        <v>0</v>
      </c>
      <c r="M2228" s="50" t="str">
        <f t="shared" si="570"/>
        <v>0</v>
      </c>
      <c r="N2228" s="49" t="str">
        <f t="shared" si="571"/>
        <v/>
      </c>
      <c r="O2228" s="1"/>
      <c r="P2228" s="112"/>
      <c r="Q2228" s="4"/>
      <c r="R2228" s="4"/>
      <c r="S2228" s="54" t="str">
        <f t="shared" si="572"/>
        <v/>
      </c>
      <c r="T2228" s="51"/>
      <c r="U2228" s="53"/>
      <c r="V2228" s="233"/>
      <c r="W2228" s="234" t="str">
        <f t="shared" si="573"/>
        <v/>
      </c>
      <c r="X2228" s="52"/>
      <c r="Y2228" s="53"/>
      <c r="Z2228" s="53"/>
      <c r="AA2228" s="53"/>
      <c r="AB2228" s="54" t="str">
        <f t="shared" si="574"/>
        <v/>
      </c>
      <c r="AC2228" s="54" t="str">
        <f t="shared" si="575"/>
        <v/>
      </c>
      <c r="AD2228" s="52"/>
      <c r="AE2228" s="53"/>
      <c r="AF2228" s="53"/>
      <c r="AG2228" s="53"/>
      <c r="AH2228" s="54" t="str">
        <f t="shared" si="576"/>
        <v/>
      </c>
      <c r="AI2228" s="54" t="str">
        <f t="shared" si="577"/>
        <v/>
      </c>
      <c r="AJ2228" s="52"/>
      <c r="AK2228" s="55"/>
      <c r="AL2228" s="55"/>
      <c r="AM2228" s="55"/>
      <c r="AN2228" s="54" t="str">
        <f t="shared" si="578"/>
        <v/>
      </c>
      <c r="AO2228" s="54" t="str">
        <f t="shared" si="579"/>
        <v/>
      </c>
      <c r="AP2228" s="53"/>
      <c r="AQ2228" s="53"/>
      <c r="AR2228" s="1"/>
      <c r="AS2228" s="1"/>
    </row>
    <row r="2229" spans="1:45" ht="18.75" customHeight="1" x14ac:dyDescent="0.35">
      <c r="A2229" s="1"/>
      <c r="B2229" s="49">
        <f>IF(R2229="",0,COUNTIF($R$7:R2229,R2229))</f>
        <v>0</v>
      </c>
      <c r="C2229" s="49" t="str">
        <f t="shared" si="564"/>
        <v>0</v>
      </c>
      <c r="D2229" s="49">
        <f>IF(X2229="",0,COUNTIF($X$7:X2229,X2229))</f>
        <v>0</v>
      </c>
      <c r="E2229" s="49" t="str">
        <f t="shared" si="565"/>
        <v>0</v>
      </c>
      <c r="F2229" s="49">
        <f>IF(AD2229="",0,COUNTIF($AD$7:AD2229,AD2229))</f>
        <v>0</v>
      </c>
      <c r="G2229" s="49" t="str">
        <f t="shared" si="566"/>
        <v>0</v>
      </c>
      <c r="H2229" s="49">
        <f>IF(AJ2229="",0,COUNTIF($AJ$7:AJ2229,AJ2229))</f>
        <v>0</v>
      </c>
      <c r="I2229" s="49" t="str">
        <f t="shared" si="567"/>
        <v>0</v>
      </c>
      <c r="J2229" s="120">
        <f t="shared" si="568"/>
        <v>0</v>
      </c>
      <c r="K2229" s="50" t="str">
        <f t="shared" si="569"/>
        <v>-</v>
      </c>
      <c r="L2229" s="49">
        <f>IF(N2229="",0,COUNTIF($N$7:N2229,N2229))</f>
        <v>0</v>
      </c>
      <c r="M2229" s="50" t="str">
        <f t="shared" si="570"/>
        <v>0</v>
      </c>
      <c r="N2229" s="49" t="str">
        <f t="shared" si="571"/>
        <v/>
      </c>
      <c r="O2229" s="1"/>
      <c r="P2229" s="112"/>
      <c r="Q2229" s="4"/>
      <c r="R2229" s="4"/>
      <c r="S2229" s="54" t="str">
        <f t="shared" si="572"/>
        <v/>
      </c>
      <c r="T2229" s="51"/>
      <c r="U2229" s="53"/>
      <c r="V2229" s="233"/>
      <c r="W2229" s="234" t="str">
        <f t="shared" si="573"/>
        <v/>
      </c>
      <c r="X2229" s="52"/>
      <c r="Y2229" s="53"/>
      <c r="Z2229" s="53"/>
      <c r="AA2229" s="53"/>
      <c r="AB2229" s="54" t="str">
        <f t="shared" si="574"/>
        <v/>
      </c>
      <c r="AC2229" s="54" t="str">
        <f t="shared" si="575"/>
        <v/>
      </c>
      <c r="AD2229" s="52"/>
      <c r="AE2229" s="53"/>
      <c r="AF2229" s="53"/>
      <c r="AG2229" s="53"/>
      <c r="AH2229" s="54" t="str">
        <f t="shared" si="576"/>
        <v/>
      </c>
      <c r="AI2229" s="54" t="str">
        <f t="shared" si="577"/>
        <v/>
      </c>
      <c r="AJ2229" s="52"/>
      <c r="AK2229" s="55"/>
      <c r="AL2229" s="55"/>
      <c r="AM2229" s="55"/>
      <c r="AN2229" s="54" t="str">
        <f t="shared" si="578"/>
        <v/>
      </c>
      <c r="AO2229" s="54" t="str">
        <f t="shared" si="579"/>
        <v/>
      </c>
      <c r="AP2229" s="53"/>
      <c r="AQ2229" s="53"/>
      <c r="AR2229" s="1"/>
      <c r="AS2229" s="1"/>
    </row>
    <row r="2230" spans="1:45" ht="18.75" customHeight="1" x14ac:dyDescent="0.35">
      <c r="A2230" s="1"/>
      <c r="B2230" s="49">
        <f>IF(R2230="",0,COUNTIF($R$7:R2230,R2230))</f>
        <v>0</v>
      </c>
      <c r="C2230" s="49" t="str">
        <f t="shared" si="564"/>
        <v>0</v>
      </c>
      <c r="D2230" s="49">
        <f>IF(X2230="",0,COUNTIF($X$7:X2230,X2230))</f>
        <v>0</v>
      </c>
      <c r="E2230" s="49" t="str">
        <f t="shared" si="565"/>
        <v>0</v>
      </c>
      <c r="F2230" s="49">
        <f>IF(AD2230="",0,COUNTIF($AD$7:AD2230,AD2230))</f>
        <v>0</v>
      </c>
      <c r="G2230" s="49" t="str">
        <f t="shared" si="566"/>
        <v>0</v>
      </c>
      <c r="H2230" s="49">
        <f>IF(AJ2230="",0,COUNTIF($AJ$7:AJ2230,AJ2230))</f>
        <v>0</v>
      </c>
      <c r="I2230" s="49" t="str">
        <f t="shared" si="567"/>
        <v>0</v>
      </c>
      <c r="J2230" s="120">
        <f t="shared" si="568"/>
        <v>0</v>
      </c>
      <c r="K2230" s="50" t="str">
        <f t="shared" si="569"/>
        <v>-</v>
      </c>
      <c r="L2230" s="49">
        <f>IF(N2230="",0,COUNTIF($N$7:N2230,N2230))</f>
        <v>0</v>
      </c>
      <c r="M2230" s="50" t="str">
        <f t="shared" si="570"/>
        <v>0</v>
      </c>
      <c r="N2230" s="49" t="str">
        <f t="shared" si="571"/>
        <v/>
      </c>
      <c r="O2230" s="1"/>
      <c r="P2230" s="112"/>
      <c r="Q2230" s="4"/>
      <c r="R2230" s="4"/>
      <c r="S2230" s="54" t="str">
        <f t="shared" si="572"/>
        <v/>
      </c>
      <c r="T2230" s="51"/>
      <c r="U2230" s="53"/>
      <c r="V2230" s="233"/>
      <c r="W2230" s="234" t="str">
        <f t="shared" si="573"/>
        <v/>
      </c>
      <c r="X2230" s="52"/>
      <c r="Y2230" s="53"/>
      <c r="Z2230" s="53"/>
      <c r="AA2230" s="53"/>
      <c r="AB2230" s="54" t="str">
        <f t="shared" si="574"/>
        <v/>
      </c>
      <c r="AC2230" s="54" t="str">
        <f t="shared" si="575"/>
        <v/>
      </c>
      <c r="AD2230" s="52"/>
      <c r="AE2230" s="53"/>
      <c r="AF2230" s="53"/>
      <c r="AG2230" s="53"/>
      <c r="AH2230" s="54" t="str">
        <f t="shared" si="576"/>
        <v/>
      </c>
      <c r="AI2230" s="54" t="str">
        <f t="shared" si="577"/>
        <v/>
      </c>
      <c r="AJ2230" s="52"/>
      <c r="AK2230" s="55"/>
      <c r="AL2230" s="55"/>
      <c r="AM2230" s="55"/>
      <c r="AN2230" s="54" t="str">
        <f t="shared" si="578"/>
        <v/>
      </c>
      <c r="AO2230" s="54" t="str">
        <f t="shared" si="579"/>
        <v/>
      </c>
      <c r="AP2230" s="53"/>
      <c r="AQ2230" s="53"/>
      <c r="AR2230" s="1"/>
      <c r="AS2230" s="1"/>
    </row>
    <row r="2231" spans="1:45" ht="18.75" customHeight="1" x14ac:dyDescent="0.35">
      <c r="A2231" s="1"/>
      <c r="B2231" s="49">
        <f>IF(R2231="",0,COUNTIF($R$7:R2231,R2231))</f>
        <v>0</v>
      </c>
      <c r="C2231" s="49" t="str">
        <f t="shared" si="564"/>
        <v>0</v>
      </c>
      <c r="D2231" s="49">
        <f>IF(X2231="",0,COUNTIF($X$7:X2231,X2231))</f>
        <v>0</v>
      </c>
      <c r="E2231" s="49" t="str">
        <f t="shared" si="565"/>
        <v>0</v>
      </c>
      <c r="F2231" s="49">
        <f>IF(AD2231="",0,COUNTIF($AD$7:AD2231,AD2231))</f>
        <v>0</v>
      </c>
      <c r="G2231" s="49" t="str">
        <f t="shared" si="566"/>
        <v>0</v>
      </c>
      <c r="H2231" s="49">
        <f>IF(AJ2231="",0,COUNTIF($AJ$7:AJ2231,AJ2231))</f>
        <v>0</v>
      </c>
      <c r="I2231" s="49" t="str">
        <f t="shared" si="567"/>
        <v>0</v>
      </c>
      <c r="J2231" s="120">
        <f t="shared" si="568"/>
        <v>0</v>
      </c>
      <c r="K2231" s="50" t="str">
        <f t="shared" si="569"/>
        <v>-</v>
      </c>
      <c r="L2231" s="49">
        <f>IF(N2231="",0,COUNTIF($N$7:N2231,N2231))</f>
        <v>0</v>
      </c>
      <c r="M2231" s="50" t="str">
        <f t="shared" si="570"/>
        <v>0</v>
      </c>
      <c r="N2231" s="49" t="str">
        <f t="shared" si="571"/>
        <v/>
      </c>
      <c r="O2231" s="1"/>
      <c r="P2231" s="112"/>
      <c r="Q2231" s="4"/>
      <c r="R2231" s="4"/>
      <c r="S2231" s="54" t="str">
        <f t="shared" si="572"/>
        <v/>
      </c>
      <c r="T2231" s="51"/>
      <c r="U2231" s="53"/>
      <c r="V2231" s="233"/>
      <c r="W2231" s="234" t="str">
        <f t="shared" si="573"/>
        <v/>
      </c>
      <c r="X2231" s="52"/>
      <c r="Y2231" s="53"/>
      <c r="Z2231" s="53"/>
      <c r="AA2231" s="53"/>
      <c r="AB2231" s="54" t="str">
        <f t="shared" si="574"/>
        <v/>
      </c>
      <c r="AC2231" s="54" t="str">
        <f t="shared" si="575"/>
        <v/>
      </c>
      <c r="AD2231" s="52"/>
      <c r="AE2231" s="53"/>
      <c r="AF2231" s="53"/>
      <c r="AG2231" s="53"/>
      <c r="AH2231" s="54" t="str">
        <f t="shared" si="576"/>
        <v/>
      </c>
      <c r="AI2231" s="54" t="str">
        <f t="shared" si="577"/>
        <v/>
      </c>
      <c r="AJ2231" s="52"/>
      <c r="AK2231" s="55"/>
      <c r="AL2231" s="55"/>
      <c r="AM2231" s="55"/>
      <c r="AN2231" s="54" t="str">
        <f t="shared" si="578"/>
        <v/>
      </c>
      <c r="AO2231" s="54" t="str">
        <f t="shared" si="579"/>
        <v/>
      </c>
      <c r="AP2231" s="53"/>
      <c r="AQ2231" s="53"/>
      <c r="AR2231" s="1"/>
      <c r="AS2231" s="1"/>
    </row>
    <row r="2232" spans="1:45" ht="18.75" customHeight="1" x14ac:dyDescent="0.35">
      <c r="A2232" s="1"/>
      <c r="B2232" s="49">
        <f>IF(R2232="",0,COUNTIF($R$7:R2232,R2232))</f>
        <v>0</v>
      </c>
      <c r="C2232" s="49" t="str">
        <f t="shared" si="564"/>
        <v>0</v>
      </c>
      <c r="D2232" s="49">
        <f>IF(X2232="",0,COUNTIF($X$7:X2232,X2232))</f>
        <v>0</v>
      </c>
      <c r="E2232" s="49" t="str">
        <f t="shared" si="565"/>
        <v>0</v>
      </c>
      <c r="F2232" s="49">
        <f>IF(AD2232="",0,COUNTIF($AD$7:AD2232,AD2232))</f>
        <v>0</v>
      </c>
      <c r="G2232" s="49" t="str">
        <f t="shared" si="566"/>
        <v>0</v>
      </c>
      <c r="H2232" s="49">
        <f>IF(AJ2232="",0,COUNTIF($AJ$7:AJ2232,AJ2232))</f>
        <v>0</v>
      </c>
      <c r="I2232" s="49" t="str">
        <f t="shared" si="567"/>
        <v>0</v>
      </c>
      <c r="J2232" s="120">
        <f t="shared" si="568"/>
        <v>0</v>
      </c>
      <c r="K2232" s="50" t="str">
        <f t="shared" si="569"/>
        <v>-</v>
      </c>
      <c r="L2232" s="49">
        <f>IF(N2232="",0,COUNTIF($N$7:N2232,N2232))</f>
        <v>0</v>
      </c>
      <c r="M2232" s="50" t="str">
        <f t="shared" si="570"/>
        <v>0</v>
      </c>
      <c r="N2232" s="49" t="str">
        <f t="shared" si="571"/>
        <v/>
      </c>
      <c r="O2232" s="1"/>
      <c r="P2232" s="112"/>
      <c r="Q2232" s="4"/>
      <c r="R2232" s="4"/>
      <c r="S2232" s="54" t="str">
        <f t="shared" si="572"/>
        <v/>
      </c>
      <c r="T2232" s="51"/>
      <c r="U2232" s="53"/>
      <c r="V2232" s="233"/>
      <c r="W2232" s="234" t="str">
        <f t="shared" si="573"/>
        <v/>
      </c>
      <c r="X2232" s="52"/>
      <c r="Y2232" s="53"/>
      <c r="Z2232" s="53"/>
      <c r="AA2232" s="53"/>
      <c r="AB2232" s="54" t="str">
        <f t="shared" si="574"/>
        <v/>
      </c>
      <c r="AC2232" s="54" t="str">
        <f t="shared" si="575"/>
        <v/>
      </c>
      <c r="AD2232" s="52"/>
      <c r="AE2232" s="53"/>
      <c r="AF2232" s="53"/>
      <c r="AG2232" s="53"/>
      <c r="AH2232" s="54" t="str">
        <f t="shared" si="576"/>
        <v/>
      </c>
      <c r="AI2232" s="54" t="str">
        <f t="shared" si="577"/>
        <v/>
      </c>
      <c r="AJ2232" s="52"/>
      <c r="AK2232" s="55"/>
      <c r="AL2232" s="55"/>
      <c r="AM2232" s="55"/>
      <c r="AN2232" s="54" t="str">
        <f t="shared" si="578"/>
        <v/>
      </c>
      <c r="AO2232" s="54" t="str">
        <f t="shared" si="579"/>
        <v/>
      </c>
      <c r="AP2232" s="53"/>
      <c r="AQ2232" s="53"/>
      <c r="AR2232" s="1"/>
      <c r="AS2232" s="1"/>
    </row>
    <row r="2233" spans="1:45" ht="18.75" customHeight="1" x14ac:dyDescent="0.35">
      <c r="A2233" s="1"/>
      <c r="B2233" s="49">
        <f>IF(R2233="",0,COUNTIF($R$7:R2233,R2233))</f>
        <v>0</v>
      </c>
      <c r="C2233" s="49" t="str">
        <f t="shared" si="564"/>
        <v>0</v>
      </c>
      <c r="D2233" s="49">
        <f>IF(X2233="",0,COUNTIF($X$7:X2233,X2233))</f>
        <v>0</v>
      </c>
      <c r="E2233" s="49" t="str">
        <f t="shared" si="565"/>
        <v>0</v>
      </c>
      <c r="F2233" s="49">
        <f>IF(AD2233="",0,COUNTIF($AD$7:AD2233,AD2233))</f>
        <v>0</v>
      </c>
      <c r="G2233" s="49" t="str">
        <f t="shared" si="566"/>
        <v>0</v>
      </c>
      <c r="H2233" s="49">
        <f>IF(AJ2233="",0,COUNTIF($AJ$7:AJ2233,AJ2233))</f>
        <v>0</v>
      </c>
      <c r="I2233" s="49" t="str">
        <f t="shared" si="567"/>
        <v>0</v>
      </c>
      <c r="J2233" s="120">
        <f t="shared" si="568"/>
        <v>0</v>
      </c>
      <c r="K2233" s="50" t="str">
        <f t="shared" si="569"/>
        <v>-</v>
      </c>
      <c r="L2233" s="49">
        <f>IF(N2233="",0,COUNTIF($N$7:N2233,N2233))</f>
        <v>0</v>
      </c>
      <c r="M2233" s="50" t="str">
        <f t="shared" si="570"/>
        <v>0</v>
      </c>
      <c r="N2233" s="49" t="str">
        <f t="shared" si="571"/>
        <v/>
      </c>
      <c r="O2233" s="1"/>
      <c r="P2233" s="112"/>
      <c r="Q2233" s="4"/>
      <c r="R2233" s="4"/>
      <c r="S2233" s="54" t="str">
        <f t="shared" si="572"/>
        <v/>
      </c>
      <c r="T2233" s="51"/>
      <c r="U2233" s="53"/>
      <c r="V2233" s="233"/>
      <c r="W2233" s="234" t="str">
        <f t="shared" si="573"/>
        <v/>
      </c>
      <c r="X2233" s="52"/>
      <c r="Y2233" s="53"/>
      <c r="Z2233" s="53"/>
      <c r="AA2233" s="53"/>
      <c r="AB2233" s="54" t="str">
        <f t="shared" si="574"/>
        <v/>
      </c>
      <c r="AC2233" s="54" t="str">
        <f t="shared" si="575"/>
        <v/>
      </c>
      <c r="AD2233" s="52"/>
      <c r="AE2233" s="53"/>
      <c r="AF2233" s="53"/>
      <c r="AG2233" s="53"/>
      <c r="AH2233" s="54" t="str">
        <f t="shared" si="576"/>
        <v/>
      </c>
      <c r="AI2233" s="54" t="str">
        <f t="shared" si="577"/>
        <v/>
      </c>
      <c r="AJ2233" s="52"/>
      <c r="AK2233" s="55"/>
      <c r="AL2233" s="55"/>
      <c r="AM2233" s="55"/>
      <c r="AN2233" s="54" t="str">
        <f t="shared" si="578"/>
        <v/>
      </c>
      <c r="AO2233" s="54" t="str">
        <f t="shared" si="579"/>
        <v/>
      </c>
      <c r="AP2233" s="53"/>
      <c r="AQ2233" s="53"/>
      <c r="AR2233" s="1"/>
      <c r="AS2233" s="1"/>
    </row>
    <row r="2234" spans="1:45" ht="18.75" customHeight="1" x14ac:dyDescent="0.35">
      <c r="A2234" s="1"/>
      <c r="B2234" s="49">
        <f>IF(R2234="",0,COUNTIF($R$7:R2234,R2234))</f>
        <v>0</v>
      </c>
      <c r="C2234" s="49" t="str">
        <f t="shared" si="564"/>
        <v>0</v>
      </c>
      <c r="D2234" s="49">
        <f>IF(X2234="",0,COUNTIF($X$7:X2234,X2234))</f>
        <v>0</v>
      </c>
      <c r="E2234" s="49" t="str">
        <f t="shared" si="565"/>
        <v>0</v>
      </c>
      <c r="F2234" s="49">
        <f>IF(AD2234="",0,COUNTIF($AD$7:AD2234,AD2234))</f>
        <v>0</v>
      </c>
      <c r="G2234" s="49" t="str">
        <f t="shared" si="566"/>
        <v>0</v>
      </c>
      <c r="H2234" s="49">
        <f>IF(AJ2234="",0,COUNTIF($AJ$7:AJ2234,AJ2234))</f>
        <v>0</v>
      </c>
      <c r="I2234" s="49" t="str">
        <f t="shared" si="567"/>
        <v>0</v>
      </c>
      <c r="J2234" s="120">
        <f t="shared" si="568"/>
        <v>0</v>
      </c>
      <c r="K2234" s="50" t="str">
        <f t="shared" si="569"/>
        <v>-</v>
      </c>
      <c r="L2234" s="49">
        <f>IF(N2234="",0,COUNTIF($N$7:N2234,N2234))</f>
        <v>0</v>
      </c>
      <c r="M2234" s="50" t="str">
        <f t="shared" si="570"/>
        <v>0</v>
      </c>
      <c r="N2234" s="49" t="str">
        <f t="shared" si="571"/>
        <v/>
      </c>
      <c r="O2234" s="1"/>
      <c r="P2234" s="112"/>
      <c r="Q2234" s="4"/>
      <c r="R2234" s="4"/>
      <c r="S2234" s="54" t="str">
        <f t="shared" si="572"/>
        <v/>
      </c>
      <c r="T2234" s="51"/>
      <c r="U2234" s="53"/>
      <c r="V2234" s="233"/>
      <c r="W2234" s="234" t="str">
        <f t="shared" si="573"/>
        <v/>
      </c>
      <c r="X2234" s="52"/>
      <c r="Y2234" s="53"/>
      <c r="Z2234" s="53"/>
      <c r="AA2234" s="53"/>
      <c r="AB2234" s="54" t="str">
        <f t="shared" si="574"/>
        <v/>
      </c>
      <c r="AC2234" s="54" t="str">
        <f t="shared" si="575"/>
        <v/>
      </c>
      <c r="AD2234" s="52"/>
      <c r="AE2234" s="53"/>
      <c r="AF2234" s="53"/>
      <c r="AG2234" s="53"/>
      <c r="AH2234" s="54" t="str">
        <f t="shared" si="576"/>
        <v/>
      </c>
      <c r="AI2234" s="54" t="str">
        <f t="shared" si="577"/>
        <v/>
      </c>
      <c r="AJ2234" s="52"/>
      <c r="AK2234" s="55"/>
      <c r="AL2234" s="55"/>
      <c r="AM2234" s="55"/>
      <c r="AN2234" s="54" t="str">
        <f t="shared" si="578"/>
        <v/>
      </c>
      <c r="AO2234" s="54" t="str">
        <f t="shared" si="579"/>
        <v/>
      </c>
      <c r="AP2234" s="53"/>
      <c r="AQ2234" s="53"/>
      <c r="AR2234" s="1"/>
      <c r="AS2234" s="1"/>
    </row>
    <row r="2235" spans="1:45" ht="18.75" customHeight="1" x14ac:dyDescent="0.35">
      <c r="A2235" s="1"/>
      <c r="B2235" s="49">
        <f>IF(R2235="",0,COUNTIF($R$7:R2235,R2235))</f>
        <v>0</v>
      </c>
      <c r="C2235" s="49" t="str">
        <f t="shared" si="564"/>
        <v>0</v>
      </c>
      <c r="D2235" s="49">
        <f>IF(X2235="",0,COUNTIF($X$7:X2235,X2235))</f>
        <v>0</v>
      </c>
      <c r="E2235" s="49" t="str">
        <f t="shared" si="565"/>
        <v>0</v>
      </c>
      <c r="F2235" s="49">
        <f>IF(AD2235="",0,COUNTIF($AD$7:AD2235,AD2235))</f>
        <v>0</v>
      </c>
      <c r="G2235" s="49" t="str">
        <f t="shared" si="566"/>
        <v>0</v>
      </c>
      <c r="H2235" s="49">
        <f>IF(AJ2235="",0,COUNTIF($AJ$7:AJ2235,AJ2235))</f>
        <v>0</v>
      </c>
      <c r="I2235" s="49" t="str">
        <f t="shared" si="567"/>
        <v>0</v>
      </c>
      <c r="J2235" s="120">
        <f t="shared" si="568"/>
        <v>0</v>
      </c>
      <c r="K2235" s="50" t="str">
        <f t="shared" si="569"/>
        <v>-</v>
      </c>
      <c r="L2235" s="49">
        <f>IF(N2235="",0,COUNTIF($N$7:N2235,N2235))</f>
        <v>0</v>
      </c>
      <c r="M2235" s="50" t="str">
        <f t="shared" si="570"/>
        <v>0</v>
      </c>
      <c r="N2235" s="49" t="str">
        <f t="shared" si="571"/>
        <v/>
      </c>
      <c r="O2235" s="1"/>
      <c r="P2235" s="112"/>
      <c r="Q2235" s="4"/>
      <c r="R2235" s="4"/>
      <c r="S2235" s="54" t="str">
        <f t="shared" si="572"/>
        <v/>
      </c>
      <c r="T2235" s="51"/>
      <c r="U2235" s="53"/>
      <c r="V2235" s="233"/>
      <c r="W2235" s="234" t="str">
        <f t="shared" si="573"/>
        <v/>
      </c>
      <c r="X2235" s="52"/>
      <c r="Y2235" s="53"/>
      <c r="Z2235" s="53"/>
      <c r="AA2235" s="53"/>
      <c r="AB2235" s="54" t="str">
        <f t="shared" si="574"/>
        <v/>
      </c>
      <c r="AC2235" s="54" t="str">
        <f t="shared" si="575"/>
        <v/>
      </c>
      <c r="AD2235" s="52"/>
      <c r="AE2235" s="53"/>
      <c r="AF2235" s="53"/>
      <c r="AG2235" s="53"/>
      <c r="AH2235" s="54" t="str">
        <f t="shared" si="576"/>
        <v/>
      </c>
      <c r="AI2235" s="54" t="str">
        <f t="shared" si="577"/>
        <v/>
      </c>
      <c r="AJ2235" s="52"/>
      <c r="AK2235" s="55"/>
      <c r="AL2235" s="55"/>
      <c r="AM2235" s="55"/>
      <c r="AN2235" s="54" t="str">
        <f t="shared" si="578"/>
        <v/>
      </c>
      <c r="AO2235" s="54" t="str">
        <f t="shared" si="579"/>
        <v/>
      </c>
      <c r="AP2235" s="53"/>
      <c r="AQ2235" s="53"/>
      <c r="AR2235" s="1"/>
      <c r="AS2235" s="1"/>
    </row>
    <row r="2236" spans="1:45" ht="18.75" customHeight="1" x14ac:dyDescent="0.35">
      <c r="A2236" s="1"/>
      <c r="B2236" s="49">
        <f>IF(R2236="",0,COUNTIF($R$7:R2236,R2236))</f>
        <v>0</v>
      </c>
      <c r="C2236" s="49" t="str">
        <f t="shared" si="564"/>
        <v>0</v>
      </c>
      <c r="D2236" s="49">
        <f>IF(X2236="",0,COUNTIF($X$7:X2236,X2236))</f>
        <v>0</v>
      </c>
      <c r="E2236" s="49" t="str">
        <f t="shared" si="565"/>
        <v>0</v>
      </c>
      <c r="F2236" s="49">
        <f>IF(AD2236="",0,COUNTIF($AD$7:AD2236,AD2236))</f>
        <v>0</v>
      </c>
      <c r="G2236" s="49" t="str">
        <f t="shared" si="566"/>
        <v>0</v>
      </c>
      <c r="H2236" s="49">
        <f>IF(AJ2236="",0,COUNTIF($AJ$7:AJ2236,AJ2236))</f>
        <v>0</v>
      </c>
      <c r="I2236" s="49" t="str">
        <f t="shared" si="567"/>
        <v>0</v>
      </c>
      <c r="J2236" s="120">
        <f t="shared" si="568"/>
        <v>0</v>
      </c>
      <c r="K2236" s="50" t="str">
        <f t="shared" si="569"/>
        <v>-</v>
      </c>
      <c r="L2236" s="49">
        <f>IF(N2236="",0,COUNTIF($N$7:N2236,N2236))</f>
        <v>0</v>
      </c>
      <c r="M2236" s="50" t="str">
        <f t="shared" si="570"/>
        <v>0</v>
      </c>
      <c r="N2236" s="49" t="str">
        <f t="shared" si="571"/>
        <v/>
      </c>
      <c r="O2236" s="1"/>
      <c r="P2236" s="112"/>
      <c r="Q2236" s="4"/>
      <c r="R2236" s="4"/>
      <c r="S2236" s="54" t="str">
        <f t="shared" si="572"/>
        <v/>
      </c>
      <c r="T2236" s="51"/>
      <c r="U2236" s="53"/>
      <c r="V2236" s="233"/>
      <c r="W2236" s="234" t="str">
        <f t="shared" si="573"/>
        <v/>
      </c>
      <c r="X2236" s="52"/>
      <c r="Y2236" s="53"/>
      <c r="Z2236" s="53"/>
      <c r="AA2236" s="53"/>
      <c r="AB2236" s="54" t="str">
        <f t="shared" si="574"/>
        <v/>
      </c>
      <c r="AC2236" s="54" t="str">
        <f t="shared" si="575"/>
        <v/>
      </c>
      <c r="AD2236" s="52"/>
      <c r="AE2236" s="53"/>
      <c r="AF2236" s="53"/>
      <c r="AG2236" s="53"/>
      <c r="AH2236" s="54" t="str">
        <f t="shared" si="576"/>
        <v/>
      </c>
      <c r="AI2236" s="54" t="str">
        <f t="shared" si="577"/>
        <v/>
      </c>
      <c r="AJ2236" s="52"/>
      <c r="AK2236" s="55"/>
      <c r="AL2236" s="55"/>
      <c r="AM2236" s="55"/>
      <c r="AN2236" s="54" t="str">
        <f t="shared" si="578"/>
        <v/>
      </c>
      <c r="AO2236" s="54" t="str">
        <f t="shared" si="579"/>
        <v/>
      </c>
      <c r="AP2236" s="53"/>
      <c r="AQ2236" s="53"/>
      <c r="AR2236" s="1"/>
      <c r="AS2236" s="1"/>
    </row>
    <row r="2237" spans="1:45" ht="18.75" customHeight="1" x14ac:dyDescent="0.35">
      <c r="A2237" s="1"/>
      <c r="B2237" s="49">
        <f>IF(R2237="",0,COUNTIF($R$7:R2237,R2237))</f>
        <v>0</v>
      </c>
      <c r="C2237" s="49" t="str">
        <f t="shared" si="564"/>
        <v>0</v>
      </c>
      <c r="D2237" s="49">
        <f>IF(X2237="",0,COUNTIF($X$7:X2237,X2237))</f>
        <v>0</v>
      </c>
      <c r="E2237" s="49" t="str">
        <f t="shared" si="565"/>
        <v>0</v>
      </c>
      <c r="F2237" s="49">
        <f>IF(AD2237="",0,COUNTIF($AD$7:AD2237,AD2237))</f>
        <v>0</v>
      </c>
      <c r="G2237" s="49" t="str">
        <f t="shared" si="566"/>
        <v>0</v>
      </c>
      <c r="H2237" s="49">
        <f>IF(AJ2237="",0,COUNTIF($AJ$7:AJ2237,AJ2237))</f>
        <v>0</v>
      </c>
      <c r="I2237" s="49" t="str">
        <f t="shared" si="567"/>
        <v>0</v>
      </c>
      <c r="J2237" s="120">
        <f t="shared" si="568"/>
        <v>0</v>
      </c>
      <c r="K2237" s="50" t="str">
        <f t="shared" si="569"/>
        <v>-</v>
      </c>
      <c r="L2237" s="49">
        <f>IF(N2237="",0,COUNTIF($N$7:N2237,N2237))</f>
        <v>0</v>
      </c>
      <c r="M2237" s="50" t="str">
        <f t="shared" si="570"/>
        <v>0</v>
      </c>
      <c r="N2237" s="49" t="str">
        <f t="shared" si="571"/>
        <v/>
      </c>
      <c r="O2237" s="1"/>
      <c r="P2237" s="112"/>
      <c r="Q2237" s="4"/>
      <c r="R2237" s="4"/>
      <c r="S2237" s="54" t="str">
        <f t="shared" si="572"/>
        <v/>
      </c>
      <c r="T2237" s="51"/>
      <c r="U2237" s="53"/>
      <c r="V2237" s="233"/>
      <c r="W2237" s="234" t="str">
        <f t="shared" si="573"/>
        <v/>
      </c>
      <c r="X2237" s="52"/>
      <c r="Y2237" s="53"/>
      <c r="Z2237" s="53"/>
      <c r="AA2237" s="53"/>
      <c r="AB2237" s="54" t="str">
        <f t="shared" si="574"/>
        <v/>
      </c>
      <c r="AC2237" s="54" t="str">
        <f t="shared" si="575"/>
        <v/>
      </c>
      <c r="AD2237" s="52"/>
      <c r="AE2237" s="53"/>
      <c r="AF2237" s="53"/>
      <c r="AG2237" s="53"/>
      <c r="AH2237" s="54" t="str">
        <f t="shared" si="576"/>
        <v/>
      </c>
      <c r="AI2237" s="54" t="str">
        <f t="shared" si="577"/>
        <v/>
      </c>
      <c r="AJ2237" s="52"/>
      <c r="AK2237" s="55"/>
      <c r="AL2237" s="55"/>
      <c r="AM2237" s="55"/>
      <c r="AN2237" s="54" t="str">
        <f t="shared" si="578"/>
        <v/>
      </c>
      <c r="AO2237" s="54" t="str">
        <f t="shared" si="579"/>
        <v/>
      </c>
      <c r="AP2237" s="53"/>
      <c r="AQ2237" s="53"/>
      <c r="AR2237" s="1"/>
      <c r="AS2237" s="1"/>
    </row>
    <row r="2238" spans="1:45" ht="18.75" customHeight="1" x14ac:dyDescent="0.35">
      <c r="A2238" s="1"/>
      <c r="B2238" s="49">
        <f>IF(R2238="",0,COUNTIF($R$7:R2238,R2238))</f>
        <v>0</v>
      </c>
      <c r="C2238" s="49" t="str">
        <f t="shared" si="564"/>
        <v>0</v>
      </c>
      <c r="D2238" s="49">
        <f>IF(X2238="",0,COUNTIF($X$7:X2238,X2238))</f>
        <v>0</v>
      </c>
      <c r="E2238" s="49" t="str">
        <f t="shared" si="565"/>
        <v>0</v>
      </c>
      <c r="F2238" s="49">
        <f>IF(AD2238="",0,COUNTIF($AD$7:AD2238,AD2238))</f>
        <v>0</v>
      </c>
      <c r="G2238" s="49" t="str">
        <f t="shared" si="566"/>
        <v>0</v>
      </c>
      <c r="H2238" s="49">
        <f>IF(AJ2238="",0,COUNTIF($AJ$7:AJ2238,AJ2238))</f>
        <v>0</v>
      </c>
      <c r="I2238" s="49" t="str">
        <f t="shared" si="567"/>
        <v>0</v>
      </c>
      <c r="J2238" s="120">
        <f t="shared" si="568"/>
        <v>0</v>
      </c>
      <c r="K2238" s="50" t="str">
        <f t="shared" si="569"/>
        <v>-</v>
      </c>
      <c r="L2238" s="49">
        <f>IF(N2238="",0,COUNTIF($N$7:N2238,N2238))</f>
        <v>0</v>
      </c>
      <c r="M2238" s="50" t="str">
        <f t="shared" si="570"/>
        <v>0</v>
      </c>
      <c r="N2238" s="49" t="str">
        <f t="shared" si="571"/>
        <v/>
      </c>
      <c r="O2238" s="1"/>
      <c r="P2238" s="112"/>
      <c r="Q2238" s="4"/>
      <c r="R2238" s="4"/>
      <c r="S2238" s="54" t="str">
        <f t="shared" si="572"/>
        <v/>
      </c>
      <c r="T2238" s="51"/>
      <c r="U2238" s="53"/>
      <c r="V2238" s="233"/>
      <c r="W2238" s="234" t="str">
        <f t="shared" si="573"/>
        <v/>
      </c>
      <c r="X2238" s="52"/>
      <c r="Y2238" s="53"/>
      <c r="Z2238" s="53"/>
      <c r="AA2238" s="53"/>
      <c r="AB2238" s="54" t="str">
        <f t="shared" si="574"/>
        <v/>
      </c>
      <c r="AC2238" s="54" t="str">
        <f t="shared" si="575"/>
        <v/>
      </c>
      <c r="AD2238" s="52"/>
      <c r="AE2238" s="53"/>
      <c r="AF2238" s="53"/>
      <c r="AG2238" s="53"/>
      <c r="AH2238" s="54" t="str">
        <f t="shared" si="576"/>
        <v/>
      </c>
      <c r="AI2238" s="54" t="str">
        <f t="shared" si="577"/>
        <v/>
      </c>
      <c r="AJ2238" s="52"/>
      <c r="AK2238" s="55"/>
      <c r="AL2238" s="55"/>
      <c r="AM2238" s="55"/>
      <c r="AN2238" s="54" t="str">
        <f t="shared" si="578"/>
        <v/>
      </c>
      <c r="AO2238" s="54" t="str">
        <f t="shared" si="579"/>
        <v/>
      </c>
      <c r="AP2238" s="53"/>
      <c r="AQ2238" s="53"/>
      <c r="AR2238" s="1"/>
      <c r="AS2238" s="1"/>
    </row>
    <row r="2239" spans="1:45" ht="18.75" customHeight="1" x14ac:dyDescent="0.35">
      <c r="A2239" s="1"/>
      <c r="B2239" s="49">
        <f>IF(R2239="",0,COUNTIF($R$7:R2239,R2239))</f>
        <v>0</v>
      </c>
      <c r="C2239" s="49" t="str">
        <f t="shared" si="564"/>
        <v>0</v>
      </c>
      <c r="D2239" s="49">
        <f>IF(X2239="",0,COUNTIF($X$7:X2239,X2239))</f>
        <v>0</v>
      </c>
      <c r="E2239" s="49" t="str">
        <f t="shared" si="565"/>
        <v>0</v>
      </c>
      <c r="F2239" s="49">
        <f>IF(AD2239="",0,COUNTIF($AD$7:AD2239,AD2239))</f>
        <v>0</v>
      </c>
      <c r="G2239" s="49" t="str">
        <f t="shared" si="566"/>
        <v>0</v>
      </c>
      <c r="H2239" s="49">
        <f>IF(AJ2239="",0,COUNTIF($AJ$7:AJ2239,AJ2239))</f>
        <v>0</v>
      </c>
      <c r="I2239" s="49" t="str">
        <f t="shared" si="567"/>
        <v>0</v>
      </c>
      <c r="J2239" s="120">
        <f t="shared" si="568"/>
        <v>0</v>
      </c>
      <c r="K2239" s="50" t="str">
        <f t="shared" si="569"/>
        <v>-</v>
      </c>
      <c r="L2239" s="49">
        <f>IF(N2239="",0,COUNTIF($N$7:N2239,N2239))</f>
        <v>0</v>
      </c>
      <c r="M2239" s="50" t="str">
        <f t="shared" si="570"/>
        <v>0</v>
      </c>
      <c r="N2239" s="49" t="str">
        <f t="shared" si="571"/>
        <v/>
      </c>
      <c r="O2239" s="1"/>
      <c r="P2239" s="112"/>
      <c r="Q2239" s="4"/>
      <c r="R2239" s="4"/>
      <c r="S2239" s="54" t="str">
        <f t="shared" si="572"/>
        <v/>
      </c>
      <c r="T2239" s="51"/>
      <c r="U2239" s="53"/>
      <c r="V2239" s="233"/>
      <c r="W2239" s="234" t="str">
        <f t="shared" si="573"/>
        <v/>
      </c>
      <c r="X2239" s="52"/>
      <c r="Y2239" s="53"/>
      <c r="Z2239" s="53"/>
      <c r="AA2239" s="53"/>
      <c r="AB2239" s="54" t="str">
        <f t="shared" si="574"/>
        <v/>
      </c>
      <c r="AC2239" s="54" t="str">
        <f t="shared" si="575"/>
        <v/>
      </c>
      <c r="AD2239" s="52"/>
      <c r="AE2239" s="53"/>
      <c r="AF2239" s="53"/>
      <c r="AG2239" s="53"/>
      <c r="AH2239" s="54" t="str">
        <f t="shared" si="576"/>
        <v/>
      </c>
      <c r="AI2239" s="54" t="str">
        <f t="shared" si="577"/>
        <v/>
      </c>
      <c r="AJ2239" s="52"/>
      <c r="AK2239" s="55"/>
      <c r="AL2239" s="55"/>
      <c r="AM2239" s="55"/>
      <c r="AN2239" s="54" t="str">
        <f t="shared" si="578"/>
        <v/>
      </c>
      <c r="AO2239" s="54" t="str">
        <f t="shared" si="579"/>
        <v/>
      </c>
      <c r="AP2239" s="53"/>
      <c r="AQ2239" s="53"/>
      <c r="AR2239" s="1"/>
      <c r="AS2239" s="1"/>
    </row>
    <row r="2240" spans="1:45" ht="18.75" customHeight="1" x14ac:dyDescent="0.35">
      <c r="A2240" s="1"/>
      <c r="B2240" s="49">
        <f>IF(R2240="",0,COUNTIF($R$7:R2240,R2240))</f>
        <v>0</v>
      </c>
      <c r="C2240" s="49" t="str">
        <f t="shared" si="564"/>
        <v>0</v>
      </c>
      <c r="D2240" s="49">
        <f>IF(X2240="",0,COUNTIF($X$7:X2240,X2240))</f>
        <v>0</v>
      </c>
      <c r="E2240" s="49" t="str">
        <f t="shared" si="565"/>
        <v>0</v>
      </c>
      <c r="F2240" s="49">
        <f>IF(AD2240="",0,COUNTIF($AD$7:AD2240,AD2240))</f>
        <v>0</v>
      </c>
      <c r="G2240" s="49" t="str">
        <f t="shared" si="566"/>
        <v>0</v>
      </c>
      <c r="H2240" s="49">
        <f>IF(AJ2240="",0,COUNTIF($AJ$7:AJ2240,AJ2240))</f>
        <v>0</v>
      </c>
      <c r="I2240" s="49" t="str">
        <f t="shared" si="567"/>
        <v>0</v>
      </c>
      <c r="J2240" s="120">
        <f t="shared" si="568"/>
        <v>0</v>
      </c>
      <c r="K2240" s="50" t="str">
        <f t="shared" si="569"/>
        <v>-</v>
      </c>
      <c r="L2240" s="49">
        <f>IF(N2240="",0,COUNTIF($N$7:N2240,N2240))</f>
        <v>0</v>
      </c>
      <c r="M2240" s="50" t="str">
        <f t="shared" si="570"/>
        <v>0</v>
      </c>
      <c r="N2240" s="49" t="str">
        <f t="shared" si="571"/>
        <v/>
      </c>
      <c r="O2240" s="1"/>
      <c r="P2240" s="112"/>
      <c r="Q2240" s="4"/>
      <c r="R2240" s="4"/>
      <c r="S2240" s="54" t="str">
        <f t="shared" si="572"/>
        <v/>
      </c>
      <c r="T2240" s="51"/>
      <c r="U2240" s="53"/>
      <c r="V2240" s="233"/>
      <c r="W2240" s="234" t="str">
        <f t="shared" si="573"/>
        <v/>
      </c>
      <c r="X2240" s="52"/>
      <c r="Y2240" s="53"/>
      <c r="Z2240" s="53"/>
      <c r="AA2240" s="53"/>
      <c r="AB2240" s="54" t="str">
        <f t="shared" si="574"/>
        <v/>
      </c>
      <c r="AC2240" s="54" t="str">
        <f t="shared" si="575"/>
        <v/>
      </c>
      <c r="AD2240" s="52"/>
      <c r="AE2240" s="53"/>
      <c r="AF2240" s="53"/>
      <c r="AG2240" s="53"/>
      <c r="AH2240" s="54" t="str">
        <f t="shared" si="576"/>
        <v/>
      </c>
      <c r="AI2240" s="54" t="str">
        <f t="shared" si="577"/>
        <v/>
      </c>
      <c r="AJ2240" s="52"/>
      <c r="AK2240" s="55"/>
      <c r="AL2240" s="55"/>
      <c r="AM2240" s="55"/>
      <c r="AN2240" s="54" t="str">
        <f t="shared" si="578"/>
        <v/>
      </c>
      <c r="AO2240" s="54" t="str">
        <f t="shared" si="579"/>
        <v/>
      </c>
      <c r="AP2240" s="53"/>
      <c r="AQ2240" s="53"/>
      <c r="AR2240" s="1"/>
      <c r="AS2240" s="1"/>
    </row>
    <row r="2241" spans="1:45" ht="18.75" customHeight="1" x14ac:dyDescent="0.35">
      <c r="A2241" s="1"/>
      <c r="B2241" s="49">
        <f>IF(R2241="",0,COUNTIF($R$7:R2241,R2241))</f>
        <v>0</v>
      </c>
      <c r="C2241" s="49" t="str">
        <f t="shared" si="564"/>
        <v>0</v>
      </c>
      <c r="D2241" s="49">
        <f>IF(X2241="",0,COUNTIF($X$7:X2241,X2241))</f>
        <v>0</v>
      </c>
      <c r="E2241" s="49" t="str">
        <f t="shared" si="565"/>
        <v>0</v>
      </c>
      <c r="F2241" s="49">
        <f>IF(AD2241="",0,COUNTIF($AD$7:AD2241,AD2241))</f>
        <v>0</v>
      </c>
      <c r="G2241" s="49" t="str">
        <f t="shared" si="566"/>
        <v>0</v>
      </c>
      <c r="H2241" s="49">
        <f>IF(AJ2241="",0,COUNTIF($AJ$7:AJ2241,AJ2241))</f>
        <v>0</v>
      </c>
      <c r="I2241" s="49" t="str">
        <f t="shared" si="567"/>
        <v>0</v>
      </c>
      <c r="J2241" s="120">
        <f t="shared" si="568"/>
        <v>0</v>
      </c>
      <c r="K2241" s="50" t="str">
        <f t="shared" si="569"/>
        <v>-</v>
      </c>
      <c r="L2241" s="49">
        <f>IF(N2241="",0,COUNTIF($N$7:N2241,N2241))</f>
        <v>0</v>
      </c>
      <c r="M2241" s="50" t="str">
        <f t="shared" si="570"/>
        <v>0</v>
      </c>
      <c r="N2241" s="49" t="str">
        <f t="shared" si="571"/>
        <v/>
      </c>
      <c r="O2241" s="1"/>
      <c r="P2241" s="112"/>
      <c r="Q2241" s="4"/>
      <c r="R2241" s="4"/>
      <c r="S2241" s="54" t="str">
        <f t="shared" si="572"/>
        <v/>
      </c>
      <c r="T2241" s="51"/>
      <c r="U2241" s="53"/>
      <c r="V2241" s="233"/>
      <c r="W2241" s="234" t="str">
        <f t="shared" si="573"/>
        <v/>
      </c>
      <c r="X2241" s="52"/>
      <c r="Y2241" s="53"/>
      <c r="Z2241" s="53"/>
      <c r="AA2241" s="53"/>
      <c r="AB2241" s="54" t="str">
        <f t="shared" si="574"/>
        <v/>
      </c>
      <c r="AC2241" s="54" t="str">
        <f t="shared" si="575"/>
        <v/>
      </c>
      <c r="AD2241" s="52"/>
      <c r="AE2241" s="53"/>
      <c r="AF2241" s="53"/>
      <c r="AG2241" s="53"/>
      <c r="AH2241" s="54" t="str">
        <f t="shared" si="576"/>
        <v/>
      </c>
      <c r="AI2241" s="54" t="str">
        <f t="shared" si="577"/>
        <v/>
      </c>
      <c r="AJ2241" s="52"/>
      <c r="AK2241" s="55"/>
      <c r="AL2241" s="55"/>
      <c r="AM2241" s="55"/>
      <c r="AN2241" s="54" t="str">
        <f t="shared" si="578"/>
        <v/>
      </c>
      <c r="AO2241" s="54" t="str">
        <f t="shared" si="579"/>
        <v/>
      </c>
      <c r="AP2241" s="53"/>
      <c r="AQ2241" s="53"/>
      <c r="AR2241" s="1"/>
      <c r="AS2241" s="1"/>
    </row>
    <row r="2242" spans="1:45" ht="18.75" customHeight="1" x14ac:dyDescent="0.35">
      <c r="A2242" s="1"/>
      <c r="B2242" s="49">
        <f>IF(R2242="",0,COUNTIF($R$7:R2242,R2242))</f>
        <v>0</v>
      </c>
      <c r="C2242" s="49" t="str">
        <f t="shared" si="564"/>
        <v>0</v>
      </c>
      <c r="D2242" s="49">
        <f>IF(X2242="",0,COUNTIF($X$7:X2242,X2242))</f>
        <v>0</v>
      </c>
      <c r="E2242" s="49" t="str">
        <f t="shared" si="565"/>
        <v>0</v>
      </c>
      <c r="F2242" s="49">
        <f>IF(AD2242="",0,COUNTIF($AD$7:AD2242,AD2242))</f>
        <v>0</v>
      </c>
      <c r="G2242" s="49" t="str">
        <f t="shared" si="566"/>
        <v>0</v>
      </c>
      <c r="H2242" s="49">
        <f>IF(AJ2242="",0,COUNTIF($AJ$7:AJ2242,AJ2242))</f>
        <v>0</v>
      </c>
      <c r="I2242" s="49" t="str">
        <f t="shared" si="567"/>
        <v>0</v>
      </c>
      <c r="J2242" s="120">
        <f t="shared" si="568"/>
        <v>0</v>
      </c>
      <c r="K2242" s="50" t="str">
        <f t="shared" si="569"/>
        <v>-</v>
      </c>
      <c r="L2242" s="49">
        <f>IF(N2242="",0,COUNTIF($N$7:N2242,N2242))</f>
        <v>0</v>
      </c>
      <c r="M2242" s="50" t="str">
        <f t="shared" si="570"/>
        <v>0</v>
      </c>
      <c r="N2242" s="49" t="str">
        <f t="shared" si="571"/>
        <v/>
      </c>
      <c r="O2242" s="1"/>
      <c r="P2242" s="112"/>
      <c r="Q2242" s="4"/>
      <c r="R2242" s="4"/>
      <c r="S2242" s="54" t="str">
        <f t="shared" si="572"/>
        <v/>
      </c>
      <c r="T2242" s="51"/>
      <c r="U2242" s="53"/>
      <c r="V2242" s="233"/>
      <c r="W2242" s="234" t="str">
        <f t="shared" si="573"/>
        <v/>
      </c>
      <c r="X2242" s="52"/>
      <c r="Y2242" s="53"/>
      <c r="Z2242" s="53"/>
      <c r="AA2242" s="53"/>
      <c r="AB2242" s="54" t="str">
        <f t="shared" si="574"/>
        <v/>
      </c>
      <c r="AC2242" s="54" t="str">
        <f t="shared" si="575"/>
        <v/>
      </c>
      <c r="AD2242" s="52"/>
      <c r="AE2242" s="53"/>
      <c r="AF2242" s="53"/>
      <c r="AG2242" s="53"/>
      <c r="AH2242" s="54" t="str">
        <f t="shared" si="576"/>
        <v/>
      </c>
      <c r="AI2242" s="54" t="str">
        <f t="shared" si="577"/>
        <v/>
      </c>
      <c r="AJ2242" s="52"/>
      <c r="AK2242" s="55"/>
      <c r="AL2242" s="55"/>
      <c r="AM2242" s="55"/>
      <c r="AN2242" s="54" t="str">
        <f t="shared" si="578"/>
        <v/>
      </c>
      <c r="AO2242" s="54" t="str">
        <f t="shared" si="579"/>
        <v/>
      </c>
      <c r="AP2242" s="53"/>
      <c r="AQ2242" s="53"/>
      <c r="AR2242" s="1"/>
      <c r="AS2242" s="1"/>
    </row>
    <row r="2243" spans="1:45" ht="18.75" customHeight="1" x14ac:dyDescent="0.35">
      <c r="A2243" s="1"/>
      <c r="B2243" s="49">
        <f>IF(R2243="",0,COUNTIF($R$7:R2243,R2243))</f>
        <v>0</v>
      </c>
      <c r="C2243" s="49" t="str">
        <f t="shared" si="564"/>
        <v>0</v>
      </c>
      <c r="D2243" s="49">
        <f>IF(X2243="",0,COUNTIF($X$7:X2243,X2243))</f>
        <v>0</v>
      </c>
      <c r="E2243" s="49" t="str">
        <f t="shared" si="565"/>
        <v>0</v>
      </c>
      <c r="F2243" s="49">
        <f>IF(AD2243="",0,COUNTIF($AD$7:AD2243,AD2243))</f>
        <v>0</v>
      </c>
      <c r="G2243" s="49" t="str">
        <f t="shared" si="566"/>
        <v>0</v>
      </c>
      <c r="H2243" s="49">
        <f>IF(AJ2243="",0,COUNTIF($AJ$7:AJ2243,AJ2243))</f>
        <v>0</v>
      </c>
      <c r="I2243" s="49" t="str">
        <f t="shared" si="567"/>
        <v>0</v>
      </c>
      <c r="J2243" s="120">
        <f t="shared" si="568"/>
        <v>0</v>
      </c>
      <c r="K2243" s="50" t="str">
        <f t="shared" si="569"/>
        <v>-</v>
      </c>
      <c r="L2243" s="49">
        <f>IF(N2243="",0,COUNTIF($N$7:N2243,N2243))</f>
        <v>0</v>
      </c>
      <c r="M2243" s="50" t="str">
        <f t="shared" si="570"/>
        <v>0</v>
      </c>
      <c r="N2243" s="49" t="str">
        <f t="shared" si="571"/>
        <v/>
      </c>
      <c r="O2243" s="1"/>
      <c r="P2243" s="112"/>
      <c r="Q2243" s="4"/>
      <c r="R2243" s="4"/>
      <c r="S2243" s="54" t="str">
        <f t="shared" si="572"/>
        <v/>
      </c>
      <c r="T2243" s="51"/>
      <c r="U2243" s="53"/>
      <c r="V2243" s="233"/>
      <c r="W2243" s="234" t="str">
        <f t="shared" si="573"/>
        <v/>
      </c>
      <c r="X2243" s="52"/>
      <c r="Y2243" s="53"/>
      <c r="Z2243" s="53"/>
      <c r="AA2243" s="53"/>
      <c r="AB2243" s="54" t="str">
        <f t="shared" si="574"/>
        <v/>
      </c>
      <c r="AC2243" s="54" t="str">
        <f t="shared" si="575"/>
        <v/>
      </c>
      <c r="AD2243" s="52"/>
      <c r="AE2243" s="53"/>
      <c r="AF2243" s="53"/>
      <c r="AG2243" s="53"/>
      <c r="AH2243" s="54" t="str">
        <f t="shared" si="576"/>
        <v/>
      </c>
      <c r="AI2243" s="54" t="str">
        <f t="shared" si="577"/>
        <v/>
      </c>
      <c r="AJ2243" s="52"/>
      <c r="AK2243" s="55"/>
      <c r="AL2243" s="55"/>
      <c r="AM2243" s="55"/>
      <c r="AN2243" s="54" t="str">
        <f t="shared" si="578"/>
        <v/>
      </c>
      <c r="AO2243" s="54" t="str">
        <f t="shared" si="579"/>
        <v/>
      </c>
      <c r="AP2243" s="53"/>
      <c r="AQ2243" s="53"/>
      <c r="AR2243" s="1"/>
      <c r="AS2243" s="1"/>
    </row>
    <row r="2244" spans="1:45" ht="18.75" customHeight="1" x14ac:dyDescent="0.35">
      <c r="A2244" s="1"/>
      <c r="B2244" s="49">
        <f>IF(R2244="",0,COUNTIF($R$7:R2244,R2244))</f>
        <v>0</v>
      </c>
      <c r="C2244" s="49" t="str">
        <f t="shared" si="564"/>
        <v>0</v>
      </c>
      <c r="D2244" s="49">
        <f>IF(X2244="",0,COUNTIF($X$7:X2244,X2244))</f>
        <v>0</v>
      </c>
      <c r="E2244" s="49" t="str">
        <f t="shared" si="565"/>
        <v>0</v>
      </c>
      <c r="F2244" s="49">
        <f>IF(AD2244="",0,COUNTIF($AD$7:AD2244,AD2244))</f>
        <v>0</v>
      </c>
      <c r="G2244" s="49" t="str">
        <f t="shared" si="566"/>
        <v>0</v>
      </c>
      <c r="H2244" s="49">
        <f>IF(AJ2244="",0,COUNTIF($AJ$7:AJ2244,AJ2244))</f>
        <v>0</v>
      </c>
      <c r="I2244" s="49" t="str">
        <f t="shared" si="567"/>
        <v>0</v>
      </c>
      <c r="J2244" s="120">
        <f t="shared" si="568"/>
        <v>0</v>
      </c>
      <c r="K2244" s="50" t="str">
        <f t="shared" si="569"/>
        <v>-</v>
      </c>
      <c r="L2244" s="49">
        <f>IF(N2244="",0,COUNTIF($N$7:N2244,N2244))</f>
        <v>0</v>
      </c>
      <c r="M2244" s="50" t="str">
        <f t="shared" si="570"/>
        <v>0</v>
      </c>
      <c r="N2244" s="49" t="str">
        <f t="shared" si="571"/>
        <v/>
      </c>
      <c r="O2244" s="1"/>
      <c r="P2244" s="112"/>
      <c r="Q2244" s="4"/>
      <c r="R2244" s="4"/>
      <c r="S2244" s="54" t="str">
        <f t="shared" si="572"/>
        <v/>
      </c>
      <c r="T2244" s="51"/>
      <c r="U2244" s="53"/>
      <c r="V2244" s="233"/>
      <c r="W2244" s="234" t="str">
        <f t="shared" si="573"/>
        <v/>
      </c>
      <c r="X2244" s="52"/>
      <c r="Y2244" s="53"/>
      <c r="Z2244" s="53"/>
      <c r="AA2244" s="53"/>
      <c r="AB2244" s="54" t="str">
        <f t="shared" si="574"/>
        <v/>
      </c>
      <c r="AC2244" s="54" t="str">
        <f t="shared" si="575"/>
        <v/>
      </c>
      <c r="AD2244" s="52"/>
      <c r="AE2244" s="53"/>
      <c r="AF2244" s="53"/>
      <c r="AG2244" s="53"/>
      <c r="AH2244" s="54" t="str">
        <f t="shared" si="576"/>
        <v/>
      </c>
      <c r="AI2244" s="54" t="str">
        <f t="shared" si="577"/>
        <v/>
      </c>
      <c r="AJ2244" s="52"/>
      <c r="AK2244" s="55"/>
      <c r="AL2244" s="55"/>
      <c r="AM2244" s="55"/>
      <c r="AN2244" s="54" t="str">
        <f t="shared" si="578"/>
        <v/>
      </c>
      <c r="AO2244" s="54" t="str">
        <f t="shared" si="579"/>
        <v/>
      </c>
      <c r="AP2244" s="53"/>
      <c r="AQ2244" s="53"/>
      <c r="AR2244" s="1"/>
      <c r="AS2244" s="1"/>
    </row>
    <row r="2245" spans="1:45" ht="18.75" customHeight="1" x14ac:dyDescent="0.35">
      <c r="A2245" s="1"/>
      <c r="B2245" s="49">
        <f>IF(R2245="",0,COUNTIF($R$7:R2245,R2245))</f>
        <v>0</v>
      </c>
      <c r="C2245" s="49" t="str">
        <f t="shared" si="564"/>
        <v>0</v>
      </c>
      <c r="D2245" s="49">
        <f>IF(X2245="",0,COUNTIF($X$7:X2245,X2245))</f>
        <v>0</v>
      </c>
      <c r="E2245" s="49" t="str">
        <f t="shared" si="565"/>
        <v>0</v>
      </c>
      <c r="F2245" s="49">
        <f>IF(AD2245="",0,COUNTIF($AD$7:AD2245,AD2245))</f>
        <v>0</v>
      </c>
      <c r="G2245" s="49" t="str">
        <f t="shared" si="566"/>
        <v>0</v>
      </c>
      <c r="H2245" s="49">
        <f>IF(AJ2245="",0,COUNTIF($AJ$7:AJ2245,AJ2245))</f>
        <v>0</v>
      </c>
      <c r="I2245" s="49" t="str">
        <f t="shared" si="567"/>
        <v>0</v>
      </c>
      <c r="J2245" s="120">
        <f t="shared" si="568"/>
        <v>0</v>
      </c>
      <c r="K2245" s="50" t="str">
        <f t="shared" si="569"/>
        <v>-</v>
      </c>
      <c r="L2245" s="49">
        <f>IF(N2245="",0,COUNTIF($N$7:N2245,N2245))</f>
        <v>0</v>
      </c>
      <c r="M2245" s="50" t="str">
        <f t="shared" si="570"/>
        <v>0</v>
      </c>
      <c r="N2245" s="49" t="str">
        <f t="shared" si="571"/>
        <v/>
      </c>
      <c r="O2245" s="1"/>
      <c r="P2245" s="112"/>
      <c r="Q2245" s="4"/>
      <c r="R2245" s="4"/>
      <c r="S2245" s="54" t="str">
        <f t="shared" si="572"/>
        <v/>
      </c>
      <c r="T2245" s="51"/>
      <c r="U2245" s="53"/>
      <c r="V2245" s="233"/>
      <c r="W2245" s="234" t="str">
        <f t="shared" si="573"/>
        <v/>
      </c>
      <c r="X2245" s="52"/>
      <c r="Y2245" s="53"/>
      <c r="Z2245" s="53"/>
      <c r="AA2245" s="53"/>
      <c r="AB2245" s="54" t="str">
        <f t="shared" si="574"/>
        <v/>
      </c>
      <c r="AC2245" s="54" t="str">
        <f t="shared" si="575"/>
        <v/>
      </c>
      <c r="AD2245" s="52"/>
      <c r="AE2245" s="53"/>
      <c r="AF2245" s="53"/>
      <c r="AG2245" s="53"/>
      <c r="AH2245" s="54" t="str">
        <f t="shared" si="576"/>
        <v/>
      </c>
      <c r="AI2245" s="54" t="str">
        <f t="shared" si="577"/>
        <v/>
      </c>
      <c r="AJ2245" s="52"/>
      <c r="AK2245" s="55"/>
      <c r="AL2245" s="55"/>
      <c r="AM2245" s="55"/>
      <c r="AN2245" s="54" t="str">
        <f t="shared" si="578"/>
        <v/>
      </c>
      <c r="AO2245" s="54" t="str">
        <f t="shared" si="579"/>
        <v/>
      </c>
      <c r="AP2245" s="53"/>
      <c r="AQ2245" s="53"/>
      <c r="AR2245" s="1"/>
      <c r="AS2245" s="1"/>
    </row>
    <row r="2246" spans="1:45" ht="18.75" customHeight="1" x14ac:dyDescent="0.35">
      <c r="A2246" s="1"/>
      <c r="B2246" s="49">
        <f>IF(R2246="",0,COUNTIF($R$7:R2246,R2246))</f>
        <v>0</v>
      </c>
      <c r="C2246" s="49" t="str">
        <f t="shared" si="564"/>
        <v>0</v>
      </c>
      <c r="D2246" s="49">
        <f>IF(X2246="",0,COUNTIF($X$7:X2246,X2246))</f>
        <v>0</v>
      </c>
      <c r="E2246" s="49" t="str">
        <f t="shared" si="565"/>
        <v>0</v>
      </c>
      <c r="F2246" s="49">
        <f>IF(AD2246="",0,COUNTIF($AD$7:AD2246,AD2246))</f>
        <v>0</v>
      </c>
      <c r="G2246" s="49" t="str">
        <f t="shared" si="566"/>
        <v>0</v>
      </c>
      <c r="H2246" s="49">
        <f>IF(AJ2246="",0,COUNTIF($AJ$7:AJ2246,AJ2246))</f>
        <v>0</v>
      </c>
      <c r="I2246" s="49" t="str">
        <f t="shared" si="567"/>
        <v>0</v>
      </c>
      <c r="J2246" s="120">
        <f t="shared" si="568"/>
        <v>0</v>
      </c>
      <c r="K2246" s="50" t="str">
        <f t="shared" si="569"/>
        <v>-</v>
      </c>
      <c r="L2246" s="49">
        <f>IF(N2246="",0,COUNTIF($N$7:N2246,N2246))</f>
        <v>0</v>
      </c>
      <c r="M2246" s="50" t="str">
        <f t="shared" si="570"/>
        <v>0</v>
      </c>
      <c r="N2246" s="49" t="str">
        <f t="shared" si="571"/>
        <v/>
      </c>
      <c r="O2246" s="1"/>
      <c r="P2246" s="112"/>
      <c r="Q2246" s="4"/>
      <c r="R2246" s="4"/>
      <c r="S2246" s="54" t="str">
        <f t="shared" si="572"/>
        <v/>
      </c>
      <c r="T2246" s="51"/>
      <c r="U2246" s="53"/>
      <c r="V2246" s="233"/>
      <c r="W2246" s="234" t="str">
        <f t="shared" si="573"/>
        <v/>
      </c>
      <c r="X2246" s="52"/>
      <c r="Y2246" s="53"/>
      <c r="Z2246" s="53"/>
      <c r="AA2246" s="53"/>
      <c r="AB2246" s="54" t="str">
        <f t="shared" si="574"/>
        <v/>
      </c>
      <c r="AC2246" s="54" t="str">
        <f t="shared" si="575"/>
        <v/>
      </c>
      <c r="AD2246" s="52"/>
      <c r="AE2246" s="53"/>
      <c r="AF2246" s="53"/>
      <c r="AG2246" s="53"/>
      <c r="AH2246" s="54" t="str">
        <f t="shared" si="576"/>
        <v/>
      </c>
      <c r="AI2246" s="54" t="str">
        <f t="shared" si="577"/>
        <v/>
      </c>
      <c r="AJ2246" s="52"/>
      <c r="AK2246" s="55"/>
      <c r="AL2246" s="55"/>
      <c r="AM2246" s="55"/>
      <c r="AN2246" s="54" t="str">
        <f t="shared" si="578"/>
        <v/>
      </c>
      <c r="AO2246" s="54" t="str">
        <f t="shared" si="579"/>
        <v/>
      </c>
      <c r="AP2246" s="53"/>
      <c r="AQ2246" s="53"/>
      <c r="AR2246" s="1"/>
      <c r="AS2246" s="1"/>
    </row>
    <row r="2247" spans="1:45" ht="18.75" customHeight="1" x14ac:dyDescent="0.35">
      <c r="A2247" s="1"/>
      <c r="B2247" s="49">
        <f>IF(R2247="",0,COUNTIF($R$7:R2247,R2247))</f>
        <v>0</v>
      </c>
      <c r="C2247" s="49" t="str">
        <f t="shared" si="564"/>
        <v>0</v>
      </c>
      <c r="D2247" s="49">
        <f>IF(X2247="",0,COUNTIF($X$7:X2247,X2247))</f>
        <v>0</v>
      </c>
      <c r="E2247" s="49" t="str">
        <f t="shared" si="565"/>
        <v>0</v>
      </c>
      <c r="F2247" s="49">
        <f>IF(AD2247="",0,COUNTIF($AD$7:AD2247,AD2247))</f>
        <v>0</v>
      </c>
      <c r="G2247" s="49" t="str">
        <f t="shared" si="566"/>
        <v>0</v>
      </c>
      <c r="H2247" s="49">
        <f>IF(AJ2247="",0,COUNTIF($AJ$7:AJ2247,AJ2247))</f>
        <v>0</v>
      </c>
      <c r="I2247" s="49" t="str">
        <f t="shared" si="567"/>
        <v>0</v>
      </c>
      <c r="J2247" s="120">
        <f t="shared" si="568"/>
        <v>0</v>
      </c>
      <c r="K2247" s="50" t="str">
        <f t="shared" si="569"/>
        <v>-</v>
      </c>
      <c r="L2247" s="49">
        <f>IF(N2247="",0,COUNTIF($N$7:N2247,N2247))</f>
        <v>0</v>
      </c>
      <c r="M2247" s="50" t="str">
        <f t="shared" si="570"/>
        <v>0</v>
      </c>
      <c r="N2247" s="49" t="str">
        <f t="shared" si="571"/>
        <v/>
      </c>
      <c r="O2247" s="1"/>
      <c r="P2247" s="112"/>
      <c r="Q2247" s="4"/>
      <c r="R2247" s="4"/>
      <c r="S2247" s="54" t="str">
        <f t="shared" si="572"/>
        <v/>
      </c>
      <c r="T2247" s="51"/>
      <c r="U2247" s="53"/>
      <c r="V2247" s="233"/>
      <c r="W2247" s="234" t="str">
        <f t="shared" si="573"/>
        <v/>
      </c>
      <c r="X2247" s="52"/>
      <c r="Y2247" s="53"/>
      <c r="Z2247" s="53"/>
      <c r="AA2247" s="53"/>
      <c r="AB2247" s="54" t="str">
        <f t="shared" si="574"/>
        <v/>
      </c>
      <c r="AC2247" s="54" t="str">
        <f t="shared" si="575"/>
        <v/>
      </c>
      <c r="AD2247" s="52"/>
      <c r="AE2247" s="53"/>
      <c r="AF2247" s="53"/>
      <c r="AG2247" s="53"/>
      <c r="AH2247" s="54" t="str">
        <f t="shared" si="576"/>
        <v/>
      </c>
      <c r="AI2247" s="54" t="str">
        <f t="shared" si="577"/>
        <v/>
      </c>
      <c r="AJ2247" s="52"/>
      <c r="AK2247" s="55"/>
      <c r="AL2247" s="55"/>
      <c r="AM2247" s="55"/>
      <c r="AN2247" s="54" t="str">
        <f t="shared" si="578"/>
        <v/>
      </c>
      <c r="AO2247" s="54" t="str">
        <f t="shared" si="579"/>
        <v/>
      </c>
      <c r="AP2247" s="53"/>
      <c r="AQ2247" s="53"/>
      <c r="AR2247" s="1"/>
      <c r="AS2247" s="1"/>
    </row>
    <row r="2248" spans="1:45" ht="18.75" customHeight="1" x14ac:dyDescent="0.35">
      <c r="A2248" s="1"/>
      <c r="B2248" s="49">
        <f>IF(R2248="",0,COUNTIF($R$7:R2248,R2248))</f>
        <v>0</v>
      </c>
      <c r="C2248" s="49" t="str">
        <f t="shared" si="564"/>
        <v>0</v>
      </c>
      <c r="D2248" s="49">
        <f>IF(X2248="",0,COUNTIF($X$7:X2248,X2248))</f>
        <v>0</v>
      </c>
      <c r="E2248" s="49" t="str">
        <f t="shared" si="565"/>
        <v>0</v>
      </c>
      <c r="F2248" s="49">
        <f>IF(AD2248="",0,COUNTIF($AD$7:AD2248,AD2248))</f>
        <v>0</v>
      </c>
      <c r="G2248" s="49" t="str">
        <f t="shared" si="566"/>
        <v>0</v>
      </c>
      <c r="H2248" s="49">
        <f>IF(AJ2248="",0,COUNTIF($AJ$7:AJ2248,AJ2248))</f>
        <v>0</v>
      </c>
      <c r="I2248" s="49" t="str">
        <f t="shared" si="567"/>
        <v>0</v>
      </c>
      <c r="J2248" s="120">
        <f t="shared" si="568"/>
        <v>0</v>
      </c>
      <c r="K2248" s="50" t="str">
        <f t="shared" si="569"/>
        <v>-</v>
      </c>
      <c r="L2248" s="49">
        <f>IF(N2248="",0,COUNTIF($N$7:N2248,N2248))</f>
        <v>0</v>
      </c>
      <c r="M2248" s="50" t="str">
        <f t="shared" si="570"/>
        <v>0</v>
      </c>
      <c r="N2248" s="49" t="str">
        <f t="shared" si="571"/>
        <v/>
      </c>
      <c r="O2248" s="1"/>
      <c r="P2248" s="112"/>
      <c r="Q2248" s="4"/>
      <c r="R2248" s="4"/>
      <c r="S2248" s="54" t="str">
        <f t="shared" si="572"/>
        <v/>
      </c>
      <c r="T2248" s="51"/>
      <c r="U2248" s="53"/>
      <c r="V2248" s="233"/>
      <c r="W2248" s="234" t="str">
        <f t="shared" si="573"/>
        <v/>
      </c>
      <c r="X2248" s="52"/>
      <c r="Y2248" s="53"/>
      <c r="Z2248" s="53"/>
      <c r="AA2248" s="53"/>
      <c r="AB2248" s="54" t="str">
        <f t="shared" si="574"/>
        <v/>
      </c>
      <c r="AC2248" s="54" t="str">
        <f t="shared" si="575"/>
        <v/>
      </c>
      <c r="AD2248" s="52"/>
      <c r="AE2248" s="53"/>
      <c r="AF2248" s="53"/>
      <c r="AG2248" s="53"/>
      <c r="AH2248" s="54" t="str">
        <f t="shared" si="576"/>
        <v/>
      </c>
      <c r="AI2248" s="54" t="str">
        <f t="shared" si="577"/>
        <v/>
      </c>
      <c r="AJ2248" s="52"/>
      <c r="AK2248" s="55"/>
      <c r="AL2248" s="55"/>
      <c r="AM2248" s="55"/>
      <c r="AN2248" s="54" t="str">
        <f t="shared" si="578"/>
        <v/>
      </c>
      <c r="AO2248" s="54" t="str">
        <f t="shared" si="579"/>
        <v/>
      </c>
      <c r="AP2248" s="53"/>
      <c r="AQ2248" s="53"/>
      <c r="AR2248" s="1"/>
      <c r="AS2248" s="1"/>
    </row>
    <row r="2249" spans="1:45" ht="18.75" customHeight="1" x14ac:dyDescent="0.35">
      <c r="A2249" s="1"/>
      <c r="B2249" s="49">
        <f>IF(R2249="",0,COUNTIF($R$7:R2249,R2249))</f>
        <v>0</v>
      </c>
      <c r="C2249" s="49" t="str">
        <f t="shared" si="564"/>
        <v>0</v>
      </c>
      <c r="D2249" s="49">
        <f>IF(X2249="",0,COUNTIF($X$7:X2249,X2249))</f>
        <v>0</v>
      </c>
      <c r="E2249" s="49" t="str">
        <f t="shared" si="565"/>
        <v>0</v>
      </c>
      <c r="F2249" s="49">
        <f>IF(AD2249="",0,COUNTIF($AD$7:AD2249,AD2249))</f>
        <v>0</v>
      </c>
      <c r="G2249" s="49" t="str">
        <f t="shared" si="566"/>
        <v>0</v>
      </c>
      <c r="H2249" s="49">
        <f>IF(AJ2249="",0,COUNTIF($AJ$7:AJ2249,AJ2249))</f>
        <v>0</v>
      </c>
      <c r="I2249" s="49" t="str">
        <f t="shared" si="567"/>
        <v>0</v>
      </c>
      <c r="J2249" s="120">
        <f t="shared" si="568"/>
        <v>0</v>
      </c>
      <c r="K2249" s="50" t="str">
        <f t="shared" si="569"/>
        <v>-</v>
      </c>
      <c r="L2249" s="49">
        <f>IF(N2249="",0,COUNTIF($N$7:N2249,N2249))</f>
        <v>0</v>
      </c>
      <c r="M2249" s="50" t="str">
        <f t="shared" si="570"/>
        <v>0</v>
      </c>
      <c r="N2249" s="49" t="str">
        <f t="shared" si="571"/>
        <v/>
      </c>
      <c r="O2249" s="1"/>
      <c r="P2249" s="112"/>
      <c r="Q2249" s="4"/>
      <c r="R2249" s="4"/>
      <c r="S2249" s="54" t="str">
        <f t="shared" si="572"/>
        <v/>
      </c>
      <c r="T2249" s="51"/>
      <c r="U2249" s="53"/>
      <c r="V2249" s="233"/>
      <c r="W2249" s="234" t="str">
        <f t="shared" si="573"/>
        <v/>
      </c>
      <c r="X2249" s="52"/>
      <c r="Y2249" s="53"/>
      <c r="Z2249" s="53"/>
      <c r="AA2249" s="53"/>
      <c r="AB2249" s="54" t="str">
        <f t="shared" si="574"/>
        <v/>
      </c>
      <c r="AC2249" s="54" t="str">
        <f t="shared" si="575"/>
        <v/>
      </c>
      <c r="AD2249" s="52"/>
      <c r="AE2249" s="53"/>
      <c r="AF2249" s="53"/>
      <c r="AG2249" s="53"/>
      <c r="AH2249" s="54" t="str">
        <f t="shared" si="576"/>
        <v/>
      </c>
      <c r="AI2249" s="54" t="str">
        <f t="shared" si="577"/>
        <v/>
      </c>
      <c r="AJ2249" s="52"/>
      <c r="AK2249" s="55"/>
      <c r="AL2249" s="55"/>
      <c r="AM2249" s="55"/>
      <c r="AN2249" s="54" t="str">
        <f t="shared" si="578"/>
        <v/>
      </c>
      <c r="AO2249" s="54" t="str">
        <f t="shared" si="579"/>
        <v/>
      </c>
      <c r="AP2249" s="53"/>
      <c r="AQ2249" s="53"/>
      <c r="AR2249" s="1"/>
      <c r="AS2249" s="1"/>
    </row>
    <row r="2250" spans="1:45" ht="18.75" customHeight="1" x14ac:dyDescent="0.35">
      <c r="A2250" s="1"/>
      <c r="B2250" s="49">
        <f>IF(R2250="",0,COUNTIF($R$7:R2250,R2250))</f>
        <v>0</v>
      </c>
      <c r="C2250" s="49" t="str">
        <f t="shared" si="564"/>
        <v>0</v>
      </c>
      <c r="D2250" s="49">
        <f>IF(X2250="",0,COUNTIF($X$7:X2250,X2250))</f>
        <v>0</v>
      </c>
      <c r="E2250" s="49" t="str">
        <f t="shared" si="565"/>
        <v>0</v>
      </c>
      <c r="F2250" s="49">
        <f>IF(AD2250="",0,COUNTIF($AD$7:AD2250,AD2250))</f>
        <v>0</v>
      </c>
      <c r="G2250" s="49" t="str">
        <f t="shared" si="566"/>
        <v>0</v>
      </c>
      <c r="H2250" s="49">
        <f>IF(AJ2250="",0,COUNTIF($AJ$7:AJ2250,AJ2250))</f>
        <v>0</v>
      </c>
      <c r="I2250" s="49" t="str">
        <f t="shared" si="567"/>
        <v>0</v>
      </c>
      <c r="J2250" s="120">
        <f t="shared" si="568"/>
        <v>0</v>
      </c>
      <c r="K2250" s="50" t="str">
        <f t="shared" si="569"/>
        <v>-</v>
      </c>
      <c r="L2250" s="49">
        <f>IF(N2250="",0,COUNTIF($N$7:N2250,N2250))</f>
        <v>0</v>
      </c>
      <c r="M2250" s="50" t="str">
        <f t="shared" si="570"/>
        <v>0</v>
      </c>
      <c r="N2250" s="49" t="str">
        <f t="shared" si="571"/>
        <v/>
      </c>
      <c r="O2250" s="1"/>
      <c r="P2250" s="112"/>
      <c r="Q2250" s="4"/>
      <c r="R2250" s="4"/>
      <c r="S2250" s="54" t="str">
        <f t="shared" si="572"/>
        <v/>
      </c>
      <c r="T2250" s="51"/>
      <c r="U2250" s="53"/>
      <c r="V2250" s="233"/>
      <c r="W2250" s="234" t="str">
        <f t="shared" si="573"/>
        <v/>
      </c>
      <c r="X2250" s="52"/>
      <c r="Y2250" s="53"/>
      <c r="Z2250" s="53"/>
      <c r="AA2250" s="53"/>
      <c r="AB2250" s="54" t="str">
        <f t="shared" si="574"/>
        <v/>
      </c>
      <c r="AC2250" s="54" t="str">
        <f t="shared" si="575"/>
        <v/>
      </c>
      <c r="AD2250" s="52"/>
      <c r="AE2250" s="53"/>
      <c r="AF2250" s="53"/>
      <c r="AG2250" s="53"/>
      <c r="AH2250" s="54" t="str">
        <f t="shared" si="576"/>
        <v/>
      </c>
      <c r="AI2250" s="54" t="str">
        <f t="shared" si="577"/>
        <v/>
      </c>
      <c r="AJ2250" s="52"/>
      <c r="AK2250" s="55"/>
      <c r="AL2250" s="55"/>
      <c r="AM2250" s="55"/>
      <c r="AN2250" s="54" t="str">
        <f t="shared" si="578"/>
        <v/>
      </c>
      <c r="AO2250" s="54" t="str">
        <f t="shared" si="579"/>
        <v/>
      </c>
      <c r="AP2250" s="53"/>
      <c r="AQ2250" s="53"/>
      <c r="AR2250" s="1"/>
      <c r="AS2250" s="1"/>
    </row>
    <row r="2251" spans="1:45" ht="18.75" customHeight="1" x14ac:dyDescent="0.35">
      <c r="A2251" s="1"/>
      <c r="B2251" s="49">
        <f>IF(R2251="",0,COUNTIF($R$7:R2251,R2251))</f>
        <v>0</v>
      </c>
      <c r="C2251" s="49" t="str">
        <f t="shared" si="564"/>
        <v>0</v>
      </c>
      <c r="D2251" s="49">
        <f>IF(X2251="",0,COUNTIF($X$7:X2251,X2251))</f>
        <v>0</v>
      </c>
      <c r="E2251" s="49" t="str">
        <f t="shared" si="565"/>
        <v>0</v>
      </c>
      <c r="F2251" s="49">
        <f>IF(AD2251="",0,COUNTIF($AD$7:AD2251,AD2251))</f>
        <v>0</v>
      </c>
      <c r="G2251" s="49" t="str">
        <f t="shared" si="566"/>
        <v>0</v>
      </c>
      <c r="H2251" s="49">
        <f>IF(AJ2251="",0,COUNTIF($AJ$7:AJ2251,AJ2251))</f>
        <v>0</v>
      </c>
      <c r="I2251" s="49" t="str">
        <f t="shared" si="567"/>
        <v>0</v>
      </c>
      <c r="J2251" s="120">
        <f t="shared" si="568"/>
        <v>0</v>
      </c>
      <c r="K2251" s="50" t="str">
        <f t="shared" si="569"/>
        <v>-</v>
      </c>
      <c r="L2251" s="49">
        <f>IF(N2251="",0,COUNTIF($N$7:N2251,N2251))</f>
        <v>0</v>
      </c>
      <c r="M2251" s="50" t="str">
        <f t="shared" si="570"/>
        <v>0</v>
      </c>
      <c r="N2251" s="49" t="str">
        <f t="shared" si="571"/>
        <v/>
      </c>
      <c r="O2251" s="1"/>
      <c r="P2251" s="112"/>
      <c r="Q2251" s="4"/>
      <c r="R2251" s="4"/>
      <c r="S2251" s="54" t="str">
        <f t="shared" si="572"/>
        <v/>
      </c>
      <c r="T2251" s="51"/>
      <c r="U2251" s="53"/>
      <c r="V2251" s="233"/>
      <c r="W2251" s="234" t="str">
        <f t="shared" si="573"/>
        <v/>
      </c>
      <c r="X2251" s="52"/>
      <c r="Y2251" s="53"/>
      <c r="Z2251" s="53"/>
      <c r="AA2251" s="53"/>
      <c r="AB2251" s="54" t="str">
        <f t="shared" si="574"/>
        <v/>
      </c>
      <c r="AC2251" s="54" t="str">
        <f t="shared" si="575"/>
        <v/>
      </c>
      <c r="AD2251" s="52"/>
      <c r="AE2251" s="53"/>
      <c r="AF2251" s="53"/>
      <c r="AG2251" s="53"/>
      <c r="AH2251" s="54" t="str">
        <f t="shared" si="576"/>
        <v/>
      </c>
      <c r="AI2251" s="54" t="str">
        <f t="shared" si="577"/>
        <v/>
      </c>
      <c r="AJ2251" s="52"/>
      <c r="AK2251" s="55"/>
      <c r="AL2251" s="55"/>
      <c r="AM2251" s="55"/>
      <c r="AN2251" s="54" t="str">
        <f t="shared" si="578"/>
        <v/>
      </c>
      <c r="AO2251" s="54" t="str">
        <f t="shared" si="579"/>
        <v/>
      </c>
      <c r="AP2251" s="53"/>
      <c r="AQ2251" s="53"/>
      <c r="AR2251" s="1"/>
      <c r="AS2251" s="1"/>
    </row>
    <row r="2252" spans="1:45" ht="18.75" customHeight="1" x14ac:dyDescent="0.35">
      <c r="A2252" s="1"/>
      <c r="B2252" s="49">
        <f>IF(R2252="",0,COUNTIF($R$7:R2252,R2252))</f>
        <v>0</v>
      </c>
      <c r="C2252" s="49" t="str">
        <f t="shared" si="564"/>
        <v>0</v>
      </c>
      <c r="D2252" s="49">
        <f>IF(X2252="",0,COUNTIF($X$7:X2252,X2252))</f>
        <v>0</v>
      </c>
      <c r="E2252" s="49" t="str">
        <f t="shared" si="565"/>
        <v>0</v>
      </c>
      <c r="F2252" s="49">
        <f>IF(AD2252="",0,COUNTIF($AD$7:AD2252,AD2252))</f>
        <v>0</v>
      </c>
      <c r="G2252" s="49" t="str">
        <f t="shared" si="566"/>
        <v>0</v>
      </c>
      <c r="H2252" s="49">
        <f>IF(AJ2252="",0,COUNTIF($AJ$7:AJ2252,AJ2252))</f>
        <v>0</v>
      </c>
      <c r="I2252" s="49" t="str">
        <f t="shared" si="567"/>
        <v>0</v>
      </c>
      <c r="J2252" s="120">
        <f t="shared" si="568"/>
        <v>0</v>
      </c>
      <c r="K2252" s="50" t="str">
        <f t="shared" si="569"/>
        <v>-</v>
      </c>
      <c r="L2252" s="49">
        <f>IF(N2252="",0,COUNTIF($N$7:N2252,N2252))</f>
        <v>0</v>
      </c>
      <c r="M2252" s="50" t="str">
        <f t="shared" si="570"/>
        <v>0</v>
      </c>
      <c r="N2252" s="49" t="str">
        <f t="shared" si="571"/>
        <v/>
      </c>
      <c r="O2252" s="1"/>
      <c r="P2252" s="112"/>
      <c r="Q2252" s="4"/>
      <c r="R2252" s="4"/>
      <c r="S2252" s="54" t="str">
        <f t="shared" si="572"/>
        <v/>
      </c>
      <c r="T2252" s="51"/>
      <c r="U2252" s="53"/>
      <c r="V2252" s="233"/>
      <c r="W2252" s="234" t="str">
        <f t="shared" si="573"/>
        <v/>
      </c>
      <c r="X2252" s="52"/>
      <c r="Y2252" s="53"/>
      <c r="Z2252" s="53"/>
      <c r="AA2252" s="53"/>
      <c r="AB2252" s="54" t="str">
        <f t="shared" si="574"/>
        <v/>
      </c>
      <c r="AC2252" s="54" t="str">
        <f t="shared" si="575"/>
        <v/>
      </c>
      <c r="AD2252" s="52"/>
      <c r="AE2252" s="53"/>
      <c r="AF2252" s="53"/>
      <c r="AG2252" s="53"/>
      <c r="AH2252" s="54" t="str">
        <f t="shared" si="576"/>
        <v/>
      </c>
      <c r="AI2252" s="54" t="str">
        <f t="shared" si="577"/>
        <v/>
      </c>
      <c r="AJ2252" s="52"/>
      <c r="AK2252" s="55"/>
      <c r="AL2252" s="55"/>
      <c r="AM2252" s="55"/>
      <c r="AN2252" s="54" t="str">
        <f t="shared" si="578"/>
        <v/>
      </c>
      <c r="AO2252" s="54" t="str">
        <f t="shared" si="579"/>
        <v/>
      </c>
      <c r="AP2252" s="53"/>
      <c r="AQ2252" s="53"/>
      <c r="AR2252" s="1"/>
      <c r="AS2252" s="1"/>
    </row>
    <row r="2253" spans="1:45" ht="18.75" customHeight="1" x14ac:dyDescent="0.35">
      <c r="A2253" s="1"/>
      <c r="B2253" s="49">
        <f>IF(R2253="",0,COUNTIF($R$7:R2253,R2253))</f>
        <v>0</v>
      </c>
      <c r="C2253" s="49" t="str">
        <f t="shared" si="564"/>
        <v>0</v>
      </c>
      <c r="D2253" s="49">
        <f>IF(X2253="",0,COUNTIF($X$7:X2253,X2253))</f>
        <v>0</v>
      </c>
      <c r="E2253" s="49" t="str">
        <f t="shared" si="565"/>
        <v>0</v>
      </c>
      <c r="F2253" s="49">
        <f>IF(AD2253="",0,COUNTIF($AD$7:AD2253,AD2253))</f>
        <v>0</v>
      </c>
      <c r="G2253" s="49" t="str">
        <f t="shared" si="566"/>
        <v>0</v>
      </c>
      <c r="H2253" s="49">
        <f>IF(AJ2253="",0,COUNTIF($AJ$7:AJ2253,AJ2253))</f>
        <v>0</v>
      </c>
      <c r="I2253" s="49" t="str">
        <f t="shared" si="567"/>
        <v>0</v>
      </c>
      <c r="J2253" s="120">
        <f t="shared" si="568"/>
        <v>0</v>
      </c>
      <c r="K2253" s="50" t="str">
        <f t="shared" si="569"/>
        <v>-</v>
      </c>
      <c r="L2253" s="49">
        <f>IF(N2253="",0,COUNTIF($N$7:N2253,N2253))</f>
        <v>0</v>
      </c>
      <c r="M2253" s="50" t="str">
        <f t="shared" si="570"/>
        <v>0</v>
      </c>
      <c r="N2253" s="49" t="str">
        <f t="shared" si="571"/>
        <v/>
      </c>
      <c r="O2253" s="1"/>
      <c r="P2253" s="112"/>
      <c r="Q2253" s="4"/>
      <c r="R2253" s="4"/>
      <c r="S2253" s="54" t="str">
        <f t="shared" si="572"/>
        <v/>
      </c>
      <c r="T2253" s="51"/>
      <c r="U2253" s="53"/>
      <c r="V2253" s="233"/>
      <c r="W2253" s="234" t="str">
        <f t="shared" si="573"/>
        <v/>
      </c>
      <c r="X2253" s="52"/>
      <c r="Y2253" s="53"/>
      <c r="Z2253" s="53"/>
      <c r="AA2253" s="53"/>
      <c r="AB2253" s="54" t="str">
        <f t="shared" si="574"/>
        <v/>
      </c>
      <c r="AC2253" s="54" t="str">
        <f t="shared" si="575"/>
        <v/>
      </c>
      <c r="AD2253" s="52"/>
      <c r="AE2253" s="53"/>
      <c r="AF2253" s="53"/>
      <c r="AG2253" s="53"/>
      <c r="AH2253" s="54" t="str">
        <f t="shared" si="576"/>
        <v/>
      </c>
      <c r="AI2253" s="54" t="str">
        <f t="shared" si="577"/>
        <v/>
      </c>
      <c r="AJ2253" s="52"/>
      <c r="AK2253" s="55"/>
      <c r="AL2253" s="55"/>
      <c r="AM2253" s="55"/>
      <c r="AN2253" s="54" t="str">
        <f t="shared" si="578"/>
        <v/>
      </c>
      <c r="AO2253" s="54" t="str">
        <f t="shared" si="579"/>
        <v/>
      </c>
      <c r="AP2253" s="53"/>
      <c r="AQ2253" s="53"/>
      <c r="AR2253" s="1"/>
      <c r="AS2253" s="1"/>
    </row>
    <row r="2254" spans="1:45" ht="18.75" customHeight="1" x14ac:dyDescent="0.35">
      <c r="A2254" s="1"/>
      <c r="B2254" s="49">
        <f>IF(R2254="",0,COUNTIF($R$7:R2254,R2254))</f>
        <v>0</v>
      </c>
      <c r="C2254" s="49" t="str">
        <f t="shared" si="564"/>
        <v>0</v>
      </c>
      <c r="D2254" s="49">
        <f>IF(X2254="",0,COUNTIF($X$7:X2254,X2254))</f>
        <v>0</v>
      </c>
      <c r="E2254" s="49" t="str">
        <f t="shared" si="565"/>
        <v>0</v>
      </c>
      <c r="F2254" s="49">
        <f>IF(AD2254="",0,COUNTIF($AD$7:AD2254,AD2254))</f>
        <v>0</v>
      </c>
      <c r="G2254" s="49" t="str">
        <f t="shared" si="566"/>
        <v>0</v>
      </c>
      <c r="H2254" s="49">
        <f>IF(AJ2254="",0,COUNTIF($AJ$7:AJ2254,AJ2254))</f>
        <v>0</v>
      </c>
      <c r="I2254" s="49" t="str">
        <f t="shared" si="567"/>
        <v>0</v>
      </c>
      <c r="J2254" s="120">
        <f t="shared" si="568"/>
        <v>0</v>
      </c>
      <c r="K2254" s="50" t="str">
        <f t="shared" si="569"/>
        <v>-</v>
      </c>
      <c r="L2254" s="49">
        <f>IF(N2254="",0,COUNTIF($N$7:N2254,N2254))</f>
        <v>0</v>
      </c>
      <c r="M2254" s="50" t="str">
        <f t="shared" si="570"/>
        <v>0</v>
      </c>
      <c r="N2254" s="49" t="str">
        <f t="shared" si="571"/>
        <v/>
      </c>
      <c r="O2254" s="1"/>
      <c r="P2254" s="112"/>
      <c r="Q2254" s="4"/>
      <c r="R2254" s="4"/>
      <c r="S2254" s="54" t="str">
        <f t="shared" si="572"/>
        <v/>
      </c>
      <c r="T2254" s="51"/>
      <c r="U2254" s="53"/>
      <c r="V2254" s="233"/>
      <c r="W2254" s="234" t="str">
        <f t="shared" si="573"/>
        <v/>
      </c>
      <c r="X2254" s="52"/>
      <c r="Y2254" s="53"/>
      <c r="Z2254" s="53"/>
      <c r="AA2254" s="53"/>
      <c r="AB2254" s="54" t="str">
        <f t="shared" si="574"/>
        <v/>
      </c>
      <c r="AC2254" s="54" t="str">
        <f t="shared" si="575"/>
        <v/>
      </c>
      <c r="AD2254" s="52"/>
      <c r="AE2254" s="53"/>
      <c r="AF2254" s="53"/>
      <c r="AG2254" s="53"/>
      <c r="AH2254" s="54" t="str">
        <f t="shared" si="576"/>
        <v/>
      </c>
      <c r="AI2254" s="54" t="str">
        <f t="shared" si="577"/>
        <v/>
      </c>
      <c r="AJ2254" s="52"/>
      <c r="AK2254" s="55"/>
      <c r="AL2254" s="55"/>
      <c r="AM2254" s="55"/>
      <c r="AN2254" s="54" t="str">
        <f t="shared" si="578"/>
        <v/>
      </c>
      <c r="AO2254" s="54" t="str">
        <f t="shared" si="579"/>
        <v/>
      </c>
      <c r="AP2254" s="53"/>
      <c r="AQ2254" s="53"/>
      <c r="AR2254" s="1"/>
      <c r="AS2254" s="1"/>
    </row>
    <row r="2255" spans="1:45" ht="18.75" customHeight="1" x14ac:dyDescent="0.35">
      <c r="A2255" s="1"/>
      <c r="B2255" s="49">
        <f>IF(R2255="",0,COUNTIF($R$7:R2255,R2255))</f>
        <v>0</v>
      </c>
      <c r="C2255" s="49" t="str">
        <f t="shared" si="564"/>
        <v>0</v>
      </c>
      <c r="D2255" s="49">
        <f>IF(X2255="",0,COUNTIF($X$7:X2255,X2255))</f>
        <v>0</v>
      </c>
      <c r="E2255" s="49" t="str">
        <f t="shared" si="565"/>
        <v>0</v>
      </c>
      <c r="F2255" s="49">
        <f>IF(AD2255="",0,COUNTIF($AD$7:AD2255,AD2255))</f>
        <v>0</v>
      </c>
      <c r="G2255" s="49" t="str">
        <f t="shared" si="566"/>
        <v>0</v>
      </c>
      <c r="H2255" s="49">
        <f>IF(AJ2255="",0,COUNTIF($AJ$7:AJ2255,AJ2255))</f>
        <v>0</v>
      </c>
      <c r="I2255" s="49" t="str">
        <f t="shared" si="567"/>
        <v>0</v>
      </c>
      <c r="J2255" s="120">
        <f t="shared" si="568"/>
        <v>0</v>
      </c>
      <c r="K2255" s="50" t="str">
        <f t="shared" si="569"/>
        <v>-</v>
      </c>
      <c r="L2255" s="49">
        <f>IF(N2255="",0,COUNTIF($N$7:N2255,N2255))</f>
        <v>0</v>
      </c>
      <c r="M2255" s="50" t="str">
        <f t="shared" si="570"/>
        <v>0</v>
      </c>
      <c r="N2255" s="49" t="str">
        <f t="shared" si="571"/>
        <v/>
      </c>
      <c r="O2255" s="1"/>
      <c r="P2255" s="112"/>
      <c r="Q2255" s="4"/>
      <c r="R2255" s="4"/>
      <c r="S2255" s="54" t="str">
        <f t="shared" si="572"/>
        <v/>
      </c>
      <c r="T2255" s="51"/>
      <c r="U2255" s="53"/>
      <c r="V2255" s="233"/>
      <c r="W2255" s="234" t="str">
        <f t="shared" si="573"/>
        <v/>
      </c>
      <c r="X2255" s="52"/>
      <c r="Y2255" s="53"/>
      <c r="Z2255" s="53"/>
      <c r="AA2255" s="53"/>
      <c r="AB2255" s="54" t="str">
        <f t="shared" si="574"/>
        <v/>
      </c>
      <c r="AC2255" s="54" t="str">
        <f t="shared" si="575"/>
        <v/>
      </c>
      <c r="AD2255" s="52"/>
      <c r="AE2255" s="53"/>
      <c r="AF2255" s="53"/>
      <c r="AG2255" s="53"/>
      <c r="AH2255" s="54" t="str">
        <f t="shared" si="576"/>
        <v/>
      </c>
      <c r="AI2255" s="54" t="str">
        <f t="shared" si="577"/>
        <v/>
      </c>
      <c r="AJ2255" s="52"/>
      <c r="AK2255" s="55"/>
      <c r="AL2255" s="55"/>
      <c r="AM2255" s="55"/>
      <c r="AN2255" s="54" t="str">
        <f t="shared" si="578"/>
        <v/>
      </c>
      <c r="AO2255" s="54" t="str">
        <f t="shared" si="579"/>
        <v/>
      </c>
      <c r="AP2255" s="53"/>
      <c r="AQ2255" s="53"/>
      <c r="AR2255" s="1"/>
      <c r="AS2255" s="1"/>
    </row>
    <row r="2256" spans="1:45" ht="18.75" customHeight="1" x14ac:dyDescent="0.35">
      <c r="A2256" s="1"/>
      <c r="B2256" s="49">
        <f>IF(R2256="",0,COUNTIF($R$7:R2256,R2256))</f>
        <v>0</v>
      </c>
      <c r="C2256" s="49" t="str">
        <f t="shared" si="564"/>
        <v>0</v>
      </c>
      <c r="D2256" s="49">
        <f>IF(X2256="",0,COUNTIF($X$7:X2256,X2256))</f>
        <v>0</v>
      </c>
      <c r="E2256" s="49" t="str">
        <f t="shared" si="565"/>
        <v>0</v>
      </c>
      <c r="F2256" s="49">
        <f>IF(AD2256="",0,COUNTIF($AD$7:AD2256,AD2256))</f>
        <v>0</v>
      </c>
      <c r="G2256" s="49" t="str">
        <f t="shared" si="566"/>
        <v>0</v>
      </c>
      <c r="H2256" s="49">
        <f>IF(AJ2256="",0,COUNTIF($AJ$7:AJ2256,AJ2256))</f>
        <v>0</v>
      </c>
      <c r="I2256" s="49" t="str">
        <f t="shared" si="567"/>
        <v>0</v>
      </c>
      <c r="J2256" s="120">
        <f t="shared" si="568"/>
        <v>0</v>
      </c>
      <c r="K2256" s="50" t="str">
        <f t="shared" si="569"/>
        <v>-</v>
      </c>
      <c r="L2256" s="49">
        <f>IF(N2256="",0,COUNTIF($N$7:N2256,N2256))</f>
        <v>0</v>
      </c>
      <c r="M2256" s="50" t="str">
        <f t="shared" si="570"/>
        <v>0</v>
      </c>
      <c r="N2256" s="49" t="str">
        <f t="shared" si="571"/>
        <v/>
      </c>
      <c r="O2256" s="1"/>
      <c r="P2256" s="112"/>
      <c r="Q2256" s="4"/>
      <c r="R2256" s="4"/>
      <c r="S2256" s="54" t="str">
        <f t="shared" si="572"/>
        <v/>
      </c>
      <c r="T2256" s="51"/>
      <c r="U2256" s="53"/>
      <c r="V2256" s="233"/>
      <c r="W2256" s="234" t="str">
        <f t="shared" si="573"/>
        <v/>
      </c>
      <c r="X2256" s="52"/>
      <c r="Y2256" s="53"/>
      <c r="Z2256" s="53"/>
      <c r="AA2256" s="53"/>
      <c r="AB2256" s="54" t="str">
        <f t="shared" si="574"/>
        <v/>
      </c>
      <c r="AC2256" s="54" t="str">
        <f t="shared" si="575"/>
        <v/>
      </c>
      <c r="AD2256" s="52"/>
      <c r="AE2256" s="53"/>
      <c r="AF2256" s="53"/>
      <c r="AG2256" s="53"/>
      <c r="AH2256" s="54" t="str">
        <f t="shared" si="576"/>
        <v/>
      </c>
      <c r="AI2256" s="54" t="str">
        <f t="shared" si="577"/>
        <v/>
      </c>
      <c r="AJ2256" s="52"/>
      <c r="AK2256" s="55"/>
      <c r="AL2256" s="55"/>
      <c r="AM2256" s="55"/>
      <c r="AN2256" s="54" t="str">
        <f t="shared" si="578"/>
        <v/>
      </c>
      <c r="AO2256" s="54" t="str">
        <f t="shared" si="579"/>
        <v/>
      </c>
      <c r="AP2256" s="53"/>
      <c r="AQ2256" s="53"/>
      <c r="AR2256" s="1"/>
      <c r="AS2256" s="1"/>
    </row>
    <row r="2257" spans="1:45" ht="18.75" customHeight="1" x14ac:dyDescent="0.35">
      <c r="A2257" s="1"/>
      <c r="B2257" s="49">
        <f>IF(R2257="",0,COUNTIF($R$7:R2257,R2257))</f>
        <v>0</v>
      </c>
      <c r="C2257" s="49" t="str">
        <f t="shared" si="564"/>
        <v>0</v>
      </c>
      <c r="D2257" s="49">
        <f>IF(X2257="",0,COUNTIF($X$7:X2257,X2257))</f>
        <v>0</v>
      </c>
      <c r="E2257" s="49" t="str">
        <f t="shared" si="565"/>
        <v>0</v>
      </c>
      <c r="F2257" s="49">
        <f>IF(AD2257="",0,COUNTIF($AD$7:AD2257,AD2257))</f>
        <v>0</v>
      </c>
      <c r="G2257" s="49" t="str">
        <f t="shared" si="566"/>
        <v>0</v>
      </c>
      <c r="H2257" s="49">
        <f>IF(AJ2257="",0,COUNTIF($AJ$7:AJ2257,AJ2257))</f>
        <v>0</v>
      </c>
      <c r="I2257" s="49" t="str">
        <f t="shared" si="567"/>
        <v>0</v>
      </c>
      <c r="J2257" s="120">
        <f t="shared" si="568"/>
        <v>0</v>
      </c>
      <c r="K2257" s="50" t="str">
        <f t="shared" si="569"/>
        <v>-</v>
      </c>
      <c r="L2257" s="49">
        <f>IF(N2257="",0,COUNTIF($N$7:N2257,N2257))</f>
        <v>0</v>
      </c>
      <c r="M2257" s="50" t="str">
        <f t="shared" si="570"/>
        <v>0</v>
      </c>
      <c r="N2257" s="49" t="str">
        <f t="shared" si="571"/>
        <v/>
      </c>
      <c r="O2257" s="1"/>
      <c r="P2257" s="112"/>
      <c r="Q2257" s="4"/>
      <c r="R2257" s="4"/>
      <c r="S2257" s="54" t="str">
        <f t="shared" si="572"/>
        <v/>
      </c>
      <c r="T2257" s="51"/>
      <c r="U2257" s="53"/>
      <c r="V2257" s="233"/>
      <c r="W2257" s="234" t="str">
        <f t="shared" si="573"/>
        <v/>
      </c>
      <c r="X2257" s="52"/>
      <c r="Y2257" s="53"/>
      <c r="Z2257" s="53"/>
      <c r="AA2257" s="53"/>
      <c r="AB2257" s="54" t="str">
        <f t="shared" si="574"/>
        <v/>
      </c>
      <c r="AC2257" s="54" t="str">
        <f t="shared" si="575"/>
        <v/>
      </c>
      <c r="AD2257" s="52"/>
      <c r="AE2257" s="53"/>
      <c r="AF2257" s="53"/>
      <c r="AG2257" s="53"/>
      <c r="AH2257" s="54" t="str">
        <f t="shared" si="576"/>
        <v/>
      </c>
      <c r="AI2257" s="54" t="str">
        <f t="shared" si="577"/>
        <v/>
      </c>
      <c r="AJ2257" s="52"/>
      <c r="AK2257" s="55"/>
      <c r="AL2257" s="55"/>
      <c r="AM2257" s="55"/>
      <c r="AN2257" s="54" t="str">
        <f t="shared" si="578"/>
        <v/>
      </c>
      <c r="AO2257" s="54" t="str">
        <f t="shared" si="579"/>
        <v/>
      </c>
      <c r="AP2257" s="53"/>
      <c r="AQ2257" s="53"/>
      <c r="AR2257" s="1"/>
      <c r="AS2257" s="1"/>
    </row>
    <row r="2258" spans="1:45" ht="18.75" customHeight="1" x14ac:dyDescent="0.35">
      <c r="A2258" s="1"/>
      <c r="B2258" s="49">
        <f>IF(R2258="",0,COUNTIF($R$7:R2258,R2258))</f>
        <v>0</v>
      </c>
      <c r="C2258" s="49" t="str">
        <f t="shared" si="564"/>
        <v>0</v>
      </c>
      <c r="D2258" s="49">
        <f>IF(X2258="",0,COUNTIF($X$7:X2258,X2258))</f>
        <v>0</v>
      </c>
      <c r="E2258" s="49" t="str">
        <f t="shared" si="565"/>
        <v>0</v>
      </c>
      <c r="F2258" s="49">
        <f>IF(AD2258="",0,COUNTIF($AD$7:AD2258,AD2258))</f>
        <v>0</v>
      </c>
      <c r="G2258" s="49" t="str">
        <f t="shared" si="566"/>
        <v>0</v>
      </c>
      <c r="H2258" s="49">
        <f>IF(AJ2258="",0,COUNTIF($AJ$7:AJ2258,AJ2258))</f>
        <v>0</v>
      </c>
      <c r="I2258" s="49" t="str">
        <f t="shared" si="567"/>
        <v>0</v>
      </c>
      <c r="J2258" s="120">
        <f t="shared" si="568"/>
        <v>0</v>
      </c>
      <c r="K2258" s="50" t="str">
        <f t="shared" si="569"/>
        <v>-</v>
      </c>
      <c r="L2258" s="49">
        <f>IF(N2258="",0,COUNTIF($N$7:N2258,N2258))</f>
        <v>0</v>
      </c>
      <c r="M2258" s="50" t="str">
        <f t="shared" si="570"/>
        <v>0</v>
      </c>
      <c r="N2258" s="49" t="str">
        <f t="shared" si="571"/>
        <v/>
      </c>
      <c r="O2258" s="1"/>
      <c r="P2258" s="112"/>
      <c r="Q2258" s="4"/>
      <c r="R2258" s="4"/>
      <c r="S2258" s="54" t="str">
        <f t="shared" si="572"/>
        <v/>
      </c>
      <c r="T2258" s="51"/>
      <c r="U2258" s="53"/>
      <c r="V2258" s="233"/>
      <c r="W2258" s="234" t="str">
        <f t="shared" si="573"/>
        <v/>
      </c>
      <c r="X2258" s="52"/>
      <c r="Y2258" s="53"/>
      <c r="Z2258" s="53"/>
      <c r="AA2258" s="53"/>
      <c r="AB2258" s="54" t="str">
        <f t="shared" si="574"/>
        <v/>
      </c>
      <c r="AC2258" s="54" t="str">
        <f t="shared" si="575"/>
        <v/>
      </c>
      <c r="AD2258" s="52"/>
      <c r="AE2258" s="53"/>
      <c r="AF2258" s="53"/>
      <c r="AG2258" s="53"/>
      <c r="AH2258" s="54" t="str">
        <f t="shared" si="576"/>
        <v/>
      </c>
      <c r="AI2258" s="54" t="str">
        <f t="shared" si="577"/>
        <v/>
      </c>
      <c r="AJ2258" s="52"/>
      <c r="AK2258" s="55"/>
      <c r="AL2258" s="55"/>
      <c r="AM2258" s="55"/>
      <c r="AN2258" s="54" t="str">
        <f t="shared" si="578"/>
        <v/>
      </c>
      <c r="AO2258" s="54" t="str">
        <f t="shared" si="579"/>
        <v/>
      </c>
      <c r="AP2258" s="53"/>
      <c r="AQ2258" s="53"/>
      <c r="AR2258" s="1"/>
      <c r="AS2258" s="1"/>
    </row>
    <row r="2259" spans="1:45" ht="18.75" customHeight="1" x14ac:dyDescent="0.35">
      <c r="A2259" s="1"/>
      <c r="B2259" s="49">
        <f>IF(R2259="",0,COUNTIF($R$7:R2259,R2259))</f>
        <v>0</v>
      </c>
      <c r="C2259" s="49" t="str">
        <f t="shared" si="564"/>
        <v>0</v>
      </c>
      <c r="D2259" s="49">
        <f>IF(X2259="",0,COUNTIF($X$7:X2259,X2259))</f>
        <v>0</v>
      </c>
      <c r="E2259" s="49" t="str">
        <f t="shared" si="565"/>
        <v>0</v>
      </c>
      <c r="F2259" s="49">
        <f>IF(AD2259="",0,COUNTIF($AD$7:AD2259,AD2259))</f>
        <v>0</v>
      </c>
      <c r="G2259" s="49" t="str">
        <f t="shared" si="566"/>
        <v>0</v>
      </c>
      <c r="H2259" s="49">
        <f>IF(AJ2259="",0,COUNTIF($AJ$7:AJ2259,AJ2259))</f>
        <v>0</v>
      </c>
      <c r="I2259" s="49" t="str">
        <f t="shared" si="567"/>
        <v>0</v>
      </c>
      <c r="J2259" s="120">
        <f t="shared" si="568"/>
        <v>0</v>
      </c>
      <c r="K2259" s="50" t="str">
        <f t="shared" si="569"/>
        <v>-</v>
      </c>
      <c r="L2259" s="49">
        <f>IF(N2259="",0,COUNTIF($N$7:N2259,N2259))</f>
        <v>0</v>
      </c>
      <c r="M2259" s="50" t="str">
        <f t="shared" si="570"/>
        <v>0</v>
      </c>
      <c r="N2259" s="49" t="str">
        <f t="shared" si="571"/>
        <v/>
      </c>
      <c r="O2259" s="1"/>
      <c r="P2259" s="112"/>
      <c r="Q2259" s="4"/>
      <c r="R2259" s="4"/>
      <c r="S2259" s="54" t="str">
        <f t="shared" si="572"/>
        <v/>
      </c>
      <c r="T2259" s="51"/>
      <c r="U2259" s="53"/>
      <c r="V2259" s="233"/>
      <c r="W2259" s="234" t="str">
        <f t="shared" si="573"/>
        <v/>
      </c>
      <c r="X2259" s="52"/>
      <c r="Y2259" s="53"/>
      <c r="Z2259" s="53"/>
      <c r="AA2259" s="53"/>
      <c r="AB2259" s="54" t="str">
        <f t="shared" si="574"/>
        <v/>
      </c>
      <c r="AC2259" s="54" t="str">
        <f t="shared" si="575"/>
        <v/>
      </c>
      <c r="AD2259" s="52"/>
      <c r="AE2259" s="53"/>
      <c r="AF2259" s="53"/>
      <c r="AG2259" s="53"/>
      <c r="AH2259" s="54" t="str">
        <f t="shared" si="576"/>
        <v/>
      </c>
      <c r="AI2259" s="54" t="str">
        <f t="shared" si="577"/>
        <v/>
      </c>
      <c r="AJ2259" s="52"/>
      <c r="AK2259" s="55"/>
      <c r="AL2259" s="55"/>
      <c r="AM2259" s="55"/>
      <c r="AN2259" s="54" t="str">
        <f t="shared" si="578"/>
        <v/>
      </c>
      <c r="AO2259" s="54" t="str">
        <f t="shared" si="579"/>
        <v/>
      </c>
      <c r="AP2259" s="53"/>
      <c r="AQ2259" s="53"/>
      <c r="AR2259" s="1"/>
      <c r="AS2259" s="1"/>
    </row>
    <row r="2260" spans="1:45" ht="18.75" customHeight="1" x14ac:dyDescent="0.35">
      <c r="A2260" s="1"/>
      <c r="B2260" s="49">
        <f>IF(R2260="",0,COUNTIF($R$7:R2260,R2260))</f>
        <v>0</v>
      </c>
      <c r="C2260" s="49" t="str">
        <f t="shared" si="564"/>
        <v>0</v>
      </c>
      <c r="D2260" s="49">
        <f>IF(X2260="",0,COUNTIF($X$7:X2260,X2260))</f>
        <v>0</v>
      </c>
      <c r="E2260" s="49" t="str">
        <f t="shared" si="565"/>
        <v>0</v>
      </c>
      <c r="F2260" s="49">
        <f>IF(AD2260="",0,COUNTIF($AD$7:AD2260,AD2260))</f>
        <v>0</v>
      </c>
      <c r="G2260" s="49" t="str">
        <f t="shared" si="566"/>
        <v>0</v>
      </c>
      <c r="H2260" s="49">
        <f>IF(AJ2260="",0,COUNTIF($AJ$7:AJ2260,AJ2260))</f>
        <v>0</v>
      </c>
      <c r="I2260" s="49" t="str">
        <f t="shared" si="567"/>
        <v>0</v>
      </c>
      <c r="J2260" s="120">
        <f t="shared" si="568"/>
        <v>0</v>
      </c>
      <c r="K2260" s="50" t="str">
        <f t="shared" si="569"/>
        <v>-</v>
      </c>
      <c r="L2260" s="49">
        <f>IF(N2260="",0,COUNTIF($N$7:N2260,N2260))</f>
        <v>0</v>
      </c>
      <c r="M2260" s="50" t="str">
        <f t="shared" si="570"/>
        <v>0</v>
      </c>
      <c r="N2260" s="49" t="str">
        <f t="shared" si="571"/>
        <v/>
      </c>
      <c r="O2260" s="1"/>
      <c r="P2260" s="112"/>
      <c r="Q2260" s="4"/>
      <c r="R2260" s="4"/>
      <c r="S2260" s="54" t="str">
        <f t="shared" si="572"/>
        <v/>
      </c>
      <c r="T2260" s="51"/>
      <c r="U2260" s="53"/>
      <c r="V2260" s="233"/>
      <c r="W2260" s="234" t="str">
        <f t="shared" si="573"/>
        <v/>
      </c>
      <c r="X2260" s="52"/>
      <c r="Y2260" s="53"/>
      <c r="Z2260" s="53"/>
      <c r="AA2260" s="53"/>
      <c r="AB2260" s="54" t="str">
        <f t="shared" si="574"/>
        <v/>
      </c>
      <c r="AC2260" s="54" t="str">
        <f t="shared" si="575"/>
        <v/>
      </c>
      <c r="AD2260" s="52"/>
      <c r="AE2260" s="53"/>
      <c r="AF2260" s="53"/>
      <c r="AG2260" s="53"/>
      <c r="AH2260" s="54" t="str">
        <f t="shared" si="576"/>
        <v/>
      </c>
      <c r="AI2260" s="54" t="str">
        <f t="shared" si="577"/>
        <v/>
      </c>
      <c r="AJ2260" s="52"/>
      <c r="AK2260" s="55"/>
      <c r="AL2260" s="55"/>
      <c r="AM2260" s="55"/>
      <c r="AN2260" s="54" t="str">
        <f t="shared" si="578"/>
        <v/>
      </c>
      <c r="AO2260" s="54" t="str">
        <f t="shared" si="579"/>
        <v/>
      </c>
      <c r="AP2260" s="53"/>
      <c r="AQ2260" s="53"/>
      <c r="AR2260" s="1"/>
      <c r="AS2260" s="1"/>
    </row>
    <row r="2261" spans="1:45" ht="18.75" customHeight="1" x14ac:dyDescent="0.35">
      <c r="A2261" s="1"/>
      <c r="B2261" s="49">
        <f>IF(R2261="",0,COUNTIF($R$7:R2261,R2261))</f>
        <v>0</v>
      </c>
      <c r="C2261" s="49" t="str">
        <f t="shared" si="564"/>
        <v>0</v>
      </c>
      <c r="D2261" s="49">
        <f>IF(X2261="",0,COUNTIF($X$7:X2261,X2261))</f>
        <v>0</v>
      </c>
      <c r="E2261" s="49" t="str">
        <f t="shared" si="565"/>
        <v>0</v>
      </c>
      <c r="F2261" s="49">
        <f>IF(AD2261="",0,COUNTIF($AD$7:AD2261,AD2261))</f>
        <v>0</v>
      </c>
      <c r="G2261" s="49" t="str">
        <f t="shared" si="566"/>
        <v>0</v>
      </c>
      <c r="H2261" s="49">
        <f>IF(AJ2261="",0,COUNTIF($AJ$7:AJ2261,AJ2261))</f>
        <v>0</v>
      </c>
      <c r="I2261" s="49" t="str">
        <f t="shared" si="567"/>
        <v>0</v>
      </c>
      <c r="J2261" s="120">
        <f t="shared" si="568"/>
        <v>0</v>
      </c>
      <c r="K2261" s="50" t="str">
        <f t="shared" si="569"/>
        <v>-</v>
      </c>
      <c r="L2261" s="49">
        <f>IF(N2261="",0,COUNTIF($N$7:N2261,N2261))</f>
        <v>0</v>
      </c>
      <c r="M2261" s="50" t="str">
        <f t="shared" si="570"/>
        <v>0</v>
      </c>
      <c r="N2261" s="49" t="str">
        <f t="shared" si="571"/>
        <v/>
      </c>
      <c r="O2261" s="1"/>
      <c r="P2261" s="112"/>
      <c r="Q2261" s="4"/>
      <c r="R2261" s="4"/>
      <c r="S2261" s="54" t="str">
        <f t="shared" si="572"/>
        <v/>
      </c>
      <c r="T2261" s="51"/>
      <c r="U2261" s="53"/>
      <c r="V2261" s="233"/>
      <c r="W2261" s="234" t="str">
        <f t="shared" si="573"/>
        <v/>
      </c>
      <c r="X2261" s="52"/>
      <c r="Y2261" s="53"/>
      <c r="Z2261" s="53"/>
      <c r="AA2261" s="53"/>
      <c r="AB2261" s="54" t="str">
        <f t="shared" si="574"/>
        <v/>
      </c>
      <c r="AC2261" s="54" t="str">
        <f t="shared" si="575"/>
        <v/>
      </c>
      <c r="AD2261" s="52"/>
      <c r="AE2261" s="53"/>
      <c r="AF2261" s="53"/>
      <c r="AG2261" s="53"/>
      <c r="AH2261" s="54" t="str">
        <f t="shared" si="576"/>
        <v/>
      </c>
      <c r="AI2261" s="54" t="str">
        <f t="shared" si="577"/>
        <v/>
      </c>
      <c r="AJ2261" s="52"/>
      <c r="AK2261" s="55"/>
      <c r="AL2261" s="55"/>
      <c r="AM2261" s="55"/>
      <c r="AN2261" s="54" t="str">
        <f t="shared" si="578"/>
        <v/>
      </c>
      <c r="AO2261" s="54" t="str">
        <f t="shared" si="579"/>
        <v/>
      </c>
      <c r="AP2261" s="53"/>
      <c r="AQ2261" s="53"/>
      <c r="AR2261" s="1"/>
      <c r="AS2261" s="1"/>
    </row>
    <row r="2262" spans="1:45" ht="18.75" customHeight="1" x14ac:dyDescent="0.35">
      <c r="A2262" s="1"/>
      <c r="B2262" s="49">
        <f>IF(R2262="",0,COUNTIF($R$7:R2262,R2262))</f>
        <v>0</v>
      </c>
      <c r="C2262" s="49" t="str">
        <f t="shared" si="564"/>
        <v>0</v>
      </c>
      <c r="D2262" s="49">
        <f>IF(X2262="",0,COUNTIF($X$7:X2262,X2262))</f>
        <v>0</v>
      </c>
      <c r="E2262" s="49" t="str">
        <f t="shared" si="565"/>
        <v>0</v>
      </c>
      <c r="F2262" s="49">
        <f>IF(AD2262="",0,COUNTIF($AD$7:AD2262,AD2262))</f>
        <v>0</v>
      </c>
      <c r="G2262" s="49" t="str">
        <f t="shared" si="566"/>
        <v>0</v>
      </c>
      <c r="H2262" s="49">
        <f>IF(AJ2262="",0,COUNTIF($AJ$7:AJ2262,AJ2262))</f>
        <v>0</v>
      </c>
      <c r="I2262" s="49" t="str">
        <f t="shared" si="567"/>
        <v>0</v>
      </c>
      <c r="J2262" s="120">
        <f t="shared" si="568"/>
        <v>0</v>
      </c>
      <c r="K2262" s="50" t="str">
        <f t="shared" si="569"/>
        <v>-</v>
      </c>
      <c r="L2262" s="49">
        <f>IF(N2262="",0,COUNTIF($N$7:N2262,N2262))</f>
        <v>0</v>
      </c>
      <c r="M2262" s="50" t="str">
        <f t="shared" si="570"/>
        <v>0</v>
      </c>
      <c r="N2262" s="49" t="str">
        <f t="shared" si="571"/>
        <v/>
      </c>
      <c r="O2262" s="1"/>
      <c r="P2262" s="112"/>
      <c r="Q2262" s="4"/>
      <c r="R2262" s="4"/>
      <c r="S2262" s="54" t="str">
        <f t="shared" si="572"/>
        <v/>
      </c>
      <c r="T2262" s="51"/>
      <c r="U2262" s="53"/>
      <c r="V2262" s="233"/>
      <c r="W2262" s="234" t="str">
        <f t="shared" si="573"/>
        <v/>
      </c>
      <c r="X2262" s="52"/>
      <c r="Y2262" s="53"/>
      <c r="Z2262" s="53"/>
      <c r="AA2262" s="53"/>
      <c r="AB2262" s="54" t="str">
        <f t="shared" si="574"/>
        <v/>
      </c>
      <c r="AC2262" s="54" t="str">
        <f t="shared" si="575"/>
        <v/>
      </c>
      <c r="AD2262" s="52"/>
      <c r="AE2262" s="53"/>
      <c r="AF2262" s="53"/>
      <c r="AG2262" s="53"/>
      <c r="AH2262" s="54" t="str">
        <f t="shared" si="576"/>
        <v/>
      </c>
      <c r="AI2262" s="54" t="str">
        <f t="shared" si="577"/>
        <v/>
      </c>
      <c r="AJ2262" s="52"/>
      <c r="AK2262" s="55"/>
      <c r="AL2262" s="55"/>
      <c r="AM2262" s="55"/>
      <c r="AN2262" s="54" t="str">
        <f t="shared" si="578"/>
        <v/>
      </c>
      <c r="AO2262" s="54" t="str">
        <f t="shared" si="579"/>
        <v/>
      </c>
      <c r="AP2262" s="53"/>
      <c r="AQ2262" s="53"/>
      <c r="AR2262" s="1"/>
      <c r="AS2262" s="1"/>
    </row>
    <row r="2263" spans="1:45" ht="18.75" customHeight="1" x14ac:dyDescent="0.35">
      <c r="A2263" s="1"/>
      <c r="B2263" s="49">
        <f>IF(R2263="",0,COUNTIF($R$7:R2263,R2263))</f>
        <v>0</v>
      </c>
      <c r="C2263" s="49" t="str">
        <f t="shared" si="564"/>
        <v>0</v>
      </c>
      <c r="D2263" s="49">
        <f>IF(X2263="",0,COUNTIF($X$7:X2263,X2263))</f>
        <v>0</v>
      </c>
      <c r="E2263" s="49" t="str">
        <f t="shared" si="565"/>
        <v>0</v>
      </c>
      <c r="F2263" s="49">
        <f>IF(AD2263="",0,COUNTIF($AD$7:AD2263,AD2263))</f>
        <v>0</v>
      </c>
      <c r="G2263" s="49" t="str">
        <f t="shared" si="566"/>
        <v>0</v>
      </c>
      <c r="H2263" s="49">
        <f>IF(AJ2263="",0,COUNTIF($AJ$7:AJ2263,AJ2263))</f>
        <v>0</v>
      </c>
      <c r="I2263" s="49" t="str">
        <f t="shared" si="567"/>
        <v>0</v>
      </c>
      <c r="J2263" s="120">
        <f t="shared" si="568"/>
        <v>0</v>
      </c>
      <c r="K2263" s="50" t="str">
        <f t="shared" si="569"/>
        <v>-</v>
      </c>
      <c r="L2263" s="49">
        <f>IF(N2263="",0,COUNTIF($N$7:N2263,N2263))</f>
        <v>0</v>
      </c>
      <c r="M2263" s="50" t="str">
        <f t="shared" si="570"/>
        <v>0</v>
      </c>
      <c r="N2263" s="49" t="str">
        <f t="shared" si="571"/>
        <v/>
      </c>
      <c r="O2263" s="1"/>
      <c r="P2263" s="112"/>
      <c r="Q2263" s="4"/>
      <c r="R2263" s="4"/>
      <c r="S2263" s="54" t="str">
        <f t="shared" si="572"/>
        <v/>
      </c>
      <c r="T2263" s="51"/>
      <c r="U2263" s="53"/>
      <c r="V2263" s="233"/>
      <c r="W2263" s="234" t="str">
        <f t="shared" si="573"/>
        <v/>
      </c>
      <c r="X2263" s="52"/>
      <c r="Y2263" s="53"/>
      <c r="Z2263" s="53"/>
      <c r="AA2263" s="53"/>
      <c r="AB2263" s="54" t="str">
        <f t="shared" si="574"/>
        <v/>
      </c>
      <c r="AC2263" s="54" t="str">
        <f t="shared" si="575"/>
        <v/>
      </c>
      <c r="AD2263" s="52"/>
      <c r="AE2263" s="53"/>
      <c r="AF2263" s="53"/>
      <c r="AG2263" s="53"/>
      <c r="AH2263" s="54" t="str">
        <f t="shared" si="576"/>
        <v/>
      </c>
      <c r="AI2263" s="54" t="str">
        <f t="shared" si="577"/>
        <v/>
      </c>
      <c r="AJ2263" s="52"/>
      <c r="AK2263" s="55"/>
      <c r="AL2263" s="55"/>
      <c r="AM2263" s="55"/>
      <c r="AN2263" s="54" t="str">
        <f t="shared" si="578"/>
        <v/>
      </c>
      <c r="AO2263" s="54" t="str">
        <f t="shared" si="579"/>
        <v/>
      </c>
      <c r="AP2263" s="53"/>
      <c r="AQ2263" s="53"/>
      <c r="AR2263" s="1"/>
      <c r="AS2263" s="1"/>
    </row>
    <row r="2264" spans="1:45" ht="18.75" customHeight="1" x14ac:dyDescent="0.35">
      <c r="A2264" s="1"/>
      <c r="B2264" s="49">
        <f>IF(R2264="",0,COUNTIF($R$7:R2264,R2264))</f>
        <v>0</v>
      </c>
      <c r="C2264" s="49" t="str">
        <f t="shared" si="564"/>
        <v>0</v>
      </c>
      <c r="D2264" s="49">
        <f>IF(X2264="",0,COUNTIF($X$7:X2264,X2264))</f>
        <v>0</v>
      </c>
      <c r="E2264" s="49" t="str">
        <f t="shared" si="565"/>
        <v>0</v>
      </c>
      <c r="F2264" s="49">
        <f>IF(AD2264="",0,COUNTIF($AD$7:AD2264,AD2264))</f>
        <v>0</v>
      </c>
      <c r="G2264" s="49" t="str">
        <f t="shared" si="566"/>
        <v>0</v>
      </c>
      <c r="H2264" s="49">
        <f>IF(AJ2264="",0,COUNTIF($AJ$7:AJ2264,AJ2264))</f>
        <v>0</v>
      </c>
      <c r="I2264" s="49" t="str">
        <f t="shared" si="567"/>
        <v>0</v>
      </c>
      <c r="J2264" s="120">
        <f t="shared" si="568"/>
        <v>0</v>
      </c>
      <c r="K2264" s="50" t="str">
        <f t="shared" si="569"/>
        <v>-</v>
      </c>
      <c r="L2264" s="49">
        <f>IF(N2264="",0,COUNTIF($N$7:N2264,N2264))</f>
        <v>0</v>
      </c>
      <c r="M2264" s="50" t="str">
        <f t="shared" si="570"/>
        <v>0</v>
      </c>
      <c r="N2264" s="49" t="str">
        <f t="shared" si="571"/>
        <v/>
      </c>
      <c r="O2264" s="1"/>
      <c r="P2264" s="112"/>
      <c r="Q2264" s="4"/>
      <c r="R2264" s="4"/>
      <c r="S2264" s="54" t="str">
        <f t="shared" si="572"/>
        <v/>
      </c>
      <c r="T2264" s="51"/>
      <c r="U2264" s="53"/>
      <c r="V2264" s="233"/>
      <c r="W2264" s="234" t="str">
        <f t="shared" si="573"/>
        <v/>
      </c>
      <c r="X2264" s="52"/>
      <c r="Y2264" s="53"/>
      <c r="Z2264" s="53"/>
      <c r="AA2264" s="53"/>
      <c r="AB2264" s="54" t="str">
        <f t="shared" si="574"/>
        <v/>
      </c>
      <c r="AC2264" s="54" t="str">
        <f t="shared" si="575"/>
        <v/>
      </c>
      <c r="AD2264" s="52"/>
      <c r="AE2264" s="53"/>
      <c r="AF2264" s="53"/>
      <c r="AG2264" s="53"/>
      <c r="AH2264" s="54" t="str">
        <f t="shared" si="576"/>
        <v/>
      </c>
      <c r="AI2264" s="54" t="str">
        <f t="shared" si="577"/>
        <v/>
      </c>
      <c r="AJ2264" s="52"/>
      <c r="AK2264" s="55"/>
      <c r="AL2264" s="55"/>
      <c r="AM2264" s="55"/>
      <c r="AN2264" s="54" t="str">
        <f t="shared" si="578"/>
        <v/>
      </c>
      <c r="AO2264" s="54" t="str">
        <f t="shared" si="579"/>
        <v/>
      </c>
      <c r="AP2264" s="53"/>
      <c r="AQ2264" s="53"/>
      <c r="AR2264" s="1"/>
      <c r="AS2264" s="1"/>
    </row>
    <row r="2265" spans="1:45" ht="18.75" customHeight="1" x14ac:dyDescent="0.35">
      <c r="A2265" s="1"/>
      <c r="B2265" s="49">
        <f>IF(R2265="",0,COUNTIF($R$7:R2265,R2265))</f>
        <v>0</v>
      </c>
      <c r="C2265" s="49" t="str">
        <f t="shared" si="564"/>
        <v>0</v>
      </c>
      <c r="D2265" s="49">
        <f>IF(X2265="",0,COUNTIF($X$7:X2265,X2265))</f>
        <v>0</v>
      </c>
      <c r="E2265" s="49" t="str">
        <f t="shared" si="565"/>
        <v>0</v>
      </c>
      <c r="F2265" s="49">
        <f>IF(AD2265="",0,COUNTIF($AD$7:AD2265,AD2265))</f>
        <v>0</v>
      </c>
      <c r="G2265" s="49" t="str">
        <f t="shared" si="566"/>
        <v>0</v>
      </c>
      <c r="H2265" s="49">
        <f>IF(AJ2265="",0,COUNTIF($AJ$7:AJ2265,AJ2265))</f>
        <v>0</v>
      </c>
      <c r="I2265" s="49" t="str">
        <f t="shared" si="567"/>
        <v>0</v>
      </c>
      <c r="J2265" s="120">
        <f t="shared" si="568"/>
        <v>0</v>
      </c>
      <c r="K2265" s="50" t="str">
        <f t="shared" si="569"/>
        <v>-</v>
      </c>
      <c r="L2265" s="49">
        <f>IF(N2265="",0,COUNTIF($N$7:N2265,N2265))</f>
        <v>0</v>
      </c>
      <c r="M2265" s="50" t="str">
        <f t="shared" si="570"/>
        <v>0</v>
      </c>
      <c r="N2265" s="49" t="str">
        <f t="shared" si="571"/>
        <v/>
      </c>
      <c r="O2265" s="1"/>
      <c r="P2265" s="112"/>
      <c r="Q2265" s="4"/>
      <c r="R2265" s="4"/>
      <c r="S2265" s="54" t="str">
        <f t="shared" si="572"/>
        <v/>
      </c>
      <c r="T2265" s="51"/>
      <c r="U2265" s="53"/>
      <c r="V2265" s="233"/>
      <c r="W2265" s="234" t="str">
        <f t="shared" si="573"/>
        <v/>
      </c>
      <c r="X2265" s="52"/>
      <c r="Y2265" s="53"/>
      <c r="Z2265" s="53"/>
      <c r="AA2265" s="53"/>
      <c r="AB2265" s="54" t="str">
        <f t="shared" si="574"/>
        <v/>
      </c>
      <c r="AC2265" s="54" t="str">
        <f t="shared" si="575"/>
        <v/>
      </c>
      <c r="AD2265" s="52"/>
      <c r="AE2265" s="53"/>
      <c r="AF2265" s="53"/>
      <c r="AG2265" s="53"/>
      <c r="AH2265" s="54" t="str">
        <f t="shared" si="576"/>
        <v/>
      </c>
      <c r="AI2265" s="54" t="str">
        <f t="shared" si="577"/>
        <v/>
      </c>
      <c r="AJ2265" s="52"/>
      <c r="AK2265" s="55"/>
      <c r="AL2265" s="55"/>
      <c r="AM2265" s="55"/>
      <c r="AN2265" s="54" t="str">
        <f t="shared" si="578"/>
        <v/>
      </c>
      <c r="AO2265" s="54" t="str">
        <f t="shared" si="579"/>
        <v/>
      </c>
      <c r="AP2265" s="53"/>
      <c r="AQ2265" s="53"/>
      <c r="AR2265" s="1"/>
      <c r="AS2265" s="1"/>
    </row>
    <row r="2266" spans="1:45" ht="18.75" customHeight="1" x14ac:dyDescent="0.35">
      <c r="A2266" s="1"/>
      <c r="B2266" s="49">
        <f>IF(R2266="",0,COUNTIF($R$7:R2266,R2266))</f>
        <v>0</v>
      </c>
      <c r="C2266" s="49" t="str">
        <f t="shared" si="564"/>
        <v>0</v>
      </c>
      <c r="D2266" s="49">
        <f>IF(X2266="",0,COUNTIF($X$7:X2266,X2266))</f>
        <v>0</v>
      </c>
      <c r="E2266" s="49" t="str">
        <f t="shared" si="565"/>
        <v>0</v>
      </c>
      <c r="F2266" s="49">
        <f>IF(AD2266="",0,COUNTIF($AD$7:AD2266,AD2266))</f>
        <v>0</v>
      </c>
      <c r="G2266" s="49" t="str">
        <f t="shared" si="566"/>
        <v>0</v>
      </c>
      <c r="H2266" s="49">
        <f>IF(AJ2266="",0,COUNTIF($AJ$7:AJ2266,AJ2266))</f>
        <v>0</v>
      </c>
      <c r="I2266" s="49" t="str">
        <f t="shared" si="567"/>
        <v>0</v>
      </c>
      <c r="J2266" s="120">
        <f t="shared" si="568"/>
        <v>0</v>
      </c>
      <c r="K2266" s="50" t="str">
        <f t="shared" si="569"/>
        <v>-</v>
      </c>
      <c r="L2266" s="49">
        <f>IF(N2266="",0,COUNTIF($N$7:N2266,N2266))</f>
        <v>0</v>
      </c>
      <c r="M2266" s="50" t="str">
        <f t="shared" si="570"/>
        <v>0</v>
      </c>
      <c r="N2266" s="49" t="str">
        <f t="shared" si="571"/>
        <v/>
      </c>
      <c r="O2266" s="1"/>
      <c r="P2266" s="112"/>
      <c r="Q2266" s="4"/>
      <c r="R2266" s="4"/>
      <c r="S2266" s="54" t="str">
        <f t="shared" si="572"/>
        <v/>
      </c>
      <c r="T2266" s="51"/>
      <c r="U2266" s="53"/>
      <c r="V2266" s="233"/>
      <c r="W2266" s="234" t="str">
        <f t="shared" si="573"/>
        <v/>
      </c>
      <c r="X2266" s="52"/>
      <c r="Y2266" s="53"/>
      <c r="Z2266" s="53"/>
      <c r="AA2266" s="53"/>
      <c r="AB2266" s="54" t="str">
        <f t="shared" si="574"/>
        <v/>
      </c>
      <c r="AC2266" s="54" t="str">
        <f t="shared" si="575"/>
        <v/>
      </c>
      <c r="AD2266" s="52"/>
      <c r="AE2266" s="53"/>
      <c r="AF2266" s="53"/>
      <c r="AG2266" s="53"/>
      <c r="AH2266" s="54" t="str">
        <f t="shared" si="576"/>
        <v/>
      </c>
      <c r="AI2266" s="54" t="str">
        <f t="shared" si="577"/>
        <v/>
      </c>
      <c r="AJ2266" s="52"/>
      <c r="AK2266" s="55"/>
      <c r="AL2266" s="55"/>
      <c r="AM2266" s="55"/>
      <c r="AN2266" s="54" t="str">
        <f t="shared" si="578"/>
        <v/>
      </c>
      <c r="AO2266" s="54" t="str">
        <f t="shared" si="579"/>
        <v/>
      </c>
      <c r="AP2266" s="53"/>
      <c r="AQ2266" s="53"/>
      <c r="AR2266" s="1"/>
      <c r="AS2266" s="1"/>
    </row>
    <row r="2267" spans="1:45" ht="18.75" customHeight="1" x14ac:dyDescent="0.35">
      <c r="A2267" s="1"/>
      <c r="B2267" s="49">
        <f>IF(R2267="",0,COUNTIF($R$7:R2267,R2267))</f>
        <v>0</v>
      </c>
      <c r="C2267" s="49" t="str">
        <f t="shared" si="564"/>
        <v>0</v>
      </c>
      <c r="D2267" s="49">
        <f>IF(X2267="",0,COUNTIF($X$7:X2267,X2267))</f>
        <v>0</v>
      </c>
      <c r="E2267" s="49" t="str">
        <f t="shared" si="565"/>
        <v>0</v>
      </c>
      <c r="F2267" s="49">
        <f>IF(AD2267="",0,COUNTIF($AD$7:AD2267,AD2267))</f>
        <v>0</v>
      </c>
      <c r="G2267" s="49" t="str">
        <f t="shared" si="566"/>
        <v>0</v>
      </c>
      <c r="H2267" s="49">
        <f>IF(AJ2267="",0,COUNTIF($AJ$7:AJ2267,AJ2267))</f>
        <v>0</v>
      </c>
      <c r="I2267" s="49" t="str">
        <f t="shared" si="567"/>
        <v>0</v>
      </c>
      <c r="J2267" s="120">
        <f t="shared" si="568"/>
        <v>0</v>
      </c>
      <c r="K2267" s="50" t="str">
        <f t="shared" si="569"/>
        <v>-</v>
      </c>
      <c r="L2267" s="49">
        <f>IF(N2267="",0,COUNTIF($N$7:N2267,N2267))</f>
        <v>0</v>
      </c>
      <c r="M2267" s="50" t="str">
        <f t="shared" si="570"/>
        <v>0</v>
      </c>
      <c r="N2267" s="49" t="str">
        <f t="shared" si="571"/>
        <v/>
      </c>
      <c r="O2267" s="1"/>
      <c r="P2267" s="112"/>
      <c r="Q2267" s="4"/>
      <c r="R2267" s="4"/>
      <c r="S2267" s="54" t="str">
        <f t="shared" si="572"/>
        <v/>
      </c>
      <c r="T2267" s="51"/>
      <c r="U2267" s="53"/>
      <c r="V2267" s="233"/>
      <c r="W2267" s="234" t="str">
        <f t="shared" si="573"/>
        <v/>
      </c>
      <c r="X2267" s="52"/>
      <c r="Y2267" s="53"/>
      <c r="Z2267" s="53"/>
      <c r="AA2267" s="53"/>
      <c r="AB2267" s="54" t="str">
        <f t="shared" si="574"/>
        <v/>
      </c>
      <c r="AC2267" s="54" t="str">
        <f t="shared" si="575"/>
        <v/>
      </c>
      <c r="AD2267" s="52"/>
      <c r="AE2267" s="53"/>
      <c r="AF2267" s="53"/>
      <c r="AG2267" s="53"/>
      <c r="AH2267" s="54" t="str">
        <f t="shared" si="576"/>
        <v/>
      </c>
      <c r="AI2267" s="54" t="str">
        <f t="shared" si="577"/>
        <v/>
      </c>
      <c r="AJ2267" s="52"/>
      <c r="AK2267" s="55"/>
      <c r="AL2267" s="55"/>
      <c r="AM2267" s="55"/>
      <c r="AN2267" s="54" t="str">
        <f t="shared" si="578"/>
        <v/>
      </c>
      <c r="AO2267" s="54" t="str">
        <f t="shared" si="579"/>
        <v/>
      </c>
      <c r="AP2267" s="53"/>
      <c r="AQ2267" s="53"/>
      <c r="AR2267" s="1"/>
      <c r="AS2267" s="1"/>
    </row>
    <row r="2268" spans="1:45" ht="18.75" customHeight="1" x14ac:dyDescent="0.35">
      <c r="A2268" s="1"/>
      <c r="B2268" s="49">
        <f>IF(R2268="",0,COUNTIF($R$7:R2268,R2268))</f>
        <v>0</v>
      </c>
      <c r="C2268" s="49" t="str">
        <f t="shared" si="564"/>
        <v>0</v>
      </c>
      <c r="D2268" s="49">
        <f>IF(X2268="",0,COUNTIF($X$7:X2268,X2268))</f>
        <v>0</v>
      </c>
      <c r="E2268" s="49" t="str">
        <f t="shared" si="565"/>
        <v>0</v>
      </c>
      <c r="F2268" s="49">
        <f>IF(AD2268="",0,COUNTIF($AD$7:AD2268,AD2268))</f>
        <v>0</v>
      </c>
      <c r="G2268" s="49" t="str">
        <f t="shared" si="566"/>
        <v>0</v>
      </c>
      <c r="H2268" s="49">
        <f>IF(AJ2268="",0,COUNTIF($AJ$7:AJ2268,AJ2268))</f>
        <v>0</v>
      </c>
      <c r="I2268" s="49" t="str">
        <f t="shared" si="567"/>
        <v>0</v>
      </c>
      <c r="J2268" s="120">
        <f t="shared" si="568"/>
        <v>0</v>
      </c>
      <c r="K2268" s="50" t="str">
        <f t="shared" si="569"/>
        <v>-</v>
      </c>
      <c r="L2268" s="49">
        <f>IF(N2268="",0,COUNTIF($N$7:N2268,N2268))</f>
        <v>0</v>
      </c>
      <c r="M2268" s="50" t="str">
        <f t="shared" si="570"/>
        <v>0</v>
      </c>
      <c r="N2268" s="49" t="str">
        <f t="shared" si="571"/>
        <v/>
      </c>
      <c r="O2268" s="1"/>
      <c r="P2268" s="112"/>
      <c r="Q2268" s="4"/>
      <c r="R2268" s="4"/>
      <c r="S2268" s="54" t="str">
        <f t="shared" si="572"/>
        <v/>
      </c>
      <c r="T2268" s="51"/>
      <c r="U2268" s="53"/>
      <c r="V2268" s="233"/>
      <c r="W2268" s="234" t="str">
        <f t="shared" si="573"/>
        <v/>
      </c>
      <c r="X2268" s="52"/>
      <c r="Y2268" s="53"/>
      <c r="Z2268" s="53"/>
      <c r="AA2268" s="53"/>
      <c r="AB2268" s="54" t="str">
        <f t="shared" si="574"/>
        <v/>
      </c>
      <c r="AC2268" s="54" t="str">
        <f t="shared" si="575"/>
        <v/>
      </c>
      <c r="AD2268" s="52"/>
      <c r="AE2268" s="53"/>
      <c r="AF2268" s="53"/>
      <c r="AG2268" s="53"/>
      <c r="AH2268" s="54" t="str">
        <f t="shared" si="576"/>
        <v/>
      </c>
      <c r="AI2268" s="54" t="str">
        <f t="shared" si="577"/>
        <v/>
      </c>
      <c r="AJ2268" s="52"/>
      <c r="AK2268" s="55"/>
      <c r="AL2268" s="55"/>
      <c r="AM2268" s="55"/>
      <c r="AN2268" s="54" t="str">
        <f t="shared" si="578"/>
        <v/>
      </c>
      <c r="AO2268" s="54" t="str">
        <f t="shared" si="579"/>
        <v/>
      </c>
      <c r="AP2268" s="53"/>
      <c r="AQ2268" s="53"/>
      <c r="AR2268" s="1"/>
      <c r="AS2268" s="1"/>
    </row>
    <row r="2269" spans="1:45" ht="18.75" customHeight="1" x14ac:dyDescent="0.35">
      <c r="A2269" s="1"/>
      <c r="B2269" s="49">
        <f>IF(R2269="",0,COUNTIF($R$7:R2269,R2269))</f>
        <v>0</v>
      </c>
      <c r="C2269" s="49" t="str">
        <f t="shared" si="564"/>
        <v>0</v>
      </c>
      <c r="D2269" s="49">
        <f>IF(X2269="",0,COUNTIF($X$7:X2269,X2269))</f>
        <v>0</v>
      </c>
      <c r="E2269" s="49" t="str">
        <f t="shared" si="565"/>
        <v>0</v>
      </c>
      <c r="F2269" s="49">
        <f>IF(AD2269="",0,COUNTIF($AD$7:AD2269,AD2269))</f>
        <v>0</v>
      </c>
      <c r="G2269" s="49" t="str">
        <f t="shared" si="566"/>
        <v>0</v>
      </c>
      <c r="H2269" s="49">
        <f>IF(AJ2269="",0,COUNTIF($AJ$7:AJ2269,AJ2269))</f>
        <v>0</v>
      </c>
      <c r="I2269" s="49" t="str">
        <f t="shared" si="567"/>
        <v>0</v>
      </c>
      <c r="J2269" s="120">
        <f t="shared" si="568"/>
        <v>0</v>
      </c>
      <c r="K2269" s="50" t="str">
        <f t="shared" si="569"/>
        <v>-</v>
      </c>
      <c r="L2269" s="49">
        <f>IF(N2269="",0,COUNTIF($N$7:N2269,N2269))</f>
        <v>0</v>
      </c>
      <c r="M2269" s="50" t="str">
        <f t="shared" si="570"/>
        <v>0</v>
      </c>
      <c r="N2269" s="49" t="str">
        <f t="shared" si="571"/>
        <v/>
      </c>
      <c r="O2269" s="1"/>
      <c r="P2269" s="112"/>
      <c r="Q2269" s="4"/>
      <c r="R2269" s="4"/>
      <c r="S2269" s="54" t="str">
        <f t="shared" si="572"/>
        <v/>
      </c>
      <c r="T2269" s="51"/>
      <c r="U2269" s="53"/>
      <c r="V2269" s="233"/>
      <c r="W2269" s="234" t="str">
        <f t="shared" si="573"/>
        <v/>
      </c>
      <c r="X2269" s="52"/>
      <c r="Y2269" s="53"/>
      <c r="Z2269" s="53"/>
      <c r="AA2269" s="53"/>
      <c r="AB2269" s="54" t="str">
        <f t="shared" si="574"/>
        <v/>
      </c>
      <c r="AC2269" s="54" t="str">
        <f t="shared" si="575"/>
        <v/>
      </c>
      <c r="AD2269" s="52"/>
      <c r="AE2269" s="53"/>
      <c r="AF2269" s="53"/>
      <c r="AG2269" s="53"/>
      <c r="AH2269" s="54" t="str">
        <f t="shared" si="576"/>
        <v/>
      </c>
      <c r="AI2269" s="54" t="str">
        <f t="shared" si="577"/>
        <v/>
      </c>
      <c r="AJ2269" s="52"/>
      <c r="AK2269" s="55"/>
      <c r="AL2269" s="55"/>
      <c r="AM2269" s="55"/>
      <c r="AN2269" s="54" t="str">
        <f t="shared" si="578"/>
        <v/>
      </c>
      <c r="AO2269" s="54" t="str">
        <f t="shared" si="579"/>
        <v/>
      </c>
      <c r="AP2269" s="53"/>
      <c r="AQ2269" s="53"/>
      <c r="AR2269" s="1"/>
      <c r="AS2269" s="1"/>
    </row>
    <row r="2270" spans="1:45" ht="18.75" customHeight="1" x14ac:dyDescent="0.35">
      <c r="A2270" s="1"/>
      <c r="B2270" s="49">
        <f>IF(R2270="",0,COUNTIF($R$7:R2270,R2270))</f>
        <v>0</v>
      </c>
      <c r="C2270" s="49" t="str">
        <f t="shared" si="564"/>
        <v>0</v>
      </c>
      <c r="D2270" s="49">
        <f>IF(X2270="",0,COUNTIF($X$7:X2270,X2270))</f>
        <v>0</v>
      </c>
      <c r="E2270" s="49" t="str">
        <f t="shared" si="565"/>
        <v>0</v>
      </c>
      <c r="F2270" s="49">
        <f>IF(AD2270="",0,COUNTIF($AD$7:AD2270,AD2270))</f>
        <v>0</v>
      </c>
      <c r="G2270" s="49" t="str">
        <f t="shared" si="566"/>
        <v>0</v>
      </c>
      <c r="H2270" s="49">
        <f>IF(AJ2270="",0,COUNTIF($AJ$7:AJ2270,AJ2270))</f>
        <v>0</v>
      </c>
      <c r="I2270" s="49" t="str">
        <f t="shared" si="567"/>
        <v>0</v>
      </c>
      <c r="J2270" s="120">
        <f t="shared" si="568"/>
        <v>0</v>
      </c>
      <c r="K2270" s="50" t="str">
        <f t="shared" si="569"/>
        <v>-</v>
      </c>
      <c r="L2270" s="49">
        <f>IF(N2270="",0,COUNTIF($N$7:N2270,N2270))</f>
        <v>0</v>
      </c>
      <c r="M2270" s="50" t="str">
        <f t="shared" si="570"/>
        <v>0</v>
      </c>
      <c r="N2270" s="49" t="str">
        <f t="shared" si="571"/>
        <v/>
      </c>
      <c r="O2270" s="1"/>
      <c r="P2270" s="112"/>
      <c r="Q2270" s="4"/>
      <c r="R2270" s="4"/>
      <c r="S2270" s="54" t="str">
        <f t="shared" si="572"/>
        <v/>
      </c>
      <c r="T2270" s="51"/>
      <c r="U2270" s="53"/>
      <c r="V2270" s="233"/>
      <c r="W2270" s="234" t="str">
        <f t="shared" si="573"/>
        <v/>
      </c>
      <c r="X2270" s="52"/>
      <c r="Y2270" s="53"/>
      <c r="Z2270" s="53"/>
      <c r="AA2270" s="53"/>
      <c r="AB2270" s="54" t="str">
        <f t="shared" si="574"/>
        <v/>
      </c>
      <c r="AC2270" s="54" t="str">
        <f t="shared" si="575"/>
        <v/>
      </c>
      <c r="AD2270" s="52"/>
      <c r="AE2270" s="53"/>
      <c r="AF2270" s="53"/>
      <c r="AG2270" s="53"/>
      <c r="AH2270" s="54" t="str">
        <f t="shared" si="576"/>
        <v/>
      </c>
      <c r="AI2270" s="54" t="str">
        <f t="shared" si="577"/>
        <v/>
      </c>
      <c r="AJ2270" s="52"/>
      <c r="AK2270" s="55"/>
      <c r="AL2270" s="55"/>
      <c r="AM2270" s="55"/>
      <c r="AN2270" s="54" t="str">
        <f t="shared" si="578"/>
        <v/>
      </c>
      <c r="AO2270" s="54" t="str">
        <f t="shared" si="579"/>
        <v/>
      </c>
      <c r="AP2270" s="53"/>
      <c r="AQ2270" s="53"/>
      <c r="AR2270" s="1"/>
      <c r="AS2270" s="1"/>
    </row>
    <row r="2271" spans="1:45" ht="18.75" customHeight="1" x14ac:dyDescent="0.35">
      <c r="A2271" s="1"/>
      <c r="B2271" s="49">
        <f>IF(R2271="",0,COUNTIF($R$7:R2271,R2271))</f>
        <v>0</v>
      </c>
      <c r="C2271" s="49" t="str">
        <f t="shared" si="564"/>
        <v>0</v>
      </c>
      <c r="D2271" s="49">
        <f>IF(X2271="",0,COUNTIF($X$7:X2271,X2271))</f>
        <v>0</v>
      </c>
      <c r="E2271" s="49" t="str">
        <f t="shared" si="565"/>
        <v>0</v>
      </c>
      <c r="F2271" s="49">
        <f>IF(AD2271="",0,COUNTIF($AD$7:AD2271,AD2271))</f>
        <v>0</v>
      </c>
      <c r="G2271" s="49" t="str">
        <f t="shared" si="566"/>
        <v>0</v>
      </c>
      <c r="H2271" s="49">
        <f>IF(AJ2271="",0,COUNTIF($AJ$7:AJ2271,AJ2271))</f>
        <v>0</v>
      </c>
      <c r="I2271" s="49" t="str">
        <f t="shared" si="567"/>
        <v>0</v>
      </c>
      <c r="J2271" s="120">
        <f t="shared" si="568"/>
        <v>0</v>
      </c>
      <c r="K2271" s="50" t="str">
        <f t="shared" si="569"/>
        <v>-</v>
      </c>
      <c r="L2271" s="49">
        <f>IF(N2271="",0,COUNTIF($N$7:N2271,N2271))</f>
        <v>0</v>
      </c>
      <c r="M2271" s="50" t="str">
        <f t="shared" si="570"/>
        <v>0</v>
      </c>
      <c r="N2271" s="49" t="str">
        <f t="shared" si="571"/>
        <v/>
      </c>
      <c r="O2271" s="1"/>
      <c r="P2271" s="112"/>
      <c r="Q2271" s="4"/>
      <c r="R2271" s="4"/>
      <c r="S2271" s="54" t="str">
        <f t="shared" si="572"/>
        <v/>
      </c>
      <c r="T2271" s="51"/>
      <c r="U2271" s="53"/>
      <c r="V2271" s="233"/>
      <c r="W2271" s="234" t="str">
        <f t="shared" si="573"/>
        <v/>
      </c>
      <c r="X2271" s="52"/>
      <c r="Y2271" s="53"/>
      <c r="Z2271" s="53"/>
      <c r="AA2271" s="53"/>
      <c r="AB2271" s="54" t="str">
        <f t="shared" si="574"/>
        <v/>
      </c>
      <c r="AC2271" s="54" t="str">
        <f t="shared" si="575"/>
        <v/>
      </c>
      <c r="AD2271" s="52"/>
      <c r="AE2271" s="53"/>
      <c r="AF2271" s="53"/>
      <c r="AG2271" s="53"/>
      <c r="AH2271" s="54" t="str">
        <f t="shared" si="576"/>
        <v/>
      </c>
      <c r="AI2271" s="54" t="str">
        <f t="shared" si="577"/>
        <v/>
      </c>
      <c r="AJ2271" s="52"/>
      <c r="AK2271" s="55"/>
      <c r="AL2271" s="55"/>
      <c r="AM2271" s="55"/>
      <c r="AN2271" s="54" t="str">
        <f t="shared" si="578"/>
        <v/>
      </c>
      <c r="AO2271" s="54" t="str">
        <f t="shared" si="579"/>
        <v/>
      </c>
      <c r="AP2271" s="53"/>
      <c r="AQ2271" s="53"/>
      <c r="AR2271" s="1"/>
      <c r="AS2271" s="1"/>
    </row>
    <row r="2272" spans="1:45" ht="18.75" customHeight="1" x14ac:dyDescent="0.35">
      <c r="A2272" s="1"/>
      <c r="B2272" s="49">
        <f>IF(R2272="",0,COUNTIF($R$7:R2272,R2272))</f>
        <v>0</v>
      </c>
      <c r="C2272" s="49" t="str">
        <f t="shared" si="564"/>
        <v>0</v>
      </c>
      <c r="D2272" s="49">
        <f>IF(X2272="",0,COUNTIF($X$7:X2272,X2272))</f>
        <v>0</v>
      </c>
      <c r="E2272" s="49" t="str">
        <f t="shared" si="565"/>
        <v>0</v>
      </c>
      <c r="F2272" s="49">
        <f>IF(AD2272="",0,COUNTIF($AD$7:AD2272,AD2272))</f>
        <v>0</v>
      </c>
      <c r="G2272" s="49" t="str">
        <f t="shared" si="566"/>
        <v>0</v>
      </c>
      <c r="H2272" s="49">
        <f>IF(AJ2272="",0,COUNTIF($AJ$7:AJ2272,AJ2272))</f>
        <v>0</v>
      </c>
      <c r="I2272" s="49" t="str">
        <f t="shared" si="567"/>
        <v>0</v>
      </c>
      <c r="J2272" s="120">
        <f t="shared" si="568"/>
        <v>0</v>
      </c>
      <c r="K2272" s="50" t="str">
        <f t="shared" si="569"/>
        <v>-</v>
      </c>
      <c r="L2272" s="49">
        <f>IF(N2272="",0,COUNTIF($N$7:N2272,N2272))</f>
        <v>0</v>
      </c>
      <c r="M2272" s="50" t="str">
        <f t="shared" si="570"/>
        <v>0</v>
      </c>
      <c r="N2272" s="49" t="str">
        <f t="shared" si="571"/>
        <v/>
      </c>
      <c r="O2272" s="1"/>
      <c r="P2272" s="112"/>
      <c r="Q2272" s="4"/>
      <c r="R2272" s="4"/>
      <c r="S2272" s="54" t="str">
        <f t="shared" si="572"/>
        <v/>
      </c>
      <c r="T2272" s="51"/>
      <c r="U2272" s="53"/>
      <c r="V2272" s="233"/>
      <c r="W2272" s="234" t="str">
        <f t="shared" si="573"/>
        <v/>
      </c>
      <c r="X2272" s="52"/>
      <c r="Y2272" s="53"/>
      <c r="Z2272" s="53"/>
      <c r="AA2272" s="53"/>
      <c r="AB2272" s="54" t="str">
        <f t="shared" si="574"/>
        <v/>
      </c>
      <c r="AC2272" s="54" t="str">
        <f t="shared" si="575"/>
        <v/>
      </c>
      <c r="AD2272" s="52"/>
      <c r="AE2272" s="53"/>
      <c r="AF2272" s="53"/>
      <c r="AG2272" s="53"/>
      <c r="AH2272" s="54" t="str">
        <f t="shared" si="576"/>
        <v/>
      </c>
      <c r="AI2272" s="54" t="str">
        <f t="shared" si="577"/>
        <v/>
      </c>
      <c r="AJ2272" s="52"/>
      <c r="AK2272" s="55"/>
      <c r="AL2272" s="55"/>
      <c r="AM2272" s="55"/>
      <c r="AN2272" s="54" t="str">
        <f t="shared" si="578"/>
        <v/>
      </c>
      <c r="AO2272" s="54" t="str">
        <f t="shared" si="579"/>
        <v/>
      </c>
      <c r="AP2272" s="53"/>
      <c r="AQ2272" s="53"/>
      <c r="AR2272" s="1"/>
      <c r="AS2272" s="1"/>
    </row>
    <row r="2273" spans="1:45" ht="18.75" customHeight="1" x14ac:dyDescent="0.35">
      <c r="A2273" s="1"/>
      <c r="B2273" s="49">
        <f>IF(R2273="",0,COUNTIF($R$7:R2273,R2273))</f>
        <v>0</v>
      </c>
      <c r="C2273" s="49" t="str">
        <f t="shared" si="564"/>
        <v>0</v>
      </c>
      <c r="D2273" s="49">
        <f>IF(X2273="",0,COUNTIF($X$7:X2273,X2273))</f>
        <v>0</v>
      </c>
      <c r="E2273" s="49" t="str">
        <f t="shared" si="565"/>
        <v>0</v>
      </c>
      <c r="F2273" s="49">
        <f>IF(AD2273="",0,COUNTIF($AD$7:AD2273,AD2273))</f>
        <v>0</v>
      </c>
      <c r="G2273" s="49" t="str">
        <f t="shared" si="566"/>
        <v>0</v>
      </c>
      <c r="H2273" s="49">
        <f>IF(AJ2273="",0,COUNTIF($AJ$7:AJ2273,AJ2273))</f>
        <v>0</v>
      </c>
      <c r="I2273" s="49" t="str">
        <f t="shared" si="567"/>
        <v>0</v>
      </c>
      <c r="J2273" s="120">
        <f t="shared" si="568"/>
        <v>0</v>
      </c>
      <c r="K2273" s="50" t="str">
        <f t="shared" si="569"/>
        <v>-</v>
      </c>
      <c r="L2273" s="49">
        <f>IF(N2273="",0,COUNTIF($N$7:N2273,N2273))</f>
        <v>0</v>
      </c>
      <c r="M2273" s="50" t="str">
        <f t="shared" si="570"/>
        <v>0</v>
      </c>
      <c r="N2273" s="49" t="str">
        <f t="shared" si="571"/>
        <v/>
      </c>
      <c r="O2273" s="1"/>
      <c r="P2273" s="112"/>
      <c r="Q2273" s="4"/>
      <c r="R2273" s="4"/>
      <c r="S2273" s="54" t="str">
        <f t="shared" si="572"/>
        <v/>
      </c>
      <c r="T2273" s="51"/>
      <c r="U2273" s="53"/>
      <c r="V2273" s="233"/>
      <c r="W2273" s="234" t="str">
        <f t="shared" si="573"/>
        <v/>
      </c>
      <c r="X2273" s="52"/>
      <c r="Y2273" s="53"/>
      <c r="Z2273" s="53"/>
      <c r="AA2273" s="53"/>
      <c r="AB2273" s="54" t="str">
        <f t="shared" si="574"/>
        <v/>
      </c>
      <c r="AC2273" s="54" t="str">
        <f t="shared" si="575"/>
        <v/>
      </c>
      <c r="AD2273" s="52"/>
      <c r="AE2273" s="53"/>
      <c r="AF2273" s="53"/>
      <c r="AG2273" s="53"/>
      <c r="AH2273" s="54" t="str">
        <f t="shared" si="576"/>
        <v/>
      </c>
      <c r="AI2273" s="54" t="str">
        <f t="shared" si="577"/>
        <v/>
      </c>
      <c r="AJ2273" s="52"/>
      <c r="AK2273" s="55"/>
      <c r="AL2273" s="55"/>
      <c r="AM2273" s="55"/>
      <c r="AN2273" s="54" t="str">
        <f t="shared" si="578"/>
        <v/>
      </c>
      <c r="AO2273" s="54" t="str">
        <f t="shared" si="579"/>
        <v/>
      </c>
      <c r="AP2273" s="53"/>
      <c r="AQ2273" s="53"/>
      <c r="AR2273" s="1"/>
      <c r="AS2273" s="1"/>
    </row>
    <row r="2274" spans="1:45" ht="18.75" customHeight="1" x14ac:dyDescent="0.35">
      <c r="A2274" s="1"/>
      <c r="B2274" s="49">
        <f>IF(R2274="",0,COUNTIF($R$7:R2274,R2274))</f>
        <v>0</v>
      </c>
      <c r="C2274" s="49" t="str">
        <f t="shared" si="564"/>
        <v>0</v>
      </c>
      <c r="D2274" s="49">
        <f>IF(X2274="",0,COUNTIF($X$7:X2274,X2274))</f>
        <v>0</v>
      </c>
      <c r="E2274" s="49" t="str">
        <f t="shared" si="565"/>
        <v>0</v>
      </c>
      <c r="F2274" s="49">
        <f>IF(AD2274="",0,COUNTIF($AD$7:AD2274,AD2274))</f>
        <v>0</v>
      </c>
      <c r="G2274" s="49" t="str">
        <f t="shared" si="566"/>
        <v>0</v>
      </c>
      <c r="H2274" s="49">
        <f>IF(AJ2274="",0,COUNTIF($AJ$7:AJ2274,AJ2274))</f>
        <v>0</v>
      </c>
      <c r="I2274" s="49" t="str">
        <f t="shared" si="567"/>
        <v>0</v>
      </c>
      <c r="J2274" s="120">
        <f t="shared" si="568"/>
        <v>0</v>
      </c>
      <c r="K2274" s="50" t="str">
        <f t="shared" si="569"/>
        <v>-</v>
      </c>
      <c r="L2274" s="49">
        <f>IF(N2274="",0,COUNTIF($N$7:N2274,N2274))</f>
        <v>0</v>
      </c>
      <c r="M2274" s="50" t="str">
        <f t="shared" si="570"/>
        <v>0</v>
      </c>
      <c r="N2274" s="49" t="str">
        <f t="shared" si="571"/>
        <v/>
      </c>
      <c r="O2274" s="1"/>
      <c r="P2274" s="112"/>
      <c r="Q2274" s="4"/>
      <c r="R2274" s="4"/>
      <c r="S2274" s="54" t="str">
        <f t="shared" si="572"/>
        <v/>
      </c>
      <c r="T2274" s="51"/>
      <c r="U2274" s="53"/>
      <c r="V2274" s="233"/>
      <c r="W2274" s="234" t="str">
        <f t="shared" si="573"/>
        <v/>
      </c>
      <c r="X2274" s="52"/>
      <c r="Y2274" s="53"/>
      <c r="Z2274" s="53"/>
      <c r="AA2274" s="53"/>
      <c r="AB2274" s="54" t="str">
        <f t="shared" si="574"/>
        <v/>
      </c>
      <c r="AC2274" s="54" t="str">
        <f t="shared" si="575"/>
        <v/>
      </c>
      <c r="AD2274" s="52"/>
      <c r="AE2274" s="53"/>
      <c r="AF2274" s="53"/>
      <c r="AG2274" s="53"/>
      <c r="AH2274" s="54" t="str">
        <f t="shared" si="576"/>
        <v/>
      </c>
      <c r="AI2274" s="54" t="str">
        <f t="shared" si="577"/>
        <v/>
      </c>
      <c r="AJ2274" s="52"/>
      <c r="AK2274" s="55"/>
      <c r="AL2274" s="55"/>
      <c r="AM2274" s="55"/>
      <c r="AN2274" s="54" t="str">
        <f t="shared" si="578"/>
        <v/>
      </c>
      <c r="AO2274" s="54" t="str">
        <f t="shared" si="579"/>
        <v/>
      </c>
      <c r="AP2274" s="53"/>
      <c r="AQ2274" s="53"/>
      <c r="AR2274" s="1"/>
      <c r="AS2274" s="1"/>
    </row>
    <row r="2275" spans="1:45" ht="18.75" customHeight="1" x14ac:dyDescent="0.35">
      <c r="A2275" s="1"/>
      <c r="B2275" s="49">
        <f>IF(R2275="",0,COUNTIF($R$7:R2275,R2275))</f>
        <v>0</v>
      </c>
      <c r="C2275" s="49" t="str">
        <f t="shared" si="564"/>
        <v>0</v>
      </c>
      <c r="D2275" s="49">
        <f>IF(X2275="",0,COUNTIF($X$7:X2275,X2275))</f>
        <v>0</v>
      </c>
      <c r="E2275" s="49" t="str">
        <f t="shared" si="565"/>
        <v>0</v>
      </c>
      <c r="F2275" s="49">
        <f>IF(AD2275="",0,COUNTIF($AD$7:AD2275,AD2275))</f>
        <v>0</v>
      </c>
      <c r="G2275" s="49" t="str">
        <f t="shared" si="566"/>
        <v>0</v>
      </c>
      <c r="H2275" s="49">
        <f>IF(AJ2275="",0,COUNTIF($AJ$7:AJ2275,AJ2275))</f>
        <v>0</v>
      </c>
      <c r="I2275" s="49" t="str">
        <f t="shared" si="567"/>
        <v>0</v>
      </c>
      <c r="J2275" s="120">
        <f t="shared" si="568"/>
        <v>0</v>
      </c>
      <c r="K2275" s="50" t="str">
        <f t="shared" si="569"/>
        <v>-</v>
      </c>
      <c r="L2275" s="49">
        <f>IF(N2275="",0,COUNTIF($N$7:N2275,N2275))</f>
        <v>0</v>
      </c>
      <c r="M2275" s="50" t="str">
        <f t="shared" si="570"/>
        <v>0</v>
      </c>
      <c r="N2275" s="49" t="str">
        <f t="shared" si="571"/>
        <v/>
      </c>
      <c r="O2275" s="1"/>
      <c r="P2275" s="112"/>
      <c r="Q2275" s="4"/>
      <c r="R2275" s="4"/>
      <c r="S2275" s="54" t="str">
        <f t="shared" si="572"/>
        <v/>
      </c>
      <c r="T2275" s="51"/>
      <c r="U2275" s="53"/>
      <c r="V2275" s="233"/>
      <c r="W2275" s="234" t="str">
        <f t="shared" si="573"/>
        <v/>
      </c>
      <c r="X2275" s="52"/>
      <c r="Y2275" s="53"/>
      <c r="Z2275" s="53"/>
      <c r="AA2275" s="53"/>
      <c r="AB2275" s="54" t="str">
        <f t="shared" si="574"/>
        <v/>
      </c>
      <c r="AC2275" s="54" t="str">
        <f t="shared" si="575"/>
        <v/>
      </c>
      <c r="AD2275" s="52"/>
      <c r="AE2275" s="53"/>
      <c r="AF2275" s="53"/>
      <c r="AG2275" s="53"/>
      <c r="AH2275" s="54" t="str">
        <f t="shared" si="576"/>
        <v/>
      </c>
      <c r="AI2275" s="54" t="str">
        <f t="shared" si="577"/>
        <v/>
      </c>
      <c r="AJ2275" s="52"/>
      <c r="AK2275" s="55"/>
      <c r="AL2275" s="55"/>
      <c r="AM2275" s="55"/>
      <c r="AN2275" s="54" t="str">
        <f t="shared" si="578"/>
        <v/>
      </c>
      <c r="AO2275" s="54" t="str">
        <f t="shared" si="579"/>
        <v/>
      </c>
      <c r="AP2275" s="53"/>
      <c r="AQ2275" s="53"/>
      <c r="AR2275" s="1"/>
      <c r="AS2275" s="1"/>
    </row>
    <row r="2276" spans="1:45" ht="18.75" customHeight="1" x14ac:dyDescent="0.35">
      <c r="A2276" s="1"/>
      <c r="B2276" s="49">
        <f>IF(R2276="",0,COUNTIF($R$7:R2276,R2276))</f>
        <v>0</v>
      </c>
      <c r="C2276" s="49" t="str">
        <f t="shared" si="564"/>
        <v>0</v>
      </c>
      <c r="D2276" s="49">
        <f>IF(X2276="",0,COUNTIF($X$7:X2276,X2276))</f>
        <v>0</v>
      </c>
      <c r="E2276" s="49" t="str">
        <f t="shared" si="565"/>
        <v>0</v>
      </c>
      <c r="F2276" s="49">
        <f>IF(AD2276="",0,COUNTIF($AD$7:AD2276,AD2276))</f>
        <v>0</v>
      </c>
      <c r="G2276" s="49" t="str">
        <f t="shared" si="566"/>
        <v>0</v>
      </c>
      <c r="H2276" s="49">
        <f>IF(AJ2276="",0,COUNTIF($AJ$7:AJ2276,AJ2276))</f>
        <v>0</v>
      </c>
      <c r="I2276" s="49" t="str">
        <f t="shared" si="567"/>
        <v>0</v>
      </c>
      <c r="J2276" s="120">
        <f t="shared" si="568"/>
        <v>0</v>
      </c>
      <c r="K2276" s="50" t="str">
        <f t="shared" si="569"/>
        <v>-</v>
      </c>
      <c r="L2276" s="49">
        <f>IF(N2276="",0,COUNTIF($N$7:N2276,N2276))</f>
        <v>0</v>
      </c>
      <c r="M2276" s="50" t="str">
        <f t="shared" si="570"/>
        <v>0</v>
      </c>
      <c r="N2276" s="49" t="str">
        <f t="shared" si="571"/>
        <v/>
      </c>
      <c r="O2276" s="1"/>
      <c r="P2276" s="112"/>
      <c r="Q2276" s="4"/>
      <c r="R2276" s="4"/>
      <c r="S2276" s="54" t="str">
        <f t="shared" si="572"/>
        <v/>
      </c>
      <c r="T2276" s="51"/>
      <c r="U2276" s="53"/>
      <c r="V2276" s="233"/>
      <c r="W2276" s="234" t="str">
        <f t="shared" si="573"/>
        <v/>
      </c>
      <c r="X2276" s="52"/>
      <c r="Y2276" s="53"/>
      <c r="Z2276" s="53"/>
      <c r="AA2276" s="53"/>
      <c r="AB2276" s="54" t="str">
        <f t="shared" si="574"/>
        <v/>
      </c>
      <c r="AC2276" s="54" t="str">
        <f t="shared" si="575"/>
        <v/>
      </c>
      <c r="AD2276" s="52"/>
      <c r="AE2276" s="53"/>
      <c r="AF2276" s="53"/>
      <c r="AG2276" s="53"/>
      <c r="AH2276" s="54" t="str">
        <f t="shared" si="576"/>
        <v/>
      </c>
      <c r="AI2276" s="54" t="str">
        <f t="shared" si="577"/>
        <v/>
      </c>
      <c r="AJ2276" s="52"/>
      <c r="AK2276" s="55"/>
      <c r="AL2276" s="55"/>
      <c r="AM2276" s="55"/>
      <c r="AN2276" s="54" t="str">
        <f t="shared" si="578"/>
        <v/>
      </c>
      <c r="AO2276" s="54" t="str">
        <f t="shared" si="579"/>
        <v/>
      </c>
      <c r="AP2276" s="53"/>
      <c r="AQ2276" s="53"/>
      <c r="AR2276" s="1"/>
      <c r="AS2276" s="1"/>
    </row>
    <row r="2277" spans="1:45" ht="18.75" customHeight="1" x14ac:dyDescent="0.35">
      <c r="A2277" s="1"/>
      <c r="B2277" s="49">
        <f>IF(R2277="",0,COUNTIF($R$7:R2277,R2277))</f>
        <v>0</v>
      </c>
      <c r="C2277" s="49" t="str">
        <f t="shared" si="564"/>
        <v>0</v>
      </c>
      <c r="D2277" s="49">
        <f>IF(X2277="",0,COUNTIF($X$7:X2277,X2277))</f>
        <v>0</v>
      </c>
      <c r="E2277" s="49" t="str">
        <f t="shared" si="565"/>
        <v>0</v>
      </c>
      <c r="F2277" s="49">
        <f>IF(AD2277="",0,COUNTIF($AD$7:AD2277,AD2277))</f>
        <v>0</v>
      </c>
      <c r="G2277" s="49" t="str">
        <f t="shared" si="566"/>
        <v>0</v>
      </c>
      <c r="H2277" s="49">
        <f>IF(AJ2277="",0,COUNTIF($AJ$7:AJ2277,AJ2277))</f>
        <v>0</v>
      </c>
      <c r="I2277" s="49" t="str">
        <f t="shared" si="567"/>
        <v>0</v>
      </c>
      <c r="J2277" s="120">
        <f t="shared" si="568"/>
        <v>0</v>
      </c>
      <c r="K2277" s="50" t="str">
        <f t="shared" si="569"/>
        <v>-</v>
      </c>
      <c r="L2277" s="49">
        <f>IF(N2277="",0,COUNTIF($N$7:N2277,N2277))</f>
        <v>0</v>
      </c>
      <c r="M2277" s="50" t="str">
        <f t="shared" si="570"/>
        <v>0</v>
      </c>
      <c r="N2277" s="49" t="str">
        <f t="shared" si="571"/>
        <v/>
      </c>
      <c r="O2277" s="1"/>
      <c r="P2277" s="112"/>
      <c r="Q2277" s="4"/>
      <c r="R2277" s="4"/>
      <c r="S2277" s="54" t="str">
        <f t="shared" si="572"/>
        <v/>
      </c>
      <c r="T2277" s="51"/>
      <c r="U2277" s="53"/>
      <c r="V2277" s="233"/>
      <c r="W2277" s="234" t="str">
        <f t="shared" si="573"/>
        <v/>
      </c>
      <c r="X2277" s="52"/>
      <c r="Y2277" s="53"/>
      <c r="Z2277" s="53"/>
      <c r="AA2277" s="53"/>
      <c r="AB2277" s="54" t="str">
        <f t="shared" si="574"/>
        <v/>
      </c>
      <c r="AC2277" s="54" t="str">
        <f t="shared" si="575"/>
        <v/>
      </c>
      <c r="AD2277" s="52"/>
      <c r="AE2277" s="53"/>
      <c r="AF2277" s="53"/>
      <c r="AG2277" s="53"/>
      <c r="AH2277" s="54" t="str">
        <f t="shared" si="576"/>
        <v/>
      </c>
      <c r="AI2277" s="54" t="str">
        <f t="shared" si="577"/>
        <v/>
      </c>
      <c r="AJ2277" s="52"/>
      <c r="AK2277" s="55"/>
      <c r="AL2277" s="55"/>
      <c r="AM2277" s="55"/>
      <c r="AN2277" s="54" t="str">
        <f t="shared" si="578"/>
        <v/>
      </c>
      <c r="AO2277" s="54" t="str">
        <f t="shared" si="579"/>
        <v/>
      </c>
      <c r="AP2277" s="53"/>
      <c r="AQ2277" s="53"/>
      <c r="AR2277" s="1"/>
      <c r="AS2277" s="1"/>
    </row>
    <row r="2278" spans="1:45" ht="18.75" customHeight="1" x14ac:dyDescent="0.35">
      <c r="A2278" s="1"/>
      <c r="B2278" s="49">
        <f>IF(R2278="",0,COUNTIF($R$7:R2278,R2278))</f>
        <v>0</v>
      </c>
      <c r="C2278" s="49" t="str">
        <f t="shared" si="564"/>
        <v>0</v>
      </c>
      <c r="D2278" s="49">
        <f>IF(X2278="",0,COUNTIF($X$7:X2278,X2278))</f>
        <v>0</v>
      </c>
      <c r="E2278" s="49" t="str">
        <f t="shared" si="565"/>
        <v>0</v>
      </c>
      <c r="F2278" s="49">
        <f>IF(AD2278="",0,COUNTIF($AD$7:AD2278,AD2278))</f>
        <v>0</v>
      </c>
      <c r="G2278" s="49" t="str">
        <f t="shared" si="566"/>
        <v>0</v>
      </c>
      <c r="H2278" s="49">
        <f>IF(AJ2278="",0,COUNTIF($AJ$7:AJ2278,AJ2278))</f>
        <v>0</v>
      </c>
      <c r="I2278" s="49" t="str">
        <f t="shared" si="567"/>
        <v>0</v>
      </c>
      <c r="J2278" s="120">
        <f t="shared" si="568"/>
        <v>0</v>
      </c>
      <c r="K2278" s="50" t="str">
        <f t="shared" si="569"/>
        <v>-</v>
      </c>
      <c r="L2278" s="49">
        <f>IF(N2278="",0,COUNTIF($N$7:N2278,N2278))</f>
        <v>0</v>
      </c>
      <c r="M2278" s="50" t="str">
        <f t="shared" si="570"/>
        <v>0</v>
      </c>
      <c r="N2278" s="49" t="str">
        <f t="shared" si="571"/>
        <v/>
      </c>
      <c r="O2278" s="1"/>
      <c r="P2278" s="112"/>
      <c r="Q2278" s="4"/>
      <c r="R2278" s="4"/>
      <c r="S2278" s="54" t="str">
        <f t="shared" si="572"/>
        <v/>
      </c>
      <c r="T2278" s="51"/>
      <c r="U2278" s="53"/>
      <c r="V2278" s="233"/>
      <c r="W2278" s="234" t="str">
        <f t="shared" si="573"/>
        <v/>
      </c>
      <c r="X2278" s="52"/>
      <c r="Y2278" s="53"/>
      <c r="Z2278" s="53"/>
      <c r="AA2278" s="53"/>
      <c r="AB2278" s="54" t="str">
        <f t="shared" si="574"/>
        <v/>
      </c>
      <c r="AC2278" s="54" t="str">
        <f t="shared" si="575"/>
        <v/>
      </c>
      <c r="AD2278" s="52"/>
      <c r="AE2278" s="53"/>
      <c r="AF2278" s="53"/>
      <c r="AG2278" s="53"/>
      <c r="AH2278" s="54" t="str">
        <f t="shared" si="576"/>
        <v/>
      </c>
      <c r="AI2278" s="54" t="str">
        <f t="shared" si="577"/>
        <v/>
      </c>
      <c r="AJ2278" s="52"/>
      <c r="AK2278" s="55"/>
      <c r="AL2278" s="55"/>
      <c r="AM2278" s="55"/>
      <c r="AN2278" s="54" t="str">
        <f t="shared" si="578"/>
        <v/>
      </c>
      <c r="AO2278" s="54" t="str">
        <f t="shared" si="579"/>
        <v/>
      </c>
      <c r="AP2278" s="53"/>
      <c r="AQ2278" s="53"/>
      <c r="AR2278" s="1"/>
      <c r="AS2278" s="1"/>
    </row>
    <row r="2279" spans="1:45" ht="18.75" customHeight="1" x14ac:dyDescent="0.35">
      <c r="A2279" s="1"/>
      <c r="B2279" s="49">
        <f>IF(R2279="",0,COUNTIF($R$7:R2279,R2279))</f>
        <v>0</v>
      </c>
      <c r="C2279" s="49" t="str">
        <f t="shared" si="564"/>
        <v>0</v>
      </c>
      <c r="D2279" s="49">
        <f>IF(X2279="",0,COUNTIF($X$7:X2279,X2279))</f>
        <v>0</v>
      </c>
      <c r="E2279" s="49" t="str">
        <f t="shared" si="565"/>
        <v>0</v>
      </c>
      <c r="F2279" s="49">
        <f>IF(AD2279="",0,COUNTIF($AD$7:AD2279,AD2279))</f>
        <v>0</v>
      </c>
      <c r="G2279" s="49" t="str">
        <f t="shared" si="566"/>
        <v>0</v>
      </c>
      <c r="H2279" s="49">
        <f>IF(AJ2279="",0,COUNTIF($AJ$7:AJ2279,AJ2279))</f>
        <v>0</v>
      </c>
      <c r="I2279" s="49" t="str">
        <f t="shared" si="567"/>
        <v>0</v>
      </c>
      <c r="J2279" s="120">
        <f t="shared" si="568"/>
        <v>0</v>
      </c>
      <c r="K2279" s="50" t="str">
        <f t="shared" si="569"/>
        <v>-</v>
      </c>
      <c r="L2279" s="49">
        <f>IF(N2279="",0,COUNTIF($N$7:N2279,N2279))</f>
        <v>0</v>
      </c>
      <c r="M2279" s="50" t="str">
        <f t="shared" si="570"/>
        <v>0</v>
      </c>
      <c r="N2279" s="49" t="str">
        <f t="shared" si="571"/>
        <v/>
      </c>
      <c r="O2279" s="1"/>
      <c r="P2279" s="112"/>
      <c r="Q2279" s="4"/>
      <c r="R2279" s="4"/>
      <c r="S2279" s="54" t="str">
        <f t="shared" si="572"/>
        <v/>
      </c>
      <c r="T2279" s="51"/>
      <c r="U2279" s="53"/>
      <c r="V2279" s="233"/>
      <c r="W2279" s="234" t="str">
        <f t="shared" si="573"/>
        <v/>
      </c>
      <c r="X2279" s="52"/>
      <c r="Y2279" s="53"/>
      <c r="Z2279" s="53"/>
      <c r="AA2279" s="53"/>
      <c r="AB2279" s="54" t="str">
        <f t="shared" si="574"/>
        <v/>
      </c>
      <c r="AC2279" s="54" t="str">
        <f t="shared" si="575"/>
        <v/>
      </c>
      <c r="AD2279" s="52"/>
      <c r="AE2279" s="53"/>
      <c r="AF2279" s="53"/>
      <c r="AG2279" s="53"/>
      <c r="AH2279" s="54" t="str">
        <f t="shared" si="576"/>
        <v/>
      </c>
      <c r="AI2279" s="54" t="str">
        <f t="shared" si="577"/>
        <v/>
      </c>
      <c r="AJ2279" s="52"/>
      <c r="AK2279" s="55"/>
      <c r="AL2279" s="55"/>
      <c r="AM2279" s="55"/>
      <c r="AN2279" s="54" t="str">
        <f t="shared" si="578"/>
        <v/>
      </c>
      <c r="AO2279" s="54" t="str">
        <f t="shared" si="579"/>
        <v/>
      </c>
      <c r="AP2279" s="53"/>
      <c r="AQ2279" s="53"/>
      <c r="AR2279" s="1"/>
      <c r="AS2279" s="1"/>
    </row>
    <row r="2280" spans="1:45" ht="18.75" customHeight="1" x14ac:dyDescent="0.35">
      <c r="A2280" s="1"/>
      <c r="B2280" s="49">
        <f>IF(R2280="",0,COUNTIF($R$7:R2280,R2280))</f>
        <v>0</v>
      </c>
      <c r="C2280" s="49" t="str">
        <f t="shared" si="564"/>
        <v>0</v>
      </c>
      <c r="D2280" s="49">
        <f>IF(X2280="",0,COUNTIF($X$7:X2280,X2280))</f>
        <v>0</v>
      </c>
      <c r="E2280" s="49" t="str">
        <f t="shared" si="565"/>
        <v>0</v>
      </c>
      <c r="F2280" s="49">
        <f>IF(AD2280="",0,COUNTIF($AD$7:AD2280,AD2280))</f>
        <v>0</v>
      </c>
      <c r="G2280" s="49" t="str">
        <f t="shared" si="566"/>
        <v>0</v>
      </c>
      <c r="H2280" s="49">
        <f>IF(AJ2280="",0,COUNTIF($AJ$7:AJ2280,AJ2280))</f>
        <v>0</v>
      </c>
      <c r="I2280" s="49" t="str">
        <f t="shared" si="567"/>
        <v>0</v>
      </c>
      <c r="J2280" s="120">
        <f t="shared" si="568"/>
        <v>0</v>
      </c>
      <c r="K2280" s="50" t="str">
        <f t="shared" si="569"/>
        <v>-</v>
      </c>
      <c r="L2280" s="49">
        <f>IF(N2280="",0,COUNTIF($N$7:N2280,N2280))</f>
        <v>0</v>
      </c>
      <c r="M2280" s="50" t="str">
        <f t="shared" si="570"/>
        <v>0</v>
      </c>
      <c r="N2280" s="49" t="str">
        <f t="shared" si="571"/>
        <v/>
      </c>
      <c r="O2280" s="1"/>
      <c r="P2280" s="112"/>
      <c r="Q2280" s="4"/>
      <c r="R2280" s="4"/>
      <c r="S2280" s="54" t="str">
        <f t="shared" si="572"/>
        <v/>
      </c>
      <c r="T2280" s="51"/>
      <c r="U2280" s="53"/>
      <c r="V2280" s="233"/>
      <c r="W2280" s="234" t="str">
        <f t="shared" si="573"/>
        <v/>
      </c>
      <c r="X2280" s="52"/>
      <c r="Y2280" s="53"/>
      <c r="Z2280" s="53"/>
      <c r="AA2280" s="53"/>
      <c r="AB2280" s="54" t="str">
        <f t="shared" si="574"/>
        <v/>
      </c>
      <c r="AC2280" s="54" t="str">
        <f t="shared" si="575"/>
        <v/>
      </c>
      <c r="AD2280" s="52"/>
      <c r="AE2280" s="53"/>
      <c r="AF2280" s="53"/>
      <c r="AG2280" s="53"/>
      <c r="AH2280" s="54" t="str">
        <f t="shared" si="576"/>
        <v/>
      </c>
      <c r="AI2280" s="54" t="str">
        <f t="shared" si="577"/>
        <v/>
      </c>
      <c r="AJ2280" s="52"/>
      <c r="AK2280" s="55"/>
      <c r="AL2280" s="55"/>
      <c r="AM2280" s="55"/>
      <c r="AN2280" s="54" t="str">
        <f t="shared" si="578"/>
        <v/>
      </c>
      <c r="AO2280" s="54" t="str">
        <f t="shared" si="579"/>
        <v/>
      </c>
      <c r="AP2280" s="53"/>
      <c r="AQ2280" s="53"/>
      <c r="AR2280" s="1"/>
      <c r="AS2280" s="1"/>
    </row>
    <row r="2281" spans="1:45" ht="18.75" customHeight="1" x14ac:dyDescent="0.35">
      <c r="A2281" s="1"/>
      <c r="B2281" s="49">
        <f>IF(R2281="",0,COUNTIF($R$7:R2281,R2281))</f>
        <v>0</v>
      </c>
      <c r="C2281" s="49" t="str">
        <f t="shared" si="564"/>
        <v>0</v>
      </c>
      <c r="D2281" s="49">
        <f>IF(X2281="",0,COUNTIF($X$7:X2281,X2281))</f>
        <v>0</v>
      </c>
      <c r="E2281" s="49" t="str">
        <f t="shared" si="565"/>
        <v>0</v>
      </c>
      <c r="F2281" s="49">
        <f>IF(AD2281="",0,COUNTIF($AD$7:AD2281,AD2281))</f>
        <v>0</v>
      </c>
      <c r="G2281" s="49" t="str">
        <f t="shared" si="566"/>
        <v>0</v>
      </c>
      <c r="H2281" s="49">
        <f>IF(AJ2281="",0,COUNTIF($AJ$7:AJ2281,AJ2281))</f>
        <v>0</v>
      </c>
      <c r="I2281" s="49" t="str">
        <f t="shared" si="567"/>
        <v>0</v>
      </c>
      <c r="J2281" s="120">
        <f t="shared" si="568"/>
        <v>0</v>
      </c>
      <c r="K2281" s="50" t="str">
        <f t="shared" si="569"/>
        <v>-</v>
      </c>
      <c r="L2281" s="49">
        <f>IF(N2281="",0,COUNTIF($N$7:N2281,N2281))</f>
        <v>0</v>
      </c>
      <c r="M2281" s="50" t="str">
        <f t="shared" si="570"/>
        <v>0</v>
      </c>
      <c r="N2281" s="49" t="str">
        <f t="shared" si="571"/>
        <v/>
      </c>
      <c r="O2281" s="1"/>
      <c r="P2281" s="112"/>
      <c r="Q2281" s="4"/>
      <c r="R2281" s="4"/>
      <c r="S2281" s="54" t="str">
        <f t="shared" si="572"/>
        <v/>
      </c>
      <c r="T2281" s="51"/>
      <c r="U2281" s="53"/>
      <c r="V2281" s="233"/>
      <c r="W2281" s="234" t="str">
        <f t="shared" si="573"/>
        <v/>
      </c>
      <c r="X2281" s="52"/>
      <c r="Y2281" s="53"/>
      <c r="Z2281" s="53"/>
      <c r="AA2281" s="53"/>
      <c r="AB2281" s="54" t="str">
        <f t="shared" si="574"/>
        <v/>
      </c>
      <c r="AC2281" s="54" t="str">
        <f t="shared" si="575"/>
        <v/>
      </c>
      <c r="AD2281" s="52"/>
      <c r="AE2281" s="53"/>
      <c r="AF2281" s="53"/>
      <c r="AG2281" s="53"/>
      <c r="AH2281" s="54" t="str">
        <f t="shared" si="576"/>
        <v/>
      </c>
      <c r="AI2281" s="54" t="str">
        <f t="shared" si="577"/>
        <v/>
      </c>
      <c r="AJ2281" s="52"/>
      <c r="AK2281" s="55"/>
      <c r="AL2281" s="55"/>
      <c r="AM2281" s="55"/>
      <c r="AN2281" s="54" t="str">
        <f t="shared" si="578"/>
        <v/>
      </c>
      <c r="AO2281" s="54" t="str">
        <f t="shared" si="579"/>
        <v/>
      </c>
      <c r="AP2281" s="53"/>
      <c r="AQ2281" s="53"/>
      <c r="AR2281" s="1"/>
      <c r="AS2281" s="1"/>
    </row>
    <row r="2282" spans="1:45" ht="18.75" customHeight="1" x14ac:dyDescent="0.35">
      <c r="A2282" s="1"/>
      <c r="B2282" s="49">
        <f>IF(R2282="",0,COUNTIF($R$7:R2282,R2282))</f>
        <v>0</v>
      </c>
      <c r="C2282" s="49" t="str">
        <f t="shared" si="564"/>
        <v>0</v>
      </c>
      <c r="D2282" s="49">
        <f>IF(X2282="",0,COUNTIF($X$7:X2282,X2282))</f>
        <v>0</v>
      </c>
      <c r="E2282" s="49" t="str">
        <f t="shared" si="565"/>
        <v>0</v>
      </c>
      <c r="F2282" s="49">
        <f>IF(AD2282="",0,COUNTIF($AD$7:AD2282,AD2282))</f>
        <v>0</v>
      </c>
      <c r="G2282" s="49" t="str">
        <f t="shared" si="566"/>
        <v>0</v>
      </c>
      <c r="H2282" s="49">
        <f>IF(AJ2282="",0,COUNTIF($AJ$7:AJ2282,AJ2282))</f>
        <v>0</v>
      </c>
      <c r="I2282" s="49" t="str">
        <f t="shared" si="567"/>
        <v>0</v>
      </c>
      <c r="J2282" s="120">
        <f t="shared" si="568"/>
        <v>0</v>
      </c>
      <c r="K2282" s="50" t="str">
        <f t="shared" si="569"/>
        <v>-</v>
      </c>
      <c r="L2282" s="49">
        <f>IF(N2282="",0,COUNTIF($N$7:N2282,N2282))</f>
        <v>0</v>
      </c>
      <c r="M2282" s="50" t="str">
        <f t="shared" si="570"/>
        <v>0</v>
      </c>
      <c r="N2282" s="49" t="str">
        <f t="shared" si="571"/>
        <v/>
      </c>
      <c r="O2282" s="1"/>
      <c r="P2282" s="112"/>
      <c r="Q2282" s="4"/>
      <c r="R2282" s="4"/>
      <c r="S2282" s="54" t="str">
        <f t="shared" si="572"/>
        <v/>
      </c>
      <c r="T2282" s="51"/>
      <c r="U2282" s="53"/>
      <c r="V2282" s="233"/>
      <c r="W2282" s="234" t="str">
        <f t="shared" si="573"/>
        <v/>
      </c>
      <c r="X2282" s="52"/>
      <c r="Y2282" s="53"/>
      <c r="Z2282" s="53"/>
      <c r="AA2282" s="53"/>
      <c r="AB2282" s="54" t="str">
        <f t="shared" si="574"/>
        <v/>
      </c>
      <c r="AC2282" s="54" t="str">
        <f t="shared" si="575"/>
        <v/>
      </c>
      <c r="AD2282" s="52"/>
      <c r="AE2282" s="53"/>
      <c r="AF2282" s="53"/>
      <c r="AG2282" s="53"/>
      <c r="AH2282" s="54" t="str">
        <f t="shared" si="576"/>
        <v/>
      </c>
      <c r="AI2282" s="54" t="str">
        <f t="shared" si="577"/>
        <v/>
      </c>
      <c r="AJ2282" s="52"/>
      <c r="AK2282" s="55"/>
      <c r="AL2282" s="55"/>
      <c r="AM2282" s="55"/>
      <c r="AN2282" s="54" t="str">
        <f t="shared" si="578"/>
        <v/>
      </c>
      <c r="AO2282" s="54" t="str">
        <f t="shared" si="579"/>
        <v/>
      </c>
      <c r="AP2282" s="53"/>
      <c r="AQ2282" s="53"/>
      <c r="AR2282" s="1"/>
      <c r="AS2282" s="1"/>
    </row>
    <row r="2283" spans="1:45" ht="18.75" customHeight="1" x14ac:dyDescent="0.35">
      <c r="A2283" s="1"/>
      <c r="B2283" s="49">
        <f>IF(R2283="",0,COUNTIF($R$7:R2283,R2283))</f>
        <v>0</v>
      </c>
      <c r="C2283" s="49" t="str">
        <f t="shared" si="564"/>
        <v>0</v>
      </c>
      <c r="D2283" s="49">
        <f>IF(X2283="",0,COUNTIF($X$7:X2283,X2283))</f>
        <v>0</v>
      </c>
      <c r="E2283" s="49" t="str">
        <f t="shared" si="565"/>
        <v>0</v>
      </c>
      <c r="F2283" s="49">
        <f>IF(AD2283="",0,COUNTIF($AD$7:AD2283,AD2283))</f>
        <v>0</v>
      </c>
      <c r="G2283" s="49" t="str">
        <f t="shared" si="566"/>
        <v>0</v>
      </c>
      <c r="H2283" s="49">
        <f>IF(AJ2283="",0,COUNTIF($AJ$7:AJ2283,AJ2283))</f>
        <v>0</v>
      </c>
      <c r="I2283" s="49" t="str">
        <f t="shared" si="567"/>
        <v>0</v>
      </c>
      <c r="J2283" s="120">
        <f t="shared" si="568"/>
        <v>0</v>
      </c>
      <c r="K2283" s="50" t="str">
        <f t="shared" si="569"/>
        <v>-</v>
      </c>
      <c r="L2283" s="49">
        <f>IF(N2283="",0,COUNTIF($N$7:N2283,N2283))</f>
        <v>0</v>
      </c>
      <c r="M2283" s="50" t="str">
        <f t="shared" si="570"/>
        <v>0</v>
      </c>
      <c r="N2283" s="49" t="str">
        <f t="shared" si="571"/>
        <v/>
      </c>
      <c r="O2283" s="1"/>
      <c r="P2283" s="112"/>
      <c r="Q2283" s="4"/>
      <c r="R2283" s="4"/>
      <c r="S2283" s="54" t="str">
        <f t="shared" si="572"/>
        <v/>
      </c>
      <c r="T2283" s="51"/>
      <c r="U2283" s="53"/>
      <c r="V2283" s="233"/>
      <c r="W2283" s="234" t="str">
        <f t="shared" si="573"/>
        <v/>
      </c>
      <c r="X2283" s="52"/>
      <c r="Y2283" s="53"/>
      <c r="Z2283" s="53"/>
      <c r="AA2283" s="53"/>
      <c r="AB2283" s="54" t="str">
        <f t="shared" si="574"/>
        <v/>
      </c>
      <c r="AC2283" s="54" t="str">
        <f t="shared" si="575"/>
        <v/>
      </c>
      <c r="AD2283" s="52"/>
      <c r="AE2283" s="53"/>
      <c r="AF2283" s="53"/>
      <c r="AG2283" s="53"/>
      <c r="AH2283" s="54" t="str">
        <f t="shared" si="576"/>
        <v/>
      </c>
      <c r="AI2283" s="54" t="str">
        <f t="shared" si="577"/>
        <v/>
      </c>
      <c r="AJ2283" s="52"/>
      <c r="AK2283" s="55"/>
      <c r="AL2283" s="55"/>
      <c r="AM2283" s="55"/>
      <c r="AN2283" s="54" t="str">
        <f t="shared" si="578"/>
        <v/>
      </c>
      <c r="AO2283" s="54" t="str">
        <f t="shared" si="579"/>
        <v/>
      </c>
      <c r="AP2283" s="53"/>
      <c r="AQ2283" s="53"/>
      <c r="AR2283" s="1"/>
      <c r="AS2283" s="1"/>
    </row>
    <row r="2284" spans="1:45" ht="18.75" customHeight="1" x14ac:dyDescent="0.35">
      <c r="A2284" s="1"/>
      <c r="B2284" s="49">
        <f>IF(R2284="",0,COUNTIF($R$7:R2284,R2284))</f>
        <v>0</v>
      </c>
      <c r="C2284" s="49" t="str">
        <f t="shared" si="564"/>
        <v>0</v>
      </c>
      <c r="D2284" s="49">
        <f>IF(X2284="",0,COUNTIF($X$7:X2284,X2284))</f>
        <v>0</v>
      </c>
      <c r="E2284" s="49" t="str">
        <f t="shared" si="565"/>
        <v>0</v>
      </c>
      <c r="F2284" s="49">
        <f>IF(AD2284="",0,COUNTIF($AD$7:AD2284,AD2284))</f>
        <v>0</v>
      </c>
      <c r="G2284" s="49" t="str">
        <f t="shared" si="566"/>
        <v>0</v>
      </c>
      <c r="H2284" s="49">
        <f>IF(AJ2284="",0,COUNTIF($AJ$7:AJ2284,AJ2284))</f>
        <v>0</v>
      </c>
      <c r="I2284" s="49" t="str">
        <f t="shared" si="567"/>
        <v>0</v>
      </c>
      <c r="J2284" s="120">
        <f t="shared" si="568"/>
        <v>0</v>
      </c>
      <c r="K2284" s="50" t="str">
        <f t="shared" si="569"/>
        <v>-</v>
      </c>
      <c r="L2284" s="49">
        <f>IF(N2284="",0,COUNTIF($N$7:N2284,N2284))</f>
        <v>0</v>
      </c>
      <c r="M2284" s="50" t="str">
        <f t="shared" si="570"/>
        <v>0</v>
      </c>
      <c r="N2284" s="49" t="str">
        <f t="shared" si="571"/>
        <v/>
      </c>
      <c r="O2284" s="1"/>
      <c r="P2284" s="112"/>
      <c r="Q2284" s="4"/>
      <c r="R2284" s="4"/>
      <c r="S2284" s="54" t="str">
        <f t="shared" si="572"/>
        <v/>
      </c>
      <c r="T2284" s="51"/>
      <c r="U2284" s="53"/>
      <c r="V2284" s="233"/>
      <c r="W2284" s="234" t="str">
        <f t="shared" si="573"/>
        <v/>
      </c>
      <c r="X2284" s="52"/>
      <c r="Y2284" s="53"/>
      <c r="Z2284" s="53"/>
      <c r="AA2284" s="53"/>
      <c r="AB2284" s="54" t="str">
        <f t="shared" si="574"/>
        <v/>
      </c>
      <c r="AC2284" s="54" t="str">
        <f t="shared" si="575"/>
        <v/>
      </c>
      <c r="AD2284" s="52"/>
      <c r="AE2284" s="53"/>
      <c r="AF2284" s="53"/>
      <c r="AG2284" s="53"/>
      <c r="AH2284" s="54" t="str">
        <f t="shared" si="576"/>
        <v/>
      </c>
      <c r="AI2284" s="54" t="str">
        <f t="shared" si="577"/>
        <v/>
      </c>
      <c r="AJ2284" s="52"/>
      <c r="AK2284" s="55"/>
      <c r="AL2284" s="55"/>
      <c r="AM2284" s="55"/>
      <c r="AN2284" s="54" t="str">
        <f t="shared" si="578"/>
        <v/>
      </c>
      <c r="AO2284" s="54" t="str">
        <f t="shared" si="579"/>
        <v/>
      </c>
      <c r="AP2284" s="53"/>
      <c r="AQ2284" s="53"/>
      <c r="AR2284" s="1"/>
      <c r="AS2284" s="1"/>
    </row>
    <row r="2285" spans="1:45" ht="18.75" customHeight="1" x14ac:dyDescent="0.35">
      <c r="A2285" s="1"/>
      <c r="B2285" s="49">
        <f>IF(R2285="",0,COUNTIF($R$7:R2285,R2285))</f>
        <v>0</v>
      </c>
      <c r="C2285" s="49" t="str">
        <f t="shared" si="564"/>
        <v>0</v>
      </c>
      <c r="D2285" s="49">
        <f>IF(X2285="",0,COUNTIF($X$7:X2285,X2285))</f>
        <v>0</v>
      </c>
      <c r="E2285" s="49" t="str">
        <f t="shared" si="565"/>
        <v>0</v>
      </c>
      <c r="F2285" s="49">
        <f>IF(AD2285="",0,COUNTIF($AD$7:AD2285,AD2285))</f>
        <v>0</v>
      </c>
      <c r="G2285" s="49" t="str">
        <f t="shared" si="566"/>
        <v>0</v>
      </c>
      <c r="H2285" s="49">
        <f>IF(AJ2285="",0,COUNTIF($AJ$7:AJ2285,AJ2285))</f>
        <v>0</v>
      </c>
      <c r="I2285" s="49" t="str">
        <f t="shared" si="567"/>
        <v>0</v>
      </c>
      <c r="J2285" s="120">
        <f t="shared" si="568"/>
        <v>0</v>
      </c>
      <c r="K2285" s="50" t="str">
        <f t="shared" si="569"/>
        <v>-</v>
      </c>
      <c r="L2285" s="49">
        <f>IF(N2285="",0,COUNTIF($N$7:N2285,N2285))</f>
        <v>0</v>
      </c>
      <c r="M2285" s="50" t="str">
        <f t="shared" si="570"/>
        <v>0</v>
      </c>
      <c r="N2285" s="49" t="str">
        <f t="shared" si="571"/>
        <v/>
      </c>
      <c r="O2285" s="1"/>
      <c r="P2285" s="112"/>
      <c r="Q2285" s="4"/>
      <c r="R2285" s="4"/>
      <c r="S2285" s="54" t="str">
        <f t="shared" si="572"/>
        <v/>
      </c>
      <c r="T2285" s="51"/>
      <c r="U2285" s="53"/>
      <c r="V2285" s="233"/>
      <c r="W2285" s="234" t="str">
        <f t="shared" si="573"/>
        <v/>
      </c>
      <c r="X2285" s="52"/>
      <c r="Y2285" s="53"/>
      <c r="Z2285" s="53"/>
      <c r="AA2285" s="53"/>
      <c r="AB2285" s="54" t="str">
        <f t="shared" si="574"/>
        <v/>
      </c>
      <c r="AC2285" s="54" t="str">
        <f t="shared" si="575"/>
        <v/>
      </c>
      <c r="AD2285" s="52"/>
      <c r="AE2285" s="53"/>
      <c r="AF2285" s="53"/>
      <c r="AG2285" s="53"/>
      <c r="AH2285" s="54" t="str">
        <f t="shared" si="576"/>
        <v/>
      </c>
      <c r="AI2285" s="54" t="str">
        <f t="shared" si="577"/>
        <v/>
      </c>
      <c r="AJ2285" s="52"/>
      <c r="AK2285" s="55"/>
      <c r="AL2285" s="55"/>
      <c r="AM2285" s="55"/>
      <c r="AN2285" s="54" t="str">
        <f t="shared" si="578"/>
        <v/>
      </c>
      <c r="AO2285" s="54" t="str">
        <f t="shared" si="579"/>
        <v/>
      </c>
      <c r="AP2285" s="53"/>
      <c r="AQ2285" s="53"/>
      <c r="AR2285" s="1"/>
      <c r="AS2285" s="1"/>
    </row>
    <row r="2286" spans="1:45" ht="18.75" customHeight="1" x14ac:dyDescent="0.35">
      <c r="A2286" s="1"/>
      <c r="B2286" s="49">
        <f>IF(R2286="",0,COUNTIF($R$7:R2286,R2286))</f>
        <v>0</v>
      </c>
      <c r="C2286" s="49" t="str">
        <f t="shared" si="564"/>
        <v>0</v>
      </c>
      <c r="D2286" s="49">
        <f>IF(X2286="",0,COUNTIF($X$7:X2286,X2286))</f>
        <v>0</v>
      </c>
      <c r="E2286" s="49" t="str">
        <f t="shared" si="565"/>
        <v>0</v>
      </c>
      <c r="F2286" s="49">
        <f>IF(AD2286="",0,COUNTIF($AD$7:AD2286,AD2286))</f>
        <v>0</v>
      </c>
      <c r="G2286" s="49" t="str">
        <f t="shared" si="566"/>
        <v>0</v>
      </c>
      <c r="H2286" s="49">
        <f>IF(AJ2286="",0,COUNTIF($AJ$7:AJ2286,AJ2286))</f>
        <v>0</v>
      </c>
      <c r="I2286" s="49" t="str">
        <f t="shared" si="567"/>
        <v>0</v>
      </c>
      <c r="J2286" s="120">
        <f t="shared" si="568"/>
        <v>0</v>
      </c>
      <c r="K2286" s="50" t="str">
        <f t="shared" si="569"/>
        <v>-</v>
      </c>
      <c r="L2286" s="49">
        <f>IF(N2286="",0,COUNTIF($N$7:N2286,N2286))</f>
        <v>0</v>
      </c>
      <c r="M2286" s="50" t="str">
        <f t="shared" si="570"/>
        <v>0</v>
      </c>
      <c r="N2286" s="49" t="str">
        <f t="shared" si="571"/>
        <v/>
      </c>
      <c r="O2286" s="1"/>
      <c r="P2286" s="112"/>
      <c r="Q2286" s="4"/>
      <c r="R2286" s="4"/>
      <c r="S2286" s="54" t="str">
        <f t="shared" si="572"/>
        <v/>
      </c>
      <c r="T2286" s="51"/>
      <c r="U2286" s="53"/>
      <c r="V2286" s="233"/>
      <c r="W2286" s="234" t="str">
        <f t="shared" si="573"/>
        <v/>
      </c>
      <c r="X2286" s="52"/>
      <c r="Y2286" s="53"/>
      <c r="Z2286" s="53"/>
      <c r="AA2286" s="53"/>
      <c r="AB2286" s="54" t="str">
        <f t="shared" si="574"/>
        <v/>
      </c>
      <c r="AC2286" s="54" t="str">
        <f t="shared" si="575"/>
        <v/>
      </c>
      <c r="AD2286" s="52"/>
      <c r="AE2286" s="53"/>
      <c r="AF2286" s="53"/>
      <c r="AG2286" s="53"/>
      <c r="AH2286" s="54" t="str">
        <f t="shared" si="576"/>
        <v/>
      </c>
      <c r="AI2286" s="54" t="str">
        <f t="shared" si="577"/>
        <v/>
      </c>
      <c r="AJ2286" s="52"/>
      <c r="AK2286" s="55"/>
      <c r="AL2286" s="55"/>
      <c r="AM2286" s="55"/>
      <c r="AN2286" s="54" t="str">
        <f t="shared" si="578"/>
        <v/>
      </c>
      <c r="AO2286" s="54" t="str">
        <f t="shared" si="579"/>
        <v/>
      </c>
      <c r="AP2286" s="53"/>
      <c r="AQ2286" s="53"/>
      <c r="AR2286" s="1"/>
      <c r="AS2286" s="1"/>
    </row>
    <row r="2287" spans="1:45" ht="18.75" customHeight="1" x14ac:dyDescent="0.35">
      <c r="A2287" s="1"/>
      <c r="B2287" s="49">
        <f>IF(R2287="",0,COUNTIF($R$7:R2287,R2287))</f>
        <v>0</v>
      </c>
      <c r="C2287" s="49" t="str">
        <f t="shared" si="564"/>
        <v>0</v>
      </c>
      <c r="D2287" s="49">
        <f>IF(X2287="",0,COUNTIF($X$7:X2287,X2287))</f>
        <v>0</v>
      </c>
      <c r="E2287" s="49" t="str">
        <f t="shared" si="565"/>
        <v>0</v>
      </c>
      <c r="F2287" s="49">
        <f>IF(AD2287="",0,COUNTIF($AD$7:AD2287,AD2287))</f>
        <v>0</v>
      </c>
      <c r="G2287" s="49" t="str">
        <f t="shared" si="566"/>
        <v>0</v>
      </c>
      <c r="H2287" s="49">
        <f>IF(AJ2287="",0,COUNTIF($AJ$7:AJ2287,AJ2287))</f>
        <v>0</v>
      </c>
      <c r="I2287" s="49" t="str">
        <f t="shared" si="567"/>
        <v>0</v>
      </c>
      <c r="J2287" s="120">
        <f t="shared" si="568"/>
        <v>0</v>
      </c>
      <c r="K2287" s="50" t="str">
        <f t="shared" si="569"/>
        <v>-</v>
      </c>
      <c r="L2287" s="49">
        <f>IF(N2287="",0,COUNTIF($N$7:N2287,N2287))</f>
        <v>0</v>
      </c>
      <c r="M2287" s="50" t="str">
        <f t="shared" si="570"/>
        <v>0</v>
      </c>
      <c r="N2287" s="49" t="str">
        <f t="shared" si="571"/>
        <v/>
      </c>
      <c r="O2287" s="1"/>
      <c r="P2287" s="112"/>
      <c r="Q2287" s="4"/>
      <c r="R2287" s="4"/>
      <c r="S2287" s="54" t="str">
        <f t="shared" si="572"/>
        <v/>
      </c>
      <c r="T2287" s="51"/>
      <c r="U2287" s="53"/>
      <c r="V2287" s="233"/>
      <c r="W2287" s="234" t="str">
        <f t="shared" si="573"/>
        <v/>
      </c>
      <c r="X2287" s="52"/>
      <c r="Y2287" s="53"/>
      <c r="Z2287" s="53"/>
      <c r="AA2287" s="53"/>
      <c r="AB2287" s="54" t="str">
        <f t="shared" si="574"/>
        <v/>
      </c>
      <c r="AC2287" s="54" t="str">
        <f t="shared" si="575"/>
        <v/>
      </c>
      <c r="AD2287" s="52"/>
      <c r="AE2287" s="53"/>
      <c r="AF2287" s="53"/>
      <c r="AG2287" s="53"/>
      <c r="AH2287" s="54" t="str">
        <f t="shared" si="576"/>
        <v/>
      </c>
      <c r="AI2287" s="54" t="str">
        <f t="shared" si="577"/>
        <v/>
      </c>
      <c r="AJ2287" s="52"/>
      <c r="AK2287" s="55"/>
      <c r="AL2287" s="55"/>
      <c r="AM2287" s="55"/>
      <c r="AN2287" s="54" t="str">
        <f t="shared" si="578"/>
        <v/>
      </c>
      <c r="AO2287" s="54" t="str">
        <f t="shared" si="579"/>
        <v/>
      </c>
      <c r="AP2287" s="53"/>
      <c r="AQ2287" s="53"/>
      <c r="AR2287" s="1"/>
      <c r="AS2287" s="1"/>
    </row>
    <row r="2288" spans="1:45" ht="18.75" customHeight="1" x14ac:dyDescent="0.35">
      <c r="A2288" s="1"/>
      <c r="B2288" s="49">
        <f>IF(R2288="",0,COUNTIF($R$7:R2288,R2288))</f>
        <v>0</v>
      </c>
      <c r="C2288" s="49" t="str">
        <f t="shared" si="564"/>
        <v>0</v>
      </c>
      <c r="D2288" s="49">
        <f>IF(X2288="",0,COUNTIF($X$7:X2288,X2288))</f>
        <v>0</v>
      </c>
      <c r="E2288" s="49" t="str">
        <f t="shared" si="565"/>
        <v>0</v>
      </c>
      <c r="F2288" s="49">
        <f>IF(AD2288="",0,COUNTIF($AD$7:AD2288,AD2288))</f>
        <v>0</v>
      </c>
      <c r="G2288" s="49" t="str">
        <f t="shared" si="566"/>
        <v>0</v>
      </c>
      <c r="H2288" s="49">
        <f>IF(AJ2288="",0,COUNTIF($AJ$7:AJ2288,AJ2288))</f>
        <v>0</v>
      </c>
      <c r="I2288" s="49" t="str">
        <f t="shared" si="567"/>
        <v>0</v>
      </c>
      <c r="J2288" s="120">
        <f t="shared" si="568"/>
        <v>0</v>
      </c>
      <c r="K2288" s="50" t="str">
        <f t="shared" si="569"/>
        <v>-</v>
      </c>
      <c r="L2288" s="49">
        <f>IF(N2288="",0,COUNTIF($N$7:N2288,N2288))</f>
        <v>0</v>
      </c>
      <c r="M2288" s="50" t="str">
        <f t="shared" si="570"/>
        <v>0</v>
      </c>
      <c r="N2288" s="49" t="str">
        <f t="shared" si="571"/>
        <v/>
      </c>
      <c r="O2288" s="1"/>
      <c r="P2288" s="112"/>
      <c r="Q2288" s="4"/>
      <c r="R2288" s="4"/>
      <c r="S2288" s="54" t="str">
        <f t="shared" si="572"/>
        <v/>
      </c>
      <c r="T2288" s="51"/>
      <c r="U2288" s="53"/>
      <c r="V2288" s="233"/>
      <c r="W2288" s="234" t="str">
        <f t="shared" si="573"/>
        <v/>
      </c>
      <c r="X2288" s="52"/>
      <c r="Y2288" s="53"/>
      <c r="Z2288" s="53"/>
      <c r="AA2288" s="53"/>
      <c r="AB2288" s="54" t="str">
        <f t="shared" si="574"/>
        <v/>
      </c>
      <c r="AC2288" s="54" t="str">
        <f t="shared" si="575"/>
        <v/>
      </c>
      <c r="AD2288" s="52"/>
      <c r="AE2288" s="53"/>
      <c r="AF2288" s="53"/>
      <c r="AG2288" s="53"/>
      <c r="AH2288" s="54" t="str">
        <f t="shared" si="576"/>
        <v/>
      </c>
      <c r="AI2288" s="54" t="str">
        <f t="shared" si="577"/>
        <v/>
      </c>
      <c r="AJ2288" s="52"/>
      <c r="AK2288" s="55"/>
      <c r="AL2288" s="55"/>
      <c r="AM2288" s="55"/>
      <c r="AN2288" s="54" t="str">
        <f t="shared" si="578"/>
        <v/>
      </c>
      <c r="AO2288" s="54" t="str">
        <f t="shared" si="579"/>
        <v/>
      </c>
      <c r="AP2288" s="53"/>
      <c r="AQ2288" s="53"/>
      <c r="AR2288" s="1"/>
      <c r="AS2288" s="1"/>
    </row>
    <row r="2289" spans="1:45" ht="18.75" customHeight="1" x14ac:dyDescent="0.35">
      <c r="A2289" s="1"/>
      <c r="B2289" s="49">
        <f>IF(R2289="",0,COUNTIF($R$7:R2289,R2289))</f>
        <v>0</v>
      </c>
      <c r="C2289" s="49" t="str">
        <f t="shared" si="564"/>
        <v>0</v>
      </c>
      <c r="D2289" s="49">
        <f>IF(X2289="",0,COUNTIF($X$7:X2289,X2289))</f>
        <v>0</v>
      </c>
      <c r="E2289" s="49" t="str">
        <f t="shared" si="565"/>
        <v>0</v>
      </c>
      <c r="F2289" s="49">
        <f>IF(AD2289="",0,COUNTIF($AD$7:AD2289,AD2289))</f>
        <v>0</v>
      </c>
      <c r="G2289" s="49" t="str">
        <f t="shared" si="566"/>
        <v>0</v>
      </c>
      <c r="H2289" s="49">
        <f>IF(AJ2289="",0,COUNTIF($AJ$7:AJ2289,AJ2289))</f>
        <v>0</v>
      </c>
      <c r="I2289" s="49" t="str">
        <f t="shared" si="567"/>
        <v>0</v>
      </c>
      <c r="J2289" s="120">
        <f t="shared" si="568"/>
        <v>0</v>
      </c>
      <c r="K2289" s="50" t="str">
        <f t="shared" si="569"/>
        <v>-</v>
      </c>
      <c r="L2289" s="49">
        <f>IF(N2289="",0,COUNTIF($N$7:N2289,N2289))</f>
        <v>0</v>
      </c>
      <c r="M2289" s="50" t="str">
        <f t="shared" si="570"/>
        <v>0</v>
      </c>
      <c r="N2289" s="49" t="str">
        <f t="shared" si="571"/>
        <v/>
      </c>
      <c r="O2289" s="1"/>
      <c r="P2289" s="112"/>
      <c r="Q2289" s="4"/>
      <c r="R2289" s="4"/>
      <c r="S2289" s="54" t="str">
        <f t="shared" si="572"/>
        <v/>
      </c>
      <c r="T2289" s="51"/>
      <c r="U2289" s="53"/>
      <c r="V2289" s="233"/>
      <c r="W2289" s="234" t="str">
        <f t="shared" si="573"/>
        <v/>
      </c>
      <c r="X2289" s="52"/>
      <c r="Y2289" s="53"/>
      <c r="Z2289" s="53"/>
      <c r="AA2289" s="53"/>
      <c r="AB2289" s="54" t="str">
        <f t="shared" si="574"/>
        <v/>
      </c>
      <c r="AC2289" s="54" t="str">
        <f t="shared" si="575"/>
        <v/>
      </c>
      <c r="AD2289" s="52"/>
      <c r="AE2289" s="53"/>
      <c r="AF2289" s="53"/>
      <c r="AG2289" s="53"/>
      <c r="AH2289" s="54" t="str">
        <f t="shared" si="576"/>
        <v/>
      </c>
      <c r="AI2289" s="54" t="str">
        <f t="shared" si="577"/>
        <v/>
      </c>
      <c r="AJ2289" s="52"/>
      <c r="AK2289" s="55"/>
      <c r="AL2289" s="55"/>
      <c r="AM2289" s="55"/>
      <c r="AN2289" s="54" t="str">
        <f t="shared" si="578"/>
        <v/>
      </c>
      <c r="AO2289" s="54" t="str">
        <f t="shared" si="579"/>
        <v/>
      </c>
      <c r="AP2289" s="53"/>
      <c r="AQ2289" s="53"/>
      <c r="AR2289" s="1"/>
      <c r="AS2289" s="1"/>
    </row>
    <row r="2290" spans="1:45" ht="18.75" customHeight="1" x14ac:dyDescent="0.35">
      <c r="A2290" s="1"/>
      <c r="B2290" s="49">
        <f>IF(R2290="",0,COUNTIF($R$7:R2290,R2290))</f>
        <v>0</v>
      </c>
      <c r="C2290" s="49" t="str">
        <f t="shared" si="564"/>
        <v>0</v>
      </c>
      <c r="D2290" s="49">
        <f>IF(X2290="",0,COUNTIF($X$7:X2290,X2290))</f>
        <v>0</v>
      </c>
      <c r="E2290" s="49" t="str">
        <f t="shared" si="565"/>
        <v>0</v>
      </c>
      <c r="F2290" s="49">
        <f>IF(AD2290="",0,COUNTIF($AD$7:AD2290,AD2290))</f>
        <v>0</v>
      </c>
      <c r="G2290" s="49" t="str">
        <f t="shared" si="566"/>
        <v>0</v>
      </c>
      <c r="H2290" s="49">
        <f>IF(AJ2290="",0,COUNTIF($AJ$7:AJ2290,AJ2290))</f>
        <v>0</v>
      </c>
      <c r="I2290" s="49" t="str">
        <f t="shared" si="567"/>
        <v>0</v>
      </c>
      <c r="J2290" s="120">
        <f t="shared" si="568"/>
        <v>0</v>
      </c>
      <c r="K2290" s="50" t="str">
        <f t="shared" si="569"/>
        <v>-</v>
      </c>
      <c r="L2290" s="49">
        <f>IF(N2290="",0,COUNTIF($N$7:N2290,N2290))</f>
        <v>0</v>
      </c>
      <c r="M2290" s="50" t="str">
        <f t="shared" si="570"/>
        <v>0</v>
      </c>
      <c r="N2290" s="49" t="str">
        <f t="shared" si="571"/>
        <v/>
      </c>
      <c r="O2290" s="1"/>
      <c r="P2290" s="112"/>
      <c r="Q2290" s="4"/>
      <c r="R2290" s="4"/>
      <c r="S2290" s="54" t="str">
        <f t="shared" si="572"/>
        <v/>
      </c>
      <c r="T2290" s="51"/>
      <c r="U2290" s="53"/>
      <c r="V2290" s="233"/>
      <c r="W2290" s="234" t="str">
        <f t="shared" si="573"/>
        <v/>
      </c>
      <c r="X2290" s="52"/>
      <c r="Y2290" s="53"/>
      <c r="Z2290" s="53"/>
      <c r="AA2290" s="53"/>
      <c r="AB2290" s="54" t="str">
        <f t="shared" si="574"/>
        <v/>
      </c>
      <c r="AC2290" s="54" t="str">
        <f t="shared" si="575"/>
        <v/>
      </c>
      <c r="AD2290" s="52"/>
      <c r="AE2290" s="53"/>
      <c r="AF2290" s="53"/>
      <c r="AG2290" s="53"/>
      <c r="AH2290" s="54" t="str">
        <f t="shared" si="576"/>
        <v/>
      </c>
      <c r="AI2290" s="54" t="str">
        <f t="shared" si="577"/>
        <v/>
      </c>
      <c r="AJ2290" s="52"/>
      <c r="AK2290" s="55"/>
      <c r="AL2290" s="55"/>
      <c r="AM2290" s="55"/>
      <c r="AN2290" s="54" t="str">
        <f t="shared" si="578"/>
        <v/>
      </c>
      <c r="AO2290" s="54" t="str">
        <f t="shared" si="579"/>
        <v/>
      </c>
      <c r="AP2290" s="53"/>
      <c r="AQ2290" s="53"/>
      <c r="AR2290" s="1"/>
      <c r="AS2290" s="1"/>
    </row>
    <row r="2291" spans="1:45" ht="18.75" customHeight="1" x14ac:dyDescent="0.35">
      <c r="A2291" s="1"/>
      <c r="B2291" s="49">
        <f>IF(R2291="",0,COUNTIF($R$7:R2291,R2291))</f>
        <v>0</v>
      </c>
      <c r="C2291" s="49" t="str">
        <f t="shared" ref="C2291:C2354" si="580">B2291&amp;R2291</f>
        <v>0</v>
      </c>
      <c r="D2291" s="49">
        <f>IF(X2291="",0,COUNTIF($X$7:X2291,X2291))</f>
        <v>0</v>
      </c>
      <c r="E2291" s="49" t="str">
        <f t="shared" ref="E2291:E2354" si="581">D2291&amp;X2291</f>
        <v>0</v>
      </c>
      <c r="F2291" s="49">
        <f>IF(AD2291="",0,COUNTIF($AD$7:AD2291,AD2291))</f>
        <v>0</v>
      </c>
      <c r="G2291" s="49" t="str">
        <f t="shared" ref="G2291:G2354" si="582">F2291&amp;AD2291</f>
        <v>0</v>
      </c>
      <c r="H2291" s="49">
        <f>IF(AJ2291="",0,COUNTIF($AJ$7:AJ2291,AJ2291))</f>
        <v>0</v>
      </c>
      <c r="I2291" s="49" t="str">
        <f t="shared" ref="I2291:I2354" si="583">H2291&amp;AJ2291</f>
        <v>0</v>
      </c>
      <c r="J2291" s="120">
        <f t="shared" ref="J2291:J2354" si="584">Y2291+AE2291+AK2291</f>
        <v>0</v>
      </c>
      <c r="K2291" s="50" t="str">
        <f t="shared" ref="K2291:K2354" si="585">IF(R2291="","-",IF(P2291&lt;&gt;"",P2291,K2290))</f>
        <v>-</v>
      </c>
      <c r="L2291" s="49">
        <f>IF(N2291="",0,COUNTIF($N$7:N2291,N2291))</f>
        <v>0</v>
      </c>
      <c r="M2291" s="50" t="str">
        <f t="shared" ref="M2291:M2354" si="586">L2291&amp;N2291</f>
        <v>0</v>
      </c>
      <c r="N2291" s="49" t="str">
        <f t="shared" ref="N2291:N2354" si="587">IF(R2291="","",IF(Q2291&lt;&gt;"",Q2291,N2290))</f>
        <v/>
      </c>
      <c r="O2291" s="1"/>
      <c r="P2291" s="112"/>
      <c r="Q2291" s="4"/>
      <c r="R2291" s="4"/>
      <c r="S2291" s="54" t="str">
        <f t="shared" ref="S2291:S2354" si="588">IF(R2291&lt;&gt;"",VLOOKUP(R2291,DP,2,FALSE),"")</f>
        <v/>
      </c>
      <c r="T2291" s="51"/>
      <c r="U2291" s="53"/>
      <c r="V2291" s="233"/>
      <c r="W2291" s="234" t="str">
        <f t="shared" ref="W2291:W2354" si="589">IF(AND(R2291&lt;&gt;"",U2291&lt;&gt;""),$U2291*$V2291,"")</f>
        <v/>
      </c>
      <c r="X2291" s="52"/>
      <c r="Y2291" s="53"/>
      <c r="Z2291" s="53"/>
      <c r="AA2291" s="53"/>
      <c r="AB2291" s="54" t="str">
        <f t="shared" ref="AB2291:AB2354" si="590">IF(AND(R2291&lt;&gt;"",X2291&lt;&gt;""),$Y2291*$Z2291,"")</f>
        <v/>
      </c>
      <c r="AC2291" s="54" t="str">
        <f t="shared" ref="AC2291:AC2354" si="591">IF(AND(R2291&lt;&gt;"",X2291&lt;&gt;""),$Y2291*$AA2291,"")</f>
        <v/>
      </c>
      <c r="AD2291" s="52"/>
      <c r="AE2291" s="53"/>
      <c r="AF2291" s="53"/>
      <c r="AG2291" s="53"/>
      <c r="AH2291" s="54" t="str">
        <f t="shared" ref="AH2291:AH2354" si="592">IF(AND(R2291&lt;&gt;"",AD2291&lt;&gt;""),$AE2291*$AF2291,"")</f>
        <v/>
      </c>
      <c r="AI2291" s="54" t="str">
        <f t="shared" ref="AI2291:AI2354" si="593">IF(AND(R2291&lt;&gt;"",AD2291&lt;&gt;""),$AE2291*$AG2291,"")</f>
        <v/>
      </c>
      <c r="AJ2291" s="52"/>
      <c r="AK2291" s="55"/>
      <c r="AL2291" s="55"/>
      <c r="AM2291" s="55"/>
      <c r="AN2291" s="54" t="str">
        <f t="shared" ref="AN2291:AN2354" si="594">IF(AND(R2291&lt;&gt;"",AJ2291&lt;&gt;""),$AK2291*$AL2291,"")</f>
        <v/>
      </c>
      <c r="AO2291" s="54" t="str">
        <f t="shared" ref="AO2291:AO2354" si="595">IF(AND(R2291&lt;&gt;"",AJ2291&lt;&gt;""),$AK2291*$AM2291,"")</f>
        <v/>
      </c>
      <c r="AP2291" s="53"/>
      <c r="AQ2291" s="53"/>
      <c r="AR2291" s="1"/>
      <c r="AS2291" s="1"/>
    </row>
    <row r="2292" spans="1:45" ht="18.75" customHeight="1" x14ac:dyDescent="0.35">
      <c r="A2292" s="1"/>
      <c r="B2292" s="49">
        <f>IF(R2292="",0,COUNTIF($R$7:R2292,R2292))</f>
        <v>0</v>
      </c>
      <c r="C2292" s="49" t="str">
        <f t="shared" si="580"/>
        <v>0</v>
      </c>
      <c r="D2292" s="49">
        <f>IF(X2292="",0,COUNTIF($X$7:X2292,X2292))</f>
        <v>0</v>
      </c>
      <c r="E2292" s="49" t="str">
        <f t="shared" si="581"/>
        <v>0</v>
      </c>
      <c r="F2292" s="49">
        <f>IF(AD2292="",0,COUNTIF($AD$7:AD2292,AD2292))</f>
        <v>0</v>
      </c>
      <c r="G2292" s="49" t="str">
        <f t="shared" si="582"/>
        <v>0</v>
      </c>
      <c r="H2292" s="49">
        <f>IF(AJ2292="",0,COUNTIF($AJ$7:AJ2292,AJ2292))</f>
        <v>0</v>
      </c>
      <c r="I2292" s="49" t="str">
        <f t="shared" si="583"/>
        <v>0</v>
      </c>
      <c r="J2292" s="120">
        <f t="shared" si="584"/>
        <v>0</v>
      </c>
      <c r="K2292" s="50" t="str">
        <f t="shared" si="585"/>
        <v>-</v>
      </c>
      <c r="L2292" s="49">
        <f>IF(N2292="",0,COUNTIF($N$7:N2292,N2292))</f>
        <v>0</v>
      </c>
      <c r="M2292" s="50" t="str">
        <f t="shared" si="586"/>
        <v>0</v>
      </c>
      <c r="N2292" s="49" t="str">
        <f t="shared" si="587"/>
        <v/>
      </c>
      <c r="O2292" s="1"/>
      <c r="P2292" s="112"/>
      <c r="Q2292" s="4"/>
      <c r="R2292" s="4"/>
      <c r="S2292" s="54" t="str">
        <f t="shared" si="588"/>
        <v/>
      </c>
      <c r="T2292" s="51"/>
      <c r="U2292" s="53"/>
      <c r="V2292" s="233"/>
      <c r="W2292" s="234" t="str">
        <f t="shared" si="589"/>
        <v/>
      </c>
      <c r="X2292" s="52"/>
      <c r="Y2292" s="53"/>
      <c r="Z2292" s="53"/>
      <c r="AA2292" s="53"/>
      <c r="AB2292" s="54" t="str">
        <f t="shared" si="590"/>
        <v/>
      </c>
      <c r="AC2292" s="54" t="str">
        <f t="shared" si="591"/>
        <v/>
      </c>
      <c r="AD2292" s="52"/>
      <c r="AE2292" s="53"/>
      <c r="AF2292" s="53"/>
      <c r="AG2292" s="53"/>
      <c r="AH2292" s="54" t="str">
        <f t="shared" si="592"/>
        <v/>
      </c>
      <c r="AI2292" s="54" t="str">
        <f t="shared" si="593"/>
        <v/>
      </c>
      <c r="AJ2292" s="52"/>
      <c r="AK2292" s="55"/>
      <c r="AL2292" s="55"/>
      <c r="AM2292" s="55"/>
      <c r="AN2292" s="54" t="str">
        <f t="shared" si="594"/>
        <v/>
      </c>
      <c r="AO2292" s="54" t="str">
        <f t="shared" si="595"/>
        <v/>
      </c>
      <c r="AP2292" s="53"/>
      <c r="AQ2292" s="53"/>
      <c r="AR2292" s="1"/>
      <c r="AS2292" s="1"/>
    </row>
    <row r="2293" spans="1:45" ht="18.75" customHeight="1" x14ac:dyDescent="0.35">
      <c r="A2293" s="1"/>
      <c r="B2293" s="49">
        <f>IF(R2293="",0,COUNTIF($R$7:R2293,R2293))</f>
        <v>0</v>
      </c>
      <c r="C2293" s="49" t="str">
        <f t="shared" si="580"/>
        <v>0</v>
      </c>
      <c r="D2293" s="49">
        <f>IF(X2293="",0,COUNTIF($X$7:X2293,X2293))</f>
        <v>0</v>
      </c>
      <c r="E2293" s="49" t="str">
        <f t="shared" si="581"/>
        <v>0</v>
      </c>
      <c r="F2293" s="49">
        <f>IF(AD2293="",0,COUNTIF($AD$7:AD2293,AD2293))</f>
        <v>0</v>
      </c>
      <c r="G2293" s="49" t="str">
        <f t="shared" si="582"/>
        <v>0</v>
      </c>
      <c r="H2293" s="49">
        <f>IF(AJ2293="",0,COUNTIF($AJ$7:AJ2293,AJ2293))</f>
        <v>0</v>
      </c>
      <c r="I2293" s="49" t="str">
        <f t="shared" si="583"/>
        <v>0</v>
      </c>
      <c r="J2293" s="120">
        <f t="shared" si="584"/>
        <v>0</v>
      </c>
      <c r="K2293" s="50" t="str">
        <f t="shared" si="585"/>
        <v>-</v>
      </c>
      <c r="L2293" s="49">
        <f>IF(N2293="",0,COUNTIF($N$7:N2293,N2293))</f>
        <v>0</v>
      </c>
      <c r="M2293" s="50" t="str">
        <f t="shared" si="586"/>
        <v>0</v>
      </c>
      <c r="N2293" s="49" t="str">
        <f t="shared" si="587"/>
        <v/>
      </c>
      <c r="O2293" s="1"/>
      <c r="P2293" s="112"/>
      <c r="Q2293" s="4"/>
      <c r="R2293" s="4"/>
      <c r="S2293" s="54" t="str">
        <f t="shared" si="588"/>
        <v/>
      </c>
      <c r="T2293" s="51"/>
      <c r="U2293" s="53"/>
      <c r="V2293" s="233"/>
      <c r="W2293" s="234" t="str">
        <f t="shared" si="589"/>
        <v/>
      </c>
      <c r="X2293" s="52"/>
      <c r="Y2293" s="53"/>
      <c r="Z2293" s="53"/>
      <c r="AA2293" s="53"/>
      <c r="AB2293" s="54" t="str">
        <f t="shared" si="590"/>
        <v/>
      </c>
      <c r="AC2293" s="54" t="str">
        <f t="shared" si="591"/>
        <v/>
      </c>
      <c r="AD2293" s="52"/>
      <c r="AE2293" s="53"/>
      <c r="AF2293" s="53"/>
      <c r="AG2293" s="53"/>
      <c r="AH2293" s="54" t="str">
        <f t="shared" si="592"/>
        <v/>
      </c>
      <c r="AI2293" s="54" t="str">
        <f t="shared" si="593"/>
        <v/>
      </c>
      <c r="AJ2293" s="52"/>
      <c r="AK2293" s="55"/>
      <c r="AL2293" s="55"/>
      <c r="AM2293" s="55"/>
      <c r="AN2293" s="54" t="str">
        <f t="shared" si="594"/>
        <v/>
      </c>
      <c r="AO2293" s="54" t="str">
        <f t="shared" si="595"/>
        <v/>
      </c>
      <c r="AP2293" s="53"/>
      <c r="AQ2293" s="53"/>
      <c r="AR2293" s="1"/>
      <c r="AS2293" s="1"/>
    </row>
    <row r="2294" spans="1:45" ht="18.75" customHeight="1" x14ac:dyDescent="0.35">
      <c r="A2294" s="1"/>
      <c r="B2294" s="49">
        <f>IF(R2294="",0,COUNTIF($R$7:R2294,R2294))</f>
        <v>0</v>
      </c>
      <c r="C2294" s="49" t="str">
        <f t="shared" si="580"/>
        <v>0</v>
      </c>
      <c r="D2294" s="49">
        <f>IF(X2294="",0,COUNTIF($X$7:X2294,X2294))</f>
        <v>0</v>
      </c>
      <c r="E2294" s="49" t="str">
        <f t="shared" si="581"/>
        <v>0</v>
      </c>
      <c r="F2294" s="49">
        <f>IF(AD2294="",0,COUNTIF($AD$7:AD2294,AD2294))</f>
        <v>0</v>
      </c>
      <c r="G2294" s="49" t="str">
        <f t="shared" si="582"/>
        <v>0</v>
      </c>
      <c r="H2294" s="49">
        <f>IF(AJ2294="",0,COUNTIF($AJ$7:AJ2294,AJ2294))</f>
        <v>0</v>
      </c>
      <c r="I2294" s="49" t="str">
        <f t="shared" si="583"/>
        <v>0</v>
      </c>
      <c r="J2294" s="120">
        <f t="shared" si="584"/>
        <v>0</v>
      </c>
      <c r="K2294" s="50" t="str">
        <f t="shared" si="585"/>
        <v>-</v>
      </c>
      <c r="L2294" s="49">
        <f>IF(N2294="",0,COUNTIF($N$7:N2294,N2294))</f>
        <v>0</v>
      </c>
      <c r="M2294" s="50" t="str">
        <f t="shared" si="586"/>
        <v>0</v>
      </c>
      <c r="N2294" s="49" t="str">
        <f t="shared" si="587"/>
        <v/>
      </c>
      <c r="O2294" s="1"/>
      <c r="P2294" s="112"/>
      <c r="Q2294" s="4"/>
      <c r="R2294" s="4"/>
      <c r="S2294" s="54" t="str">
        <f t="shared" si="588"/>
        <v/>
      </c>
      <c r="T2294" s="51"/>
      <c r="U2294" s="53"/>
      <c r="V2294" s="233"/>
      <c r="W2294" s="234" t="str">
        <f t="shared" si="589"/>
        <v/>
      </c>
      <c r="X2294" s="52"/>
      <c r="Y2294" s="53"/>
      <c r="Z2294" s="53"/>
      <c r="AA2294" s="53"/>
      <c r="AB2294" s="54" t="str">
        <f t="shared" si="590"/>
        <v/>
      </c>
      <c r="AC2294" s="54" t="str">
        <f t="shared" si="591"/>
        <v/>
      </c>
      <c r="AD2294" s="52"/>
      <c r="AE2294" s="53"/>
      <c r="AF2294" s="53"/>
      <c r="AG2294" s="53"/>
      <c r="AH2294" s="54" t="str">
        <f t="shared" si="592"/>
        <v/>
      </c>
      <c r="AI2294" s="54" t="str">
        <f t="shared" si="593"/>
        <v/>
      </c>
      <c r="AJ2294" s="52"/>
      <c r="AK2294" s="55"/>
      <c r="AL2294" s="55"/>
      <c r="AM2294" s="55"/>
      <c r="AN2294" s="54" t="str">
        <f t="shared" si="594"/>
        <v/>
      </c>
      <c r="AO2294" s="54" t="str">
        <f t="shared" si="595"/>
        <v/>
      </c>
      <c r="AP2294" s="53"/>
      <c r="AQ2294" s="53"/>
      <c r="AR2294" s="1"/>
      <c r="AS2294" s="1"/>
    </row>
    <row r="2295" spans="1:45" ht="18.75" customHeight="1" x14ac:dyDescent="0.35">
      <c r="A2295" s="1"/>
      <c r="B2295" s="49">
        <f>IF(R2295="",0,COUNTIF($R$7:R2295,R2295))</f>
        <v>0</v>
      </c>
      <c r="C2295" s="49" t="str">
        <f t="shared" si="580"/>
        <v>0</v>
      </c>
      <c r="D2295" s="49">
        <f>IF(X2295="",0,COUNTIF($X$7:X2295,X2295))</f>
        <v>0</v>
      </c>
      <c r="E2295" s="49" t="str">
        <f t="shared" si="581"/>
        <v>0</v>
      </c>
      <c r="F2295" s="49">
        <f>IF(AD2295="",0,COUNTIF($AD$7:AD2295,AD2295))</f>
        <v>0</v>
      </c>
      <c r="G2295" s="49" t="str">
        <f t="shared" si="582"/>
        <v>0</v>
      </c>
      <c r="H2295" s="49">
        <f>IF(AJ2295="",0,COUNTIF($AJ$7:AJ2295,AJ2295))</f>
        <v>0</v>
      </c>
      <c r="I2295" s="49" t="str">
        <f t="shared" si="583"/>
        <v>0</v>
      </c>
      <c r="J2295" s="120">
        <f t="shared" si="584"/>
        <v>0</v>
      </c>
      <c r="K2295" s="50" t="str">
        <f t="shared" si="585"/>
        <v>-</v>
      </c>
      <c r="L2295" s="49">
        <f>IF(N2295="",0,COUNTIF($N$7:N2295,N2295))</f>
        <v>0</v>
      </c>
      <c r="M2295" s="50" t="str">
        <f t="shared" si="586"/>
        <v>0</v>
      </c>
      <c r="N2295" s="49" t="str">
        <f t="shared" si="587"/>
        <v/>
      </c>
      <c r="O2295" s="1"/>
      <c r="P2295" s="112"/>
      <c r="Q2295" s="4"/>
      <c r="R2295" s="4"/>
      <c r="S2295" s="54" t="str">
        <f t="shared" si="588"/>
        <v/>
      </c>
      <c r="T2295" s="51"/>
      <c r="U2295" s="53"/>
      <c r="V2295" s="233"/>
      <c r="W2295" s="234" t="str">
        <f t="shared" si="589"/>
        <v/>
      </c>
      <c r="X2295" s="52"/>
      <c r="Y2295" s="53"/>
      <c r="Z2295" s="53"/>
      <c r="AA2295" s="53"/>
      <c r="AB2295" s="54" t="str">
        <f t="shared" si="590"/>
        <v/>
      </c>
      <c r="AC2295" s="54" t="str">
        <f t="shared" si="591"/>
        <v/>
      </c>
      <c r="AD2295" s="52"/>
      <c r="AE2295" s="53"/>
      <c r="AF2295" s="53"/>
      <c r="AG2295" s="53"/>
      <c r="AH2295" s="54" t="str">
        <f t="shared" si="592"/>
        <v/>
      </c>
      <c r="AI2295" s="54" t="str">
        <f t="shared" si="593"/>
        <v/>
      </c>
      <c r="AJ2295" s="52"/>
      <c r="AK2295" s="55"/>
      <c r="AL2295" s="55"/>
      <c r="AM2295" s="55"/>
      <c r="AN2295" s="54" t="str">
        <f t="shared" si="594"/>
        <v/>
      </c>
      <c r="AO2295" s="54" t="str">
        <f t="shared" si="595"/>
        <v/>
      </c>
      <c r="AP2295" s="53"/>
      <c r="AQ2295" s="53"/>
      <c r="AR2295" s="1"/>
      <c r="AS2295" s="1"/>
    </row>
    <row r="2296" spans="1:45" ht="18.75" customHeight="1" x14ac:dyDescent="0.35">
      <c r="A2296" s="1"/>
      <c r="B2296" s="49">
        <f>IF(R2296="",0,COUNTIF($R$7:R2296,R2296))</f>
        <v>0</v>
      </c>
      <c r="C2296" s="49" t="str">
        <f t="shared" si="580"/>
        <v>0</v>
      </c>
      <c r="D2296" s="49">
        <f>IF(X2296="",0,COUNTIF($X$7:X2296,X2296))</f>
        <v>0</v>
      </c>
      <c r="E2296" s="49" t="str">
        <f t="shared" si="581"/>
        <v>0</v>
      </c>
      <c r="F2296" s="49">
        <f>IF(AD2296="",0,COUNTIF($AD$7:AD2296,AD2296))</f>
        <v>0</v>
      </c>
      <c r="G2296" s="49" t="str">
        <f t="shared" si="582"/>
        <v>0</v>
      </c>
      <c r="H2296" s="49">
        <f>IF(AJ2296="",0,COUNTIF($AJ$7:AJ2296,AJ2296))</f>
        <v>0</v>
      </c>
      <c r="I2296" s="49" t="str">
        <f t="shared" si="583"/>
        <v>0</v>
      </c>
      <c r="J2296" s="120">
        <f t="shared" si="584"/>
        <v>0</v>
      </c>
      <c r="K2296" s="50" t="str">
        <f t="shared" si="585"/>
        <v>-</v>
      </c>
      <c r="L2296" s="49">
        <f>IF(N2296="",0,COUNTIF($N$7:N2296,N2296))</f>
        <v>0</v>
      </c>
      <c r="M2296" s="50" t="str">
        <f t="shared" si="586"/>
        <v>0</v>
      </c>
      <c r="N2296" s="49" t="str">
        <f t="shared" si="587"/>
        <v/>
      </c>
      <c r="O2296" s="1"/>
      <c r="P2296" s="112"/>
      <c r="Q2296" s="4"/>
      <c r="R2296" s="4"/>
      <c r="S2296" s="54" t="str">
        <f t="shared" si="588"/>
        <v/>
      </c>
      <c r="T2296" s="51"/>
      <c r="U2296" s="53"/>
      <c r="V2296" s="233"/>
      <c r="W2296" s="234" t="str">
        <f t="shared" si="589"/>
        <v/>
      </c>
      <c r="X2296" s="52"/>
      <c r="Y2296" s="53"/>
      <c r="Z2296" s="53"/>
      <c r="AA2296" s="53"/>
      <c r="AB2296" s="54" t="str">
        <f t="shared" si="590"/>
        <v/>
      </c>
      <c r="AC2296" s="54" t="str">
        <f t="shared" si="591"/>
        <v/>
      </c>
      <c r="AD2296" s="52"/>
      <c r="AE2296" s="53"/>
      <c r="AF2296" s="53"/>
      <c r="AG2296" s="53"/>
      <c r="AH2296" s="54" t="str">
        <f t="shared" si="592"/>
        <v/>
      </c>
      <c r="AI2296" s="54" t="str">
        <f t="shared" si="593"/>
        <v/>
      </c>
      <c r="AJ2296" s="52"/>
      <c r="AK2296" s="55"/>
      <c r="AL2296" s="55"/>
      <c r="AM2296" s="55"/>
      <c r="AN2296" s="54" t="str">
        <f t="shared" si="594"/>
        <v/>
      </c>
      <c r="AO2296" s="54" t="str">
        <f t="shared" si="595"/>
        <v/>
      </c>
      <c r="AP2296" s="53"/>
      <c r="AQ2296" s="53"/>
      <c r="AR2296" s="1"/>
      <c r="AS2296" s="1"/>
    </row>
    <row r="2297" spans="1:45" ht="18.75" customHeight="1" x14ac:dyDescent="0.35">
      <c r="A2297" s="1"/>
      <c r="B2297" s="49">
        <f>IF(R2297="",0,COUNTIF($R$7:R2297,R2297))</f>
        <v>0</v>
      </c>
      <c r="C2297" s="49" t="str">
        <f t="shared" si="580"/>
        <v>0</v>
      </c>
      <c r="D2297" s="49">
        <f>IF(X2297="",0,COUNTIF($X$7:X2297,X2297))</f>
        <v>0</v>
      </c>
      <c r="E2297" s="49" t="str">
        <f t="shared" si="581"/>
        <v>0</v>
      </c>
      <c r="F2297" s="49">
        <f>IF(AD2297="",0,COUNTIF($AD$7:AD2297,AD2297))</f>
        <v>0</v>
      </c>
      <c r="G2297" s="49" t="str">
        <f t="shared" si="582"/>
        <v>0</v>
      </c>
      <c r="H2297" s="49">
        <f>IF(AJ2297="",0,COUNTIF($AJ$7:AJ2297,AJ2297))</f>
        <v>0</v>
      </c>
      <c r="I2297" s="49" t="str">
        <f t="shared" si="583"/>
        <v>0</v>
      </c>
      <c r="J2297" s="120">
        <f t="shared" si="584"/>
        <v>0</v>
      </c>
      <c r="K2297" s="50" t="str">
        <f t="shared" si="585"/>
        <v>-</v>
      </c>
      <c r="L2297" s="49">
        <f>IF(N2297="",0,COUNTIF($N$7:N2297,N2297))</f>
        <v>0</v>
      </c>
      <c r="M2297" s="50" t="str">
        <f t="shared" si="586"/>
        <v>0</v>
      </c>
      <c r="N2297" s="49" t="str">
        <f t="shared" si="587"/>
        <v/>
      </c>
      <c r="O2297" s="1"/>
      <c r="P2297" s="112"/>
      <c r="Q2297" s="4"/>
      <c r="R2297" s="4"/>
      <c r="S2297" s="54" t="str">
        <f t="shared" si="588"/>
        <v/>
      </c>
      <c r="T2297" s="51"/>
      <c r="U2297" s="53"/>
      <c r="V2297" s="233"/>
      <c r="W2297" s="234" t="str">
        <f t="shared" si="589"/>
        <v/>
      </c>
      <c r="X2297" s="52"/>
      <c r="Y2297" s="53"/>
      <c r="Z2297" s="53"/>
      <c r="AA2297" s="53"/>
      <c r="AB2297" s="54" t="str">
        <f t="shared" si="590"/>
        <v/>
      </c>
      <c r="AC2297" s="54" t="str">
        <f t="shared" si="591"/>
        <v/>
      </c>
      <c r="AD2297" s="52"/>
      <c r="AE2297" s="53"/>
      <c r="AF2297" s="53"/>
      <c r="AG2297" s="53"/>
      <c r="AH2297" s="54" t="str">
        <f t="shared" si="592"/>
        <v/>
      </c>
      <c r="AI2297" s="54" t="str">
        <f t="shared" si="593"/>
        <v/>
      </c>
      <c r="AJ2297" s="52"/>
      <c r="AK2297" s="55"/>
      <c r="AL2297" s="55"/>
      <c r="AM2297" s="55"/>
      <c r="AN2297" s="54" t="str">
        <f t="shared" si="594"/>
        <v/>
      </c>
      <c r="AO2297" s="54" t="str">
        <f t="shared" si="595"/>
        <v/>
      </c>
      <c r="AP2297" s="53"/>
      <c r="AQ2297" s="53"/>
      <c r="AR2297" s="1"/>
      <c r="AS2297" s="1"/>
    </row>
    <row r="2298" spans="1:45" ht="18.75" customHeight="1" x14ac:dyDescent="0.35">
      <c r="A2298" s="1"/>
      <c r="B2298" s="49">
        <f>IF(R2298="",0,COUNTIF($R$7:R2298,R2298))</f>
        <v>0</v>
      </c>
      <c r="C2298" s="49" t="str">
        <f t="shared" si="580"/>
        <v>0</v>
      </c>
      <c r="D2298" s="49">
        <f>IF(X2298="",0,COUNTIF($X$7:X2298,X2298))</f>
        <v>0</v>
      </c>
      <c r="E2298" s="49" t="str">
        <f t="shared" si="581"/>
        <v>0</v>
      </c>
      <c r="F2298" s="49">
        <f>IF(AD2298="",0,COUNTIF($AD$7:AD2298,AD2298))</f>
        <v>0</v>
      </c>
      <c r="G2298" s="49" t="str">
        <f t="shared" si="582"/>
        <v>0</v>
      </c>
      <c r="H2298" s="49">
        <f>IF(AJ2298="",0,COUNTIF($AJ$7:AJ2298,AJ2298))</f>
        <v>0</v>
      </c>
      <c r="I2298" s="49" t="str">
        <f t="shared" si="583"/>
        <v>0</v>
      </c>
      <c r="J2298" s="120">
        <f t="shared" si="584"/>
        <v>0</v>
      </c>
      <c r="K2298" s="50" t="str">
        <f t="shared" si="585"/>
        <v>-</v>
      </c>
      <c r="L2298" s="49">
        <f>IF(N2298="",0,COUNTIF($N$7:N2298,N2298))</f>
        <v>0</v>
      </c>
      <c r="M2298" s="50" t="str">
        <f t="shared" si="586"/>
        <v>0</v>
      </c>
      <c r="N2298" s="49" t="str">
        <f t="shared" si="587"/>
        <v/>
      </c>
      <c r="O2298" s="1"/>
      <c r="P2298" s="112"/>
      <c r="Q2298" s="4"/>
      <c r="R2298" s="4"/>
      <c r="S2298" s="54" t="str">
        <f t="shared" si="588"/>
        <v/>
      </c>
      <c r="T2298" s="51"/>
      <c r="U2298" s="53"/>
      <c r="V2298" s="233"/>
      <c r="W2298" s="234" t="str">
        <f t="shared" si="589"/>
        <v/>
      </c>
      <c r="X2298" s="52"/>
      <c r="Y2298" s="53"/>
      <c r="Z2298" s="53"/>
      <c r="AA2298" s="53"/>
      <c r="AB2298" s="54" t="str">
        <f t="shared" si="590"/>
        <v/>
      </c>
      <c r="AC2298" s="54" t="str">
        <f t="shared" si="591"/>
        <v/>
      </c>
      <c r="AD2298" s="52"/>
      <c r="AE2298" s="53"/>
      <c r="AF2298" s="53"/>
      <c r="AG2298" s="53"/>
      <c r="AH2298" s="54" t="str">
        <f t="shared" si="592"/>
        <v/>
      </c>
      <c r="AI2298" s="54" t="str">
        <f t="shared" si="593"/>
        <v/>
      </c>
      <c r="AJ2298" s="52"/>
      <c r="AK2298" s="55"/>
      <c r="AL2298" s="55"/>
      <c r="AM2298" s="55"/>
      <c r="AN2298" s="54" t="str">
        <f t="shared" si="594"/>
        <v/>
      </c>
      <c r="AO2298" s="54" t="str">
        <f t="shared" si="595"/>
        <v/>
      </c>
      <c r="AP2298" s="53"/>
      <c r="AQ2298" s="53"/>
      <c r="AR2298" s="1"/>
      <c r="AS2298" s="1"/>
    </row>
    <row r="2299" spans="1:45" ht="18.75" customHeight="1" x14ac:dyDescent="0.35">
      <c r="A2299" s="1"/>
      <c r="B2299" s="49">
        <f>IF(R2299="",0,COUNTIF($R$7:R2299,R2299))</f>
        <v>0</v>
      </c>
      <c r="C2299" s="49" t="str">
        <f t="shared" si="580"/>
        <v>0</v>
      </c>
      <c r="D2299" s="49">
        <f>IF(X2299="",0,COUNTIF($X$7:X2299,X2299))</f>
        <v>0</v>
      </c>
      <c r="E2299" s="49" t="str">
        <f t="shared" si="581"/>
        <v>0</v>
      </c>
      <c r="F2299" s="49">
        <f>IF(AD2299="",0,COUNTIF($AD$7:AD2299,AD2299))</f>
        <v>0</v>
      </c>
      <c r="G2299" s="49" t="str">
        <f t="shared" si="582"/>
        <v>0</v>
      </c>
      <c r="H2299" s="49">
        <f>IF(AJ2299="",0,COUNTIF($AJ$7:AJ2299,AJ2299))</f>
        <v>0</v>
      </c>
      <c r="I2299" s="49" t="str">
        <f t="shared" si="583"/>
        <v>0</v>
      </c>
      <c r="J2299" s="120">
        <f t="shared" si="584"/>
        <v>0</v>
      </c>
      <c r="K2299" s="50" t="str">
        <f t="shared" si="585"/>
        <v>-</v>
      </c>
      <c r="L2299" s="49">
        <f>IF(N2299="",0,COUNTIF($N$7:N2299,N2299))</f>
        <v>0</v>
      </c>
      <c r="M2299" s="50" t="str">
        <f t="shared" si="586"/>
        <v>0</v>
      </c>
      <c r="N2299" s="49" t="str">
        <f t="shared" si="587"/>
        <v/>
      </c>
      <c r="O2299" s="1"/>
      <c r="P2299" s="112"/>
      <c r="Q2299" s="4"/>
      <c r="R2299" s="4"/>
      <c r="S2299" s="54" t="str">
        <f t="shared" si="588"/>
        <v/>
      </c>
      <c r="T2299" s="51"/>
      <c r="U2299" s="53"/>
      <c r="V2299" s="233"/>
      <c r="W2299" s="234" t="str">
        <f t="shared" si="589"/>
        <v/>
      </c>
      <c r="X2299" s="52"/>
      <c r="Y2299" s="53"/>
      <c r="Z2299" s="53"/>
      <c r="AA2299" s="53"/>
      <c r="AB2299" s="54" t="str">
        <f t="shared" si="590"/>
        <v/>
      </c>
      <c r="AC2299" s="54" t="str">
        <f t="shared" si="591"/>
        <v/>
      </c>
      <c r="AD2299" s="52"/>
      <c r="AE2299" s="53"/>
      <c r="AF2299" s="53"/>
      <c r="AG2299" s="53"/>
      <c r="AH2299" s="54" t="str">
        <f t="shared" si="592"/>
        <v/>
      </c>
      <c r="AI2299" s="54" t="str">
        <f t="shared" si="593"/>
        <v/>
      </c>
      <c r="AJ2299" s="52"/>
      <c r="AK2299" s="55"/>
      <c r="AL2299" s="55"/>
      <c r="AM2299" s="55"/>
      <c r="AN2299" s="54" t="str">
        <f t="shared" si="594"/>
        <v/>
      </c>
      <c r="AO2299" s="54" t="str">
        <f t="shared" si="595"/>
        <v/>
      </c>
      <c r="AP2299" s="53"/>
      <c r="AQ2299" s="53"/>
      <c r="AR2299" s="1"/>
      <c r="AS2299" s="1"/>
    </row>
    <row r="2300" spans="1:45" ht="18.75" customHeight="1" x14ac:dyDescent="0.35">
      <c r="A2300" s="1"/>
      <c r="B2300" s="49">
        <f>IF(R2300="",0,COUNTIF($R$7:R2300,R2300))</f>
        <v>0</v>
      </c>
      <c r="C2300" s="49" t="str">
        <f t="shared" si="580"/>
        <v>0</v>
      </c>
      <c r="D2300" s="49">
        <f>IF(X2300="",0,COUNTIF($X$7:X2300,X2300))</f>
        <v>0</v>
      </c>
      <c r="E2300" s="49" t="str">
        <f t="shared" si="581"/>
        <v>0</v>
      </c>
      <c r="F2300" s="49">
        <f>IF(AD2300="",0,COUNTIF($AD$7:AD2300,AD2300))</f>
        <v>0</v>
      </c>
      <c r="G2300" s="49" t="str">
        <f t="shared" si="582"/>
        <v>0</v>
      </c>
      <c r="H2300" s="49">
        <f>IF(AJ2300="",0,COUNTIF($AJ$7:AJ2300,AJ2300))</f>
        <v>0</v>
      </c>
      <c r="I2300" s="49" t="str">
        <f t="shared" si="583"/>
        <v>0</v>
      </c>
      <c r="J2300" s="120">
        <f t="shared" si="584"/>
        <v>0</v>
      </c>
      <c r="K2300" s="50" t="str">
        <f t="shared" si="585"/>
        <v>-</v>
      </c>
      <c r="L2300" s="49">
        <f>IF(N2300="",0,COUNTIF($N$7:N2300,N2300))</f>
        <v>0</v>
      </c>
      <c r="M2300" s="50" t="str">
        <f t="shared" si="586"/>
        <v>0</v>
      </c>
      <c r="N2300" s="49" t="str">
        <f t="shared" si="587"/>
        <v/>
      </c>
      <c r="O2300" s="1"/>
      <c r="P2300" s="112"/>
      <c r="Q2300" s="4"/>
      <c r="R2300" s="4"/>
      <c r="S2300" s="54" t="str">
        <f t="shared" si="588"/>
        <v/>
      </c>
      <c r="T2300" s="51"/>
      <c r="U2300" s="53"/>
      <c r="V2300" s="233"/>
      <c r="W2300" s="234" t="str">
        <f t="shared" si="589"/>
        <v/>
      </c>
      <c r="X2300" s="52"/>
      <c r="Y2300" s="53"/>
      <c r="Z2300" s="53"/>
      <c r="AA2300" s="53"/>
      <c r="AB2300" s="54" t="str">
        <f t="shared" si="590"/>
        <v/>
      </c>
      <c r="AC2300" s="54" t="str">
        <f t="shared" si="591"/>
        <v/>
      </c>
      <c r="AD2300" s="52"/>
      <c r="AE2300" s="53"/>
      <c r="AF2300" s="53"/>
      <c r="AG2300" s="53"/>
      <c r="AH2300" s="54" t="str">
        <f t="shared" si="592"/>
        <v/>
      </c>
      <c r="AI2300" s="54" t="str">
        <f t="shared" si="593"/>
        <v/>
      </c>
      <c r="AJ2300" s="52"/>
      <c r="AK2300" s="55"/>
      <c r="AL2300" s="55"/>
      <c r="AM2300" s="55"/>
      <c r="AN2300" s="54" t="str">
        <f t="shared" si="594"/>
        <v/>
      </c>
      <c r="AO2300" s="54" t="str">
        <f t="shared" si="595"/>
        <v/>
      </c>
      <c r="AP2300" s="53"/>
      <c r="AQ2300" s="53"/>
      <c r="AR2300" s="1"/>
      <c r="AS2300" s="1"/>
    </row>
    <row r="2301" spans="1:45" ht="18.75" customHeight="1" x14ac:dyDescent="0.35">
      <c r="A2301" s="1"/>
      <c r="B2301" s="49">
        <f>IF(R2301="",0,COUNTIF($R$7:R2301,R2301))</f>
        <v>0</v>
      </c>
      <c r="C2301" s="49" t="str">
        <f t="shared" si="580"/>
        <v>0</v>
      </c>
      <c r="D2301" s="49">
        <f>IF(X2301="",0,COUNTIF($X$7:X2301,X2301))</f>
        <v>0</v>
      </c>
      <c r="E2301" s="49" t="str">
        <f t="shared" si="581"/>
        <v>0</v>
      </c>
      <c r="F2301" s="49">
        <f>IF(AD2301="",0,COUNTIF($AD$7:AD2301,AD2301))</f>
        <v>0</v>
      </c>
      <c r="G2301" s="49" t="str">
        <f t="shared" si="582"/>
        <v>0</v>
      </c>
      <c r="H2301" s="49">
        <f>IF(AJ2301="",0,COUNTIF($AJ$7:AJ2301,AJ2301))</f>
        <v>0</v>
      </c>
      <c r="I2301" s="49" t="str">
        <f t="shared" si="583"/>
        <v>0</v>
      </c>
      <c r="J2301" s="120">
        <f t="shared" si="584"/>
        <v>0</v>
      </c>
      <c r="K2301" s="50" t="str">
        <f t="shared" si="585"/>
        <v>-</v>
      </c>
      <c r="L2301" s="49">
        <f>IF(N2301="",0,COUNTIF($N$7:N2301,N2301))</f>
        <v>0</v>
      </c>
      <c r="M2301" s="50" t="str">
        <f t="shared" si="586"/>
        <v>0</v>
      </c>
      <c r="N2301" s="49" t="str">
        <f t="shared" si="587"/>
        <v/>
      </c>
      <c r="O2301" s="1"/>
      <c r="P2301" s="112"/>
      <c r="Q2301" s="4"/>
      <c r="R2301" s="4"/>
      <c r="S2301" s="54" t="str">
        <f t="shared" si="588"/>
        <v/>
      </c>
      <c r="T2301" s="51"/>
      <c r="U2301" s="53"/>
      <c r="V2301" s="233"/>
      <c r="W2301" s="234" t="str">
        <f t="shared" si="589"/>
        <v/>
      </c>
      <c r="X2301" s="52"/>
      <c r="Y2301" s="53"/>
      <c r="Z2301" s="53"/>
      <c r="AA2301" s="53"/>
      <c r="AB2301" s="54" t="str">
        <f t="shared" si="590"/>
        <v/>
      </c>
      <c r="AC2301" s="54" t="str">
        <f t="shared" si="591"/>
        <v/>
      </c>
      <c r="AD2301" s="52"/>
      <c r="AE2301" s="53"/>
      <c r="AF2301" s="53"/>
      <c r="AG2301" s="53"/>
      <c r="AH2301" s="54" t="str">
        <f t="shared" si="592"/>
        <v/>
      </c>
      <c r="AI2301" s="54" t="str">
        <f t="shared" si="593"/>
        <v/>
      </c>
      <c r="AJ2301" s="52"/>
      <c r="AK2301" s="55"/>
      <c r="AL2301" s="55"/>
      <c r="AM2301" s="55"/>
      <c r="AN2301" s="54" t="str">
        <f t="shared" si="594"/>
        <v/>
      </c>
      <c r="AO2301" s="54" t="str">
        <f t="shared" si="595"/>
        <v/>
      </c>
      <c r="AP2301" s="53"/>
      <c r="AQ2301" s="53"/>
      <c r="AR2301" s="1"/>
      <c r="AS2301" s="1"/>
    </row>
    <row r="2302" spans="1:45" ht="18.75" customHeight="1" x14ac:dyDescent="0.35">
      <c r="A2302" s="1"/>
      <c r="B2302" s="49">
        <f>IF(R2302="",0,COUNTIF($R$7:R2302,R2302))</f>
        <v>0</v>
      </c>
      <c r="C2302" s="49" t="str">
        <f t="shared" si="580"/>
        <v>0</v>
      </c>
      <c r="D2302" s="49">
        <f>IF(X2302="",0,COUNTIF($X$7:X2302,X2302))</f>
        <v>0</v>
      </c>
      <c r="E2302" s="49" t="str">
        <f t="shared" si="581"/>
        <v>0</v>
      </c>
      <c r="F2302" s="49">
        <f>IF(AD2302="",0,COUNTIF($AD$7:AD2302,AD2302))</f>
        <v>0</v>
      </c>
      <c r="G2302" s="49" t="str">
        <f t="shared" si="582"/>
        <v>0</v>
      </c>
      <c r="H2302" s="49">
        <f>IF(AJ2302="",0,COUNTIF($AJ$7:AJ2302,AJ2302))</f>
        <v>0</v>
      </c>
      <c r="I2302" s="49" t="str">
        <f t="shared" si="583"/>
        <v>0</v>
      </c>
      <c r="J2302" s="120">
        <f t="shared" si="584"/>
        <v>0</v>
      </c>
      <c r="K2302" s="50" t="str">
        <f t="shared" si="585"/>
        <v>-</v>
      </c>
      <c r="L2302" s="49">
        <f>IF(N2302="",0,COUNTIF($N$7:N2302,N2302))</f>
        <v>0</v>
      </c>
      <c r="M2302" s="50" t="str">
        <f t="shared" si="586"/>
        <v>0</v>
      </c>
      <c r="N2302" s="49" t="str">
        <f t="shared" si="587"/>
        <v/>
      </c>
      <c r="O2302" s="1"/>
      <c r="P2302" s="112"/>
      <c r="Q2302" s="4"/>
      <c r="R2302" s="4"/>
      <c r="S2302" s="54" t="str">
        <f t="shared" si="588"/>
        <v/>
      </c>
      <c r="T2302" s="51"/>
      <c r="U2302" s="53"/>
      <c r="V2302" s="233"/>
      <c r="W2302" s="234" t="str">
        <f t="shared" si="589"/>
        <v/>
      </c>
      <c r="X2302" s="52"/>
      <c r="Y2302" s="53"/>
      <c r="Z2302" s="53"/>
      <c r="AA2302" s="53"/>
      <c r="AB2302" s="54" t="str">
        <f t="shared" si="590"/>
        <v/>
      </c>
      <c r="AC2302" s="54" t="str">
        <f t="shared" si="591"/>
        <v/>
      </c>
      <c r="AD2302" s="52"/>
      <c r="AE2302" s="53"/>
      <c r="AF2302" s="53"/>
      <c r="AG2302" s="53"/>
      <c r="AH2302" s="54" t="str">
        <f t="shared" si="592"/>
        <v/>
      </c>
      <c r="AI2302" s="54" t="str">
        <f t="shared" si="593"/>
        <v/>
      </c>
      <c r="AJ2302" s="52"/>
      <c r="AK2302" s="55"/>
      <c r="AL2302" s="55"/>
      <c r="AM2302" s="55"/>
      <c r="AN2302" s="54" t="str">
        <f t="shared" si="594"/>
        <v/>
      </c>
      <c r="AO2302" s="54" t="str">
        <f t="shared" si="595"/>
        <v/>
      </c>
      <c r="AP2302" s="53"/>
      <c r="AQ2302" s="53"/>
      <c r="AR2302" s="1"/>
      <c r="AS2302" s="1"/>
    </row>
    <row r="2303" spans="1:45" ht="18.75" customHeight="1" x14ac:dyDescent="0.35">
      <c r="A2303" s="1"/>
      <c r="B2303" s="49">
        <f>IF(R2303="",0,COUNTIF($R$7:R2303,R2303))</f>
        <v>0</v>
      </c>
      <c r="C2303" s="49" t="str">
        <f t="shared" si="580"/>
        <v>0</v>
      </c>
      <c r="D2303" s="49">
        <f>IF(X2303="",0,COUNTIF($X$7:X2303,X2303))</f>
        <v>0</v>
      </c>
      <c r="E2303" s="49" t="str">
        <f t="shared" si="581"/>
        <v>0</v>
      </c>
      <c r="F2303" s="49">
        <f>IF(AD2303="",0,COUNTIF($AD$7:AD2303,AD2303))</f>
        <v>0</v>
      </c>
      <c r="G2303" s="49" t="str">
        <f t="shared" si="582"/>
        <v>0</v>
      </c>
      <c r="H2303" s="49">
        <f>IF(AJ2303="",0,COUNTIF($AJ$7:AJ2303,AJ2303))</f>
        <v>0</v>
      </c>
      <c r="I2303" s="49" t="str">
        <f t="shared" si="583"/>
        <v>0</v>
      </c>
      <c r="J2303" s="120">
        <f t="shared" si="584"/>
        <v>0</v>
      </c>
      <c r="K2303" s="50" t="str">
        <f t="shared" si="585"/>
        <v>-</v>
      </c>
      <c r="L2303" s="49">
        <f>IF(N2303="",0,COUNTIF($N$7:N2303,N2303))</f>
        <v>0</v>
      </c>
      <c r="M2303" s="50" t="str">
        <f t="shared" si="586"/>
        <v>0</v>
      </c>
      <c r="N2303" s="49" t="str">
        <f t="shared" si="587"/>
        <v/>
      </c>
      <c r="O2303" s="1"/>
      <c r="P2303" s="112"/>
      <c r="Q2303" s="4"/>
      <c r="R2303" s="4"/>
      <c r="S2303" s="54" t="str">
        <f t="shared" si="588"/>
        <v/>
      </c>
      <c r="T2303" s="51"/>
      <c r="U2303" s="53"/>
      <c r="V2303" s="233"/>
      <c r="W2303" s="234" t="str">
        <f t="shared" si="589"/>
        <v/>
      </c>
      <c r="X2303" s="52"/>
      <c r="Y2303" s="53"/>
      <c r="Z2303" s="53"/>
      <c r="AA2303" s="53"/>
      <c r="AB2303" s="54" t="str">
        <f t="shared" si="590"/>
        <v/>
      </c>
      <c r="AC2303" s="54" t="str">
        <f t="shared" si="591"/>
        <v/>
      </c>
      <c r="AD2303" s="52"/>
      <c r="AE2303" s="53"/>
      <c r="AF2303" s="53"/>
      <c r="AG2303" s="53"/>
      <c r="AH2303" s="54" t="str">
        <f t="shared" si="592"/>
        <v/>
      </c>
      <c r="AI2303" s="54" t="str">
        <f t="shared" si="593"/>
        <v/>
      </c>
      <c r="AJ2303" s="52"/>
      <c r="AK2303" s="55"/>
      <c r="AL2303" s="55"/>
      <c r="AM2303" s="55"/>
      <c r="AN2303" s="54" t="str">
        <f t="shared" si="594"/>
        <v/>
      </c>
      <c r="AO2303" s="54" t="str">
        <f t="shared" si="595"/>
        <v/>
      </c>
      <c r="AP2303" s="53"/>
      <c r="AQ2303" s="53"/>
      <c r="AR2303" s="1"/>
      <c r="AS2303" s="1"/>
    </row>
    <row r="2304" spans="1:45" ht="18.75" customHeight="1" x14ac:dyDescent="0.35">
      <c r="A2304" s="1"/>
      <c r="B2304" s="49">
        <f>IF(R2304="",0,COUNTIF($R$7:R2304,R2304))</f>
        <v>0</v>
      </c>
      <c r="C2304" s="49" t="str">
        <f t="shared" si="580"/>
        <v>0</v>
      </c>
      <c r="D2304" s="49">
        <f>IF(X2304="",0,COUNTIF($X$7:X2304,X2304))</f>
        <v>0</v>
      </c>
      <c r="E2304" s="49" t="str">
        <f t="shared" si="581"/>
        <v>0</v>
      </c>
      <c r="F2304" s="49">
        <f>IF(AD2304="",0,COUNTIF($AD$7:AD2304,AD2304))</f>
        <v>0</v>
      </c>
      <c r="G2304" s="49" t="str">
        <f t="shared" si="582"/>
        <v>0</v>
      </c>
      <c r="H2304" s="49">
        <f>IF(AJ2304="",0,COUNTIF($AJ$7:AJ2304,AJ2304))</f>
        <v>0</v>
      </c>
      <c r="I2304" s="49" t="str">
        <f t="shared" si="583"/>
        <v>0</v>
      </c>
      <c r="J2304" s="120">
        <f t="shared" si="584"/>
        <v>0</v>
      </c>
      <c r="K2304" s="50" t="str">
        <f t="shared" si="585"/>
        <v>-</v>
      </c>
      <c r="L2304" s="49">
        <f>IF(N2304="",0,COUNTIF($N$7:N2304,N2304))</f>
        <v>0</v>
      </c>
      <c r="M2304" s="50" t="str">
        <f t="shared" si="586"/>
        <v>0</v>
      </c>
      <c r="N2304" s="49" t="str">
        <f t="shared" si="587"/>
        <v/>
      </c>
      <c r="O2304" s="1"/>
      <c r="P2304" s="112"/>
      <c r="Q2304" s="4"/>
      <c r="R2304" s="4"/>
      <c r="S2304" s="54" t="str">
        <f t="shared" si="588"/>
        <v/>
      </c>
      <c r="T2304" s="51"/>
      <c r="U2304" s="53"/>
      <c r="V2304" s="233"/>
      <c r="W2304" s="234" t="str">
        <f t="shared" si="589"/>
        <v/>
      </c>
      <c r="X2304" s="52"/>
      <c r="Y2304" s="53"/>
      <c r="Z2304" s="53"/>
      <c r="AA2304" s="53"/>
      <c r="AB2304" s="54" t="str">
        <f t="shared" si="590"/>
        <v/>
      </c>
      <c r="AC2304" s="54" t="str">
        <f t="shared" si="591"/>
        <v/>
      </c>
      <c r="AD2304" s="52"/>
      <c r="AE2304" s="53"/>
      <c r="AF2304" s="53"/>
      <c r="AG2304" s="53"/>
      <c r="AH2304" s="54" t="str">
        <f t="shared" si="592"/>
        <v/>
      </c>
      <c r="AI2304" s="54" t="str">
        <f t="shared" si="593"/>
        <v/>
      </c>
      <c r="AJ2304" s="52"/>
      <c r="AK2304" s="55"/>
      <c r="AL2304" s="55"/>
      <c r="AM2304" s="55"/>
      <c r="AN2304" s="54" t="str">
        <f t="shared" si="594"/>
        <v/>
      </c>
      <c r="AO2304" s="54" t="str">
        <f t="shared" si="595"/>
        <v/>
      </c>
      <c r="AP2304" s="53"/>
      <c r="AQ2304" s="53"/>
      <c r="AR2304" s="1"/>
      <c r="AS2304" s="1"/>
    </row>
    <row r="2305" spans="1:45" ht="18.75" customHeight="1" x14ac:dyDescent="0.35">
      <c r="A2305" s="1"/>
      <c r="B2305" s="49">
        <f>IF(R2305="",0,COUNTIF($R$7:R2305,R2305))</f>
        <v>0</v>
      </c>
      <c r="C2305" s="49" t="str">
        <f t="shared" si="580"/>
        <v>0</v>
      </c>
      <c r="D2305" s="49">
        <f>IF(X2305="",0,COUNTIF($X$7:X2305,X2305))</f>
        <v>0</v>
      </c>
      <c r="E2305" s="49" t="str">
        <f t="shared" si="581"/>
        <v>0</v>
      </c>
      <c r="F2305" s="49">
        <f>IF(AD2305="",0,COUNTIF($AD$7:AD2305,AD2305))</f>
        <v>0</v>
      </c>
      <c r="G2305" s="49" t="str">
        <f t="shared" si="582"/>
        <v>0</v>
      </c>
      <c r="H2305" s="49">
        <f>IF(AJ2305="",0,COUNTIF($AJ$7:AJ2305,AJ2305))</f>
        <v>0</v>
      </c>
      <c r="I2305" s="49" t="str">
        <f t="shared" si="583"/>
        <v>0</v>
      </c>
      <c r="J2305" s="120">
        <f t="shared" si="584"/>
        <v>0</v>
      </c>
      <c r="K2305" s="50" t="str">
        <f t="shared" si="585"/>
        <v>-</v>
      </c>
      <c r="L2305" s="49">
        <f>IF(N2305="",0,COUNTIF($N$7:N2305,N2305))</f>
        <v>0</v>
      </c>
      <c r="M2305" s="50" t="str">
        <f t="shared" si="586"/>
        <v>0</v>
      </c>
      <c r="N2305" s="49" t="str">
        <f t="shared" si="587"/>
        <v/>
      </c>
      <c r="O2305" s="1"/>
      <c r="P2305" s="112"/>
      <c r="Q2305" s="4"/>
      <c r="R2305" s="4"/>
      <c r="S2305" s="54" t="str">
        <f t="shared" si="588"/>
        <v/>
      </c>
      <c r="T2305" s="51"/>
      <c r="U2305" s="53"/>
      <c r="V2305" s="233"/>
      <c r="W2305" s="234" t="str">
        <f t="shared" si="589"/>
        <v/>
      </c>
      <c r="X2305" s="52"/>
      <c r="Y2305" s="53"/>
      <c r="Z2305" s="53"/>
      <c r="AA2305" s="53"/>
      <c r="AB2305" s="54" t="str">
        <f t="shared" si="590"/>
        <v/>
      </c>
      <c r="AC2305" s="54" t="str">
        <f t="shared" si="591"/>
        <v/>
      </c>
      <c r="AD2305" s="52"/>
      <c r="AE2305" s="53"/>
      <c r="AF2305" s="53"/>
      <c r="AG2305" s="53"/>
      <c r="AH2305" s="54" t="str">
        <f t="shared" si="592"/>
        <v/>
      </c>
      <c r="AI2305" s="54" t="str">
        <f t="shared" si="593"/>
        <v/>
      </c>
      <c r="AJ2305" s="52"/>
      <c r="AK2305" s="55"/>
      <c r="AL2305" s="55"/>
      <c r="AM2305" s="55"/>
      <c r="AN2305" s="54" t="str">
        <f t="shared" si="594"/>
        <v/>
      </c>
      <c r="AO2305" s="54" t="str">
        <f t="shared" si="595"/>
        <v/>
      </c>
      <c r="AP2305" s="53"/>
      <c r="AQ2305" s="53"/>
      <c r="AR2305" s="1"/>
      <c r="AS2305" s="1"/>
    </row>
    <row r="2306" spans="1:45" ht="18.75" customHeight="1" x14ac:dyDescent="0.35">
      <c r="A2306" s="1"/>
      <c r="B2306" s="49">
        <f>IF(R2306="",0,COUNTIF($R$7:R2306,R2306))</f>
        <v>0</v>
      </c>
      <c r="C2306" s="49" t="str">
        <f t="shared" si="580"/>
        <v>0</v>
      </c>
      <c r="D2306" s="49">
        <f>IF(X2306="",0,COUNTIF($X$7:X2306,X2306))</f>
        <v>0</v>
      </c>
      <c r="E2306" s="49" t="str">
        <f t="shared" si="581"/>
        <v>0</v>
      </c>
      <c r="F2306" s="49">
        <f>IF(AD2306="",0,COUNTIF($AD$7:AD2306,AD2306))</f>
        <v>0</v>
      </c>
      <c r="G2306" s="49" t="str">
        <f t="shared" si="582"/>
        <v>0</v>
      </c>
      <c r="H2306" s="49">
        <f>IF(AJ2306="",0,COUNTIF($AJ$7:AJ2306,AJ2306))</f>
        <v>0</v>
      </c>
      <c r="I2306" s="49" t="str">
        <f t="shared" si="583"/>
        <v>0</v>
      </c>
      <c r="J2306" s="120">
        <f t="shared" si="584"/>
        <v>0</v>
      </c>
      <c r="K2306" s="50" t="str">
        <f t="shared" si="585"/>
        <v>-</v>
      </c>
      <c r="L2306" s="49">
        <f>IF(N2306="",0,COUNTIF($N$7:N2306,N2306))</f>
        <v>0</v>
      </c>
      <c r="M2306" s="50" t="str">
        <f t="shared" si="586"/>
        <v>0</v>
      </c>
      <c r="N2306" s="49" t="str">
        <f t="shared" si="587"/>
        <v/>
      </c>
      <c r="O2306" s="1"/>
      <c r="P2306" s="112"/>
      <c r="Q2306" s="4"/>
      <c r="R2306" s="4"/>
      <c r="S2306" s="54" t="str">
        <f t="shared" si="588"/>
        <v/>
      </c>
      <c r="T2306" s="51"/>
      <c r="U2306" s="53"/>
      <c r="V2306" s="233"/>
      <c r="W2306" s="234" t="str">
        <f t="shared" si="589"/>
        <v/>
      </c>
      <c r="X2306" s="52"/>
      <c r="Y2306" s="53"/>
      <c r="Z2306" s="53"/>
      <c r="AA2306" s="53"/>
      <c r="AB2306" s="54" t="str">
        <f t="shared" si="590"/>
        <v/>
      </c>
      <c r="AC2306" s="54" t="str">
        <f t="shared" si="591"/>
        <v/>
      </c>
      <c r="AD2306" s="52"/>
      <c r="AE2306" s="53"/>
      <c r="AF2306" s="53"/>
      <c r="AG2306" s="53"/>
      <c r="AH2306" s="54" t="str">
        <f t="shared" si="592"/>
        <v/>
      </c>
      <c r="AI2306" s="54" t="str">
        <f t="shared" si="593"/>
        <v/>
      </c>
      <c r="AJ2306" s="52"/>
      <c r="AK2306" s="55"/>
      <c r="AL2306" s="55"/>
      <c r="AM2306" s="55"/>
      <c r="AN2306" s="54" t="str">
        <f t="shared" si="594"/>
        <v/>
      </c>
      <c r="AO2306" s="54" t="str">
        <f t="shared" si="595"/>
        <v/>
      </c>
      <c r="AP2306" s="53"/>
      <c r="AQ2306" s="53"/>
      <c r="AR2306" s="1"/>
      <c r="AS2306" s="1"/>
    </row>
    <row r="2307" spans="1:45" ht="18.75" customHeight="1" x14ac:dyDescent="0.35">
      <c r="A2307" s="1"/>
      <c r="B2307" s="49">
        <f>IF(R2307="",0,COUNTIF($R$7:R2307,R2307))</f>
        <v>0</v>
      </c>
      <c r="C2307" s="49" t="str">
        <f t="shared" si="580"/>
        <v>0</v>
      </c>
      <c r="D2307" s="49">
        <f>IF(X2307="",0,COUNTIF($X$7:X2307,X2307))</f>
        <v>0</v>
      </c>
      <c r="E2307" s="49" t="str">
        <f t="shared" si="581"/>
        <v>0</v>
      </c>
      <c r="F2307" s="49">
        <f>IF(AD2307="",0,COUNTIF($AD$7:AD2307,AD2307))</f>
        <v>0</v>
      </c>
      <c r="G2307" s="49" t="str">
        <f t="shared" si="582"/>
        <v>0</v>
      </c>
      <c r="H2307" s="49">
        <f>IF(AJ2307="",0,COUNTIF($AJ$7:AJ2307,AJ2307))</f>
        <v>0</v>
      </c>
      <c r="I2307" s="49" t="str">
        <f t="shared" si="583"/>
        <v>0</v>
      </c>
      <c r="J2307" s="120">
        <f t="shared" si="584"/>
        <v>0</v>
      </c>
      <c r="K2307" s="50" t="str">
        <f t="shared" si="585"/>
        <v>-</v>
      </c>
      <c r="L2307" s="49">
        <f>IF(N2307="",0,COUNTIF($N$7:N2307,N2307))</f>
        <v>0</v>
      </c>
      <c r="M2307" s="50" t="str">
        <f t="shared" si="586"/>
        <v>0</v>
      </c>
      <c r="N2307" s="49" t="str">
        <f t="shared" si="587"/>
        <v/>
      </c>
      <c r="O2307" s="1"/>
      <c r="P2307" s="112"/>
      <c r="Q2307" s="4"/>
      <c r="R2307" s="4"/>
      <c r="S2307" s="54" t="str">
        <f t="shared" si="588"/>
        <v/>
      </c>
      <c r="T2307" s="51"/>
      <c r="U2307" s="53"/>
      <c r="V2307" s="233"/>
      <c r="W2307" s="234" t="str">
        <f t="shared" si="589"/>
        <v/>
      </c>
      <c r="X2307" s="52"/>
      <c r="Y2307" s="53"/>
      <c r="Z2307" s="53"/>
      <c r="AA2307" s="53"/>
      <c r="AB2307" s="54" t="str">
        <f t="shared" si="590"/>
        <v/>
      </c>
      <c r="AC2307" s="54" t="str">
        <f t="shared" si="591"/>
        <v/>
      </c>
      <c r="AD2307" s="52"/>
      <c r="AE2307" s="53"/>
      <c r="AF2307" s="53"/>
      <c r="AG2307" s="53"/>
      <c r="AH2307" s="54" t="str">
        <f t="shared" si="592"/>
        <v/>
      </c>
      <c r="AI2307" s="54" t="str">
        <f t="shared" si="593"/>
        <v/>
      </c>
      <c r="AJ2307" s="52"/>
      <c r="AK2307" s="55"/>
      <c r="AL2307" s="55"/>
      <c r="AM2307" s="55"/>
      <c r="AN2307" s="54" t="str">
        <f t="shared" si="594"/>
        <v/>
      </c>
      <c r="AO2307" s="54" t="str">
        <f t="shared" si="595"/>
        <v/>
      </c>
      <c r="AP2307" s="53"/>
      <c r="AQ2307" s="53"/>
      <c r="AR2307" s="1"/>
      <c r="AS2307" s="1"/>
    </row>
    <row r="2308" spans="1:45" ht="18.75" customHeight="1" x14ac:dyDescent="0.35">
      <c r="A2308" s="1"/>
      <c r="B2308" s="49">
        <f>IF(R2308="",0,COUNTIF($R$7:R2308,R2308))</f>
        <v>0</v>
      </c>
      <c r="C2308" s="49" t="str">
        <f t="shared" si="580"/>
        <v>0</v>
      </c>
      <c r="D2308" s="49">
        <f>IF(X2308="",0,COUNTIF($X$7:X2308,X2308))</f>
        <v>0</v>
      </c>
      <c r="E2308" s="49" t="str">
        <f t="shared" si="581"/>
        <v>0</v>
      </c>
      <c r="F2308" s="49">
        <f>IF(AD2308="",0,COUNTIF($AD$7:AD2308,AD2308))</f>
        <v>0</v>
      </c>
      <c r="G2308" s="49" t="str">
        <f t="shared" si="582"/>
        <v>0</v>
      </c>
      <c r="H2308" s="49">
        <f>IF(AJ2308="",0,COUNTIF($AJ$7:AJ2308,AJ2308))</f>
        <v>0</v>
      </c>
      <c r="I2308" s="49" t="str">
        <f t="shared" si="583"/>
        <v>0</v>
      </c>
      <c r="J2308" s="120">
        <f t="shared" si="584"/>
        <v>0</v>
      </c>
      <c r="K2308" s="50" t="str">
        <f t="shared" si="585"/>
        <v>-</v>
      </c>
      <c r="L2308" s="49">
        <f>IF(N2308="",0,COUNTIF($N$7:N2308,N2308))</f>
        <v>0</v>
      </c>
      <c r="M2308" s="50" t="str">
        <f t="shared" si="586"/>
        <v>0</v>
      </c>
      <c r="N2308" s="49" t="str">
        <f t="shared" si="587"/>
        <v/>
      </c>
      <c r="O2308" s="1"/>
      <c r="P2308" s="112"/>
      <c r="Q2308" s="4"/>
      <c r="R2308" s="4"/>
      <c r="S2308" s="54" t="str">
        <f t="shared" si="588"/>
        <v/>
      </c>
      <c r="T2308" s="51"/>
      <c r="U2308" s="53"/>
      <c r="V2308" s="233"/>
      <c r="W2308" s="234" t="str">
        <f t="shared" si="589"/>
        <v/>
      </c>
      <c r="X2308" s="52"/>
      <c r="Y2308" s="53"/>
      <c r="Z2308" s="53"/>
      <c r="AA2308" s="53"/>
      <c r="AB2308" s="54" t="str">
        <f t="shared" si="590"/>
        <v/>
      </c>
      <c r="AC2308" s="54" t="str">
        <f t="shared" si="591"/>
        <v/>
      </c>
      <c r="AD2308" s="52"/>
      <c r="AE2308" s="53"/>
      <c r="AF2308" s="53"/>
      <c r="AG2308" s="53"/>
      <c r="AH2308" s="54" t="str">
        <f t="shared" si="592"/>
        <v/>
      </c>
      <c r="AI2308" s="54" t="str">
        <f t="shared" si="593"/>
        <v/>
      </c>
      <c r="AJ2308" s="52"/>
      <c r="AK2308" s="55"/>
      <c r="AL2308" s="55"/>
      <c r="AM2308" s="55"/>
      <c r="AN2308" s="54" t="str">
        <f t="shared" si="594"/>
        <v/>
      </c>
      <c r="AO2308" s="54" t="str">
        <f t="shared" si="595"/>
        <v/>
      </c>
      <c r="AP2308" s="53"/>
      <c r="AQ2308" s="53"/>
      <c r="AR2308" s="1"/>
      <c r="AS2308" s="1"/>
    </row>
    <row r="2309" spans="1:45" ht="18.75" customHeight="1" x14ac:dyDescent="0.35">
      <c r="A2309" s="1"/>
      <c r="B2309" s="49">
        <f>IF(R2309="",0,COUNTIF($R$7:R2309,R2309))</f>
        <v>0</v>
      </c>
      <c r="C2309" s="49" t="str">
        <f t="shared" si="580"/>
        <v>0</v>
      </c>
      <c r="D2309" s="49">
        <f>IF(X2309="",0,COUNTIF($X$7:X2309,X2309))</f>
        <v>0</v>
      </c>
      <c r="E2309" s="49" t="str">
        <f t="shared" si="581"/>
        <v>0</v>
      </c>
      <c r="F2309" s="49">
        <f>IF(AD2309="",0,COUNTIF($AD$7:AD2309,AD2309))</f>
        <v>0</v>
      </c>
      <c r="G2309" s="49" t="str">
        <f t="shared" si="582"/>
        <v>0</v>
      </c>
      <c r="H2309" s="49">
        <f>IF(AJ2309="",0,COUNTIF($AJ$7:AJ2309,AJ2309))</f>
        <v>0</v>
      </c>
      <c r="I2309" s="49" t="str">
        <f t="shared" si="583"/>
        <v>0</v>
      </c>
      <c r="J2309" s="120">
        <f t="shared" si="584"/>
        <v>0</v>
      </c>
      <c r="K2309" s="50" t="str">
        <f t="shared" si="585"/>
        <v>-</v>
      </c>
      <c r="L2309" s="49">
        <f>IF(N2309="",0,COUNTIF($N$7:N2309,N2309))</f>
        <v>0</v>
      </c>
      <c r="M2309" s="50" t="str">
        <f t="shared" si="586"/>
        <v>0</v>
      </c>
      <c r="N2309" s="49" t="str">
        <f t="shared" si="587"/>
        <v/>
      </c>
      <c r="O2309" s="1"/>
      <c r="P2309" s="112"/>
      <c r="Q2309" s="4"/>
      <c r="R2309" s="4"/>
      <c r="S2309" s="54" t="str">
        <f t="shared" si="588"/>
        <v/>
      </c>
      <c r="T2309" s="51"/>
      <c r="U2309" s="53"/>
      <c r="V2309" s="233"/>
      <c r="W2309" s="234" t="str">
        <f t="shared" si="589"/>
        <v/>
      </c>
      <c r="X2309" s="52"/>
      <c r="Y2309" s="53"/>
      <c r="Z2309" s="53"/>
      <c r="AA2309" s="53"/>
      <c r="AB2309" s="54" t="str">
        <f t="shared" si="590"/>
        <v/>
      </c>
      <c r="AC2309" s="54" t="str">
        <f t="shared" si="591"/>
        <v/>
      </c>
      <c r="AD2309" s="52"/>
      <c r="AE2309" s="53"/>
      <c r="AF2309" s="53"/>
      <c r="AG2309" s="53"/>
      <c r="AH2309" s="54" t="str">
        <f t="shared" si="592"/>
        <v/>
      </c>
      <c r="AI2309" s="54" t="str">
        <f t="shared" si="593"/>
        <v/>
      </c>
      <c r="AJ2309" s="52"/>
      <c r="AK2309" s="55"/>
      <c r="AL2309" s="55"/>
      <c r="AM2309" s="55"/>
      <c r="AN2309" s="54" t="str">
        <f t="shared" si="594"/>
        <v/>
      </c>
      <c r="AO2309" s="54" t="str">
        <f t="shared" si="595"/>
        <v/>
      </c>
      <c r="AP2309" s="53"/>
      <c r="AQ2309" s="53"/>
      <c r="AR2309" s="1"/>
      <c r="AS2309" s="1"/>
    </row>
    <row r="2310" spans="1:45" ht="18.75" customHeight="1" x14ac:dyDescent="0.35">
      <c r="A2310" s="1"/>
      <c r="B2310" s="49">
        <f>IF(R2310="",0,COUNTIF($R$7:R2310,R2310))</f>
        <v>0</v>
      </c>
      <c r="C2310" s="49" t="str">
        <f t="shared" si="580"/>
        <v>0</v>
      </c>
      <c r="D2310" s="49">
        <f>IF(X2310="",0,COUNTIF($X$7:X2310,X2310))</f>
        <v>0</v>
      </c>
      <c r="E2310" s="49" t="str">
        <f t="shared" si="581"/>
        <v>0</v>
      </c>
      <c r="F2310" s="49">
        <f>IF(AD2310="",0,COUNTIF($AD$7:AD2310,AD2310))</f>
        <v>0</v>
      </c>
      <c r="G2310" s="49" t="str">
        <f t="shared" si="582"/>
        <v>0</v>
      </c>
      <c r="H2310" s="49">
        <f>IF(AJ2310="",0,COUNTIF($AJ$7:AJ2310,AJ2310))</f>
        <v>0</v>
      </c>
      <c r="I2310" s="49" t="str">
        <f t="shared" si="583"/>
        <v>0</v>
      </c>
      <c r="J2310" s="120">
        <f t="shared" si="584"/>
        <v>0</v>
      </c>
      <c r="K2310" s="50" t="str">
        <f t="shared" si="585"/>
        <v>-</v>
      </c>
      <c r="L2310" s="49">
        <f>IF(N2310="",0,COUNTIF($N$7:N2310,N2310))</f>
        <v>0</v>
      </c>
      <c r="M2310" s="50" t="str">
        <f t="shared" si="586"/>
        <v>0</v>
      </c>
      <c r="N2310" s="49" t="str">
        <f t="shared" si="587"/>
        <v/>
      </c>
      <c r="O2310" s="1"/>
      <c r="P2310" s="112"/>
      <c r="Q2310" s="4"/>
      <c r="R2310" s="4"/>
      <c r="S2310" s="54" t="str">
        <f t="shared" si="588"/>
        <v/>
      </c>
      <c r="T2310" s="51"/>
      <c r="U2310" s="53"/>
      <c r="V2310" s="233"/>
      <c r="W2310" s="234" t="str">
        <f t="shared" si="589"/>
        <v/>
      </c>
      <c r="X2310" s="52"/>
      <c r="Y2310" s="53"/>
      <c r="Z2310" s="53"/>
      <c r="AA2310" s="53"/>
      <c r="AB2310" s="54" t="str">
        <f t="shared" si="590"/>
        <v/>
      </c>
      <c r="AC2310" s="54" t="str">
        <f t="shared" si="591"/>
        <v/>
      </c>
      <c r="AD2310" s="52"/>
      <c r="AE2310" s="53"/>
      <c r="AF2310" s="53"/>
      <c r="AG2310" s="53"/>
      <c r="AH2310" s="54" t="str">
        <f t="shared" si="592"/>
        <v/>
      </c>
      <c r="AI2310" s="54" t="str">
        <f t="shared" si="593"/>
        <v/>
      </c>
      <c r="AJ2310" s="52"/>
      <c r="AK2310" s="55"/>
      <c r="AL2310" s="55"/>
      <c r="AM2310" s="55"/>
      <c r="AN2310" s="54" t="str">
        <f t="shared" si="594"/>
        <v/>
      </c>
      <c r="AO2310" s="54" t="str">
        <f t="shared" si="595"/>
        <v/>
      </c>
      <c r="AP2310" s="53"/>
      <c r="AQ2310" s="53"/>
      <c r="AR2310" s="1"/>
      <c r="AS2310" s="1"/>
    </row>
    <row r="2311" spans="1:45" ht="18.75" customHeight="1" x14ac:dyDescent="0.35">
      <c r="A2311" s="1"/>
      <c r="B2311" s="49">
        <f>IF(R2311="",0,COUNTIF($R$7:R2311,R2311))</f>
        <v>0</v>
      </c>
      <c r="C2311" s="49" t="str">
        <f t="shared" si="580"/>
        <v>0</v>
      </c>
      <c r="D2311" s="49">
        <f>IF(X2311="",0,COUNTIF($X$7:X2311,X2311))</f>
        <v>0</v>
      </c>
      <c r="E2311" s="49" t="str">
        <f t="shared" si="581"/>
        <v>0</v>
      </c>
      <c r="F2311" s="49">
        <f>IF(AD2311="",0,COUNTIF($AD$7:AD2311,AD2311))</f>
        <v>0</v>
      </c>
      <c r="G2311" s="49" t="str">
        <f t="shared" si="582"/>
        <v>0</v>
      </c>
      <c r="H2311" s="49">
        <f>IF(AJ2311="",0,COUNTIF($AJ$7:AJ2311,AJ2311))</f>
        <v>0</v>
      </c>
      <c r="I2311" s="49" t="str">
        <f t="shared" si="583"/>
        <v>0</v>
      </c>
      <c r="J2311" s="120">
        <f t="shared" si="584"/>
        <v>0</v>
      </c>
      <c r="K2311" s="50" t="str">
        <f t="shared" si="585"/>
        <v>-</v>
      </c>
      <c r="L2311" s="49">
        <f>IF(N2311="",0,COUNTIF($N$7:N2311,N2311))</f>
        <v>0</v>
      </c>
      <c r="M2311" s="50" t="str">
        <f t="shared" si="586"/>
        <v>0</v>
      </c>
      <c r="N2311" s="49" t="str">
        <f t="shared" si="587"/>
        <v/>
      </c>
      <c r="O2311" s="1"/>
      <c r="P2311" s="112"/>
      <c r="Q2311" s="4"/>
      <c r="R2311" s="4"/>
      <c r="S2311" s="54" t="str">
        <f t="shared" si="588"/>
        <v/>
      </c>
      <c r="T2311" s="51"/>
      <c r="U2311" s="53"/>
      <c r="V2311" s="233"/>
      <c r="W2311" s="234" t="str">
        <f t="shared" si="589"/>
        <v/>
      </c>
      <c r="X2311" s="52"/>
      <c r="Y2311" s="53"/>
      <c r="Z2311" s="53"/>
      <c r="AA2311" s="53"/>
      <c r="AB2311" s="54" t="str">
        <f t="shared" si="590"/>
        <v/>
      </c>
      <c r="AC2311" s="54" t="str">
        <f t="shared" si="591"/>
        <v/>
      </c>
      <c r="AD2311" s="52"/>
      <c r="AE2311" s="53"/>
      <c r="AF2311" s="53"/>
      <c r="AG2311" s="53"/>
      <c r="AH2311" s="54" t="str">
        <f t="shared" si="592"/>
        <v/>
      </c>
      <c r="AI2311" s="54" t="str">
        <f t="shared" si="593"/>
        <v/>
      </c>
      <c r="AJ2311" s="52"/>
      <c r="AK2311" s="55"/>
      <c r="AL2311" s="55"/>
      <c r="AM2311" s="55"/>
      <c r="AN2311" s="54" t="str">
        <f t="shared" si="594"/>
        <v/>
      </c>
      <c r="AO2311" s="54" t="str">
        <f t="shared" si="595"/>
        <v/>
      </c>
      <c r="AP2311" s="53"/>
      <c r="AQ2311" s="53"/>
      <c r="AR2311" s="1"/>
      <c r="AS2311" s="1"/>
    </row>
    <row r="2312" spans="1:45" ht="18.75" customHeight="1" x14ac:dyDescent="0.35">
      <c r="A2312" s="1"/>
      <c r="B2312" s="49">
        <f>IF(R2312="",0,COUNTIF($R$7:R2312,R2312))</f>
        <v>0</v>
      </c>
      <c r="C2312" s="49" t="str">
        <f t="shared" si="580"/>
        <v>0</v>
      </c>
      <c r="D2312" s="49">
        <f>IF(X2312="",0,COUNTIF($X$7:X2312,X2312))</f>
        <v>0</v>
      </c>
      <c r="E2312" s="49" t="str">
        <f t="shared" si="581"/>
        <v>0</v>
      </c>
      <c r="F2312" s="49">
        <f>IF(AD2312="",0,COUNTIF($AD$7:AD2312,AD2312))</f>
        <v>0</v>
      </c>
      <c r="G2312" s="49" t="str">
        <f t="shared" si="582"/>
        <v>0</v>
      </c>
      <c r="H2312" s="49">
        <f>IF(AJ2312="",0,COUNTIF($AJ$7:AJ2312,AJ2312))</f>
        <v>0</v>
      </c>
      <c r="I2312" s="49" t="str">
        <f t="shared" si="583"/>
        <v>0</v>
      </c>
      <c r="J2312" s="120">
        <f t="shared" si="584"/>
        <v>0</v>
      </c>
      <c r="K2312" s="50" t="str">
        <f t="shared" si="585"/>
        <v>-</v>
      </c>
      <c r="L2312" s="49">
        <f>IF(N2312="",0,COUNTIF($N$7:N2312,N2312))</f>
        <v>0</v>
      </c>
      <c r="M2312" s="50" t="str">
        <f t="shared" si="586"/>
        <v>0</v>
      </c>
      <c r="N2312" s="49" t="str">
        <f t="shared" si="587"/>
        <v/>
      </c>
      <c r="O2312" s="1"/>
      <c r="P2312" s="112"/>
      <c r="Q2312" s="4"/>
      <c r="R2312" s="4"/>
      <c r="S2312" s="54" t="str">
        <f t="shared" si="588"/>
        <v/>
      </c>
      <c r="T2312" s="51"/>
      <c r="U2312" s="53"/>
      <c r="V2312" s="233"/>
      <c r="W2312" s="234" t="str">
        <f t="shared" si="589"/>
        <v/>
      </c>
      <c r="X2312" s="52"/>
      <c r="Y2312" s="53"/>
      <c r="Z2312" s="53"/>
      <c r="AA2312" s="53"/>
      <c r="AB2312" s="54" t="str">
        <f t="shared" si="590"/>
        <v/>
      </c>
      <c r="AC2312" s="54" t="str">
        <f t="shared" si="591"/>
        <v/>
      </c>
      <c r="AD2312" s="52"/>
      <c r="AE2312" s="53"/>
      <c r="AF2312" s="53"/>
      <c r="AG2312" s="53"/>
      <c r="AH2312" s="54" t="str">
        <f t="shared" si="592"/>
        <v/>
      </c>
      <c r="AI2312" s="54" t="str">
        <f t="shared" si="593"/>
        <v/>
      </c>
      <c r="AJ2312" s="52"/>
      <c r="AK2312" s="55"/>
      <c r="AL2312" s="55"/>
      <c r="AM2312" s="55"/>
      <c r="AN2312" s="54" t="str">
        <f t="shared" si="594"/>
        <v/>
      </c>
      <c r="AO2312" s="54" t="str">
        <f t="shared" si="595"/>
        <v/>
      </c>
      <c r="AP2312" s="53"/>
      <c r="AQ2312" s="53"/>
      <c r="AR2312" s="1"/>
      <c r="AS2312" s="1"/>
    </row>
    <row r="2313" spans="1:45" ht="18.75" customHeight="1" x14ac:dyDescent="0.35">
      <c r="A2313" s="1"/>
      <c r="B2313" s="49">
        <f>IF(R2313="",0,COUNTIF($R$7:R2313,R2313))</f>
        <v>0</v>
      </c>
      <c r="C2313" s="49" t="str">
        <f t="shared" si="580"/>
        <v>0</v>
      </c>
      <c r="D2313" s="49">
        <f>IF(X2313="",0,COUNTIF($X$7:X2313,X2313))</f>
        <v>0</v>
      </c>
      <c r="E2313" s="49" t="str">
        <f t="shared" si="581"/>
        <v>0</v>
      </c>
      <c r="F2313" s="49">
        <f>IF(AD2313="",0,COUNTIF($AD$7:AD2313,AD2313))</f>
        <v>0</v>
      </c>
      <c r="G2313" s="49" t="str">
        <f t="shared" si="582"/>
        <v>0</v>
      </c>
      <c r="H2313" s="49">
        <f>IF(AJ2313="",0,COUNTIF($AJ$7:AJ2313,AJ2313))</f>
        <v>0</v>
      </c>
      <c r="I2313" s="49" t="str">
        <f t="shared" si="583"/>
        <v>0</v>
      </c>
      <c r="J2313" s="120">
        <f t="shared" si="584"/>
        <v>0</v>
      </c>
      <c r="K2313" s="50" t="str">
        <f t="shared" si="585"/>
        <v>-</v>
      </c>
      <c r="L2313" s="49">
        <f>IF(N2313="",0,COUNTIF($N$7:N2313,N2313))</f>
        <v>0</v>
      </c>
      <c r="M2313" s="50" t="str">
        <f t="shared" si="586"/>
        <v>0</v>
      </c>
      <c r="N2313" s="49" t="str">
        <f t="shared" si="587"/>
        <v/>
      </c>
      <c r="O2313" s="1"/>
      <c r="P2313" s="112"/>
      <c r="Q2313" s="4"/>
      <c r="R2313" s="4"/>
      <c r="S2313" s="54" t="str">
        <f t="shared" si="588"/>
        <v/>
      </c>
      <c r="T2313" s="51"/>
      <c r="U2313" s="53"/>
      <c r="V2313" s="233"/>
      <c r="W2313" s="234" t="str">
        <f t="shared" si="589"/>
        <v/>
      </c>
      <c r="X2313" s="52"/>
      <c r="Y2313" s="53"/>
      <c r="Z2313" s="53"/>
      <c r="AA2313" s="53"/>
      <c r="AB2313" s="54" t="str">
        <f t="shared" si="590"/>
        <v/>
      </c>
      <c r="AC2313" s="54" t="str">
        <f t="shared" si="591"/>
        <v/>
      </c>
      <c r="AD2313" s="52"/>
      <c r="AE2313" s="53"/>
      <c r="AF2313" s="53"/>
      <c r="AG2313" s="53"/>
      <c r="AH2313" s="54" t="str">
        <f t="shared" si="592"/>
        <v/>
      </c>
      <c r="AI2313" s="54" t="str">
        <f t="shared" si="593"/>
        <v/>
      </c>
      <c r="AJ2313" s="52"/>
      <c r="AK2313" s="55"/>
      <c r="AL2313" s="55"/>
      <c r="AM2313" s="55"/>
      <c r="AN2313" s="54" t="str">
        <f t="shared" si="594"/>
        <v/>
      </c>
      <c r="AO2313" s="54" t="str">
        <f t="shared" si="595"/>
        <v/>
      </c>
      <c r="AP2313" s="53"/>
      <c r="AQ2313" s="53"/>
      <c r="AR2313" s="1"/>
      <c r="AS2313" s="1"/>
    </row>
    <row r="2314" spans="1:45" ht="18.75" customHeight="1" x14ac:dyDescent="0.35">
      <c r="A2314" s="1"/>
      <c r="B2314" s="49">
        <f>IF(R2314="",0,COUNTIF($R$7:R2314,R2314))</f>
        <v>0</v>
      </c>
      <c r="C2314" s="49" t="str">
        <f t="shared" si="580"/>
        <v>0</v>
      </c>
      <c r="D2314" s="49">
        <f>IF(X2314="",0,COUNTIF($X$7:X2314,X2314))</f>
        <v>0</v>
      </c>
      <c r="E2314" s="49" t="str">
        <f t="shared" si="581"/>
        <v>0</v>
      </c>
      <c r="F2314" s="49">
        <f>IF(AD2314="",0,COUNTIF($AD$7:AD2314,AD2314))</f>
        <v>0</v>
      </c>
      <c r="G2314" s="49" t="str">
        <f t="shared" si="582"/>
        <v>0</v>
      </c>
      <c r="H2314" s="49">
        <f>IF(AJ2314="",0,COUNTIF($AJ$7:AJ2314,AJ2314))</f>
        <v>0</v>
      </c>
      <c r="I2314" s="49" t="str">
        <f t="shared" si="583"/>
        <v>0</v>
      </c>
      <c r="J2314" s="120">
        <f t="shared" si="584"/>
        <v>0</v>
      </c>
      <c r="K2314" s="50" t="str">
        <f t="shared" si="585"/>
        <v>-</v>
      </c>
      <c r="L2314" s="49">
        <f>IF(N2314="",0,COUNTIF($N$7:N2314,N2314))</f>
        <v>0</v>
      </c>
      <c r="M2314" s="50" t="str">
        <f t="shared" si="586"/>
        <v>0</v>
      </c>
      <c r="N2314" s="49" t="str">
        <f t="shared" si="587"/>
        <v/>
      </c>
      <c r="O2314" s="1"/>
      <c r="P2314" s="112"/>
      <c r="Q2314" s="4"/>
      <c r="R2314" s="4"/>
      <c r="S2314" s="54" t="str">
        <f t="shared" si="588"/>
        <v/>
      </c>
      <c r="T2314" s="51"/>
      <c r="U2314" s="53"/>
      <c r="V2314" s="233"/>
      <c r="W2314" s="234" t="str">
        <f t="shared" si="589"/>
        <v/>
      </c>
      <c r="X2314" s="52"/>
      <c r="Y2314" s="53"/>
      <c r="Z2314" s="53"/>
      <c r="AA2314" s="53"/>
      <c r="AB2314" s="54" t="str">
        <f t="shared" si="590"/>
        <v/>
      </c>
      <c r="AC2314" s="54" t="str">
        <f t="shared" si="591"/>
        <v/>
      </c>
      <c r="AD2314" s="52"/>
      <c r="AE2314" s="53"/>
      <c r="AF2314" s="53"/>
      <c r="AG2314" s="53"/>
      <c r="AH2314" s="54" t="str">
        <f t="shared" si="592"/>
        <v/>
      </c>
      <c r="AI2314" s="54" t="str">
        <f t="shared" si="593"/>
        <v/>
      </c>
      <c r="AJ2314" s="52"/>
      <c r="AK2314" s="55"/>
      <c r="AL2314" s="55"/>
      <c r="AM2314" s="55"/>
      <c r="AN2314" s="54" t="str">
        <f t="shared" si="594"/>
        <v/>
      </c>
      <c r="AO2314" s="54" t="str">
        <f t="shared" si="595"/>
        <v/>
      </c>
      <c r="AP2314" s="53"/>
      <c r="AQ2314" s="53"/>
      <c r="AR2314" s="1"/>
      <c r="AS2314" s="1"/>
    </row>
    <row r="2315" spans="1:45" ht="18.75" customHeight="1" x14ac:dyDescent="0.35">
      <c r="A2315" s="1"/>
      <c r="B2315" s="49">
        <f>IF(R2315="",0,COUNTIF($R$7:R2315,R2315))</f>
        <v>0</v>
      </c>
      <c r="C2315" s="49" t="str">
        <f t="shared" si="580"/>
        <v>0</v>
      </c>
      <c r="D2315" s="49">
        <f>IF(X2315="",0,COUNTIF($X$7:X2315,X2315))</f>
        <v>0</v>
      </c>
      <c r="E2315" s="49" t="str">
        <f t="shared" si="581"/>
        <v>0</v>
      </c>
      <c r="F2315" s="49">
        <f>IF(AD2315="",0,COUNTIF($AD$7:AD2315,AD2315))</f>
        <v>0</v>
      </c>
      <c r="G2315" s="49" t="str">
        <f t="shared" si="582"/>
        <v>0</v>
      </c>
      <c r="H2315" s="49">
        <f>IF(AJ2315="",0,COUNTIF($AJ$7:AJ2315,AJ2315))</f>
        <v>0</v>
      </c>
      <c r="I2315" s="49" t="str">
        <f t="shared" si="583"/>
        <v>0</v>
      </c>
      <c r="J2315" s="120">
        <f t="shared" si="584"/>
        <v>0</v>
      </c>
      <c r="K2315" s="50" t="str">
        <f t="shared" si="585"/>
        <v>-</v>
      </c>
      <c r="L2315" s="49">
        <f>IF(N2315="",0,COUNTIF($N$7:N2315,N2315))</f>
        <v>0</v>
      </c>
      <c r="M2315" s="50" t="str">
        <f t="shared" si="586"/>
        <v>0</v>
      </c>
      <c r="N2315" s="49" t="str">
        <f t="shared" si="587"/>
        <v/>
      </c>
      <c r="O2315" s="1"/>
      <c r="P2315" s="112"/>
      <c r="Q2315" s="4"/>
      <c r="R2315" s="4"/>
      <c r="S2315" s="54" t="str">
        <f t="shared" si="588"/>
        <v/>
      </c>
      <c r="T2315" s="51"/>
      <c r="U2315" s="53"/>
      <c r="V2315" s="233"/>
      <c r="W2315" s="234" t="str">
        <f t="shared" si="589"/>
        <v/>
      </c>
      <c r="X2315" s="52"/>
      <c r="Y2315" s="53"/>
      <c r="Z2315" s="53"/>
      <c r="AA2315" s="53"/>
      <c r="AB2315" s="54" t="str">
        <f t="shared" si="590"/>
        <v/>
      </c>
      <c r="AC2315" s="54" t="str">
        <f t="shared" si="591"/>
        <v/>
      </c>
      <c r="AD2315" s="52"/>
      <c r="AE2315" s="53"/>
      <c r="AF2315" s="53"/>
      <c r="AG2315" s="53"/>
      <c r="AH2315" s="54" t="str">
        <f t="shared" si="592"/>
        <v/>
      </c>
      <c r="AI2315" s="54" t="str">
        <f t="shared" si="593"/>
        <v/>
      </c>
      <c r="AJ2315" s="52"/>
      <c r="AK2315" s="55"/>
      <c r="AL2315" s="55"/>
      <c r="AM2315" s="55"/>
      <c r="AN2315" s="54" t="str">
        <f t="shared" si="594"/>
        <v/>
      </c>
      <c r="AO2315" s="54" t="str">
        <f t="shared" si="595"/>
        <v/>
      </c>
      <c r="AP2315" s="53"/>
      <c r="AQ2315" s="53"/>
      <c r="AR2315" s="1"/>
      <c r="AS2315" s="1"/>
    </row>
    <row r="2316" spans="1:45" ht="18.75" customHeight="1" x14ac:dyDescent="0.35">
      <c r="A2316" s="1"/>
      <c r="B2316" s="49">
        <f>IF(R2316="",0,COUNTIF($R$7:R2316,R2316))</f>
        <v>0</v>
      </c>
      <c r="C2316" s="49" t="str">
        <f t="shared" si="580"/>
        <v>0</v>
      </c>
      <c r="D2316" s="49">
        <f>IF(X2316="",0,COUNTIF($X$7:X2316,X2316))</f>
        <v>0</v>
      </c>
      <c r="E2316" s="49" t="str">
        <f t="shared" si="581"/>
        <v>0</v>
      </c>
      <c r="F2316" s="49">
        <f>IF(AD2316="",0,COUNTIF($AD$7:AD2316,AD2316))</f>
        <v>0</v>
      </c>
      <c r="G2316" s="49" t="str">
        <f t="shared" si="582"/>
        <v>0</v>
      </c>
      <c r="H2316" s="49">
        <f>IF(AJ2316="",0,COUNTIF($AJ$7:AJ2316,AJ2316))</f>
        <v>0</v>
      </c>
      <c r="I2316" s="49" t="str">
        <f t="shared" si="583"/>
        <v>0</v>
      </c>
      <c r="J2316" s="120">
        <f t="shared" si="584"/>
        <v>0</v>
      </c>
      <c r="K2316" s="50" t="str">
        <f t="shared" si="585"/>
        <v>-</v>
      </c>
      <c r="L2316" s="49">
        <f>IF(N2316="",0,COUNTIF($N$7:N2316,N2316))</f>
        <v>0</v>
      </c>
      <c r="M2316" s="50" t="str">
        <f t="shared" si="586"/>
        <v>0</v>
      </c>
      <c r="N2316" s="49" t="str">
        <f t="shared" si="587"/>
        <v/>
      </c>
      <c r="O2316" s="1"/>
      <c r="P2316" s="112"/>
      <c r="Q2316" s="4"/>
      <c r="R2316" s="4"/>
      <c r="S2316" s="54" t="str">
        <f t="shared" si="588"/>
        <v/>
      </c>
      <c r="T2316" s="51"/>
      <c r="U2316" s="53"/>
      <c r="V2316" s="233"/>
      <c r="W2316" s="234" t="str">
        <f t="shared" si="589"/>
        <v/>
      </c>
      <c r="X2316" s="52"/>
      <c r="Y2316" s="53"/>
      <c r="Z2316" s="53"/>
      <c r="AA2316" s="53"/>
      <c r="AB2316" s="54" t="str">
        <f t="shared" si="590"/>
        <v/>
      </c>
      <c r="AC2316" s="54" t="str">
        <f t="shared" si="591"/>
        <v/>
      </c>
      <c r="AD2316" s="52"/>
      <c r="AE2316" s="53"/>
      <c r="AF2316" s="53"/>
      <c r="AG2316" s="53"/>
      <c r="AH2316" s="54" t="str">
        <f t="shared" si="592"/>
        <v/>
      </c>
      <c r="AI2316" s="54" t="str">
        <f t="shared" si="593"/>
        <v/>
      </c>
      <c r="AJ2316" s="52"/>
      <c r="AK2316" s="55"/>
      <c r="AL2316" s="55"/>
      <c r="AM2316" s="55"/>
      <c r="AN2316" s="54" t="str">
        <f t="shared" si="594"/>
        <v/>
      </c>
      <c r="AO2316" s="54" t="str">
        <f t="shared" si="595"/>
        <v/>
      </c>
      <c r="AP2316" s="53"/>
      <c r="AQ2316" s="53"/>
      <c r="AR2316" s="1"/>
      <c r="AS2316" s="1"/>
    </row>
    <row r="2317" spans="1:45" ht="18.75" customHeight="1" x14ac:dyDescent="0.35">
      <c r="A2317" s="1"/>
      <c r="B2317" s="49">
        <f>IF(R2317="",0,COUNTIF($R$7:R2317,R2317))</f>
        <v>0</v>
      </c>
      <c r="C2317" s="49" t="str">
        <f t="shared" si="580"/>
        <v>0</v>
      </c>
      <c r="D2317" s="49">
        <f>IF(X2317="",0,COUNTIF($X$7:X2317,X2317))</f>
        <v>0</v>
      </c>
      <c r="E2317" s="49" t="str">
        <f t="shared" si="581"/>
        <v>0</v>
      </c>
      <c r="F2317" s="49">
        <f>IF(AD2317="",0,COUNTIF($AD$7:AD2317,AD2317))</f>
        <v>0</v>
      </c>
      <c r="G2317" s="49" t="str">
        <f t="shared" si="582"/>
        <v>0</v>
      </c>
      <c r="H2317" s="49">
        <f>IF(AJ2317="",0,COUNTIF($AJ$7:AJ2317,AJ2317))</f>
        <v>0</v>
      </c>
      <c r="I2317" s="49" t="str">
        <f t="shared" si="583"/>
        <v>0</v>
      </c>
      <c r="J2317" s="120">
        <f t="shared" si="584"/>
        <v>0</v>
      </c>
      <c r="K2317" s="50" t="str">
        <f t="shared" si="585"/>
        <v>-</v>
      </c>
      <c r="L2317" s="49">
        <f>IF(N2317="",0,COUNTIF($N$7:N2317,N2317))</f>
        <v>0</v>
      </c>
      <c r="M2317" s="50" t="str">
        <f t="shared" si="586"/>
        <v>0</v>
      </c>
      <c r="N2317" s="49" t="str">
        <f t="shared" si="587"/>
        <v/>
      </c>
      <c r="O2317" s="1"/>
      <c r="P2317" s="112"/>
      <c r="Q2317" s="4"/>
      <c r="R2317" s="4"/>
      <c r="S2317" s="54" t="str">
        <f t="shared" si="588"/>
        <v/>
      </c>
      <c r="T2317" s="51"/>
      <c r="U2317" s="53"/>
      <c r="V2317" s="233"/>
      <c r="W2317" s="234" t="str">
        <f t="shared" si="589"/>
        <v/>
      </c>
      <c r="X2317" s="52"/>
      <c r="Y2317" s="53"/>
      <c r="Z2317" s="53"/>
      <c r="AA2317" s="53"/>
      <c r="AB2317" s="54" t="str">
        <f t="shared" si="590"/>
        <v/>
      </c>
      <c r="AC2317" s="54" t="str">
        <f t="shared" si="591"/>
        <v/>
      </c>
      <c r="AD2317" s="52"/>
      <c r="AE2317" s="53"/>
      <c r="AF2317" s="53"/>
      <c r="AG2317" s="53"/>
      <c r="AH2317" s="54" t="str">
        <f t="shared" si="592"/>
        <v/>
      </c>
      <c r="AI2317" s="54" t="str">
        <f t="shared" si="593"/>
        <v/>
      </c>
      <c r="AJ2317" s="52"/>
      <c r="AK2317" s="55"/>
      <c r="AL2317" s="55"/>
      <c r="AM2317" s="55"/>
      <c r="AN2317" s="54" t="str">
        <f t="shared" si="594"/>
        <v/>
      </c>
      <c r="AO2317" s="54" t="str">
        <f t="shared" si="595"/>
        <v/>
      </c>
      <c r="AP2317" s="53"/>
      <c r="AQ2317" s="53"/>
      <c r="AR2317" s="1"/>
      <c r="AS2317" s="1"/>
    </row>
    <row r="2318" spans="1:45" ht="18.75" customHeight="1" x14ac:dyDescent="0.35">
      <c r="A2318" s="1"/>
      <c r="B2318" s="49">
        <f>IF(R2318="",0,COUNTIF($R$7:R2318,R2318))</f>
        <v>0</v>
      </c>
      <c r="C2318" s="49" t="str">
        <f t="shared" si="580"/>
        <v>0</v>
      </c>
      <c r="D2318" s="49">
        <f>IF(X2318="",0,COUNTIF($X$7:X2318,X2318))</f>
        <v>0</v>
      </c>
      <c r="E2318" s="49" t="str">
        <f t="shared" si="581"/>
        <v>0</v>
      </c>
      <c r="F2318" s="49">
        <f>IF(AD2318="",0,COUNTIF($AD$7:AD2318,AD2318))</f>
        <v>0</v>
      </c>
      <c r="G2318" s="49" t="str">
        <f t="shared" si="582"/>
        <v>0</v>
      </c>
      <c r="H2318" s="49">
        <f>IF(AJ2318="",0,COUNTIF($AJ$7:AJ2318,AJ2318))</f>
        <v>0</v>
      </c>
      <c r="I2318" s="49" t="str">
        <f t="shared" si="583"/>
        <v>0</v>
      </c>
      <c r="J2318" s="120">
        <f t="shared" si="584"/>
        <v>0</v>
      </c>
      <c r="K2318" s="50" t="str">
        <f t="shared" si="585"/>
        <v>-</v>
      </c>
      <c r="L2318" s="49">
        <f>IF(N2318="",0,COUNTIF($N$7:N2318,N2318))</f>
        <v>0</v>
      </c>
      <c r="M2318" s="50" t="str">
        <f t="shared" si="586"/>
        <v>0</v>
      </c>
      <c r="N2318" s="49" t="str">
        <f t="shared" si="587"/>
        <v/>
      </c>
      <c r="O2318" s="1"/>
      <c r="P2318" s="112"/>
      <c r="Q2318" s="4"/>
      <c r="R2318" s="4"/>
      <c r="S2318" s="54" t="str">
        <f t="shared" si="588"/>
        <v/>
      </c>
      <c r="T2318" s="51"/>
      <c r="U2318" s="53"/>
      <c r="V2318" s="233"/>
      <c r="W2318" s="234" t="str">
        <f t="shared" si="589"/>
        <v/>
      </c>
      <c r="X2318" s="52"/>
      <c r="Y2318" s="53"/>
      <c r="Z2318" s="53"/>
      <c r="AA2318" s="53"/>
      <c r="AB2318" s="54" t="str">
        <f t="shared" si="590"/>
        <v/>
      </c>
      <c r="AC2318" s="54" t="str">
        <f t="shared" si="591"/>
        <v/>
      </c>
      <c r="AD2318" s="52"/>
      <c r="AE2318" s="53"/>
      <c r="AF2318" s="53"/>
      <c r="AG2318" s="53"/>
      <c r="AH2318" s="54" t="str">
        <f t="shared" si="592"/>
        <v/>
      </c>
      <c r="AI2318" s="54" t="str">
        <f t="shared" si="593"/>
        <v/>
      </c>
      <c r="AJ2318" s="52"/>
      <c r="AK2318" s="55"/>
      <c r="AL2318" s="55"/>
      <c r="AM2318" s="55"/>
      <c r="AN2318" s="54" t="str">
        <f t="shared" si="594"/>
        <v/>
      </c>
      <c r="AO2318" s="54" t="str">
        <f t="shared" si="595"/>
        <v/>
      </c>
      <c r="AP2318" s="53"/>
      <c r="AQ2318" s="53"/>
      <c r="AR2318" s="1"/>
      <c r="AS2318" s="1"/>
    </row>
    <row r="2319" spans="1:45" ht="18.75" customHeight="1" x14ac:dyDescent="0.35">
      <c r="A2319" s="1"/>
      <c r="B2319" s="49">
        <f>IF(R2319="",0,COUNTIF($R$7:R2319,R2319))</f>
        <v>0</v>
      </c>
      <c r="C2319" s="49" t="str">
        <f t="shared" si="580"/>
        <v>0</v>
      </c>
      <c r="D2319" s="49">
        <f>IF(X2319="",0,COUNTIF($X$7:X2319,X2319))</f>
        <v>0</v>
      </c>
      <c r="E2319" s="49" t="str">
        <f t="shared" si="581"/>
        <v>0</v>
      </c>
      <c r="F2319" s="49">
        <f>IF(AD2319="",0,COUNTIF($AD$7:AD2319,AD2319))</f>
        <v>0</v>
      </c>
      <c r="G2319" s="49" t="str">
        <f t="shared" si="582"/>
        <v>0</v>
      </c>
      <c r="H2319" s="49">
        <f>IF(AJ2319="",0,COUNTIF($AJ$7:AJ2319,AJ2319))</f>
        <v>0</v>
      </c>
      <c r="I2319" s="49" t="str">
        <f t="shared" si="583"/>
        <v>0</v>
      </c>
      <c r="J2319" s="120">
        <f t="shared" si="584"/>
        <v>0</v>
      </c>
      <c r="K2319" s="50" t="str">
        <f t="shared" si="585"/>
        <v>-</v>
      </c>
      <c r="L2319" s="49">
        <f>IF(N2319="",0,COUNTIF($N$7:N2319,N2319))</f>
        <v>0</v>
      </c>
      <c r="M2319" s="50" t="str">
        <f t="shared" si="586"/>
        <v>0</v>
      </c>
      <c r="N2319" s="49" t="str">
        <f t="shared" si="587"/>
        <v/>
      </c>
      <c r="O2319" s="1"/>
      <c r="P2319" s="112"/>
      <c r="Q2319" s="4"/>
      <c r="R2319" s="4"/>
      <c r="S2319" s="54" t="str">
        <f t="shared" si="588"/>
        <v/>
      </c>
      <c r="T2319" s="51"/>
      <c r="U2319" s="53"/>
      <c r="V2319" s="233"/>
      <c r="W2319" s="234" t="str">
        <f t="shared" si="589"/>
        <v/>
      </c>
      <c r="X2319" s="52"/>
      <c r="Y2319" s="53"/>
      <c r="Z2319" s="53"/>
      <c r="AA2319" s="53"/>
      <c r="AB2319" s="54" t="str">
        <f t="shared" si="590"/>
        <v/>
      </c>
      <c r="AC2319" s="54" t="str">
        <f t="shared" si="591"/>
        <v/>
      </c>
      <c r="AD2319" s="52"/>
      <c r="AE2319" s="53"/>
      <c r="AF2319" s="53"/>
      <c r="AG2319" s="53"/>
      <c r="AH2319" s="54" t="str">
        <f t="shared" si="592"/>
        <v/>
      </c>
      <c r="AI2319" s="54" t="str">
        <f t="shared" si="593"/>
        <v/>
      </c>
      <c r="AJ2319" s="52"/>
      <c r="AK2319" s="55"/>
      <c r="AL2319" s="55"/>
      <c r="AM2319" s="55"/>
      <c r="AN2319" s="54" t="str">
        <f t="shared" si="594"/>
        <v/>
      </c>
      <c r="AO2319" s="54" t="str">
        <f t="shared" si="595"/>
        <v/>
      </c>
      <c r="AP2319" s="53"/>
      <c r="AQ2319" s="53"/>
      <c r="AR2319" s="1"/>
      <c r="AS2319" s="1"/>
    </row>
    <row r="2320" spans="1:45" ht="18.75" customHeight="1" x14ac:dyDescent="0.35">
      <c r="A2320" s="1"/>
      <c r="B2320" s="49">
        <f>IF(R2320="",0,COUNTIF($R$7:R2320,R2320))</f>
        <v>0</v>
      </c>
      <c r="C2320" s="49" t="str">
        <f t="shared" si="580"/>
        <v>0</v>
      </c>
      <c r="D2320" s="49">
        <f>IF(X2320="",0,COUNTIF($X$7:X2320,X2320))</f>
        <v>0</v>
      </c>
      <c r="E2320" s="49" t="str">
        <f t="shared" si="581"/>
        <v>0</v>
      </c>
      <c r="F2320" s="49">
        <f>IF(AD2320="",0,COUNTIF($AD$7:AD2320,AD2320))</f>
        <v>0</v>
      </c>
      <c r="G2320" s="49" t="str">
        <f t="shared" si="582"/>
        <v>0</v>
      </c>
      <c r="H2320" s="49">
        <f>IF(AJ2320="",0,COUNTIF($AJ$7:AJ2320,AJ2320))</f>
        <v>0</v>
      </c>
      <c r="I2320" s="49" t="str">
        <f t="shared" si="583"/>
        <v>0</v>
      </c>
      <c r="J2320" s="120">
        <f t="shared" si="584"/>
        <v>0</v>
      </c>
      <c r="K2320" s="50" t="str">
        <f t="shared" si="585"/>
        <v>-</v>
      </c>
      <c r="L2320" s="49">
        <f>IF(N2320="",0,COUNTIF($N$7:N2320,N2320))</f>
        <v>0</v>
      </c>
      <c r="M2320" s="50" t="str">
        <f t="shared" si="586"/>
        <v>0</v>
      </c>
      <c r="N2320" s="49" t="str">
        <f t="shared" si="587"/>
        <v/>
      </c>
      <c r="O2320" s="1"/>
      <c r="P2320" s="112"/>
      <c r="Q2320" s="4"/>
      <c r="R2320" s="4"/>
      <c r="S2320" s="54" t="str">
        <f t="shared" si="588"/>
        <v/>
      </c>
      <c r="T2320" s="51"/>
      <c r="U2320" s="53"/>
      <c r="V2320" s="233"/>
      <c r="W2320" s="234" t="str">
        <f t="shared" si="589"/>
        <v/>
      </c>
      <c r="X2320" s="52"/>
      <c r="Y2320" s="53"/>
      <c r="Z2320" s="53"/>
      <c r="AA2320" s="53"/>
      <c r="AB2320" s="54" t="str">
        <f t="shared" si="590"/>
        <v/>
      </c>
      <c r="AC2320" s="54" t="str">
        <f t="shared" si="591"/>
        <v/>
      </c>
      <c r="AD2320" s="52"/>
      <c r="AE2320" s="53"/>
      <c r="AF2320" s="53"/>
      <c r="AG2320" s="53"/>
      <c r="AH2320" s="54" t="str">
        <f t="shared" si="592"/>
        <v/>
      </c>
      <c r="AI2320" s="54" t="str">
        <f t="shared" si="593"/>
        <v/>
      </c>
      <c r="AJ2320" s="52"/>
      <c r="AK2320" s="55"/>
      <c r="AL2320" s="55"/>
      <c r="AM2320" s="55"/>
      <c r="AN2320" s="54" t="str">
        <f t="shared" si="594"/>
        <v/>
      </c>
      <c r="AO2320" s="54" t="str">
        <f t="shared" si="595"/>
        <v/>
      </c>
      <c r="AP2320" s="53"/>
      <c r="AQ2320" s="53"/>
      <c r="AR2320" s="1"/>
      <c r="AS2320" s="1"/>
    </row>
    <row r="2321" spans="1:45" ht="18.75" customHeight="1" x14ac:dyDescent="0.35">
      <c r="A2321" s="1"/>
      <c r="B2321" s="49">
        <f>IF(R2321="",0,COUNTIF($R$7:R2321,R2321))</f>
        <v>0</v>
      </c>
      <c r="C2321" s="49" t="str">
        <f t="shared" si="580"/>
        <v>0</v>
      </c>
      <c r="D2321" s="49">
        <f>IF(X2321="",0,COUNTIF($X$7:X2321,X2321))</f>
        <v>0</v>
      </c>
      <c r="E2321" s="49" t="str">
        <f t="shared" si="581"/>
        <v>0</v>
      </c>
      <c r="F2321" s="49">
        <f>IF(AD2321="",0,COUNTIF($AD$7:AD2321,AD2321))</f>
        <v>0</v>
      </c>
      <c r="G2321" s="49" t="str">
        <f t="shared" si="582"/>
        <v>0</v>
      </c>
      <c r="H2321" s="49">
        <f>IF(AJ2321="",0,COUNTIF($AJ$7:AJ2321,AJ2321))</f>
        <v>0</v>
      </c>
      <c r="I2321" s="49" t="str">
        <f t="shared" si="583"/>
        <v>0</v>
      </c>
      <c r="J2321" s="120">
        <f t="shared" si="584"/>
        <v>0</v>
      </c>
      <c r="K2321" s="50" t="str">
        <f t="shared" si="585"/>
        <v>-</v>
      </c>
      <c r="L2321" s="49">
        <f>IF(N2321="",0,COUNTIF($N$7:N2321,N2321))</f>
        <v>0</v>
      </c>
      <c r="M2321" s="50" t="str">
        <f t="shared" si="586"/>
        <v>0</v>
      </c>
      <c r="N2321" s="49" t="str">
        <f t="shared" si="587"/>
        <v/>
      </c>
      <c r="O2321" s="1"/>
      <c r="P2321" s="112"/>
      <c r="Q2321" s="4"/>
      <c r="R2321" s="4"/>
      <c r="S2321" s="54" t="str">
        <f t="shared" si="588"/>
        <v/>
      </c>
      <c r="T2321" s="51"/>
      <c r="U2321" s="53"/>
      <c r="V2321" s="233"/>
      <c r="W2321" s="234" t="str">
        <f t="shared" si="589"/>
        <v/>
      </c>
      <c r="X2321" s="52"/>
      <c r="Y2321" s="53"/>
      <c r="Z2321" s="53"/>
      <c r="AA2321" s="53"/>
      <c r="AB2321" s="54" t="str">
        <f t="shared" si="590"/>
        <v/>
      </c>
      <c r="AC2321" s="54" t="str">
        <f t="shared" si="591"/>
        <v/>
      </c>
      <c r="AD2321" s="52"/>
      <c r="AE2321" s="53"/>
      <c r="AF2321" s="53"/>
      <c r="AG2321" s="53"/>
      <c r="AH2321" s="54" t="str">
        <f t="shared" si="592"/>
        <v/>
      </c>
      <c r="AI2321" s="54" t="str">
        <f t="shared" si="593"/>
        <v/>
      </c>
      <c r="AJ2321" s="52"/>
      <c r="AK2321" s="55"/>
      <c r="AL2321" s="55"/>
      <c r="AM2321" s="55"/>
      <c r="AN2321" s="54" t="str">
        <f t="shared" si="594"/>
        <v/>
      </c>
      <c r="AO2321" s="54" t="str">
        <f t="shared" si="595"/>
        <v/>
      </c>
      <c r="AP2321" s="53"/>
      <c r="AQ2321" s="53"/>
      <c r="AR2321" s="1"/>
      <c r="AS2321" s="1"/>
    </row>
    <row r="2322" spans="1:45" ht="18.75" customHeight="1" x14ac:dyDescent="0.35">
      <c r="A2322" s="1"/>
      <c r="B2322" s="49">
        <f>IF(R2322="",0,COUNTIF($R$7:R2322,R2322))</f>
        <v>0</v>
      </c>
      <c r="C2322" s="49" t="str">
        <f t="shared" si="580"/>
        <v>0</v>
      </c>
      <c r="D2322" s="49">
        <f>IF(X2322="",0,COUNTIF($X$7:X2322,X2322))</f>
        <v>0</v>
      </c>
      <c r="E2322" s="49" t="str">
        <f t="shared" si="581"/>
        <v>0</v>
      </c>
      <c r="F2322" s="49">
        <f>IF(AD2322="",0,COUNTIF($AD$7:AD2322,AD2322))</f>
        <v>0</v>
      </c>
      <c r="G2322" s="49" t="str">
        <f t="shared" si="582"/>
        <v>0</v>
      </c>
      <c r="H2322" s="49">
        <f>IF(AJ2322="",0,COUNTIF($AJ$7:AJ2322,AJ2322))</f>
        <v>0</v>
      </c>
      <c r="I2322" s="49" t="str">
        <f t="shared" si="583"/>
        <v>0</v>
      </c>
      <c r="J2322" s="120">
        <f t="shared" si="584"/>
        <v>0</v>
      </c>
      <c r="K2322" s="50" t="str">
        <f t="shared" si="585"/>
        <v>-</v>
      </c>
      <c r="L2322" s="49">
        <f>IF(N2322="",0,COUNTIF($N$7:N2322,N2322))</f>
        <v>0</v>
      </c>
      <c r="M2322" s="50" t="str">
        <f t="shared" si="586"/>
        <v>0</v>
      </c>
      <c r="N2322" s="49" t="str">
        <f t="shared" si="587"/>
        <v/>
      </c>
      <c r="O2322" s="1"/>
      <c r="P2322" s="112"/>
      <c r="Q2322" s="4"/>
      <c r="R2322" s="4"/>
      <c r="S2322" s="54" t="str">
        <f t="shared" si="588"/>
        <v/>
      </c>
      <c r="T2322" s="51"/>
      <c r="U2322" s="53"/>
      <c r="V2322" s="233"/>
      <c r="W2322" s="234" t="str">
        <f t="shared" si="589"/>
        <v/>
      </c>
      <c r="X2322" s="52"/>
      <c r="Y2322" s="53"/>
      <c r="Z2322" s="53"/>
      <c r="AA2322" s="53"/>
      <c r="AB2322" s="54" t="str">
        <f t="shared" si="590"/>
        <v/>
      </c>
      <c r="AC2322" s="54" t="str">
        <f t="shared" si="591"/>
        <v/>
      </c>
      <c r="AD2322" s="52"/>
      <c r="AE2322" s="53"/>
      <c r="AF2322" s="53"/>
      <c r="AG2322" s="53"/>
      <c r="AH2322" s="54" t="str">
        <f t="shared" si="592"/>
        <v/>
      </c>
      <c r="AI2322" s="54" t="str">
        <f t="shared" si="593"/>
        <v/>
      </c>
      <c r="AJ2322" s="52"/>
      <c r="AK2322" s="55"/>
      <c r="AL2322" s="55"/>
      <c r="AM2322" s="55"/>
      <c r="AN2322" s="54" t="str">
        <f t="shared" si="594"/>
        <v/>
      </c>
      <c r="AO2322" s="54" t="str">
        <f t="shared" si="595"/>
        <v/>
      </c>
      <c r="AP2322" s="53"/>
      <c r="AQ2322" s="53"/>
      <c r="AR2322" s="1"/>
      <c r="AS2322" s="1"/>
    </row>
    <row r="2323" spans="1:45" ht="18.75" customHeight="1" x14ac:dyDescent="0.35">
      <c r="A2323" s="1"/>
      <c r="B2323" s="49">
        <f>IF(R2323="",0,COUNTIF($R$7:R2323,R2323))</f>
        <v>0</v>
      </c>
      <c r="C2323" s="49" t="str">
        <f t="shared" si="580"/>
        <v>0</v>
      </c>
      <c r="D2323" s="49">
        <f>IF(X2323="",0,COUNTIF($X$7:X2323,X2323))</f>
        <v>0</v>
      </c>
      <c r="E2323" s="49" t="str">
        <f t="shared" si="581"/>
        <v>0</v>
      </c>
      <c r="F2323" s="49">
        <f>IF(AD2323="",0,COUNTIF($AD$7:AD2323,AD2323))</f>
        <v>0</v>
      </c>
      <c r="G2323" s="49" t="str">
        <f t="shared" si="582"/>
        <v>0</v>
      </c>
      <c r="H2323" s="49">
        <f>IF(AJ2323="",0,COUNTIF($AJ$7:AJ2323,AJ2323))</f>
        <v>0</v>
      </c>
      <c r="I2323" s="49" t="str">
        <f t="shared" si="583"/>
        <v>0</v>
      </c>
      <c r="J2323" s="120">
        <f t="shared" si="584"/>
        <v>0</v>
      </c>
      <c r="K2323" s="50" t="str">
        <f t="shared" si="585"/>
        <v>-</v>
      </c>
      <c r="L2323" s="49">
        <f>IF(N2323="",0,COUNTIF($N$7:N2323,N2323))</f>
        <v>0</v>
      </c>
      <c r="M2323" s="50" t="str">
        <f t="shared" si="586"/>
        <v>0</v>
      </c>
      <c r="N2323" s="49" t="str">
        <f t="shared" si="587"/>
        <v/>
      </c>
      <c r="O2323" s="1"/>
      <c r="P2323" s="112"/>
      <c r="Q2323" s="4"/>
      <c r="R2323" s="4"/>
      <c r="S2323" s="54" t="str">
        <f t="shared" si="588"/>
        <v/>
      </c>
      <c r="T2323" s="51"/>
      <c r="U2323" s="53"/>
      <c r="V2323" s="233"/>
      <c r="W2323" s="234" t="str">
        <f t="shared" si="589"/>
        <v/>
      </c>
      <c r="X2323" s="52"/>
      <c r="Y2323" s="53"/>
      <c r="Z2323" s="53"/>
      <c r="AA2323" s="53"/>
      <c r="AB2323" s="54" t="str">
        <f t="shared" si="590"/>
        <v/>
      </c>
      <c r="AC2323" s="54" t="str">
        <f t="shared" si="591"/>
        <v/>
      </c>
      <c r="AD2323" s="52"/>
      <c r="AE2323" s="53"/>
      <c r="AF2323" s="53"/>
      <c r="AG2323" s="53"/>
      <c r="AH2323" s="54" t="str">
        <f t="shared" si="592"/>
        <v/>
      </c>
      <c r="AI2323" s="54" t="str">
        <f t="shared" si="593"/>
        <v/>
      </c>
      <c r="AJ2323" s="52"/>
      <c r="AK2323" s="55"/>
      <c r="AL2323" s="55"/>
      <c r="AM2323" s="55"/>
      <c r="AN2323" s="54" t="str">
        <f t="shared" si="594"/>
        <v/>
      </c>
      <c r="AO2323" s="54" t="str">
        <f t="shared" si="595"/>
        <v/>
      </c>
      <c r="AP2323" s="53"/>
      <c r="AQ2323" s="53"/>
      <c r="AR2323" s="1"/>
      <c r="AS2323" s="1"/>
    </row>
    <row r="2324" spans="1:45" ht="18.75" customHeight="1" x14ac:dyDescent="0.35">
      <c r="A2324" s="1"/>
      <c r="B2324" s="49">
        <f>IF(R2324="",0,COUNTIF($R$7:R2324,R2324))</f>
        <v>0</v>
      </c>
      <c r="C2324" s="49" t="str">
        <f t="shared" si="580"/>
        <v>0</v>
      </c>
      <c r="D2324" s="49">
        <f>IF(X2324="",0,COUNTIF($X$7:X2324,X2324))</f>
        <v>0</v>
      </c>
      <c r="E2324" s="49" t="str">
        <f t="shared" si="581"/>
        <v>0</v>
      </c>
      <c r="F2324" s="49">
        <f>IF(AD2324="",0,COUNTIF($AD$7:AD2324,AD2324))</f>
        <v>0</v>
      </c>
      <c r="G2324" s="49" t="str">
        <f t="shared" si="582"/>
        <v>0</v>
      </c>
      <c r="H2324" s="49">
        <f>IF(AJ2324="",0,COUNTIF($AJ$7:AJ2324,AJ2324))</f>
        <v>0</v>
      </c>
      <c r="I2324" s="49" t="str">
        <f t="shared" si="583"/>
        <v>0</v>
      </c>
      <c r="J2324" s="120">
        <f t="shared" si="584"/>
        <v>0</v>
      </c>
      <c r="K2324" s="50" t="str">
        <f t="shared" si="585"/>
        <v>-</v>
      </c>
      <c r="L2324" s="49">
        <f>IF(N2324="",0,COUNTIF($N$7:N2324,N2324))</f>
        <v>0</v>
      </c>
      <c r="M2324" s="50" t="str">
        <f t="shared" si="586"/>
        <v>0</v>
      </c>
      <c r="N2324" s="49" t="str">
        <f t="shared" si="587"/>
        <v/>
      </c>
      <c r="O2324" s="1"/>
      <c r="P2324" s="112"/>
      <c r="Q2324" s="4"/>
      <c r="R2324" s="4"/>
      <c r="S2324" s="54" t="str">
        <f t="shared" si="588"/>
        <v/>
      </c>
      <c r="T2324" s="51"/>
      <c r="U2324" s="53"/>
      <c r="V2324" s="233"/>
      <c r="W2324" s="234" t="str">
        <f t="shared" si="589"/>
        <v/>
      </c>
      <c r="X2324" s="52"/>
      <c r="Y2324" s="53"/>
      <c r="Z2324" s="53"/>
      <c r="AA2324" s="53"/>
      <c r="AB2324" s="54" t="str">
        <f t="shared" si="590"/>
        <v/>
      </c>
      <c r="AC2324" s="54" t="str">
        <f t="shared" si="591"/>
        <v/>
      </c>
      <c r="AD2324" s="52"/>
      <c r="AE2324" s="53"/>
      <c r="AF2324" s="53"/>
      <c r="AG2324" s="53"/>
      <c r="AH2324" s="54" t="str">
        <f t="shared" si="592"/>
        <v/>
      </c>
      <c r="AI2324" s="54" t="str">
        <f t="shared" si="593"/>
        <v/>
      </c>
      <c r="AJ2324" s="52"/>
      <c r="AK2324" s="55"/>
      <c r="AL2324" s="55"/>
      <c r="AM2324" s="55"/>
      <c r="AN2324" s="54" t="str">
        <f t="shared" si="594"/>
        <v/>
      </c>
      <c r="AO2324" s="54" t="str">
        <f t="shared" si="595"/>
        <v/>
      </c>
      <c r="AP2324" s="53"/>
      <c r="AQ2324" s="53"/>
      <c r="AR2324" s="1"/>
      <c r="AS2324" s="1"/>
    </row>
    <row r="2325" spans="1:45" ht="18.75" customHeight="1" x14ac:dyDescent="0.35">
      <c r="A2325" s="1"/>
      <c r="B2325" s="49">
        <f>IF(R2325="",0,COUNTIF($R$7:R2325,R2325))</f>
        <v>0</v>
      </c>
      <c r="C2325" s="49" t="str">
        <f t="shared" si="580"/>
        <v>0</v>
      </c>
      <c r="D2325" s="49">
        <f>IF(X2325="",0,COUNTIF($X$7:X2325,X2325))</f>
        <v>0</v>
      </c>
      <c r="E2325" s="49" t="str">
        <f t="shared" si="581"/>
        <v>0</v>
      </c>
      <c r="F2325" s="49">
        <f>IF(AD2325="",0,COUNTIF($AD$7:AD2325,AD2325))</f>
        <v>0</v>
      </c>
      <c r="G2325" s="49" t="str">
        <f t="shared" si="582"/>
        <v>0</v>
      </c>
      <c r="H2325" s="49">
        <f>IF(AJ2325="",0,COUNTIF($AJ$7:AJ2325,AJ2325))</f>
        <v>0</v>
      </c>
      <c r="I2325" s="49" t="str">
        <f t="shared" si="583"/>
        <v>0</v>
      </c>
      <c r="J2325" s="120">
        <f t="shared" si="584"/>
        <v>0</v>
      </c>
      <c r="K2325" s="50" t="str">
        <f t="shared" si="585"/>
        <v>-</v>
      </c>
      <c r="L2325" s="49">
        <f>IF(N2325="",0,COUNTIF($N$7:N2325,N2325))</f>
        <v>0</v>
      </c>
      <c r="M2325" s="50" t="str">
        <f t="shared" si="586"/>
        <v>0</v>
      </c>
      <c r="N2325" s="49" t="str">
        <f t="shared" si="587"/>
        <v/>
      </c>
      <c r="O2325" s="1"/>
      <c r="P2325" s="112"/>
      <c r="Q2325" s="4"/>
      <c r="R2325" s="4"/>
      <c r="S2325" s="54" t="str">
        <f t="shared" si="588"/>
        <v/>
      </c>
      <c r="T2325" s="51"/>
      <c r="U2325" s="53"/>
      <c r="V2325" s="233"/>
      <c r="W2325" s="234" t="str">
        <f t="shared" si="589"/>
        <v/>
      </c>
      <c r="X2325" s="52"/>
      <c r="Y2325" s="53"/>
      <c r="Z2325" s="53"/>
      <c r="AA2325" s="53"/>
      <c r="AB2325" s="54" t="str">
        <f t="shared" si="590"/>
        <v/>
      </c>
      <c r="AC2325" s="54" t="str">
        <f t="shared" si="591"/>
        <v/>
      </c>
      <c r="AD2325" s="52"/>
      <c r="AE2325" s="53"/>
      <c r="AF2325" s="53"/>
      <c r="AG2325" s="53"/>
      <c r="AH2325" s="54" t="str">
        <f t="shared" si="592"/>
        <v/>
      </c>
      <c r="AI2325" s="54" t="str">
        <f t="shared" si="593"/>
        <v/>
      </c>
      <c r="AJ2325" s="52"/>
      <c r="AK2325" s="55"/>
      <c r="AL2325" s="55"/>
      <c r="AM2325" s="55"/>
      <c r="AN2325" s="54" t="str">
        <f t="shared" si="594"/>
        <v/>
      </c>
      <c r="AO2325" s="54" t="str">
        <f t="shared" si="595"/>
        <v/>
      </c>
      <c r="AP2325" s="53"/>
      <c r="AQ2325" s="53"/>
      <c r="AR2325" s="1"/>
      <c r="AS2325" s="1"/>
    </row>
    <row r="2326" spans="1:45" ht="18.75" customHeight="1" x14ac:dyDescent="0.35">
      <c r="A2326" s="1"/>
      <c r="B2326" s="49">
        <f>IF(R2326="",0,COUNTIF($R$7:R2326,R2326))</f>
        <v>0</v>
      </c>
      <c r="C2326" s="49" t="str">
        <f t="shared" si="580"/>
        <v>0</v>
      </c>
      <c r="D2326" s="49">
        <f>IF(X2326="",0,COUNTIF($X$7:X2326,X2326))</f>
        <v>0</v>
      </c>
      <c r="E2326" s="49" t="str">
        <f t="shared" si="581"/>
        <v>0</v>
      </c>
      <c r="F2326" s="49">
        <f>IF(AD2326="",0,COUNTIF($AD$7:AD2326,AD2326))</f>
        <v>0</v>
      </c>
      <c r="G2326" s="49" t="str">
        <f t="shared" si="582"/>
        <v>0</v>
      </c>
      <c r="H2326" s="49">
        <f>IF(AJ2326="",0,COUNTIF($AJ$7:AJ2326,AJ2326))</f>
        <v>0</v>
      </c>
      <c r="I2326" s="49" t="str">
        <f t="shared" si="583"/>
        <v>0</v>
      </c>
      <c r="J2326" s="120">
        <f t="shared" si="584"/>
        <v>0</v>
      </c>
      <c r="K2326" s="50" t="str">
        <f t="shared" si="585"/>
        <v>-</v>
      </c>
      <c r="L2326" s="49">
        <f>IF(N2326="",0,COUNTIF($N$7:N2326,N2326))</f>
        <v>0</v>
      </c>
      <c r="M2326" s="50" t="str">
        <f t="shared" si="586"/>
        <v>0</v>
      </c>
      <c r="N2326" s="49" t="str">
        <f t="shared" si="587"/>
        <v/>
      </c>
      <c r="O2326" s="1"/>
      <c r="P2326" s="112"/>
      <c r="Q2326" s="4"/>
      <c r="R2326" s="4"/>
      <c r="S2326" s="54" t="str">
        <f t="shared" si="588"/>
        <v/>
      </c>
      <c r="T2326" s="51"/>
      <c r="U2326" s="53"/>
      <c r="V2326" s="233"/>
      <c r="W2326" s="234" t="str">
        <f t="shared" si="589"/>
        <v/>
      </c>
      <c r="X2326" s="52"/>
      <c r="Y2326" s="53"/>
      <c r="Z2326" s="53"/>
      <c r="AA2326" s="53"/>
      <c r="AB2326" s="54" t="str">
        <f t="shared" si="590"/>
        <v/>
      </c>
      <c r="AC2326" s="54" t="str">
        <f t="shared" si="591"/>
        <v/>
      </c>
      <c r="AD2326" s="52"/>
      <c r="AE2326" s="53"/>
      <c r="AF2326" s="53"/>
      <c r="AG2326" s="53"/>
      <c r="AH2326" s="54" t="str">
        <f t="shared" si="592"/>
        <v/>
      </c>
      <c r="AI2326" s="54" t="str">
        <f t="shared" si="593"/>
        <v/>
      </c>
      <c r="AJ2326" s="52"/>
      <c r="AK2326" s="55"/>
      <c r="AL2326" s="55"/>
      <c r="AM2326" s="55"/>
      <c r="AN2326" s="54" t="str">
        <f t="shared" si="594"/>
        <v/>
      </c>
      <c r="AO2326" s="54" t="str">
        <f t="shared" si="595"/>
        <v/>
      </c>
      <c r="AP2326" s="53"/>
      <c r="AQ2326" s="53"/>
      <c r="AR2326" s="1"/>
      <c r="AS2326" s="1"/>
    </row>
    <row r="2327" spans="1:45" ht="18.75" customHeight="1" x14ac:dyDescent="0.35">
      <c r="A2327" s="1"/>
      <c r="B2327" s="49">
        <f>IF(R2327="",0,COUNTIF($R$7:R2327,R2327))</f>
        <v>0</v>
      </c>
      <c r="C2327" s="49" t="str">
        <f t="shared" si="580"/>
        <v>0</v>
      </c>
      <c r="D2327" s="49">
        <f>IF(X2327="",0,COUNTIF($X$7:X2327,X2327))</f>
        <v>0</v>
      </c>
      <c r="E2327" s="49" t="str">
        <f t="shared" si="581"/>
        <v>0</v>
      </c>
      <c r="F2327" s="49">
        <f>IF(AD2327="",0,COUNTIF($AD$7:AD2327,AD2327))</f>
        <v>0</v>
      </c>
      <c r="G2327" s="49" t="str">
        <f t="shared" si="582"/>
        <v>0</v>
      </c>
      <c r="H2327" s="49">
        <f>IF(AJ2327="",0,COUNTIF($AJ$7:AJ2327,AJ2327))</f>
        <v>0</v>
      </c>
      <c r="I2327" s="49" t="str">
        <f t="shared" si="583"/>
        <v>0</v>
      </c>
      <c r="J2327" s="120">
        <f t="shared" si="584"/>
        <v>0</v>
      </c>
      <c r="K2327" s="50" t="str">
        <f t="shared" si="585"/>
        <v>-</v>
      </c>
      <c r="L2327" s="49">
        <f>IF(N2327="",0,COUNTIF($N$7:N2327,N2327))</f>
        <v>0</v>
      </c>
      <c r="M2327" s="50" t="str">
        <f t="shared" si="586"/>
        <v>0</v>
      </c>
      <c r="N2327" s="49" t="str">
        <f t="shared" si="587"/>
        <v/>
      </c>
      <c r="O2327" s="1"/>
      <c r="P2327" s="112"/>
      <c r="Q2327" s="4"/>
      <c r="R2327" s="4"/>
      <c r="S2327" s="54" t="str">
        <f t="shared" si="588"/>
        <v/>
      </c>
      <c r="T2327" s="51"/>
      <c r="U2327" s="53"/>
      <c r="V2327" s="233"/>
      <c r="W2327" s="234" t="str">
        <f t="shared" si="589"/>
        <v/>
      </c>
      <c r="X2327" s="52"/>
      <c r="Y2327" s="53"/>
      <c r="Z2327" s="53"/>
      <c r="AA2327" s="53"/>
      <c r="AB2327" s="54" t="str">
        <f t="shared" si="590"/>
        <v/>
      </c>
      <c r="AC2327" s="54" t="str">
        <f t="shared" si="591"/>
        <v/>
      </c>
      <c r="AD2327" s="52"/>
      <c r="AE2327" s="53"/>
      <c r="AF2327" s="53"/>
      <c r="AG2327" s="53"/>
      <c r="AH2327" s="54" t="str">
        <f t="shared" si="592"/>
        <v/>
      </c>
      <c r="AI2327" s="54" t="str">
        <f t="shared" si="593"/>
        <v/>
      </c>
      <c r="AJ2327" s="52"/>
      <c r="AK2327" s="55"/>
      <c r="AL2327" s="55"/>
      <c r="AM2327" s="55"/>
      <c r="AN2327" s="54" t="str">
        <f t="shared" si="594"/>
        <v/>
      </c>
      <c r="AO2327" s="54" t="str">
        <f t="shared" si="595"/>
        <v/>
      </c>
      <c r="AP2327" s="53"/>
      <c r="AQ2327" s="53"/>
      <c r="AR2327" s="1"/>
      <c r="AS2327" s="1"/>
    </row>
    <row r="2328" spans="1:45" ht="18.75" customHeight="1" x14ac:dyDescent="0.35">
      <c r="A2328" s="1"/>
      <c r="B2328" s="49">
        <f>IF(R2328="",0,COUNTIF($R$7:R2328,R2328))</f>
        <v>0</v>
      </c>
      <c r="C2328" s="49" t="str">
        <f t="shared" si="580"/>
        <v>0</v>
      </c>
      <c r="D2328" s="49">
        <f>IF(X2328="",0,COUNTIF($X$7:X2328,X2328))</f>
        <v>0</v>
      </c>
      <c r="E2328" s="49" t="str">
        <f t="shared" si="581"/>
        <v>0</v>
      </c>
      <c r="F2328" s="49">
        <f>IF(AD2328="",0,COUNTIF($AD$7:AD2328,AD2328))</f>
        <v>0</v>
      </c>
      <c r="G2328" s="49" t="str">
        <f t="shared" si="582"/>
        <v>0</v>
      </c>
      <c r="H2328" s="49">
        <f>IF(AJ2328="",0,COUNTIF($AJ$7:AJ2328,AJ2328))</f>
        <v>0</v>
      </c>
      <c r="I2328" s="49" t="str">
        <f t="shared" si="583"/>
        <v>0</v>
      </c>
      <c r="J2328" s="120">
        <f t="shared" si="584"/>
        <v>0</v>
      </c>
      <c r="K2328" s="50" t="str">
        <f t="shared" si="585"/>
        <v>-</v>
      </c>
      <c r="L2328" s="49">
        <f>IF(N2328="",0,COUNTIF($N$7:N2328,N2328))</f>
        <v>0</v>
      </c>
      <c r="M2328" s="50" t="str">
        <f t="shared" si="586"/>
        <v>0</v>
      </c>
      <c r="N2328" s="49" t="str">
        <f t="shared" si="587"/>
        <v/>
      </c>
      <c r="O2328" s="1"/>
      <c r="P2328" s="112"/>
      <c r="Q2328" s="4"/>
      <c r="R2328" s="4"/>
      <c r="S2328" s="54" t="str">
        <f t="shared" si="588"/>
        <v/>
      </c>
      <c r="T2328" s="51"/>
      <c r="U2328" s="53"/>
      <c r="V2328" s="233"/>
      <c r="W2328" s="234" t="str">
        <f t="shared" si="589"/>
        <v/>
      </c>
      <c r="X2328" s="52"/>
      <c r="Y2328" s="53"/>
      <c r="Z2328" s="53"/>
      <c r="AA2328" s="53"/>
      <c r="AB2328" s="54" t="str">
        <f t="shared" si="590"/>
        <v/>
      </c>
      <c r="AC2328" s="54" t="str">
        <f t="shared" si="591"/>
        <v/>
      </c>
      <c r="AD2328" s="52"/>
      <c r="AE2328" s="53"/>
      <c r="AF2328" s="53"/>
      <c r="AG2328" s="53"/>
      <c r="AH2328" s="54" t="str">
        <f t="shared" si="592"/>
        <v/>
      </c>
      <c r="AI2328" s="54" t="str">
        <f t="shared" si="593"/>
        <v/>
      </c>
      <c r="AJ2328" s="52"/>
      <c r="AK2328" s="55"/>
      <c r="AL2328" s="55"/>
      <c r="AM2328" s="55"/>
      <c r="AN2328" s="54" t="str">
        <f t="shared" si="594"/>
        <v/>
      </c>
      <c r="AO2328" s="54" t="str">
        <f t="shared" si="595"/>
        <v/>
      </c>
      <c r="AP2328" s="53"/>
      <c r="AQ2328" s="53"/>
      <c r="AR2328" s="1"/>
      <c r="AS2328" s="1"/>
    </row>
    <row r="2329" spans="1:45" ht="18.75" customHeight="1" x14ac:dyDescent="0.35">
      <c r="A2329" s="1"/>
      <c r="B2329" s="49">
        <f>IF(R2329="",0,COUNTIF($R$7:R2329,R2329))</f>
        <v>0</v>
      </c>
      <c r="C2329" s="49" t="str">
        <f t="shared" si="580"/>
        <v>0</v>
      </c>
      <c r="D2329" s="49">
        <f>IF(X2329="",0,COUNTIF($X$7:X2329,X2329))</f>
        <v>0</v>
      </c>
      <c r="E2329" s="49" t="str">
        <f t="shared" si="581"/>
        <v>0</v>
      </c>
      <c r="F2329" s="49">
        <f>IF(AD2329="",0,COUNTIF($AD$7:AD2329,AD2329))</f>
        <v>0</v>
      </c>
      <c r="G2329" s="49" t="str">
        <f t="shared" si="582"/>
        <v>0</v>
      </c>
      <c r="H2329" s="49">
        <f>IF(AJ2329="",0,COUNTIF($AJ$7:AJ2329,AJ2329))</f>
        <v>0</v>
      </c>
      <c r="I2329" s="49" t="str">
        <f t="shared" si="583"/>
        <v>0</v>
      </c>
      <c r="J2329" s="120">
        <f t="shared" si="584"/>
        <v>0</v>
      </c>
      <c r="K2329" s="50" t="str">
        <f t="shared" si="585"/>
        <v>-</v>
      </c>
      <c r="L2329" s="49">
        <f>IF(N2329="",0,COUNTIF($N$7:N2329,N2329))</f>
        <v>0</v>
      </c>
      <c r="M2329" s="50" t="str">
        <f t="shared" si="586"/>
        <v>0</v>
      </c>
      <c r="N2329" s="49" t="str">
        <f t="shared" si="587"/>
        <v/>
      </c>
      <c r="O2329" s="1"/>
      <c r="P2329" s="112"/>
      <c r="Q2329" s="4"/>
      <c r="R2329" s="4"/>
      <c r="S2329" s="54" t="str">
        <f t="shared" si="588"/>
        <v/>
      </c>
      <c r="T2329" s="51"/>
      <c r="U2329" s="53"/>
      <c r="V2329" s="233"/>
      <c r="W2329" s="234" t="str">
        <f t="shared" si="589"/>
        <v/>
      </c>
      <c r="X2329" s="52"/>
      <c r="Y2329" s="53"/>
      <c r="Z2329" s="53"/>
      <c r="AA2329" s="53"/>
      <c r="AB2329" s="54" t="str">
        <f t="shared" si="590"/>
        <v/>
      </c>
      <c r="AC2329" s="54" t="str">
        <f t="shared" si="591"/>
        <v/>
      </c>
      <c r="AD2329" s="52"/>
      <c r="AE2329" s="53"/>
      <c r="AF2329" s="53"/>
      <c r="AG2329" s="53"/>
      <c r="AH2329" s="54" t="str">
        <f t="shared" si="592"/>
        <v/>
      </c>
      <c r="AI2329" s="54" t="str">
        <f t="shared" si="593"/>
        <v/>
      </c>
      <c r="AJ2329" s="52"/>
      <c r="AK2329" s="55"/>
      <c r="AL2329" s="55"/>
      <c r="AM2329" s="55"/>
      <c r="AN2329" s="54" t="str">
        <f t="shared" si="594"/>
        <v/>
      </c>
      <c r="AO2329" s="54" t="str">
        <f t="shared" si="595"/>
        <v/>
      </c>
      <c r="AP2329" s="53"/>
      <c r="AQ2329" s="53"/>
      <c r="AR2329" s="1"/>
      <c r="AS2329" s="1"/>
    </row>
    <row r="2330" spans="1:45" ht="18.75" customHeight="1" x14ac:dyDescent="0.35">
      <c r="A2330" s="1"/>
      <c r="B2330" s="49">
        <f>IF(R2330="",0,COUNTIF($R$7:R2330,R2330))</f>
        <v>0</v>
      </c>
      <c r="C2330" s="49" t="str">
        <f t="shared" si="580"/>
        <v>0</v>
      </c>
      <c r="D2330" s="49">
        <f>IF(X2330="",0,COUNTIF($X$7:X2330,X2330))</f>
        <v>0</v>
      </c>
      <c r="E2330" s="49" t="str">
        <f t="shared" si="581"/>
        <v>0</v>
      </c>
      <c r="F2330" s="49">
        <f>IF(AD2330="",0,COUNTIF($AD$7:AD2330,AD2330))</f>
        <v>0</v>
      </c>
      <c r="G2330" s="49" t="str">
        <f t="shared" si="582"/>
        <v>0</v>
      </c>
      <c r="H2330" s="49">
        <f>IF(AJ2330="",0,COUNTIF($AJ$7:AJ2330,AJ2330))</f>
        <v>0</v>
      </c>
      <c r="I2330" s="49" t="str">
        <f t="shared" si="583"/>
        <v>0</v>
      </c>
      <c r="J2330" s="120">
        <f t="shared" si="584"/>
        <v>0</v>
      </c>
      <c r="K2330" s="50" t="str">
        <f t="shared" si="585"/>
        <v>-</v>
      </c>
      <c r="L2330" s="49">
        <f>IF(N2330="",0,COUNTIF($N$7:N2330,N2330))</f>
        <v>0</v>
      </c>
      <c r="M2330" s="50" t="str">
        <f t="shared" si="586"/>
        <v>0</v>
      </c>
      <c r="N2330" s="49" t="str">
        <f t="shared" si="587"/>
        <v/>
      </c>
      <c r="O2330" s="1"/>
      <c r="P2330" s="112"/>
      <c r="Q2330" s="4"/>
      <c r="R2330" s="4"/>
      <c r="S2330" s="54" t="str">
        <f t="shared" si="588"/>
        <v/>
      </c>
      <c r="T2330" s="51"/>
      <c r="U2330" s="53"/>
      <c r="V2330" s="233"/>
      <c r="W2330" s="234" t="str">
        <f t="shared" si="589"/>
        <v/>
      </c>
      <c r="X2330" s="52"/>
      <c r="Y2330" s="53"/>
      <c r="Z2330" s="53"/>
      <c r="AA2330" s="53"/>
      <c r="AB2330" s="54" t="str">
        <f t="shared" si="590"/>
        <v/>
      </c>
      <c r="AC2330" s="54" t="str">
        <f t="shared" si="591"/>
        <v/>
      </c>
      <c r="AD2330" s="52"/>
      <c r="AE2330" s="53"/>
      <c r="AF2330" s="53"/>
      <c r="AG2330" s="53"/>
      <c r="AH2330" s="54" t="str">
        <f t="shared" si="592"/>
        <v/>
      </c>
      <c r="AI2330" s="54" t="str">
        <f t="shared" si="593"/>
        <v/>
      </c>
      <c r="AJ2330" s="52"/>
      <c r="AK2330" s="55"/>
      <c r="AL2330" s="55"/>
      <c r="AM2330" s="55"/>
      <c r="AN2330" s="54" t="str">
        <f t="shared" si="594"/>
        <v/>
      </c>
      <c r="AO2330" s="54" t="str">
        <f t="shared" si="595"/>
        <v/>
      </c>
      <c r="AP2330" s="53"/>
      <c r="AQ2330" s="53"/>
      <c r="AR2330" s="1"/>
      <c r="AS2330" s="1"/>
    </row>
    <row r="2331" spans="1:45" ht="18.75" customHeight="1" x14ac:dyDescent="0.35">
      <c r="A2331" s="1"/>
      <c r="B2331" s="49">
        <f>IF(R2331="",0,COUNTIF($R$7:R2331,R2331))</f>
        <v>0</v>
      </c>
      <c r="C2331" s="49" t="str">
        <f t="shared" si="580"/>
        <v>0</v>
      </c>
      <c r="D2331" s="49">
        <f>IF(X2331="",0,COUNTIF($X$7:X2331,X2331))</f>
        <v>0</v>
      </c>
      <c r="E2331" s="49" t="str">
        <f t="shared" si="581"/>
        <v>0</v>
      </c>
      <c r="F2331" s="49">
        <f>IF(AD2331="",0,COUNTIF($AD$7:AD2331,AD2331))</f>
        <v>0</v>
      </c>
      <c r="G2331" s="49" t="str">
        <f t="shared" si="582"/>
        <v>0</v>
      </c>
      <c r="H2331" s="49">
        <f>IF(AJ2331="",0,COUNTIF($AJ$7:AJ2331,AJ2331))</f>
        <v>0</v>
      </c>
      <c r="I2331" s="49" t="str">
        <f t="shared" si="583"/>
        <v>0</v>
      </c>
      <c r="J2331" s="120">
        <f t="shared" si="584"/>
        <v>0</v>
      </c>
      <c r="K2331" s="50" t="str">
        <f t="shared" si="585"/>
        <v>-</v>
      </c>
      <c r="L2331" s="49">
        <f>IF(N2331="",0,COUNTIF($N$7:N2331,N2331))</f>
        <v>0</v>
      </c>
      <c r="M2331" s="50" t="str">
        <f t="shared" si="586"/>
        <v>0</v>
      </c>
      <c r="N2331" s="49" t="str">
        <f t="shared" si="587"/>
        <v/>
      </c>
      <c r="O2331" s="1"/>
      <c r="P2331" s="112"/>
      <c r="Q2331" s="4"/>
      <c r="R2331" s="4"/>
      <c r="S2331" s="54" t="str">
        <f t="shared" si="588"/>
        <v/>
      </c>
      <c r="T2331" s="51"/>
      <c r="U2331" s="53"/>
      <c r="V2331" s="233"/>
      <c r="W2331" s="234" t="str">
        <f t="shared" si="589"/>
        <v/>
      </c>
      <c r="X2331" s="52"/>
      <c r="Y2331" s="53"/>
      <c r="Z2331" s="53"/>
      <c r="AA2331" s="53"/>
      <c r="AB2331" s="54" t="str">
        <f t="shared" si="590"/>
        <v/>
      </c>
      <c r="AC2331" s="54" t="str">
        <f t="shared" si="591"/>
        <v/>
      </c>
      <c r="AD2331" s="52"/>
      <c r="AE2331" s="53"/>
      <c r="AF2331" s="53"/>
      <c r="AG2331" s="53"/>
      <c r="AH2331" s="54" t="str">
        <f t="shared" si="592"/>
        <v/>
      </c>
      <c r="AI2331" s="54" t="str">
        <f t="shared" si="593"/>
        <v/>
      </c>
      <c r="AJ2331" s="52"/>
      <c r="AK2331" s="55"/>
      <c r="AL2331" s="55"/>
      <c r="AM2331" s="55"/>
      <c r="AN2331" s="54" t="str">
        <f t="shared" si="594"/>
        <v/>
      </c>
      <c r="AO2331" s="54" t="str">
        <f t="shared" si="595"/>
        <v/>
      </c>
      <c r="AP2331" s="53"/>
      <c r="AQ2331" s="53"/>
      <c r="AR2331" s="1"/>
      <c r="AS2331" s="1"/>
    </row>
    <row r="2332" spans="1:45" ht="18.75" customHeight="1" x14ac:dyDescent="0.35">
      <c r="A2332" s="1"/>
      <c r="B2332" s="49">
        <f>IF(R2332="",0,COUNTIF($R$7:R2332,R2332))</f>
        <v>0</v>
      </c>
      <c r="C2332" s="49" t="str">
        <f t="shared" si="580"/>
        <v>0</v>
      </c>
      <c r="D2332" s="49">
        <f>IF(X2332="",0,COUNTIF($X$7:X2332,X2332))</f>
        <v>0</v>
      </c>
      <c r="E2332" s="49" t="str">
        <f t="shared" si="581"/>
        <v>0</v>
      </c>
      <c r="F2332" s="49">
        <f>IF(AD2332="",0,COUNTIF($AD$7:AD2332,AD2332))</f>
        <v>0</v>
      </c>
      <c r="G2332" s="49" t="str">
        <f t="shared" si="582"/>
        <v>0</v>
      </c>
      <c r="H2332" s="49">
        <f>IF(AJ2332="",0,COUNTIF($AJ$7:AJ2332,AJ2332))</f>
        <v>0</v>
      </c>
      <c r="I2332" s="49" t="str">
        <f t="shared" si="583"/>
        <v>0</v>
      </c>
      <c r="J2332" s="120">
        <f t="shared" si="584"/>
        <v>0</v>
      </c>
      <c r="K2332" s="50" t="str">
        <f t="shared" si="585"/>
        <v>-</v>
      </c>
      <c r="L2332" s="49">
        <f>IF(N2332="",0,COUNTIF($N$7:N2332,N2332))</f>
        <v>0</v>
      </c>
      <c r="M2332" s="50" t="str">
        <f t="shared" si="586"/>
        <v>0</v>
      </c>
      <c r="N2332" s="49" t="str">
        <f t="shared" si="587"/>
        <v/>
      </c>
      <c r="O2332" s="1"/>
      <c r="P2332" s="112"/>
      <c r="Q2332" s="4"/>
      <c r="R2332" s="4"/>
      <c r="S2332" s="54" t="str">
        <f t="shared" si="588"/>
        <v/>
      </c>
      <c r="T2332" s="51"/>
      <c r="U2332" s="53"/>
      <c r="V2332" s="233"/>
      <c r="W2332" s="234" t="str">
        <f t="shared" si="589"/>
        <v/>
      </c>
      <c r="X2332" s="52"/>
      <c r="Y2332" s="53"/>
      <c r="Z2332" s="53"/>
      <c r="AA2332" s="53"/>
      <c r="AB2332" s="54" t="str">
        <f t="shared" si="590"/>
        <v/>
      </c>
      <c r="AC2332" s="54" t="str">
        <f t="shared" si="591"/>
        <v/>
      </c>
      <c r="AD2332" s="52"/>
      <c r="AE2332" s="53"/>
      <c r="AF2332" s="53"/>
      <c r="AG2332" s="53"/>
      <c r="AH2332" s="54" t="str">
        <f t="shared" si="592"/>
        <v/>
      </c>
      <c r="AI2332" s="54" t="str">
        <f t="shared" si="593"/>
        <v/>
      </c>
      <c r="AJ2332" s="52"/>
      <c r="AK2332" s="55"/>
      <c r="AL2332" s="55"/>
      <c r="AM2332" s="55"/>
      <c r="AN2332" s="54" t="str">
        <f t="shared" si="594"/>
        <v/>
      </c>
      <c r="AO2332" s="54" t="str">
        <f t="shared" si="595"/>
        <v/>
      </c>
      <c r="AP2332" s="53"/>
      <c r="AQ2332" s="53"/>
      <c r="AR2332" s="1"/>
      <c r="AS2332" s="1"/>
    </row>
    <row r="2333" spans="1:45" ht="18.75" customHeight="1" x14ac:dyDescent="0.35">
      <c r="A2333" s="1"/>
      <c r="B2333" s="49">
        <f>IF(R2333="",0,COUNTIF($R$7:R2333,R2333))</f>
        <v>0</v>
      </c>
      <c r="C2333" s="49" t="str">
        <f t="shared" si="580"/>
        <v>0</v>
      </c>
      <c r="D2333" s="49">
        <f>IF(X2333="",0,COUNTIF($X$7:X2333,X2333))</f>
        <v>0</v>
      </c>
      <c r="E2333" s="49" t="str">
        <f t="shared" si="581"/>
        <v>0</v>
      </c>
      <c r="F2333" s="49">
        <f>IF(AD2333="",0,COUNTIF($AD$7:AD2333,AD2333))</f>
        <v>0</v>
      </c>
      <c r="G2333" s="49" t="str">
        <f t="shared" si="582"/>
        <v>0</v>
      </c>
      <c r="H2333" s="49">
        <f>IF(AJ2333="",0,COUNTIF($AJ$7:AJ2333,AJ2333))</f>
        <v>0</v>
      </c>
      <c r="I2333" s="49" t="str">
        <f t="shared" si="583"/>
        <v>0</v>
      </c>
      <c r="J2333" s="120">
        <f t="shared" si="584"/>
        <v>0</v>
      </c>
      <c r="K2333" s="50" t="str">
        <f t="shared" si="585"/>
        <v>-</v>
      </c>
      <c r="L2333" s="49">
        <f>IF(N2333="",0,COUNTIF($N$7:N2333,N2333))</f>
        <v>0</v>
      </c>
      <c r="M2333" s="50" t="str">
        <f t="shared" si="586"/>
        <v>0</v>
      </c>
      <c r="N2333" s="49" t="str">
        <f t="shared" si="587"/>
        <v/>
      </c>
      <c r="O2333" s="1"/>
      <c r="P2333" s="112"/>
      <c r="Q2333" s="4"/>
      <c r="R2333" s="4"/>
      <c r="S2333" s="54" t="str">
        <f t="shared" si="588"/>
        <v/>
      </c>
      <c r="T2333" s="51"/>
      <c r="U2333" s="53"/>
      <c r="V2333" s="233"/>
      <c r="W2333" s="234" t="str">
        <f t="shared" si="589"/>
        <v/>
      </c>
      <c r="X2333" s="52"/>
      <c r="Y2333" s="53"/>
      <c r="Z2333" s="53"/>
      <c r="AA2333" s="53"/>
      <c r="AB2333" s="54" t="str">
        <f t="shared" si="590"/>
        <v/>
      </c>
      <c r="AC2333" s="54" t="str">
        <f t="shared" si="591"/>
        <v/>
      </c>
      <c r="AD2333" s="52"/>
      <c r="AE2333" s="53"/>
      <c r="AF2333" s="53"/>
      <c r="AG2333" s="53"/>
      <c r="AH2333" s="54" t="str">
        <f t="shared" si="592"/>
        <v/>
      </c>
      <c r="AI2333" s="54" t="str">
        <f t="shared" si="593"/>
        <v/>
      </c>
      <c r="AJ2333" s="52"/>
      <c r="AK2333" s="55"/>
      <c r="AL2333" s="55"/>
      <c r="AM2333" s="55"/>
      <c r="AN2333" s="54" t="str">
        <f t="shared" si="594"/>
        <v/>
      </c>
      <c r="AO2333" s="54" t="str">
        <f t="shared" si="595"/>
        <v/>
      </c>
      <c r="AP2333" s="53"/>
      <c r="AQ2333" s="53"/>
      <c r="AR2333" s="1"/>
      <c r="AS2333" s="1"/>
    </row>
    <row r="2334" spans="1:45" ht="18.75" customHeight="1" x14ac:dyDescent="0.35">
      <c r="A2334" s="1"/>
      <c r="B2334" s="49">
        <f>IF(R2334="",0,COUNTIF($R$7:R2334,R2334))</f>
        <v>0</v>
      </c>
      <c r="C2334" s="49" t="str">
        <f t="shared" si="580"/>
        <v>0</v>
      </c>
      <c r="D2334" s="49">
        <f>IF(X2334="",0,COUNTIF($X$7:X2334,X2334))</f>
        <v>0</v>
      </c>
      <c r="E2334" s="49" t="str">
        <f t="shared" si="581"/>
        <v>0</v>
      </c>
      <c r="F2334" s="49">
        <f>IF(AD2334="",0,COUNTIF($AD$7:AD2334,AD2334))</f>
        <v>0</v>
      </c>
      <c r="G2334" s="49" t="str">
        <f t="shared" si="582"/>
        <v>0</v>
      </c>
      <c r="H2334" s="49">
        <f>IF(AJ2334="",0,COUNTIF($AJ$7:AJ2334,AJ2334))</f>
        <v>0</v>
      </c>
      <c r="I2334" s="49" t="str">
        <f t="shared" si="583"/>
        <v>0</v>
      </c>
      <c r="J2334" s="120">
        <f t="shared" si="584"/>
        <v>0</v>
      </c>
      <c r="K2334" s="50" t="str">
        <f t="shared" si="585"/>
        <v>-</v>
      </c>
      <c r="L2334" s="49">
        <f>IF(N2334="",0,COUNTIF($N$7:N2334,N2334))</f>
        <v>0</v>
      </c>
      <c r="M2334" s="50" t="str">
        <f t="shared" si="586"/>
        <v>0</v>
      </c>
      <c r="N2334" s="49" t="str">
        <f t="shared" si="587"/>
        <v/>
      </c>
      <c r="O2334" s="1"/>
      <c r="P2334" s="112"/>
      <c r="Q2334" s="4"/>
      <c r="R2334" s="4"/>
      <c r="S2334" s="54" t="str">
        <f t="shared" si="588"/>
        <v/>
      </c>
      <c r="T2334" s="51"/>
      <c r="U2334" s="53"/>
      <c r="V2334" s="233"/>
      <c r="W2334" s="234" t="str">
        <f t="shared" si="589"/>
        <v/>
      </c>
      <c r="X2334" s="52"/>
      <c r="Y2334" s="53"/>
      <c r="Z2334" s="53"/>
      <c r="AA2334" s="53"/>
      <c r="AB2334" s="54" t="str">
        <f t="shared" si="590"/>
        <v/>
      </c>
      <c r="AC2334" s="54" t="str">
        <f t="shared" si="591"/>
        <v/>
      </c>
      <c r="AD2334" s="52"/>
      <c r="AE2334" s="53"/>
      <c r="AF2334" s="53"/>
      <c r="AG2334" s="53"/>
      <c r="AH2334" s="54" t="str">
        <f t="shared" si="592"/>
        <v/>
      </c>
      <c r="AI2334" s="54" t="str">
        <f t="shared" si="593"/>
        <v/>
      </c>
      <c r="AJ2334" s="52"/>
      <c r="AK2334" s="55"/>
      <c r="AL2334" s="55"/>
      <c r="AM2334" s="55"/>
      <c r="AN2334" s="54" t="str">
        <f t="shared" si="594"/>
        <v/>
      </c>
      <c r="AO2334" s="54" t="str">
        <f t="shared" si="595"/>
        <v/>
      </c>
      <c r="AP2334" s="53"/>
      <c r="AQ2334" s="53"/>
      <c r="AR2334" s="1"/>
      <c r="AS2334" s="1"/>
    </row>
    <row r="2335" spans="1:45" ht="18.75" customHeight="1" x14ac:dyDescent="0.35">
      <c r="A2335" s="1"/>
      <c r="B2335" s="49">
        <f>IF(R2335="",0,COUNTIF($R$7:R2335,R2335))</f>
        <v>0</v>
      </c>
      <c r="C2335" s="49" t="str">
        <f t="shared" si="580"/>
        <v>0</v>
      </c>
      <c r="D2335" s="49">
        <f>IF(X2335="",0,COUNTIF($X$7:X2335,X2335))</f>
        <v>0</v>
      </c>
      <c r="E2335" s="49" t="str">
        <f t="shared" si="581"/>
        <v>0</v>
      </c>
      <c r="F2335" s="49">
        <f>IF(AD2335="",0,COUNTIF($AD$7:AD2335,AD2335))</f>
        <v>0</v>
      </c>
      <c r="G2335" s="49" t="str">
        <f t="shared" si="582"/>
        <v>0</v>
      </c>
      <c r="H2335" s="49">
        <f>IF(AJ2335="",0,COUNTIF($AJ$7:AJ2335,AJ2335))</f>
        <v>0</v>
      </c>
      <c r="I2335" s="49" t="str">
        <f t="shared" si="583"/>
        <v>0</v>
      </c>
      <c r="J2335" s="120">
        <f t="shared" si="584"/>
        <v>0</v>
      </c>
      <c r="K2335" s="50" t="str">
        <f t="shared" si="585"/>
        <v>-</v>
      </c>
      <c r="L2335" s="49">
        <f>IF(N2335="",0,COUNTIF($N$7:N2335,N2335))</f>
        <v>0</v>
      </c>
      <c r="M2335" s="50" t="str">
        <f t="shared" si="586"/>
        <v>0</v>
      </c>
      <c r="N2335" s="49" t="str">
        <f t="shared" si="587"/>
        <v/>
      </c>
      <c r="O2335" s="1"/>
      <c r="P2335" s="112"/>
      <c r="Q2335" s="4"/>
      <c r="R2335" s="4"/>
      <c r="S2335" s="54" t="str">
        <f t="shared" si="588"/>
        <v/>
      </c>
      <c r="T2335" s="51"/>
      <c r="U2335" s="53"/>
      <c r="V2335" s="233"/>
      <c r="W2335" s="234" t="str">
        <f t="shared" si="589"/>
        <v/>
      </c>
      <c r="X2335" s="52"/>
      <c r="Y2335" s="53"/>
      <c r="Z2335" s="53"/>
      <c r="AA2335" s="53"/>
      <c r="AB2335" s="54" t="str">
        <f t="shared" si="590"/>
        <v/>
      </c>
      <c r="AC2335" s="54" t="str">
        <f t="shared" si="591"/>
        <v/>
      </c>
      <c r="AD2335" s="52"/>
      <c r="AE2335" s="53"/>
      <c r="AF2335" s="53"/>
      <c r="AG2335" s="53"/>
      <c r="AH2335" s="54" t="str">
        <f t="shared" si="592"/>
        <v/>
      </c>
      <c r="AI2335" s="54" t="str">
        <f t="shared" si="593"/>
        <v/>
      </c>
      <c r="AJ2335" s="52"/>
      <c r="AK2335" s="55"/>
      <c r="AL2335" s="55"/>
      <c r="AM2335" s="55"/>
      <c r="AN2335" s="54" t="str">
        <f t="shared" si="594"/>
        <v/>
      </c>
      <c r="AO2335" s="54" t="str">
        <f t="shared" si="595"/>
        <v/>
      </c>
      <c r="AP2335" s="53"/>
      <c r="AQ2335" s="53"/>
      <c r="AR2335" s="1"/>
      <c r="AS2335" s="1"/>
    </row>
    <row r="2336" spans="1:45" ht="18.75" customHeight="1" x14ac:dyDescent="0.35">
      <c r="A2336" s="1"/>
      <c r="B2336" s="49">
        <f>IF(R2336="",0,COUNTIF($R$7:R2336,R2336))</f>
        <v>0</v>
      </c>
      <c r="C2336" s="49" t="str">
        <f t="shared" si="580"/>
        <v>0</v>
      </c>
      <c r="D2336" s="49">
        <f>IF(X2336="",0,COUNTIF($X$7:X2336,X2336))</f>
        <v>0</v>
      </c>
      <c r="E2336" s="49" t="str">
        <f t="shared" si="581"/>
        <v>0</v>
      </c>
      <c r="F2336" s="49">
        <f>IF(AD2336="",0,COUNTIF($AD$7:AD2336,AD2336))</f>
        <v>0</v>
      </c>
      <c r="G2336" s="49" t="str">
        <f t="shared" si="582"/>
        <v>0</v>
      </c>
      <c r="H2336" s="49">
        <f>IF(AJ2336="",0,COUNTIF($AJ$7:AJ2336,AJ2336))</f>
        <v>0</v>
      </c>
      <c r="I2336" s="49" t="str">
        <f t="shared" si="583"/>
        <v>0</v>
      </c>
      <c r="J2336" s="120">
        <f t="shared" si="584"/>
        <v>0</v>
      </c>
      <c r="K2336" s="50" t="str">
        <f t="shared" si="585"/>
        <v>-</v>
      </c>
      <c r="L2336" s="49">
        <f>IF(N2336="",0,COUNTIF($N$7:N2336,N2336))</f>
        <v>0</v>
      </c>
      <c r="M2336" s="50" t="str">
        <f t="shared" si="586"/>
        <v>0</v>
      </c>
      <c r="N2336" s="49" t="str">
        <f t="shared" si="587"/>
        <v/>
      </c>
      <c r="O2336" s="1"/>
      <c r="P2336" s="112"/>
      <c r="Q2336" s="4"/>
      <c r="R2336" s="4"/>
      <c r="S2336" s="54" t="str">
        <f t="shared" si="588"/>
        <v/>
      </c>
      <c r="T2336" s="51"/>
      <c r="U2336" s="53"/>
      <c r="V2336" s="233"/>
      <c r="W2336" s="234" t="str">
        <f t="shared" si="589"/>
        <v/>
      </c>
      <c r="X2336" s="52"/>
      <c r="Y2336" s="53"/>
      <c r="Z2336" s="53"/>
      <c r="AA2336" s="53"/>
      <c r="AB2336" s="54" t="str">
        <f t="shared" si="590"/>
        <v/>
      </c>
      <c r="AC2336" s="54" t="str">
        <f t="shared" si="591"/>
        <v/>
      </c>
      <c r="AD2336" s="52"/>
      <c r="AE2336" s="53"/>
      <c r="AF2336" s="53"/>
      <c r="AG2336" s="53"/>
      <c r="AH2336" s="54" t="str">
        <f t="shared" si="592"/>
        <v/>
      </c>
      <c r="AI2336" s="54" t="str">
        <f t="shared" si="593"/>
        <v/>
      </c>
      <c r="AJ2336" s="52"/>
      <c r="AK2336" s="55"/>
      <c r="AL2336" s="55"/>
      <c r="AM2336" s="55"/>
      <c r="AN2336" s="54" t="str">
        <f t="shared" si="594"/>
        <v/>
      </c>
      <c r="AO2336" s="54" t="str">
        <f t="shared" si="595"/>
        <v/>
      </c>
      <c r="AP2336" s="53"/>
      <c r="AQ2336" s="53"/>
      <c r="AR2336" s="1"/>
      <c r="AS2336" s="1"/>
    </row>
    <row r="2337" spans="1:45" ht="18.75" customHeight="1" x14ac:dyDescent="0.35">
      <c r="A2337" s="1"/>
      <c r="B2337" s="49">
        <f>IF(R2337="",0,COUNTIF($R$7:R2337,R2337))</f>
        <v>0</v>
      </c>
      <c r="C2337" s="49" t="str">
        <f t="shared" si="580"/>
        <v>0</v>
      </c>
      <c r="D2337" s="49">
        <f>IF(X2337="",0,COUNTIF($X$7:X2337,X2337))</f>
        <v>0</v>
      </c>
      <c r="E2337" s="49" t="str">
        <f t="shared" si="581"/>
        <v>0</v>
      </c>
      <c r="F2337" s="49">
        <f>IF(AD2337="",0,COUNTIF($AD$7:AD2337,AD2337))</f>
        <v>0</v>
      </c>
      <c r="G2337" s="49" t="str">
        <f t="shared" si="582"/>
        <v>0</v>
      </c>
      <c r="H2337" s="49">
        <f>IF(AJ2337="",0,COUNTIF($AJ$7:AJ2337,AJ2337))</f>
        <v>0</v>
      </c>
      <c r="I2337" s="49" t="str">
        <f t="shared" si="583"/>
        <v>0</v>
      </c>
      <c r="J2337" s="120">
        <f t="shared" si="584"/>
        <v>0</v>
      </c>
      <c r="K2337" s="50" t="str">
        <f t="shared" si="585"/>
        <v>-</v>
      </c>
      <c r="L2337" s="49">
        <f>IF(N2337="",0,COUNTIF($N$7:N2337,N2337))</f>
        <v>0</v>
      </c>
      <c r="M2337" s="50" t="str">
        <f t="shared" si="586"/>
        <v>0</v>
      </c>
      <c r="N2337" s="49" t="str">
        <f t="shared" si="587"/>
        <v/>
      </c>
      <c r="O2337" s="1"/>
      <c r="P2337" s="112"/>
      <c r="Q2337" s="4"/>
      <c r="R2337" s="4"/>
      <c r="S2337" s="54" t="str">
        <f t="shared" si="588"/>
        <v/>
      </c>
      <c r="T2337" s="51"/>
      <c r="U2337" s="53"/>
      <c r="V2337" s="233"/>
      <c r="W2337" s="234" t="str">
        <f t="shared" si="589"/>
        <v/>
      </c>
      <c r="X2337" s="52"/>
      <c r="Y2337" s="53"/>
      <c r="Z2337" s="53"/>
      <c r="AA2337" s="53"/>
      <c r="AB2337" s="54" t="str">
        <f t="shared" si="590"/>
        <v/>
      </c>
      <c r="AC2337" s="54" t="str">
        <f t="shared" si="591"/>
        <v/>
      </c>
      <c r="AD2337" s="52"/>
      <c r="AE2337" s="53"/>
      <c r="AF2337" s="53"/>
      <c r="AG2337" s="53"/>
      <c r="AH2337" s="54" t="str">
        <f t="shared" si="592"/>
        <v/>
      </c>
      <c r="AI2337" s="54" t="str">
        <f t="shared" si="593"/>
        <v/>
      </c>
      <c r="AJ2337" s="52"/>
      <c r="AK2337" s="55"/>
      <c r="AL2337" s="55"/>
      <c r="AM2337" s="55"/>
      <c r="AN2337" s="54" t="str">
        <f t="shared" si="594"/>
        <v/>
      </c>
      <c r="AO2337" s="54" t="str">
        <f t="shared" si="595"/>
        <v/>
      </c>
      <c r="AP2337" s="53"/>
      <c r="AQ2337" s="53"/>
      <c r="AR2337" s="1"/>
      <c r="AS2337" s="1"/>
    </row>
    <row r="2338" spans="1:45" ht="18.75" customHeight="1" x14ac:dyDescent="0.35">
      <c r="A2338" s="1"/>
      <c r="B2338" s="49">
        <f>IF(R2338="",0,COUNTIF($R$7:R2338,R2338))</f>
        <v>0</v>
      </c>
      <c r="C2338" s="49" t="str">
        <f t="shared" si="580"/>
        <v>0</v>
      </c>
      <c r="D2338" s="49">
        <f>IF(X2338="",0,COUNTIF($X$7:X2338,X2338))</f>
        <v>0</v>
      </c>
      <c r="E2338" s="49" t="str">
        <f t="shared" si="581"/>
        <v>0</v>
      </c>
      <c r="F2338" s="49">
        <f>IF(AD2338="",0,COUNTIF($AD$7:AD2338,AD2338))</f>
        <v>0</v>
      </c>
      <c r="G2338" s="49" t="str">
        <f t="shared" si="582"/>
        <v>0</v>
      </c>
      <c r="H2338" s="49">
        <f>IF(AJ2338="",0,COUNTIF($AJ$7:AJ2338,AJ2338))</f>
        <v>0</v>
      </c>
      <c r="I2338" s="49" t="str">
        <f t="shared" si="583"/>
        <v>0</v>
      </c>
      <c r="J2338" s="120">
        <f t="shared" si="584"/>
        <v>0</v>
      </c>
      <c r="K2338" s="50" t="str">
        <f t="shared" si="585"/>
        <v>-</v>
      </c>
      <c r="L2338" s="49">
        <f>IF(N2338="",0,COUNTIF($N$7:N2338,N2338))</f>
        <v>0</v>
      </c>
      <c r="M2338" s="50" t="str">
        <f t="shared" si="586"/>
        <v>0</v>
      </c>
      <c r="N2338" s="49" t="str">
        <f t="shared" si="587"/>
        <v/>
      </c>
      <c r="O2338" s="1"/>
      <c r="P2338" s="112"/>
      <c r="Q2338" s="4"/>
      <c r="R2338" s="4"/>
      <c r="S2338" s="54" t="str">
        <f t="shared" si="588"/>
        <v/>
      </c>
      <c r="T2338" s="51"/>
      <c r="U2338" s="53"/>
      <c r="V2338" s="233"/>
      <c r="W2338" s="234" t="str">
        <f t="shared" si="589"/>
        <v/>
      </c>
      <c r="X2338" s="52"/>
      <c r="Y2338" s="53"/>
      <c r="Z2338" s="53"/>
      <c r="AA2338" s="53"/>
      <c r="AB2338" s="54" t="str">
        <f t="shared" si="590"/>
        <v/>
      </c>
      <c r="AC2338" s="54" t="str">
        <f t="shared" si="591"/>
        <v/>
      </c>
      <c r="AD2338" s="52"/>
      <c r="AE2338" s="53"/>
      <c r="AF2338" s="53"/>
      <c r="AG2338" s="53"/>
      <c r="AH2338" s="54" t="str">
        <f t="shared" si="592"/>
        <v/>
      </c>
      <c r="AI2338" s="54" t="str">
        <f t="shared" si="593"/>
        <v/>
      </c>
      <c r="AJ2338" s="52"/>
      <c r="AK2338" s="55"/>
      <c r="AL2338" s="55"/>
      <c r="AM2338" s="55"/>
      <c r="AN2338" s="54" t="str">
        <f t="shared" si="594"/>
        <v/>
      </c>
      <c r="AO2338" s="54" t="str">
        <f t="shared" si="595"/>
        <v/>
      </c>
      <c r="AP2338" s="53"/>
      <c r="AQ2338" s="53"/>
      <c r="AR2338" s="1"/>
      <c r="AS2338" s="1"/>
    </row>
    <row r="2339" spans="1:45" ht="18.75" customHeight="1" x14ac:dyDescent="0.35">
      <c r="A2339" s="1"/>
      <c r="B2339" s="49">
        <f>IF(R2339="",0,COUNTIF($R$7:R2339,R2339))</f>
        <v>0</v>
      </c>
      <c r="C2339" s="49" t="str">
        <f t="shared" si="580"/>
        <v>0</v>
      </c>
      <c r="D2339" s="49">
        <f>IF(X2339="",0,COUNTIF($X$7:X2339,X2339))</f>
        <v>0</v>
      </c>
      <c r="E2339" s="49" t="str">
        <f t="shared" si="581"/>
        <v>0</v>
      </c>
      <c r="F2339" s="49">
        <f>IF(AD2339="",0,COUNTIF($AD$7:AD2339,AD2339))</f>
        <v>0</v>
      </c>
      <c r="G2339" s="49" t="str">
        <f t="shared" si="582"/>
        <v>0</v>
      </c>
      <c r="H2339" s="49">
        <f>IF(AJ2339="",0,COUNTIF($AJ$7:AJ2339,AJ2339))</f>
        <v>0</v>
      </c>
      <c r="I2339" s="49" t="str">
        <f t="shared" si="583"/>
        <v>0</v>
      </c>
      <c r="J2339" s="120">
        <f t="shared" si="584"/>
        <v>0</v>
      </c>
      <c r="K2339" s="50" t="str">
        <f t="shared" si="585"/>
        <v>-</v>
      </c>
      <c r="L2339" s="49">
        <f>IF(N2339="",0,COUNTIF($N$7:N2339,N2339))</f>
        <v>0</v>
      </c>
      <c r="M2339" s="50" t="str">
        <f t="shared" si="586"/>
        <v>0</v>
      </c>
      <c r="N2339" s="49" t="str">
        <f t="shared" si="587"/>
        <v/>
      </c>
      <c r="O2339" s="1"/>
      <c r="P2339" s="112"/>
      <c r="Q2339" s="4"/>
      <c r="R2339" s="4"/>
      <c r="S2339" s="54" t="str">
        <f t="shared" si="588"/>
        <v/>
      </c>
      <c r="T2339" s="51"/>
      <c r="U2339" s="53"/>
      <c r="V2339" s="233"/>
      <c r="W2339" s="234" t="str">
        <f t="shared" si="589"/>
        <v/>
      </c>
      <c r="X2339" s="52"/>
      <c r="Y2339" s="53"/>
      <c r="Z2339" s="53"/>
      <c r="AA2339" s="53"/>
      <c r="AB2339" s="54" t="str">
        <f t="shared" si="590"/>
        <v/>
      </c>
      <c r="AC2339" s="54" t="str">
        <f t="shared" si="591"/>
        <v/>
      </c>
      <c r="AD2339" s="52"/>
      <c r="AE2339" s="53"/>
      <c r="AF2339" s="53"/>
      <c r="AG2339" s="53"/>
      <c r="AH2339" s="54" t="str">
        <f t="shared" si="592"/>
        <v/>
      </c>
      <c r="AI2339" s="54" t="str">
        <f t="shared" si="593"/>
        <v/>
      </c>
      <c r="AJ2339" s="52"/>
      <c r="AK2339" s="55"/>
      <c r="AL2339" s="55"/>
      <c r="AM2339" s="55"/>
      <c r="AN2339" s="54" t="str">
        <f t="shared" si="594"/>
        <v/>
      </c>
      <c r="AO2339" s="54" t="str">
        <f t="shared" si="595"/>
        <v/>
      </c>
      <c r="AP2339" s="53"/>
      <c r="AQ2339" s="53"/>
      <c r="AR2339" s="1"/>
      <c r="AS2339" s="1"/>
    </row>
    <row r="2340" spans="1:45" ht="18.75" customHeight="1" x14ac:dyDescent="0.35">
      <c r="A2340" s="1"/>
      <c r="B2340" s="49">
        <f>IF(R2340="",0,COUNTIF($R$7:R2340,R2340))</f>
        <v>0</v>
      </c>
      <c r="C2340" s="49" t="str">
        <f t="shared" si="580"/>
        <v>0</v>
      </c>
      <c r="D2340" s="49">
        <f>IF(X2340="",0,COUNTIF($X$7:X2340,X2340))</f>
        <v>0</v>
      </c>
      <c r="E2340" s="49" t="str">
        <f t="shared" si="581"/>
        <v>0</v>
      </c>
      <c r="F2340" s="49">
        <f>IF(AD2340="",0,COUNTIF($AD$7:AD2340,AD2340))</f>
        <v>0</v>
      </c>
      <c r="G2340" s="49" t="str">
        <f t="shared" si="582"/>
        <v>0</v>
      </c>
      <c r="H2340" s="49">
        <f>IF(AJ2340="",0,COUNTIF($AJ$7:AJ2340,AJ2340))</f>
        <v>0</v>
      </c>
      <c r="I2340" s="49" t="str">
        <f t="shared" si="583"/>
        <v>0</v>
      </c>
      <c r="J2340" s="120">
        <f t="shared" si="584"/>
        <v>0</v>
      </c>
      <c r="K2340" s="50" t="str">
        <f t="shared" si="585"/>
        <v>-</v>
      </c>
      <c r="L2340" s="49">
        <f>IF(N2340="",0,COUNTIF($N$7:N2340,N2340))</f>
        <v>0</v>
      </c>
      <c r="M2340" s="50" t="str">
        <f t="shared" si="586"/>
        <v>0</v>
      </c>
      <c r="N2340" s="49" t="str">
        <f t="shared" si="587"/>
        <v/>
      </c>
      <c r="O2340" s="1"/>
      <c r="P2340" s="112"/>
      <c r="Q2340" s="4"/>
      <c r="R2340" s="4"/>
      <c r="S2340" s="54" t="str">
        <f t="shared" si="588"/>
        <v/>
      </c>
      <c r="T2340" s="51"/>
      <c r="U2340" s="53"/>
      <c r="V2340" s="233"/>
      <c r="W2340" s="234" t="str">
        <f t="shared" si="589"/>
        <v/>
      </c>
      <c r="X2340" s="52"/>
      <c r="Y2340" s="53"/>
      <c r="Z2340" s="53"/>
      <c r="AA2340" s="53"/>
      <c r="AB2340" s="54" t="str">
        <f t="shared" si="590"/>
        <v/>
      </c>
      <c r="AC2340" s="54" t="str">
        <f t="shared" si="591"/>
        <v/>
      </c>
      <c r="AD2340" s="52"/>
      <c r="AE2340" s="53"/>
      <c r="AF2340" s="53"/>
      <c r="AG2340" s="53"/>
      <c r="AH2340" s="54" t="str">
        <f t="shared" si="592"/>
        <v/>
      </c>
      <c r="AI2340" s="54" t="str">
        <f t="shared" si="593"/>
        <v/>
      </c>
      <c r="AJ2340" s="52"/>
      <c r="AK2340" s="55"/>
      <c r="AL2340" s="55"/>
      <c r="AM2340" s="55"/>
      <c r="AN2340" s="54" t="str">
        <f t="shared" si="594"/>
        <v/>
      </c>
      <c r="AO2340" s="54" t="str">
        <f t="shared" si="595"/>
        <v/>
      </c>
      <c r="AP2340" s="53"/>
      <c r="AQ2340" s="53"/>
      <c r="AR2340" s="1"/>
      <c r="AS2340" s="1"/>
    </row>
    <row r="2341" spans="1:45" ht="18.75" customHeight="1" x14ac:dyDescent="0.35">
      <c r="A2341" s="1"/>
      <c r="B2341" s="49">
        <f>IF(R2341="",0,COUNTIF($R$7:R2341,R2341))</f>
        <v>0</v>
      </c>
      <c r="C2341" s="49" t="str">
        <f t="shared" si="580"/>
        <v>0</v>
      </c>
      <c r="D2341" s="49">
        <f>IF(X2341="",0,COUNTIF($X$7:X2341,X2341))</f>
        <v>0</v>
      </c>
      <c r="E2341" s="49" t="str">
        <f t="shared" si="581"/>
        <v>0</v>
      </c>
      <c r="F2341" s="49">
        <f>IF(AD2341="",0,COUNTIF($AD$7:AD2341,AD2341))</f>
        <v>0</v>
      </c>
      <c r="G2341" s="49" t="str">
        <f t="shared" si="582"/>
        <v>0</v>
      </c>
      <c r="H2341" s="49">
        <f>IF(AJ2341="",0,COUNTIF($AJ$7:AJ2341,AJ2341))</f>
        <v>0</v>
      </c>
      <c r="I2341" s="49" t="str">
        <f t="shared" si="583"/>
        <v>0</v>
      </c>
      <c r="J2341" s="120">
        <f t="shared" si="584"/>
        <v>0</v>
      </c>
      <c r="K2341" s="50" t="str">
        <f t="shared" si="585"/>
        <v>-</v>
      </c>
      <c r="L2341" s="49">
        <f>IF(N2341="",0,COUNTIF($N$7:N2341,N2341))</f>
        <v>0</v>
      </c>
      <c r="M2341" s="50" t="str">
        <f t="shared" si="586"/>
        <v>0</v>
      </c>
      <c r="N2341" s="49" t="str">
        <f t="shared" si="587"/>
        <v/>
      </c>
      <c r="O2341" s="1"/>
      <c r="P2341" s="112"/>
      <c r="Q2341" s="4"/>
      <c r="R2341" s="4"/>
      <c r="S2341" s="54" t="str">
        <f t="shared" si="588"/>
        <v/>
      </c>
      <c r="T2341" s="51"/>
      <c r="U2341" s="53"/>
      <c r="V2341" s="233"/>
      <c r="W2341" s="234" t="str">
        <f t="shared" si="589"/>
        <v/>
      </c>
      <c r="X2341" s="52"/>
      <c r="Y2341" s="53"/>
      <c r="Z2341" s="53"/>
      <c r="AA2341" s="53"/>
      <c r="AB2341" s="54" t="str">
        <f t="shared" si="590"/>
        <v/>
      </c>
      <c r="AC2341" s="54" t="str">
        <f t="shared" si="591"/>
        <v/>
      </c>
      <c r="AD2341" s="52"/>
      <c r="AE2341" s="53"/>
      <c r="AF2341" s="53"/>
      <c r="AG2341" s="53"/>
      <c r="AH2341" s="54" t="str">
        <f t="shared" si="592"/>
        <v/>
      </c>
      <c r="AI2341" s="54" t="str">
        <f t="shared" si="593"/>
        <v/>
      </c>
      <c r="AJ2341" s="52"/>
      <c r="AK2341" s="55"/>
      <c r="AL2341" s="55"/>
      <c r="AM2341" s="55"/>
      <c r="AN2341" s="54" t="str">
        <f t="shared" si="594"/>
        <v/>
      </c>
      <c r="AO2341" s="54" t="str">
        <f t="shared" si="595"/>
        <v/>
      </c>
      <c r="AP2341" s="53"/>
      <c r="AQ2341" s="53"/>
      <c r="AR2341" s="1"/>
      <c r="AS2341" s="1"/>
    </row>
    <row r="2342" spans="1:45" ht="18.75" customHeight="1" x14ac:dyDescent="0.35">
      <c r="A2342" s="1"/>
      <c r="B2342" s="49">
        <f>IF(R2342="",0,COUNTIF($R$7:R2342,R2342))</f>
        <v>0</v>
      </c>
      <c r="C2342" s="49" t="str">
        <f t="shared" si="580"/>
        <v>0</v>
      </c>
      <c r="D2342" s="49">
        <f>IF(X2342="",0,COUNTIF($X$7:X2342,X2342))</f>
        <v>0</v>
      </c>
      <c r="E2342" s="49" t="str">
        <f t="shared" si="581"/>
        <v>0</v>
      </c>
      <c r="F2342" s="49">
        <f>IF(AD2342="",0,COUNTIF($AD$7:AD2342,AD2342))</f>
        <v>0</v>
      </c>
      <c r="G2342" s="49" t="str">
        <f t="shared" si="582"/>
        <v>0</v>
      </c>
      <c r="H2342" s="49">
        <f>IF(AJ2342="",0,COUNTIF($AJ$7:AJ2342,AJ2342))</f>
        <v>0</v>
      </c>
      <c r="I2342" s="49" t="str">
        <f t="shared" si="583"/>
        <v>0</v>
      </c>
      <c r="J2342" s="120">
        <f t="shared" si="584"/>
        <v>0</v>
      </c>
      <c r="K2342" s="50" t="str">
        <f t="shared" si="585"/>
        <v>-</v>
      </c>
      <c r="L2342" s="49">
        <f>IF(N2342="",0,COUNTIF($N$7:N2342,N2342))</f>
        <v>0</v>
      </c>
      <c r="M2342" s="50" t="str">
        <f t="shared" si="586"/>
        <v>0</v>
      </c>
      <c r="N2342" s="49" t="str">
        <f t="shared" si="587"/>
        <v/>
      </c>
      <c r="O2342" s="1"/>
      <c r="P2342" s="112"/>
      <c r="Q2342" s="4"/>
      <c r="R2342" s="4"/>
      <c r="S2342" s="54" t="str">
        <f t="shared" si="588"/>
        <v/>
      </c>
      <c r="T2342" s="51"/>
      <c r="U2342" s="53"/>
      <c r="V2342" s="233"/>
      <c r="W2342" s="234" t="str">
        <f t="shared" si="589"/>
        <v/>
      </c>
      <c r="X2342" s="52"/>
      <c r="Y2342" s="53"/>
      <c r="Z2342" s="53"/>
      <c r="AA2342" s="53"/>
      <c r="AB2342" s="54" t="str">
        <f t="shared" si="590"/>
        <v/>
      </c>
      <c r="AC2342" s="54" t="str">
        <f t="shared" si="591"/>
        <v/>
      </c>
      <c r="AD2342" s="52"/>
      <c r="AE2342" s="53"/>
      <c r="AF2342" s="53"/>
      <c r="AG2342" s="53"/>
      <c r="AH2342" s="54" t="str">
        <f t="shared" si="592"/>
        <v/>
      </c>
      <c r="AI2342" s="54" t="str">
        <f t="shared" si="593"/>
        <v/>
      </c>
      <c r="AJ2342" s="52"/>
      <c r="AK2342" s="55"/>
      <c r="AL2342" s="55"/>
      <c r="AM2342" s="55"/>
      <c r="AN2342" s="54" t="str">
        <f t="shared" si="594"/>
        <v/>
      </c>
      <c r="AO2342" s="54" t="str">
        <f t="shared" si="595"/>
        <v/>
      </c>
      <c r="AP2342" s="53"/>
      <c r="AQ2342" s="53"/>
      <c r="AR2342" s="1"/>
      <c r="AS2342" s="1"/>
    </row>
    <row r="2343" spans="1:45" ht="18.75" customHeight="1" x14ac:dyDescent="0.35">
      <c r="A2343" s="1"/>
      <c r="B2343" s="49">
        <f>IF(R2343="",0,COUNTIF($R$7:R2343,R2343))</f>
        <v>0</v>
      </c>
      <c r="C2343" s="49" t="str">
        <f t="shared" si="580"/>
        <v>0</v>
      </c>
      <c r="D2343" s="49">
        <f>IF(X2343="",0,COUNTIF($X$7:X2343,X2343))</f>
        <v>0</v>
      </c>
      <c r="E2343" s="49" t="str">
        <f t="shared" si="581"/>
        <v>0</v>
      </c>
      <c r="F2343" s="49">
        <f>IF(AD2343="",0,COUNTIF($AD$7:AD2343,AD2343))</f>
        <v>0</v>
      </c>
      <c r="G2343" s="49" t="str">
        <f t="shared" si="582"/>
        <v>0</v>
      </c>
      <c r="H2343" s="49">
        <f>IF(AJ2343="",0,COUNTIF($AJ$7:AJ2343,AJ2343))</f>
        <v>0</v>
      </c>
      <c r="I2343" s="49" t="str">
        <f t="shared" si="583"/>
        <v>0</v>
      </c>
      <c r="J2343" s="120">
        <f t="shared" si="584"/>
        <v>0</v>
      </c>
      <c r="K2343" s="50" t="str">
        <f t="shared" si="585"/>
        <v>-</v>
      </c>
      <c r="L2343" s="49">
        <f>IF(N2343="",0,COUNTIF($N$7:N2343,N2343))</f>
        <v>0</v>
      </c>
      <c r="M2343" s="50" t="str">
        <f t="shared" si="586"/>
        <v>0</v>
      </c>
      <c r="N2343" s="49" t="str">
        <f t="shared" si="587"/>
        <v/>
      </c>
      <c r="O2343" s="1"/>
      <c r="P2343" s="112"/>
      <c r="Q2343" s="4"/>
      <c r="R2343" s="4"/>
      <c r="S2343" s="54" t="str">
        <f t="shared" si="588"/>
        <v/>
      </c>
      <c r="T2343" s="51"/>
      <c r="U2343" s="53"/>
      <c r="V2343" s="233"/>
      <c r="W2343" s="234" t="str">
        <f t="shared" si="589"/>
        <v/>
      </c>
      <c r="X2343" s="52"/>
      <c r="Y2343" s="53"/>
      <c r="Z2343" s="53"/>
      <c r="AA2343" s="53"/>
      <c r="AB2343" s="54" t="str">
        <f t="shared" si="590"/>
        <v/>
      </c>
      <c r="AC2343" s="54" t="str">
        <f t="shared" si="591"/>
        <v/>
      </c>
      <c r="AD2343" s="52"/>
      <c r="AE2343" s="53"/>
      <c r="AF2343" s="53"/>
      <c r="AG2343" s="53"/>
      <c r="AH2343" s="54" t="str">
        <f t="shared" si="592"/>
        <v/>
      </c>
      <c r="AI2343" s="54" t="str">
        <f t="shared" si="593"/>
        <v/>
      </c>
      <c r="AJ2343" s="52"/>
      <c r="AK2343" s="55"/>
      <c r="AL2343" s="55"/>
      <c r="AM2343" s="55"/>
      <c r="AN2343" s="54" t="str">
        <f t="shared" si="594"/>
        <v/>
      </c>
      <c r="AO2343" s="54" t="str">
        <f t="shared" si="595"/>
        <v/>
      </c>
      <c r="AP2343" s="53"/>
      <c r="AQ2343" s="53"/>
      <c r="AR2343" s="1"/>
      <c r="AS2343" s="1"/>
    </row>
    <row r="2344" spans="1:45" ht="18.75" customHeight="1" x14ac:dyDescent="0.35">
      <c r="A2344" s="1"/>
      <c r="B2344" s="49">
        <f>IF(R2344="",0,COUNTIF($R$7:R2344,R2344))</f>
        <v>0</v>
      </c>
      <c r="C2344" s="49" t="str">
        <f t="shared" si="580"/>
        <v>0</v>
      </c>
      <c r="D2344" s="49">
        <f>IF(X2344="",0,COUNTIF($X$7:X2344,X2344))</f>
        <v>0</v>
      </c>
      <c r="E2344" s="49" t="str">
        <f t="shared" si="581"/>
        <v>0</v>
      </c>
      <c r="F2344" s="49">
        <f>IF(AD2344="",0,COUNTIF($AD$7:AD2344,AD2344))</f>
        <v>0</v>
      </c>
      <c r="G2344" s="49" t="str">
        <f t="shared" si="582"/>
        <v>0</v>
      </c>
      <c r="H2344" s="49">
        <f>IF(AJ2344="",0,COUNTIF($AJ$7:AJ2344,AJ2344))</f>
        <v>0</v>
      </c>
      <c r="I2344" s="49" t="str">
        <f t="shared" si="583"/>
        <v>0</v>
      </c>
      <c r="J2344" s="120">
        <f t="shared" si="584"/>
        <v>0</v>
      </c>
      <c r="K2344" s="50" t="str">
        <f t="shared" si="585"/>
        <v>-</v>
      </c>
      <c r="L2344" s="49">
        <f>IF(N2344="",0,COUNTIF($N$7:N2344,N2344))</f>
        <v>0</v>
      </c>
      <c r="M2344" s="50" t="str">
        <f t="shared" si="586"/>
        <v>0</v>
      </c>
      <c r="N2344" s="49" t="str">
        <f t="shared" si="587"/>
        <v/>
      </c>
      <c r="O2344" s="1"/>
      <c r="P2344" s="112"/>
      <c r="Q2344" s="4"/>
      <c r="R2344" s="4"/>
      <c r="S2344" s="54" t="str">
        <f t="shared" si="588"/>
        <v/>
      </c>
      <c r="T2344" s="51"/>
      <c r="U2344" s="53"/>
      <c r="V2344" s="233"/>
      <c r="W2344" s="234" t="str">
        <f t="shared" si="589"/>
        <v/>
      </c>
      <c r="X2344" s="52"/>
      <c r="Y2344" s="53"/>
      <c r="Z2344" s="53"/>
      <c r="AA2344" s="53"/>
      <c r="AB2344" s="54" t="str">
        <f t="shared" si="590"/>
        <v/>
      </c>
      <c r="AC2344" s="54" t="str">
        <f t="shared" si="591"/>
        <v/>
      </c>
      <c r="AD2344" s="52"/>
      <c r="AE2344" s="53"/>
      <c r="AF2344" s="53"/>
      <c r="AG2344" s="53"/>
      <c r="AH2344" s="54" t="str">
        <f t="shared" si="592"/>
        <v/>
      </c>
      <c r="AI2344" s="54" t="str">
        <f t="shared" si="593"/>
        <v/>
      </c>
      <c r="AJ2344" s="52"/>
      <c r="AK2344" s="55"/>
      <c r="AL2344" s="55"/>
      <c r="AM2344" s="55"/>
      <c r="AN2344" s="54" t="str">
        <f t="shared" si="594"/>
        <v/>
      </c>
      <c r="AO2344" s="54" t="str">
        <f t="shared" si="595"/>
        <v/>
      </c>
      <c r="AP2344" s="53"/>
      <c r="AQ2344" s="53"/>
      <c r="AR2344" s="1"/>
      <c r="AS2344" s="1"/>
    </row>
    <row r="2345" spans="1:45" ht="18.75" customHeight="1" x14ac:dyDescent="0.35">
      <c r="A2345" s="1"/>
      <c r="B2345" s="49">
        <f>IF(R2345="",0,COUNTIF($R$7:R2345,R2345))</f>
        <v>0</v>
      </c>
      <c r="C2345" s="49" t="str">
        <f t="shared" si="580"/>
        <v>0</v>
      </c>
      <c r="D2345" s="49">
        <f>IF(X2345="",0,COUNTIF($X$7:X2345,X2345))</f>
        <v>0</v>
      </c>
      <c r="E2345" s="49" t="str">
        <f t="shared" si="581"/>
        <v>0</v>
      </c>
      <c r="F2345" s="49">
        <f>IF(AD2345="",0,COUNTIF($AD$7:AD2345,AD2345))</f>
        <v>0</v>
      </c>
      <c r="G2345" s="49" t="str">
        <f t="shared" si="582"/>
        <v>0</v>
      </c>
      <c r="H2345" s="49">
        <f>IF(AJ2345="",0,COUNTIF($AJ$7:AJ2345,AJ2345))</f>
        <v>0</v>
      </c>
      <c r="I2345" s="49" t="str">
        <f t="shared" si="583"/>
        <v>0</v>
      </c>
      <c r="J2345" s="120">
        <f t="shared" si="584"/>
        <v>0</v>
      </c>
      <c r="K2345" s="50" t="str">
        <f t="shared" si="585"/>
        <v>-</v>
      </c>
      <c r="L2345" s="49">
        <f>IF(N2345="",0,COUNTIF($N$7:N2345,N2345))</f>
        <v>0</v>
      </c>
      <c r="M2345" s="50" t="str">
        <f t="shared" si="586"/>
        <v>0</v>
      </c>
      <c r="N2345" s="49" t="str">
        <f t="shared" si="587"/>
        <v/>
      </c>
      <c r="O2345" s="1"/>
      <c r="P2345" s="112"/>
      <c r="Q2345" s="4"/>
      <c r="R2345" s="4"/>
      <c r="S2345" s="54" t="str">
        <f t="shared" si="588"/>
        <v/>
      </c>
      <c r="T2345" s="51"/>
      <c r="U2345" s="53"/>
      <c r="V2345" s="233"/>
      <c r="W2345" s="234" t="str">
        <f t="shared" si="589"/>
        <v/>
      </c>
      <c r="X2345" s="52"/>
      <c r="Y2345" s="53"/>
      <c r="Z2345" s="53"/>
      <c r="AA2345" s="53"/>
      <c r="AB2345" s="54" t="str">
        <f t="shared" si="590"/>
        <v/>
      </c>
      <c r="AC2345" s="54" t="str">
        <f t="shared" si="591"/>
        <v/>
      </c>
      <c r="AD2345" s="52"/>
      <c r="AE2345" s="53"/>
      <c r="AF2345" s="53"/>
      <c r="AG2345" s="53"/>
      <c r="AH2345" s="54" t="str">
        <f t="shared" si="592"/>
        <v/>
      </c>
      <c r="AI2345" s="54" t="str">
        <f t="shared" si="593"/>
        <v/>
      </c>
      <c r="AJ2345" s="52"/>
      <c r="AK2345" s="55"/>
      <c r="AL2345" s="55"/>
      <c r="AM2345" s="55"/>
      <c r="AN2345" s="54" t="str">
        <f t="shared" si="594"/>
        <v/>
      </c>
      <c r="AO2345" s="54" t="str">
        <f t="shared" si="595"/>
        <v/>
      </c>
      <c r="AP2345" s="53"/>
      <c r="AQ2345" s="53"/>
      <c r="AR2345" s="1"/>
      <c r="AS2345" s="1"/>
    </row>
    <row r="2346" spans="1:45" ht="18.75" customHeight="1" x14ac:dyDescent="0.35">
      <c r="A2346" s="1"/>
      <c r="B2346" s="49">
        <f>IF(R2346="",0,COUNTIF($R$7:R2346,R2346))</f>
        <v>0</v>
      </c>
      <c r="C2346" s="49" t="str">
        <f t="shared" si="580"/>
        <v>0</v>
      </c>
      <c r="D2346" s="49">
        <f>IF(X2346="",0,COUNTIF($X$7:X2346,X2346))</f>
        <v>0</v>
      </c>
      <c r="E2346" s="49" t="str">
        <f t="shared" si="581"/>
        <v>0</v>
      </c>
      <c r="F2346" s="49">
        <f>IF(AD2346="",0,COUNTIF($AD$7:AD2346,AD2346))</f>
        <v>0</v>
      </c>
      <c r="G2346" s="49" t="str">
        <f t="shared" si="582"/>
        <v>0</v>
      </c>
      <c r="H2346" s="49">
        <f>IF(AJ2346="",0,COUNTIF($AJ$7:AJ2346,AJ2346))</f>
        <v>0</v>
      </c>
      <c r="I2346" s="49" t="str">
        <f t="shared" si="583"/>
        <v>0</v>
      </c>
      <c r="J2346" s="120">
        <f t="shared" si="584"/>
        <v>0</v>
      </c>
      <c r="K2346" s="50" t="str">
        <f t="shared" si="585"/>
        <v>-</v>
      </c>
      <c r="L2346" s="49">
        <f>IF(N2346="",0,COUNTIF($N$7:N2346,N2346))</f>
        <v>0</v>
      </c>
      <c r="M2346" s="50" t="str">
        <f t="shared" si="586"/>
        <v>0</v>
      </c>
      <c r="N2346" s="49" t="str">
        <f t="shared" si="587"/>
        <v/>
      </c>
      <c r="O2346" s="1"/>
      <c r="P2346" s="112"/>
      <c r="Q2346" s="4"/>
      <c r="R2346" s="4"/>
      <c r="S2346" s="54" t="str">
        <f t="shared" si="588"/>
        <v/>
      </c>
      <c r="T2346" s="51"/>
      <c r="U2346" s="53"/>
      <c r="V2346" s="233"/>
      <c r="W2346" s="234" t="str">
        <f t="shared" si="589"/>
        <v/>
      </c>
      <c r="X2346" s="52"/>
      <c r="Y2346" s="53"/>
      <c r="Z2346" s="53"/>
      <c r="AA2346" s="53"/>
      <c r="AB2346" s="54" t="str">
        <f t="shared" si="590"/>
        <v/>
      </c>
      <c r="AC2346" s="54" t="str">
        <f t="shared" si="591"/>
        <v/>
      </c>
      <c r="AD2346" s="52"/>
      <c r="AE2346" s="53"/>
      <c r="AF2346" s="53"/>
      <c r="AG2346" s="53"/>
      <c r="AH2346" s="54" t="str">
        <f t="shared" si="592"/>
        <v/>
      </c>
      <c r="AI2346" s="54" t="str">
        <f t="shared" si="593"/>
        <v/>
      </c>
      <c r="AJ2346" s="52"/>
      <c r="AK2346" s="55"/>
      <c r="AL2346" s="55"/>
      <c r="AM2346" s="55"/>
      <c r="AN2346" s="54" t="str">
        <f t="shared" si="594"/>
        <v/>
      </c>
      <c r="AO2346" s="54" t="str">
        <f t="shared" si="595"/>
        <v/>
      </c>
      <c r="AP2346" s="53"/>
      <c r="AQ2346" s="53"/>
      <c r="AR2346" s="1"/>
      <c r="AS2346" s="1"/>
    </row>
    <row r="2347" spans="1:45" ht="18.75" customHeight="1" x14ac:dyDescent="0.35">
      <c r="A2347" s="1"/>
      <c r="B2347" s="49">
        <f>IF(R2347="",0,COUNTIF($R$7:R2347,R2347))</f>
        <v>0</v>
      </c>
      <c r="C2347" s="49" t="str">
        <f t="shared" si="580"/>
        <v>0</v>
      </c>
      <c r="D2347" s="49">
        <f>IF(X2347="",0,COUNTIF($X$7:X2347,X2347))</f>
        <v>0</v>
      </c>
      <c r="E2347" s="49" t="str">
        <f t="shared" si="581"/>
        <v>0</v>
      </c>
      <c r="F2347" s="49">
        <f>IF(AD2347="",0,COUNTIF($AD$7:AD2347,AD2347))</f>
        <v>0</v>
      </c>
      <c r="G2347" s="49" t="str">
        <f t="shared" si="582"/>
        <v>0</v>
      </c>
      <c r="H2347" s="49">
        <f>IF(AJ2347="",0,COUNTIF($AJ$7:AJ2347,AJ2347))</f>
        <v>0</v>
      </c>
      <c r="I2347" s="49" t="str">
        <f t="shared" si="583"/>
        <v>0</v>
      </c>
      <c r="J2347" s="120">
        <f t="shared" si="584"/>
        <v>0</v>
      </c>
      <c r="K2347" s="50" t="str">
        <f t="shared" si="585"/>
        <v>-</v>
      </c>
      <c r="L2347" s="49">
        <f>IF(N2347="",0,COUNTIF($N$7:N2347,N2347))</f>
        <v>0</v>
      </c>
      <c r="M2347" s="50" t="str">
        <f t="shared" si="586"/>
        <v>0</v>
      </c>
      <c r="N2347" s="49" t="str">
        <f t="shared" si="587"/>
        <v/>
      </c>
      <c r="O2347" s="1"/>
      <c r="P2347" s="112"/>
      <c r="Q2347" s="4"/>
      <c r="R2347" s="4"/>
      <c r="S2347" s="54" t="str">
        <f t="shared" si="588"/>
        <v/>
      </c>
      <c r="T2347" s="51"/>
      <c r="U2347" s="53"/>
      <c r="V2347" s="233"/>
      <c r="W2347" s="234" t="str">
        <f t="shared" si="589"/>
        <v/>
      </c>
      <c r="X2347" s="52"/>
      <c r="Y2347" s="53"/>
      <c r="Z2347" s="53"/>
      <c r="AA2347" s="53"/>
      <c r="AB2347" s="54" t="str">
        <f t="shared" si="590"/>
        <v/>
      </c>
      <c r="AC2347" s="54" t="str">
        <f t="shared" si="591"/>
        <v/>
      </c>
      <c r="AD2347" s="52"/>
      <c r="AE2347" s="53"/>
      <c r="AF2347" s="53"/>
      <c r="AG2347" s="53"/>
      <c r="AH2347" s="54" t="str">
        <f t="shared" si="592"/>
        <v/>
      </c>
      <c r="AI2347" s="54" t="str">
        <f t="shared" si="593"/>
        <v/>
      </c>
      <c r="AJ2347" s="52"/>
      <c r="AK2347" s="55"/>
      <c r="AL2347" s="55"/>
      <c r="AM2347" s="55"/>
      <c r="AN2347" s="54" t="str">
        <f t="shared" si="594"/>
        <v/>
      </c>
      <c r="AO2347" s="54" t="str">
        <f t="shared" si="595"/>
        <v/>
      </c>
      <c r="AP2347" s="53"/>
      <c r="AQ2347" s="53"/>
      <c r="AR2347" s="1"/>
      <c r="AS2347" s="1"/>
    </row>
    <row r="2348" spans="1:45" ht="18.75" customHeight="1" x14ac:dyDescent="0.35">
      <c r="A2348" s="1"/>
      <c r="B2348" s="49">
        <f>IF(R2348="",0,COUNTIF($R$7:R2348,R2348))</f>
        <v>0</v>
      </c>
      <c r="C2348" s="49" t="str">
        <f t="shared" si="580"/>
        <v>0</v>
      </c>
      <c r="D2348" s="49">
        <f>IF(X2348="",0,COUNTIF($X$7:X2348,X2348))</f>
        <v>0</v>
      </c>
      <c r="E2348" s="49" t="str">
        <f t="shared" si="581"/>
        <v>0</v>
      </c>
      <c r="F2348" s="49">
        <f>IF(AD2348="",0,COUNTIF($AD$7:AD2348,AD2348))</f>
        <v>0</v>
      </c>
      <c r="G2348" s="49" t="str">
        <f t="shared" si="582"/>
        <v>0</v>
      </c>
      <c r="H2348" s="49">
        <f>IF(AJ2348="",0,COUNTIF($AJ$7:AJ2348,AJ2348))</f>
        <v>0</v>
      </c>
      <c r="I2348" s="49" t="str">
        <f t="shared" si="583"/>
        <v>0</v>
      </c>
      <c r="J2348" s="120">
        <f t="shared" si="584"/>
        <v>0</v>
      </c>
      <c r="K2348" s="50" t="str">
        <f t="shared" si="585"/>
        <v>-</v>
      </c>
      <c r="L2348" s="49">
        <f>IF(N2348="",0,COUNTIF($N$7:N2348,N2348))</f>
        <v>0</v>
      </c>
      <c r="M2348" s="50" t="str">
        <f t="shared" si="586"/>
        <v>0</v>
      </c>
      <c r="N2348" s="49" t="str">
        <f t="shared" si="587"/>
        <v/>
      </c>
      <c r="O2348" s="1"/>
      <c r="P2348" s="112"/>
      <c r="Q2348" s="4"/>
      <c r="R2348" s="4"/>
      <c r="S2348" s="54" t="str">
        <f t="shared" si="588"/>
        <v/>
      </c>
      <c r="T2348" s="51"/>
      <c r="U2348" s="53"/>
      <c r="V2348" s="233"/>
      <c r="W2348" s="234" t="str">
        <f t="shared" si="589"/>
        <v/>
      </c>
      <c r="X2348" s="52"/>
      <c r="Y2348" s="53"/>
      <c r="Z2348" s="53"/>
      <c r="AA2348" s="53"/>
      <c r="AB2348" s="54" t="str">
        <f t="shared" si="590"/>
        <v/>
      </c>
      <c r="AC2348" s="54" t="str">
        <f t="shared" si="591"/>
        <v/>
      </c>
      <c r="AD2348" s="52"/>
      <c r="AE2348" s="53"/>
      <c r="AF2348" s="53"/>
      <c r="AG2348" s="53"/>
      <c r="AH2348" s="54" t="str">
        <f t="shared" si="592"/>
        <v/>
      </c>
      <c r="AI2348" s="54" t="str">
        <f t="shared" si="593"/>
        <v/>
      </c>
      <c r="AJ2348" s="52"/>
      <c r="AK2348" s="55"/>
      <c r="AL2348" s="55"/>
      <c r="AM2348" s="55"/>
      <c r="AN2348" s="54" t="str">
        <f t="shared" si="594"/>
        <v/>
      </c>
      <c r="AO2348" s="54" t="str">
        <f t="shared" si="595"/>
        <v/>
      </c>
      <c r="AP2348" s="53"/>
      <c r="AQ2348" s="53"/>
      <c r="AR2348" s="1"/>
      <c r="AS2348" s="1"/>
    </row>
    <row r="2349" spans="1:45" ht="18.75" customHeight="1" x14ac:dyDescent="0.35">
      <c r="A2349" s="1"/>
      <c r="B2349" s="49">
        <f>IF(R2349="",0,COUNTIF($R$7:R2349,R2349))</f>
        <v>0</v>
      </c>
      <c r="C2349" s="49" t="str">
        <f t="shared" si="580"/>
        <v>0</v>
      </c>
      <c r="D2349" s="49">
        <f>IF(X2349="",0,COUNTIF($X$7:X2349,X2349))</f>
        <v>0</v>
      </c>
      <c r="E2349" s="49" t="str">
        <f t="shared" si="581"/>
        <v>0</v>
      </c>
      <c r="F2349" s="49">
        <f>IF(AD2349="",0,COUNTIF($AD$7:AD2349,AD2349))</f>
        <v>0</v>
      </c>
      <c r="G2349" s="49" t="str">
        <f t="shared" si="582"/>
        <v>0</v>
      </c>
      <c r="H2349" s="49">
        <f>IF(AJ2349="",0,COUNTIF($AJ$7:AJ2349,AJ2349))</f>
        <v>0</v>
      </c>
      <c r="I2349" s="49" t="str">
        <f t="shared" si="583"/>
        <v>0</v>
      </c>
      <c r="J2349" s="120">
        <f t="shared" si="584"/>
        <v>0</v>
      </c>
      <c r="K2349" s="50" t="str">
        <f t="shared" si="585"/>
        <v>-</v>
      </c>
      <c r="L2349" s="49">
        <f>IF(N2349="",0,COUNTIF($N$7:N2349,N2349))</f>
        <v>0</v>
      </c>
      <c r="M2349" s="50" t="str">
        <f t="shared" si="586"/>
        <v>0</v>
      </c>
      <c r="N2349" s="49" t="str">
        <f t="shared" si="587"/>
        <v/>
      </c>
      <c r="O2349" s="1"/>
      <c r="P2349" s="112"/>
      <c r="Q2349" s="4"/>
      <c r="R2349" s="4"/>
      <c r="S2349" s="54" t="str">
        <f t="shared" si="588"/>
        <v/>
      </c>
      <c r="T2349" s="51"/>
      <c r="U2349" s="53"/>
      <c r="V2349" s="233"/>
      <c r="W2349" s="234" t="str">
        <f t="shared" si="589"/>
        <v/>
      </c>
      <c r="X2349" s="52"/>
      <c r="Y2349" s="53"/>
      <c r="Z2349" s="53"/>
      <c r="AA2349" s="53"/>
      <c r="AB2349" s="54" t="str">
        <f t="shared" si="590"/>
        <v/>
      </c>
      <c r="AC2349" s="54" t="str">
        <f t="shared" si="591"/>
        <v/>
      </c>
      <c r="AD2349" s="52"/>
      <c r="AE2349" s="53"/>
      <c r="AF2349" s="53"/>
      <c r="AG2349" s="53"/>
      <c r="AH2349" s="54" t="str">
        <f t="shared" si="592"/>
        <v/>
      </c>
      <c r="AI2349" s="54" t="str">
        <f t="shared" si="593"/>
        <v/>
      </c>
      <c r="AJ2349" s="52"/>
      <c r="AK2349" s="55"/>
      <c r="AL2349" s="55"/>
      <c r="AM2349" s="55"/>
      <c r="AN2349" s="54" t="str">
        <f t="shared" si="594"/>
        <v/>
      </c>
      <c r="AO2349" s="54" t="str">
        <f t="shared" si="595"/>
        <v/>
      </c>
      <c r="AP2349" s="53"/>
      <c r="AQ2349" s="53"/>
      <c r="AR2349" s="1"/>
      <c r="AS2349" s="1"/>
    </row>
    <row r="2350" spans="1:45" ht="18.75" customHeight="1" x14ac:dyDescent="0.35">
      <c r="A2350" s="1"/>
      <c r="B2350" s="49">
        <f>IF(R2350="",0,COUNTIF($R$7:R2350,R2350))</f>
        <v>0</v>
      </c>
      <c r="C2350" s="49" t="str">
        <f t="shared" si="580"/>
        <v>0</v>
      </c>
      <c r="D2350" s="49">
        <f>IF(X2350="",0,COUNTIF($X$7:X2350,X2350))</f>
        <v>0</v>
      </c>
      <c r="E2350" s="49" t="str">
        <f t="shared" si="581"/>
        <v>0</v>
      </c>
      <c r="F2350" s="49">
        <f>IF(AD2350="",0,COUNTIF($AD$7:AD2350,AD2350))</f>
        <v>0</v>
      </c>
      <c r="G2350" s="49" t="str">
        <f t="shared" si="582"/>
        <v>0</v>
      </c>
      <c r="H2350" s="49">
        <f>IF(AJ2350="",0,COUNTIF($AJ$7:AJ2350,AJ2350))</f>
        <v>0</v>
      </c>
      <c r="I2350" s="49" t="str">
        <f t="shared" si="583"/>
        <v>0</v>
      </c>
      <c r="J2350" s="120">
        <f t="shared" si="584"/>
        <v>0</v>
      </c>
      <c r="K2350" s="50" t="str">
        <f t="shared" si="585"/>
        <v>-</v>
      </c>
      <c r="L2350" s="49">
        <f>IF(N2350="",0,COUNTIF($N$7:N2350,N2350))</f>
        <v>0</v>
      </c>
      <c r="M2350" s="50" t="str">
        <f t="shared" si="586"/>
        <v>0</v>
      </c>
      <c r="N2350" s="49" t="str">
        <f t="shared" si="587"/>
        <v/>
      </c>
      <c r="O2350" s="1"/>
      <c r="P2350" s="112"/>
      <c r="Q2350" s="4"/>
      <c r="R2350" s="4"/>
      <c r="S2350" s="54" t="str">
        <f t="shared" si="588"/>
        <v/>
      </c>
      <c r="T2350" s="51"/>
      <c r="U2350" s="53"/>
      <c r="V2350" s="233"/>
      <c r="W2350" s="234" t="str">
        <f t="shared" si="589"/>
        <v/>
      </c>
      <c r="X2350" s="52"/>
      <c r="Y2350" s="53"/>
      <c r="Z2350" s="53"/>
      <c r="AA2350" s="53"/>
      <c r="AB2350" s="54" t="str">
        <f t="shared" si="590"/>
        <v/>
      </c>
      <c r="AC2350" s="54" t="str">
        <f t="shared" si="591"/>
        <v/>
      </c>
      <c r="AD2350" s="52"/>
      <c r="AE2350" s="53"/>
      <c r="AF2350" s="53"/>
      <c r="AG2350" s="53"/>
      <c r="AH2350" s="54" t="str">
        <f t="shared" si="592"/>
        <v/>
      </c>
      <c r="AI2350" s="54" t="str">
        <f t="shared" si="593"/>
        <v/>
      </c>
      <c r="AJ2350" s="52"/>
      <c r="AK2350" s="55"/>
      <c r="AL2350" s="55"/>
      <c r="AM2350" s="55"/>
      <c r="AN2350" s="54" t="str">
        <f t="shared" si="594"/>
        <v/>
      </c>
      <c r="AO2350" s="54" t="str">
        <f t="shared" si="595"/>
        <v/>
      </c>
      <c r="AP2350" s="53"/>
      <c r="AQ2350" s="53"/>
      <c r="AR2350" s="1"/>
      <c r="AS2350" s="1"/>
    </row>
    <row r="2351" spans="1:45" ht="18.75" customHeight="1" x14ac:dyDescent="0.35">
      <c r="A2351" s="1"/>
      <c r="B2351" s="49">
        <f>IF(R2351="",0,COUNTIF($R$7:R2351,R2351))</f>
        <v>0</v>
      </c>
      <c r="C2351" s="49" t="str">
        <f t="shared" si="580"/>
        <v>0</v>
      </c>
      <c r="D2351" s="49">
        <f>IF(X2351="",0,COUNTIF($X$7:X2351,X2351))</f>
        <v>0</v>
      </c>
      <c r="E2351" s="49" t="str">
        <f t="shared" si="581"/>
        <v>0</v>
      </c>
      <c r="F2351" s="49">
        <f>IF(AD2351="",0,COUNTIF($AD$7:AD2351,AD2351))</f>
        <v>0</v>
      </c>
      <c r="G2351" s="49" t="str">
        <f t="shared" si="582"/>
        <v>0</v>
      </c>
      <c r="H2351" s="49">
        <f>IF(AJ2351="",0,COUNTIF($AJ$7:AJ2351,AJ2351))</f>
        <v>0</v>
      </c>
      <c r="I2351" s="49" t="str">
        <f t="shared" si="583"/>
        <v>0</v>
      </c>
      <c r="J2351" s="120">
        <f t="shared" si="584"/>
        <v>0</v>
      </c>
      <c r="K2351" s="50" t="str">
        <f t="shared" si="585"/>
        <v>-</v>
      </c>
      <c r="L2351" s="49">
        <f>IF(N2351="",0,COUNTIF($N$7:N2351,N2351))</f>
        <v>0</v>
      </c>
      <c r="M2351" s="50" t="str">
        <f t="shared" si="586"/>
        <v>0</v>
      </c>
      <c r="N2351" s="49" t="str">
        <f t="shared" si="587"/>
        <v/>
      </c>
      <c r="O2351" s="1"/>
      <c r="P2351" s="112"/>
      <c r="Q2351" s="4"/>
      <c r="R2351" s="4"/>
      <c r="S2351" s="54" t="str">
        <f t="shared" si="588"/>
        <v/>
      </c>
      <c r="T2351" s="51"/>
      <c r="U2351" s="53"/>
      <c r="V2351" s="233"/>
      <c r="W2351" s="234" t="str">
        <f t="shared" si="589"/>
        <v/>
      </c>
      <c r="X2351" s="52"/>
      <c r="Y2351" s="53"/>
      <c r="Z2351" s="53"/>
      <c r="AA2351" s="53"/>
      <c r="AB2351" s="54" t="str">
        <f t="shared" si="590"/>
        <v/>
      </c>
      <c r="AC2351" s="54" t="str">
        <f t="shared" si="591"/>
        <v/>
      </c>
      <c r="AD2351" s="52"/>
      <c r="AE2351" s="53"/>
      <c r="AF2351" s="53"/>
      <c r="AG2351" s="53"/>
      <c r="AH2351" s="54" t="str">
        <f t="shared" si="592"/>
        <v/>
      </c>
      <c r="AI2351" s="54" t="str">
        <f t="shared" si="593"/>
        <v/>
      </c>
      <c r="AJ2351" s="52"/>
      <c r="AK2351" s="55"/>
      <c r="AL2351" s="55"/>
      <c r="AM2351" s="55"/>
      <c r="AN2351" s="54" t="str">
        <f t="shared" si="594"/>
        <v/>
      </c>
      <c r="AO2351" s="54" t="str">
        <f t="shared" si="595"/>
        <v/>
      </c>
      <c r="AP2351" s="53"/>
      <c r="AQ2351" s="53"/>
      <c r="AR2351" s="1"/>
      <c r="AS2351" s="1"/>
    </row>
    <row r="2352" spans="1:45" ht="18.75" customHeight="1" x14ac:dyDescent="0.35">
      <c r="A2352" s="1"/>
      <c r="B2352" s="49">
        <f>IF(R2352="",0,COUNTIF($R$7:R2352,R2352))</f>
        <v>0</v>
      </c>
      <c r="C2352" s="49" t="str">
        <f t="shared" si="580"/>
        <v>0</v>
      </c>
      <c r="D2352" s="49">
        <f>IF(X2352="",0,COUNTIF($X$7:X2352,X2352))</f>
        <v>0</v>
      </c>
      <c r="E2352" s="49" t="str">
        <f t="shared" si="581"/>
        <v>0</v>
      </c>
      <c r="F2352" s="49">
        <f>IF(AD2352="",0,COUNTIF($AD$7:AD2352,AD2352))</f>
        <v>0</v>
      </c>
      <c r="G2352" s="49" t="str">
        <f t="shared" si="582"/>
        <v>0</v>
      </c>
      <c r="H2352" s="49">
        <f>IF(AJ2352="",0,COUNTIF($AJ$7:AJ2352,AJ2352))</f>
        <v>0</v>
      </c>
      <c r="I2352" s="49" t="str">
        <f t="shared" si="583"/>
        <v>0</v>
      </c>
      <c r="J2352" s="120">
        <f t="shared" si="584"/>
        <v>0</v>
      </c>
      <c r="K2352" s="50" t="str">
        <f t="shared" si="585"/>
        <v>-</v>
      </c>
      <c r="L2352" s="49">
        <f>IF(N2352="",0,COUNTIF($N$7:N2352,N2352))</f>
        <v>0</v>
      </c>
      <c r="M2352" s="50" t="str">
        <f t="shared" si="586"/>
        <v>0</v>
      </c>
      <c r="N2352" s="49" t="str">
        <f t="shared" si="587"/>
        <v/>
      </c>
      <c r="O2352" s="1"/>
      <c r="P2352" s="112"/>
      <c r="Q2352" s="4"/>
      <c r="R2352" s="4"/>
      <c r="S2352" s="54" t="str">
        <f t="shared" si="588"/>
        <v/>
      </c>
      <c r="T2352" s="51"/>
      <c r="U2352" s="53"/>
      <c r="V2352" s="233"/>
      <c r="W2352" s="234" t="str">
        <f t="shared" si="589"/>
        <v/>
      </c>
      <c r="X2352" s="52"/>
      <c r="Y2352" s="53"/>
      <c r="Z2352" s="53"/>
      <c r="AA2352" s="53"/>
      <c r="AB2352" s="54" t="str">
        <f t="shared" si="590"/>
        <v/>
      </c>
      <c r="AC2352" s="54" t="str">
        <f t="shared" si="591"/>
        <v/>
      </c>
      <c r="AD2352" s="52"/>
      <c r="AE2352" s="53"/>
      <c r="AF2352" s="53"/>
      <c r="AG2352" s="53"/>
      <c r="AH2352" s="54" t="str">
        <f t="shared" si="592"/>
        <v/>
      </c>
      <c r="AI2352" s="54" t="str">
        <f t="shared" si="593"/>
        <v/>
      </c>
      <c r="AJ2352" s="52"/>
      <c r="AK2352" s="55"/>
      <c r="AL2352" s="55"/>
      <c r="AM2352" s="55"/>
      <c r="AN2352" s="54" t="str">
        <f t="shared" si="594"/>
        <v/>
      </c>
      <c r="AO2352" s="54" t="str">
        <f t="shared" si="595"/>
        <v/>
      </c>
      <c r="AP2352" s="53"/>
      <c r="AQ2352" s="53"/>
      <c r="AR2352" s="1"/>
      <c r="AS2352" s="1"/>
    </row>
    <row r="2353" spans="1:45" ht="18.75" customHeight="1" x14ac:dyDescent="0.35">
      <c r="A2353" s="1"/>
      <c r="B2353" s="49">
        <f>IF(R2353="",0,COUNTIF($R$7:R2353,R2353))</f>
        <v>0</v>
      </c>
      <c r="C2353" s="49" t="str">
        <f t="shared" si="580"/>
        <v>0</v>
      </c>
      <c r="D2353" s="49">
        <f>IF(X2353="",0,COUNTIF($X$7:X2353,X2353))</f>
        <v>0</v>
      </c>
      <c r="E2353" s="49" t="str">
        <f t="shared" si="581"/>
        <v>0</v>
      </c>
      <c r="F2353" s="49">
        <f>IF(AD2353="",0,COUNTIF($AD$7:AD2353,AD2353))</f>
        <v>0</v>
      </c>
      <c r="G2353" s="49" t="str">
        <f t="shared" si="582"/>
        <v>0</v>
      </c>
      <c r="H2353" s="49">
        <f>IF(AJ2353="",0,COUNTIF($AJ$7:AJ2353,AJ2353))</f>
        <v>0</v>
      </c>
      <c r="I2353" s="49" t="str">
        <f t="shared" si="583"/>
        <v>0</v>
      </c>
      <c r="J2353" s="120">
        <f t="shared" si="584"/>
        <v>0</v>
      </c>
      <c r="K2353" s="50" t="str">
        <f t="shared" si="585"/>
        <v>-</v>
      </c>
      <c r="L2353" s="49">
        <f>IF(N2353="",0,COUNTIF($N$7:N2353,N2353))</f>
        <v>0</v>
      </c>
      <c r="M2353" s="50" t="str">
        <f t="shared" si="586"/>
        <v>0</v>
      </c>
      <c r="N2353" s="49" t="str">
        <f t="shared" si="587"/>
        <v/>
      </c>
      <c r="O2353" s="1"/>
      <c r="P2353" s="112"/>
      <c r="Q2353" s="4"/>
      <c r="R2353" s="4"/>
      <c r="S2353" s="54" t="str">
        <f t="shared" si="588"/>
        <v/>
      </c>
      <c r="T2353" s="51"/>
      <c r="U2353" s="53"/>
      <c r="V2353" s="233"/>
      <c r="W2353" s="234" t="str">
        <f t="shared" si="589"/>
        <v/>
      </c>
      <c r="X2353" s="52"/>
      <c r="Y2353" s="53"/>
      <c r="Z2353" s="53"/>
      <c r="AA2353" s="53"/>
      <c r="AB2353" s="54" t="str">
        <f t="shared" si="590"/>
        <v/>
      </c>
      <c r="AC2353" s="54" t="str">
        <f t="shared" si="591"/>
        <v/>
      </c>
      <c r="AD2353" s="52"/>
      <c r="AE2353" s="53"/>
      <c r="AF2353" s="53"/>
      <c r="AG2353" s="53"/>
      <c r="AH2353" s="54" t="str">
        <f t="shared" si="592"/>
        <v/>
      </c>
      <c r="AI2353" s="54" t="str">
        <f t="shared" si="593"/>
        <v/>
      </c>
      <c r="AJ2353" s="52"/>
      <c r="AK2353" s="55"/>
      <c r="AL2353" s="55"/>
      <c r="AM2353" s="55"/>
      <c r="AN2353" s="54" t="str">
        <f t="shared" si="594"/>
        <v/>
      </c>
      <c r="AO2353" s="54" t="str">
        <f t="shared" si="595"/>
        <v/>
      </c>
      <c r="AP2353" s="53"/>
      <c r="AQ2353" s="53"/>
      <c r="AR2353" s="1"/>
      <c r="AS2353" s="1"/>
    </row>
    <row r="2354" spans="1:45" ht="18.75" customHeight="1" x14ac:dyDescent="0.35">
      <c r="A2354" s="1"/>
      <c r="B2354" s="49">
        <f>IF(R2354="",0,COUNTIF($R$7:R2354,R2354))</f>
        <v>0</v>
      </c>
      <c r="C2354" s="49" t="str">
        <f t="shared" si="580"/>
        <v>0</v>
      </c>
      <c r="D2354" s="49">
        <f>IF(X2354="",0,COUNTIF($X$7:X2354,X2354))</f>
        <v>0</v>
      </c>
      <c r="E2354" s="49" t="str">
        <f t="shared" si="581"/>
        <v>0</v>
      </c>
      <c r="F2354" s="49">
        <f>IF(AD2354="",0,COUNTIF($AD$7:AD2354,AD2354))</f>
        <v>0</v>
      </c>
      <c r="G2354" s="49" t="str">
        <f t="shared" si="582"/>
        <v>0</v>
      </c>
      <c r="H2354" s="49">
        <f>IF(AJ2354="",0,COUNTIF($AJ$7:AJ2354,AJ2354))</f>
        <v>0</v>
      </c>
      <c r="I2354" s="49" t="str">
        <f t="shared" si="583"/>
        <v>0</v>
      </c>
      <c r="J2354" s="120">
        <f t="shared" si="584"/>
        <v>0</v>
      </c>
      <c r="K2354" s="50" t="str">
        <f t="shared" si="585"/>
        <v>-</v>
      </c>
      <c r="L2354" s="49">
        <f>IF(N2354="",0,COUNTIF($N$7:N2354,N2354))</f>
        <v>0</v>
      </c>
      <c r="M2354" s="50" t="str">
        <f t="shared" si="586"/>
        <v>0</v>
      </c>
      <c r="N2354" s="49" t="str">
        <f t="shared" si="587"/>
        <v/>
      </c>
      <c r="O2354" s="1"/>
      <c r="P2354" s="112"/>
      <c r="Q2354" s="4"/>
      <c r="R2354" s="4"/>
      <c r="S2354" s="54" t="str">
        <f t="shared" si="588"/>
        <v/>
      </c>
      <c r="T2354" s="51"/>
      <c r="U2354" s="53"/>
      <c r="V2354" s="233"/>
      <c r="W2354" s="234" t="str">
        <f t="shared" si="589"/>
        <v/>
      </c>
      <c r="X2354" s="52"/>
      <c r="Y2354" s="53"/>
      <c r="Z2354" s="53"/>
      <c r="AA2354" s="53"/>
      <c r="AB2354" s="54" t="str">
        <f t="shared" si="590"/>
        <v/>
      </c>
      <c r="AC2354" s="54" t="str">
        <f t="shared" si="591"/>
        <v/>
      </c>
      <c r="AD2354" s="52"/>
      <c r="AE2354" s="53"/>
      <c r="AF2354" s="53"/>
      <c r="AG2354" s="53"/>
      <c r="AH2354" s="54" t="str">
        <f t="shared" si="592"/>
        <v/>
      </c>
      <c r="AI2354" s="54" t="str">
        <f t="shared" si="593"/>
        <v/>
      </c>
      <c r="AJ2354" s="52"/>
      <c r="AK2354" s="55"/>
      <c r="AL2354" s="55"/>
      <c r="AM2354" s="55"/>
      <c r="AN2354" s="54" t="str">
        <f t="shared" si="594"/>
        <v/>
      </c>
      <c r="AO2354" s="54" t="str">
        <f t="shared" si="595"/>
        <v/>
      </c>
      <c r="AP2354" s="53"/>
      <c r="AQ2354" s="53"/>
      <c r="AR2354" s="1"/>
      <c r="AS2354" s="1"/>
    </row>
    <row r="2355" spans="1:45" ht="18.75" customHeight="1" x14ac:dyDescent="0.35">
      <c r="A2355" s="1"/>
      <c r="B2355" s="49">
        <f>IF(R2355="",0,COUNTIF($R$7:R2355,R2355))</f>
        <v>0</v>
      </c>
      <c r="C2355" s="49" t="str">
        <f t="shared" ref="C2355:C2418" si="596">B2355&amp;R2355</f>
        <v>0</v>
      </c>
      <c r="D2355" s="49">
        <f>IF(X2355="",0,COUNTIF($X$7:X2355,X2355))</f>
        <v>0</v>
      </c>
      <c r="E2355" s="49" t="str">
        <f t="shared" ref="E2355:E2418" si="597">D2355&amp;X2355</f>
        <v>0</v>
      </c>
      <c r="F2355" s="49">
        <f>IF(AD2355="",0,COUNTIF($AD$7:AD2355,AD2355))</f>
        <v>0</v>
      </c>
      <c r="G2355" s="49" t="str">
        <f t="shared" ref="G2355:G2418" si="598">F2355&amp;AD2355</f>
        <v>0</v>
      </c>
      <c r="H2355" s="49">
        <f>IF(AJ2355="",0,COUNTIF($AJ$7:AJ2355,AJ2355))</f>
        <v>0</v>
      </c>
      <c r="I2355" s="49" t="str">
        <f t="shared" ref="I2355:I2418" si="599">H2355&amp;AJ2355</f>
        <v>0</v>
      </c>
      <c r="J2355" s="120">
        <f t="shared" ref="J2355:J2418" si="600">Y2355+AE2355+AK2355</f>
        <v>0</v>
      </c>
      <c r="K2355" s="50" t="str">
        <f t="shared" ref="K2355:K2418" si="601">IF(R2355="","-",IF(P2355&lt;&gt;"",P2355,K2354))</f>
        <v>-</v>
      </c>
      <c r="L2355" s="49">
        <f>IF(N2355="",0,COUNTIF($N$7:N2355,N2355))</f>
        <v>0</v>
      </c>
      <c r="M2355" s="50" t="str">
        <f t="shared" ref="M2355:M2418" si="602">L2355&amp;N2355</f>
        <v>0</v>
      </c>
      <c r="N2355" s="49" t="str">
        <f t="shared" ref="N2355:N2418" si="603">IF(R2355="","",IF(Q2355&lt;&gt;"",Q2355,N2354))</f>
        <v/>
      </c>
      <c r="O2355" s="1"/>
      <c r="P2355" s="112"/>
      <c r="Q2355" s="4"/>
      <c r="R2355" s="4"/>
      <c r="S2355" s="54" t="str">
        <f t="shared" ref="S2355:S2418" si="604">IF(R2355&lt;&gt;"",VLOOKUP(R2355,DP,2,FALSE),"")</f>
        <v/>
      </c>
      <c r="T2355" s="51"/>
      <c r="U2355" s="53"/>
      <c r="V2355" s="233"/>
      <c r="W2355" s="234" t="str">
        <f t="shared" ref="W2355:W2418" si="605">IF(AND(R2355&lt;&gt;"",U2355&lt;&gt;""),$U2355*$V2355,"")</f>
        <v/>
      </c>
      <c r="X2355" s="52"/>
      <c r="Y2355" s="53"/>
      <c r="Z2355" s="53"/>
      <c r="AA2355" s="53"/>
      <c r="AB2355" s="54" t="str">
        <f t="shared" ref="AB2355:AB2418" si="606">IF(AND(R2355&lt;&gt;"",X2355&lt;&gt;""),$Y2355*$Z2355,"")</f>
        <v/>
      </c>
      <c r="AC2355" s="54" t="str">
        <f t="shared" ref="AC2355:AC2418" si="607">IF(AND(R2355&lt;&gt;"",X2355&lt;&gt;""),$Y2355*$AA2355,"")</f>
        <v/>
      </c>
      <c r="AD2355" s="52"/>
      <c r="AE2355" s="53"/>
      <c r="AF2355" s="53"/>
      <c r="AG2355" s="53"/>
      <c r="AH2355" s="54" t="str">
        <f t="shared" ref="AH2355:AH2418" si="608">IF(AND(R2355&lt;&gt;"",AD2355&lt;&gt;""),$AE2355*$AF2355,"")</f>
        <v/>
      </c>
      <c r="AI2355" s="54" t="str">
        <f t="shared" ref="AI2355:AI2418" si="609">IF(AND(R2355&lt;&gt;"",AD2355&lt;&gt;""),$AE2355*$AG2355,"")</f>
        <v/>
      </c>
      <c r="AJ2355" s="52"/>
      <c r="AK2355" s="55"/>
      <c r="AL2355" s="55"/>
      <c r="AM2355" s="55"/>
      <c r="AN2355" s="54" t="str">
        <f t="shared" ref="AN2355:AN2418" si="610">IF(AND(R2355&lt;&gt;"",AJ2355&lt;&gt;""),$AK2355*$AL2355,"")</f>
        <v/>
      </c>
      <c r="AO2355" s="54" t="str">
        <f t="shared" ref="AO2355:AO2418" si="611">IF(AND(R2355&lt;&gt;"",AJ2355&lt;&gt;""),$AK2355*$AM2355,"")</f>
        <v/>
      </c>
      <c r="AP2355" s="53"/>
      <c r="AQ2355" s="53"/>
      <c r="AR2355" s="1"/>
      <c r="AS2355" s="1"/>
    </row>
    <row r="2356" spans="1:45" ht="18.75" customHeight="1" x14ac:dyDescent="0.35">
      <c r="A2356" s="1"/>
      <c r="B2356" s="49">
        <f>IF(R2356="",0,COUNTIF($R$7:R2356,R2356))</f>
        <v>0</v>
      </c>
      <c r="C2356" s="49" t="str">
        <f t="shared" si="596"/>
        <v>0</v>
      </c>
      <c r="D2356" s="49">
        <f>IF(X2356="",0,COUNTIF($X$7:X2356,X2356))</f>
        <v>0</v>
      </c>
      <c r="E2356" s="49" t="str">
        <f t="shared" si="597"/>
        <v>0</v>
      </c>
      <c r="F2356" s="49">
        <f>IF(AD2356="",0,COUNTIF($AD$7:AD2356,AD2356))</f>
        <v>0</v>
      </c>
      <c r="G2356" s="49" t="str">
        <f t="shared" si="598"/>
        <v>0</v>
      </c>
      <c r="H2356" s="49">
        <f>IF(AJ2356="",0,COUNTIF($AJ$7:AJ2356,AJ2356))</f>
        <v>0</v>
      </c>
      <c r="I2356" s="49" t="str">
        <f t="shared" si="599"/>
        <v>0</v>
      </c>
      <c r="J2356" s="120">
        <f t="shared" si="600"/>
        <v>0</v>
      </c>
      <c r="K2356" s="50" t="str">
        <f t="shared" si="601"/>
        <v>-</v>
      </c>
      <c r="L2356" s="49">
        <f>IF(N2356="",0,COUNTIF($N$7:N2356,N2356))</f>
        <v>0</v>
      </c>
      <c r="M2356" s="50" t="str">
        <f t="shared" si="602"/>
        <v>0</v>
      </c>
      <c r="N2356" s="49" t="str">
        <f t="shared" si="603"/>
        <v/>
      </c>
      <c r="O2356" s="1"/>
      <c r="P2356" s="112"/>
      <c r="Q2356" s="4"/>
      <c r="R2356" s="4"/>
      <c r="S2356" s="54" t="str">
        <f t="shared" si="604"/>
        <v/>
      </c>
      <c r="T2356" s="51"/>
      <c r="U2356" s="53"/>
      <c r="V2356" s="233"/>
      <c r="W2356" s="234" t="str">
        <f t="shared" si="605"/>
        <v/>
      </c>
      <c r="X2356" s="52"/>
      <c r="Y2356" s="53"/>
      <c r="Z2356" s="53"/>
      <c r="AA2356" s="53"/>
      <c r="AB2356" s="54" t="str">
        <f t="shared" si="606"/>
        <v/>
      </c>
      <c r="AC2356" s="54" t="str">
        <f t="shared" si="607"/>
        <v/>
      </c>
      <c r="AD2356" s="52"/>
      <c r="AE2356" s="53"/>
      <c r="AF2356" s="53"/>
      <c r="AG2356" s="53"/>
      <c r="AH2356" s="54" t="str">
        <f t="shared" si="608"/>
        <v/>
      </c>
      <c r="AI2356" s="54" t="str">
        <f t="shared" si="609"/>
        <v/>
      </c>
      <c r="AJ2356" s="52"/>
      <c r="AK2356" s="55"/>
      <c r="AL2356" s="55"/>
      <c r="AM2356" s="55"/>
      <c r="AN2356" s="54" t="str">
        <f t="shared" si="610"/>
        <v/>
      </c>
      <c r="AO2356" s="54" t="str">
        <f t="shared" si="611"/>
        <v/>
      </c>
      <c r="AP2356" s="53"/>
      <c r="AQ2356" s="53"/>
      <c r="AR2356" s="1"/>
      <c r="AS2356" s="1"/>
    </row>
    <row r="2357" spans="1:45" ht="18.75" customHeight="1" x14ac:dyDescent="0.35">
      <c r="A2357" s="1"/>
      <c r="B2357" s="49">
        <f>IF(R2357="",0,COUNTIF($R$7:R2357,R2357))</f>
        <v>0</v>
      </c>
      <c r="C2357" s="49" t="str">
        <f t="shared" si="596"/>
        <v>0</v>
      </c>
      <c r="D2357" s="49">
        <f>IF(X2357="",0,COUNTIF($X$7:X2357,X2357))</f>
        <v>0</v>
      </c>
      <c r="E2357" s="49" t="str">
        <f t="shared" si="597"/>
        <v>0</v>
      </c>
      <c r="F2357" s="49">
        <f>IF(AD2357="",0,COUNTIF($AD$7:AD2357,AD2357))</f>
        <v>0</v>
      </c>
      <c r="G2357" s="49" t="str">
        <f t="shared" si="598"/>
        <v>0</v>
      </c>
      <c r="H2357" s="49">
        <f>IF(AJ2357="",0,COUNTIF($AJ$7:AJ2357,AJ2357))</f>
        <v>0</v>
      </c>
      <c r="I2357" s="49" t="str">
        <f t="shared" si="599"/>
        <v>0</v>
      </c>
      <c r="J2357" s="120">
        <f t="shared" si="600"/>
        <v>0</v>
      </c>
      <c r="K2357" s="50" t="str">
        <f t="shared" si="601"/>
        <v>-</v>
      </c>
      <c r="L2357" s="49">
        <f>IF(N2357="",0,COUNTIF($N$7:N2357,N2357))</f>
        <v>0</v>
      </c>
      <c r="M2357" s="50" t="str">
        <f t="shared" si="602"/>
        <v>0</v>
      </c>
      <c r="N2357" s="49" t="str">
        <f t="shared" si="603"/>
        <v/>
      </c>
      <c r="O2357" s="1"/>
      <c r="P2357" s="112"/>
      <c r="Q2357" s="4"/>
      <c r="R2357" s="4"/>
      <c r="S2357" s="54" t="str">
        <f t="shared" si="604"/>
        <v/>
      </c>
      <c r="T2357" s="51"/>
      <c r="U2357" s="53"/>
      <c r="V2357" s="233"/>
      <c r="W2357" s="234" t="str">
        <f t="shared" si="605"/>
        <v/>
      </c>
      <c r="X2357" s="52"/>
      <c r="Y2357" s="53"/>
      <c r="Z2357" s="53"/>
      <c r="AA2357" s="53"/>
      <c r="AB2357" s="54" t="str">
        <f t="shared" si="606"/>
        <v/>
      </c>
      <c r="AC2357" s="54" t="str">
        <f t="shared" si="607"/>
        <v/>
      </c>
      <c r="AD2357" s="52"/>
      <c r="AE2357" s="53"/>
      <c r="AF2357" s="53"/>
      <c r="AG2357" s="53"/>
      <c r="AH2357" s="54" t="str">
        <f t="shared" si="608"/>
        <v/>
      </c>
      <c r="AI2357" s="54" t="str">
        <f t="shared" si="609"/>
        <v/>
      </c>
      <c r="AJ2357" s="52"/>
      <c r="AK2357" s="55"/>
      <c r="AL2357" s="55"/>
      <c r="AM2357" s="55"/>
      <c r="AN2357" s="54" t="str">
        <f t="shared" si="610"/>
        <v/>
      </c>
      <c r="AO2357" s="54" t="str">
        <f t="shared" si="611"/>
        <v/>
      </c>
      <c r="AP2357" s="53"/>
      <c r="AQ2357" s="53"/>
      <c r="AR2357" s="1"/>
      <c r="AS2357" s="1"/>
    </row>
    <row r="2358" spans="1:45" ht="18.75" customHeight="1" x14ac:dyDescent="0.35">
      <c r="A2358" s="1"/>
      <c r="B2358" s="49">
        <f>IF(R2358="",0,COUNTIF($R$7:R2358,R2358))</f>
        <v>0</v>
      </c>
      <c r="C2358" s="49" t="str">
        <f t="shared" si="596"/>
        <v>0</v>
      </c>
      <c r="D2358" s="49">
        <f>IF(X2358="",0,COUNTIF($X$7:X2358,X2358))</f>
        <v>0</v>
      </c>
      <c r="E2358" s="49" t="str">
        <f t="shared" si="597"/>
        <v>0</v>
      </c>
      <c r="F2358" s="49">
        <f>IF(AD2358="",0,COUNTIF($AD$7:AD2358,AD2358))</f>
        <v>0</v>
      </c>
      <c r="G2358" s="49" t="str">
        <f t="shared" si="598"/>
        <v>0</v>
      </c>
      <c r="H2358" s="49">
        <f>IF(AJ2358="",0,COUNTIF($AJ$7:AJ2358,AJ2358))</f>
        <v>0</v>
      </c>
      <c r="I2358" s="49" t="str">
        <f t="shared" si="599"/>
        <v>0</v>
      </c>
      <c r="J2358" s="120">
        <f t="shared" si="600"/>
        <v>0</v>
      </c>
      <c r="K2358" s="50" t="str">
        <f t="shared" si="601"/>
        <v>-</v>
      </c>
      <c r="L2358" s="49">
        <f>IF(N2358="",0,COUNTIF($N$7:N2358,N2358))</f>
        <v>0</v>
      </c>
      <c r="M2358" s="50" t="str">
        <f t="shared" si="602"/>
        <v>0</v>
      </c>
      <c r="N2358" s="49" t="str">
        <f t="shared" si="603"/>
        <v/>
      </c>
      <c r="O2358" s="1"/>
      <c r="P2358" s="112"/>
      <c r="Q2358" s="4"/>
      <c r="R2358" s="4"/>
      <c r="S2358" s="54" t="str">
        <f t="shared" si="604"/>
        <v/>
      </c>
      <c r="T2358" s="51"/>
      <c r="U2358" s="53"/>
      <c r="V2358" s="233"/>
      <c r="W2358" s="234" t="str">
        <f t="shared" si="605"/>
        <v/>
      </c>
      <c r="X2358" s="52"/>
      <c r="Y2358" s="53"/>
      <c r="Z2358" s="53"/>
      <c r="AA2358" s="53"/>
      <c r="AB2358" s="54" t="str">
        <f t="shared" si="606"/>
        <v/>
      </c>
      <c r="AC2358" s="54" t="str">
        <f t="shared" si="607"/>
        <v/>
      </c>
      <c r="AD2358" s="52"/>
      <c r="AE2358" s="53"/>
      <c r="AF2358" s="53"/>
      <c r="AG2358" s="53"/>
      <c r="AH2358" s="54" t="str">
        <f t="shared" si="608"/>
        <v/>
      </c>
      <c r="AI2358" s="54" t="str">
        <f t="shared" si="609"/>
        <v/>
      </c>
      <c r="AJ2358" s="52"/>
      <c r="AK2358" s="55"/>
      <c r="AL2358" s="55"/>
      <c r="AM2358" s="55"/>
      <c r="AN2358" s="54" t="str">
        <f t="shared" si="610"/>
        <v/>
      </c>
      <c r="AO2358" s="54" t="str">
        <f t="shared" si="611"/>
        <v/>
      </c>
      <c r="AP2358" s="53"/>
      <c r="AQ2358" s="53"/>
      <c r="AR2358" s="1"/>
      <c r="AS2358" s="1"/>
    </row>
    <row r="2359" spans="1:45" ht="18.75" customHeight="1" x14ac:dyDescent="0.35">
      <c r="A2359" s="1"/>
      <c r="B2359" s="49">
        <f>IF(R2359="",0,COUNTIF($R$7:R2359,R2359))</f>
        <v>0</v>
      </c>
      <c r="C2359" s="49" t="str">
        <f t="shared" si="596"/>
        <v>0</v>
      </c>
      <c r="D2359" s="49">
        <f>IF(X2359="",0,COUNTIF($X$7:X2359,X2359))</f>
        <v>0</v>
      </c>
      <c r="E2359" s="49" t="str">
        <f t="shared" si="597"/>
        <v>0</v>
      </c>
      <c r="F2359" s="49">
        <f>IF(AD2359="",0,COUNTIF($AD$7:AD2359,AD2359))</f>
        <v>0</v>
      </c>
      <c r="G2359" s="49" t="str">
        <f t="shared" si="598"/>
        <v>0</v>
      </c>
      <c r="H2359" s="49">
        <f>IF(AJ2359="",0,COUNTIF($AJ$7:AJ2359,AJ2359))</f>
        <v>0</v>
      </c>
      <c r="I2359" s="49" t="str">
        <f t="shared" si="599"/>
        <v>0</v>
      </c>
      <c r="J2359" s="120">
        <f t="shared" si="600"/>
        <v>0</v>
      </c>
      <c r="K2359" s="50" t="str">
        <f t="shared" si="601"/>
        <v>-</v>
      </c>
      <c r="L2359" s="49">
        <f>IF(N2359="",0,COUNTIF($N$7:N2359,N2359))</f>
        <v>0</v>
      </c>
      <c r="M2359" s="50" t="str">
        <f t="shared" si="602"/>
        <v>0</v>
      </c>
      <c r="N2359" s="49" t="str">
        <f t="shared" si="603"/>
        <v/>
      </c>
      <c r="O2359" s="1"/>
      <c r="P2359" s="112"/>
      <c r="Q2359" s="4"/>
      <c r="R2359" s="4"/>
      <c r="S2359" s="54" t="str">
        <f t="shared" si="604"/>
        <v/>
      </c>
      <c r="T2359" s="51"/>
      <c r="U2359" s="53"/>
      <c r="V2359" s="233"/>
      <c r="W2359" s="234" t="str">
        <f t="shared" si="605"/>
        <v/>
      </c>
      <c r="X2359" s="52"/>
      <c r="Y2359" s="53"/>
      <c r="Z2359" s="53"/>
      <c r="AA2359" s="53"/>
      <c r="AB2359" s="54" t="str">
        <f t="shared" si="606"/>
        <v/>
      </c>
      <c r="AC2359" s="54" t="str">
        <f t="shared" si="607"/>
        <v/>
      </c>
      <c r="AD2359" s="52"/>
      <c r="AE2359" s="53"/>
      <c r="AF2359" s="53"/>
      <c r="AG2359" s="53"/>
      <c r="AH2359" s="54" t="str">
        <f t="shared" si="608"/>
        <v/>
      </c>
      <c r="AI2359" s="54" t="str">
        <f t="shared" si="609"/>
        <v/>
      </c>
      <c r="AJ2359" s="52"/>
      <c r="AK2359" s="55"/>
      <c r="AL2359" s="55"/>
      <c r="AM2359" s="55"/>
      <c r="AN2359" s="54" t="str">
        <f t="shared" si="610"/>
        <v/>
      </c>
      <c r="AO2359" s="54" t="str">
        <f t="shared" si="611"/>
        <v/>
      </c>
      <c r="AP2359" s="53"/>
      <c r="AQ2359" s="53"/>
      <c r="AR2359" s="1"/>
      <c r="AS2359" s="1"/>
    </row>
    <row r="2360" spans="1:45" ht="18.75" customHeight="1" x14ac:dyDescent="0.35">
      <c r="A2360" s="1"/>
      <c r="B2360" s="49">
        <f>IF(R2360="",0,COUNTIF($R$7:R2360,R2360))</f>
        <v>0</v>
      </c>
      <c r="C2360" s="49" t="str">
        <f t="shared" si="596"/>
        <v>0</v>
      </c>
      <c r="D2360" s="49">
        <f>IF(X2360="",0,COUNTIF($X$7:X2360,X2360))</f>
        <v>0</v>
      </c>
      <c r="E2360" s="49" t="str">
        <f t="shared" si="597"/>
        <v>0</v>
      </c>
      <c r="F2360" s="49">
        <f>IF(AD2360="",0,COUNTIF($AD$7:AD2360,AD2360))</f>
        <v>0</v>
      </c>
      <c r="G2360" s="49" t="str">
        <f t="shared" si="598"/>
        <v>0</v>
      </c>
      <c r="H2360" s="49">
        <f>IF(AJ2360="",0,COUNTIF($AJ$7:AJ2360,AJ2360))</f>
        <v>0</v>
      </c>
      <c r="I2360" s="49" t="str">
        <f t="shared" si="599"/>
        <v>0</v>
      </c>
      <c r="J2360" s="120">
        <f t="shared" si="600"/>
        <v>0</v>
      </c>
      <c r="K2360" s="50" t="str">
        <f t="shared" si="601"/>
        <v>-</v>
      </c>
      <c r="L2360" s="49">
        <f>IF(N2360="",0,COUNTIF($N$7:N2360,N2360))</f>
        <v>0</v>
      </c>
      <c r="M2360" s="50" t="str">
        <f t="shared" si="602"/>
        <v>0</v>
      </c>
      <c r="N2360" s="49" t="str">
        <f t="shared" si="603"/>
        <v/>
      </c>
      <c r="O2360" s="1"/>
      <c r="P2360" s="112"/>
      <c r="Q2360" s="4"/>
      <c r="R2360" s="4"/>
      <c r="S2360" s="54" t="str">
        <f t="shared" si="604"/>
        <v/>
      </c>
      <c r="T2360" s="51"/>
      <c r="U2360" s="53"/>
      <c r="V2360" s="233"/>
      <c r="W2360" s="234" t="str">
        <f t="shared" si="605"/>
        <v/>
      </c>
      <c r="X2360" s="52"/>
      <c r="Y2360" s="53"/>
      <c r="Z2360" s="53"/>
      <c r="AA2360" s="53"/>
      <c r="AB2360" s="54" t="str">
        <f t="shared" si="606"/>
        <v/>
      </c>
      <c r="AC2360" s="54" t="str">
        <f t="shared" si="607"/>
        <v/>
      </c>
      <c r="AD2360" s="52"/>
      <c r="AE2360" s="53"/>
      <c r="AF2360" s="53"/>
      <c r="AG2360" s="53"/>
      <c r="AH2360" s="54" t="str">
        <f t="shared" si="608"/>
        <v/>
      </c>
      <c r="AI2360" s="54" t="str">
        <f t="shared" si="609"/>
        <v/>
      </c>
      <c r="AJ2360" s="52"/>
      <c r="AK2360" s="55"/>
      <c r="AL2360" s="55"/>
      <c r="AM2360" s="55"/>
      <c r="AN2360" s="54" t="str">
        <f t="shared" si="610"/>
        <v/>
      </c>
      <c r="AO2360" s="54" t="str">
        <f t="shared" si="611"/>
        <v/>
      </c>
      <c r="AP2360" s="53"/>
      <c r="AQ2360" s="53"/>
      <c r="AR2360" s="1"/>
      <c r="AS2360" s="1"/>
    </row>
    <row r="2361" spans="1:45" ht="18.75" customHeight="1" x14ac:dyDescent="0.35">
      <c r="A2361" s="1"/>
      <c r="B2361" s="49">
        <f>IF(R2361="",0,COUNTIF($R$7:R2361,R2361))</f>
        <v>0</v>
      </c>
      <c r="C2361" s="49" t="str">
        <f t="shared" si="596"/>
        <v>0</v>
      </c>
      <c r="D2361" s="49">
        <f>IF(X2361="",0,COUNTIF($X$7:X2361,X2361))</f>
        <v>0</v>
      </c>
      <c r="E2361" s="49" t="str">
        <f t="shared" si="597"/>
        <v>0</v>
      </c>
      <c r="F2361" s="49">
        <f>IF(AD2361="",0,COUNTIF($AD$7:AD2361,AD2361))</f>
        <v>0</v>
      </c>
      <c r="G2361" s="49" t="str">
        <f t="shared" si="598"/>
        <v>0</v>
      </c>
      <c r="H2361" s="49">
        <f>IF(AJ2361="",0,COUNTIF($AJ$7:AJ2361,AJ2361))</f>
        <v>0</v>
      </c>
      <c r="I2361" s="49" t="str">
        <f t="shared" si="599"/>
        <v>0</v>
      </c>
      <c r="J2361" s="120">
        <f t="shared" si="600"/>
        <v>0</v>
      </c>
      <c r="K2361" s="50" t="str">
        <f t="shared" si="601"/>
        <v>-</v>
      </c>
      <c r="L2361" s="49">
        <f>IF(N2361="",0,COUNTIF($N$7:N2361,N2361))</f>
        <v>0</v>
      </c>
      <c r="M2361" s="50" t="str">
        <f t="shared" si="602"/>
        <v>0</v>
      </c>
      <c r="N2361" s="49" t="str">
        <f t="shared" si="603"/>
        <v/>
      </c>
      <c r="O2361" s="1"/>
      <c r="P2361" s="112"/>
      <c r="Q2361" s="4"/>
      <c r="R2361" s="4"/>
      <c r="S2361" s="54" t="str">
        <f t="shared" si="604"/>
        <v/>
      </c>
      <c r="T2361" s="51"/>
      <c r="U2361" s="53"/>
      <c r="V2361" s="233"/>
      <c r="W2361" s="234" t="str">
        <f t="shared" si="605"/>
        <v/>
      </c>
      <c r="X2361" s="52"/>
      <c r="Y2361" s="53"/>
      <c r="Z2361" s="53"/>
      <c r="AA2361" s="53"/>
      <c r="AB2361" s="54" t="str">
        <f t="shared" si="606"/>
        <v/>
      </c>
      <c r="AC2361" s="54" t="str">
        <f t="shared" si="607"/>
        <v/>
      </c>
      <c r="AD2361" s="52"/>
      <c r="AE2361" s="53"/>
      <c r="AF2361" s="53"/>
      <c r="AG2361" s="53"/>
      <c r="AH2361" s="54" t="str">
        <f t="shared" si="608"/>
        <v/>
      </c>
      <c r="AI2361" s="54" t="str">
        <f t="shared" si="609"/>
        <v/>
      </c>
      <c r="AJ2361" s="52"/>
      <c r="AK2361" s="55"/>
      <c r="AL2361" s="55"/>
      <c r="AM2361" s="55"/>
      <c r="AN2361" s="54" t="str">
        <f t="shared" si="610"/>
        <v/>
      </c>
      <c r="AO2361" s="54" t="str">
        <f t="shared" si="611"/>
        <v/>
      </c>
      <c r="AP2361" s="53"/>
      <c r="AQ2361" s="53"/>
      <c r="AR2361" s="1"/>
      <c r="AS2361" s="1"/>
    </row>
    <row r="2362" spans="1:45" ht="18.75" customHeight="1" x14ac:dyDescent="0.35">
      <c r="A2362" s="1"/>
      <c r="B2362" s="49">
        <f>IF(R2362="",0,COUNTIF($R$7:R2362,R2362))</f>
        <v>0</v>
      </c>
      <c r="C2362" s="49" t="str">
        <f t="shared" si="596"/>
        <v>0</v>
      </c>
      <c r="D2362" s="49">
        <f>IF(X2362="",0,COUNTIF($X$7:X2362,X2362))</f>
        <v>0</v>
      </c>
      <c r="E2362" s="49" t="str">
        <f t="shared" si="597"/>
        <v>0</v>
      </c>
      <c r="F2362" s="49">
        <f>IF(AD2362="",0,COUNTIF($AD$7:AD2362,AD2362))</f>
        <v>0</v>
      </c>
      <c r="G2362" s="49" t="str">
        <f t="shared" si="598"/>
        <v>0</v>
      </c>
      <c r="H2362" s="49">
        <f>IF(AJ2362="",0,COUNTIF($AJ$7:AJ2362,AJ2362))</f>
        <v>0</v>
      </c>
      <c r="I2362" s="49" t="str">
        <f t="shared" si="599"/>
        <v>0</v>
      </c>
      <c r="J2362" s="120">
        <f t="shared" si="600"/>
        <v>0</v>
      </c>
      <c r="K2362" s="50" t="str">
        <f t="shared" si="601"/>
        <v>-</v>
      </c>
      <c r="L2362" s="49">
        <f>IF(N2362="",0,COUNTIF($N$7:N2362,N2362))</f>
        <v>0</v>
      </c>
      <c r="M2362" s="50" t="str">
        <f t="shared" si="602"/>
        <v>0</v>
      </c>
      <c r="N2362" s="49" t="str">
        <f t="shared" si="603"/>
        <v/>
      </c>
      <c r="O2362" s="1"/>
      <c r="P2362" s="112"/>
      <c r="Q2362" s="4"/>
      <c r="R2362" s="4"/>
      <c r="S2362" s="54" t="str">
        <f t="shared" si="604"/>
        <v/>
      </c>
      <c r="T2362" s="51"/>
      <c r="U2362" s="53"/>
      <c r="V2362" s="233"/>
      <c r="W2362" s="234" t="str">
        <f t="shared" si="605"/>
        <v/>
      </c>
      <c r="X2362" s="52"/>
      <c r="Y2362" s="53"/>
      <c r="Z2362" s="53"/>
      <c r="AA2362" s="53"/>
      <c r="AB2362" s="54" t="str">
        <f t="shared" si="606"/>
        <v/>
      </c>
      <c r="AC2362" s="54" t="str">
        <f t="shared" si="607"/>
        <v/>
      </c>
      <c r="AD2362" s="52"/>
      <c r="AE2362" s="53"/>
      <c r="AF2362" s="53"/>
      <c r="AG2362" s="53"/>
      <c r="AH2362" s="54" t="str">
        <f t="shared" si="608"/>
        <v/>
      </c>
      <c r="AI2362" s="54" t="str">
        <f t="shared" si="609"/>
        <v/>
      </c>
      <c r="AJ2362" s="52"/>
      <c r="AK2362" s="55"/>
      <c r="AL2362" s="55"/>
      <c r="AM2362" s="55"/>
      <c r="AN2362" s="54" t="str">
        <f t="shared" si="610"/>
        <v/>
      </c>
      <c r="AO2362" s="54" t="str">
        <f t="shared" si="611"/>
        <v/>
      </c>
      <c r="AP2362" s="53"/>
      <c r="AQ2362" s="53"/>
      <c r="AR2362" s="1"/>
      <c r="AS2362" s="1"/>
    </row>
    <row r="2363" spans="1:45" ht="18.75" customHeight="1" x14ac:dyDescent="0.35">
      <c r="A2363" s="1"/>
      <c r="B2363" s="49">
        <f>IF(R2363="",0,COUNTIF($R$7:R2363,R2363))</f>
        <v>0</v>
      </c>
      <c r="C2363" s="49" t="str">
        <f t="shared" si="596"/>
        <v>0</v>
      </c>
      <c r="D2363" s="49">
        <f>IF(X2363="",0,COUNTIF($X$7:X2363,X2363))</f>
        <v>0</v>
      </c>
      <c r="E2363" s="49" t="str">
        <f t="shared" si="597"/>
        <v>0</v>
      </c>
      <c r="F2363" s="49">
        <f>IF(AD2363="",0,COUNTIF($AD$7:AD2363,AD2363))</f>
        <v>0</v>
      </c>
      <c r="G2363" s="49" t="str">
        <f t="shared" si="598"/>
        <v>0</v>
      </c>
      <c r="H2363" s="49">
        <f>IF(AJ2363="",0,COUNTIF($AJ$7:AJ2363,AJ2363))</f>
        <v>0</v>
      </c>
      <c r="I2363" s="49" t="str">
        <f t="shared" si="599"/>
        <v>0</v>
      </c>
      <c r="J2363" s="120">
        <f t="shared" si="600"/>
        <v>0</v>
      </c>
      <c r="K2363" s="50" t="str">
        <f t="shared" si="601"/>
        <v>-</v>
      </c>
      <c r="L2363" s="49">
        <f>IF(N2363="",0,COUNTIF($N$7:N2363,N2363))</f>
        <v>0</v>
      </c>
      <c r="M2363" s="50" t="str">
        <f t="shared" si="602"/>
        <v>0</v>
      </c>
      <c r="N2363" s="49" t="str">
        <f t="shared" si="603"/>
        <v/>
      </c>
      <c r="O2363" s="1"/>
      <c r="P2363" s="112"/>
      <c r="Q2363" s="4"/>
      <c r="R2363" s="4"/>
      <c r="S2363" s="54" t="str">
        <f t="shared" si="604"/>
        <v/>
      </c>
      <c r="T2363" s="51"/>
      <c r="U2363" s="53"/>
      <c r="V2363" s="233"/>
      <c r="W2363" s="234" t="str">
        <f t="shared" si="605"/>
        <v/>
      </c>
      <c r="X2363" s="52"/>
      <c r="Y2363" s="53"/>
      <c r="Z2363" s="53"/>
      <c r="AA2363" s="53"/>
      <c r="AB2363" s="54" t="str">
        <f t="shared" si="606"/>
        <v/>
      </c>
      <c r="AC2363" s="54" t="str">
        <f t="shared" si="607"/>
        <v/>
      </c>
      <c r="AD2363" s="52"/>
      <c r="AE2363" s="53"/>
      <c r="AF2363" s="53"/>
      <c r="AG2363" s="53"/>
      <c r="AH2363" s="54" t="str">
        <f t="shared" si="608"/>
        <v/>
      </c>
      <c r="AI2363" s="54" t="str">
        <f t="shared" si="609"/>
        <v/>
      </c>
      <c r="AJ2363" s="52"/>
      <c r="AK2363" s="55"/>
      <c r="AL2363" s="55"/>
      <c r="AM2363" s="55"/>
      <c r="AN2363" s="54" t="str">
        <f t="shared" si="610"/>
        <v/>
      </c>
      <c r="AO2363" s="54" t="str">
        <f t="shared" si="611"/>
        <v/>
      </c>
      <c r="AP2363" s="53"/>
      <c r="AQ2363" s="53"/>
      <c r="AR2363" s="1"/>
      <c r="AS2363" s="1"/>
    </row>
    <row r="2364" spans="1:45" ht="18.75" customHeight="1" x14ac:dyDescent="0.35">
      <c r="A2364" s="1"/>
      <c r="B2364" s="49">
        <f>IF(R2364="",0,COUNTIF($R$7:R2364,R2364))</f>
        <v>0</v>
      </c>
      <c r="C2364" s="49" t="str">
        <f t="shared" si="596"/>
        <v>0</v>
      </c>
      <c r="D2364" s="49">
        <f>IF(X2364="",0,COUNTIF($X$7:X2364,X2364))</f>
        <v>0</v>
      </c>
      <c r="E2364" s="49" t="str">
        <f t="shared" si="597"/>
        <v>0</v>
      </c>
      <c r="F2364" s="49">
        <f>IF(AD2364="",0,COUNTIF($AD$7:AD2364,AD2364))</f>
        <v>0</v>
      </c>
      <c r="G2364" s="49" t="str">
        <f t="shared" si="598"/>
        <v>0</v>
      </c>
      <c r="H2364" s="49">
        <f>IF(AJ2364="",0,COUNTIF($AJ$7:AJ2364,AJ2364))</f>
        <v>0</v>
      </c>
      <c r="I2364" s="49" t="str">
        <f t="shared" si="599"/>
        <v>0</v>
      </c>
      <c r="J2364" s="120">
        <f t="shared" si="600"/>
        <v>0</v>
      </c>
      <c r="K2364" s="50" t="str">
        <f t="shared" si="601"/>
        <v>-</v>
      </c>
      <c r="L2364" s="49">
        <f>IF(N2364="",0,COUNTIF($N$7:N2364,N2364))</f>
        <v>0</v>
      </c>
      <c r="M2364" s="50" t="str">
        <f t="shared" si="602"/>
        <v>0</v>
      </c>
      <c r="N2364" s="49" t="str">
        <f t="shared" si="603"/>
        <v/>
      </c>
      <c r="O2364" s="1"/>
      <c r="P2364" s="112"/>
      <c r="Q2364" s="4"/>
      <c r="R2364" s="4"/>
      <c r="S2364" s="54" t="str">
        <f t="shared" si="604"/>
        <v/>
      </c>
      <c r="T2364" s="51"/>
      <c r="U2364" s="53"/>
      <c r="V2364" s="233"/>
      <c r="W2364" s="234" t="str">
        <f t="shared" si="605"/>
        <v/>
      </c>
      <c r="X2364" s="52"/>
      <c r="Y2364" s="53"/>
      <c r="Z2364" s="53"/>
      <c r="AA2364" s="53"/>
      <c r="AB2364" s="54" t="str">
        <f t="shared" si="606"/>
        <v/>
      </c>
      <c r="AC2364" s="54" t="str">
        <f t="shared" si="607"/>
        <v/>
      </c>
      <c r="AD2364" s="52"/>
      <c r="AE2364" s="53"/>
      <c r="AF2364" s="53"/>
      <c r="AG2364" s="53"/>
      <c r="AH2364" s="54" t="str">
        <f t="shared" si="608"/>
        <v/>
      </c>
      <c r="AI2364" s="54" t="str">
        <f t="shared" si="609"/>
        <v/>
      </c>
      <c r="AJ2364" s="52"/>
      <c r="AK2364" s="55"/>
      <c r="AL2364" s="55"/>
      <c r="AM2364" s="55"/>
      <c r="AN2364" s="54" t="str">
        <f t="shared" si="610"/>
        <v/>
      </c>
      <c r="AO2364" s="54" t="str">
        <f t="shared" si="611"/>
        <v/>
      </c>
      <c r="AP2364" s="53"/>
      <c r="AQ2364" s="53"/>
      <c r="AR2364" s="1"/>
      <c r="AS2364" s="1"/>
    </row>
    <row r="2365" spans="1:45" ht="18.75" customHeight="1" x14ac:dyDescent="0.35">
      <c r="A2365" s="1"/>
      <c r="B2365" s="49">
        <f>IF(R2365="",0,COUNTIF($R$7:R2365,R2365))</f>
        <v>0</v>
      </c>
      <c r="C2365" s="49" t="str">
        <f t="shared" si="596"/>
        <v>0</v>
      </c>
      <c r="D2365" s="49">
        <f>IF(X2365="",0,COUNTIF($X$7:X2365,X2365))</f>
        <v>0</v>
      </c>
      <c r="E2365" s="49" t="str">
        <f t="shared" si="597"/>
        <v>0</v>
      </c>
      <c r="F2365" s="49">
        <f>IF(AD2365="",0,COUNTIF($AD$7:AD2365,AD2365))</f>
        <v>0</v>
      </c>
      <c r="G2365" s="49" t="str">
        <f t="shared" si="598"/>
        <v>0</v>
      </c>
      <c r="H2365" s="49">
        <f>IF(AJ2365="",0,COUNTIF($AJ$7:AJ2365,AJ2365))</f>
        <v>0</v>
      </c>
      <c r="I2365" s="49" t="str">
        <f t="shared" si="599"/>
        <v>0</v>
      </c>
      <c r="J2365" s="120">
        <f t="shared" si="600"/>
        <v>0</v>
      </c>
      <c r="K2365" s="50" t="str">
        <f t="shared" si="601"/>
        <v>-</v>
      </c>
      <c r="L2365" s="49">
        <f>IF(N2365="",0,COUNTIF($N$7:N2365,N2365))</f>
        <v>0</v>
      </c>
      <c r="M2365" s="50" t="str">
        <f t="shared" si="602"/>
        <v>0</v>
      </c>
      <c r="N2365" s="49" t="str">
        <f t="shared" si="603"/>
        <v/>
      </c>
      <c r="O2365" s="1"/>
      <c r="P2365" s="112"/>
      <c r="Q2365" s="4"/>
      <c r="R2365" s="4"/>
      <c r="S2365" s="54" t="str">
        <f t="shared" si="604"/>
        <v/>
      </c>
      <c r="T2365" s="51"/>
      <c r="U2365" s="53"/>
      <c r="V2365" s="233"/>
      <c r="W2365" s="234" t="str">
        <f t="shared" si="605"/>
        <v/>
      </c>
      <c r="X2365" s="52"/>
      <c r="Y2365" s="53"/>
      <c r="Z2365" s="53"/>
      <c r="AA2365" s="53"/>
      <c r="AB2365" s="54" t="str">
        <f t="shared" si="606"/>
        <v/>
      </c>
      <c r="AC2365" s="54" t="str">
        <f t="shared" si="607"/>
        <v/>
      </c>
      <c r="AD2365" s="52"/>
      <c r="AE2365" s="53"/>
      <c r="AF2365" s="53"/>
      <c r="AG2365" s="53"/>
      <c r="AH2365" s="54" t="str">
        <f t="shared" si="608"/>
        <v/>
      </c>
      <c r="AI2365" s="54" t="str">
        <f t="shared" si="609"/>
        <v/>
      </c>
      <c r="AJ2365" s="52"/>
      <c r="AK2365" s="55"/>
      <c r="AL2365" s="55"/>
      <c r="AM2365" s="55"/>
      <c r="AN2365" s="54" t="str">
        <f t="shared" si="610"/>
        <v/>
      </c>
      <c r="AO2365" s="54" t="str">
        <f t="shared" si="611"/>
        <v/>
      </c>
      <c r="AP2365" s="53"/>
      <c r="AQ2365" s="53"/>
      <c r="AR2365" s="1"/>
      <c r="AS2365" s="1"/>
    </row>
    <row r="2366" spans="1:45" ht="18.75" customHeight="1" x14ac:dyDescent="0.35">
      <c r="A2366" s="1"/>
      <c r="B2366" s="49">
        <f>IF(R2366="",0,COUNTIF($R$7:R2366,R2366))</f>
        <v>0</v>
      </c>
      <c r="C2366" s="49" t="str">
        <f t="shared" si="596"/>
        <v>0</v>
      </c>
      <c r="D2366" s="49">
        <f>IF(X2366="",0,COUNTIF($X$7:X2366,X2366))</f>
        <v>0</v>
      </c>
      <c r="E2366" s="49" t="str">
        <f t="shared" si="597"/>
        <v>0</v>
      </c>
      <c r="F2366" s="49">
        <f>IF(AD2366="",0,COUNTIF($AD$7:AD2366,AD2366))</f>
        <v>0</v>
      </c>
      <c r="G2366" s="49" t="str">
        <f t="shared" si="598"/>
        <v>0</v>
      </c>
      <c r="H2366" s="49">
        <f>IF(AJ2366="",0,COUNTIF($AJ$7:AJ2366,AJ2366))</f>
        <v>0</v>
      </c>
      <c r="I2366" s="49" t="str">
        <f t="shared" si="599"/>
        <v>0</v>
      </c>
      <c r="J2366" s="120">
        <f t="shared" si="600"/>
        <v>0</v>
      </c>
      <c r="K2366" s="50" t="str">
        <f t="shared" si="601"/>
        <v>-</v>
      </c>
      <c r="L2366" s="49">
        <f>IF(N2366="",0,COUNTIF($N$7:N2366,N2366))</f>
        <v>0</v>
      </c>
      <c r="M2366" s="50" t="str">
        <f t="shared" si="602"/>
        <v>0</v>
      </c>
      <c r="N2366" s="49" t="str">
        <f t="shared" si="603"/>
        <v/>
      </c>
      <c r="O2366" s="1"/>
      <c r="P2366" s="112"/>
      <c r="Q2366" s="4"/>
      <c r="R2366" s="4"/>
      <c r="S2366" s="54" t="str">
        <f t="shared" si="604"/>
        <v/>
      </c>
      <c r="T2366" s="51"/>
      <c r="U2366" s="53"/>
      <c r="V2366" s="233"/>
      <c r="W2366" s="234" t="str">
        <f t="shared" si="605"/>
        <v/>
      </c>
      <c r="X2366" s="52"/>
      <c r="Y2366" s="53"/>
      <c r="Z2366" s="53"/>
      <c r="AA2366" s="53"/>
      <c r="AB2366" s="54" t="str">
        <f t="shared" si="606"/>
        <v/>
      </c>
      <c r="AC2366" s="54" t="str">
        <f t="shared" si="607"/>
        <v/>
      </c>
      <c r="AD2366" s="52"/>
      <c r="AE2366" s="53"/>
      <c r="AF2366" s="53"/>
      <c r="AG2366" s="53"/>
      <c r="AH2366" s="54" t="str">
        <f t="shared" si="608"/>
        <v/>
      </c>
      <c r="AI2366" s="54" t="str">
        <f t="shared" si="609"/>
        <v/>
      </c>
      <c r="AJ2366" s="52"/>
      <c r="AK2366" s="55"/>
      <c r="AL2366" s="55"/>
      <c r="AM2366" s="55"/>
      <c r="AN2366" s="54" t="str">
        <f t="shared" si="610"/>
        <v/>
      </c>
      <c r="AO2366" s="54" t="str">
        <f t="shared" si="611"/>
        <v/>
      </c>
      <c r="AP2366" s="53"/>
      <c r="AQ2366" s="53"/>
      <c r="AR2366" s="1"/>
      <c r="AS2366" s="1"/>
    </row>
    <row r="2367" spans="1:45" ht="18.75" customHeight="1" x14ac:dyDescent="0.35">
      <c r="A2367" s="1"/>
      <c r="B2367" s="49">
        <f>IF(R2367="",0,COUNTIF($R$7:R2367,R2367))</f>
        <v>0</v>
      </c>
      <c r="C2367" s="49" t="str">
        <f t="shared" si="596"/>
        <v>0</v>
      </c>
      <c r="D2367" s="49">
        <f>IF(X2367="",0,COUNTIF($X$7:X2367,X2367))</f>
        <v>0</v>
      </c>
      <c r="E2367" s="49" t="str">
        <f t="shared" si="597"/>
        <v>0</v>
      </c>
      <c r="F2367" s="49">
        <f>IF(AD2367="",0,COUNTIF($AD$7:AD2367,AD2367))</f>
        <v>0</v>
      </c>
      <c r="G2367" s="49" t="str">
        <f t="shared" si="598"/>
        <v>0</v>
      </c>
      <c r="H2367" s="49">
        <f>IF(AJ2367="",0,COUNTIF($AJ$7:AJ2367,AJ2367))</f>
        <v>0</v>
      </c>
      <c r="I2367" s="49" t="str">
        <f t="shared" si="599"/>
        <v>0</v>
      </c>
      <c r="J2367" s="120">
        <f t="shared" si="600"/>
        <v>0</v>
      </c>
      <c r="K2367" s="50" t="str">
        <f t="shared" si="601"/>
        <v>-</v>
      </c>
      <c r="L2367" s="49">
        <f>IF(N2367="",0,COUNTIF($N$7:N2367,N2367))</f>
        <v>0</v>
      </c>
      <c r="M2367" s="50" t="str">
        <f t="shared" si="602"/>
        <v>0</v>
      </c>
      <c r="N2367" s="49" t="str">
        <f t="shared" si="603"/>
        <v/>
      </c>
      <c r="O2367" s="1"/>
      <c r="P2367" s="112"/>
      <c r="Q2367" s="4"/>
      <c r="R2367" s="4"/>
      <c r="S2367" s="54" t="str">
        <f t="shared" si="604"/>
        <v/>
      </c>
      <c r="T2367" s="51"/>
      <c r="U2367" s="53"/>
      <c r="V2367" s="233"/>
      <c r="W2367" s="234" t="str">
        <f t="shared" si="605"/>
        <v/>
      </c>
      <c r="X2367" s="52"/>
      <c r="Y2367" s="53"/>
      <c r="Z2367" s="53"/>
      <c r="AA2367" s="53"/>
      <c r="AB2367" s="54" t="str">
        <f t="shared" si="606"/>
        <v/>
      </c>
      <c r="AC2367" s="54" t="str">
        <f t="shared" si="607"/>
        <v/>
      </c>
      <c r="AD2367" s="52"/>
      <c r="AE2367" s="53"/>
      <c r="AF2367" s="53"/>
      <c r="AG2367" s="53"/>
      <c r="AH2367" s="54" t="str">
        <f t="shared" si="608"/>
        <v/>
      </c>
      <c r="AI2367" s="54" t="str">
        <f t="shared" si="609"/>
        <v/>
      </c>
      <c r="AJ2367" s="52"/>
      <c r="AK2367" s="55"/>
      <c r="AL2367" s="55"/>
      <c r="AM2367" s="55"/>
      <c r="AN2367" s="54" t="str">
        <f t="shared" si="610"/>
        <v/>
      </c>
      <c r="AO2367" s="54" t="str">
        <f t="shared" si="611"/>
        <v/>
      </c>
      <c r="AP2367" s="53"/>
      <c r="AQ2367" s="53"/>
      <c r="AR2367" s="1"/>
      <c r="AS2367" s="1"/>
    </row>
    <row r="2368" spans="1:45" ht="18.75" customHeight="1" x14ac:dyDescent="0.35">
      <c r="A2368" s="1"/>
      <c r="B2368" s="49">
        <f>IF(R2368="",0,COUNTIF($R$7:R2368,R2368))</f>
        <v>0</v>
      </c>
      <c r="C2368" s="49" t="str">
        <f t="shared" si="596"/>
        <v>0</v>
      </c>
      <c r="D2368" s="49">
        <f>IF(X2368="",0,COUNTIF($X$7:X2368,X2368))</f>
        <v>0</v>
      </c>
      <c r="E2368" s="49" t="str">
        <f t="shared" si="597"/>
        <v>0</v>
      </c>
      <c r="F2368" s="49">
        <f>IF(AD2368="",0,COUNTIF($AD$7:AD2368,AD2368))</f>
        <v>0</v>
      </c>
      <c r="G2368" s="49" t="str">
        <f t="shared" si="598"/>
        <v>0</v>
      </c>
      <c r="H2368" s="49">
        <f>IF(AJ2368="",0,COUNTIF($AJ$7:AJ2368,AJ2368))</f>
        <v>0</v>
      </c>
      <c r="I2368" s="49" t="str">
        <f t="shared" si="599"/>
        <v>0</v>
      </c>
      <c r="J2368" s="120">
        <f t="shared" si="600"/>
        <v>0</v>
      </c>
      <c r="K2368" s="50" t="str">
        <f t="shared" si="601"/>
        <v>-</v>
      </c>
      <c r="L2368" s="49">
        <f>IF(N2368="",0,COUNTIF($N$7:N2368,N2368))</f>
        <v>0</v>
      </c>
      <c r="M2368" s="50" t="str">
        <f t="shared" si="602"/>
        <v>0</v>
      </c>
      <c r="N2368" s="49" t="str">
        <f t="shared" si="603"/>
        <v/>
      </c>
      <c r="O2368" s="1"/>
      <c r="P2368" s="112"/>
      <c r="Q2368" s="4"/>
      <c r="R2368" s="4"/>
      <c r="S2368" s="54" t="str">
        <f t="shared" si="604"/>
        <v/>
      </c>
      <c r="T2368" s="51"/>
      <c r="U2368" s="53"/>
      <c r="V2368" s="233"/>
      <c r="W2368" s="234" t="str">
        <f t="shared" si="605"/>
        <v/>
      </c>
      <c r="X2368" s="52"/>
      <c r="Y2368" s="53"/>
      <c r="Z2368" s="53"/>
      <c r="AA2368" s="53"/>
      <c r="AB2368" s="54" t="str">
        <f t="shared" si="606"/>
        <v/>
      </c>
      <c r="AC2368" s="54" t="str">
        <f t="shared" si="607"/>
        <v/>
      </c>
      <c r="AD2368" s="52"/>
      <c r="AE2368" s="53"/>
      <c r="AF2368" s="53"/>
      <c r="AG2368" s="53"/>
      <c r="AH2368" s="54" t="str">
        <f t="shared" si="608"/>
        <v/>
      </c>
      <c r="AI2368" s="54" t="str">
        <f t="shared" si="609"/>
        <v/>
      </c>
      <c r="AJ2368" s="52"/>
      <c r="AK2368" s="55"/>
      <c r="AL2368" s="55"/>
      <c r="AM2368" s="55"/>
      <c r="AN2368" s="54" t="str">
        <f t="shared" si="610"/>
        <v/>
      </c>
      <c r="AO2368" s="54" t="str">
        <f t="shared" si="611"/>
        <v/>
      </c>
      <c r="AP2368" s="53"/>
      <c r="AQ2368" s="53"/>
      <c r="AR2368" s="1"/>
      <c r="AS2368" s="1"/>
    </row>
    <row r="2369" spans="1:45" ht="18.75" customHeight="1" x14ac:dyDescent="0.35">
      <c r="A2369" s="1"/>
      <c r="B2369" s="49">
        <f>IF(R2369="",0,COUNTIF($R$7:R2369,R2369))</f>
        <v>0</v>
      </c>
      <c r="C2369" s="49" t="str">
        <f t="shared" si="596"/>
        <v>0</v>
      </c>
      <c r="D2369" s="49">
        <f>IF(X2369="",0,COUNTIF($X$7:X2369,X2369))</f>
        <v>0</v>
      </c>
      <c r="E2369" s="49" t="str">
        <f t="shared" si="597"/>
        <v>0</v>
      </c>
      <c r="F2369" s="49">
        <f>IF(AD2369="",0,COUNTIF($AD$7:AD2369,AD2369))</f>
        <v>0</v>
      </c>
      <c r="G2369" s="49" t="str">
        <f t="shared" si="598"/>
        <v>0</v>
      </c>
      <c r="H2369" s="49">
        <f>IF(AJ2369="",0,COUNTIF($AJ$7:AJ2369,AJ2369))</f>
        <v>0</v>
      </c>
      <c r="I2369" s="49" t="str">
        <f t="shared" si="599"/>
        <v>0</v>
      </c>
      <c r="J2369" s="120">
        <f t="shared" si="600"/>
        <v>0</v>
      </c>
      <c r="K2369" s="50" t="str">
        <f t="shared" si="601"/>
        <v>-</v>
      </c>
      <c r="L2369" s="49">
        <f>IF(N2369="",0,COUNTIF($N$7:N2369,N2369))</f>
        <v>0</v>
      </c>
      <c r="M2369" s="50" t="str">
        <f t="shared" si="602"/>
        <v>0</v>
      </c>
      <c r="N2369" s="49" t="str">
        <f t="shared" si="603"/>
        <v/>
      </c>
      <c r="O2369" s="1"/>
      <c r="P2369" s="112"/>
      <c r="Q2369" s="4"/>
      <c r="R2369" s="4"/>
      <c r="S2369" s="54" t="str">
        <f t="shared" si="604"/>
        <v/>
      </c>
      <c r="T2369" s="51"/>
      <c r="U2369" s="53"/>
      <c r="V2369" s="233"/>
      <c r="W2369" s="234" t="str">
        <f t="shared" si="605"/>
        <v/>
      </c>
      <c r="X2369" s="52"/>
      <c r="Y2369" s="53"/>
      <c r="Z2369" s="53"/>
      <c r="AA2369" s="53"/>
      <c r="AB2369" s="54" t="str">
        <f t="shared" si="606"/>
        <v/>
      </c>
      <c r="AC2369" s="54" t="str">
        <f t="shared" si="607"/>
        <v/>
      </c>
      <c r="AD2369" s="52"/>
      <c r="AE2369" s="53"/>
      <c r="AF2369" s="53"/>
      <c r="AG2369" s="53"/>
      <c r="AH2369" s="54" t="str">
        <f t="shared" si="608"/>
        <v/>
      </c>
      <c r="AI2369" s="54" t="str">
        <f t="shared" si="609"/>
        <v/>
      </c>
      <c r="AJ2369" s="52"/>
      <c r="AK2369" s="55"/>
      <c r="AL2369" s="55"/>
      <c r="AM2369" s="55"/>
      <c r="AN2369" s="54" t="str">
        <f t="shared" si="610"/>
        <v/>
      </c>
      <c r="AO2369" s="54" t="str">
        <f t="shared" si="611"/>
        <v/>
      </c>
      <c r="AP2369" s="53"/>
      <c r="AQ2369" s="53"/>
      <c r="AR2369" s="1"/>
      <c r="AS2369" s="1"/>
    </row>
    <row r="2370" spans="1:45" ht="18.75" customHeight="1" x14ac:dyDescent="0.35">
      <c r="A2370" s="1"/>
      <c r="B2370" s="49">
        <f>IF(R2370="",0,COUNTIF($R$7:R2370,R2370))</f>
        <v>0</v>
      </c>
      <c r="C2370" s="49" t="str">
        <f t="shared" si="596"/>
        <v>0</v>
      </c>
      <c r="D2370" s="49">
        <f>IF(X2370="",0,COUNTIF($X$7:X2370,X2370))</f>
        <v>0</v>
      </c>
      <c r="E2370" s="49" t="str">
        <f t="shared" si="597"/>
        <v>0</v>
      </c>
      <c r="F2370" s="49">
        <f>IF(AD2370="",0,COUNTIF($AD$7:AD2370,AD2370))</f>
        <v>0</v>
      </c>
      <c r="G2370" s="49" t="str">
        <f t="shared" si="598"/>
        <v>0</v>
      </c>
      <c r="H2370" s="49">
        <f>IF(AJ2370="",0,COUNTIF($AJ$7:AJ2370,AJ2370))</f>
        <v>0</v>
      </c>
      <c r="I2370" s="49" t="str">
        <f t="shared" si="599"/>
        <v>0</v>
      </c>
      <c r="J2370" s="120">
        <f t="shared" si="600"/>
        <v>0</v>
      </c>
      <c r="K2370" s="50" t="str">
        <f t="shared" si="601"/>
        <v>-</v>
      </c>
      <c r="L2370" s="49">
        <f>IF(N2370="",0,COUNTIF($N$7:N2370,N2370))</f>
        <v>0</v>
      </c>
      <c r="M2370" s="50" t="str">
        <f t="shared" si="602"/>
        <v>0</v>
      </c>
      <c r="N2370" s="49" t="str">
        <f t="shared" si="603"/>
        <v/>
      </c>
      <c r="O2370" s="1"/>
      <c r="P2370" s="112"/>
      <c r="Q2370" s="4"/>
      <c r="R2370" s="4"/>
      <c r="S2370" s="54" t="str">
        <f t="shared" si="604"/>
        <v/>
      </c>
      <c r="T2370" s="51"/>
      <c r="U2370" s="53"/>
      <c r="V2370" s="233"/>
      <c r="W2370" s="234" t="str">
        <f t="shared" si="605"/>
        <v/>
      </c>
      <c r="X2370" s="52"/>
      <c r="Y2370" s="53"/>
      <c r="Z2370" s="53"/>
      <c r="AA2370" s="53"/>
      <c r="AB2370" s="54" t="str">
        <f t="shared" si="606"/>
        <v/>
      </c>
      <c r="AC2370" s="54" t="str">
        <f t="shared" si="607"/>
        <v/>
      </c>
      <c r="AD2370" s="52"/>
      <c r="AE2370" s="53"/>
      <c r="AF2370" s="53"/>
      <c r="AG2370" s="53"/>
      <c r="AH2370" s="54" t="str">
        <f t="shared" si="608"/>
        <v/>
      </c>
      <c r="AI2370" s="54" t="str">
        <f t="shared" si="609"/>
        <v/>
      </c>
      <c r="AJ2370" s="52"/>
      <c r="AK2370" s="55"/>
      <c r="AL2370" s="55"/>
      <c r="AM2370" s="55"/>
      <c r="AN2370" s="54" t="str">
        <f t="shared" si="610"/>
        <v/>
      </c>
      <c r="AO2370" s="54" t="str">
        <f t="shared" si="611"/>
        <v/>
      </c>
      <c r="AP2370" s="53"/>
      <c r="AQ2370" s="53"/>
      <c r="AR2370" s="1"/>
      <c r="AS2370" s="1"/>
    </row>
    <row r="2371" spans="1:45" ht="18.75" customHeight="1" x14ac:dyDescent="0.35">
      <c r="A2371" s="1"/>
      <c r="B2371" s="49">
        <f>IF(R2371="",0,COUNTIF($R$7:R2371,R2371))</f>
        <v>0</v>
      </c>
      <c r="C2371" s="49" t="str">
        <f t="shared" si="596"/>
        <v>0</v>
      </c>
      <c r="D2371" s="49">
        <f>IF(X2371="",0,COUNTIF($X$7:X2371,X2371))</f>
        <v>0</v>
      </c>
      <c r="E2371" s="49" t="str">
        <f t="shared" si="597"/>
        <v>0</v>
      </c>
      <c r="F2371" s="49">
        <f>IF(AD2371="",0,COUNTIF($AD$7:AD2371,AD2371))</f>
        <v>0</v>
      </c>
      <c r="G2371" s="49" t="str">
        <f t="shared" si="598"/>
        <v>0</v>
      </c>
      <c r="H2371" s="49">
        <f>IF(AJ2371="",0,COUNTIF($AJ$7:AJ2371,AJ2371))</f>
        <v>0</v>
      </c>
      <c r="I2371" s="49" t="str">
        <f t="shared" si="599"/>
        <v>0</v>
      </c>
      <c r="J2371" s="120">
        <f t="shared" si="600"/>
        <v>0</v>
      </c>
      <c r="K2371" s="50" t="str">
        <f t="shared" si="601"/>
        <v>-</v>
      </c>
      <c r="L2371" s="49">
        <f>IF(N2371="",0,COUNTIF($N$7:N2371,N2371))</f>
        <v>0</v>
      </c>
      <c r="M2371" s="50" t="str">
        <f t="shared" si="602"/>
        <v>0</v>
      </c>
      <c r="N2371" s="49" t="str">
        <f t="shared" si="603"/>
        <v/>
      </c>
      <c r="O2371" s="1"/>
      <c r="P2371" s="112"/>
      <c r="Q2371" s="4"/>
      <c r="R2371" s="4"/>
      <c r="S2371" s="54" t="str">
        <f t="shared" si="604"/>
        <v/>
      </c>
      <c r="T2371" s="51"/>
      <c r="U2371" s="53"/>
      <c r="V2371" s="233"/>
      <c r="W2371" s="234" t="str">
        <f t="shared" si="605"/>
        <v/>
      </c>
      <c r="X2371" s="52"/>
      <c r="Y2371" s="53"/>
      <c r="Z2371" s="53"/>
      <c r="AA2371" s="53"/>
      <c r="AB2371" s="54" t="str">
        <f t="shared" si="606"/>
        <v/>
      </c>
      <c r="AC2371" s="54" t="str">
        <f t="shared" si="607"/>
        <v/>
      </c>
      <c r="AD2371" s="52"/>
      <c r="AE2371" s="53"/>
      <c r="AF2371" s="53"/>
      <c r="AG2371" s="53"/>
      <c r="AH2371" s="54" t="str">
        <f t="shared" si="608"/>
        <v/>
      </c>
      <c r="AI2371" s="54" t="str">
        <f t="shared" si="609"/>
        <v/>
      </c>
      <c r="AJ2371" s="52"/>
      <c r="AK2371" s="55"/>
      <c r="AL2371" s="55"/>
      <c r="AM2371" s="55"/>
      <c r="AN2371" s="54" t="str">
        <f t="shared" si="610"/>
        <v/>
      </c>
      <c r="AO2371" s="54" t="str">
        <f t="shared" si="611"/>
        <v/>
      </c>
      <c r="AP2371" s="53"/>
      <c r="AQ2371" s="53"/>
      <c r="AR2371" s="1"/>
      <c r="AS2371" s="1"/>
    </row>
    <row r="2372" spans="1:45" ht="18.75" customHeight="1" x14ac:dyDescent="0.35">
      <c r="A2372" s="1"/>
      <c r="B2372" s="49">
        <f>IF(R2372="",0,COUNTIF($R$7:R2372,R2372))</f>
        <v>0</v>
      </c>
      <c r="C2372" s="49" t="str">
        <f t="shared" si="596"/>
        <v>0</v>
      </c>
      <c r="D2372" s="49">
        <f>IF(X2372="",0,COUNTIF($X$7:X2372,X2372))</f>
        <v>0</v>
      </c>
      <c r="E2372" s="49" t="str">
        <f t="shared" si="597"/>
        <v>0</v>
      </c>
      <c r="F2372" s="49">
        <f>IF(AD2372="",0,COUNTIF($AD$7:AD2372,AD2372))</f>
        <v>0</v>
      </c>
      <c r="G2372" s="49" t="str">
        <f t="shared" si="598"/>
        <v>0</v>
      </c>
      <c r="H2372" s="49">
        <f>IF(AJ2372="",0,COUNTIF($AJ$7:AJ2372,AJ2372))</f>
        <v>0</v>
      </c>
      <c r="I2372" s="49" t="str">
        <f t="shared" si="599"/>
        <v>0</v>
      </c>
      <c r="J2372" s="120">
        <f t="shared" si="600"/>
        <v>0</v>
      </c>
      <c r="K2372" s="50" t="str">
        <f t="shared" si="601"/>
        <v>-</v>
      </c>
      <c r="L2372" s="49">
        <f>IF(N2372="",0,COUNTIF($N$7:N2372,N2372))</f>
        <v>0</v>
      </c>
      <c r="M2372" s="50" t="str">
        <f t="shared" si="602"/>
        <v>0</v>
      </c>
      <c r="N2372" s="49" t="str">
        <f t="shared" si="603"/>
        <v/>
      </c>
      <c r="O2372" s="1"/>
      <c r="P2372" s="112"/>
      <c r="Q2372" s="4"/>
      <c r="R2372" s="4"/>
      <c r="S2372" s="54" t="str">
        <f t="shared" si="604"/>
        <v/>
      </c>
      <c r="T2372" s="51"/>
      <c r="U2372" s="53"/>
      <c r="V2372" s="233"/>
      <c r="W2372" s="234" t="str">
        <f t="shared" si="605"/>
        <v/>
      </c>
      <c r="X2372" s="52"/>
      <c r="Y2372" s="53"/>
      <c r="Z2372" s="53"/>
      <c r="AA2372" s="53"/>
      <c r="AB2372" s="54" t="str">
        <f t="shared" si="606"/>
        <v/>
      </c>
      <c r="AC2372" s="54" t="str">
        <f t="shared" si="607"/>
        <v/>
      </c>
      <c r="AD2372" s="52"/>
      <c r="AE2372" s="53"/>
      <c r="AF2372" s="53"/>
      <c r="AG2372" s="53"/>
      <c r="AH2372" s="54" t="str">
        <f t="shared" si="608"/>
        <v/>
      </c>
      <c r="AI2372" s="54" t="str">
        <f t="shared" si="609"/>
        <v/>
      </c>
      <c r="AJ2372" s="52"/>
      <c r="AK2372" s="55"/>
      <c r="AL2372" s="55"/>
      <c r="AM2372" s="55"/>
      <c r="AN2372" s="54" t="str">
        <f t="shared" si="610"/>
        <v/>
      </c>
      <c r="AO2372" s="54" t="str">
        <f t="shared" si="611"/>
        <v/>
      </c>
      <c r="AP2372" s="53"/>
      <c r="AQ2372" s="53"/>
      <c r="AR2372" s="1"/>
      <c r="AS2372" s="1"/>
    </row>
    <row r="2373" spans="1:45" ht="18.75" customHeight="1" x14ac:dyDescent="0.35">
      <c r="A2373" s="1"/>
      <c r="B2373" s="49">
        <f>IF(R2373="",0,COUNTIF($R$7:R2373,R2373))</f>
        <v>0</v>
      </c>
      <c r="C2373" s="49" t="str">
        <f t="shared" si="596"/>
        <v>0</v>
      </c>
      <c r="D2373" s="49">
        <f>IF(X2373="",0,COUNTIF($X$7:X2373,X2373))</f>
        <v>0</v>
      </c>
      <c r="E2373" s="49" t="str">
        <f t="shared" si="597"/>
        <v>0</v>
      </c>
      <c r="F2373" s="49">
        <f>IF(AD2373="",0,COUNTIF($AD$7:AD2373,AD2373))</f>
        <v>0</v>
      </c>
      <c r="G2373" s="49" t="str">
        <f t="shared" si="598"/>
        <v>0</v>
      </c>
      <c r="H2373" s="49">
        <f>IF(AJ2373="",0,COUNTIF($AJ$7:AJ2373,AJ2373))</f>
        <v>0</v>
      </c>
      <c r="I2373" s="49" t="str">
        <f t="shared" si="599"/>
        <v>0</v>
      </c>
      <c r="J2373" s="120">
        <f t="shared" si="600"/>
        <v>0</v>
      </c>
      <c r="K2373" s="50" t="str">
        <f t="shared" si="601"/>
        <v>-</v>
      </c>
      <c r="L2373" s="49">
        <f>IF(N2373="",0,COUNTIF($N$7:N2373,N2373))</f>
        <v>0</v>
      </c>
      <c r="M2373" s="50" t="str">
        <f t="shared" si="602"/>
        <v>0</v>
      </c>
      <c r="N2373" s="49" t="str">
        <f t="shared" si="603"/>
        <v/>
      </c>
      <c r="O2373" s="1"/>
      <c r="P2373" s="112"/>
      <c r="Q2373" s="4"/>
      <c r="R2373" s="4"/>
      <c r="S2373" s="54" t="str">
        <f t="shared" si="604"/>
        <v/>
      </c>
      <c r="T2373" s="51"/>
      <c r="U2373" s="53"/>
      <c r="V2373" s="233"/>
      <c r="W2373" s="234" t="str">
        <f t="shared" si="605"/>
        <v/>
      </c>
      <c r="X2373" s="52"/>
      <c r="Y2373" s="53"/>
      <c r="Z2373" s="53"/>
      <c r="AA2373" s="53"/>
      <c r="AB2373" s="54" t="str">
        <f t="shared" si="606"/>
        <v/>
      </c>
      <c r="AC2373" s="54" t="str">
        <f t="shared" si="607"/>
        <v/>
      </c>
      <c r="AD2373" s="52"/>
      <c r="AE2373" s="53"/>
      <c r="AF2373" s="53"/>
      <c r="AG2373" s="53"/>
      <c r="AH2373" s="54" t="str">
        <f t="shared" si="608"/>
        <v/>
      </c>
      <c r="AI2373" s="54" t="str">
        <f t="shared" si="609"/>
        <v/>
      </c>
      <c r="AJ2373" s="52"/>
      <c r="AK2373" s="55"/>
      <c r="AL2373" s="55"/>
      <c r="AM2373" s="55"/>
      <c r="AN2373" s="54" t="str">
        <f t="shared" si="610"/>
        <v/>
      </c>
      <c r="AO2373" s="54" t="str">
        <f t="shared" si="611"/>
        <v/>
      </c>
      <c r="AP2373" s="53"/>
      <c r="AQ2373" s="53"/>
      <c r="AR2373" s="1"/>
      <c r="AS2373" s="1"/>
    </row>
    <row r="2374" spans="1:45" ht="18.75" customHeight="1" x14ac:dyDescent="0.35">
      <c r="A2374" s="1"/>
      <c r="B2374" s="49">
        <f>IF(R2374="",0,COUNTIF($R$7:R2374,R2374))</f>
        <v>0</v>
      </c>
      <c r="C2374" s="49" t="str">
        <f t="shared" si="596"/>
        <v>0</v>
      </c>
      <c r="D2374" s="49">
        <f>IF(X2374="",0,COUNTIF($X$7:X2374,X2374))</f>
        <v>0</v>
      </c>
      <c r="E2374" s="49" t="str">
        <f t="shared" si="597"/>
        <v>0</v>
      </c>
      <c r="F2374" s="49">
        <f>IF(AD2374="",0,COUNTIF($AD$7:AD2374,AD2374))</f>
        <v>0</v>
      </c>
      <c r="G2374" s="49" t="str">
        <f t="shared" si="598"/>
        <v>0</v>
      </c>
      <c r="H2374" s="49">
        <f>IF(AJ2374="",0,COUNTIF($AJ$7:AJ2374,AJ2374))</f>
        <v>0</v>
      </c>
      <c r="I2374" s="49" t="str">
        <f t="shared" si="599"/>
        <v>0</v>
      </c>
      <c r="J2374" s="120">
        <f t="shared" si="600"/>
        <v>0</v>
      </c>
      <c r="K2374" s="50" t="str">
        <f t="shared" si="601"/>
        <v>-</v>
      </c>
      <c r="L2374" s="49">
        <f>IF(N2374="",0,COUNTIF($N$7:N2374,N2374))</f>
        <v>0</v>
      </c>
      <c r="M2374" s="50" t="str">
        <f t="shared" si="602"/>
        <v>0</v>
      </c>
      <c r="N2374" s="49" t="str">
        <f t="shared" si="603"/>
        <v/>
      </c>
      <c r="O2374" s="1"/>
      <c r="P2374" s="112"/>
      <c r="Q2374" s="4"/>
      <c r="R2374" s="4"/>
      <c r="S2374" s="54" t="str">
        <f t="shared" si="604"/>
        <v/>
      </c>
      <c r="T2374" s="51"/>
      <c r="U2374" s="53"/>
      <c r="V2374" s="233"/>
      <c r="W2374" s="234" t="str">
        <f t="shared" si="605"/>
        <v/>
      </c>
      <c r="X2374" s="52"/>
      <c r="Y2374" s="53"/>
      <c r="Z2374" s="53"/>
      <c r="AA2374" s="53"/>
      <c r="AB2374" s="54" t="str">
        <f t="shared" si="606"/>
        <v/>
      </c>
      <c r="AC2374" s="54" t="str">
        <f t="shared" si="607"/>
        <v/>
      </c>
      <c r="AD2374" s="52"/>
      <c r="AE2374" s="53"/>
      <c r="AF2374" s="53"/>
      <c r="AG2374" s="53"/>
      <c r="AH2374" s="54" t="str">
        <f t="shared" si="608"/>
        <v/>
      </c>
      <c r="AI2374" s="54" t="str">
        <f t="shared" si="609"/>
        <v/>
      </c>
      <c r="AJ2374" s="52"/>
      <c r="AK2374" s="55"/>
      <c r="AL2374" s="55"/>
      <c r="AM2374" s="55"/>
      <c r="AN2374" s="54" t="str">
        <f t="shared" si="610"/>
        <v/>
      </c>
      <c r="AO2374" s="54" t="str">
        <f t="shared" si="611"/>
        <v/>
      </c>
      <c r="AP2374" s="53"/>
      <c r="AQ2374" s="53"/>
      <c r="AR2374" s="1"/>
      <c r="AS2374" s="1"/>
    </row>
    <row r="2375" spans="1:45" ht="18.75" customHeight="1" x14ac:dyDescent="0.35">
      <c r="A2375" s="1"/>
      <c r="B2375" s="49">
        <f>IF(R2375="",0,COUNTIF($R$7:R2375,R2375))</f>
        <v>0</v>
      </c>
      <c r="C2375" s="49" t="str">
        <f t="shared" si="596"/>
        <v>0</v>
      </c>
      <c r="D2375" s="49">
        <f>IF(X2375="",0,COUNTIF($X$7:X2375,X2375))</f>
        <v>0</v>
      </c>
      <c r="E2375" s="49" t="str">
        <f t="shared" si="597"/>
        <v>0</v>
      </c>
      <c r="F2375" s="49">
        <f>IF(AD2375="",0,COUNTIF($AD$7:AD2375,AD2375))</f>
        <v>0</v>
      </c>
      <c r="G2375" s="49" t="str">
        <f t="shared" si="598"/>
        <v>0</v>
      </c>
      <c r="H2375" s="49">
        <f>IF(AJ2375="",0,COUNTIF($AJ$7:AJ2375,AJ2375))</f>
        <v>0</v>
      </c>
      <c r="I2375" s="49" t="str">
        <f t="shared" si="599"/>
        <v>0</v>
      </c>
      <c r="J2375" s="120">
        <f t="shared" si="600"/>
        <v>0</v>
      </c>
      <c r="K2375" s="50" t="str">
        <f t="shared" si="601"/>
        <v>-</v>
      </c>
      <c r="L2375" s="49">
        <f>IF(N2375="",0,COUNTIF($N$7:N2375,N2375))</f>
        <v>0</v>
      </c>
      <c r="M2375" s="50" t="str">
        <f t="shared" si="602"/>
        <v>0</v>
      </c>
      <c r="N2375" s="49" t="str">
        <f t="shared" si="603"/>
        <v/>
      </c>
      <c r="O2375" s="1"/>
      <c r="P2375" s="112"/>
      <c r="Q2375" s="4"/>
      <c r="R2375" s="4"/>
      <c r="S2375" s="54" t="str">
        <f t="shared" si="604"/>
        <v/>
      </c>
      <c r="T2375" s="51"/>
      <c r="U2375" s="53"/>
      <c r="V2375" s="233"/>
      <c r="W2375" s="234" t="str">
        <f t="shared" si="605"/>
        <v/>
      </c>
      <c r="X2375" s="52"/>
      <c r="Y2375" s="53"/>
      <c r="Z2375" s="53"/>
      <c r="AA2375" s="53"/>
      <c r="AB2375" s="54" t="str">
        <f t="shared" si="606"/>
        <v/>
      </c>
      <c r="AC2375" s="54" t="str">
        <f t="shared" si="607"/>
        <v/>
      </c>
      <c r="AD2375" s="52"/>
      <c r="AE2375" s="53"/>
      <c r="AF2375" s="53"/>
      <c r="AG2375" s="53"/>
      <c r="AH2375" s="54" t="str">
        <f t="shared" si="608"/>
        <v/>
      </c>
      <c r="AI2375" s="54" t="str">
        <f t="shared" si="609"/>
        <v/>
      </c>
      <c r="AJ2375" s="52"/>
      <c r="AK2375" s="55"/>
      <c r="AL2375" s="55"/>
      <c r="AM2375" s="55"/>
      <c r="AN2375" s="54" t="str">
        <f t="shared" si="610"/>
        <v/>
      </c>
      <c r="AO2375" s="54" t="str">
        <f t="shared" si="611"/>
        <v/>
      </c>
      <c r="AP2375" s="53"/>
      <c r="AQ2375" s="53"/>
      <c r="AR2375" s="1"/>
      <c r="AS2375" s="1"/>
    </row>
    <row r="2376" spans="1:45" ht="18.75" customHeight="1" x14ac:dyDescent="0.35">
      <c r="A2376" s="1"/>
      <c r="B2376" s="49">
        <f>IF(R2376="",0,COUNTIF($R$7:R2376,R2376))</f>
        <v>0</v>
      </c>
      <c r="C2376" s="49" t="str">
        <f t="shared" si="596"/>
        <v>0</v>
      </c>
      <c r="D2376" s="49">
        <f>IF(X2376="",0,COUNTIF($X$7:X2376,X2376))</f>
        <v>0</v>
      </c>
      <c r="E2376" s="49" t="str">
        <f t="shared" si="597"/>
        <v>0</v>
      </c>
      <c r="F2376" s="49">
        <f>IF(AD2376="",0,COUNTIF($AD$7:AD2376,AD2376))</f>
        <v>0</v>
      </c>
      <c r="G2376" s="49" t="str">
        <f t="shared" si="598"/>
        <v>0</v>
      </c>
      <c r="H2376" s="49">
        <f>IF(AJ2376="",0,COUNTIF($AJ$7:AJ2376,AJ2376))</f>
        <v>0</v>
      </c>
      <c r="I2376" s="49" t="str">
        <f t="shared" si="599"/>
        <v>0</v>
      </c>
      <c r="J2376" s="120">
        <f t="shared" si="600"/>
        <v>0</v>
      </c>
      <c r="K2376" s="50" t="str">
        <f t="shared" si="601"/>
        <v>-</v>
      </c>
      <c r="L2376" s="49">
        <f>IF(N2376="",0,COUNTIF($N$7:N2376,N2376))</f>
        <v>0</v>
      </c>
      <c r="M2376" s="50" t="str">
        <f t="shared" si="602"/>
        <v>0</v>
      </c>
      <c r="N2376" s="49" t="str">
        <f t="shared" si="603"/>
        <v/>
      </c>
      <c r="O2376" s="1"/>
      <c r="P2376" s="112"/>
      <c r="Q2376" s="4"/>
      <c r="R2376" s="4"/>
      <c r="S2376" s="54" t="str">
        <f t="shared" si="604"/>
        <v/>
      </c>
      <c r="T2376" s="51"/>
      <c r="U2376" s="53"/>
      <c r="V2376" s="233"/>
      <c r="W2376" s="234" t="str">
        <f t="shared" si="605"/>
        <v/>
      </c>
      <c r="X2376" s="52"/>
      <c r="Y2376" s="53"/>
      <c r="Z2376" s="53"/>
      <c r="AA2376" s="53"/>
      <c r="AB2376" s="54" t="str">
        <f t="shared" si="606"/>
        <v/>
      </c>
      <c r="AC2376" s="54" t="str">
        <f t="shared" si="607"/>
        <v/>
      </c>
      <c r="AD2376" s="52"/>
      <c r="AE2376" s="53"/>
      <c r="AF2376" s="53"/>
      <c r="AG2376" s="53"/>
      <c r="AH2376" s="54" t="str">
        <f t="shared" si="608"/>
        <v/>
      </c>
      <c r="AI2376" s="54" t="str">
        <f t="shared" si="609"/>
        <v/>
      </c>
      <c r="AJ2376" s="52"/>
      <c r="AK2376" s="55"/>
      <c r="AL2376" s="55"/>
      <c r="AM2376" s="55"/>
      <c r="AN2376" s="54" t="str">
        <f t="shared" si="610"/>
        <v/>
      </c>
      <c r="AO2376" s="54" t="str">
        <f t="shared" si="611"/>
        <v/>
      </c>
      <c r="AP2376" s="53"/>
      <c r="AQ2376" s="53"/>
      <c r="AR2376" s="1"/>
      <c r="AS2376" s="1"/>
    </row>
    <row r="2377" spans="1:45" ht="18.75" customHeight="1" x14ac:dyDescent="0.35">
      <c r="A2377" s="1"/>
      <c r="B2377" s="49">
        <f>IF(R2377="",0,COUNTIF($R$7:R2377,R2377))</f>
        <v>0</v>
      </c>
      <c r="C2377" s="49" t="str">
        <f t="shared" si="596"/>
        <v>0</v>
      </c>
      <c r="D2377" s="49">
        <f>IF(X2377="",0,COUNTIF($X$7:X2377,X2377))</f>
        <v>0</v>
      </c>
      <c r="E2377" s="49" t="str">
        <f t="shared" si="597"/>
        <v>0</v>
      </c>
      <c r="F2377" s="49">
        <f>IF(AD2377="",0,COUNTIF($AD$7:AD2377,AD2377))</f>
        <v>0</v>
      </c>
      <c r="G2377" s="49" t="str">
        <f t="shared" si="598"/>
        <v>0</v>
      </c>
      <c r="H2377" s="49">
        <f>IF(AJ2377="",0,COUNTIF($AJ$7:AJ2377,AJ2377))</f>
        <v>0</v>
      </c>
      <c r="I2377" s="49" t="str">
        <f t="shared" si="599"/>
        <v>0</v>
      </c>
      <c r="J2377" s="120">
        <f t="shared" si="600"/>
        <v>0</v>
      </c>
      <c r="K2377" s="50" t="str">
        <f t="shared" si="601"/>
        <v>-</v>
      </c>
      <c r="L2377" s="49">
        <f>IF(N2377="",0,COUNTIF($N$7:N2377,N2377))</f>
        <v>0</v>
      </c>
      <c r="M2377" s="50" t="str">
        <f t="shared" si="602"/>
        <v>0</v>
      </c>
      <c r="N2377" s="49" t="str">
        <f t="shared" si="603"/>
        <v/>
      </c>
      <c r="O2377" s="1"/>
      <c r="P2377" s="112"/>
      <c r="Q2377" s="4"/>
      <c r="R2377" s="4"/>
      <c r="S2377" s="54" t="str">
        <f t="shared" si="604"/>
        <v/>
      </c>
      <c r="T2377" s="51"/>
      <c r="U2377" s="53"/>
      <c r="V2377" s="233"/>
      <c r="W2377" s="234" t="str">
        <f t="shared" si="605"/>
        <v/>
      </c>
      <c r="X2377" s="52"/>
      <c r="Y2377" s="53"/>
      <c r="Z2377" s="53"/>
      <c r="AA2377" s="53"/>
      <c r="AB2377" s="54" t="str">
        <f t="shared" si="606"/>
        <v/>
      </c>
      <c r="AC2377" s="54" t="str">
        <f t="shared" si="607"/>
        <v/>
      </c>
      <c r="AD2377" s="52"/>
      <c r="AE2377" s="53"/>
      <c r="AF2377" s="53"/>
      <c r="AG2377" s="53"/>
      <c r="AH2377" s="54" t="str">
        <f t="shared" si="608"/>
        <v/>
      </c>
      <c r="AI2377" s="54" t="str">
        <f t="shared" si="609"/>
        <v/>
      </c>
      <c r="AJ2377" s="52"/>
      <c r="AK2377" s="55"/>
      <c r="AL2377" s="55"/>
      <c r="AM2377" s="55"/>
      <c r="AN2377" s="54" t="str">
        <f t="shared" si="610"/>
        <v/>
      </c>
      <c r="AO2377" s="54" t="str">
        <f t="shared" si="611"/>
        <v/>
      </c>
      <c r="AP2377" s="53"/>
      <c r="AQ2377" s="53"/>
      <c r="AR2377" s="1"/>
      <c r="AS2377" s="1"/>
    </row>
    <row r="2378" spans="1:45" ht="18.75" customHeight="1" x14ac:dyDescent="0.35">
      <c r="A2378" s="1"/>
      <c r="B2378" s="49">
        <f>IF(R2378="",0,COUNTIF($R$7:R2378,R2378))</f>
        <v>0</v>
      </c>
      <c r="C2378" s="49" t="str">
        <f t="shared" si="596"/>
        <v>0</v>
      </c>
      <c r="D2378" s="49">
        <f>IF(X2378="",0,COUNTIF($X$7:X2378,X2378))</f>
        <v>0</v>
      </c>
      <c r="E2378" s="49" t="str">
        <f t="shared" si="597"/>
        <v>0</v>
      </c>
      <c r="F2378" s="49">
        <f>IF(AD2378="",0,COUNTIF($AD$7:AD2378,AD2378))</f>
        <v>0</v>
      </c>
      <c r="G2378" s="49" t="str">
        <f t="shared" si="598"/>
        <v>0</v>
      </c>
      <c r="H2378" s="49">
        <f>IF(AJ2378="",0,COUNTIF($AJ$7:AJ2378,AJ2378))</f>
        <v>0</v>
      </c>
      <c r="I2378" s="49" t="str">
        <f t="shared" si="599"/>
        <v>0</v>
      </c>
      <c r="J2378" s="120">
        <f t="shared" si="600"/>
        <v>0</v>
      </c>
      <c r="K2378" s="50" t="str">
        <f t="shared" si="601"/>
        <v>-</v>
      </c>
      <c r="L2378" s="49">
        <f>IF(N2378="",0,COUNTIF($N$7:N2378,N2378))</f>
        <v>0</v>
      </c>
      <c r="M2378" s="50" t="str">
        <f t="shared" si="602"/>
        <v>0</v>
      </c>
      <c r="N2378" s="49" t="str">
        <f t="shared" si="603"/>
        <v/>
      </c>
      <c r="O2378" s="1"/>
      <c r="P2378" s="112"/>
      <c r="Q2378" s="4"/>
      <c r="R2378" s="4"/>
      <c r="S2378" s="54" t="str">
        <f t="shared" si="604"/>
        <v/>
      </c>
      <c r="T2378" s="51"/>
      <c r="U2378" s="53"/>
      <c r="V2378" s="233"/>
      <c r="W2378" s="234" t="str">
        <f t="shared" si="605"/>
        <v/>
      </c>
      <c r="X2378" s="52"/>
      <c r="Y2378" s="53"/>
      <c r="Z2378" s="53"/>
      <c r="AA2378" s="53"/>
      <c r="AB2378" s="54" t="str">
        <f t="shared" si="606"/>
        <v/>
      </c>
      <c r="AC2378" s="54" t="str">
        <f t="shared" si="607"/>
        <v/>
      </c>
      <c r="AD2378" s="52"/>
      <c r="AE2378" s="53"/>
      <c r="AF2378" s="53"/>
      <c r="AG2378" s="53"/>
      <c r="AH2378" s="54" t="str">
        <f t="shared" si="608"/>
        <v/>
      </c>
      <c r="AI2378" s="54" t="str">
        <f t="shared" si="609"/>
        <v/>
      </c>
      <c r="AJ2378" s="52"/>
      <c r="AK2378" s="55"/>
      <c r="AL2378" s="55"/>
      <c r="AM2378" s="55"/>
      <c r="AN2378" s="54" t="str">
        <f t="shared" si="610"/>
        <v/>
      </c>
      <c r="AO2378" s="54" t="str">
        <f t="shared" si="611"/>
        <v/>
      </c>
      <c r="AP2378" s="53"/>
      <c r="AQ2378" s="53"/>
      <c r="AR2378" s="1"/>
      <c r="AS2378" s="1"/>
    </row>
    <row r="2379" spans="1:45" ht="18.75" customHeight="1" x14ac:dyDescent="0.35">
      <c r="A2379" s="1"/>
      <c r="B2379" s="49">
        <f>IF(R2379="",0,COUNTIF($R$7:R2379,R2379))</f>
        <v>0</v>
      </c>
      <c r="C2379" s="49" t="str">
        <f t="shared" si="596"/>
        <v>0</v>
      </c>
      <c r="D2379" s="49">
        <f>IF(X2379="",0,COUNTIF($X$7:X2379,X2379))</f>
        <v>0</v>
      </c>
      <c r="E2379" s="49" t="str">
        <f t="shared" si="597"/>
        <v>0</v>
      </c>
      <c r="F2379" s="49">
        <f>IF(AD2379="",0,COUNTIF($AD$7:AD2379,AD2379))</f>
        <v>0</v>
      </c>
      <c r="G2379" s="49" t="str">
        <f t="shared" si="598"/>
        <v>0</v>
      </c>
      <c r="H2379" s="49">
        <f>IF(AJ2379="",0,COUNTIF($AJ$7:AJ2379,AJ2379))</f>
        <v>0</v>
      </c>
      <c r="I2379" s="49" t="str">
        <f t="shared" si="599"/>
        <v>0</v>
      </c>
      <c r="J2379" s="120">
        <f t="shared" si="600"/>
        <v>0</v>
      </c>
      <c r="K2379" s="50" t="str">
        <f t="shared" si="601"/>
        <v>-</v>
      </c>
      <c r="L2379" s="49">
        <f>IF(N2379="",0,COUNTIF($N$7:N2379,N2379))</f>
        <v>0</v>
      </c>
      <c r="M2379" s="50" t="str">
        <f t="shared" si="602"/>
        <v>0</v>
      </c>
      <c r="N2379" s="49" t="str">
        <f t="shared" si="603"/>
        <v/>
      </c>
      <c r="O2379" s="1"/>
      <c r="P2379" s="112"/>
      <c r="Q2379" s="4"/>
      <c r="R2379" s="4"/>
      <c r="S2379" s="54" t="str">
        <f t="shared" si="604"/>
        <v/>
      </c>
      <c r="T2379" s="51"/>
      <c r="U2379" s="53"/>
      <c r="V2379" s="233"/>
      <c r="W2379" s="234" t="str">
        <f t="shared" si="605"/>
        <v/>
      </c>
      <c r="X2379" s="52"/>
      <c r="Y2379" s="53"/>
      <c r="Z2379" s="53"/>
      <c r="AA2379" s="53"/>
      <c r="AB2379" s="54" t="str">
        <f t="shared" si="606"/>
        <v/>
      </c>
      <c r="AC2379" s="54" t="str">
        <f t="shared" si="607"/>
        <v/>
      </c>
      <c r="AD2379" s="52"/>
      <c r="AE2379" s="53"/>
      <c r="AF2379" s="53"/>
      <c r="AG2379" s="53"/>
      <c r="AH2379" s="54" t="str">
        <f t="shared" si="608"/>
        <v/>
      </c>
      <c r="AI2379" s="54" t="str">
        <f t="shared" si="609"/>
        <v/>
      </c>
      <c r="AJ2379" s="52"/>
      <c r="AK2379" s="55"/>
      <c r="AL2379" s="55"/>
      <c r="AM2379" s="55"/>
      <c r="AN2379" s="54" t="str">
        <f t="shared" si="610"/>
        <v/>
      </c>
      <c r="AO2379" s="54" t="str">
        <f t="shared" si="611"/>
        <v/>
      </c>
      <c r="AP2379" s="53"/>
      <c r="AQ2379" s="53"/>
      <c r="AR2379" s="1"/>
      <c r="AS2379" s="1"/>
    </row>
    <row r="2380" spans="1:45" ht="18.75" customHeight="1" x14ac:dyDescent="0.35">
      <c r="A2380" s="1"/>
      <c r="B2380" s="49">
        <f>IF(R2380="",0,COUNTIF($R$7:R2380,R2380))</f>
        <v>0</v>
      </c>
      <c r="C2380" s="49" t="str">
        <f t="shared" si="596"/>
        <v>0</v>
      </c>
      <c r="D2380" s="49">
        <f>IF(X2380="",0,COUNTIF($X$7:X2380,X2380))</f>
        <v>0</v>
      </c>
      <c r="E2380" s="49" t="str">
        <f t="shared" si="597"/>
        <v>0</v>
      </c>
      <c r="F2380" s="49">
        <f>IF(AD2380="",0,COUNTIF($AD$7:AD2380,AD2380))</f>
        <v>0</v>
      </c>
      <c r="G2380" s="49" t="str">
        <f t="shared" si="598"/>
        <v>0</v>
      </c>
      <c r="H2380" s="49">
        <f>IF(AJ2380="",0,COUNTIF($AJ$7:AJ2380,AJ2380))</f>
        <v>0</v>
      </c>
      <c r="I2380" s="49" t="str">
        <f t="shared" si="599"/>
        <v>0</v>
      </c>
      <c r="J2380" s="120">
        <f t="shared" si="600"/>
        <v>0</v>
      </c>
      <c r="K2380" s="50" t="str">
        <f t="shared" si="601"/>
        <v>-</v>
      </c>
      <c r="L2380" s="49">
        <f>IF(N2380="",0,COUNTIF($N$7:N2380,N2380))</f>
        <v>0</v>
      </c>
      <c r="M2380" s="50" t="str">
        <f t="shared" si="602"/>
        <v>0</v>
      </c>
      <c r="N2380" s="49" t="str">
        <f t="shared" si="603"/>
        <v/>
      </c>
      <c r="O2380" s="1"/>
      <c r="P2380" s="112"/>
      <c r="Q2380" s="4"/>
      <c r="R2380" s="4"/>
      <c r="S2380" s="54" t="str">
        <f t="shared" si="604"/>
        <v/>
      </c>
      <c r="T2380" s="51"/>
      <c r="U2380" s="53"/>
      <c r="V2380" s="233"/>
      <c r="W2380" s="234" t="str">
        <f t="shared" si="605"/>
        <v/>
      </c>
      <c r="X2380" s="52"/>
      <c r="Y2380" s="53"/>
      <c r="Z2380" s="53"/>
      <c r="AA2380" s="53"/>
      <c r="AB2380" s="54" t="str">
        <f t="shared" si="606"/>
        <v/>
      </c>
      <c r="AC2380" s="54" t="str">
        <f t="shared" si="607"/>
        <v/>
      </c>
      <c r="AD2380" s="52"/>
      <c r="AE2380" s="53"/>
      <c r="AF2380" s="53"/>
      <c r="AG2380" s="53"/>
      <c r="AH2380" s="54" t="str">
        <f t="shared" si="608"/>
        <v/>
      </c>
      <c r="AI2380" s="54" t="str">
        <f t="shared" si="609"/>
        <v/>
      </c>
      <c r="AJ2380" s="52"/>
      <c r="AK2380" s="55"/>
      <c r="AL2380" s="55"/>
      <c r="AM2380" s="55"/>
      <c r="AN2380" s="54" t="str">
        <f t="shared" si="610"/>
        <v/>
      </c>
      <c r="AO2380" s="54" t="str">
        <f t="shared" si="611"/>
        <v/>
      </c>
      <c r="AP2380" s="53"/>
      <c r="AQ2380" s="53"/>
      <c r="AR2380" s="1"/>
      <c r="AS2380" s="1"/>
    </row>
    <row r="2381" spans="1:45" ht="18.75" customHeight="1" x14ac:dyDescent="0.35">
      <c r="A2381" s="1"/>
      <c r="B2381" s="49">
        <f>IF(R2381="",0,COUNTIF($R$7:R2381,R2381))</f>
        <v>0</v>
      </c>
      <c r="C2381" s="49" t="str">
        <f t="shared" si="596"/>
        <v>0</v>
      </c>
      <c r="D2381" s="49">
        <f>IF(X2381="",0,COUNTIF($X$7:X2381,X2381))</f>
        <v>0</v>
      </c>
      <c r="E2381" s="49" t="str">
        <f t="shared" si="597"/>
        <v>0</v>
      </c>
      <c r="F2381" s="49">
        <f>IF(AD2381="",0,COUNTIF($AD$7:AD2381,AD2381))</f>
        <v>0</v>
      </c>
      <c r="G2381" s="49" t="str">
        <f t="shared" si="598"/>
        <v>0</v>
      </c>
      <c r="H2381" s="49">
        <f>IF(AJ2381="",0,COUNTIF($AJ$7:AJ2381,AJ2381))</f>
        <v>0</v>
      </c>
      <c r="I2381" s="49" t="str">
        <f t="shared" si="599"/>
        <v>0</v>
      </c>
      <c r="J2381" s="120">
        <f t="shared" si="600"/>
        <v>0</v>
      </c>
      <c r="K2381" s="50" t="str">
        <f t="shared" si="601"/>
        <v>-</v>
      </c>
      <c r="L2381" s="49">
        <f>IF(N2381="",0,COUNTIF($N$7:N2381,N2381))</f>
        <v>0</v>
      </c>
      <c r="M2381" s="50" t="str">
        <f t="shared" si="602"/>
        <v>0</v>
      </c>
      <c r="N2381" s="49" t="str">
        <f t="shared" si="603"/>
        <v/>
      </c>
      <c r="O2381" s="1"/>
      <c r="P2381" s="112"/>
      <c r="Q2381" s="4"/>
      <c r="R2381" s="4"/>
      <c r="S2381" s="54" t="str">
        <f t="shared" si="604"/>
        <v/>
      </c>
      <c r="T2381" s="51"/>
      <c r="U2381" s="53"/>
      <c r="V2381" s="233"/>
      <c r="W2381" s="234" t="str">
        <f t="shared" si="605"/>
        <v/>
      </c>
      <c r="X2381" s="52"/>
      <c r="Y2381" s="53"/>
      <c r="Z2381" s="53"/>
      <c r="AA2381" s="53"/>
      <c r="AB2381" s="54" t="str">
        <f t="shared" si="606"/>
        <v/>
      </c>
      <c r="AC2381" s="54" t="str">
        <f t="shared" si="607"/>
        <v/>
      </c>
      <c r="AD2381" s="52"/>
      <c r="AE2381" s="53"/>
      <c r="AF2381" s="53"/>
      <c r="AG2381" s="53"/>
      <c r="AH2381" s="54" t="str">
        <f t="shared" si="608"/>
        <v/>
      </c>
      <c r="AI2381" s="54" t="str">
        <f t="shared" si="609"/>
        <v/>
      </c>
      <c r="AJ2381" s="52"/>
      <c r="AK2381" s="55"/>
      <c r="AL2381" s="55"/>
      <c r="AM2381" s="55"/>
      <c r="AN2381" s="54" t="str">
        <f t="shared" si="610"/>
        <v/>
      </c>
      <c r="AO2381" s="54" t="str">
        <f t="shared" si="611"/>
        <v/>
      </c>
      <c r="AP2381" s="53"/>
      <c r="AQ2381" s="53"/>
      <c r="AR2381" s="1"/>
      <c r="AS2381" s="1"/>
    </row>
    <row r="2382" spans="1:45" ht="18.75" customHeight="1" x14ac:dyDescent="0.35">
      <c r="A2382" s="1"/>
      <c r="B2382" s="49">
        <f>IF(R2382="",0,COUNTIF($R$7:R2382,R2382))</f>
        <v>0</v>
      </c>
      <c r="C2382" s="49" t="str">
        <f t="shared" si="596"/>
        <v>0</v>
      </c>
      <c r="D2382" s="49">
        <f>IF(X2382="",0,COUNTIF($X$7:X2382,X2382))</f>
        <v>0</v>
      </c>
      <c r="E2382" s="49" t="str">
        <f t="shared" si="597"/>
        <v>0</v>
      </c>
      <c r="F2382" s="49">
        <f>IF(AD2382="",0,COUNTIF($AD$7:AD2382,AD2382))</f>
        <v>0</v>
      </c>
      <c r="G2382" s="49" t="str">
        <f t="shared" si="598"/>
        <v>0</v>
      </c>
      <c r="H2382" s="49">
        <f>IF(AJ2382="",0,COUNTIF($AJ$7:AJ2382,AJ2382))</f>
        <v>0</v>
      </c>
      <c r="I2382" s="49" t="str">
        <f t="shared" si="599"/>
        <v>0</v>
      </c>
      <c r="J2382" s="120">
        <f t="shared" si="600"/>
        <v>0</v>
      </c>
      <c r="K2382" s="50" t="str">
        <f t="shared" si="601"/>
        <v>-</v>
      </c>
      <c r="L2382" s="49">
        <f>IF(N2382="",0,COUNTIF($N$7:N2382,N2382))</f>
        <v>0</v>
      </c>
      <c r="M2382" s="50" t="str">
        <f t="shared" si="602"/>
        <v>0</v>
      </c>
      <c r="N2382" s="49" t="str">
        <f t="shared" si="603"/>
        <v/>
      </c>
      <c r="O2382" s="1"/>
      <c r="P2382" s="112"/>
      <c r="Q2382" s="4"/>
      <c r="R2382" s="4"/>
      <c r="S2382" s="54" t="str">
        <f t="shared" si="604"/>
        <v/>
      </c>
      <c r="T2382" s="51"/>
      <c r="U2382" s="53"/>
      <c r="V2382" s="233"/>
      <c r="W2382" s="234" t="str">
        <f t="shared" si="605"/>
        <v/>
      </c>
      <c r="X2382" s="52"/>
      <c r="Y2382" s="53"/>
      <c r="Z2382" s="53"/>
      <c r="AA2382" s="53"/>
      <c r="AB2382" s="54" t="str">
        <f t="shared" si="606"/>
        <v/>
      </c>
      <c r="AC2382" s="54" t="str">
        <f t="shared" si="607"/>
        <v/>
      </c>
      <c r="AD2382" s="52"/>
      <c r="AE2382" s="53"/>
      <c r="AF2382" s="53"/>
      <c r="AG2382" s="53"/>
      <c r="AH2382" s="54" t="str">
        <f t="shared" si="608"/>
        <v/>
      </c>
      <c r="AI2382" s="54" t="str">
        <f t="shared" si="609"/>
        <v/>
      </c>
      <c r="AJ2382" s="52"/>
      <c r="AK2382" s="55"/>
      <c r="AL2382" s="55"/>
      <c r="AM2382" s="55"/>
      <c r="AN2382" s="54" t="str">
        <f t="shared" si="610"/>
        <v/>
      </c>
      <c r="AO2382" s="54" t="str">
        <f t="shared" si="611"/>
        <v/>
      </c>
      <c r="AP2382" s="53"/>
      <c r="AQ2382" s="53"/>
      <c r="AR2382" s="1"/>
      <c r="AS2382" s="1"/>
    </row>
    <row r="2383" spans="1:45" ht="18.75" customHeight="1" x14ac:dyDescent="0.35">
      <c r="A2383" s="1"/>
      <c r="B2383" s="49">
        <f>IF(R2383="",0,COUNTIF($R$7:R2383,R2383))</f>
        <v>0</v>
      </c>
      <c r="C2383" s="49" t="str">
        <f t="shared" si="596"/>
        <v>0</v>
      </c>
      <c r="D2383" s="49">
        <f>IF(X2383="",0,COUNTIF($X$7:X2383,X2383))</f>
        <v>0</v>
      </c>
      <c r="E2383" s="49" t="str">
        <f t="shared" si="597"/>
        <v>0</v>
      </c>
      <c r="F2383" s="49">
        <f>IF(AD2383="",0,COUNTIF($AD$7:AD2383,AD2383))</f>
        <v>0</v>
      </c>
      <c r="G2383" s="49" t="str">
        <f t="shared" si="598"/>
        <v>0</v>
      </c>
      <c r="H2383" s="49">
        <f>IF(AJ2383="",0,COUNTIF($AJ$7:AJ2383,AJ2383))</f>
        <v>0</v>
      </c>
      <c r="I2383" s="49" t="str">
        <f t="shared" si="599"/>
        <v>0</v>
      </c>
      <c r="J2383" s="120">
        <f t="shared" si="600"/>
        <v>0</v>
      </c>
      <c r="K2383" s="50" t="str">
        <f t="shared" si="601"/>
        <v>-</v>
      </c>
      <c r="L2383" s="49">
        <f>IF(N2383="",0,COUNTIF($N$7:N2383,N2383))</f>
        <v>0</v>
      </c>
      <c r="M2383" s="50" t="str">
        <f t="shared" si="602"/>
        <v>0</v>
      </c>
      <c r="N2383" s="49" t="str">
        <f t="shared" si="603"/>
        <v/>
      </c>
      <c r="O2383" s="1"/>
      <c r="P2383" s="112"/>
      <c r="Q2383" s="4"/>
      <c r="R2383" s="4"/>
      <c r="S2383" s="54" t="str">
        <f t="shared" si="604"/>
        <v/>
      </c>
      <c r="T2383" s="51"/>
      <c r="U2383" s="53"/>
      <c r="V2383" s="233"/>
      <c r="W2383" s="234" t="str">
        <f t="shared" si="605"/>
        <v/>
      </c>
      <c r="X2383" s="52"/>
      <c r="Y2383" s="53"/>
      <c r="Z2383" s="53"/>
      <c r="AA2383" s="53"/>
      <c r="AB2383" s="54" t="str">
        <f t="shared" si="606"/>
        <v/>
      </c>
      <c r="AC2383" s="54" t="str">
        <f t="shared" si="607"/>
        <v/>
      </c>
      <c r="AD2383" s="52"/>
      <c r="AE2383" s="53"/>
      <c r="AF2383" s="53"/>
      <c r="AG2383" s="53"/>
      <c r="AH2383" s="54" t="str">
        <f t="shared" si="608"/>
        <v/>
      </c>
      <c r="AI2383" s="54" t="str">
        <f t="shared" si="609"/>
        <v/>
      </c>
      <c r="AJ2383" s="52"/>
      <c r="AK2383" s="55"/>
      <c r="AL2383" s="55"/>
      <c r="AM2383" s="55"/>
      <c r="AN2383" s="54" t="str">
        <f t="shared" si="610"/>
        <v/>
      </c>
      <c r="AO2383" s="54" t="str">
        <f t="shared" si="611"/>
        <v/>
      </c>
      <c r="AP2383" s="53"/>
      <c r="AQ2383" s="53"/>
      <c r="AR2383" s="1"/>
      <c r="AS2383" s="1"/>
    </row>
    <row r="2384" spans="1:45" ht="18.75" customHeight="1" x14ac:dyDescent="0.35">
      <c r="A2384" s="1"/>
      <c r="B2384" s="49">
        <f>IF(R2384="",0,COUNTIF($R$7:R2384,R2384))</f>
        <v>0</v>
      </c>
      <c r="C2384" s="49" t="str">
        <f t="shared" si="596"/>
        <v>0</v>
      </c>
      <c r="D2384" s="49">
        <f>IF(X2384="",0,COUNTIF($X$7:X2384,X2384))</f>
        <v>0</v>
      </c>
      <c r="E2384" s="49" t="str">
        <f t="shared" si="597"/>
        <v>0</v>
      </c>
      <c r="F2384" s="49">
        <f>IF(AD2384="",0,COUNTIF($AD$7:AD2384,AD2384))</f>
        <v>0</v>
      </c>
      <c r="G2384" s="49" t="str">
        <f t="shared" si="598"/>
        <v>0</v>
      </c>
      <c r="H2384" s="49">
        <f>IF(AJ2384="",0,COUNTIF($AJ$7:AJ2384,AJ2384))</f>
        <v>0</v>
      </c>
      <c r="I2384" s="49" t="str">
        <f t="shared" si="599"/>
        <v>0</v>
      </c>
      <c r="J2384" s="120">
        <f t="shared" si="600"/>
        <v>0</v>
      </c>
      <c r="K2384" s="50" t="str">
        <f t="shared" si="601"/>
        <v>-</v>
      </c>
      <c r="L2384" s="49">
        <f>IF(N2384="",0,COUNTIF($N$7:N2384,N2384))</f>
        <v>0</v>
      </c>
      <c r="M2384" s="50" t="str">
        <f t="shared" si="602"/>
        <v>0</v>
      </c>
      <c r="N2384" s="49" t="str">
        <f t="shared" si="603"/>
        <v/>
      </c>
      <c r="O2384" s="1"/>
      <c r="P2384" s="112"/>
      <c r="Q2384" s="4"/>
      <c r="R2384" s="4"/>
      <c r="S2384" s="54" t="str">
        <f t="shared" si="604"/>
        <v/>
      </c>
      <c r="T2384" s="51"/>
      <c r="U2384" s="53"/>
      <c r="V2384" s="233"/>
      <c r="W2384" s="234" t="str">
        <f t="shared" si="605"/>
        <v/>
      </c>
      <c r="X2384" s="52"/>
      <c r="Y2384" s="53"/>
      <c r="Z2384" s="53"/>
      <c r="AA2384" s="53"/>
      <c r="AB2384" s="54" t="str">
        <f t="shared" si="606"/>
        <v/>
      </c>
      <c r="AC2384" s="54" t="str">
        <f t="shared" si="607"/>
        <v/>
      </c>
      <c r="AD2384" s="52"/>
      <c r="AE2384" s="53"/>
      <c r="AF2384" s="53"/>
      <c r="AG2384" s="53"/>
      <c r="AH2384" s="54" t="str">
        <f t="shared" si="608"/>
        <v/>
      </c>
      <c r="AI2384" s="54" t="str">
        <f t="shared" si="609"/>
        <v/>
      </c>
      <c r="AJ2384" s="52"/>
      <c r="AK2384" s="55"/>
      <c r="AL2384" s="55"/>
      <c r="AM2384" s="55"/>
      <c r="AN2384" s="54" t="str">
        <f t="shared" si="610"/>
        <v/>
      </c>
      <c r="AO2384" s="54" t="str">
        <f t="shared" si="611"/>
        <v/>
      </c>
      <c r="AP2384" s="53"/>
      <c r="AQ2384" s="53"/>
      <c r="AR2384" s="1"/>
      <c r="AS2384" s="1"/>
    </row>
    <row r="2385" spans="1:45" ht="18.75" customHeight="1" x14ac:dyDescent="0.35">
      <c r="A2385" s="1"/>
      <c r="B2385" s="49">
        <f>IF(R2385="",0,COUNTIF($R$7:R2385,R2385))</f>
        <v>0</v>
      </c>
      <c r="C2385" s="49" t="str">
        <f t="shared" si="596"/>
        <v>0</v>
      </c>
      <c r="D2385" s="49">
        <f>IF(X2385="",0,COUNTIF($X$7:X2385,X2385))</f>
        <v>0</v>
      </c>
      <c r="E2385" s="49" t="str">
        <f t="shared" si="597"/>
        <v>0</v>
      </c>
      <c r="F2385" s="49">
        <f>IF(AD2385="",0,COUNTIF($AD$7:AD2385,AD2385))</f>
        <v>0</v>
      </c>
      <c r="G2385" s="49" t="str">
        <f t="shared" si="598"/>
        <v>0</v>
      </c>
      <c r="H2385" s="49">
        <f>IF(AJ2385="",0,COUNTIF($AJ$7:AJ2385,AJ2385))</f>
        <v>0</v>
      </c>
      <c r="I2385" s="49" t="str">
        <f t="shared" si="599"/>
        <v>0</v>
      </c>
      <c r="J2385" s="120">
        <f t="shared" si="600"/>
        <v>0</v>
      </c>
      <c r="K2385" s="50" t="str">
        <f t="shared" si="601"/>
        <v>-</v>
      </c>
      <c r="L2385" s="49">
        <f>IF(N2385="",0,COUNTIF($N$7:N2385,N2385))</f>
        <v>0</v>
      </c>
      <c r="M2385" s="50" t="str">
        <f t="shared" si="602"/>
        <v>0</v>
      </c>
      <c r="N2385" s="49" t="str">
        <f t="shared" si="603"/>
        <v/>
      </c>
      <c r="O2385" s="1"/>
      <c r="P2385" s="112"/>
      <c r="Q2385" s="4"/>
      <c r="R2385" s="4"/>
      <c r="S2385" s="54" t="str">
        <f t="shared" si="604"/>
        <v/>
      </c>
      <c r="T2385" s="51"/>
      <c r="U2385" s="53"/>
      <c r="V2385" s="233"/>
      <c r="W2385" s="234" t="str">
        <f t="shared" si="605"/>
        <v/>
      </c>
      <c r="X2385" s="52"/>
      <c r="Y2385" s="53"/>
      <c r="Z2385" s="53"/>
      <c r="AA2385" s="53"/>
      <c r="AB2385" s="54" t="str">
        <f t="shared" si="606"/>
        <v/>
      </c>
      <c r="AC2385" s="54" t="str">
        <f t="shared" si="607"/>
        <v/>
      </c>
      <c r="AD2385" s="52"/>
      <c r="AE2385" s="53"/>
      <c r="AF2385" s="53"/>
      <c r="AG2385" s="53"/>
      <c r="AH2385" s="54" t="str">
        <f t="shared" si="608"/>
        <v/>
      </c>
      <c r="AI2385" s="54" t="str">
        <f t="shared" si="609"/>
        <v/>
      </c>
      <c r="AJ2385" s="52"/>
      <c r="AK2385" s="55"/>
      <c r="AL2385" s="55"/>
      <c r="AM2385" s="55"/>
      <c r="AN2385" s="54" t="str">
        <f t="shared" si="610"/>
        <v/>
      </c>
      <c r="AO2385" s="54" t="str">
        <f t="shared" si="611"/>
        <v/>
      </c>
      <c r="AP2385" s="53"/>
      <c r="AQ2385" s="53"/>
      <c r="AR2385" s="1"/>
      <c r="AS2385" s="1"/>
    </row>
    <row r="2386" spans="1:45" ht="18.75" customHeight="1" x14ac:dyDescent="0.35">
      <c r="A2386" s="1"/>
      <c r="B2386" s="49">
        <f>IF(R2386="",0,COUNTIF($R$7:R2386,R2386))</f>
        <v>0</v>
      </c>
      <c r="C2386" s="49" t="str">
        <f t="shared" si="596"/>
        <v>0</v>
      </c>
      <c r="D2386" s="49">
        <f>IF(X2386="",0,COUNTIF($X$7:X2386,X2386))</f>
        <v>0</v>
      </c>
      <c r="E2386" s="49" t="str">
        <f t="shared" si="597"/>
        <v>0</v>
      </c>
      <c r="F2386" s="49">
        <f>IF(AD2386="",0,COUNTIF($AD$7:AD2386,AD2386))</f>
        <v>0</v>
      </c>
      <c r="G2386" s="49" t="str">
        <f t="shared" si="598"/>
        <v>0</v>
      </c>
      <c r="H2386" s="49">
        <f>IF(AJ2386="",0,COUNTIF($AJ$7:AJ2386,AJ2386))</f>
        <v>0</v>
      </c>
      <c r="I2386" s="49" t="str">
        <f t="shared" si="599"/>
        <v>0</v>
      </c>
      <c r="J2386" s="120">
        <f t="shared" si="600"/>
        <v>0</v>
      </c>
      <c r="K2386" s="50" t="str">
        <f t="shared" si="601"/>
        <v>-</v>
      </c>
      <c r="L2386" s="49">
        <f>IF(N2386="",0,COUNTIF($N$7:N2386,N2386))</f>
        <v>0</v>
      </c>
      <c r="M2386" s="50" t="str">
        <f t="shared" si="602"/>
        <v>0</v>
      </c>
      <c r="N2386" s="49" t="str">
        <f t="shared" si="603"/>
        <v/>
      </c>
      <c r="O2386" s="1"/>
      <c r="P2386" s="112"/>
      <c r="Q2386" s="4"/>
      <c r="R2386" s="4"/>
      <c r="S2386" s="54" t="str">
        <f t="shared" si="604"/>
        <v/>
      </c>
      <c r="T2386" s="51"/>
      <c r="U2386" s="53"/>
      <c r="V2386" s="233"/>
      <c r="W2386" s="234" t="str">
        <f t="shared" si="605"/>
        <v/>
      </c>
      <c r="X2386" s="52"/>
      <c r="Y2386" s="53"/>
      <c r="Z2386" s="53"/>
      <c r="AA2386" s="53"/>
      <c r="AB2386" s="54" t="str">
        <f t="shared" si="606"/>
        <v/>
      </c>
      <c r="AC2386" s="54" t="str">
        <f t="shared" si="607"/>
        <v/>
      </c>
      <c r="AD2386" s="52"/>
      <c r="AE2386" s="53"/>
      <c r="AF2386" s="53"/>
      <c r="AG2386" s="53"/>
      <c r="AH2386" s="54" t="str">
        <f t="shared" si="608"/>
        <v/>
      </c>
      <c r="AI2386" s="54" t="str">
        <f t="shared" si="609"/>
        <v/>
      </c>
      <c r="AJ2386" s="52"/>
      <c r="AK2386" s="55"/>
      <c r="AL2386" s="55"/>
      <c r="AM2386" s="55"/>
      <c r="AN2386" s="54" t="str">
        <f t="shared" si="610"/>
        <v/>
      </c>
      <c r="AO2386" s="54" t="str">
        <f t="shared" si="611"/>
        <v/>
      </c>
      <c r="AP2386" s="53"/>
      <c r="AQ2386" s="53"/>
      <c r="AR2386" s="1"/>
      <c r="AS2386" s="1"/>
    </row>
    <row r="2387" spans="1:45" ht="18.75" customHeight="1" x14ac:dyDescent="0.35">
      <c r="A2387" s="1"/>
      <c r="B2387" s="49">
        <f>IF(R2387="",0,COUNTIF($R$7:R2387,R2387))</f>
        <v>0</v>
      </c>
      <c r="C2387" s="49" t="str">
        <f t="shared" si="596"/>
        <v>0</v>
      </c>
      <c r="D2387" s="49">
        <f>IF(X2387="",0,COUNTIF($X$7:X2387,X2387))</f>
        <v>0</v>
      </c>
      <c r="E2387" s="49" t="str">
        <f t="shared" si="597"/>
        <v>0</v>
      </c>
      <c r="F2387" s="49">
        <f>IF(AD2387="",0,COUNTIF($AD$7:AD2387,AD2387))</f>
        <v>0</v>
      </c>
      <c r="G2387" s="49" t="str">
        <f t="shared" si="598"/>
        <v>0</v>
      </c>
      <c r="H2387" s="49">
        <f>IF(AJ2387="",0,COUNTIF($AJ$7:AJ2387,AJ2387))</f>
        <v>0</v>
      </c>
      <c r="I2387" s="49" t="str">
        <f t="shared" si="599"/>
        <v>0</v>
      </c>
      <c r="J2387" s="120">
        <f t="shared" si="600"/>
        <v>0</v>
      </c>
      <c r="K2387" s="50" t="str">
        <f t="shared" si="601"/>
        <v>-</v>
      </c>
      <c r="L2387" s="49">
        <f>IF(N2387="",0,COUNTIF($N$7:N2387,N2387))</f>
        <v>0</v>
      </c>
      <c r="M2387" s="50" t="str">
        <f t="shared" si="602"/>
        <v>0</v>
      </c>
      <c r="N2387" s="49" t="str">
        <f t="shared" si="603"/>
        <v/>
      </c>
      <c r="O2387" s="1"/>
      <c r="P2387" s="112"/>
      <c r="Q2387" s="4"/>
      <c r="R2387" s="4"/>
      <c r="S2387" s="54" t="str">
        <f t="shared" si="604"/>
        <v/>
      </c>
      <c r="T2387" s="51"/>
      <c r="U2387" s="53"/>
      <c r="V2387" s="233"/>
      <c r="W2387" s="234" t="str">
        <f t="shared" si="605"/>
        <v/>
      </c>
      <c r="X2387" s="52"/>
      <c r="Y2387" s="53"/>
      <c r="Z2387" s="53"/>
      <c r="AA2387" s="53"/>
      <c r="AB2387" s="54" t="str">
        <f t="shared" si="606"/>
        <v/>
      </c>
      <c r="AC2387" s="54" t="str">
        <f t="shared" si="607"/>
        <v/>
      </c>
      <c r="AD2387" s="52"/>
      <c r="AE2387" s="53"/>
      <c r="AF2387" s="53"/>
      <c r="AG2387" s="53"/>
      <c r="AH2387" s="54" t="str">
        <f t="shared" si="608"/>
        <v/>
      </c>
      <c r="AI2387" s="54" t="str">
        <f t="shared" si="609"/>
        <v/>
      </c>
      <c r="AJ2387" s="52"/>
      <c r="AK2387" s="55"/>
      <c r="AL2387" s="55"/>
      <c r="AM2387" s="55"/>
      <c r="AN2387" s="54" t="str">
        <f t="shared" si="610"/>
        <v/>
      </c>
      <c r="AO2387" s="54" t="str">
        <f t="shared" si="611"/>
        <v/>
      </c>
      <c r="AP2387" s="53"/>
      <c r="AQ2387" s="53"/>
      <c r="AR2387" s="1"/>
      <c r="AS2387" s="1"/>
    </row>
    <row r="2388" spans="1:45" ht="18.75" customHeight="1" x14ac:dyDescent="0.35">
      <c r="A2388" s="1"/>
      <c r="B2388" s="49">
        <f>IF(R2388="",0,COUNTIF($R$7:R2388,R2388))</f>
        <v>0</v>
      </c>
      <c r="C2388" s="49" t="str">
        <f t="shared" si="596"/>
        <v>0</v>
      </c>
      <c r="D2388" s="49">
        <f>IF(X2388="",0,COUNTIF($X$7:X2388,X2388))</f>
        <v>0</v>
      </c>
      <c r="E2388" s="49" t="str">
        <f t="shared" si="597"/>
        <v>0</v>
      </c>
      <c r="F2388" s="49">
        <f>IF(AD2388="",0,COUNTIF($AD$7:AD2388,AD2388))</f>
        <v>0</v>
      </c>
      <c r="G2388" s="49" t="str">
        <f t="shared" si="598"/>
        <v>0</v>
      </c>
      <c r="H2388" s="49">
        <f>IF(AJ2388="",0,COUNTIF($AJ$7:AJ2388,AJ2388))</f>
        <v>0</v>
      </c>
      <c r="I2388" s="49" t="str">
        <f t="shared" si="599"/>
        <v>0</v>
      </c>
      <c r="J2388" s="120">
        <f t="shared" si="600"/>
        <v>0</v>
      </c>
      <c r="K2388" s="50" t="str">
        <f t="shared" si="601"/>
        <v>-</v>
      </c>
      <c r="L2388" s="49">
        <f>IF(N2388="",0,COUNTIF($N$7:N2388,N2388))</f>
        <v>0</v>
      </c>
      <c r="M2388" s="50" t="str">
        <f t="shared" si="602"/>
        <v>0</v>
      </c>
      <c r="N2388" s="49" t="str">
        <f t="shared" si="603"/>
        <v/>
      </c>
      <c r="O2388" s="1"/>
      <c r="P2388" s="112"/>
      <c r="Q2388" s="4"/>
      <c r="R2388" s="4"/>
      <c r="S2388" s="54" t="str">
        <f t="shared" si="604"/>
        <v/>
      </c>
      <c r="T2388" s="51"/>
      <c r="U2388" s="53"/>
      <c r="V2388" s="233"/>
      <c r="W2388" s="234" t="str">
        <f t="shared" si="605"/>
        <v/>
      </c>
      <c r="X2388" s="52"/>
      <c r="Y2388" s="53"/>
      <c r="Z2388" s="53"/>
      <c r="AA2388" s="53"/>
      <c r="AB2388" s="54" t="str">
        <f t="shared" si="606"/>
        <v/>
      </c>
      <c r="AC2388" s="54" t="str">
        <f t="shared" si="607"/>
        <v/>
      </c>
      <c r="AD2388" s="52"/>
      <c r="AE2388" s="53"/>
      <c r="AF2388" s="53"/>
      <c r="AG2388" s="53"/>
      <c r="AH2388" s="54" t="str">
        <f t="shared" si="608"/>
        <v/>
      </c>
      <c r="AI2388" s="54" t="str">
        <f t="shared" si="609"/>
        <v/>
      </c>
      <c r="AJ2388" s="52"/>
      <c r="AK2388" s="55"/>
      <c r="AL2388" s="55"/>
      <c r="AM2388" s="55"/>
      <c r="AN2388" s="54" t="str">
        <f t="shared" si="610"/>
        <v/>
      </c>
      <c r="AO2388" s="54" t="str">
        <f t="shared" si="611"/>
        <v/>
      </c>
      <c r="AP2388" s="53"/>
      <c r="AQ2388" s="53"/>
      <c r="AR2388" s="1"/>
      <c r="AS2388" s="1"/>
    </row>
    <row r="2389" spans="1:45" ht="18.75" customHeight="1" x14ac:dyDescent="0.35">
      <c r="A2389" s="1"/>
      <c r="B2389" s="49">
        <f>IF(R2389="",0,COUNTIF($R$7:R2389,R2389))</f>
        <v>0</v>
      </c>
      <c r="C2389" s="49" t="str">
        <f t="shared" si="596"/>
        <v>0</v>
      </c>
      <c r="D2389" s="49">
        <f>IF(X2389="",0,COUNTIF($X$7:X2389,X2389))</f>
        <v>0</v>
      </c>
      <c r="E2389" s="49" t="str">
        <f t="shared" si="597"/>
        <v>0</v>
      </c>
      <c r="F2389" s="49">
        <f>IF(AD2389="",0,COUNTIF($AD$7:AD2389,AD2389))</f>
        <v>0</v>
      </c>
      <c r="G2389" s="49" t="str">
        <f t="shared" si="598"/>
        <v>0</v>
      </c>
      <c r="H2389" s="49">
        <f>IF(AJ2389="",0,COUNTIF($AJ$7:AJ2389,AJ2389))</f>
        <v>0</v>
      </c>
      <c r="I2389" s="49" t="str">
        <f t="shared" si="599"/>
        <v>0</v>
      </c>
      <c r="J2389" s="120">
        <f t="shared" si="600"/>
        <v>0</v>
      </c>
      <c r="K2389" s="50" t="str">
        <f t="shared" si="601"/>
        <v>-</v>
      </c>
      <c r="L2389" s="49">
        <f>IF(N2389="",0,COUNTIF($N$7:N2389,N2389))</f>
        <v>0</v>
      </c>
      <c r="M2389" s="50" t="str">
        <f t="shared" si="602"/>
        <v>0</v>
      </c>
      <c r="N2389" s="49" t="str">
        <f t="shared" si="603"/>
        <v/>
      </c>
      <c r="O2389" s="1"/>
      <c r="P2389" s="112"/>
      <c r="Q2389" s="4"/>
      <c r="R2389" s="4"/>
      <c r="S2389" s="54" t="str">
        <f t="shared" si="604"/>
        <v/>
      </c>
      <c r="T2389" s="51"/>
      <c r="U2389" s="53"/>
      <c r="V2389" s="233"/>
      <c r="W2389" s="234" t="str">
        <f t="shared" si="605"/>
        <v/>
      </c>
      <c r="X2389" s="52"/>
      <c r="Y2389" s="53"/>
      <c r="Z2389" s="53"/>
      <c r="AA2389" s="53"/>
      <c r="AB2389" s="54" t="str">
        <f t="shared" si="606"/>
        <v/>
      </c>
      <c r="AC2389" s="54" t="str">
        <f t="shared" si="607"/>
        <v/>
      </c>
      <c r="AD2389" s="52"/>
      <c r="AE2389" s="53"/>
      <c r="AF2389" s="53"/>
      <c r="AG2389" s="53"/>
      <c r="AH2389" s="54" t="str">
        <f t="shared" si="608"/>
        <v/>
      </c>
      <c r="AI2389" s="54" t="str">
        <f t="shared" si="609"/>
        <v/>
      </c>
      <c r="AJ2389" s="52"/>
      <c r="AK2389" s="55"/>
      <c r="AL2389" s="55"/>
      <c r="AM2389" s="55"/>
      <c r="AN2389" s="54" t="str">
        <f t="shared" si="610"/>
        <v/>
      </c>
      <c r="AO2389" s="54" t="str">
        <f t="shared" si="611"/>
        <v/>
      </c>
      <c r="AP2389" s="53"/>
      <c r="AQ2389" s="53"/>
      <c r="AR2389" s="1"/>
      <c r="AS2389" s="1"/>
    </row>
    <row r="2390" spans="1:45" ht="18.75" customHeight="1" x14ac:dyDescent="0.35">
      <c r="A2390" s="1"/>
      <c r="B2390" s="49">
        <f>IF(R2390="",0,COUNTIF($R$7:R2390,R2390))</f>
        <v>0</v>
      </c>
      <c r="C2390" s="49" t="str">
        <f t="shared" si="596"/>
        <v>0</v>
      </c>
      <c r="D2390" s="49">
        <f>IF(X2390="",0,COUNTIF($X$7:X2390,X2390))</f>
        <v>0</v>
      </c>
      <c r="E2390" s="49" t="str">
        <f t="shared" si="597"/>
        <v>0</v>
      </c>
      <c r="F2390" s="49">
        <f>IF(AD2390="",0,COUNTIF($AD$7:AD2390,AD2390))</f>
        <v>0</v>
      </c>
      <c r="G2390" s="49" t="str">
        <f t="shared" si="598"/>
        <v>0</v>
      </c>
      <c r="H2390" s="49">
        <f>IF(AJ2390="",0,COUNTIF($AJ$7:AJ2390,AJ2390))</f>
        <v>0</v>
      </c>
      <c r="I2390" s="49" t="str">
        <f t="shared" si="599"/>
        <v>0</v>
      </c>
      <c r="J2390" s="120">
        <f t="shared" si="600"/>
        <v>0</v>
      </c>
      <c r="K2390" s="50" t="str">
        <f t="shared" si="601"/>
        <v>-</v>
      </c>
      <c r="L2390" s="49">
        <f>IF(N2390="",0,COUNTIF($N$7:N2390,N2390))</f>
        <v>0</v>
      </c>
      <c r="M2390" s="50" t="str">
        <f t="shared" si="602"/>
        <v>0</v>
      </c>
      <c r="N2390" s="49" t="str">
        <f t="shared" si="603"/>
        <v/>
      </c>
      <c r="O2390" s="1"/>
      <c r="P2390" s="112"/>
      <c r="Q2390" s="4"/>
      <c r="R2390" s="4"/>
      <c r="S2390" s="54" t="str">
        <f t="shared" si="604"/>
        <v/>
      </c>
      <c r="T2390" s="51"/>
      <c r="U2390" s="53"/>
      <c r="V2390" s="233"/>
      <c r="W2390" s="234" t="str">
        <f t="shared" si="605"/>
        <v/>
      </c>
      <c r="X2390" s="52"/>
      <c r="Y2390" s="53"/>
      <c r="Z2390" s="53"/>
      <c r="AA2390" s="53"/>
      <c r="AB2390" s="54" t="str">
        <f t="shared" si="606"/>
        <v/>
      </c>
      <c r="AC2390" s="54" t="str">
        <f t="shared" si="607"/>
        <v/>
      </c>
      <c r="AD2390" s="52"/>
      <c r="AE2390" s="53"/>
      <c r="AF2390" s="53"/>
      <c r="AG2390" s="53"/>
      <c r="AH2390" s="54" t="str">
        <f t="shared" si="608"/>
        <v/>
      </c>
      <c r="AI2390" s="54" t="str">
        <f t="shared" si="609"/>
        <v/>
      </c>
      <c r="AJ2390" s="52"/>
      <c r="AK2390" s="55"/>
      <c r="AL2390" s="55"/>
      <c r="AM2390" s="55"/>
      <c r="AN2390" s="54" t="str">
        <f t="shared" si="610"/>
        <v/>
      </c>
      <c r="AO2390" s="54" t="str">
        <f t="shared" si="611"/>
        <v/>
      </c>
      <c r="AP2390" s="53"/>
      <c r="AQ2390" s="53"/>
      <c r="AR2390" s="1"/>
      <c r="AS2390" s="1"/>
    </row>
    <row r="2391" spans="1:45" ht="18.75" customHeight="1" x14ac:dyDescent="0.35">
      <c r="A2391" s="1"/>
      <c r="B2391" s="49">
        <f>IF(R2391="",0,COUNTIF($R$7:R2391,R2391))</f>
        <v>0</v>
      </c>
      <c r="C2391" s="49" t="str">
        <f t="shared" si="596"/>
        <v>0</v>
      </c>
      <c r="D2391" s="49">
        <f>IF(X2391="",0,COUNTIF($X$7:X2391,X2391))</f>
        <v>0</v>
      </c>
      <c r="E2391" s="49" t="str">
        <f t="shared" si="597"/>
        <v>0</v>
      </c>
      <c r="F2391" s="49">
        <f>IF(AD2391="",0,COUNTIF($AD$7:AD2391,AD2391))</f>
        <v>0</v>
      </c>
      <c r="G2391" s="49" t="str">
        <f t="shared" si="598"/>
        <v>0</v>
      </c>
      <c r="H2391" s="49">
        <f>IF(AJ2391="",0,COUNTIF($AJ$7:AJ2391,AJ2391))</f>
        <v>0</v>
      </c>
      <c r="I2391" s="49" t="str">
        <f t="shared" si="599"/>
        <v>0</v>
      </c>
      <c r="J2391" s="120">
        <f t="shared" si="600"/>
        <v>0</v>
      </c>
      <c r="K2391" s="50" t="str">
        <f t="shared" si="601"/>
        <v>-</v>
      </c>
      <c r="L2391" s="49">
        <f>IF(N2391="",0,COUNTIF($N$7:N2391,N2391))</f>
        <v>0</v>
      </c>
      <c r="M2391" s="50" t="str">
        <f t="shared" si="602"/>
        <v>0</v>
      </c>
      <c r="N2391" s="49" t="str">
        <f t="shared" si="603"/>
        <v/>
      </c>
      <c r="O2391" s="1"/>
      <c r="P2391" s="112"/>
      <c r="Q2391" s="4"/>
      <c r="R2391" s="4"/>
      <c r="S2391" s="54" t="str">
        <f t="shared" si="604"/>
        <v/>
      </c>
      <c r="T2391" s="51"/>
      <c r="U2391" s="53"/>
      <c r="V2391" s="233"/>
      <c r="W2391" s="234" t="str">
        <f t="shared" si="605"/>
        <v/>
      </c>
      <c r="X2391" s="52"/>
      <c r="Y2391" s="53"/>
      <c r="Z2391" s="53"/>
      <c r="AA2391" s="53"/>
      <c r="AB2391" s="54" t="str">
        <f t="shared" si="606"/>
        <v/>
      </c>
      <c r="AC2391" s="54" t="str">
        <f t="shared" si="607"/>
        <v/>
      </c>
      <c r="AD2391" s="52"/>
      <c r="AE2391" s="53"/>
      <c r="AF2391" s="53"/>
      <c r="AG2391" s="53"/>
      <c r="AH2391" s="54" t="str">
        <f t="shared" si="608"/>
        <v/>
      </c>
      <c r="AI2391" s="54" t="str">
        <f t="shared" si="609"/>
        <v/>
      </c>
      <c r="AJ2391" s="52"/>
      <c r="AK2391" s="55"/>
      <c r="AL2391" s="55"/>
      <c r="AM2391" s="55"/>
      <c r="AN2391" s="54" t="str">
        <f t="shared" si="610"/>
        <v/>
      </c>
      <c r="AO2391" s="54" t="str">
        <f t="shared" si="611"/>
        <v/>
      </c>
      <c r="AP2391" s="53"/>
      <c r="AQ2391" s="53"/>
      <c r="AR2391" s="1"/>
      <c r="AS2391" s="1"/>
    </row>
    <row r="2392" spans="1:45" ht="18.75" customHeight="1" x14ac:dyDescent="0.35">
      <c r="A2392" s="1"/>
      <c r="B2392" s="49">
        <f>IF(R2392="",0,COUNTIF($R$7:R2392,R2392))</f>
        <v>0</v>
      </c>
      <c r="C2392" s="49" t="str">
        <f t="shared" si="596"/>
        <v>0</v>
      </c>
      <c r="D2392" s="49">
        <f>IF(X2392="",0,COUNTIF($X$7:X2392,X2392))</f>
        <v>0</v>
      </c>
      <c r="E2392" s="49" t="str">
        <f t="shared" si="597"/>
        <v>0</v>
      </c>
      <c r="F2392" s="49">
        <f>IF(AD2392="",0,COUNTIF($AD$7:AD2392,AD2392))</f>
        <v>0</v>
      </c>
      <c r="G2392" s="49" t="str">
        <f t="shared" si="598"/>
        <v>0</v>
      </c>
      <c r="H2392" s="49">
        <f>IF(AJ2392="",0,COUNTIF($AJ$7:AJ2392,AJ2392))</f>
        <v>0</v>
      </c>
      <c r="I2392" s="49" t="str">
        <f t="shared" si="599"/>
        <v>0</v>
      </c>
      <c r="J2392" s="120">
        <f t="shared" si="600"/>
        <v>0</v>
      </c>
      <c r="K2392" s="50" t="str">
        <f t="shared" si="601"/>
        <v>-</v>
      </c>
      <c r="L2392" s="49">
        <f>IF(N2392="",0,COUNTIF($N$7:N2392,N2392))</f>
        <v>0</v>
      </c>
      <c r="M2392" s="50" t="str">
        <f t="shared" si="602"/>
        <v>0</v>
      </c>
      <c r="N2392" s="49" t="str">
        <f t="shared" si="603"/>
        <v/>
      </c>
      <c r="O2392" s="1"/>
      <c r="P2392" s="112"/>
      <c r="Q2392" s="4"/>
      <c r="R2392" s="4"/>
      <c r="S2392" s="54" t="str">
        <f t="shared" si="604"/>
        <v/>
      </c>
      <c r="T2392" s="51"/>
      <c r="U2392" s="53"/>
      <c r="V2392" s="233"/>
      <c r="W2392" s="234" t="str">
        <f t="shared" si="605"/>
        <v/>
      </c>
      <c r="X2392" s="52"/>
      <c r="Y2392" s="53"/>
      <c r="Z2392" s="53"/>
      <c r="AA2392" s="53"/>
      <c r="AB2392" s="54" t="str">
        <f t="shared" si="606"/>
        <v/>
      </c>
      <c r="AC2392" s="54" t="str">
        <f t="shared" si="607"/>
        <v/>
      </c>
      <c r="AD2392" s="52"/>
      <c r="AE2392" s="53"/>
      <c r="AF2392" s="53"/>
      <c r="AG2392" s="53"/>
      <c r="AH2392" s="54" t="str">
        <f t="shared" si="608"/>
        <v/>
      </c>
      <c r="AI2392" s="54" t="str">
        <f t="shared" si="609"/>
        <v/>
      </c>
      <c r="AJ2392" s="52"/>
      <c r="AK2392" s="55"/>
      <c r="AL2392" s="55"/>
      <c r="AM2392" s="55"/>
      <c r="AN2392" s="54" t="str">
        <f t="shared" si="610"/>
        <v/>
      </c>
      <c r="AO2392" s="54" t="str">
        <f t="shared" si="611"/>
        <v/>
      </c>
      <c r="AP2392" s="53"/>
      <c r="AQ2392" s="53"/>
      <c r="AR2392" s="1"/>
      <c r="AS2392" s="1"/>
    </row>
    <row r="2393" spans="1:45" ht="18.75" customHeight="1" x14ac:dyDescent="0.35">
      <c r="A2393" s="1"/>
      <c r="B2393" s="49">
        <f>IF(R2393="",0,COUNTIF($R$7:R2393,R2393))</f>
        <v>0</v>
      </c>
      <c r="C2393" s="49" t="str">
        <f t="shared" si="596"/>
        <v>0</v>
      </c>
      <c r="D2393" s="49">
        <f>IF(X2393="",0,COUNTIF($X$7:X2393,X2393))</f>
        <v>0</v>
      </c>
      <c r="E2393" s="49" t="str">
        <f t="shared" si="597"/>
        <v>0</v>
      </c>
      <c r="F2393" s="49">
        <f>IF(AD2393="",0,COUNTIF($AD$7:AD2393,AD2393))</f>
        <v>0</v>
      </c>
      <c r="G2393" s="49" t="str">
        <f t="shared" si="598"/>
        <v>0</v>
      </c>
      <c r="H2393" s="49">
        <f>IF(AJ2393="",0,COUNTIF($AJ$7:AJ2393,AJ2393))</f>
        <v>0</v>
      </c>
      <c r="I2393" s="49" t="str">
        <f t="shared" si="599"/>
        <v>0</v>
      </c>
      <c r="J2393" s="120">
        <f t="shared" si="600"/>
        <v>0</v>
      </c>
      <c r="K2393" s="50" t="str">
        <f t="shared" si="601"/>
        <v>-</v>
      </c>
      <c r="L2393" s="49">
        <f>IF(N2393="",0,COUNTIF($N$7:N2393,N2393))</f>
        <v>0</v>
      </c>
      <c r="M2393" s="50" t="str">
        <f t="shared" si="602"/>
        <v>0</v>
      </c>
      <c r="N2393" s="49" t="str">
        <f t="shared" si="603"/>
        <v/>
      </c>
      <c r="O2393" s="1"/>
      <c r="P2393" s="112"/>
      <c r="Q2393" s="4"/>
      <c r="R2393" s="4"/>
      <c r="S2393" s="54" t="str">
        <f t="shared" si="604"/>
        <v/>
      </c>
      <c r="T2393" s="51"/>
      <c r="U2393" s="53"/>
      <c r="V2393" s="233"/>
      <c r="W2393" s="234" t="str">
        <f t="shared" si="605"/>
        <v/>
      </c>
      <c r="X2393" s="52"/>
      <c r="Y2393" s="53"/>
      <c r="Z2393" s="53"/>
      <c r="AA2393" s="53"/>
      <c r="AB2393" s="54" t="str">
        <f t="shared" si="606"/>
        <v/>
      </c>
      <c r="AC2393" s="54" t="str">
        <f t="shared" si="607"/>
        <v/>
      </c>
      <c r="AD2393" s="52"/>
      <c r="AE2393" s="53"/>
      <c r="AF2393" s="53"/>
      <c r="AG2393" s="53"/>
      <c r="AH2393" s="54" t="str">
        <f t="shared" si="608"/>
        <v/>
      </c>
      <c r="AI2393" s="54" t="str">
        <f t="shared" si="609"/>
        <v/>
      </c>
      <c r="AJ2393" s="52"/>
      <c r="AK2393" s="55"/>
      <c r="AL2393" s="55"/>
      <c r="AM2393" s="55"/>
      <c r="AN2393" s="54" t="str">
        <f t="shared" si="610"/>
        <v/>
      </c>
      <c r="AO2393" s="54" t="str">
        <f t="shared" si="611"/>
        <v/>
      </c>
      <c r="AP2393" s="53"/>
      <c r="AQ2393" s="53"/>
      <c r="AR2393" s="1"/>
      <c r="AS2393" s="1"/>
    </row>
    <row r="2394" spans="1:45" ht="18.75" customHeight="1" x14ac:dyDescent="0.35">
      <c r="A2394" s="1"/>
      <c r="B2394" s="49">
        <f>IF(R2394="",0,COUNTIF($R$7:R2394,R2394))</f>
        <v>0</v>
      </c>
      <c r="C2394" s="49" t="str">
        <f t="shared" si="596"/>
        <v>0</v>
      </c>
      <c r="D2394" s="49">
        <f>IF(X2394="",0,COUNTIF($X$7:X2394,X2394))</f>
        <v>0</v>
      </c>
      <c r="E2394" s="49" t="str">
        <f t="shared" si="597"/>
        <v>0</v>
      </c>
      <c r="F2394" s="49">
        <f>IF(AD2394="",0,COUNTIF($AD$7:AD2394,AD2394))</f>
        <v>0</v>
      </c>
      <c r="G2394" s="49" t="str">
        <f t="shared" si="598"/>
        <v>0</v>
      </c>
      <c r="H2394" s="49">
        <f>IF(AJ2394="",0,COUNTIF($AJ$7:AJ2394,AJ2394))</f>
        <v>0</v>
      </c>
      <c r="I2394" s="49" t="str">
        <f t="shared" si="599"/>
        <v>0</v>
      </c>
      <c r="J2394" s="120">
        <f t="shared" si="600"/>
        <v>0</v>
      </c>
      <c r="K2394" s="50" t="str">
        <f t="shared" si="601"/>
        <v>-</v>
      </c>
      <c r="L2394" s="49">
        <f>IF(N2394="",0,COUNTIF($N$7:N2394,N2394))</f>
        <v>0</v>
      </c>
      <c r="M2394" s="50" t="str">
        <f t="shared" si="602"/>
        <v>0</v>
      </c>
      <c r="N2394" s="49" t="str">
        <f t="shared" si="603"/>
        <v/>
      </c>
      <c r="O2394" s="1"/>
      <c r="P2394" s="112"/>
      <c r="Q2394" s="4"/>
      <c r="R2394" s="4"/>
      <c r="S2394" s="54" t="str">
        <f t="shared" si="604"/>
        <v/>
      </c>
      <c r="T2394" s="51"/>
      <c r="U2394" s="53"/>
      <c r="V2394" s="233"/>
      <c r="W2394" s="234" t="str">
        <f t="shared" si="605"/>
        <v/>
      </c>
      <c r="X2394" s="52"/>
      <c r="Y2394" s="53"/>
      <c r="Z2394" s="53"/>
      <c r="AA2394" s="53"/>
      <c r="AB2394" s="54" t="str">
        <f t="shared" si="606"/>
        <v/>
      </c>
      <c r="AC2394" s="54" t="str">
        <f t="shared" si="607"/>
        <v/>
      </c>
      <c r="AD2394" s="52"/>
      <c r="AE2394" s="53"/>
      <c r="AF2394" s="53"/>
      <c r="AG2394" s="53"/>
      <c r="AH2394" s="54" t="str">
        <f t="shared" si="608"/>
        <v/>
      </c>
      <c r="AI2394" s="54" t="str">
        <f t="shared" si="609"/>
        <v/>
      </c>
      <c r="AJ2394" s="52"/>
      <c r="AK2394" s="55"/>
      <c r="AL2394" s="55"/>
      <c r="AM2394" s="55"/>
      <c r="AN2394" s="54" t="str">
        <f t="shared" si="610"/>
        <v/>
      </c>
      <c r="AO2394" s="54" t="str">
        <f t="shared" si="611"/>
        <v/>
      </c>
      <c r="AP2394" s="53"/>
      <c r="AQ2394" s="53"/>
      <c r="AR2394" s="1"/>
      <c r="AS2394" s="1"/>
    </row>
    <row r="2395" spans="1:45" ht="18.75" customHeight="1" x14ac:dyDescent="0.35">
      <c r="A2395" s="1"/>
      <c r="B2395" s="49">
        <f>IF(R2395="",0,COUNTIF($R$7:R2395,R2395))</f>
        <v>0</v>
      </c>
      <c r="C2395" s="49" t="str">
        <f t="shared" si="596"/>
        <v>0</v>
      </c>
      <c r="D2395" s="49">
        <f>IF(X2395="",0,COUNTIF($X$7:X2395,X2395))</f>
        <v>0</v>
      </c>
      <c r="E2395" s="49" t="str">
        <f t="shared" si="597"/>
        <v>0</v>
      </c>
      <c r="F2395" s="49">
        <f>IF(AD2395="",0,COUNTIF($AD$7:AD2395,AD2395))</f>
        <v>0</v>
      </c>
      <c r="G2395" s="49" t="str">
        <f t="shared" si="598"/>
        <v>0</v>
      </c>
      <c r="H2395" s="49">
        <f>IF(AJ2395="",0,COUNTIF($AJ$7:AJ2395,AJ2395))</f>
        <v>0</v>
      </c>
      <c r="I2395" s="49" t="str">
        <f t="shared" si="599"/>
        <v>0</v>
      </c>
      <c r="J2395" s="120">
        <f t="shared" si="600"/>
        <v>0</v>
      </c>
      <c r="K2395" s="50" t="str">
        <f t="shared" si="601"/>
        <v>-</v>
      </c>
      <c r="L2395" s="49">
        <f>IF(N2395="",0,COUNTIF($N$7:N2395,N2395))</f>
        <v>0</v>
      </c>
      <c r="M2395" s="50" t="str">
        <f t="shared" si="602"/>
        <v>0</v>
      </c>
      <c r="N2395" s="49" t="str">
        <f t="shared" si="603"/>
        <v/>
      </c>
      <c r="O2395" s="1"/>
      <c r="P2395" s="112"/>
      <c r="Q2395" s="4"/>
      <c r="R2395" s="4"/>
      <c r="S2395" s="54" t="str">
        <f t="shared" si="604"/>
        <v/>
      </c>
      <c r="T2395" s="51"/>
      <c r="U2395" s="53"/>
      <c r="V2395" s="233"/>
      <c r="W2395" s="234" t="str">
        <f t="shared" si="605"/>
        <v/>
      </c>
      <c r="X2395" s="52"/>
      <c r="Y2395" s="53"/>
      <c r="Z2395" s="53"/>
      <c r="AA2395" s="53"/>
      <c r="AB2395" s="54" t="str">
        <f t="shared" si="606"/>
        <v/>
      </c>
      <c r="AC2395" s="54" t="str">
        <f t="shared" si="607"/>
        <v/>
      </c>
      <c r="AD2395" s="52"/>
      <c r="AE2395" s="53"/>
      <c r="AF2395" s="53"/>
      <c r="AG2395" s="53"/>
      <c r="AH2395" s="54" t="str">
        <f t="shared" si="608"/>
        <v/>
      </c>
      <c r="AI2395" s="54" t="str">
        <f t="shared" si="609"/>
        <v/>
      </c>
      <c r="AJ2395" s="52"/>
      <c r="AK2395" s="55"/>
      <c r="AL2395" s="55"/>
      <c r="AM2395" s="55"/>
      <c r="AN2395" s="54" t="str">
        <f t="shared" si="610"/>
        <v/>
      </c>
      <c r="AO2395" s="54" t="str">
        <f t="shared" si="611"/>
        <v/>
      </c>
      <c r="AP2395" s="53"/>
      <c r="AQ2395" s="53"/>
      <c r="AR2395" s="1"/>
      <c r="AS2395" s="1"/>
    </row>
    <row r="2396" spans="1:45" ht="18.75" customHeight="1" x14ac:dyDescent="0.35">
      <c r="A2396" s="1"/>
      <c r="B2396" s="49">
        <f>IF(R2396="",0,COUNTIF($R$7:R2396,R2396))</f>
        <v>0</v>
      </c>
      <c r="C2396" s="49" t="str">
        <f t="shared" si="596"/>
        <v>0</v>
      </c>
      <c r="D2396" s="49">
        <f>IF(X2396="",0,COUNTIF($X$7:X2396,X2396))</f>
        <v>0</v>
      </c>
      <c r="E2396" s="49" t="str">
        <f t="shared" si="597"/>
        <v>0</v>
      </c>
      <c r="F2396" s="49">
        <f>IF(AD2396="",0,COUNTIF($AD$7:AD2396,AD2396))</f>
        <v>0</v>
      </c>
      <c r="G2396" s="49" t="str">
        <f t="shared" si="598"/>
        <v>0</v>
      </c>
      <c r="H2396" s="49">
        <f>IF(AJ2396="",0,COUNTIF($AJ$7:AJ2396,AJ2396))</f>
        <v>0</v>
      </c>
      <c r="I2396" s="49" t="str">
        <f t="shared" si="599"/>
        <v>0</v>
      </c>
      <c r="J2396" s="120">
        <f t="shared" si="600"/>
        <v>0</v>
      </c>
      <c r="K2396" s="50" t="str">
        <f t="shared" si="601"/>
        <v>-</v>
      </c>
      <c r="L2396" s="49">
        <f>IF(N2396="",0,COUNTIF($N$7:N2396,N2396))</f>
        <v>0</v>
      </c>
      <c r="M2396" s="50" t="str">
        <f t="shared" si="602"/>
        <v>0</v>
      </c>
      <c r="N2396" s="49" t="str">
        <f t="shared" si="603"/>
        <v/>
      </c>
      <c r="O2396" s="1"/>
      <c r="P2396" s="112"/>
      <c r="Q2396" s="4"/>
      <c r="R2396" s="4"/>
      <c r="S2396" s="54" t="str">
        <f t="shared" si="604"/>
        <v/>
      </c>
      <c r="T2396" s="51"/>
      <c r="U2396" s="53"/>
      <c r="V2396" s="233"/>
      <c r="W2396" s="234" t="str">
        <f t="shared" si="605"/>
        <v/>
      </c>
      <c r="X2396" s="52"/>
      <c r="Y2396" s="53"/>
      <c r="Z2396" s="53"/>
      <c r="AA2396" s="53"/>
      <c r="AB2396" s="54" t="str">
        <f t="shared" si="606"/>
        <v/>
      </c>
      <c r="AC2396" s="54" t="str">
        <f t="shared" si="607"/>
        <v/>
      </c>
      <c r="AD2396" s="52"/>
      <c r="AE2396" s="53"/>
      <c r="AF2396" s="53"/>
      <c r="AG2396" s="53"/>
      <c r="AH2396" s="54" t="str">
        <f t="shared" si="608"/>
        <v/>
      </c>
      <c r="AI2396" s="54" t="str">
        <f t="shared" si="609"/>
        <v/>
      </c>
      <c r="AJ2396" s="52"/>
      <c r="AK2396" s="55"/>
      <c r="AL2396" s="55"/>
      <c r="AM2396" s="55"/>
      <c r="AN2396" s="54" t="str">
        <f t="shared" si="610"/>
        <v/>
      </c>
      <c r="AO2396" s="54" t="str">
        <f t="shared" si="611"/>
        <v/>
      </c>
      <c r="AP2396" s="53"/>
      <c r="AQ2396" s="53"/>
      <c r="AR2396" s="1"/>
      <c r="AS2396" s="1"/>
    </row>
    <row r="2397" spans="1:45" ht="18.75" customHeight="1" x14ac:dyDescent="0.35">
      <c r="A2397" s="1"/>
      <c r="B2397" s="49">
        <f>IF(R2397="",0,COUNTIF($R$7:R2397,R2397))</f>
        <v>0</v>
      </c>
      <c r="C2397" s="49" t="str">
        <f t="shared" si="596"/>
        <v>0</v>
      </c>
      <c r="D2397" s="49">
        <f>IF(X2397="",0,COUNTIF($X$7:X2397,X2397))</f>
        <v>0</v>
      </c>
      <c r="E2397" s="49" t="str">
        <f t="shared" si="597"/>
        <v>0</v>
      </c>
      <c r="F2397" s="49">
        <f>IF(AD2397="",0,COUNTIF($AD$7:AD2397,AD2397))</f>
        <v>0</v>
      </c>
      <c r="G2397" s="49" t="str">
        <f t="shared" si="598"/>
        <v>0</v>
      </c>
      <c r="H2397" s="49">
        <f>IF(AJ2397="",0,COUNTIF($AJ$7:AJ2397,AJ2397))</f>
        <v>0</v>
      </c>
      <c r="I2397" s="49" t="str">
        <f t="shared" si="599"/>
        <v>0</v>
      </c>
      <c r="J2397" s="120">
        <f t="shared" si="600"/>
        <v>0</v>
      </c>
      <c r="K2397" s="50" t="str">
        <f t="shared" si="601"/>
        <v>-</v>
      </c>
      <c r="L2397" s="49">
        <f>IF(N2397="",0,COUNTIF($N$7:N2397,N2397))</f>
        <v>0</v>
      </c>
      <c r="M2397" s="50" t="str">
        <f t="shared" si="602"/>
        <v>0</v>
      </c>
      <c r="N2397" s="49" t="str">
        <f t="shared" si="603"/>
        <v/>
      </c>
      <c r="O2397" s="1"/>
      <c r="P2397" s="112"/>
      <c r="Q2397" s="4"/>
      <c r="R2397" s="4"/>
      <c r="S2397" s="54" t="str">
        <f t="shared" si="604"/>
        <v/>
      </c>
      <c r="T2397" s="51"/>
      <c r="U2397" s="53"/>
      <c r="V2397" s="233"/>
      <c r="W2397" s="234" t="str">
        <f t="shared" si="605"/>
        <v/>
      </c>
      <c r="X2397" s="52"/>
      <c r="Y2397" s="53"/>
      <c r="Z2397" s="53"/>
      <c r="AA2397" s="53"/>
      <c r="AB2397" s="54" t="str">
        <f t="shared" si="606"/>
        <v/>
      </c>
      <c r="AC2397" s="54" t="str">
        <f t="shared" si="607"/>
        <v/>
      </c>
      <c r="AD2397" s="52"/>
      <c r="AE2397" s="53"/>
      <c r="AF2397" s="53"/>
      <c r="AG2397" s="53"/>
      <c r="AH2397" s="54" t="str">
        <f t="shared" si="608"/>
        <v/>
      </c>
      <c r="AI2397" s="54" t="str">
        <f t="shared" si="609"/>
        <v/>
      </c>
      <c r="AJ2397" s="52"/>
      <c r="AK2397" s="55"/>
      <c r="AL2397" s="55"/>
      <c r="AM2397" s="55"/>
      <c r="AN2397" s="54" t="str">
        <f t="shared" si="610"/>
        <v/>
      </c>
      <c r="AO2397" s="54" t="str">
        <f t="shared" si="611"/>
        <v/>
      </c>
      <c r="AP2397" s="53"/>
      <c r="AQ2397" s="53"/>
      <c r="AR2397" s="1"/>
      <c r="AS2397" s="1"/>
    </row>
    <row r="2398" spans="1:45" ht="18.75" customHeight="1" x14ac:dyDescent="0.35">
      <c r="A2398" s="1"/>
      <c r="B2398" s="49">
        <f>IF(R2398="",0,COUNTIF($R$7:R2398,R2398))</f>
        <v>0</v>
      </c>
      <c r="C2398" s="49" t="str">
        <f t="shared" si="596"/>
        <v>0</v>
      </c>
      <c r="D2398" s="49">
        <f>IF(X2398="",0,COUNTIF($X$7:X2398,X2398))</f>
        <v>0</v>
      </c>
      <c r="E2398" s="49" t="str">
        <f t="shared" si="597"/>
        <v>0</v>
      </c>
      <c r="F2398" s="49">
        <f>IF(AD2398="",0,COUNTIF($AD$7:AD2398,AD2398))</f>
        <v>0</v>
      </c>
      <c r="G2398" s="49" t="str">
        <f t="shared" si="598"/>
        <v>0</v>
      </c>
      <c r="H2398" s="49">
        <f>IF(AJ2398="",0,COUNTIF($AJ$7:AJ2398,AJ2398))</f>
        <v>0</v>
      </c>
      <c r="I2398" s="49" t="str">
        <f t="shared" si="599"/>
        <v>0</v>
      </c>
      <c r="J2398" s="120">
        <f t="shared" si="600"/>
        <v>0</v>
      </c>
      <c r="K2398" s="50" t="str">
        <f t="shared" si="601"/>
        <v>-</v>
      </c>
      <c r="L2398" s="49">
        <f>IF(N2398="",0,COUNTIF($N$7:N2398,N2398))</f>
        <v>0</v>
      </c>
      <c r="M2398" s="50" t="str">
        <f t="shared" si="602"/>
        <v>0</v>
      </c>
      <c r="N2398" s="49" t="str">
        <f t="shared" si="603"/>
        <v/>
      </c>
      <c r="O2398" s="1"/>
      <c r="P2398" s="112"/>
      <c r="Q2398" s="4"/>
      <c r="R2398" s="4"/>
      <c r="S2398" s="54" t="str">
        <f t="shared" si="604"/>
        <v/>
      </c>
      <c r="T2398" s="51"/>
      <c r="U2398" s="53"/>
      <c r="V2398" s="233"/>
      <c r="W2398" s="234" t="str">
        <f t="shared" si="605"/>
        <v/>
      </c>
      <c r="X2398" s="52"/>
      <c r="Y2398" s="53"/>
      <c r="Z2398" s="53"/>
      <c r="AA2398" s="53"/>
      <c r="AB2398" s="54" t="str">
        <f t="shared" si="606"/>
        <v/>
      </c>
      <c r="AC2398" s="54" t="str">
        <f t="shared" si="607"/>
        <v/>
      </c>
      <c r="AD2398" s="52"/>
      <c r="AE2398" s="53"/>
      <c r="AF2398" s="53"/>
      <c r="AG2398" s="53"/>
      <c r="AH2398" s="54" t="str">
        <f t="shared" si="608"/>
        <v/>
      </c>
      <c r="AI2398" s="54" t="str">
        <f t="shared" si="609"/>
        <v/>
      </c>
      <c r="AJ2398" s="52"/>
      <c r="AK2398" s="55"/>
      <c r="AL2398" s="55"/>
      <c r="AM2398" s="55"/>
      <c r="AN2398" s="54" t="str">
        <f t="shared" si="610"/>
        <v/>
      </c>
      <c r="AO2398" s="54" t="str">
        <f t="shared" si="611"/>
        <v/>
      </c>
      <c r="AP2398" s="53"/>
      <c r="AQ2398" s="53"/>
      <c r="AR2398" s="1"/>
      <c r="AS2398" s="1"/>
    </row>
    <row r="2399" spans="1:45" ht="18.75" customHeight="1" x14ac:dyDescent="0.35">
      <c r="A2399" s="1"/>
      <c r="B2399" s="49">
        <f>IF(R2399="",0,COUNTIF($R$7:R2399,R2399))</f>
        <v>0</v>
      </c>
      <c r="C2399" s="49" t="str">
        <f t="shared" si="596"/>
        <v>0</v>
      </c>
      <c r="D2399" s="49">
        <f>IF(X2399="",0,COUNTIF($X$7:X2399,X2399))</f>
        <v>0</v>
      </c>
      <c r="E2399" s="49" t="str">
        <f t="shared" si="597"/>
        <v>0</v>
      </c>
      <c r="F2399" s="49">
        <f>IF(AD2399="",0,COUNTIF($AD$7:AD2399,AD2399))</f>
        <v>0</v>
      </c>
      <c r="G2399" s="49" t="str">
        <f t="shared" si="598"/>
        <v>0</v>
      </c>
      <c r="H2399" s="49">
        <f>IF(AJ2399="",0,COUNTIF($AJ$7:AJ2399,AJ2399))</f>
        <v>0</v>
      </c>
      <c r="I2399" s="49" t="str">
        <f t="shared" si="599"/>
        <v>0</v>
      </c>
      <c r="J2399" s="120">
        <f t="shared" si="600"/>
        <v>0</v>
      </c>
      <c r="K2399" s="50" t="str">
        <f t="shared" si="601"/>
        <v>-</v>
      </c>
      <c r="L2399" s="49">
        <f>IF(N2399="",0,COUNTIF($N$7:N2399,N2399))</f>
        <v>0</v>
      </c>
      <c r="M2399" s="50" t="str">
        <f t="shared" si="602"/>
        <v>0</v>
      </c>
      <c r="N2399" s="49" t="str">
        <f t="shared" si="603"/>
        <v/>
      </c>
      <c r="O2399" s="1"/>
      <c r="P2399" s="112"/>
      <c r="Q2399" s="4"/>
      <c r="R2399" s="4"/>
      <c r="S2399" s="54" t="str">
        <f t="shared" si="604"/>
        <v/>
      </c>
      <c r="T2399" s="51"/>
      <c r="U2399" s="53"/>
      <c r="V2399" s="233"/>
      <c r="W2399" s="234" t="str">
        <f t="shared" si="605"/>
        <v/>
      </c>
      <c r="X2399" s="52"/>
      <c r="Y2399" s="53"/>
      <c r="Z2399" s="53"/>
      <c r="AA2399" s="53"/>
      <c r="AB2399" s="54" t="str">
        <f t="shared" si="606"/>
        <v/>
      </c>
      <c r="AC2399" s="54" t="str">
        <f t="shared" si="607"/>
        <v/>
      </c>
      <c r="AD2399" s="52"/>
      <c r="AE2399" s="53"/>
      <c r="AF2399" s="53"/>
      <c r="AG2399" s="53"/>
      <c r="AH2399" s="54" t="str">
        <f t="shared" si="608"/>
        <v/>
      </c>
      <c r="AI2399" s="54" t="str">
        <f t="shared" si="609"/>
        <v/>
      </c>
      <c r="AJ2399" s="52"/>
      <c r="AK2399" s="55"/>
      <c r="AL2399" s="55"/>
      <c r="AM2399" s="55"/>
      <c r="AN2399" s="54" t="str">
        <f t="shared" si="610"/>
        <v/>
      </c>
      <c r="AO2399" s="54" t="str">
        <f t="shared" si="611"/>
        <v/>
      </c>
      <c r="AP2399" s="53"/>
      <c r="AQ2399" s="53"/>
      <c r="AR2399" s="1"/>
      <c r="AS2399" s="1"/>
    </row>
    <row r="2400" spans="1:45" ht="18.75" customHeight="1" x14ac:dyDescent="0.35">
      <c r="A2400" s="1"/>
      <c r="B2400" s="49">
        <f>IF(R2400="",0,COUNTIF($R$7:R2400,R2400))</f>
        <v>0</v>
      </c>
      <c r="C2400" s="49" t="str">
        <f t="shared" si="596"/>
        <v>0</v>
      </c>
      <c r="D2400" s="49">
        <f>IF(X2400="",0,COUNTIF($X$7:X2400,X2400))</f>
        <v>0</v>
      </c>
      <c r="E2400" s="49" t="str">
        <f t="shared" si="597"/>
        <v>0</v>
      </c>
      <c r="F2400" s="49">
        <f>IF(AD2400="",0,COUNTIF($AD$7:AD2400,AD2400))</f>
        <v>0</v>
      </c>
      <c r="G2400" s="49" t="str">
        <f t="shared" si="598"/>
        <v>0</v>
      </c>
      <c r="H2400" s="49">
        <f>IF(AJ2400="",0,COUNTIF($AJ$7:AJ2400,AJ2400))</f>
        <v>0</v>
      </c>
      <c r="I2400" s="49" t="str">
        <f t="shared" si="599"/>
        <v>0</v>
      </c>
      <c r="J2400" s="120">
        <f t="shared" si="600"/>
        <v>0</v>
      </c>
      <c r="K2400" s="50" t="str">
        <f t="shared" si="601"/>
        <v>-</v>
      </c>
      <c r="L2400" s="49">
        <f>IF(N2400="",0,COUNTIF($N$7:N2400,N2400))</f>
        <v>0</v>
      </c>
      <c r="M2400" s="50" t="str">
        <f t="shared" si="602"/>
        <v>0</v>
      </c>
      <c r="N2400" s="49" t="str">
        <f t="shared" si="603"/>
        <v/>
      </c>
      <c r="O2400" s="1"/>
      <c r="P2400" s="112"/>
      <c r="Q2400" s="4"/>
      <c r="R2400" s="4"/>
      <c r="S2400" s="54" t="str">
        <f t="shared" si="604"/>
        <v/>
      </c>
      <c r="T2400" s="51"/>
      <c r="U2400" s="53"/>
      <c r="V2400" s="233"/>
      <c r="W2400" s="234" t="str">
        <f t="shared" si="605"/>
        <v/>
      </c>
      <c r="X2400" s="52"/>
      <c r="Y2400" s="53"/>
      <c r="Z2400" s="53"/>
      <c r="AA2400" s="53"/>
      <c r="AB2400" s="54" t="str">
        <f t="shared" si="606"/>
        <v/>
      </c>
      <c r="AC2400" s="54" t="str">
        <f t="shared" si="607"/>
        <v/>
      </c>
      <c r="AD2400" s="52"/>
      <c r="AE2400" s="53"/>
      <c r="AF2400" s="53"/>
      <c r="AG2400" s="53"/>
      <c r="AH2400" s="54" t="str">
        <f t="shared" si="608"/>
        <v/>
      </c>
      <c r="AI2400" s="54" t="str">
        <f t="shared" si="609"/>
        <v/>
      </c>
      <c r="AJ2400" s="52"/>
      <c r="AK2400" s="55"/>
      <c r="AL2400" s="55"/>
      <c r="AM2400" s="55"/>
      <c r="AN2400" s="54" t="str">
        <f t="shared" si="610"/>
        <v/>
      </c>
      <c r="AO2400" s="54" t="str">
        <f t="shared" si="611"/>
        <v/>
      </c>
      <c r="AP2400" s="53"/>
      <c r="AQ2400" s="53"/>
      <c r="AR2400" s="1"/>
      <c r="AS2400" s="1"/>
    </row>
    <row r="2401" spans="1:45" ht="18.75" customHeight="1" x14ac:dyDescent="0.35">
      <c r="A2401" s="1"/>
      <c r="B2401" s="49">
        <f>IF(R2401="",0,COUNTIF($R$7:R2401,R2401))</f>
        <v>0</v>
      </c>
      <c r="C2401" s="49" t="str">
        <f t="shared" si="596"/>
        <v>0</v>
      </c>
      <c r="D2401" s="49">
        <f>IF(X2401="",0,COUNTIF($X$7:X2401,X2401))</f>
        <v>0</v>
      </c>
      <c r="E2401" s="49" t="str">
        <f t="shared" si="597"/>
        <v>0</v>
      </c>
      <c r="F2401" s="49">
        <f>IF(AD2401="",0,COUNTIF($AD$7:AD2401,AD2401))</f>
        <v>0</v>
      </c>
      <c r="G2401" s="49" t="str">
        <f t="shared" si="598"/>
        <v>0</v>
      </c>
      <c r="H2401" s="49">
        <f>IF(AJ2401="",0,COUNTIF($AJ$7:AJ2401,AJ2401))</f>
        <v>0</v>
      </c>
      <c r="I2401" s="49" t="str">
        <f t="shared" si="599"/>
        <v>0</v>
      </c>
      <c r="J2401" s="120">
        <f t="shared" si="600"/>
        <v>0</v>
      </c>
      <c r="K2401" s="50" t="str">
        <f t="shared" si="601"/>
        <v>-</v>
      </c>
      <c r="L2401" s="49">
        <f>IF(N2401="",0,COUNTIF($N$7:N2401,N2401))</f>
        <v>0</v>
      </c>
      <c r="M2401" s="50" t="str">
        <f t="shared" si="602"/>
        <v>0</v>
      </c>
      <c r="N2401" s="49" t="str">
        <f t="shared" si="603"/>
        <v/>
      </c>
      <c r="O2401" s="1"/>
      <c r="P2401" s="112"/>
      <c r="Q2401" s="4"/>
      <c r="R2401" s="4"/>
      <c r="S2401" s="54" t="str">
        <f t="shared" si="604"/>
        <v/>
      </c>
      <c r="T2401" s="51"/>
      <c r="U2401" s="53"/>
      <c r="V2401" s="233"/>
      <c r="W2401" s="234" t="str">
        <f t="shared" si="605"/>
        <v/>
      </c>
      <c r="X2401" s="52"/>
      <c r="Y2401" s="53"/>
      <c r="Z2401" s="53"/>
      <c r="AA2401" s="53"/>
      <c r="AB2401" s="54" t="str">
        <f t="shared" si="606"/>
        <v/>
      </c>
      <c r="AC2401" s="54" t="str">
        <f t="shared" si="607"/>
        <v/>
      </c>
      <c r="AD2401" s="52"/>
      <c r="AE2401" s="53"/>
      <c r="AF2401" s="53"/>
      <c r="AG2401" s="53"/>
      <c r="AH2401" s="54" t="str">
        <f t="shared" si="608"/>
        <v/>
      </c>
      <c r="AI2401" s="54" t="str">
        <f t="shared" si="609"/>
        <v/>
      </c>
      <c r="AJ2401" s="52"/>
      <c r="AK2401" s="55"/>
      <c r="AL2401" s="55"/>
      <c r="AM2401" s="55"/>
      <c r="AN2401" s="54" t="str">
        <f t="shared" si="610"/>
        <v/>
      </c>
      <c r="AO2401" s="54" t="str">
        <f t="shared" si="611"/>
        <v/>
      </c>
      <c r="AP2401" s="53"/>
      <c r="AQ2401" s="53"/>
      <c r="AR2401" s="1"/>
      <c r="AS2401" s="1"/>
    </row>
    <row r="2402" spans="1:45" ht="18.75" customHeight="1" x14ac:dyDescent="0.35">
      <c r="A2402" s="1"/>
      <c r="B2402" s="49">
        <f>IF(R2402="",0,COUNTIF($R$7:R2402,R2402))</f>
        <v>0</v>
      </c>
      <c r="C2402" s="49" t="str">
        <f t="shared" si="596"/>
        <v>0</v>
      </c>
      <c r="D2402" s="49">
        <f>IF(X2402="",0,COUNTIF($X$7:X2402,X2402))</f>
        <v>0</v>
      </c>
      <c r="E2402" s="49" t="str">
        <f t="shared" si="597"/>
        <v>0</v>
      </c>
      <c r="F2402" s="49">
        <f>IF(AD2402="",0,COUNTIF($AD$7:AD2402,AD2402))</f>
        <v>0</v>
      </c>
      <c r="G2402" s="49" t="str">
        <f t="shared" si="598"/>
        <v>0</v>
      </c>
      <c r="H2402" s="49">
        <f>IF(AJ2402="",0,COUNTIF($AJ$7:AJ2402,AJ2402))</f>
        <v>0</v>
      </c>
      <c r="I2402" s="49" t="str">
        <f t="shared" si="599"/>
        <v>0</v>
      </c>
      <c r="J2402" s="120">
        <f t="shared" si="600"/>
        <v>0</v>
      </c>
      <c r="K2402" s="50" t="str">
        <f t="shared" si="601"/>
        <v>-</v>
      </c>
      <c r="L2402" s="49">
        <f>IF(N2402="",0,COUNTIF($N$7:N2402,N2402))</f>
        <v>0</v>
      </c>
      <c r="M2402" s="50" t="str">
        <f t="shared" si="602"/>
        <v>0</v>
      </c>
      <c r="N2402" s="49" t="str">
        <f t="shared" si="603"/>
        <v/>
      </c>
      <c r="O2402" s="1"/>
      <c r="P2402" s="112"/>
      <c r="Q2402" s="4"/>
      <c r="R2402" s="4"/>
      <c r="S2402" s="54" t="str">
        <f t="shared" si="604"/>
        <v/>
      </c>
      <c r="T2402" s="51"/>
      <c r="U2402" s="53"/>
      <c r="V2402" s="233"/>
      <c r="W2402" s="234" t="str">
        <f t="shared" si="605"/>
        <v/>
      </c>
      <c r="X2402" s="52"/>
      <c r="Y2402" s="53"/>
      <c r="Z2402" s="53"/>
      <c r="AA2402" s="53"/>
      <c r="AB2402" s="54" t="str">
        <f t="shared" si="606"/>
        <v/>
      </c>
      <c r="AC2402" s="54" t="str">
        <f t="shared" si="607"/>
        <v/>
      </c>
      <c r="AD2402" s="52"/>
      <c r="AE2402" s="53"/>
      <c r="AF2402" s="53"/>
      <c r="AG2402" s="53"/>
      <c r="AH2402" s="54" t="str">
        <f t="shared" si="608"/>
        <v/>
      </c>
      <c r="AI2402" s="54" t="str">
        <f t="shared" si="609"/>
        <v/>
      </c>
      <c r="AJ2402" s="52"/>
      <c r="AK2402" s="55"/>
      <c r="AL2402" s="55"/>
      <c r="AM2402" s="55"/>
      <c r="AN2402" s="54" t="str">
        <f t="shared" si="610"/>
        <v/>
      </c>
      <c r="AO2402" s="54" t="str">
        <f t="shared" si="611"/>
        <v/>
      </c>
      <c r="AP2402" s="53"/>
      <c r="AQ2402" s="53"/>
      <c r="AR2402" s="1"/>
      <c r="AS2402" s="1"/>
    </row>
    <row r="2403" spans="1:45" ht="18.75" customHeight="1" x14ac:dyDescent="0.35">
      <c r="A2403" s="1"/>
      <c r="B2403" s="49">
        <f>IF(R2403="",0,COUNTIF($R$7:R2403,R2403))</f>
        <v>0</v>
      </c>
      <c r="C2403" s="49" t="str">
        <f t="shared" si="596"/>
        <v>0</v>
      </c>
      <c r="D2403" s="49">
        <f>IF(X2403="",0,COUNTIF($X$7:X2403,X2403))</f>
        <v>0</v>
      </c>
      <c r="E2403" s="49" t="str">
        <f t="shared" si="597"/>
        <v>0</v>
      </c>
      <c r="F2403" s="49">
        <f>IF(AD2403="",0,COUNTIF($AD$7:AD2403,AD2403))</f>
        <v>0</v>
      </c>
      <c r="G2403" s="49" t="str">
        <f t="shared" si="598"/>
        <v>0</v>
      </c>
      <c r="H2403" s="49">
        <f>IF(AJ2403="",0,COUNTIF($AJ$7:AJ2403,AJ2403))</f>
        <v>0</v>
      </c>
      <c r="I2403" s="49" t="str">
        <f t="shared" si="599"/>
        <v>0</v>
      </c>
      <c r="J2403" s="120">
        <f t="shared" si="600"/>
        <v>0</v>
      </c>
      <c r="K2403" s="50" t="str">
        <f t="shared" si="601"/>
        <v>-</v>
      </c>
      <c r="L2403" s="49">
        <f>IF(N2403="",0,COUNTIF($N$7:N2403,N2403))</f>
        <v>0</v>
      </c>
      <c r="M2403" s="50" t="str">
        <f t="shared" si="602"/>
        <v>0</v>
      </c>
      <c r="N2403" s="49" t="str">
        <f t="shared" si="603"/>
        <v/>
      </c>
      <c r="O2403" s="1"/>
      <c r="P2403" s="112"/>
      <c r="Q2403" s="4"/>
      <c r="R2403" s="4"/>
      <c r="S2403" s="54" t="str">
        <f t="shared" si="604"/>
        <v/>
      </c>
      <c r="T2403" s="51"/>
      <c r="U2403" s="53"/>
      <c r="V2403" s="233"/>
      <c r="W2403" s="234" t="str">
        <f t="shared" si="605"/>
        <v/>
      </c>
      <c r="X2403" s="52"/>
      <c r="Y2403" s="53"/>
      <c r="Z2403" s="53"/>
      <c r="AA2403" s="53"/>
      <c r="AB2403" s="54" t="str">
        <f t="shared" si="606"/>
        <v/>
      </c>
      <c r="AC2403" s="54" t="str">
        <f t="shared" si="607"/>
        <v/>
      </c>
      <c r="AD2403" s="52"/>
      <c r="AE2403" s="53"/>
      <c r="AF2403" s="53"/>
      <c r="AG2403" s="53"/>
      <c r="AH2403" s="54" t="str">
        <f t="shared" si="608"/>
        <v/>
      </c>
      <c r="AI2403" s="54" t="str">
        <f t="shared" si="609"/>
        <v/>
      </c>
      <c r="AJ2403" s="52"/>
      <c r="AK2403" s="55"/>
      <c r="AL2403" s="55"/>
      <c r="AM2403" s="55"/>
      <c r="AN2403" s="54" t="str">
        <f t="shared" si="610"/>
        <v/>
      </c>
      <c r="AO2403" s="54" t="str">
        <f t="shared" si="611"/>
        <v/>
      </c>
      <c r="AP2403" s="53"/>
      <c r="AQ2403" s="53"/>
      <c r="AR2403" s="1"/>
      <c r="AS2403" s="1"/>
    </row>
    <row r="2404" spans="1:45" ht="18.75" customHeight="1" x14ac:dyDescent="0.35">
      <c r="A2404" s="1"/>
      <c r="B2404" s="49">
        <f>IF(R2404="",0,COUNTIF($R$7:R2404,R2404))</f>
        <v>0</v>
      </c>
      <c r="C2404" s="49" t="str">
        <f t="shared" si="596"/>
        <v>0</v>
      </c>
      <c r="D2404" s="49">
        <f>IF(X2404="",0,COUNTIF($X$7:X2404,X2404))</f>
        <v>0</v>
      </c>
      <c r="E2404" s="49" t="str">
        <f t="shared" si="597"/>
        <v>0</v>
      </c>
      <c r="F2404" s="49">
        <f>IF(AD2404="",0,COUNTIF($AD$7:AD2404,AD2404))</f>
        <v>0</v>
      </c>
      <c r="G2404" s="49" t="str">
        <f t="shared" si="598"/>
        <v>0</v>
      </c>
      <c r="H2404" s="49">
        <f>IF(AJ2404="",0,COUNTIF($AJ$7:AJ2404,AJ2404))</f>
        <v>0</v>
      </c>
      <c r="I2404" s="49" t="str">
        <f t="shared" si="599"/>
        <v>0</v>
      </c>
      <c r="J2404" s="120">
        <f t="shared" si="600"/>
        <v>0</v>
      </c>
      <c r="K2404" s="50" t="str">
        <f t="shared" si="601"/>
        <v>-</v>
      </c>
      <c r="L2404" s="49">
        <f>IF(N2404="",0,COUNTIF($N$7:N2404,N2404))</f>
        <v>0</v>
      </c>
      <c r="M2404" s="50" t="str">
        <f t="shared" si="602"/>
        <v>0</v>
      </c>
      <c r="N2404" s="49" t="str">
        <f t="shared" si="603"/>
        <v/>
      </c>
      <c r="O2404" s="1"/>
      <c r="P2404" s="112"/>
      <c r="Q2404" s="4"/>
      <c r="R2404" s="4"/>
      <c r="S2404" s="54" t="str">
        <f t="shared" si="604"/>
        <v/>
      </c>
      <c r="T2404" s="51"/>
      <c r="U2404" s="53"/>
      <c r="V2404" s="233"/>
      <c r="W2404" s="234" t="str">
        <f t="shared" si="605"/>
        <v/>
      </c>
      <c r="X2404" s="52"/>
      <c r="Y2404" s="53"/>
      <c r="Z2404" s="53"/>
      <c r="AA2404" s="53"/>
      <c r="AB2404" s="54" t="str">
        <f t="shared" si="606"/>
        <v/>
      </c>
      <c r="AC2404" s="54" t="str">
        <f t="shared" si="607"/>
        <v/>
      </c>
      <c r="AD2404" s="52"/>
      <c r="AE2404" s="53"/>
      <c r="AF2404" s="53"/>
      <c r="AG2404" s="53"/>
      <c r="AH2404" s="54" t="str">
        <f t="shared" si="608"/>
        <v/>
      </c>
      <c r="AI2404" s="54" t="str">
        <f t="shared" si="609"/>
        <v/>
      </c>
      <c r="AJ2404" s="52"/>
      <c r="AK2404" s="55"/>
      <c r="AL2404" s="55"/>
      <c r="AM2404" s="55"/>
      <c r="AN2404" s="54" t="str">
        <f t="shared" si="610"/>
        <v/>
      </c>
      <c r="AO2404" s="54" t="str">
        <f t="shared" si="611"/>
        <v/>
      </c>
      <c r="AP2404" s="53"/>
      <c r="AQ2404" s="53"/>
      <c r="AR2404" s="1"/>
      <c r="AS2404" s="1"/>
    </row>
    <row r="2405" spans="1:45" ht="18.75" customHeight="1" x14ac:dyDescent="0.35">
      <c r="A2405" s="1"/>
      <c r="B2405" s="49">
        <f>IF(R2405="",0,COUNTIF($R$7:R2405,R2405))</f>
        <v>0</v>
      </c>
      <c r="C2405" s="49" t="str">
        <f t="shared" si="596"/>
        <v>0</v>
      </c>
      <c r="D2405" s="49">
        <f>IF(X2405="",0,COUNTIF($X$7:X2405,X2405))</f>
        <v>0</v>
      </c>
      <c r="E2405" s="49" t="str">
        <f t="shared" si="597"/>
        <v>0</v>
      </c>
      <c r="F2405" s="49">
        <f>IF(AD2405="",0,COUNTIF($AD$7:AD2405,AD2405))</f>
        <v>0</v>
      </c>
      <c r="G2405" s="49" t="str">
        <f t="shared" si="598"/>
        <v>0</v>
      </c>
      <c r="H2405" s="49">
        <f>IF(AJ2405="",0,COUNTIF($AJ$7:AJ2405,AJ2405))</f>
        <v>0</v>
      </c>
      <c r="I2405" s="49" t="str">
        <f t="shared" si="599"/>
        <v>0</v>
      </c>
      <c r="J2405" s="120">
        <f t="shared" si="600"/>
        <v>0</v>
      </c>
      <c r="K2405" s="50" t="str">
        <f t="shared" si="601"/>
        <v>-</v>
      </c>
      <c r="L2405" s="49">
        <f>IF(N2405="",0,COUNTIF($N$7:N2405,N2405))</f>
        <v>0</v>
      </c>
      <c r="M2405" s="50" t="str">
        <f t="shared" si="602"/>
        <v>0</v>
      </c>
      <c r="N2405" s="49" t="str">
        <f t="shared" si="603"/>
        <v/>
      </c>
      <c r="O2405" s="1"/>
      <c r="P2405" s="112"/>
      <c r="Q2405" s="4"/>
      <c r="R2405" s="4"/>
      <c r="S2405" s="54" t="str">
        <f t="shared" si="604"/>
        <v/>
      </c>
      <c r="T2405" s="51"/>
      <c r="U2405" s="53"/>
      <c r="V2405" s="233"/>
      <c r="W2405" s="234" t="str">
        <f t="shared" si="605"/>
        <v/>
      </c>
      <c r="X2405" s="52"/>
      <c r="Y2405" s="53"/>
      <c r="Z2405" s="53"/>
      <c r="AA2405" s="53"/>
      <c r="AB2405" s="54" t="str">
        <f t="shared" si="606"/>
        <v/>
      </c>
      <c r="AC2405" s="54" t="str">
        <f t="shared" si="607"/>
        <v/>
      </c>
      <c r="AD2405" s="52"/>
      <c r="AE2405" s="53"/>
      <c r="AF2405" s="53"/>
      <c r="AG2405" s="53"/>
      <c r="AH2405" s="54" t="str">
        <f t="shared" si="608"/>
        <v/>
      </c>
      <c r="AI2405" s="54" t="str">
        <f t="shared" si="609"/>
        <v/>
      </c>
      <c r="AJ2405" s="52"/>
      <c r="AK2405" s="55"/>
      <c r="AL2405" s="55"/>
      <c r="AM2405" s="55"/>
      <c r="AN2405" s="54" t="str">
        <f t="shared" si="610"/>
        <v/>
      </c>
      <c r="AO2405" s="54" t="str">
        <f t="shared" si="611"/>
        <v/>
      </c>
      <c r="AP2405" s="53"/>
      <c r="AQ2405" s="53"/>
      <c r="AR2405" s="1"/>
      <c r="AS2405" s="1"/>
    </row>
    <row r="2406" spans="1:45" ht="18.75" customHeight="1" x14ac:dyDescent="0.35">
      <c r="A2406" s="1"/>
      <c r="B2406" s="49">
        <f>IF(R2406="",0,COUNTIF($R$7:R2406,R2406))</f>
        <v>0</v>
      </c>
      <c r="C2406" s="49" t="str">
        <f t="shared" si="596"/>
        <v>0</v>
      </c>
      <c r="D2406" s="49">
        <f>IF(X2406="",0,COUNTIF($X$7:X2406,X2406))</f>
        <v>0</v>
      </c>
      <c r="E2406" s="49" t="str">
        <f t="shared" si="597"/>
        <v>0</v>
      </c>
      <c r="F2406" s="49">
        <f>IF(AD2406="",0,COUNTIF($AD$7:AD2406,AD2406))</f>
        <v>0</v>
      </c>
      <c r="G2406" s="49" t="str">
        <f t="shared" si="598"/>
        <v>0</v>
      </c>
      <c r="H2406" s="49">
        <f>IF(AJ2406="",0,COUNTIF($AJ$7:AJ2406,AJ2406))</f>
        <v>0</v>
      </c>
      <c r="I2406" s="49" t="str">
        <f t="shared" si="599"/>
        <v>0</v>
      </c>
      <c r="J2406" s="120">
        <f t="shared" si="600"/>
        <v>0</v>
      </c>
      <c r="K2406" s="50" t="str">
        <f t="shared" si="601"/>
        <v>-</v>
      </c>
      <c r="L2406" s="49">
        <f>IF(N2406="",0,COUNTIF($N$7:N2406,N2406))</f>
        <v>0</v>
      </c>
      <c r="M2406" s="50" t="str">
        <f t="shared" si="602"/>
        <v>0</v>
      </c>
      <c r="N2406" s="49" t="str">
        <f t="shared" si="603"/>
        <v/>
      </c>
      <c r="O2406" s="1"/>
      <c r="P2406" s="112"/>
      <c r="Q2406" s="4"/>
      <c r="R2406" s="4"/>
      <c r="S2406" s="54" t="str">
        <f t="shared" si="604"/>
        <v/>
      </c>
      <c r="T2406" s="51"/>
      <c r="U2406" s="53"/>
      <c r="V2406" s="233"/>
      <c r="W2406" s="234" t="str">
        <f t="shared" si="605"/>
        <v/>
      </c>
      <c r="X2406" s="52"/>
      <c r="Y2406" s="53"/>
      <c r="Z2406" s="53"/>
      <c r="AA2406" s="53"/>
      <c r="AB2406" s="54" t="str">
        <f t="shared" si="606"/>
        <v/>
      </c>
      <c r="AC2406" s="54" t="str">
        <f t="shared" si="607"/>
        <v/>
      </c>
      <c r="AD2406" s="52"/>
      <c r="AE2406" s="53"/>
      <c r="AF2406" s="53"/>
      <c r="AG2406" s="53"/>
      <c r="AH2406" s="54" t="str">
        <f t="shared" si="608"/>
        <v/>
      </c>
      <c r="AI2406" s="54" t="str">
        <f t="shared" si="609"/>
        <v/>
      </c>
      <c r="AJ2406" s="52"/>
      <c r="AK2406" s="55"/>
      <c r="AL2406" s="55"/>
      <c r="AM2406" s="55"/>
      <c r="AN2406" s="54" t="str">
        <f t="shared" si="610"/>
        <v/>
      </c>
      <c r="AO2406" s="54" t="str">
        <f t="shared" si="611"/>
        <v/>
      </c>
      <c r="AP2406" s="53"/>
      <c r="AQ2406" s="53"/>
      <c r="AR2406" s="1"/>
      <c r="AS2406" s="1"/>
    </row>
    <row r="2407" spans="1:45" ht="18.75" customHeight="1" x14ac:dyDescent="0.35">
      <c r="A2407" s="1"/>
      <c r="B2407" s="49">
        <f>IF(R2407="",0,COUNTIF($R$7:R2407,R2407))</f>
        <v>0</v>
      </c>
      <c r="C2407" s="49" t="str">
        <f t="shared" si="596"/>
        <v>0</v>
      </c>
      <c r="D2407" s="49">
        <f>IF(X2407="",0,COUNTIF($X$7:X2407,X2407))</f>
        <v>0</v>
      </c>
      <c r="E2407" s="49" t="str">
        <f t="shared" si="597"/>
        <v>0</v>
      </c>
      <c r="F2407" s="49">
        <f>IF(AD2407="",0,COUNTIF($AD$7:AD2407,AD2407))</f>
        <v>0</v>
      </c>
      <c r="G2407" s="49" t="str">
        <f t="shared" si="598"/>
        <v>0</v>
      </c>
      <c r="H2407" s="49">
        <f>IF(AJ2407="",0,COUNTIF($AJ$7:AJ2407,AJ2407))</f>
        <v>0</v>
      </c>
      <c r="I2407" s="49" t="str">
        <f t="shared" si="599"/>
        <v>0</v>
      </c>
      <c r="J2407" s="120">
        <f t="shared" si="600"/>
        <v>0</v>
      </c>
      <c r="K2407" s="50" t="str">
        <f t="shared" si="601"/>
        <v>-</v>
      </c>
      <c r="L2407" s="49">
        <f>IF(N2407="",0,COUNTIF($N$7:N2407,N2407))</f>
        <v>0</v>
      </c>
      <c r="M2407" s="50" t="str">
        <f t="shared" si="602"/>
        <v>0</v>
      </c>
      <c r="N2407" s="49" t="str">
        <f t="shared" si="603"/>
        <v/>
      </c>
      <c r="O2407" s="1"/>
      <c r="P2407" s="112"/>
      <c r="Q2407" s="4"/>
      <c r="R2407" s="4"/>
      <c r="S2407" s="54" t="str">
        <f t="shared" si="604"/>
        <v/>
      </c>
      <c r="T2407" s="51"/>
      <c r="U2407" s="53"/>
      <c r="V2407" s="233"/>
      <c r="W2407" s="234" t="str">
        <f t="shared" si="605"/>
        <v/>
      </c>
      <c r="X2407" s="52"/>
      <c r="Y2407" s="53"/>
      <c r="Z2407" s="53"/>
      <c r="AA2407" s="53"/>
      <c r="AB2407" s="54" t="str">
        <f t="shared" si="606"/>
        <v/>
      </c>
      <c r="AC2407" s="54" t="str">
        <f t="shared" si="607"/>
        <v/>
      </c>
      <c r="AD2407" s="52"/>
      <c r="AE2407" s="53"/>
      <c r="AF2407" s="53"/>
      <c r="AG2407" s="53"/>
      <c r="AH2407" s="54" t="str">
        <f t="shared" si="608"/>
        <v/>
      </c>
      <c r="AI2407" s="54" t="str">
        <f t="shared" si="609"/>
        <v/>
      </c>
      <c r="AJ2407" s="52"/>
      <c r="AK2407" s="55"/>
      <c r="AL2407" s="55"/>
      <c r="AM2407" s="55"/>
      <c r="AN2407" s="54" t="str">
        <f t="shared" si="610"/>
        <v/>
      </c>
      <c r="AO2407" s="54" t="str">
        <f t="shared" si="611"/>
        <v/>
      </c>
      <c r="AP2407" s="53"/>
      <c r="AQ2407" s="53"/>
      <c r="AR2407" s="1"/>
      <c r="AS2407" s="1"/>
    </row>
    <row r="2408" spans="1:45" ht="18.75" customHeight="1" x14ac:dyDescent="0.35">
      <c r="A2408" s="1"/>
      <c r="B2408" s="49">
        <f>IF(R2408="",0,COUNTIF($R$7:R2408,R2408))</f>
        <v>0</v>
      </c>
      <c r="C2408" s="49" t="str">
        <f t="shared" si="596"/>
        <v>0</v>
      </c>
      <c r="D2408" s="49">
        <f>IF(X2408="",0,COUNTIF($X$7:X2408,X2408))</f>
        <v>0</v>
      </c>
      <c r="E2408" s="49" t="str">
        <f t="shared" si="597"/>
        <v>0</v>
      </c>
      <c r="F2408" s="49">
        <f>IF(AD2408="",0,COUNTIF($AD$7:AD2408,AD2408))</f>
        <v>0</v>
      </c>
      <c r="G2408" s="49" t="str">
        <f t="shared" si="598"/>
        <v>0</v>
      </c>
      <c r="H2408" s="49">
        <f>IF(AJ2408="",0,COUNTIF($AJ$7:AJ2408,AJ2408))</f>
        <v>0</v>
      </c>
      <c r="I2408" s="49" t="str">
        <f t="shared" si="599"/>
        <v>0</v>
      </c>
      <c r="J2408" s="120">
        <f t="shared" si="600"/>
        <v>0</v>
      </c>
      <c r="K2408" s="50" t="str">
        <f t="shared" si="601"/>
        <v>-</v>
      </c>
      <c r="L2408" s="49">
        <f>IF(N2408="",0,COUNTIF($N$7:N2408,N2408))</f>
        <v>0</v>
      </c>
      <c r="M2408" s="50" t="str">
        <f t="shared" si="602"/>
        <v>0</v>
      </c>
      <c r="N2408" s="49" t="str">
        <f t="shared" si="603"/>
        <v/>
      </c>
      <c r="O2408" s="1"/>
      <c r="P2408" s="112"/>
      <c r="Q2408" s="4"/>
      <c r="R2408" s="4"/>
      <c r="S2408" s="54" t="str">
        <f t="shared" si="604"/>
        <v/>
      </c>
      <c r="T2408" s="51"/>
      <c r="U2408" s="53"/>
      <c r="V2408" s="233"/>
      <c r="W2408" s="234" t="str">
        <f t="shared" si="605"/>
        <v/>
      </c>
      <c r="X2408" s="52"/>
      <c r="Y2408" s="53"/>
      <c r="Z2408" s="53"/>
      <c r="AA2408" s="53"/>
      <c r="AB2408" s="54" t="str">
        <f t="shared" si="606"/>
        <v/>
      </c>
      <c r="AC2408" s="54" t="str">
        <f t="shared" si="607"/>
        <v/>
      </c>
      <c r="AD2408" s="52"/>
      <c r="AE2408" s="53"/>
      <c r="AF2408" s="53"/>
      <c r="AG2408" s="53"/>
      <c r="AH2408" s="54" t="str">
        <f t="shared" si="608"/>
        <v/>
      </c>
      <c r="AI2408" s="54" t="str">
        <f t="shared" si="609"/>
        <v/>
      </c>
      <c r="AJ2408" s="52"/>
      <c r="AK2408" s="55"/>
      <c r="AL2408" s="55"/>
      <c r="AM2408" s="55"/>
      <c r="AN2408" s="54" t="str">
        <f t="shared" si="610"/>
        <v/>
      </c>
      <c r="AO2408" s="54" t="str">
        <f t="shared" si="611"/>
        <v/>
      </c>
      <c r="AP2408" s="53"/>
      <c r="AQ2408" s="53"/>
      <c r="AR2408" s="1"/>
      <c r="AS2408" s="1"/>
    </row>
    <row r="2409" spans="1:45" ht="18.75" customHeight="1" x14ac:dyDescent="0.35">
      <c r="A2409" s="1"/>
      <c r="B2409" s="49">
        <f>IF(R2409="",0,COUNTIF($R$7:R2409,R2409))</f>
        <v>0</v>
      </c>
      <c r="C2409" s="49" t="str">
        <f t="shared" si="596"/>
        <v>0</v>
      </c>
      <c r="D2409" s="49">
        <f>IF(X2409="",0,COUNTIF($X$7:X2409,X2409))</f>
        <v>0</v>
      </c>
      <c r="E2409" s="49" t="str">
        <f t="shared" si="597"/>
        <v>0</v>
      </c>
      <c r="F2409" s="49">
        <f>IF(AD2409="",0,COUNTIF($AD$7:AD2409,AD2409))</f>
        <v>0</v>
      </c>
      <c r="G2409" s="49" t="str">
        <f t="shared" si="598"/>
        <v>0</v>
      </c>
      <c r="H2409" s="49">
        <f>IF(AJ2409="",0,COUNTIF($AJ$7:AJ2409,AJ2409))</f>
        <v>0</v>
      </c>
      <c r="I2409" s="49" t="str">
        <f t="shared" si="599"/>
        <v>0</v>
      </c>
      <c r="J2409" s="120">
        <f t="shared" si="600"/>
        <v>0</v>
      </c>
      <c r="K2409" s="50" t="str">
        <f t="shared" si="601"/>
        <v>-</v>
      </c>
      <c r="L2409" s="49">
        <f>IF(N2409="",0,COUNTIF($N$7:N2409,N2409))</f>
        <v>0</v>
      </c>
      <c r="M2409" s="50" t="str">
        <f t="shared" si="602"/>
        <v>0</v>
      </c>
      <c r="N2409" s="49" t="str">
        <f t="shared" si="603"/>
        <v/>
      </c>
      <c r="O2409" s="1"/>
      <c r="P2409" s="112"/>
      <c r="Q2409" s="4"/>
      <c r="R2409" s="4"/>
      <c r="S2409" s="54" t="str">
        <f t="shared" si="604"/>
        <v/>
      </c>
      <c r="T2409" s="51"/>
      <c r="U2409" s="53"/>
      <c r="V2409" s="233"/>
      <c r="W2409" s="234" t="str">
        <f t="shared" si="605"/>
        <v/>
      </c>
      <c r="X2409" s="52"/>
      <c r="Y2409" s="53"/>
      <c r="Z2409" s="53"/>
      <c r="AA2409" s="53"/>
      <c r="AB2409" s="54" t="str">
        <f t="shared" si="606"/>
        <v/>
      </c>
      <c r="AC2409" s="54" t="str">
        <f t="shared" si="607"/>
        <v/>
      </c>
      <c r="AD2409" s="52"/>
      <c r="AE2409" s="53"/>
      <c r="AF2409" s="53"/>
      <c r="AG2409" s="53"/>
      <c r="AH2409" s="54" t="str">
        <f t="shared" si="608"/>
        <v/>
      </c>
      <c r="AI2409" s="54" t="str">
        <f t="shared" si="609"/>
        <v/>
      </c>
      <c r="AJ2409" s="52"/>
      <c r="AK2409" s="55"/>
      <c r="AL2409" s="55"/>
      <c r="AM2409" s="55"/>
      <c r="AN2409" s="54" t="str">
        <f t="shared" si="610"/>
        <v/>
      </c>
      <c r="AO2409" s="54" t="str">
        <f t="shared" si="611"/>
        <v/>
      </c>
      <c r="AP2409" s="53"/>
      <c r="AQ2409" s="53"/>
      <c r="AR2409" s="1"/>
      <c r="AS2409" s="1"/>
    </row>
    <row r="2410" spans="1:45" ht="18.75" customHeight="1" x14ac:dyDescent="0.35">
      <c r="A2410" s="1"/>
      <c r="B2410" s="49">
        <f>IF(R2410="",0,COUNTIF($R$7:R2410,R2410))</f>
        <v>0</v>
      </c>
      <c r="C2410" s="49" t="str">
        <f t="shared" si="596"/>
        <v>0</v>
      </c>
      <c r="D2410" s="49">
        <f>IF(X2410="",0,COUNTIF($X$7:X2410,X2410))</f>
        <v>0</v>
      </c>
      <c r="E2410" s="49" t="str">
        <f t="shared" si="597"/>
        <v>0</v>
      </c>
      <c r="F2410" s="49">
        <f>IF(AD2410="",0,COUNTIF($AD$7:AD2410,AD2410))</f>
        <v>0</v>
      </c>
      <c r="G2410" s="49" t="str">
        <f t="shared" si="598"/>
        <v>0</v>
      </c>
      <c r="H2410" s="49">
        <f>IF(AJ2410="",0,COUNTIF($AJ$7:AJ2410,AJ2410))</f>
        <v>0</v>
      </c>
      <c r="I2410" s="49" t="str">
        <f t="shared" si="599"/>
        <v>0</v>
      </c>
      <c r="J2410" s="120">
        <f t="shared" si="600"/>
        <v>0</v>
      </c>
      <c r="K2410" s="50" t="str">
        <f t="shared" si="601"/>
        <v>-</v>
      </c>
      <c r="L2410" s="49">
        <f>IF(N2410="",0,COUNTIF($N$7:N2410,N2410))</f>
        <v>0</v>
      </c>
      <c r="M2410" s="50" t="str">
        <f t="shared" si="602"/>
        <v>0</v>
      </c>
      <c r="N2410" s="49" t="str">
        <f t="shared" si="603"/>
        <v/>
      </c>
      <c r="O2410" s="1"/>
      <c r="P2410" s="112"/>
      <c r="Q2410" s="4"/>
      <c r="R2410" s="4"/>
      <c r="S2410" s="54" t="str">
        <f t="shared" si="604"/>
        <v/>
      </c>
      <c r="T2410" s="51"/>
      <c r="U2410" s="53"/>
      <c r="V2410" s="233"/>
      <c r="W2410" s="234" t="str">
        <f t="shared" si="605"/>
        <v/>
      </c>
      <c r="X2410" s="52"/>
      <c r="Y2410" s="53"/>
      <c r="Z2410" s="53"/>
      <c r="AA2410" s="53"/>
      <c r="AB2410" s="54" t="str">
        <f t="shared" si="606"/>
        <v/>
      </c>
      <c r="AC2410" s="54" t="str">
        <f t="shared" si="607"/>
        <v/>
      </c>
      <c r="AD2410" s="52"/>
      <c r="AE2410" s="53"/>
      <c r="AF2410" s="53"/>
      <c r="AG2410" s="53"/>
      <c r="AH2410" s="54" t="str">
        <f t="shared" si="608"/>
        <v/>
      </c>
      <c r="AI2410" s="54" t="str">
        <f t="shared" si="609"/>
        <v/>
      </c>
      <c r="AJ2410" s="52"/>
      <c r="AK2410" s="55"/>
      <c r="AL2410" s="55"/>
      <c r="AM2410" s="55"/>
      <c r="AN2410" s="54" t="str">
        <f t="shared" si="610"/>
        <v/>
      </c>
      <c r="AO2410" s="54" t="str">
        <f t="shared" si="611"/>
        <v/>
      </c>
      <c r="AP2410" s="53"/>
      <c r="AQ2410" s="53"/>
      <c r="AR2410" s="1"/>
      <c r="AS2410" s="1"/>
    </row>
    <row r="2411" spans="1:45" ht="18.75" customHeight="1" x14ac:dyDescent="0.35">
      <c r="A2411" s="1"/>
      <c r="B2411" s="49">
        <f>IF(R2411="",0,COUNTIF($R$7:R2411,R2411))</f>
        <v>0</v>
      </c>
      <c r="C2411" s="49" t="str">
        <f t="shared" si="596"/>
        <v>0</v>
      </c>
      <c r="D2411" s="49">
        <f>IF(X2411="",0,COUNTIF($X$7:X2411,X2411))</f>
        <v>0</v>
      </c>
      <c r="E2411" s="49" t="str">
        <f t="shared" si="597"/>
        <v>0</v>
      </c>
      <c r="F2411" s="49">
        <f>IF(AD2411="",0,COUNTIF($AD$7:AD2411,AD2411))</f>
        <v>0</v>
      </c>
      <c r="G2411" s="49" t="str">
        <f t="shared" si="598"/>
        <v>0</v>
      </c>
      <c r="H2411" s="49">
        <f>IF(AJ2411="",0,COUNTIF($AJ$7:AJ2411,AJ2411))</f>
        <v>0</v>
      </c>
      <c r="I2411" s="49" t="str">
        <f t="shared" si="599"/>
        <v>0</v>
      </c>
      <c r="J2411" s="120">
        <f t="shared" si="600"/>
        <v>0</v>
      </c>
      <c r="K2411" s="50" t="str">
        <f t="shared" si="601"/>
        <v>-</v>
      </c>
      <c r="L2411" s="49">
        <f>IF(N2411="",0,COUNTIF($N$7:N2411,N2411))</f>
        <v>0</v>
      </c>
      <c r="M2411" s="50" t="str">
        <f t="shared" si="602"/>
        <v>0</v>
      </c>
      <c r="N2411" s="49" t="str">
        <f t="shared" si="603"/>
        <v/>
      </c>
      <c r="O2411" s="1"/>
      <c r="P2411" s="112"/>
      <c r="Q2411" s="4"/>
      <c r="R2411" s="4"/>
      <c r="S2411" s="54" t="str">
        <f t="shared" si="604"/>
        <v/>
      </c>
      <c r="T2411" s="51"/>
      <c r="U2411" s="53"/>
      <c r="V2411" s="233"/>
      <c r="W2411" s="234" t="str">
        <f t="shared" si="605"/>
        <v/>
      </c>
      <c r="X2411" s="52"/>
      <c r="Y2411" s="53"/>
      <c r="Z2411" s="53"/>
      <c r="AA2411" s="53"/>
      <c r="AB2411" s="54" t="str">
        <f t="shared" si="606"/>
        <v/>
      </c>
      <c r="AC2411" s="54" t="str">
        <f t="shared" si="607"/>
        <v/>
      </c>
      <c r="AD2411" s="52"/>
      <c r="AE2411" s="53"/>
      <c r="AF2411" s="53"/>
      <c r="AG2411" s="53"/>
      <c r="AH2411" s="54" t="str">
        <f t="shared" si="608"/>
        <v/>
      </c>
      <c r="AI2411" s="54" t="str">
        <f t="shared" si="609"/>
        <v/>
      </c>
      <c r="AJ2411" s="52"/>
      <c r="AK2411" s="55"/>
      <c r="AL2411" s="55"/>
      <c r="AM2411" s="55"/>
      <c r="AN2411" s="54" t="str">
        <f t="shared" si="610"/>
        <v/>
      </c>
      <c r="AO2411" s="54" t="str">
        <f t="shared" si="611"/>
        <v/>
      </c>
      <c r="AP2411" s="53"/>
      <c r="AQ2411" s="53"/>
      <c r="AR2411" s="1"/>
      <c r="AS2411" s="1"/>
    </row>
    <row r="2412" spans="1:45" ht="18.75" customHeight="1" x14ac:dyDescent="0.35">
      <c r="A2412" s="1"/>
      <c r="B2412" s="49">
        <f>IF(R2412="",0,COUNTIF($R$7:R2412,R2412))</f>
        <v>0</v>
      </c>
      <c r="C2412" s="49" t="str">
        <f t="shared" si="596"/>
        <v>0</v>
      </c>
      <c r="D2412" s="49">
        <f>IF(X2412="",0,COUNTIF($X$7:X2412,X2412))</f>
        <v>0</v>
      </c>
      <c r="E2412" s="49" t="str">
        <f t="shared" si="597"/>
        <v>0</v>
      </c>
      <c r="F2412" s="49">
        <f>IF(AD2412="",0,COUNTIF($AD$7:AD2412,AD2412))</f>
        <v>0</v>
      </c>
      <c r="G2412" s="49" t="str">
        <f t="shared" si="598"/>
        <v>0</v>
      </c>
      <c r="H2412" s="49">
        <f>IF(AJ2412="",0,COUNTIF($AJ$7:AJ2412,AJ2412))</f>
        <v>0</v>
      </c>
      <c r="I2412" s="49" t="str">
        <f t="shared" si="599"/>
        <v>0</v>
      </c>
      <c r="J2412" s="120">
        <f t="shared" si="600"/>
        <v>0</v>
      </c>
      <c r="K2412" s="50" t="str">
        <f t="shared" si="601"/>
        <v>-</v>
      </c>
      <c r="L2412" s="49">
        <f>IF(N2412="",0,COUNTIF($N$7:N2412,N2412))</f>
        <v>0</v>
      </c>
      <c r="M2412" s="50" t="str">
        <f t="shared" si="602"/>
        <v>0</v>
      </c>
      <c r="N2412" s="49" t="str">
        <f t="shared" si="603"/>
        <v/>
      </c>
      <c r="O2412" s="1"/>
      <c r="P2412" s="112"/>
      <c r="Q2412" s="4"/>
      <c r="R2412" s="4"/>
      <c r="S2412" s="54" t="str">
        <f t="shared" si="604"/>
        <v/>
      </c>
      <c r="T2412" s="51"/>
      <c r="U2412" s="53"/>
      <c r="V2412" s="233"/>
      <c r="W2412" s="234" t="str">
        <f t="shared" si="605"/>
        <v/>
      </c>
      <c r="X2412" s="52"/>
      <c r="Y2412" s="53"/>
      <c r="Z2412" s="53"/>
      <c r="AA2412" s="53"/>
      <c r="AB2412" s="54" t="str">
        <f t="shared" si="606"/>
        <v/>
      </c>
      <c r="AC2412" s="54" t="str">
        <f t="shared" si="607"/>
        <v/>
      </c>
      <c r="AD2412" s="52"/>
      <c r="AE2412" s="53"/>
      <c r="AF2412" s="53"/>
      <c r="AG2412" s="53"/>
      <c r="AH2412" s="54" t="str">
        <f t="shared" si="608"/>
        <v/>
      </c>
      <c r="AI2412" s="54" t="str">
        <f t="shared" si="609"/>
        <v/>
      </c>
      <c r="AJ2412" s="52"/>
      <c r="AK2412" s="55"/>
      <c r="AL2412" s="55"/>
      <c r="AM2412" s="55"/>
      <c r="AN2412" s="54" t="str">
        <f t="shared" si="610"/>
        <v/>
      </c>
      <c r="AO2412" s="54" t="str">
        <f t="shared" si="611"/>
        <v/>
      </c>
      <c r="AP2412" s="53"/>
      <c r="AQ2412" s="53"/>
      <c r="AR2412" s="1"/>
      <c r="AS2412" s="1"/>
    </row>
    <row r="2413" spans="1:45" ht="18.75" customHeight="1" x14ac:dyDescent="0.35">
      <c r="A2413" s="1"/>
      <c r="B2413" s="49">
        <f>IF(R2413="",0,COUNTIF($R$7:R2413,R2413))</f>
        <v>0</v>
      </c>
      <c r="C2413" s="49" t="str">
        <f t="shared" si="596"/>
        <v>0</v>
      </c>
      <c r="D2413" s="49">
        <f>IF(X2413="",0,COUNTIF($X$7:X2413,X2413))</f>
        <v>0</v>
      </c>
      <c r="E2413" s="49" t="str">
        <f t="shared" si="597"/>
        <v>0</v>
      </c>
      <c r="F2413" s="49">
        <f>IF(AD2413="",0,COUNTIF($AD$7:AD2413,AD2413))</f>
        <v>0</v>
      </c>
      <c r="G2413" s="49" t="str">
        <f t="shared" si="598"/>
        <v>0</v>
      </c>
      <c r="H2413" s="49">
        <f>IF(AJ2413="",0,COUNTIF($AJ$7:AJ2413,AJ2413))</f>
        <v>0</v>
      </c>
      <c r="I2413" s="49" t="str">
        <f t="shared" si="599"/>
        <v>0</v>
      </c>
      <c r="J2413" s="120">
        <f t="shared" si="600"/>
        <v>0</v>
      </c>
      <c r="K2413" s="50" t="str">
        <f t="shared" si="601"/>
        <v>-</v>
      </c>
      <c r="L2413" s="49">
        <f>IF(N2413="",0,COUNTIF($N$7:N2413,N2413))</f>
        <v>0</v>
      </c>
      <c r="M2413" s="50" t="str">
        <f t="shared" si="602"/>
        <v>0</v>
      </c>
      <c r="N2413" s="49" t="str">
        <f t="shared" si="603"/>
        <v/>
      </c>
      <c r="O2413" s="1"/>
      <c r="P2413" s="112"/>
      <c r="Q2413" s="4"/>
      <c r="R2413" s="4"/>
      <c r="S2413" s="54" t="str">
        <f t="shared" si="604"/>
        <v/>
      </c>
      <c r="T2413" s="51"/>
      <c r="U2413" s="53"/>
      <c r="V2413" s="233"/>
      <c r="W2413" s="234" t="str">
        <f t="shared" si="605"/>
        <v/>
      </c>
      <c r="X2413" s="52"/>
      <c r="Y2413" s="53"/>
      <c r="Z2413" s="53"/>
      <c r="AA2413" s="53"/>
      <c r="AB2413" s="54" t="str">
        <f t="shared" si="606"/>
        <v/>
      </c>
      <c r="AC2413" s="54" t="str">
        <f t="shared" si="607"/>
        <v/>
      </c>
      <c r="AD2413" s="52"/>
      <c r="AE2413" s="53"/>
      <c r="AF2413" s="53"/>
      <c r="AG2413" s="53"/>
      <c r="AH2413" s="54" t="str">
        <f t="shared" si="608"/>
        <v/>
      </c>
      <c r="AI2413" s="54" t="str">
        <f t="shared" si="609"/>
        <v/>
      </c>
      <c r="AJ2413" s="52"/>
      <c r="AK2413" s="55"/>
      <c r="AL2413" s="55"/>
      <c r="AM2413" s="55"/>
      <c r="AN2413" s="54" t="str">
        <f t="shared" si="610"/>
        <v/>
      </c>
      <c r="AO2413" s="54" t="str">
        <f t="shared" si="611"/>
        <v/>
      </c>
      <c r="AP2413" s="53"/>
      <c r="AQ2413" s="53"/>
      <c r="AR2413" s="1"/>
      <c r="AS2413" s="1"/>
    </row>
    <row r="2414" spans="1:45" ht="18.75" customHeight="1" x14ac:dyDescent="0.35">
      <c r="A2414" s="1"/>
      <c r="B2414" s="49">
        <f>IF(R2414="",0,COUNTIF($R$7:R2414,R2414))</f>
        <v>0</v>
      </c>
      <c r="C2414" s="49" t="str">
        <f t="shared" si="596"/>
        <v>0</v>
      </c>
      <c r="D2414" s="49">
        <f>IF(X2414="",0,COUNTIF($X$7:X2414,X2414))</f>
        <v>0</v>
      </c>
      <c r="E2414" s="49" t="str">
        <f t="shared" si="597"/>
        <v>0</v>
      </c>
      <c r="F2414" s="49">
        <f>IF(AD2414="",0,COUNTIF($AD$7:AD2414,AD2414))</f>
        <v>0</v>
      </c>
      <c r="G2414" s="49" t="str">
        <f t="shared" si="598"/>
        <v>0</v>
      </c>
      <c r="H2414" s="49">
        <f>IF(AJ2414="",0,COUNTIF($AJ$7:AJ2414,AJ2414))</f>
        <v>0</v>
      </c>
      <c r="I2414" s="49" t="str">
        <f t="shared" si="599"/>
        <v>0</v>
      </c>
      <c r="J2414" s="120">
        <f t="shared" si="600"/>
        <v>0</v>
      </c>
      <c r="K2414" s="50" t="str">
        <f t="shared" si="601"/>
        <v>-</v>
      </c>
      <c r="L2414" s="49">
        <f>IF(N2414="",0,COUNTIF($N$7:N2414,N2414))</f>
        <v>0</v>
      </c>
      <c r="M2414" s="50" t="str">
        <f t="shared" si="602"/>
        <v>0</v>
      </c>
      <c r="N2414" s="49" t="str">
        <f t="shared" si="603"/>
        <v/>
      </c>
      <c r="O2414" s="1"/>
      <c r="P2414" s="112"/>
      <c r="Q2414" s="4"/>
      <c r="R2414" s="4"/>
      <c r="S2414" s="54" t="str">
        <f t="shared" si="604"/>
        <v/>
      </c>
      <c r="T2414" s="51"/>
      <c r="U2414" s="53"/>
      <c r="V2414" s="233"/>
      <c r="W2414" s="234" t="str">
        <f t="shared" si="605"/>
        <v/>
      </c>
      <c r="X2414" s="52"/>
      <c r="Y2414" s="53"/>
      <c r="Z2414" s="53"/>
      <c r="AA2414" s="53"/>
      <c r="AB2414" s="54" t="str">
        <f t="shared" si="606"/>
        <v/>
      </c>
      <c r="AC2414" s="54" t="str">
        <f t="shared" si="607"/>
        <v/>
      </c>
      <c r="AD2414" s="52"/>
      <c r="AE2414" s="53"/>
      <c r="AF2414" s="53"/>
      <c r="AG2414" s="53"/>
      <c r="AH2414" s="54" t="str">
        <f t="shared" si="608"/>
        <v/>
      </c>
      <c r="AI2414" s="54" t="str">
        <f t="shared" si="609"/>
        <v/>
      </c>
      <c r="AJ2414" s="52"/>
      <c r="AK2414" s="55"/>
      <c r="AL2414" s="55"/>
      <c r="AM2414" s="55"/>
      <c r="AN2414" s="54" t="str">
        <f t="shared" si="610"/>
        <v/>
      </c>
      <c r="AO2414" s="54" t="str">
        <f t="shared" si="611"/>
        <v/>
      </c>
      <c r="AP2414" s="53"/>
      <c r="AQ2414" s="53"/>
      <c r="AR2414" s="1"/>
      <c r="AS2414" s="1"/>
    </row>
    <row r="2415" spans="1:45" ht="18.75" customHeight="1" x14ac:dyDescent="0.35">
      <c r="A2415" s="1"/>
      <c r="B2415" s="49">
        <f>IF(R2415="",0,COUNTIF($R$7:R2415,R2415))</f>
        <v>0</v>
      </c>
      <c r="C2415" s="49" t="str">
        <f t="shared" si="596"/>
        <v>0</v>
      </c>
      <c r="D2415" s="49">
        <f>IF(X2415="",0,COUNTIF($X$7:X2415,X2415))</f>
        <v>0</v>
      </c>
      <c r="E2415" s="49" t="str">
        <f t="shared" si="597"/>
        <v>0</v>
      </c>
      <c r="F2415" s="49">
        <f>IF(AD2415="",0,COUNTIF($AD$7:AD2415,AD2415))</f>
        <v>0</v>
      </c>
      <c r="G2415" s="49" t="str">
        <f t="shared" si="598"/>
        <v>0</v>
      </c>
      <c r="H2415" s="49">
        <f>IF(AJ2415="",0,COUNTIF($AJ$7:AJ2415,AJ2415))</f>
        <v>0</v>
      </c>
      <c r="I2415" s="49" t="str">
        <f t="shared" si="599"/>
        <v>0</v>
      </c>
      <c r="J2415" s="120">
        <f t="shared" si="600"/>
        <v>0</v>
      </c>
      <c r="K2415" s="50" t="str">
        <f t="shared" si="601"/>
        <v>-</v>
      </c>
      <c r="L2415" s="49">
        <f>IF(N2415="",0,COUNTIF($N$7:N2415,N2415))</f>
        <v>0</v>
      </c>
      <c r="M2415" s="50" t="str">
        <f t="shared" si="602"/>
        <v>0</v>
      </c>
      <c r="N2415" s="49" t="str">
        <f t="shared" si="603"/>
        <v/>
      </c>
      <c r="O2415" s="1"/>
      <c r="P2415" s="112"/>
      <c r="Q2415" s="4"/>
      <c r="R2415" s="4"/>
      <c r="S2415" s="54" t="str">
        <f t="shared" si="604"/>
        <v/>
      </c>
      <c r="T2415" s="51"/>
      <c r="U2415" s="53"/>
      <c r="V2415" s="233"/>
      <c r="W2415" s="234" t="str">
        <f t="shared" si="605"/>
        <v/>
      </c>
      <c r="X2415" s="52"/>
      <c r="Y2415" s="53"/>
      <c r="Z2415" s="53"/>
      <c r="AA2415" s="53"/>
      <c r="AB2415" s="54" t="str">
        <f t="shared" si="606"/>
        <v/>
      </c>
      <c r="AC2415" s="54" t="str">
        <f t="shared" si="607"/>
        <v/>
      </c>
      <c r="AD2415" s="52"/>
      <c r="AE2415" s="53"/>
      <c r="AF2415" s="53"/>
      <c r="AG2415" s="53"/>
      <c r="AH2415" s="54" t="str">
        <f t="shared" si="608"/>
        <v/>
      </c>
      <c r="AI2415" s="54" t="str">
        <f t="shared" si="609"/>
        <v/>
      </c>
      <c r="AJ2415" s="52"/>
      <c r="AK2415" s="55"/>
      <c r="AL2415" s="55"/>
      <c r="AM2415" s="55"/>
      <c r="AN2415" s="54" t="str">
        <f t="shared" si="610"/>
        <v/>
      </c>
      <c r="AO2415" s="54" t="str">
        <f t="shared" si="611"/>
        <v/>
      </c>
      <c r="AP2415" s="53"/>
      <c r="AQ2415" s="53"/>
      <c r="AR2415" s="1"/>
      <c r="AS2415" s="1"/>
    </row>
    <row r="2416" spans="1:45" ht="18.75" customHeight="1" x14ac:dyDescent="0.35">
      <c r="A2416" s="1"/>
      <c r="B2416" s="49">
        <f>IF(R2416="",0,COUNTIF($R$7:R2416,R2416))</f>
        <v>0</v>
      </c>
      <c r="C2416" s="49" t="str">
        <f t="shared" si="596"/>
        <v>0</v>
      </c>
      <c r="D2416" s="49">
        <f>IF(X2416="",0,COUNTIF($X$7:X2416,X2416))</f>
        <v>0</v>
      </c>
      <c r="E2416" s="49" t="str">
        <f t="shared" si="597"/>
        <v>0</v>
      </c>
      <c r="F2416" s="49">
        <f>IF(AD2416="",0,COUNTIF($AD$7:AD2416,AD2416))</f>
        <v>0</v>
      </c>
      <c r="G2416" s="49" t="str">
        <f t="shared" si="598"/>
        <v>0</v>
      </c>
      <c r="H2416" s="49">
        <f>IF(AJ2416="",0,COUNTIF($AJ$7:AJ2416,AJ2416))</f>
        <v>0</v>
      </c>
      <c r="I2416" s="49" t="str">
        <f t="shared" si="599"/>
        <v>0</v>
      </c>
      <c r="J2416" s="120">
        <f t="shared" si="600"/>
        <v>0</v>
      </c>
      <c r="K2416" s="50" t="str">
        <f t="shared" si="601"/>
        <v>-</v>
      </c>
      <c r="L2416" s="49">
        <f>IF(N2416="",0,COUNTIF($N$7:N2416,N2416))</f>
        <v>0</v>
      </c>
      <c r="M2416" s="50" t="str">
        <f t="shared" si="602"/>
        <v>0</v>
      </c>
      <c r="N2416" s="49" t="str">
        <f t="shared" si="603"/>
        <v/>
      </c>
      <c r="O2416" s="1"/>
      <c r="P2416" s="112"/>
      <c r="Q2416" s="4"/>
      <c r="R2416" s="4"/>
      <c r="S2416" s="54" t="str">
        <f t="shared" si="604"/>
        <v/>
      </c>
      <c r="T2416" s="51"/>
      <c r="U2416" s="53"/>
      <c r="V2416" s="233"/>
      <c r="W2416" s="234" t="str">
        <f t="shared" si="605"/>
        <v/>
      </c>
      <c r="X2416" s="52"/>
      <c r="Y2416" s="53"/>
      <c r="Z2416" s="53"/>
      <c r="AA2416" s="53"/>
      <c r="AB2416" s="54" t="str">
        <f t="shared" si="606"/>
        <v/>
      </c>
      <c r="AC2416" s="54" t="str">
        <f t="shared" si="607"/>
        <v/>
      </c>
      <c r="AD2416" s="52"/>
      <c r="AE2416" s="53"/>
      <c r="AF2416" s="53"/>
      <c r="AG2416" s="53"/>
      <c r="AH2416" s="54" t="str">
        <f t="shared" si="608"/>
        <v/>
      </c>
      <c r="AI2416" s="54" t="str">
        <f t="shared" si="609"/>
        <v/>
      </c>
      <c r="AJ2416" s="52"/>
      <c r="AK2416" s="55"/>
      <c r="AL2416" s="55"/>
      <c r="AM2416" s="55"/>
      <c r="AN2416" s="54" t="str">
        <f t="shared" si="610"/>
        <v/>
      </c>
      <c r="AO2416" s="54" t="str">
        <f t="shared" si="611"/>
        <v/>
      </c>
      <c r="AP2416" s="53"/>
      <c r="AQ2416" s="53"/>
      <c r="AR2416" s="1"/>
      <c r="AS2416" s="1"/>
    </row>
    <row r="2417" spans="1:45" ht="18.75" customHeight="1" x14ac:dyDescent="0.35">
      <c r="A2417" s="1"/>
      <c r="B2417" s="49">
        <f>IF(R2417="",0,COUNTIF($R$7:R2417,R2417))</f>
        <v>0</v>
      </c>
      <c r="C2417" s="49" t="str">
        <f t="shared" si="596"/>
        <v>0</v>
      </c>
      <c r="D2417" s="49">
        <f>IF(X2417="",0,COUNTIF($X$7:X2417,X2417))</f>
        <v>0</v>
      </c>
      <c r="E2417" s="49" t="str">
        <f t="shared" si="597"/>
        <v>0</v>
      </c>
      <c r="F2417" s="49">
        <f>IF(AD2417="",0,COUNTIF($AD$7:AD2417,AD2417))</f>
        <v>0</v>
      </c>
      <c r="G2417" s="49" t="str">
        <f t="shared" si="598"/>
        <v>0</v>
      </c>
      <c r="H2417" s="49">
        <f>IF(AJ2417="",0,COUNTIF($AJ$7:AJ2417,AJ2417))</f>
        <v>0</v>
      </c>
      <c r="I2417" s="49" t="str">
        <f t="shared" si="599"/>
        <v>0</v>
      </c>
      <c r="J2417" s="120">
        <f t="shared" si="600"/>
        <v>0</v>
      </c>
      <c r="K2417" s="50" t="str">
        <f t="shared" si="601"/>
        <v>-</v>
      </c>
      <c r="L2417" s="49">
        <f>IF(N2417="",0,COUNTIF($N$7:N2417,N2417))</f>
        <v>0</v>
      </c>
      <c r="M2417" s="50" t="str">
        <f t="shared" si="602"/>
        <v>0</v>
      </c>
      <c r="N2417" s="49" t="str">
        <f t="shared" si="603"/>
        <v/>
      </c>
      <c r="O2417" s="1"/>
      <c r="P2417" s="112"/>
      <c r="Q2417" s="4"/>
      <c r="R2417" s="4"/>
      <c r="S2417" s="54" t="str">
        <f t="shared" si="604"/>
        <v/>
      </c>
      <c r="T2417" s="51"/>
      <c r="U2417" s="53"/>
      <c r="V2417" s="233"/>
      <c r="W2417" s="234" t="str">
        <f t="shared" si="605"/>
        <v/>
      </c>
      <c r="X2417" s="52"/>
      <c r="Y2417" s="53"/>
      <c r="Z2417" s="53"/>
      <c r="AA2417" s="53"/>
      <c r="AB2417" s="54" t="str">
        <f t="shared" si="606"/>
        <v/>
      </c>
      <c r="AC2417" s="54" t="str">
        <f t="shared" si="607"/>
        <v/>
      </c>
      <c r="AD2417" s="52"/>
      <c r="AE2417" s="53"/>
      <c r="AF2417" s="53"/>
      <c r="AG2417" s="53"/>
      <c r="AH2417" s="54" t="str">
        <f t="shared" si="608"/>
        <v/>
      </c>
      <c r="AI2417" s="54" t="str">
        <f t="shared" si="609"/>
        <v/>
      </c>
      <c r="AJ2417" s="52"/>
      <c r="AK2417" s="55"/>
      <c r="AL2417" s="55"/>
      <c r="AM2417" s="55"/>
      <c r="AN2417" s="54" t="str">
        <f t="shared" si="610"/>
        <v/>
      </c>
      <c r="AO2417" s="54" t="str">
        <f t="shared" si="611"/>
        <v/>
      </c>
      <c r="AP2417" s="53"/>
      <c r="AQ2417" s="53"/>
      <c r="AR2417" s="1"/>
      <c r="AS2417" s="1"/>
    </row>
    <row r="2418" spans="1:45" ht="18.75" customHeight="1" x14ac:dyDescent="0.35">
      <c r="A2418" s="1"/>
      <c r="B2418" s="49">
        <f>IF(R2418="",0,COUNTIF($R$7:R2418,R2418))</f>
        <v>0</v>
      </c>
      <c r="C2418" s="49" t="str">
        <f t="shared" si="596"/>
        <v>0</v>
      </c>
      <c r="D2418" s="49">
        <f>IF(X2418="",0,COUNTIF($X$7:X2418,X2418))</f>
        <v>0</v>
      </c>
      <c r="E2418" s="49" t="str">
        <f t="shared" si="597"/>
        <v>0</v>
      </c>
      <c r="F2418" s="49">
        <f>IF(AD2418="",0,COUNTIF($AD$7:AD2418,AD2418))</f>
        <v>0</v>
      </c>
      <c r="G2418" s="49" t="str">
        <f t="shared" si="598"/>
        <v>0</v>
      </c>
      <c r="H2418" s="49">
        <f>IF(AJ2418="",0,COUNTIF($AJ$7:AJ2418,AJ2418))</f>
        <v>0</v>
      </c>
      <c r="I2418" s="49" t="str">
        <f t="shared" si="599"/>
        <v>0</v>
      </c>
      <c r="J2418" s="120">
        <f t="shared" si="600"/>
        <v>0</v>
      </c>
      <c r="K2418" s="50" t="str">
        <f t="shared" si="601"/>
        <v>-</v>
      </c>
      <c r="L2418" s="49">
        <f>IF(N2418="",0,COUNTIF($N$7:N2418,N2418))</f>
        <v>0</v>
      </c>
      <c r="M2418" s="50" t="str">
        <f t="shared" si="602"/>
        <v>0</v>
      </c>
      <c r="N2418" s="49" t="str">
        <f t="shared" si="603"/>
        <v/>
      </c>
      <c r="O2418" s="1"/>
      <c r="P2418" s="112"/>
      <c r="Q2418" s="4"/>
      <c r="R2418" s="4"/>
      <c r="S2418" s="54" t="str">
        <f t="shared" si="604"/>
        <v/>
      </c>
      <c r="T2418" s="51"/>
      <c r="U2418" s="53"/>
      <c r="V2418" s="233"/>
      <c r="W2418" s="234" t="str">
        <f t="shared" si="605"/>
        <v/>
      </c>
      <c r="X2418" s="52"/>
      <c r="Y2418" s="53"/>
      <c r="Z2418" s="53"/>
      <c r="AA2418" s="53"/>
      <c r="AB2418" s="54" t="str">
        <f t="shared" si="606"/>
        <v/>
      </c>
      <c r="AC2418" s="54" t="str">
        <f t="shared" si="607"/>
        <v/>
      </c>
      <c r="AD2418" s="52"/>
      <c r="AE2418" s="53"/>
      <c r="AF2418" s="53"/>
      <c r="AG2418" s="53"/>
      <c r="AH2418" s="54" t="str">
        <f t="shared" si="608"/>
        <v/>
      </c>
      <c r="AI2418" s="54" t="str">
        <f t="shared" si="609"/>
        <v/>
      </c>
      <c r="AJ2418" s="52"/>
      <c r="AK2418" s="55"/>
      <c r="AL2418" s="55"/>
      <c r="AM2418" s="55"/>
      <c r="AN2418" s="54" t="str">
        <f t="shared" si="610"/>
        <v/>
      </c>
      <c r="AO2418" s="54" t="str">
        <f t="shared" si="611"/>
        <v/>
      </c>
      <c r="AP2418" s="53"/>
      <c r="AQ2418" s="53"/>
      <c r="AR2418" s="1"/>
      <c r="AS2418" s="1"/>
    </row>
    <row r="2419" spans="1:45" ht="18.75" customHeight="1" x14ac:dyDescent="0.35">
      <c r="A2419" s="1"/>
      <c r="B2419" s="49">
        <f>IF(R2419="",0,COUNTIF($R$7:R2419,R2419))</f>
        <v>0</v>
      </c>
      <c r="C2419" s="49" t="str">
        <f t="shared" ref="C2419:C2482" si="612">B2419&amp;R2419</f>
        <v>0</v>
      </c>
      <c r="D2419" s="49">
        <f>IF(X2419="",0,COUNTIF($X$7:X2419,X2419))</f>
        <v>0</v>
      </c>
      <c r="E2419" s="49" t="str">
        <f t="shared" ref="E2419:E2482" si="613">D2419&amp;X2419</f>
        <v>0</v>
      </c>
      <c r="F2419" s="49">
        <f>IF(AD2419="",0,COUNTIF($AD$7:AD2419,AD2419))</f>
        <v>0</v>
      </c>
      <c r="G2419" s="49" t="str">
        <f t="shared" ref="G2419:G2482" si="614">F2419&amp;AD2419</f>
        <v>0</v>
      </c>
      <c r="H2419" s="49">
        <f>IF(AJ2419="",0,COUNTIF($AJ$7:AJ2419,AJ2419))</f>
        <v>0</v>
      </c>
      <c r="I2419" s="49" t="str">
        <f t="shared" ref="I2419:I2482" si="615">H2419&amp;AJ2419</f>
        <v>0</v>
      </c>
      <c r="J2419" s="120">
        <f t="shared" ref="J2419:J2482" si="616">Y2419+AE2419+AK2419</f>
        <v>0</v>
      </c>
      <c r="K2419" s="50" t="str">
        <f t="shared" ref="K2419:K2482" si="617">IF(R2419="","-",IF(P2419&lt;&gt;"",P2419,K2418))</f>
        <v>-</v>
      </c>
      <c r="L2419" s="49">
        <f>IF(N2419="",0,COUNTIF($N$7:N2419,N2419))</f>
        <v>0</v>
      </c>
      <c r="M2419" s="50" t="str">
        <f t="shared" ref="M2419:M2482" si="618">L2419&amp;N2419</f>
        <v>0</v>
      </c>
      <c r="N2419" s="49" t="str">
        <f t="shared" ref="N2419:N2482" si="619">IF(R2419="","",IF(Q2419&lt;&gt;"",Q2419,N2418))</f>
        <v/>
      </c>
      <c r="O2419" s="1"/>
      <c r="P2419" s="112"/>
      <c r="Q2419" s="4"/>
      <c r="R2419" s="4"/>
      <c r="S2419" s="54" t="str">
        <f t="shared" ref="S2419:S2482" si="620">IF(R2419&lt;&gt;"",VLOOKUP(R2419,DP,2,FALSE),"")</f>
        <v/>
      </c>
      <c r="T2419" s="51"/>
      <c r="U2419" s="53"/>
      <c r="V2419" s="233"/>
      <c r="W2419" s="234" t="str">
        <f t="shared" ref="W2419:W2482" si="621">IF(AND(R2419&lt;&gt;"",U2419&lt;&gt;""),$U2419*$V2419,"")</f>
        <v/>
      </c>
      <c r="X2419" s="52"/>
      <c r="Y2419" s="53"/>
      <c r="Z2419" s="53"/>
      <c r="AA2419" s="53"/>
      <c r="AB2419" s="54" t="str">
        <f t="shared" ref="AB2419:AB2482" si="622">IF(AND(R2419&lt;&gt;"",X2419&lt;&gt;""),$Y2419*$Z2419,"")</f>
        <v/>
      </c>
      <c r="AC2419" s="54" t="str">
        <f t="shared" ref="AC2419:AC2482" si="623">IF(AND(R2419&lt;&gt;"",X2419&lt;&gt;""),$Y2419*$AA2419,"")</f>
        <v/>
      </c>
      <c r="AD2419" s="52"/>
      <c r="AE2419" s="53"/>
      <c r="AF2419" s="53"/>
      <c r="AG2419" s="53"/>
      <c r="AH2419" s="54" t="str">
        <f t="shared" ref="AH2419:AH2482" si="624">IF(AND(R2419&lt;&gt;"",AD2419&lt;&gt;""),$AE2419*$AF2419,"")</f>
        <v/>
      </c>
      <c r="AI2419" s="54" t="str">
        <f t="shared" ref="AI2419:AI2482" si="625">IF(AND(R2419&lt;&gt;"",AD2419&lt;&gt;""),$AE2419*$AG2419,"")</f>
        <v/>
      </c>
      <c r="AJ2419" s="52"/>
      <c r="AK2419" s="55"/>
      <c r="AL2419" s="55"/>
      <c r="AM2419" s="55"/>
      <c r="AN2419" s="54" t="str">
        <f t="shared" ref="AN2419:AN2482" si="626">IF(AND(R2419&lt;&gt;"",AJ2419&lt;&gt;""),$AK2419*$AL2419,"")</f>
        <v/>
      </c>
      <c r="AO2419" s="54" t="str">
        <f t="shared" ref="AO2419:AO2482" si="627">IF(AND(R2419&lt;&gt;"",AJ2419&lt;&gt;""),$AK2419*$AM2419,"")</f>
        <v/>
      </c>
      <c r="AP2419" s="53"/>
      <c r="AQ2419" s="53"/>
      <c r="AR2419" s="1"/>
      <c r="AS2419" s="1"/>
    </row>
    <row r="2420" spans="1:45" ht="18.75" customHeight="1" x14ac:dyDescent="0.35">
      <c r="A2420" s="1"/>
      <c r="B2420" s="49">
        <f>IF(R2420="",0,COUNTIF($R$7:R2420,R2420))</f>
        <v>0</v>
      </c>
      <c r="C2420" s="49" t="str">
        <f t="shared" si="612"/>
        <v>0</v>
      </c>
      <c r="D2420" s="49">
        <f>IF(X2420="",0,COUNTIF($X$7:X2420,X2420))</f>
        <v>0</v>
      </c>
      <c r="E2420" s="49" t="str">
        <f t="shared" si="613"/>
        <v>0</v>
      </c>
      <c r="F2420" s="49">
        <f>IF(AD2420="",0,COUNTIF($AD$7:AD2420,AD2420))</f>
        <v>0</v>
      </c>
      <c r="G2420" s="49" t="str">
        <f t="shared" si="614"/>
        <v>0</v>
      </c>
      <c r="H2420" s="49">
        <f>IF(AJ2420="",0,COUNTIF($AJ$7:AJ2420,AJ2420))</f>
        <v>0</v>
      </c>
      <c r="I2420" s="49" t="str">
        <f t="shared" si="615"/>
        <v>0</v>
      </c>
      <c r="J2420" s="120">
        <f t="shared" si="616"/>
        <v>0</v>
      </c>
      <c r="K2420" s="50" t="str">
        <f t="shared" si="617"/>
        <v>-</v>
      </c>
      <c r="L2420" s="49">
        <f>IF(N2420="",0,COUNTIF($N$7:N2420,N2420))</f>
        <v>0</v>
      </c>
      <c r="M2420" s="50" t="str">
        <f t="shared" si="618"/>
        <v>0</v>
      </c>
      <c r="N2420" s="49" t="str">
        <f t="shared" si="619"/>
        <v/>
      </c>
      <c r="O2420" s="1"/>
      <c r="P2420" s="112"/>
      <c r="Q2420" s="4"/>
      <c r="R2420" s="4"/>
      <c r="S2420" s="54" t="str">
        <f t="shared" si="620"/>
        <v/>
      </c>
      <c r="T2420" s="51"/>
      <c r="U2420" s="53"/>
      <c r="V2420" s="233"/>
      <c r="W2420" s="234" t="str">
        <f t="shared" si="621"/>
        <v/>
      </c>
      <c r="X2420" s="52"/>
      <c r="Y2420" s="53"/>
      <c r="Z2420" s="53"/>
      <c r="AA2420" s="53"/>
      <c r="AB2420" s="54" t="str">
        <f t="shared" si="622"/>
        <v/>
      </c>
      <c r="AC2420" s="54" t="str">
        <f t="shared" si="623"/>
        <v/>
      </c>
      <c r="AD2420" s="52"/>
      <c r="AE2420" s="53"/>
      <c r="AF2420" s="53"/>
      <c r="AG2420" s="53"/>
      <c r="AH2420" s="54" t="str">
        <f t="shared" si="624"/>
        <v/>
      </c>
      <c r="AI2420" s="54" t="str">
        <f t="shared" si="625"/>
        <v/>
      </c>
      <c r="AJ2420" s="52"/>
      <c r="AK2420" s="55"/>
      <c r="AL2420" s="55"/>
      <c r="AM2420" s="55"/>
      <c r="AN2420" s="54" t="str">
        <f t="shared" si="626"/>
        <v/>
      </c>
      <c r="AO2420" s="54" t="str">
        <f t="shared" si="627"/>
        <v/>
      </c>
      <c r="AP2420" s="53"/>
      <c r="AQ2420" s="53"/>
      <c r="AR2420" s="1"/>
      <c r="AS2420" s="1"/>
    </row>
    <row r="2421" spans="1:45" ht="18.75" customHeight="1" x14ac:dyDescent="0.35">
      <c r="A2421" s="1"/>
      <c r="B2421" s="49">
        <f>IF(R2421="",0,COUNTIF($R$7:R2421,R2421))</f>
        <v>0</v>
      </c>
      <c r="C2421" s="49" t="str">
        <f t="shared" si="612"/>
        <v>0</v>
      </c>
      <c r="D2421" s="49">
        <f>IF(X2421="",0,COUNTIF($X$7:X2421,X2421))</f>
        <v>0</v>
      </c>
      <c r="E2421" s="49" t="str">
        <f t="shared" si="613"/>
        <v>0</v>
      </c>
      <c r="F2421" s="49">
        <f>IF(AD2421="",0,COUNTIF($AD$7:AD2421,AD2421))</f>
        <v>0</v>
      </c>
      <c r="G2421" s="49" t="str">
        <f t="shared" si="614"/>
        <v>0</v>
      </c>
      <c r="H2421" s="49">
        <f>IF(AJ2421="",0,COUNTIF($AJ$7:AJ2421,AJ2421))</f>
        <v>0</v>
      </c>
      <c r="I2421" s="49" t="str">
        <f t="shared" si="615"/>
        <v>0</v>
      </c>
      <c r="J2421" s="120">
        <f t="shared" si="616"/>
        <v>0</v>
      </c>
      <c r="K2421" s="50" t="str">
        <f t="shared" si="617"/>
        <v>-</v>
      </c>
      <c r="L2421" s="49">
        <f>IF(N2421="",0,COUNTIF($N$7:N2421,N2421))</f>
        <v>0</v>
      </c>
      <c r="M2421" s="50" t="str">
        <f t="shared" si="618"/>
        <v>0</v>
      </c>
      <c r="N2421" s="49" t="str">
        <f t="shared" si="619"/>
        <v/>
      </c>
      <c r="O2421" s="1"/>
      <c r="P2421" s="112"/>
      <c r="Q2421" s="4"/>
      <c r="R2421" s="4"/>
      <c r="S2421" s="54" t="str">
        <f t="shared" si="620"/>
        <v/>
      </c>
      <c r="T2421" s="51"/>
      <c r="U2421" s="53"/>
      <c r="V2421" s="233"/>
      <c r="W2421" s="234" t="str">
        <f t="shared" si="621"/>
        <v/>
      </c>
      <c r="X2421" s="52"/>
      <c r="Y2421" s="53"/>
      <c r="Z2421" s="53"/>
      <c r="AA2421" s="53"/>
      <c r="AB2421" s="54" t="str">
        <f t="shared" si="622"/>
        <v/>
      </c>
      <c r="AC2421" s="54" t="str">
        <f t="shared" si="623"/>
        <v/>
      </c>
      <c r="AD2421" s="52"/>
      <c r="AE2421" s="53"/>
      <c r="AF2421" s="53"/>
      <c r="AG2421" s="53"/>
      <c r="AH2421" s="54" t="str">
        <f t="shared" si="624"/>
        <v/>
      </c>
      <c r="AI2421" s="54" t="str">
        <f t="shared" si="625"/>
        <v/>
      </c>
      <c r="AJ2421" s="52"/>
      <c r="AK2421" s="55"/>
      <c r="AL2421" s="55"/>
      <c r="AM2421" s="55"/>
      <c r="AN2421" s="54" t="str">
        <f t="shared" si="626"/>
        <v/>
      </c>
      <c r="AO2421" s="54" t="str">
        <f t="shared" si="627"/>
        <v/>
      </c>
      <c r="AP2421" s="53"/>
      <c r="AQ2421" s="53"/>
      <c r="AR2421" s="1"/>
      <c r="AS2421" s="1"/>
    </row>
    <row r="2422" spans="1:45" ht="18.75" customHeight="1" x14ac:dyDescent="0.35">
      <c r="A2422" s="1"/>
      <c r="B2422" s="49">
        <f>IF(R2422="",0,COUNTIF($R$7:R2422,R2422))</f>
        <v>0</v>
      </c>
      <c r="C2422" s="49" t="str">
        <f t="shared" si="612"/>
        <v>0</v>
      </c>
      <c r="D2422" s="49">
        <f>IF(X2422="",0,COUNTIF($X$7:X2422,X2422))</f>
        <v>0</v>
      </c>
      <c r="E2422" s="49" t="str">
        <f t="shared" si="613"/>
        <v>0</v>
      </c>
      <c r="F2422" s="49">
        <f>IF(AD2422="",0,COUNTIF($AD$7:AD2422,AD2422))</f>
        <v>0</v>
      </c>
      <c r="G2422" s="49" t="str">
        <f t="shared" si="614"/>
        <v>0</v>
      </c>
      <c r="H2422" s="49">
        <f>IF(AJ2422="",0,COUNTIF($AJ$7:AJ2422,AJ2422))</f>
        <v>0</v>
      </c>
      <c r="I2422" s="49" t="str">
        <f t="shared" si="615"/>
        <v>0</v>
      </c>
      <c r="J2422" s="120">
        <f t="shared" si="616"/>
        <v>0</v>
      </c>
      <c r="K2422" s="50" t="str">
        <f t="shared" si="617"/>
        <v>-</v>
      </c>
      <c r="L2422" s="49">
        <f>IF(N2422="",0,COUNTIF($N$7:N2422,N2422))</f>
        <v>0</v>
      </c>
      <c r="M2422" s="50" t="str">
        <f t="shared" si="618"/>
        <v>0</v>
      </c>
      <c r="N2422" s="49" t="str">
        <f t="shared" si="619"/>
        <v/>
      </c>
      <c r="O2422" s="1"/>
      <c r="P2422" s="112"/>
      <c r="Q2422" s="4"/>
      <c r="R2422" s="4"/>
      <c r="S2422" s="54" t="str">
        <f t="shared" si="620"/>
        <v/>
      </c>
      <c r="T2422" s="51"/>
      <c r="U2422" s="53"/>
      <c r="V2422" s="233"/>
      <c r="W2422" s="234" t="str">
        <f t="shared" si="621"/>
        <v/>
      </c>
      <c r="X2422" s="52"/>
      <c r="Y2422" s="53"/>
      <c r="Z2422" s="53"/>
      <c r="AA2422" s="53"/>
      <c r="AB2422" s="54" t="str">
        <f t="shared" si="622"/>
        <v/>
      </c>
      <c r="AC2422" s="54" t="str">
        <f t="shared" si="623"/>
        <v/>
      </c>
      <c r="AD2422" s="52"/>
      <c r="AE2422" s="53"/>
      <c r="AF2422" s="53"/>
      <c r="AG2422" s="53"/>
      <c r="AH2422" s="54" t="str">
        <f t="shared" si="624"/>
        <v/>
      </c>
      <c r="AI2422" s="54" t="str">
        <f t="shared" si="625"/>
        <v/>
      </c>
      <c r="AJ2422" s="52"/>
      <c r="AK2422" s="55"/>
      <c r="AL2422" s="55"/>
      <c r="AM2422" s="55"/>
      <c r="AN2422" s="54" t="str">
        <f t="shared" si="626"/>
        <v/>
      </c>
      <c r="AO2422" s="54" t="str">
        <f t="shared" si="627"/>
        <v/>
      </c>
      <c r="AP2422" s="53"/>
      <c r="AQ2422" s="53"/>
      <c r="AR2422" s="1"/>
      <c r="AS2422" s="1"/>
    </row>
    <row r="2423" spans="1:45" ht="18.75" customHeight="1" x14ac:dyDescent="0.35">
      <c r="A2423" s="1"/>
      <c r="B2423" s="49">
        <f>IF(R2423="",0,COUNTIF($R$7:R2423,R2423))</f>
        <v>0</v>
      </c>
      <c r="C2423" s="49" t="str">
        <f t="shared" si="612"/>
        <v>0</v>
      </c>
      <c r="D2423" s="49">
        <f>IF(X2423="",0,COUNTIF($X$7:X2423,X2423))</f>
        <v>0</v>
      </c>
      <c r="E2423" s="49" t="str">
        <f t="shared" si="613"/>
        <v>0</v>
      </c>
      <c r="F2423" s="49">
        <f>IF(AD2423="",0,COUNTIF($AD$7:AD2423,AD2423))</f>
        <v>0</v>
      </c>
      <c r="G2423" s="49" t="str">
        <f t="shared" si="614"/>
        <v>0</v>
      </c>
      <c r="H2423" s="49">
        <f>IF(AJ2423="",0,COUNTIF($AJ$7:AJ2423,AJ2423))</f>
        <v>0</v>
      </c>
      <c r="I2423" s="49" t="str">
        <f t="shared" si="615"/>
        <v>0</v>
      </c>
      <c r="J2423" s="120">
        <f t="shared" si="616"/>
        <v>0</v>
      </c>
      <c r="K2423" s="50" t="str">
        <f t="shared" si="617"/>
        <v>-</v>
      </c>
      <c r="L2423" s="49">
        <f>IF(N2423="",0,COUNTIF($N$7:N2423,N2423))</f>
        <v>0</v>
      </c>
      <c r="M2423" s="50" t="str">
        <f t="shared" si="618"/>
        <v>0</v>
      </c>
      <c r="N2423" s="49" t="str">
        <f t="shared" si="619"/>
        <v/>
      </c>
      <c r="O2423" s="1"/>
      <c r="P2423" s="112"/>
      <c r="Q2423" s="4"/>
      <c r="R2423" s="4"/>
      <c r="S2423" s="54" t="str">
        <f t="shared" si="620"/>
        <v/>
      </c>
      <c r="T2423" s="51"/>
      <c r="U2423" s="53"/>
      <c r="V2423" s="233"/>
      <c r="W2423" s="234" t="str">
        <f t="shared" si="621"/>
        <v/>
      </c>
      <c r="X2423" s="52"/>
      <c r="Y2423" s="53"/>
      <c r="Z2423" s="53"/>
      <c r="AA2423" s="53"/>
      <c r="AB2423" s="54" t="str">
        <f t="shared" si="622"/>
        <v/>
      </c>
      <c r="AC2423" s="54" t="str">
        <f t="shared" si="623"/>
        <v/>
      </c>
      <c r="AD2423" s="52"/>
      <c r="AE2423" s="53"/>
      <c r="AF2423" s="53"/>
      <c r="AG2423" s="53"/>
      <c r="AH2423" s="54" t="str">
        <f t="shared" si="624"/>
        <v/>
      </c>
      <c r="AI2423" s="54" t="str">
        <f t="shared" si="625"/>
        <v/>
      </c>
      <c r="AJ2423" s="52"/>
      <c r="AK2423" s="55"/>
      <c r="AL2423" s="55"/>
      <c r="AM2423" s="55"/>
      <c r="AN2423" s="54" t="str">
        <f t="shared" si="626"/>
        <v/>
      </c>
      <c r="AO2423" s="54" t="str">
        <f t="shared" si="627"/>
        <v/>
      </c>
      <c r="AP2423" s="53"/>
      <c r="AQ2423" s="53"/>
      <c r="AR2423" s="1"/>
      <c r="AS2423" s="1"/>
    </row>
    <row r="2424" spans="1:45" ht="18.75" customHeight="1" x14ac:dyDescent="0.35">
      <c r="A2424" s="1"/>
      <c r="B2424" s="49">
        <f>IF(R2424="",0,COUNTIF($R$7:R2424,R2424))</f>
        <v>0</v>
      </c>
      <c r="C2424" s="49" t="str">
        <f t="shared" si="612"/>
        <v>0</v>
      </c>
      <c r="D2424" s="49">
        <f>IF(X2424="",0,COUNTIF($X$7:X2424,X2424))</f>
        <v>0</v>
      </c>
      <c r="E2424" s="49" t="str">
        <f t="shared" si="613"/>
        <v>0</v>
      </c>
      <c r="F2424" s="49">
        <f>IF(AD2424="",0,COUNTIF($AD$7:AD2424,AD2424))</f>
        <v>0</v>
      </c>
      <c r="G2424" s="49" t="str">
        <f t="shared" si="614"/>
        <v>0</v>
      </c>
      <c r="H2424" s="49">
        <f>IF(AJ2424="",0,COUNTIF($AJ$7:AJ2424,AJ2424))</f>
        <v>0</v>
      </c>
      <c r="I2424" s="49" t="str">
        <f t="shared" si="615"/>
        <v>0</v>
      </c>
      <c r="J2424" s="120">
        <f t="shared" si="616"/>
        <v>0</v>
      </c>
      <c r="K2424" s="50" t="str">
        <f t="shared" si="617"/>
        <v>-</v>
      </c>
      <c r="L2424" s="49">
        <f>IF(N2424="",0,COUNTIF($N$7:N2424,N2424))</f>
        <v>0</v>
      </c>
      <c r="M2424" s="50" t="str">
        <f t="shared" si="618"/>
        <v>0</v>
      </c>
      <c r="N2424" s="49" t="str">
        <f t="shared" si="619"/>
        <v/>
      </c>
      <c r="O2424" s="1"/>
      <c r="P2424" s="112"/>
      <c r="Q2424" s="4"/>
      <c r="R2424" s="4"/>
      <c r="S2424" s="54" t="str">
        <f t="shared" si="620"/>
        <v/>
      </c>
      <c r="T2424" s="51"/>
      <c r="U2424" s="53"/>
      <c r="V2424" s="233"/>
      <c r="W2424" s="234" t="str">
        <f t="shared" si="621"/>
        <v/>
      </c>
      <c r="X2424" s="52"/>
      <c r="Y2424" s="53"/>
      <c r="Z2424" s="53"/>
      <c r="AA2424" s="53"/>
      <c r="AB2424" s="54" t="str">
        <f t="shared" si="622"/>
        <v/>
      </c>
      <c r="AC2424" s="54" t="str">
        <f t="shared" si="623"/>
        <v/>
      </c>
      <c r="AD2424" s="52"/>
      <c r="AE2424" s="53"/>
      <c r="AF2424" s="53"/>
      <c r="AG2424" s="53"/>
      <c r="AH2424" s="54" t="str">
        <f t="shared" si="624"/>
        <v/>
      </c>
      <c r="AI2424" s="54" t="str">
        <f t="shared" si="625"/>
        <v/>
      </c>
      <c r="AJ2424" s="52"/>
      <c r="AK2424" s="55"/>
      <c r="AL2424" s="55"/>
      <c r="AM2424" s="55"/>
      <c r="AN2424" s="54" t="str">
        <f t="shared" si="626"/>
        <v/>
      </c>
      <c r="AO2424" s="54" t="str">
        <f t="shared" si="627"/>
        <v/>
      </c>
      <c r="AP2424" s="53"/>
      <c r="AQ2424" s="53"/>
      <c r="AR2424" s="1"/>
      <c r="AS2424" s="1"/>
    </row>
    <row r="2425" spans="1:45" ht="18.75" customHeight="1" x14ac:dyDescent="0.35">
      <c r="A2425" s="1"/>
      <c r="B2425" s="49">
        <f>IF(R2425="",0,COUNTIF($R$7:R2425,R2425))</f>
        <v>0</v>
      </c>
      <c r="C2425" s="49" t="str">
        <f t="shared" si="612"/>
        <v>0</v>
      </c>
      <c r="D2425" s="49">
        <f>IF(X2425="",0,COUNTIF($X$7:X2425,X2425))</f>
        <v>0</v>
      </c>
      <c r="E2425" s="49" t="str">
        <f t="shared" si="613"/>
        <v>0</v>
      </c>
      <c r="F2425" s="49">
        <f>IF(AD2425="",0,COUNTIF($AD$7:AD2425,AD2425))</f>
        <v>0</v>
      </c>
      <c r="G2425" s="49" t="str">
        <f t="shared" si="614"/>
        <v>0</v>
      </c>
      <c r="H2425" s="49">
        <f>IF(AJ2425="",0,COUNTIF($AJ$7:AJ2425,AJ2425))</f>
        <v>0</v>
      </c>
      <c r="I2425" s="49" t="str">
        <f t="shared" si="615"/>
        <v>0</v>
      </c>
      <c r="J2425" s="120">
        <f t="shared" si="616"/>
        <v>0</v>
      </c>
      <c r="K2425" s="50" t="str">
        <f t="shared" si="617"/>
        <v>-</v>
      </c>
      <c r="L2425" s="49">
        <f>IF(N2425="",0,COUNTIF($N$7:N2425,N2425))</f>
        <v>0</v>
      </c>
      <c r="M2425" s="50" t="str">
        <f t="shared" si="618"/>
        <v>0</v>
      </c>
      <c r="N2425" s="49" t="str">
        <f t="shared" si="619"/>
        <v/>
      </c>
      <c r="O2425" s="1"/>
      <c r="P2425" s="112"/>
      <c r="Q2425" s="4"/>
      <c r="R2425" s="4"/>
      <c r="S2425" s="54" t="str">
        <f t="shared" si="620"/>
        <v/>
      </c>
      <c r="T2425" s="51"/>
      <c r="U2425" s="53"/>
      <c r="V2425" s="233"/>
      <c r="W2425" s="234" t="str">
        <f t="shared" si="621"/>
        <v/>
      </c>
      <c r="X2425" s="52"/>
      <c r="Y2425" s="53"/>
      <c r="Z2425" s="53"/>
      <c r="AA2425" s="53"/>
      <c r="AB2425" s="54" t="str">
        <f t="shared" si="622"/>
        <v/>
      </c>
      <c r="AC2425" s="54" t="str">
        <f t="shared" si="623"/>
        <v/>
      </c>
      <c r="AD2425" s="52"/>
      <c r="AE2425" s="53"/>
      <c r="AF2425" s="53"/>
      <c r="AG2425" s="53"/>
      <c r="AH2425" s="54" t="str">
        <f t="shared" si="624"/>
        <v/>
      </c>
      <c r="AI2425" s="54" t="str">
        <f t="shared" si="625"/>
        <v/>
      </c>
      <c r="AJ2425" s="52"/>
      <c r="AK2425" s="55"/>
      <c r="AL2425" s="55"/>
      <c r="AM2425" s="55"/>
      <c r="AN2425" s="54" t="str">
        <f t="shared" si="626"/>
        <v/>
      </c>
      <c r="AO2425" s="54" t="str">
        <f t="shared" si="627"/>
        <v/>
      </c>
      <c r="AP2425" s="53"/>
      <c r="AQ2425" s="53"/>
      <c r="AR2425" s="1"/>
      <c r="AS2425" s="1"/>
    </row>
    <row r="2426" spans="1:45" ht="18.75" customHeight="1" x14ac:dyDescent="0.35">
      <c r="A2426" s="1"/>
      <c r="B2426" s="49">
        <f>IF(R2426="",0,COUNTIF($R$7:R2426,R2426))</f>
        <v>0</v>
      </c>
      <c r="C2426" s="49" t="str">
        <f t="shared" si="612"/>
        <v>0</v>
      </c>
      <c r="D2426" s="49">
        <f>IF(X2426="",0,COUNTIF($X$7:X2426,X2426))</f>
        <v>0</v>
      </c>
      <c r="E2426" s="49" t="str">
        <f t="shared" si="613"/>
        <v>0</v>
      </c>
      <c r="F2426" s="49">
        <f>IF(AD2426="",0,COUNTIF($AD$7:AD2426,AD2426))</f>
        <v>0</v>
      </c>
      <c r="G2426" s="49" t="str">
        <f t="shared" si="614"/>
        <v>0</v>
      </c>
      <c r="H2426" s="49">
        <f>IF(AJ2426="",0,COUNTIF($AJ$7:AJ2426,AJ2426))</f>
        <v>0</v>
      </c>
      <c r="I2426" s="49" t="str">
        <f t="shared" si="615"/>
        <v>0</v>
      </c>
      <c r="J2426" s="120">
        <f t="shared" si="616"/>
        <v>0</v>
      </c>
      <c r="K2426" s="50" t="str">
        <f t="shared" si="617"/>
        <v>-</v>
      </c>
      <c r="L2426" s="49">
        <f>IF(N2426="",0,COUNTIF($N$7:N2426,N2426))</f>
        <v>0</v>
      </c>
      <c r="M2426" s="50" t="str">
        <f t="shared" si="618"/>
        <v>0</v>
      </c>
      <c r="N2426" s="49" t="str">
        <f t="shared" si="619"/>
        <v/>
      </c>
      <c r="O2426" s="1"/>
      <c r="P2426" s="112"/>
      <c r="Q2426" s="4"/>
      <c r="R2426" s="4"/>
      <c r="S2426" s="54" t="str">
        <f t="shared" si="620"/>
        <v/>
      </c>
      <c r="T2426" s="51"/>
      <c r="U2426" s="53"/>
      <c r="V2426" s="233"/>
      <c r="W2426" s="234" t="str">
        <f t="shared" si="621"/>
        <v/>
      </c>
      <c r="X2426" s="52"/>
      <c r="Y2426" s="53"/>
      <c r="Z2426" s="53"/>
      <c r="AA2426" s="53"/>
      <c r="AB2426" s="54" t="str">
        <f t="shared" si="622"/>
        <v/>
      </c>
      <c r="AC2426" s="54" t="str">
        <f t="shared" si="623"/>
        <v/>
      </c>
      <c r="AD2426" s="52"/>
      <c r="AE2426" s="53"/>
      <c r="AF2426" s="53"/>
      <c r="AG2426" s="53"/>
      <c r="AH2426" s="54" t="str">
        <f t="shared" si="624"/>
        <v/>
      </c>
      <c r="AI2426" s="54" t="str">
        <f t="shared" si="625"/>
        <v/>
      </c>
      <c r="AJ2426" s="52"/>
      <c r="AK2426" s="55"/>
      <c r="AL2426" s="55"/>
      <c r="AM2426" s="55"/>
      <c r="AN2426" s="54" t="str">
        <f t="shared" si="626"/>
        <v/>
      </c>
      <c r="AO2426" s="54" t="str">
        <f t="shared" si="627"/>
        <v/>
      </c>
      <c r="AP2426" s="53"/>
      <c r="AQ2426" s="53"/>
      <c r="AR2426" s="1"/>
      <c r="AS2426" s="1"/>
    </row>
    <row r="2427" spans="1:45" ht="18.75" customHeight="1" x14ac:dyDescent="0.35">
      <c r="A2427" s="1"/>
      <c r="B2427" s="49">
        <f>IF(R2427="",0,COUNTIF($R$7:R2427,R2427))</f>
        <v>0</v>
      </c>
      <c r="C2427" s="49" t="str">
        <f t="shared" si="612"/>
        <v>0</v>
      </c>
      <c r="D2427" s="49">
        <f>IF(X2427="",0,COUNTIF($X$7:X2427,X2427))</f>
        <v>0</v>
      </c>
      <c r="E2427" s="49" t="str">
        <f t="shared" si="613"/>
        <v>0</v>
      </c>
      <c r="F2427" s="49">
        <f>IF(AD2427="",0,COUNTIF($AD$7:AD2427,AD2427))</f>
        <v>0</v>
      </c>
      <c r="G2427" s="49" t="str">
        <f t="shared" si="614"/>
        <v>0</v>
      </c>
      <c r="H2427" s="49">
        <f>IF(AJ2427="",0,COUNTIF($AJ$7:AJ2427,AJ2427))</f>
        <v>0</v>
      </c>
      <c r="I2427" s="49" t="str">
        <f t="shared" si="615"/>
        <v>0</v>
      </c>
      <c r="J2427" s="120">
        <f t="shared" si="616"/>
        <v>0</v>
      </c>
      <c r="K2427" s="50" t="str">
        <f t="shared" si="617"/>
        <v>-</v>
      </c>
      <c r="L2427" s="49">
        <f>IF(N2427="",0,COUNTIF($N$7:N2427,N2427))</f>
        <v>0</v>
      </c>
      <c r="M2427" s="50" t="str">
        <f t="shared" si="618"/>
        <v>0</v>
      </c>
      <c r="N2427" s="49" t="str">
        <f t="shared" si="619"/>
        <v/>
      </c>
      <c r="O2427" s="1"/>
      <c r="P2427" s="112"/>
      <c r="Q2427" s="4"/>
      <c r="R2427" s="4"/>
      <c r="S2427" s="54" t="str">
        <f t="shared" si="620"/>
        <v/>
      </c>
      <c r="T2427" s="51"/>
      <c r="U2427" s="53"/>
      <c r="V2427" s="233"/>
      <c r="W2427" s="234" t="str">
        <f t="shared" si="621"/>
        <v/>
      </c>
      <c r="X2427" s="52"/>
      <c r="Y2427" s="53"/>
      <c r="Z2427" s="53"/>
      <c r="AA2427" s="53"/>
      <c r="AB2427" s="54" t="str">
        <f t="shared" si="622"/>
        <v/>
      </c>
      <c r="AC2427" s="54" t="str">
        <f t="shared" si="623"/>
        <v/>
      </c>
      <c r="AD2427" s="52"/>
      <c r="AE2427" s="53"/>
      <c r="AF2427" s="53"/>
      <c r="AG2427" s="53"/>
      <c r="AH2427" s="54" t="str">
        <f t="shared" si="624"/>
        <v/>
      </c>
      <c r="AI2427" s="54" t="str">
        <f t="shared" si="625"/>
        <v/>
      </c>
      <c r="AJ2427" s="52"/>
      <c r="AK2427" s="55"/>
      <c r="AL2427" s="55"/>
      <c r="AM2427" s="55"/>
      <c r="AN2427" s="54" t="str">
        <f t="shared" si="626"/>
        <v/>
      </c>
      <c r="AO2427" s="54" t="str">
        <f t="shared" si="627"/>
        <v/>
      </c>
      <c r="AP2427" s="53"/>
      <c r="AQ2427" s="53"/>
      <c r="AR2427" s="1"/>
      <c r="AS2427" s="1"/>
    </row>
    <row r="2428" spans="1:45" ht="18.75" customHeight="1" x14ac:dyDescent="0.35">
      <c r="A2428" s="1"/>
      <c r="B2428" s="49">
        <f>IF(R2428="",0,COUNTIF($R$7:R2428,R2428))</f>
        <v>0</v>
      </c>
      <c r="C2428" s="49" t="str">
        <f t="shared" si="612"/>
        <v>0</v>
      </c>
      <c r="D2428" s="49">
        <f>IF(X2428="",0,COUNTIF($X$7:X2428,X2428))</f>
        <v>0</v>
      </c>
      <c r="E2428" s="49" t="str">
        <f t="shared" si="613"/>
        <v>0</v>
      </c>
      <c r="F2428" s="49">
        <f>IF(AD2428="",0,COUNTIF($AD$7:AD2428,AD2428))</f>
        <v>0</v>
      </c>
      <c r="G2428" s="49" t="str">
        <f t="shared" si="614"/>
        <v>0</v>
      </c>
      <c r="H2428" s="49">
        <f>IF(AJ2428="",0,COUNTIF($AJ$7:AJ2428,AJ2428))</f>
        <v>0</v>
      </c>
      <c r="I2428" s="49" t="str">
        <f t="shared" si="615"/>
        <v>0</v>
      </c>
      <c r="J2428" s="120">
        <f t="shared" si="616"/>
        <v>0</v>
      </c>
      <c r="K2428" s="50" t="str">
        <f t="shared" si="617"/>
        <v>-</v>
      </c>
      <c r="L2428" s="49">
        <f>IF(N2428="",0,COUNTIF($N$7:N2428,N2428))</f>
        <v>0</v>
      </c>
      <c r="M2428" s="50" t="str">
        <f t="shared" si="618"/>
        <v>0</v>
      </c>
      <c r="N2428" s="49" t="str">
        <f t="shared" si="619"/>
        <v/>
      </c>
      <c r="O2428" s="1"/>
      <c r="P2428" s="112"/>
      <c r="Q2428" s="4"/>
      <c r="R2428" s="4"/>
      <c r="S2428" s="54" t="str">
        <f t="shared" si="620"/>
        <v/>
      </c>
      <c r="T2428" s="51"/>
      <c r="U2428" s="53"/>
      <c r="V2428" s="233"/>
      <c r="W2428" s="234" t="str">
        <f t="shared" si="621"/>
        <v/>
      </c>
      <c r="X2428" s="52"/>
      <c r="Y2428" s="53"/>
      <c r="Z2428" s="53"/>
      <c r="AA2428" s="53"/>
      <c r="AB2428" s="54" t="str">
        <f t="shared" si="622"/>
        <v/>
      </c>
      <c r="AC2428" s="54" t="str">
        <f t="shared" si="623"/>
        <v/>
      </c>
      <c r="AD2428" s="52"/>
      <c r="AE2428" s="53"/>
      <c r="AF2428" s="53"/>
      <c r="AG2428" s="53"/>
      <c r="AH2428" s="54" t="str">
        <f t="shared" si="624"/>
        <v/>
      </c>
      <c r="AI2428" s="54" t="str">
        <f t="shared" si="625"/>
        <v/>
      </c>
      <c r="AJ2428" s="52"/>
      <c r="AK2428" s="55"/>
      <c r="AL2428" s="55"/>
      <c r="AM2428" s="55"/>
      <c r="AN2428" s="54" t="str">
        <f t="shared" si="626"/>
        <v/>
      </c>
      <c r="AO2428" s="54" t="str">
        <f t="shared" si="627"/>
        <v/>
      </c>
      <c r="AP2428" s="53"/>
      <c r="AQ2428" s="53"/>
      <c r="AR2428" s="1"/>
      <c r="AS2428" s="1"/>
    </row>
    <row r="2429" spans="1:45" ht="18.75" customHeight="1" x14ac:dyDescent="0.35">
      <c r="A2429" s="1"/>
      <c r="B2429" s="49">
        <f>IF(R2429="",0,COUNTIF($R$7:R2429,R2429))</f>
        <v>0</v>
      </c>
      <c r="C2429" s="49" t="str">
        <f t="shared" si="612"/>
        <v>0</v>
      </c>
      <c r="D2429" s="49">
        <f>IF(X2429="",0,COUNTIF($X$7:X2429,X2429))</f>
        <v>0</v>
      </c>
      <c r="E2429" s="49" t="str">
        <f t="shared" si="613"/>
        <v>0</v>
      </c>
      <c r="F2429" s="49">
        <f>IF(AD2429="",0,COUNTIF($AD$7:AD2429,AD2429))</f>
        <v>0</v>
      </c>
      <c r="G2429" s="49" t="str">
        <f t="shared" si="614"/>
        <v>0</v>
      </c>
      <c r="H2429" s="49">
        <f>IF(AJ2429="",0,COUNTIF($AJ$7:AJ2429,AJ2429))</f>
        <v>0</v>
      </c>
      <c r="I2429" s="49" t="str">
        <f t="shared" si="615"/>
        <v>0</v>
      </c>
      <c r="J2429" s="120">
        <f t="shared" si="616"/>
        <v>0</v>
      </c>
      <c r="K2429" s="50" t="str">
        <f t="shared" si="617"/>
        <v>-</v>
      </c>
      <c r="L2429" s="49">
        <f>IF(N2429="",0,COUNTIF($N$7:N2429,N2429))</f>
        <v>0</v>
      </c>
      <c r="M2429" s="50" t="str">
        <f t="shared" si="618"/>
        <v>0</v>
      </c>
      <c r="N2429" s="49" t="str">
        <f t="shared" si="619"/>
        <v/>
      </c>
      <c r="O2429" s="1"/>
      <c r="P2429" s="112"/>
      <c r="Q2429" s="4"/>
      <c r="R2429" s="4"/>
      <c r="S2429" s="54" t="str">
        <f t="shared" si="620"/>
        <v/>
      </c>
      <c r="T2429" s="51"/>
      <c r="U2429" s="53"/>
      <c r="V2429" s="233"/>
      <c r="W2429" s="234" t="str">
        <f t="shared" si="621"/>
        <v/>
      </c>
      <c r="X2429" s="52"/>
      <c r="Y2429" s="53"/>
      <c r="Z2429" s="53"/>
      <c r="AA2429" s="53"/>
      <c r="AB2429" s="54" t="str">
        <f t="shared" si="622"/>
        <v/>
      </c>
      <c r="AC2429" s="54" t="str">
        <f t="shared" si="623"/>
        <v/>
      </c>
      <c r="AD2429" s="52"/>
      <c r="AE2429" s="53"/>
      <c r="AF2429" s="53"/>
      <c r="AG2429" s="53"/>
      <c r="AH2429" s="54" t="str">
        <f t="shared" si="624"/>
        <v/>
      </c>
      <c r="AI2429" s="54" t="str">
        <f t="shared" si="625"/>
        <v/>
      </c>
      <c r="AJ2429" s="52"/>
      <c r="AK2429" s="55"/>
      <c r="AL2429" s="55"/>
      <c r="AM2429" s="55"/>
      <c r="AN2429" s="54" t="str">
        <f t="shared" si="626"/>
        <v/>
      </c>
      <c r="AO2429" s="54" t="str">
        <f t="shared" si="627"/>
        <v/>
      </c>
      <c r="AP2429" s="53"/>
      <c r="AQ2429" s="53"/>
      <c r="AR2429" s="1"/>
      <c r="AS2429" s="1"/>
    </row>
    <row r="2430" spans="1:45" ht="18.75" customHeight="1" x14ac:dyDescent="0.35">
      <c r="A2430" s="1"/>
      <c r="B2430" s="49">
        <f>IF(R2430="",0,COUNTIF($R$7:R2430,R2430))</f>
        <v>0</v>
      </c>
      <c r="C2430" s="49" t="str">
        <f t="shared" si="612"/>
        <v>0</v>
      </c>
      <c r="D2430" s="49">
        <f>IF(X2430="",0,COUNTIF($X$7:X2430,X2430))</f>
        <v>0</v>
      </c>
      <c r="E2430" s="49" t="str">
        <f t="shared" si="613"/>
        <v>0</v>
      </c>
      <c r="F2430" s="49">
        <f>IF(AD2430="",0,COUNTIF($AD$7:AD2430,AD2430))</f>
        <v>0</v>
      </c>
      <c r="G2430" s="49" t="str">
        <f t="shared" si="614"/>
        <v>0</v>
      </c>
      <c r="H2430" s="49">
        <f>IF(AJ2430="",0,COUNTIF($AJ$7:AJ2430,AJ2430))</f>
        <v>0</v>
      </c>
      <c r="I2430" s="49" t="str">
        <f t="shared" si="615"/>
        <v>0</v>
      </c>
      <c r="J2430" s="120">
        <f t="shared" si="616"/>
        <v>0</v>
      </c>
      <c r="K2430" s="50" t="str">
        <f t="shared" si="617"/>
        <v>-</v>
      </c>
      <c r="L2430" s="49">
        <f>IF(N2430="",0,COUNTIF($N$7:N2430,N2430))</f>
        <v>0</v>
      </c>
      <c r="M2430" s="50" t="str">
        <f t="shared" si="618"/>
        <v>0</v>
      </c>
      <c r="N2430" s="49" t="str">
        <f t="shared" si="619"/>
        <v/>
      </c>
      <c r="O2430" s="1"/>
      <c r="P2430" s="112"/>
      <c r="Q2430" s="4"/>
      <c r="R2430" s="4"/>
      <c r="S2430" s="54" t="str">
        <f t="shared" si="620"/>
        <v/>
      </c>
      <c r="T2430" s="51"/>
      <c r="U2430" s="53"/>
      <c r="V2430" s="233"/>
      <c r="W2430" s="234" t="str">
        <f t="shared" si="621"/>
        <v/>
      </c>
      <c r="X2430" s="52"/>
      <c r="Y2430" s="53"/>
      <c r="Z2430" s="53"/>
      <c r="AA2430" s="53"/>
      <c r="AB2430" s="54" t="str">
        <f t="shared" si="622"/>
        <v/>
      </c>
      <c r="AC2430" s="54" t="str">
        <f t="shared" si="623"/>
        <v/>
      </c>
      <c r="AD2430" s="52"/>
      <c r="AE2430" s="53"/>
      <c r="AF2430" s="53"/>
      <c r="AG2430" s="53"/>
      <c r="AH2430" s="54" t="str">
        <f t="shared" si="624"/>
        <v/>
      </c>
      <c r="AI2430" s="54" t="str">
        <f t="shared" si="625"/>
        <v/>
      </c>
      <c r="AJ2430" s="52"/>
      <c r="AK2430" s="55"/>
      <c r="AL2430" s="55"/>
      <c r="AM2430" s="55"/>
      <c r="AN2430" s="54" t="str">
        <f t="shared" si="626"/>
        <v/>
      </c>
      <c r="AO2430" s="54" t="str">
        <f t="shared" si="627"/>
        <v/>
      </c>
      <c r="AP2430" s="53"/>
      <c r="AQ2430" s="53"/>
      <c r="AR2430" s="1"/>
      <c r="AS2430" s="1"/>
    </row>
    <row r="2431" spans="1:45" ht="18.75" customHeight="1" x14ac:dyDescent="0.35">
      <c r="A2431" s="1"/>
      <c r="B2431" s="49">
        <f>IF(R2431="",0,COUNTIF($R$7:R2431,R2431))</f>
        <v>0</v>
      </c>
      <c r="C2431" s="49" t="str">
        <f t="shared" si="612"/>
        <v>0</v>
      </c>
      <c r="D2431" s="49">
        <f>IF(X2431="",0,COUNTIF($X$7:X2431,X2431))</f>
        <v>0</v>
      </c>
      <c r="E2431" s="49" t="str">
        <f t="shared" si="613"/>
        <v>0</v>
      </c>
      <c r="F2431" s="49">
        <f>IF(AD2431="",0,COUNTIF($AD$7:AD2431,AD2431))</f>
        <v>0</v>
      </c>
      <c r="G2431" s="49" t="str">
        <f t="shared" si="614"/>
        <v>0</v>
      </c>
      <c r="H2431" s="49">
        <f>IF(AJ2431="",0,COUNTIF($AJ$7:AJ2431,AJ2431))</f>
        <v>0</v>
      </c>
      <c r="I2431" s="49" t="str">
        <f t="shared" si="615"/>
        <v>0</v>
      </c>
      <c r="J2431" s="120">
        <f t="shared" si="616"/>
        <v>0</v>
      </c>
      <c r="K2431" s="50" t="str">
        <f t="shared" si="617"/>
        <v>-</v>
      </c>
      <c r="L2431" s="49">
        <f>IF(N2431="",0,COUNTIF($N$7:N2431,N2431))</f>
        <v>0</v>
      </c>
      <c r="M2431" s="50" t="str">
        <f t="shared" si="618"/>
        <v>0</v>
      </c>
      <c r="N2431" s="49" t="str">
        <f t="shared" si="619"/>
        <v/>
      </c>
      <c r="O2431" s="1"/>
      <c r="P2431" s="112"/>
      <c r="Q2431" s="4"/>
      <c r="R2431" s="4"/>
      <c r="S2431" s="54" t="str">
        <f t="shared" si="620"/>
        <v/>
      </c>
      <c r="T2431" s="51"/>
      <c r="U2431" s="53"/>
      <c r="V2431" s="233"/>
      <c r="W2431" s="234" t="str">
        <f t="shared" si="621"/>
        <v/>
      </c>
      <c r="X2431" s="52"/>
      <c r="Y2431" s="53"/>
      <c r="Z2431" s="53"/>
      <c r="AA2431" s="53"/>
      <c r="AB2431" s="54" t="str">
        <f t="shared" si="622"/>
        <v/>
      </c>
      <c r="AC2431" s="54" t="str">
        <f t="shared" si="623"/>
        <v/>
      </c>
      <c r="AD2431" s="52"/>
      <c r="AE2431" s="53"/>
      <c r="AF2431" s="53"/>
      <c r="AG2431" s="53"/>
      <c r="AH2431" s="54" t="str">
        <f t="shared" si="624"/>
        <v/>
      </c>
      <c r="AI2431" s="54" t="str">
        <f t="shared" si="625"/>
        <v/>
      </c>
      <c r="AJ2431" s="52"/>
      <c r="AK2431" s="55"/>
      <c r="AL2431" s="55"/>
      <c r="AM2431" s="55"/>
      <c r="AN2431" s="54" t="str">
        <f t="shared" si="626"/>
        <v/>
      </c>
      <c r="AO2431" s="54" t="str">
        <f t="shared" si="627"/>
        <v/>
      </c>
      <c r="AP2431" s="53"/>
      <c r="AQ2431" s="53"/>
      <c r="AR2431" s="1"/>
      <c r="AS2431" s="1"/>
    </row>
    <row r="2432" spans="1:45" ht="18.75" customHeight="1" x14ac:dyDescent="0.35">
      <c r="A2432" s="1"/>
      <c r="B2432" s="49">
        <f>IF(R2432="",0,COUNTIF($R$7:R2432,R2432))</f>
        <v>0</v>
      </c>
      <c r="C2432" s="49" t="str">
        <f t="shared" si="612"/>
        <v>0</v>
      </c>
      <c r="D2432" s="49">
        <f>IF(X2432="",0,COUNTIF($X$7:X2432,X2432))</f>
        <v>0</v>
      </c>
      <c r="E2432" s="49" t="str">
        <f t="shared" si="613"/>
        <v>0</v>
      </c>
      <c r="F2432" s="49">
        <f>IF(AD2432="",0,COUNTIF($AD$7:AD2432,AD2432))</f>
        <v>0</v>
      </c>
      <c r="G2432" s="49" t="str">
        <f t="shared" si="614"/>
        <v>0</v>
      </c>
      <c r="H2432" s="49">
        <f>IF(AJ2432="",0,COUNTIF($AJ$7:AJ2432,AJ2432))</f>
        <v>0</v>
      </c>
      <c r="I2432" s="49" t="str">
        <f t="shared" si="615"/>
        <v>0</v>
      </c>
      <c r="J2432" s="120">
        <f t="shared" si="616"/>
        <v>0</v>
      </c>
      <c r="K2432" s="50" t="str">
        <f t="shared" si="617"/>
        <v>-</v>
      </c>
      <c r="L2432" s="49">
        <f>IF(N2432="",0,COUNTIF($N$7:N2432,N2432))</f>
        <v>0</v>
      </c>
      <c r="M2432" s="50" t="str">
        <f t="shared" si="618"/>
        <v>0</v>
      </c>
      <c r="N2432" s="49" t="str">
        <f t="shared" si="619"/>
        <v/>
      </c>
      <c r="O2432" s="1"/>
      <c r="P2432" s="112"/>
      <c r="Q2432" s="4"/>
      <c r="R2432" s="4"/>
      <c r="S2432" s="54" t="str">
        <f t="shared" si="620"/>
        <v/>
      </c>
      <c r="T2432" s="51"/>
      <c r="U2432" s="53"/>
      <c r="V2432" s="233"/>
      <c r="W2432" s="234" t="str">
        <f t="shared" si="621"/>
        <v/>
      </c>
      <c r="X2432" s="52"/>
      <c r="Y2432" s="53"/>
      <c r="Z2432" s="53"/>
      <c r="AA2432" s="53"/>
      <c r="AB2432" s="54" t="str">
        <f t="shared" si="622"/>
        <v/>
      </c>
      <c r="AC2432" s="54" t="str">
        <f t="shared" si="623"/>
        <v/>
      </c>
      <c r="AD2432" s="52"/>
      <c r="AE2432" s="53"/>
      <c r="AF2432" s="53"/>
      <c r="AG2432" s="53"/>
      <c r="AH2432" s="54" t="str">
        <f t="shared" si="624"/>
        <v/>
      </c>
      <c r="AI2432" s="54" t="str">
        <f t="shared" si="625"/>
        <v/>
      </c>
      <c r="AJ2432" s="52"/>
      <c r="AK2432" s="55"/>
      <c r="AL2432" s="55"/>
      <c r="AM2432" s="55"/>
      <c r="AN2432" s="54" t="str">
        <f t="shared" si="626"/>
        <v/>
      </c>
      <c r="AO2432" s="54" t="str">
        <f t="shared" si="627"/>
        <v/>
      </c>
      <c r="AP2432" s="53"/>
      <c r="AQ2432" s="53"/>
      <c r="AR2432" s="1"/>
      <c r="AS2432" s="1"/>
    </row>
    <row r="2433" spans="1:45" ht="18.75" customHeight="1" x14ac:dyDescent="0.35">
      <c r="A2433" s="1"/>
      <c r="B2433" s="49">
        <f>IF(R2433="",0,COUNTIF($R$7:R2433,R2433))</f>
        <v>0</v>
      </c>
      <c r="C2433" s="49" t="str">
        <f t="shared" si="612"/>
        <v>0</v>
      </c>
      <c r="D2433" s="49">
        <f>IF(X2433="",0,COUNTIF($X$7:X2433,X2433))</f>
        <v>0</v>
      </c>
      <c r="E2433" s="49" t="str">
        <f t="shared" si="613"/>
        <v>0</v>
      </c>
      <c r="F2433" s="49">
        <f>IF(AD2433="",0,COUNTIF($AD$7:AD2433,AD2433))</f>
        <v>0</v>
      </c>
      <c r="G2433" s="49" t="str">
        <f t="shared" si="614"/>
        <v>0</v>
      </c>
      <c r="H2433" s="49">
        <f>IF(AJ2433="",0,COUNTIF($AJ$7:AJ2433,AJ2433))</f>
        <v>0</v>
      </c>
      <c r="I2433" s="49" t="str">
        <f t="shared" si="615"/>
        <v>0</v>
      </c>
      <c r="J2433" s="120">
        <f t="shared" si="616"/>
        <v>0</v>
      </c>
      <c r="K2433" s="50" t="str">
        <f t="shared" si="617"/>
        <v>-</v>
      </c>
      <c r="L2433" s="49">
        <f>IF(N2433="",0,COUNTIF($N$7:N2433,N2433))</f>
        <v>0</v>
      </c>
      <c r="M2433" s="50" t="str">
        <f t="shared" si="618"/>
        <v>0</v>
      </c>
      <c r="N2433" s="49" t="str">
        <f t="shared" si="619"/>
        <v/>
      </c>
      <c r="O2433" s="1"/>
      <c r="P2433" s="112"/>
      <c r="Q2433" s="4"/>
      <c r="R2433" s="4"/>
      <c r="S2433" s="54" t="str">
        <f t="shared" si="620"/>
        <v/>
      </c>
      <c r="T2433" s="51"/>
      <c r="U2433" s="53"/>
      <c r="V2433" s="233"/>
      <c r="W2433" s="234" t="str">
        <f t="shared" si="621"/>
        <v/>
      </c>
      <c r="X2433" s="52"/>
      <c r="Y2433" s="53"/>
      <c r="Z2433" s="53"/>
      <c r="AA2433" s="53"/>
      <c r="AB2433" s="54" t="str">
        <f t="shared" si="622"/>
        <v/>
      </c>
      <c r="AC2433" s="54" t="str">
        <f t="shared" si="623"/>
        <v/>
      </c>
      <c r="AD2433" s="52"/>
      <c r="AE2433" s="53"/>
      <c r="AF2433" s="53"/>
      <c r="AG2433" s="53"/>
      <c r="AH2433" s="54" t="str">
        <f t="shared" si="624"/>
        <v/>
      </c>
      <c r="AI2433" s="54" t="str">
        <f t="shared" si="625"/>
        <v/>
      </c>
      <c r="AJ2433" s="52"/>
      <c r="AK2433" s="55"/>
      <c r="AL2433" s="55"/>
      <c r="AM2433" s="55"/>
      <c r="AN2433" s="54" t="str">
        <f t="shared" si="626"/>
        <v/>
      </c>
      <c r="AO2433" s="54" t="str">
        <f t="shared" si="627"/>
        <v/>
      </c>
      <c r="AP2433" s="53"/>
      <c r="AQ2433" s="53"/>
      <c r="AR2433" s="1"/>
      <c r="AS2433" s="1"/>
    </row>
    <row r="2434" spans="1:45" ht="18.75" customHeight="1" x14ac:dyDescent="0.35">
      <c r="A2434" s="1"/>
      <c r="B2434" s="49">
        <f>IF(R2434="",0,COUNTIF($R$7:R2434,R2434))</f>
        <v>0</v>
      </c>
      <c r="C2434" s="49" t="str">
        <f t="shared" si="612"/>
        <v>0</v>
      </c>
      <c r="D2434" s="49">
        <f>IF(X2434="",0,COUNTIF($X$7:X2434,X2434))</f>
        <v>0</v>
      </c>
      <c r="E2434" s="49" t="str">
        <f t="shared" si="613"/>
        <v>0</v>
      </c>
      <c r="F2434" s="49">
        <f>IF(AD2434="",0,COUNTIF($AD$7:AD2434,AD2434))</f>
        <v>0</v>
      </c>
      <c r="G2434" s="49" t="str">
        <f t="shared" si="614"/>
        <v>0</v>
      </c>
      <c r="H2434" s="49">
        <f>IF(AJ2434="",0,COUNTIF($AJ$7:AJ2434,AJ2434))</f>
        <v>0</v>
      </c>
      <c r="I2434" s="49" t="str">
        <f t="shared" si="615"/>
        <v>0</v>
      </c>
      <c r="J2434" s="120">
        <f t="shared" si="616"/>
        <v>0</v>
      </c>
      <c r="K2434" s="50" t="str">
        <f t="shared" si="617"/>
        <v>-</v>
      </c>
      <c r="L2434" s="49">
        <f>IF(N2434="",0,COUNTIF($N$7:N2434,N2434))</f>
        <v>0</v>
      </c>
      <c r="M2434" s="50" t="str">
        <f t="shared" si="618"/>
        <v>0</v>
      </c>
      <c r="N2434" s="49" t="str">
        <f t="shared" si="619"/>
        <v/>
      </c>
      <c r="O2434" s="1"/>
      <c r="P2434" s="112"/>
      <c r="Q2434" s="4"/>
      <c r="R2434" s="4"/>
      <c r="S2434" s="54" t="str">
        <f t="shared" si="620"/>
        <v/>
      </c>
      <c r="T2434" s="51"/>
      <c r="U2434" s="53"/>
      <c r="V2434" s="233"/>
      <c r="W2434" s="234" t="str">
        <f t="shared" si="621"/>
        <v/>
      </c>
      <c r="X2434" s="52"/>
      <c r="Y2434" s="53"/>
      <c r="Z2434" s="53"/>
      <c r="AA2434" s="53"/>
      <c r="AB2434" s="54" t="str">
        <f t="shared" si="622"/>
        <v/>
      </c>
      <c r="AC2434" s="54" t="str">
        <f t="shared" si="623"/>
        <v/>
      </c>
      <c r="AD2434" s="52"/>
      <c r="AE2434" s="53"/>
      <c r="AF2434" s="53"/>
      <c r="AG2434" s="53"/>
      <c r="AH2434" s="54" t="str">
        <f t="shared" si="624"/>
        <v/>
      </c>
      <c r="AI2434" s="54" t="str">
        <f t="shared" si="625"/>
        <v/>
      </c>
      <c r="AJ2434" s="52"/>
      <c r="AK2434" s="55"/>
      <c r="AL2434" s="55"/>
      <c r="AM2434" s="55"/>
      <c r="AN2434" s="54" t="str">
        <f t="shared" si="626"/>
        <v/>
      </c>
      <c r="AO2434" s="54" t="str">
        <f t="shared" si="627"/>
        <v/>
      </c>
      <c r="AP2434" s="53"/>
      <c r="AQ2434" s="53"/>
      <c r="AR2434" s="1"/>
      <c r="AS2434" s="1"/>
    </row>
    <row r="2435" spans="1:45" ht="18.75" customHeight="1" x14ac:dyDescent="0.35">
      <c r="A2435" s="1"/>
      <c r="B2435" s="49">
        <f>IF(R2435="",0,COUNTIF($R$7:R2435,R2435))</f>
        <v>0</v>
      </c>
      <c r="C2435" s="49" t="str">
        <f t="shared" si="612"/>
        <v>0</v>
      </c>
      <c r="D2435" s="49">
        <f>IF(X2435="",0,COUNTIF($X$7:X2435,X2435))</f>
        <v>0</v>
      </c>
      <c r="E2435" s="49" t="str">
        <f t="shared" si="613"/>
        <v>0</v>
      </c>
      <c r="F2435" s="49">
        <f>IF(AD2435="",0,COUNTIF($AD$7:AD2435,AD2435))</f>
        <v>0</v>
      </c>
      <c r="G2435" s="49" t="str">
        <f t="shared" si="614"/>
        <v>0</v>
      </c>
      <c r="H2435" s="49">
        <f>IF(AJ2435="",0,COUNTIF($AJ$7:AJ2435,AJ2435))</f>
        <v>0</v>
      </c>
      <c r="I2435" s="49" t="str">
        <f t="shared" si="615"/>
        <v>0</v>
      </c>
      <c r="J2435" s="120">
        <f t="shared" si="616"/>
        <v>0</v>
      </c>
      <c r="K2435" s="50" t="str">
        <f t="shared" si="617"/>
        <v>-</v>
      </c>
      <c r="L2435" s="49">
        <f>IF(N2435="",0,COUNTIF($N$7:N2435,N2435))</f>
        <v>0</v>
      </c>
      <c r="M2435" s="50" t="str">
        <f t="shared" si="618"/>
        <v>0</v>
      </c>
      <c r="N2435" s="49" t="str">
        <f t="shared" si="619"/>
        <v/>
      </c>
      <c r="O2435" s="1"/>
      <c r="P2435" s="112"/>
      <c r="Q2435" s="4"/>
      <c r="R2435" s="4"/>
      <c r="S2435" s="54" t="str">
        <f t="shared" si="620"/>
        <v/>
      </c>
      <c r="T2435" s="51"/>
      <c r="U2435" s="53"/>
      <c r="V2435" s="233"/>
      <c r="W2435" s="234" t="str">
        <f t="shared" si="621"/>
        <v/>
      </c>
      <c r="X2435" s="52"/>
      <c r="Y2435" s="53"/>
      <c r="Z2435" s="53"/>
      <c r="AA2435" s="53"/>
      <c r="AB2435" s="54" t="str">
        <f t="shared" si="622"/>
        <v/>
      </c>
      <c r="AC2435" s="54" t="str">
        <f t="shared" si="623"/>
        <v/>
      </c>
      <c r="AD2435" s="52"/>
      <c r="AE2435" s="53"/>
      <c r="AF2435" s="53"/>
      <c r="AG2435" s="53"/>
      <c r="AH2435" s="54" t="str">
        <f t="shared" si="624"/>
        <v/>
      </c>
      <c r="AI2435" s="54" t="str">
        <f t="shared" si="625"/>
        <v/>
      </c>
      <c r="AJ2435" s="52"/>
      <c r="AK2435" s="55"/>
      <c r="AL2435" s="55"/>
      <c r="AM2435" s="55"/>
      <c r="AN2435" s="54" t="str">
        <f t="shared" si="626"/>
        <v/>
      </c>
      <c r="AO2435" s="54" t="str">
        <f t="shared" si="627"/>
        <v/>
      </c>
      <c r="AP2435" s="53"/>
      <c r="AQ2435" s="53"/>
      <c r="AR2435" s="1"/>
      <c r="AS2435" s="1"/>
    </row>
    <row r="2436" spans="1:45" ht="18.75" customHeight="1" x14ac:dyDescent="0.35">
      <c r="A2436" s="1"/>
      <c r="B2436" s="49">
        <f>IF(R2436="",0,COUNTIF($R$7:R2436,R2436))</f>
        <v>0</v>
      </c>
      <c r="C2436" s="49" t="str">
        <f t="shared" si="612"/>
        <v>0</v>
      </c>
      <c r="D2436" s="49">
        <f>IF(X2436="",0,COUNTIF($X$7:X2436,X2436))</f>
        <v>0</v>
      </c>
      <c r="E2436" s="49" t="str">
        <f t="shared" si="613"/>
        <v>0</v>
      </c>
      <c r="F2436" s="49">
        <f>IF(AD2436="",0,COUNTIF($AD$7:AD2436,AD2436))</f>
        <v>0</v>
      </c>
      <c r="G2436" s="49" t="str">
        <f t="shared" si="614"/>
        <v>0</v>
      </c>
      <c r="H2436" s="49">
        <f>IF(AJ2436="",0,COUNTIF($AJ$7:AJ2436,AJ2436))</f>
        <v>0</v>
      </c>
      <c r="I2436" s="49" t="str">
        <f t="shared" si="615"/>
        <v>0</v>
      </c>
      <c r="J2436" s="120">
        <f t="shared" si="616"/>
        <v>0</v>
      </c>
      <c r="K2436" s="50" t="str">
        <f t="shared" si="617"/>
        <v>-</v>
      </c>
      <c r="L2436" s="49">
        <f>IF(N2436="",0,COUNTIF($N$7:N2436,N2436))</f>
        <v>0</v>
      </c>
      <c r="M2436" s="50" t="str">
        <f t="shared" si="618"/>
        <v>0</v>
      </c>
      <c r="N2436" s="49" t="str">
        <f t="shared" si="619"/>
        <v/>
      </c>
      <c r="O2436" s="1"/>
      <c r="P2436" s="112"/>
      <c r="Q2436" s="4"/>
      <c r="R2436" s="4"/>
      <c r="S2436" s="54" t="str">
        <f t="shared" si="620"/>
        <v/>
      </c>
      <c r="T2436" s="51"/>
      <c r="U2436" s="53"/>
      <c r="V2436" s="233"/>
      <c r="W2436" s="234" t="str">
        <f t="shared" si="621"/>
        <v/>
      </c>
      <c r="X2436" s="52"/>
      <c r="Y2436" s="53"/>
      <c r="Z2436" s="53"/>
      <c r="AA2436" s="53"/>
      <c r="AB2436" s="54" t="str">
        <f t="shared" si="622"/>
        <v/>
      </c>
      <c r="AC2436" s="54" t="str">
        <f t="shared" si="623"/>
        <v/>
      </c>
      <c r="AD2436" s="52"/>
      <c r="AE2436" s="53"/>
      <c r="AF2436" s="53"/>
      <c r="AG2436" s="53"/>
      <c r="AH2436" s="54" t="str">
        <f t="shared" si="624"/>
        <v/>
      </c>
      <c r="AI2436" s="54" t="str">
        <f t="shared" si="625"/>
        <v/>
      </c>
      <c r="AJ2436" s="52"/>
      <c r="AK2436" s="55"/>
      <c r="AL2436" s="55"/>
      <c r="AM2436" s="55"/>
      <c r="AN2436" s="54" t="str">
        <f t="shared" si="626"/>
        <v/>
      </c>
      <c r="AO2436" s="54" t="str">
        <f t="shared" si="627"/>
        <v/>
      </c>
      <c r="AP2436" s="53"/>
      <c r="AQ2436" s="53"/>
      <c r="AR2436" s="1"/>
      <c r="AS2436" s="1"/>
    </row>
    <row r="2437" spans="1:45" ht="18.75" customHeight="1" x14ac:dyDescent="0.35">
      <c r="A2437" s="1"/>
      <c r="B2437" s="49">
        <f>IF(R2437="",0,COUNTIF($R$7:R2437,R2437))</f>
        <v>0</v>
      </c>
      <c r="C2437" s="49" t="str">
        <f t="shared" si="612"/>
        <v>0</v>
      </c>
      <c r="D2437" s="49">
        <f>IF(X2437="",0,COUNTIF($X$7:X2437,X2437))</f>
        <v>0</v>
      </c>
      <c r="E2437" s="49" t="str">
        <f t="shared" si="613"/>
        <v>0</v>
      </c>
      <c r="F2437" s="49">
        <f>IF(AD2437="",0,COUNTIF($AD$7:AD2437,AD2437))</f>
        <v>0</v>
      </c>
      <c r="G2437" s="49" t="str">
        <f t="shared" si="614"/>
        <v>0</v>
      </c>
      <c r="H2437" s="49">
        <f>IF(AJ2437="",0,COUNTIF($AJ$7:AJ2437,AJ2437))</f>
        <v>0</v>
      </c>
      <c r="I2437" s="49" t="str">
        <f t="shared" si="615"/>
        <v>0</v>
      </c>
      <c r="J2437" s="120">
        <f t="shared" si="616"/>
        <v>0</v>
      </c>
      <c r="K2437" s="50" t="str">
        <f t="shared" si="617"/>
        <v>-</v>
      </c>
      <c r="L2437" s="49">
        <f>IF(N2437="",0,COUNTIF($N$7:N2437,N2437))</f>
        <v>0</v>
      </c>
      <c r="M2437" s="50" t="str">
        <f t="shared" si="618"/>
        <v>0</v>
      </c>
      <c r="N2437" s="49" t="str">
        <f t="shared" si="619"/>
        <v/>
      </c>
      <c r="O2437" s="1"/>
      <c r="P2437" s="112"/>
      <c r="Q2437" s="4"/>
      <c r="R2437" s="4"/>
      <c r="S2437" s="54" t="str">
        <f t="shared" si="620"/>
        <v/>
      </c>
      <c r="T2437" s="51"/>
      <c r="U2437" s="53"/>
      <c r="V2437" s="233"/>
      <c r="W2437" s="234" t="str">
        <f t="shared" si="621"/>
        <v/>
      </c>
      <c r="X2437" s="52"/>
      <c r="Y2437" s="53"/>
      <c r="Z2437" s="53"/>
      <c r="AA2437" s="53"/>
      <c r="AB2437" s="54" t="str">
        <f t="shared" si="622"/>
        <v/>
      </c>
      <c r="AC2437" s="54" t="str">
        <f t="shared" si="623"/>
        <v/>
      </c>
      <c r="AD2437" s="52"/>
      <c r="AE2437" s="53"/>
      <c r="AF2437" s="53"/>
      <c r="AG2437" s="53"/>
      <c r="AH2437" s="54" t="str">
        <f t="shared" si="624"/>
        <v/>
      </c>
      <c r="AI2437" s="54" t="str">
        <f t="shared" si="625"/>
        <v/>
      </c>
      <c r="AJ2437" s="52"/>
      <c r="AK2437" s="55"/>
      <c r="AL2437" s="55"/>
      <c r="AM2437" s="55"/>
      <c r="AN2437" s="54" t="str">
        <f t="shared" si="626"/>
        <v/>
      </c>
      <c r="AO2437" s="54" t="str">
        <f t="shared" si="627"/>
        <v/>
      </c>
      <c r="AP2437" s="53"/>
      <c r="AQ2437" s="53"/>
      <c r="AR2437" s="1"/>
      <c r="AS2437" s="1"/>
    </row>
    <row r="2438" spans="1:45" ht="18.75" customHeight="1" x14ac:dyDescent="0.35">
      <c r="A2438" s="1"/>
      <c r="B2438" s="49">
        <f>IF(R2438="",0,COUNTIF($R$7:R2438,R2438))</f>
        <v>0</v>
      </c>
      <c r="C2438" s="49" t="str">
        <f t="shared" si="612"/>
        <v>0</v>
      </c>
      <c r="D2438" s="49">
        <f>IF(X2438="",0,COUNTIF($X$7:X2438,X2438))</f>
        <v>0</v>
      </c>
      <c r="E2438" s="49" t="str">
        <f t="shared" si="613"/>
        <v>0</v>
      </c>
      <c r="F2438" s="49">
        <f>IF(AD2438="",0,COUNTIF($AD$7:AD2438,AD2438))</f>
        <v>0</v>
      </c>
      <c r="G2438" s="49" t="str">
        <f t="shared" si="614"/>
        <v>0</v>
      </c>
      <c r="H2438" s="49">
        <f>IF(AJ2438="",0,COUNTIF($AJ$7:AJ2438,AJ2438))</f>
        <v>0</v>
      </c>
      <c r="I2438" s="49" t="str">
        <f t="shared" si="615"/>
        <v>0</v>
      </c>
      <c r="J2438" s="120">
        <f t="shared" si="616"/>
        <v>0</v>
      </c>
      <c r="K2438" s="50" t="str">
        <f t="shared" si="617"/>
        <v>-</v>
      </c>
      <c r="L2438" s="49">
        <f>IF(N2438="",0,COUNTIF($N$7:N2438,N2438))</f>
        <v>0</v>
      </c>
      <c r="M2438" s="50" t="str">
        <f t="shared" si="618"/>
        <v>0</v>
      </c>
      <c r="N2438" s="49" t="str">
        <f t="shared" si="619"/>
        <v/>
      </c>
      <c r="O2438" s="1"/>
      <c r="P2438" s="112"/>
      <c r="Q2438" s="4"/>
      <c r="R2438" s="4"/>
      <c r="S2438" s="54" t="str">
        <f t="shared" si="620"/>
        <v/>
      </c>
      <c r="T2438" s="51"/>
      <c r="U2438" s="53"/>
      <c r="V2438" s="233"/>
      <c r="W2438" s="234" t="str">
        <f t="shared" si="621"/>
        <v/>
      </c>
      <c r="X2438" s="52"/>
      <c r="Y2438" s="53"/>
      <c r="Z2438" s="53"/>
      <c r="AA2438" s="53"/>
      <c r="AB2438" s="54" t="str">
        <f t="shared" si="622"/>
        <v/>
      </c>
      <c r="AC2438" s="54" t="str">
        <f t="shared" si="623"/>
        <v/>
      </c>
      <c r="AD2438" s="52"/>
      <c r="AE2438" s="53"/>
      <c r="AF2438" s="53"/>
      <c r="AG2438" s="53"/>
      <c r="AH2438" s="54" t="str">
        <f t="shared" si="624"/>
        <v/>
      </c>
      <c r="AI2438" s="54" t="str">
        <f t="shared" si="625"/>
        <v/>
      </c>
      <c r="AJ2438" s="52"/>
      <c r="AK2438" s="55"/>
      <c r="AL2438" s="55"/>
      <c r="AM2438" s="55"/>
      <c r="AN2438" s="54" t="str">
        <f t="shared" si="626"/>
        <v/>
      </c>
      <c r="AO2438" s="54" t="str">
        <f t="shared" si="627"/>
        <v/>
      </c>
      <c r="AP2438" s="53"/>
      <c r="AQ2438" s="53"/>
      <c r="AR2438" s="1"/>
      <c r="AS2438" s="1"/>
    </row>
    <row r="2439" spans="1:45" ht="18.75" customHeight="1" x14ac:dyDescent="0.35">
      <c r="A2439" s="1"/>
      <c r="B2439" s="49">
        <f>IF(R2439="",0,COUNTIF($R$7:R2439,R2439))</f>
        <v>0</v>
      </c>
      <c r="C2439" s="49" t="str">
        <f t="shared" si="612"/>
        <v>0</v>
      </c>
      <c r="D2439" s="49">
        <f>IF(X2439="",0,COUNTIF($X$7:X2439,X2439))</f>
        <v>0</v>
      </c>
      <c r="E2439" s="49" t="str">
        <f t="shared" si="613"/>
        <v>0</v>
      </c>
      <c r="F2439" s="49">
        <f>IF(AD2439="",0,COUNTIF($AD$7:AD2439,AD2439))</f>
        <v>0</v>
      </c>
      <c r="G2439" s="49" t="str">
        <f t="shared" si="614"/>
        <v>0</v>
      </c>
      <c r="H2439" s="49">
        <f>IF(AJ2439="",0,COUNTIF($AJ$7:AJ2439,AJ2439))</f>
        <v>0</v>
      </c>
      <c r="I2439" s="49" t="str">
        <f t="shared" si="615"/>
        <v>0</v>
      </c>
      <c r="J2439" s="120">
        <f t="shared" si="616"/>
        <v>0</v>
      </c>
      <c r="K2439" s="50" t="str">
        <f t="shared" si="617"/>
        <v>-</v>
      </c>
      <c r="L2439" s="49">
        <f>IF(N2439="",0,COUNTIF($N$7:N2439,N2439))</f>
        <v>0</v>
      </c>
      <c r="M2439" s="50" t="str">
        <f t="shared" si="618"/>
        <v>0</v>
      </c>
      <c r="N2439" s="49" t="str">
        <f t="shared" si="619"/>
        <v/>
      </c>
      <c r="O2439" s="1"/>
      <c r="P2439" s="112"/>
      <c r="Q2439" s="4"/>
      <c r="R2439" s="4"/>
      <c r="S2439" s="54" t="str">
        <f t="shared" si="620"/>
        <v/>
      </c>
      <c r="T2439" s="51"/>
      <c r="U2439" s="53"/>
      <c r="V2439" s="233"/>
      <c r="W2439" s="234" t="str">
        <f t="shared" si="621"/>
        <v/>
      </c>
      <c r="X2439" s="52"/>
      <c r="Y2439" s="53"/>
      <c r="Z2439" s="53"/>
      <c r="AA2439" s="53"/>
      <c r="AB2439" s="54" t="str">
        <f t="shared" si="622"/>
        <v/>
      </c>
      <c r="AC2439" s="54" t="str">
        <f t="shared" si="623"/>
        <v/>
      </c>
      <c r="AD2439" s="52"/>
      <c r="AE2439" s="53"/>
      <c r="AF2439" s="53"/>
      <c r="AG2439" s="53"/>
      <c r="AH2439" s="54" t="str">
        <f t="shared" si="624"/>
        <v/>
      </c>
      <c r="AI2439" s="54" t="str">
        <f t="shared" si="625"/>
        <v/>
      </c>
      <c r="AJ2439" s="52"/>
      <c r="AK2439" s="55"/>
      <c r="AL2439" s="55"/>
      <c r="AM2439" s="55"/>
      <c r="AN2439" s="54" t="str">
        <f t="shared" si="626"/>
        <v/>
      </c>
      <c r="AO2439" s="54" t="str">
        <f t="shared" si="627"/>
        <v/>
      </c>
      <c r="AP2439" s="53"/>
      <c r="AQ2439" s="53"/>
      <c r="AR2439" s="1"/>
      <c r="AS2439" s="1"/>
    </row>
    <row r="2440" spans="1:45" ht="18.75" customHeight="1" x14ac:dyDescent="0.35">
      <c r="A2440" s="1"/>
      <c r="B2440" s="49">
        <f>IF(R2440="",0,COUNTIF($R$7:R2440,R2440))</f>
        <v>0</v>
      </c>
      <c r="C2440" s="49" t="str">
        <f t="shared" si="612"/>
        <v>0</v>
      </c>
      <c r="D2440" s="49">
        <f>IF(X2440="",0,COUNTIF($X$7:X2440,X2440))</f>
        <v>0</v>
      </c>
      <c r="E2440" s="49" t="str">
        <f t="shared" si="613"/>
        <v>0</v>
      </c>
      <c r="F2440" s="49">
        <f>IF(AD2440="",0,COUNTIF($AD$7:AD2440,AD2440))</f>
        <v>0</v>
      </c>
      <c r="G2440" s="49" t="str">
        <f t="shared" si="614"/>
        <v>0</v>
      </c>
      <c r="H2440" s="49">
        <f>IF(AJ2440="",0,COUNTIF($AJ$7:AJ2440,AJ2440))</f>
        <v>0</v>
      </c>
      <c r="I2440" s="49" t="str">
        <f t="shared" si="615"/>
        <v>0</v>
      </c>
      <c r="J2440" s="120">
        <f t="shared" si="616"/>
        <v>0</v>
      </c>
      <c r="K2440" s="50" t="str">
        <f t="shared" si="617"/>
        <v>-</v>
      </c>
      <c r="L2440" s="49">
        <f>IF(N2440="",0,COUNTIF($N$7:N2440,N2440))</f>
        <v>0</v>
      </c>
      <c r="M2440" s="50" t="str">
        <f t="shared" si="618"/>
        <v>0</v>
      </c>
      <c r="N2440" s="49" t="str">
        <f t="shared" si="619"/>
        <v/>
      </c>
      <c r="O2440" s="1"/>
      <c r="P2440" s="112"/>
      <c r="Q2440" s="4"/>
      <c r="R2440" s="4"/>
      <c r="S2440" s="54" t="str">
        <f t="shared" si="620"/>
        <v/>
      </c>
      <c r="T2440" s="51"/>
      <c r="U2440" s="53"/>
      <c r="V2440" s="233"/>
      <c r="W2440" s="234" t="str">
        <f t="shared" si="621"/>
        <v/>
      </c>
      <c r="X2440" s="52"/>
      <c r="Y2440" s="53"/>
      <c r="Z2440" s="53"/>
      <c r="AA2440" s="53"/>
      <c r="AB2440" s="54" t="str">
        <f t="shared" si="622"/>
        <v/>
      </c>
      <c r="AC2440" s="54" t="str">
        <f t="shared" si="623"/>
        <v/>
      </c>
      <c r="AD2440" s="52"/>
      <c r="AE2440" s="53"/>
      <c r="AF2440" s="53"/>
      <c r="AG2440" s="53"/>
      <c r="AH2440" s="54" t="str">
        <f t="shared" si="624"/>
        <v/>
      </c>
      <c r="AI2440" s="54" t="str">
        <f t="shared" si="625"/>
        <v/>
      </c>
      <c r="AJ2440" s="52"/>
      <c r="AK2440" s="55"/>
      <c r="AL2440" s="55"/>
      <c r="AM2440" s="55"/>
      <c r="AN2440" s="54" t="str">
        <f t="shared" si="626"/>
        <v/>
      </c>
      <c r="AO2440" s="54" t="str">
        <f t="shared" si="627"/>
        <v/>
      </c>
      <c r="AP2440" s="53"/>
      <c r="AQ2440" s="53"/>
      <c r="AR2440" s="1"/>
      <c r="AS2440" s="1"/>
    </row>
    <row r="2441" spans="1:45" ht="18.75" customHeight="1" x14ac:dyDescent="0.35">
      <c r="A2441" s="1"/>
      <c r="B2441" s="49">
        <f>IF(R2441="",0,COUNTIF($R$7:R2441,R2441))</f>
        <v>0</v>
      </c>
      <c r="C2441" s="49" t="str">
        <f t="shared" si="612"/>
        <v>0</v>
      </c>
      <c r="D2441" s="49">
        <f>IF(X2441="",0,COUNTIF($X$7:X2441,X2441))</f>
        <v>0</v>
      </c>
      <c r="E2441" s="49" t="str">
        <f t="shared" si="613"/>
        <v>0</v>
      </c>
      <c r="F2441" s="49">
        <f>IF(AD2441="",0,COUNTIF($AD$7:AD2441,AD2441))</f>
        <v>0</v>
      </c>
      <c r="G2441" s="49" t="str">
        <f t="shared" si="614"/>
        <v>0</v>
      </c>
      <c r="H2441" s="49">
        <f>IF(AJ2441="",0,COUNTIF($AJ$7:AJ2441,AJ2441))</f>
        <v>0</v>
      </c>
      <c r="I2441" s="49" t="str">
        <f t="shared" si="615"/>
        <v>0</v>
      </c>
      <c r="J2441" s="120">
        <f t="shared" si="616"/>
        <v>0</v>
      </c>
      <c r="K2441" s="50" t="str">
        <f t="shared" si="617"/>
        <v>-</v>
      </c>
      <c r="L2441" s="49">
        <f>IF(N2441="",0,COUNTIF($N$7:N2441,N2441))</f>
        <v>0</v>
      </c>
      <c r="M2441" s="50" t="str">
        <f t="shared" si="618"/>
        <v>0</v>
      </c>
      <c r="N2441" s="49" t="str">
        <f t="shared" si="619"/>
        <v/>
      </c>
      <c r="O2441" s="1"/>
      <c r="P2441" s="112"/>
      <c r="Q2441" s="4"/>
      <c r="R2441" s="4"/>
      <c r="S2441" s="54" t="str">
        <f t="shared" si="620"/>
        <v/>
      </c>
      <c r="T2441" s="51"/>
      <c r="U2441" s="53"/>
      <c r="V2441" s="233"/>
      <c r="W2441" s="234" t="str">
        <f t="shared" si="621"/>
        <v/>
      </c>
      <c r="X2441" s="52"/>
      <c r="Y2441" s="53"/>
      <c r="Z2441" s="53"/>
      <c r="AA2441" s="53"/>
      <c r="AB2441" s="54" t="str">
        <f t="shared" si="622"/>
        <v/>
      </c>
      <c r="AC2441" s="54" t="str">
        <f t="shared" si="623"/>
        <v/>
      </c>
      <c r="AD2441" s="52"/>
      <c r="AE2441" s="53"/>
      <c r="AF2441" s="53"/>
      <c r="AG2441" s="53"/>
      <c r="AH2441" s="54" t="str">
        <f t="shared" si="624"/>
        <v/>
      </c>
      <c r="AI2441" s="54" t="str">
        <f t="shared" si="625"/>
        <v/>
      </c>
      <c r="AJ2441" s="52"/>
      <c r="AK2441" s="55"/>
      <c r="AL2441" s="55"/>
      <c r="AM2441" s="55"/>
      <c r="AN2441" s="54" t="str">
        <f t="shared" si="626"/>
        <v/>
      </c>
      <c r="AO2441" s="54" t="str">
        <f t="shared" si="627"/>
        <v/>
      </c>
      <c r="AP2441" s="53"/>
      <c r="AQ2441" s="53"/>
      <c r="AR2441" s="1"/>
      <c r="AS2441" s="1"/>
    </row>
    <row r="2442" spans="1:45" ht="18.75" customHeight="1" x14ac:dyDescent="0.35">
      <c r="A2442" s="1"/>
      <c r="B2442" s="49">
        <f>IF(R2442="",0,COUNTIF($R$7:R2442,R2442))</f>
        <v>0</v>
      </c>
      <c r="C2442" s="49" t="str">
        <f t="shared" si="612"/>
        <v>0</v>
      </c>
      <c r="D2442" s="49">
        <f>IF(X2442="",0,COUNTIF($X$7:X2442,X2442))</f>
        <v>0</v>
      </c>
      <c r="E2442" s="49" t="str">
        <f t="shared" si="613"/>
        <v>0</v>
      </c>
      <c r="F2442" s="49">
        <f>IF(AD2442="",0,COUNTIF($AD$7:AD2442,AD2442))</f>
        <v>0</v>
      </c>
      <c r="G2442" s="49" t="str">
        <f t="shared" si="614"/>
        <v>0</v>
      </c>
      <c r="H2442" s="49">
        <f>IF(AJ2442="",0,COUNTIF($AJ$7:AJ2442,AJ2442))</f>
        <v>0</v>
      </c>
      <c r="I2442" s="49" t="str">
        <f t="shared" si="615"/>
        <v>0</v>
      </c>
      <c r="J2442" s="120">
        <f t="shared" si="616"/>
        <v>0</v>
      </c>
      <c r="K2442" s="50" t="str">
        <f t="shared" si="617"/>
        <v>-</v>
      </c>
      <c r="L2442" s="49">
        <f>IF(N2442="",0,COUNTIF($N$7:N2442,N2442))</f>
        <v>0</v>
      </c>
      <c r="M2442" s="50" t="str">
        <f t="shared" si="618"/>
        <v>0</v>
      </c>
      <c r="N2442" s="49" t="str">
        <f t="shared" si="619"/>
        <v/>
      </c>
      <c r="O2442" s="1"/>
      <c r="P2442" s="112"/>
      <c r="Q2442" s="4"/>
      <c r="R2442" s="4"/>
      <c r="S2442" s="54" t="str">
        <f t="shared" si="620"/>
        <v/>
      </c>
      <c r="T2442" s="51"/>
      <c r="U2442" s="53"/>
      <c r="V2442" s="233"/>
      <c r="W2442" s="234" t="str">
        <f t="shared" si="621"/>
        <v/>
      </c>
      <c r="X2442" s="52"/>
      <c r="Y2442" s="53"/>
      <c r="Z2442" s="53"/>
      <c r="AA2442" s="53"/>
      <c r="AB2442" s="54" t="str">
        <f t="shared" si="622"/>
        <v/>
      </c>
      <c r="AC2442" s="54" t="str">
        <f t="shared" si="623"/>
        <v/>
      </c>
      <c r="AD2442" s="52"/>
      <c r="AE2442" s="53"/>
      <c r="AF2442" s="53"/>
      <c r="AG2442" s="53"/>
      <c r="AH2442" s="54" t="str">
        <f t="shared" si="624"/>
        <v/>
      </c>
      <c r="AI2442" s="54" t="str">
        <f t="shared" si="625"/>
        <v/>
      </c>
      <c r="AJ2442" s="52"/>
      <c r="AK2442" s="55"/>
      <c r="AL2442" s="55"/>
      <c r="AM2442" s="55"/>
      <c r="AN2442" s="54" t="str">
        <f t="shared" si="626"/>
        <v/>
      </c>
      <c r="AO2442" s="54" t="str">
        <f t="shared" si="627"/>
        <v/>
      </c>
      <c r="AP2442" s="53"/>
      <c r="AQ2442" s="53"/>
      <c r="AR2442" s="1"/>
      <c r="AS2442" s="1"/>
    </row>
    <row r="2443" spans="1:45" ht="18.75" customHeight="1" x14ac:dyDescent="0.35">
      <c r="A2443" s="1"/>
      <c r="B2443" s="49">
        <f>IF(R2443="",0,COUNTIF($R$7:R2443,R2443))</f>
        <v>0</v>
      </c>
      <c r="C2443" s="49" t="str">
        <f t="shared" si="612"/>
        <v>0</v>
      </c>
      <c r="D2443" s="49">
        <f>IF(X2443="",0,COUNTIF($X$7:X2443,X2443))</f>
        <v>0</v>
      </c>
      <c r="E2443" s="49" t="str">
        <f t="shared" si="613"/>
        <v>0</v>
      </c>
      <c r="F2443" s="49">
        <f>IF(AD2443="",0,COUNTIF($AD$7:AD2443,AD2443))</f>
        <v>0</v>
      </c>
      <c r="G2443" s="49" t="str">
        <f t="shared" si="614"/>
        <v>0</v>
      </c>
      <c r="H2443" s="49">
        <f>IF(AJ2443="",0,COUNTIF($AJ$7:AJ2443,AJ2443))</f>
        <v>0</v>
      </c>
      <c r="I2443" s="49" t="str">
        <f t="shared" si="615"/>
        <v>0</v>
      </c>
      <c r="J2443" s="120">
        <f t="shared" si="616"/>
        <v>0</v>
      </c>
      <c r="K2443" s="50" t="str">
        <f t="shared" si="617"/>
        <v>-</v>
      </c>
      <c r="L2443" s="49">
        <f>IF(N2443="",0,COUNTIF($N$7:N2443,N2443))</f>
        <v>0</v>
      </c>
      <c r="M2443" s="50" t="str">
        <f t="shared" si="618"/>
        <v>0</v>
      </c>
      <c r="N2443" s="49" t="str">
        <f t="shared" si="619"/>
        <v/>
      </c>
      <c r="O2443" s="1"/>
      <c r="P2443" s="112"/>
      <c r="Q2443" s="4"/>
      <c r="R2443" s="4"/>
      <c r="S2443" s="54" t="str">
        <f t="shared" si="620"/>
        <v/>
      </c>
      <c r="T2443" s="51"/>
      <c r="U2443" s="53"/>
      <c r="V2443" s="233"/>
      <c r="W2443" s="234" t="str">
        <f t="shared" si="621"/>
        <v/>
      </c>
      <c r="X2443" s="52"/>
      <c r="Y2443" s="53"/>
      <c r="Z2443" s="53"/>
      <c r="AA2443" s="53"/>
      <c r="AB2443" s="54" t="str">
        <f t="shared" si="622"/>
        <v/>
      </c>
      <c r="AC2443" s="54" t="str">
        <f t="shared" si="623"/>
        <v/>
      </c>
      <c r="AD2443" s="52"/>
      <c r="AE2443" s="53"/>
      <c r="AF2443" s="53"/>
      <c r="AG2443" s="53"/>
      <c r="AH2443" s="54" t="str">
        <f t="shared" si="624"/>
        <v/>
      </c>
      <c r="AI2443" s="54" t="str">
        <f t="shared" si="625"/>
        <v/>
      </c>
      <c r="AJ2443" s="52"/>
      <c r="AK2443" s="55"/>
      <c r="AL2443" s="55"/>
      <c r="AM2443" s="55"/>
      <c r="AN2443" s="54" t="str">
        <f t="shared" si="626"/>
        <v/>
      </c>
      <c r="AO2443" s="54" t="str">
        <f t="shared" si="627"/>
        <v/>
      </c>
      <c r="AP2443" s="53"/>
      <c r="AQ2443" s="53"/>
      <c r="AR2443" s="1"/>
      <c r="AS2443" s="1"/>
    </row>
    <row r="2444" spans="1:45" ht="18.75" customHeight="1" x14ac:dyDescent="0.35">
      <c r="A2444" s="1"/>
      <c r="B2444" s="49">
        <f>IF(R2444="",0,COUNTIF($R$7:R2444,R2444))</f>
        <v>0</v>
      </c>
      <c r="C2444" s="49" t="str">
        <f t="shared" si="612"/>
        <v>0</v>
      </c>
      <c r="D2444" s="49">
        <f>IF(X2444="",0,COUNTIF($X$7:X2444,X2444))</f>
        <v>0</v>
      </c>
      <c r="E2444" s="49" t="str">
        <f t="shared" si="613"/>
        <v>0</v>
      </c>
      <c r="F2444" s="49">
        <f>IF(AD2444="",0,COUNTIF($AD$7:AD2444,AD2444))</f>
        <v>0</v>
      </c>
      <c r="G2444" s="49" t="str">
        <f t="shared" si="614"/>
        <v>0</v>
      </c>
      <c r="H2444" s="49">
        <f>IF(AJ2444="",0,COUNTIF($AJ$7:AJ2444,AJ2444))</f>
        <v>0</v>
      </c>
      <c r="I2444" s="49" t="str">
        <f t="shared" si="615"/>
        <v>0</v>
      </c>
      <c r="J2444" s="120">
        <f t="shared" si="616"/>
        <v>0</v>
      </c>
      <c r="K2444" s="50" t="str">
        <f t="shared" si="617"/>
        <v>-</v>
      </c>
      <c r="L2444" s="49">
        <f>IF(N2444="",0,COUNTIF($N$7:N2444,N2444))</f>
        <v>0</v>
      </c>
      <c r="M2444" s="50" t="str">
        <f t="shared" si="618"/>
        <v>0</v>
      </c>
      <c r="N2444" s="49" t="str">
        <f t="shared" si="619"/>
        <v/>
      </c>
      <c r="O2444" s="1"/>
      <c r="P2444" s="112"/>
      <c r="Q2444" s="4"/>
      <c r="R2444" s="4"/>
      <c r="S2444" s="54" t="str">
        <f t="shared" si="620"/>
        <v/>
      </c>
      <c r="T2444" s="51"/>
      <c r="U2444" s="53"/>
      <c r="V2444" s="233"/>
      <c r="W2444" s="234" t="str">
        <f t="shared" si="621"/>
        <v/>
      </c>
      <c r="X2444" s="52"/>
      <c r="Y2444" s="53"/>
      <c r="Z2444" s="53"/>
      <c r="AA2444" s="53"/>
      <c r="AB2444" s="54" t="str">
        <f t="shared" si="622"/>
        <v/>
      </c>
      <c r="AC2444" s="54" t="str">
        <f t="shared" si="623"/>
        <v/>
      </c>
      <c r="AD2444" s="52"/>
      <c r="AE2444" s="53"/>
      <c r="AF2444" s="53"/>
      <c r="AG2444" s="53"/>
      <c r="AH2444" s="54" t="str">
        <f t="shared" si="624"/>
        <v/>
      </c>
      <c r="AI2444" s="54" t="str">
        <f t="shared" si="625"/>
        <v/>
      </c>
      <c r="AJ2444" s="52"/>
      <c r="AK2444" s="55"/>
      <c r="AL2444" s="55"/>
      <c r="AM2444" s="55"/>
      <c r="AN2444" s="54" t="str">
        <f t="shared" si="626"/>
        <v/>
      </c>
      <c r="AO2444" s="54" t="str">
        <f t="shared" si="627"/>
        <v/>
      </c>
      <c r="AP2444" s="53"/>
      <c r="AQ2444" s="53"/>
      <c r="AR2444" s="1"/>
      <c r="AS2444" s="1"/>
    </row>
    <row r="2445" spans="1:45" ht="18.75" customHeight="1" x14ac:dyDescent="0.35">
      <c r="A2445" s="1"/>
      <c r="B2445" s="49">
        <f>IF(R2445="",0,COUNTIF($R$7:R2445,R2445))</f>
        <v>0</v>
      </c>
      <c r="C2445" s="49" t="str">
        <f t="shared" si="612"/>
        <v>0</v>
      </c>
      <c r="D2445" s="49">
        <f>IF(X2445="",0,COUNTIF($X$7:X2445,X2445))</f>
        <v>0</v>
      </c>
      <c r="E2445" s="49" t="str">
        <f t="shared" si="613"/>
        <v>0</v>
      </c>
      <c r="F2445" s="49">
        <f>IF(AD2445="",0,COUNTIF($AD$7:AD2445,AD2445))</f>
        <v>0</v>
      </c>
      <c r="G2445" s="49" t="str">
        <f t="shared" si="614"/>
        <v>0</v>
      </c>
      <c r="H2445" s="49">
        <f>IF(AJ2445="",0,COUNTIF($AJ$7:AJ2445,AJ2445))</f>
        <v>0</v>
      </c>
      <c r="I2445" s="49" t="str">
        <f t="shared" si="615"/>
        <v>0</v>
      </c>
      <c r="J2445" s="120">
        <f t="shared" si="616"/>
        <v>0</v>
      </c>
      <c r="K2445" s="50" t="str">
        <f t="shared" si="617"/>
        <v>-</v>
      </c>
      <c r="L2445" s="49">
        <f>IF(N2445="",0,COUNTIF($N$7:N2445,N2445))</f>
        <v>0</v>
      </c>
      <c r="M2445" s="50" t="str">
        <f t="shared" si="618"/>
        <v>0</v>
      </c>
      <c r="N2445" s="49" t="str">
        <f t="shared" si="619"/>
        <v/>
      </c>
      <c r="O2445" s="1"/>
      <c r="P2445" s="112"/>
      <c r="Q2445" s="4"/>
      <c r="R2445" s="4"/>
      <c r="S2445" s="54" t="str">
        <f t="shared" si="620"/>
        <v/>
      </c>
      <c r="T2445" s="51"/>
      <c r="U2445" s="53"/>
      <c r="V2445" s="233"/>
      <c r="W2445" s="234" t="str">
        <f t="shared" si="621"/>
        <v/>
      </c>
      <c r="X2445" s="52"/>
      <c r="Y2445" s="53"/>
      <c r="Z2445" s="53"/>
      <c r="AA2445" s="53"/>
      <c r="AB2445" s="54" t="str">
        <f t="shared" si="622"/>
        <v/>
      </c>
      <c r="AC2445" s="54" t="str">
        <f t="shared" si="623"/>
        <v/>
      </c>
      <c r="AD2445" s="52"/>
      <c r="AE2445" s="53"/>
      <c r="AF2445" s="53"/>
      <c r="AG2445" s="53"/>
      <c r="AH2445" s="54" t="str">
        <f t="shared" si="624"/>
        <v/>
      </c>
      <c r="AI2445" s="54" t="str">
        <f t="shared" si="625"/>
        <v/>
      </c>
      <c r="AJ2445" s="52"/>
      <c r="AK2445" s="55"/>
      <c r="AL2445" s="55"/>
      <c r="AM2445" s="55"/>
      <c r="AN2445" s="54" t="str">
        <f t="shared" si="626"/>
        <v/>
      </c>
      <c r="AO2445" s="54" t="str">
        <f t="shared" si="627"/>
        <v/>
      </c>
      <c r="AP2445" s="53"/>
      <c r="AQ2445" s="53"/>
      <c r="AR2445" s="1"/>
      <c r="AS2445" s="1"/>
    </row>
    <row r="2446" spans="1:45" ht="18.75" customHeight="1" x14ac:dyDescent="0.35">
      <c r="A2446" s="1"/>
      <c r="B2446" s="49">
        <f>IF(R2446="",0,COUNTIF($R$7:R2446,R2446))</f>
        <v>0</v>
      </c>
      <c r="C2446" s="49" t="str">
        <f t="shared" si="612"/>
        <v>0</v>
      </c>
      <c r="D2446" s="49">
        <f>IF(X2446="",0,COUNTIF($X$7:X2446,X2446))</f>
        <v>0</v>
      </c>
      <c r="E2446" s="49" t="str">
        <f t="shared" si="613"/>
        <v>0</v>
      </c>
      <c r="F2446" s="49">
        <f>IF(AD2446="",0,COUNTIF($AD$7:AD2446,AD2446))</f>
        <v>0</v>
      </c>
      <c r="G2446" s="49" t="str">
        <f t="shared" si="614"/>
        <v>0</v>
      </c>
      <c r="H2446" s="49">
        <f>IF(AJ2446="",0,COUNTIF($AJ$7:AJ2446,AJ2446))</f>
        <v>0</v>
      </c>
      <c r="I2446" s="49" t="str">
        <f t="shared" si="615"/>
        <v>0</v>
      </c>
      <c r="J2446" s="120">
        <f t="shared" si="616"/>
        <v>0</v>
      </c>
      <c r="K2446" s="50" t="str">
        <f t="shared" si="617"/>
        <v>-</v>
      </c>
      <c r="L2446" s="49">
        <f>IF(N2446="",0,COUNTIF($N$7:N2446,N2446))</f>
        <v>0</v>
      </c>
      <c r="M2446" s="50" t="str">
        <f t="shared" si="618"/>
        <v>0</v>
      </c>
      <c r="N2446" s="49" t="str">
        <f t="shared" si="619"/>
        <v/>
      </c>
      <c r="O2446" s="1"/>
      <c r="P2446" s="112"/>
      <c r="Q2446" s="4"/>
      <c r="R2446" s="4"/>
      <c r="S2446" s="54" t="str">
        <f t="shared" si="620"/>
        <v/>
      </c>
      <c r="T2446" s="51"/>
      <c r="U2446" s="53"/>
      <c r="V2446" s="233"/>
      <c r="W2446" s="234" t="str">
        <f t="shared" si="621"/>
        <v/>
      </c>
      <c r="X2446" s="52"/>
      <c r="Y2446" s="53"/>
      <c r="Z2446" s="53"/>
      <c r="AA2446" s="53"/>
      <c r="AB2446" s="54" t="str">
        <f t="shared" si="622"/>
        <v/>
      </c>
      <c r="AC2446" s="54" t="str">
        <f t="shared" si="623"/>
        <v/>
      </c>
      <c r="AD2446" s="52"/>
      <c r="AE2446" s="53"/>
      <c r="AF2446" s="53"/>
      <c r="AG2446" s="53"/>
      <c r="AH2446" s="54" t="str">
        <f t="shared" si="624"/>
        <v/>
      </c>
      <c r="AI2446" s="54" t="str">
        <f t="shared" si="625"/>
        <v/>
      </c>
      <c r="AJ2446" s="52"/>
      <c r="AK2446" s="55"/>
      <c r="AL2446" s="55"/>
      <c r="AM2446" s="55"/>
      <c r="AN2446" s="54" t="str">
        <f t="shared" si="626"/>
        <v/>
      </c>
      <c r="AO2446" s="54" t="str">
        <f t="shared" si="627"/>
        <v/>
      </c>
      <c r="AP2446" s="53"/>
      <c r="AQ2446" s="53"/>
      <c r="AR2446" s="1"/>
      <c r="AS2446" s="1"/>
    </row>
    <row r="2447" spans="1:45" ht="18.75" customHeight="1" x14ac:dyDescent="0.35">
      <c r="A2447" s="1"/>
      <c r="B2447" s="49">
        <f>IF(R2447="",0,COUNTIF($R$7:R2447,R2447))</f>
        <v>0</v>
      </c>
      <c r="C2447" s="49" t="str">
        <f t="shared" si="612"/>
        <v>0</v>
      </c>
      <c r="D2447" s="49">
        <f>IF(X2447="",0,COUNTIF($X$7:X2447,X2447))</f>
        <v>0</v>
      </c>
      <c r="E2447" s="49" t="str">
        <f t="shared" si="613"/>
        <v>0</v>
      </c>
      <c r="F2447" s="49">
        <f>IF(AD2447="",0,COUNTIF($AD$7:AD2447,AD2447))</f>
        <v>0</v>
      </c>
      <c r="G2447" s="49" t="str">
        <f t="shared" si="614"/>
        <v>0</v>
      </c>
      <c r="H2447" s="49">
        <f>IF(AJ2447="",0,COUNTIF($AJ$7:AJ2447,AJ2447))</f>
        <v>0</v>
      </c>
      <c r="I2447" s="49" t="str">
        <f t="shared" si="615"/>
        <v>0</v>
      </c>
      <c r="J2447" s="120">
        <f t="shared" si="616"/>
        <v>0</v>
      </c>
      <c r="K2447" s="50" t="str">
        <f t="shared" si="617"/>
        <v>-</v>
      </c>
      <c r="L2447" s="49">
        <f>IF(N2447="",0,COUNTIF($N$7:N2447,N2447))</f>
        <v>0</v>
      </c>
      <c r="M2447" s="50" t="str">
        <f t="shared" si="618"/>
        <v>0</v>
      </c>
      <c r="N2447" s="49" t="str">
        <f t="shared" si="619"/>
        <v/>
      </c>
      <c r="O2447" s="1"/>
      <c r="P2447" s="112"/>
      <c r="Q2447" s="4"/>
      <c r="R2447" s="4"/>
      <c r="S2447" s="54" t="str">
        <f t="shared" si="620"/>
        <v/>
      </c>
      <c r="T2447" s="51"/>
      <c r="U2447" s="53"/>
      <c r="V2447" s="233"/>
      <c r="W2447" s="234" t="str">
        <f t="shared" si="621"/>
        <v/>
      </c>
      <c r="X2447" s="52"/>
      <c r="Y2447" s="53"/>
      <c r="Z2447" s="53"/>
      <c r="AA2447" s="53"/>
      <c r="AB2447" s="54" t="str">
        <f t="shared" si="622"/>
        <v/>
      </c>
      <c r="AC2447" s="54" t="str">
        <f t="shared" si="623"/>
        <v/>
      </c>
      <c r="AD2447" s="52"/>
      <c r="AE2447" s="53"/>
      <c r="AF2447" s="53"/>
      <c r="AG2447" s="53"/>
      <c r="AH2447" s="54" t="str">
        <f t="shared" si="624"/>
        <v/>
      </c>
      <c r="AI2447" s="54" t="str">
        <f t="shared" si="625"/>
        <v/>
      </c>
      <c r="AJ2447" s="52"/>
      <c r="AK2447" s="55"/>
      <c r="AL2447" s="55"/>
      <c r="AM2447" s="55"/>
      <c r="AN2447" s="54" t="str">
        <f t="shared" si="626"/>
        <v/>
      </c>
      <c r="AO2447" s="54" t="str">
        <f t="shared" si="627"/>
        <v/>
      </c>
      <c r="AP2447" s="53"/>
      <c r="AQ2447" s="53"/>
      <c r="AR2447" s="1"/>
      <c r="AS2447" s="1"/>
    </row>
    <row r="2448" spans="1:45" ht="18.75" customHeight="1" x14ac:dyDescent="0.35">
      <c r="A2448" s="1"/>
      <c r="B2448" s="49">
        <f>IF(R2448="",0,COUNTIF($R$7:R2448,R2448))</f>
        <v>0</v>
      </c>
      <c r="C2448" s="49" t="str">
        <f t="shared" si="612"/>
        <v>0</v>
      </c>
      <c r="D2448" s="49">
        <f>IF(X2448="",0,COUNTIF($X$7:X2448,X2448))</f>
        <v>0</v>
      </c>
      <c r="E2448" s="49" t="str">
        <f t="shared" si="613"/>
        <v>0</v>
      </c>
      <c r="F2448" s="49">
        <f>IF(AD2448="",0,COUNTIF($AD$7:AD2448,AD2448))</f>
        <v>0</v>
      </c>
      <c r="G2448" s="49" t="str">
        <f t="shared" si="614"/>
        <v>0</v>
      </c>
      <c r="H2448" s="49">
        <f>IF(AJ2448="",0,COUNTIF($AJ$7:AJ2448,AJ2448))</f>
        <v>0</v>
      </c>
      <c r="I2448" s="49" t="str">
        <f t="shared" si="615"/>
        <v>0</v>
      </c>
      <c r="J2448" s="120">
        <f t="shared" si="616"/>
        <v>0</v>
      </c>
      <c r="K2448" s="50" t="str">
        <f t="shared" si="617"/>
        <v>-</v>
      </c>
      <c r="L2448" s="49">
        <f>IF(N2448="",0,COUNTIF($N$7:N2448,N2448))</f>
        <v>0</v>
      </c>
      <c r="M2448" s="50" t="str">
        <f t="shared" si="618"/>
        <v>0</v>
      </c>
      <c r="N2448" s="49" t="str">
        <f t="shared" si="619"/>
        <v/>
      </c>
      <c r="O2448" s="1"/>
      <c r="P2448" s="112"/>
      <c r="Q2448" s="4"/>
      <c r="R2448" s="4"/>
      <c r="S2448" s="54" t="str">
        <f t="shared" si="620"/>
        <v/>
      </c>
      <c r="T2448" s="51"/>
      <c r="U2448" s="53"/>
      <c r="V2448" s="233"/>
      <c r="W2448" s="234" t="str">
        <f t="shared" si="621"/>
        <v/>
      </c>
      <c r="X2448" s="52"/>
      <c r="Y2448" s="53"/>
      <c r="Z2448" s="53"/>
      <c r="AA2448" s="53"/>
      <c r="AB2448" s="54" t="str">
        <f t="shared" si="622"/>
        <v/>
      </c>
      <c r="AC2448" s="54" t="str">
        <f t="shared" si="623"/>
        <v/>
      </c>
      <c r="AD2448" s="52"/>
      <c r="AE2448" s="53"/>
      <c r="AF2448" s="53"/>
      <c r="AG2448" s="53"/>
      <c r="AH2448" s="54" t="str">
        <f t="shared" si="624"/>
        <v/>
      </c>
      <c r="AI2448" s="54" t="str">
        <f t="shared" si="625"/>
        <v/>
      </c>
      <c r="AJ2448" s="52"/>
      <c r="AK2448" s="55"/>
      <c r="AL2448" s="55"/>
      <c r="AM2448" s="55"/>
      <c r="AN2448" s="54" t="str">
        <f t="shared" si="626"/>
        <v/>
      </c>
      <c r="AO2448" s="54" t="str">
        <f t="shared" si="627"/>
        <v/>
      </c>
      <c r="AP2448" s="53"/>
      <c r="AQ2448" s="53"/>
      <c r="AR2448" s="1"/>
      <c r="AS2448" s="1"/>
    </row>
    <row r="2449" spans="1:45" ht="18.75" customHeight="1" x14ac:dyDescent="0.35">
      <c r="A2449" s="1"/>
      <c r="B2449" s="49">
        <f>IF(R2449="",0,COUNTIF($R$7:R2449,R2449))</f>
        <v>0</v>
      </c>
      <c r="C2449" s="49" t="str">
        <f t="shared" si="612"/>
        <v>0</v>
      </c>
      <c r="D2449" s="49">
        <f>IF(X2449="",0,COUNTIF($X$7:X2449,X2449))</f>
        <v>0</v>
      </c>
      <c r="E2449" s="49" t="str">
        <f t="shared" si="613"/>
        <v>0</v>
      </c>
      <c r="F2449" s="49">
        <f>IF(AD2449="",0,COUNTIF($AD$7:AD2449,AD2449))</f>
        <v>0</v>
      </c>
      <c r="G2449" s="49" t="str">
        <f t="shared" si="614"/>
        <v>0</v>
      </c>
      <c r="H2449" s="49">
        <f>IF(AJ2449="",0,COUNTIF($AJ$7:AJ2449,AJ2449))</f>
        <v>0</v>
      </c>
      <c r="I2449" s="49" t="str">
        <f t="shared" si="615"/>
        <v>0</v>
      </c>
      <c r="J2449" s="120">
        <f t="shared" si="616"/>
        <v>0</v>
      </c>
      <c r="K2449" s="50" t="str">
        <f t="shared" si="617"/>
        <v>-</v>
      </c>
      <c r="L2449" s="49">
        <f>IF(N2449="",0,COUNTIF($N$7:N2449,N2449))</f>
        <v>0</v>
      </c>
      <c r="M2449" s="50" t="str">
        <f t="shared" si="618"/>
        <v>0</v>
      </c>
      <c r="N2449" s="49" t="str">
        <f t="shared" si="619"/>
        <v/>
      </c>
      <c r="O2449" s="1"/>
      <c r="P2449" s="112"/>
      <c r="Q2449" s="4"/>
      <c r="R2449" s="4"/>
      <c r="S2449" s="54" t="str">
        <f t="shared" si="620"/>
        <v/>
      </c>
      <c r="T2449" s="51"/>
      <c r="U2449" s="53"/>
      <c r="V2449" s="233"/>
      <c r="W2449" s="234" t="str">
        <f t="shared" si="621"/>
        <v/>
      </c>
      <c r="X2449" s="52"/>
      <c r="Y2449" s="53"/>
      <c r="Z2449" s="53"/>
      <c r="AA2449" s="53"/>
      <c r="AB2449" s="54" t="str">
        <f t="shared" si="622"/>
        <v/>
      </c>
      <c r="AC2449" s="54" t="str">
        <f t="shared" si="623"/>
        <v/>
      </c>
      <c r="AD2449" s="52"/>
      <c r="AE2449" s="53"/>
      <c r="AF2449" s="53"/>
      <c r="AG2449" s="53"/>
      <c r="AH2449" s="54" t="str">
        <f t="shared" si="624"/>
        <v/>
      </c>
      <c r="AI2449" s="54" t="str">
        <f t="shared" si="625"/>
        <v/>
      </c>
      <c r="AJ2449" s="52"/>
      <c r="AK2449" s="55"/>
      <c r="AL2449" s="55"/>
      <c r="AM2449" s="55"/>
      <c r="AN2449" s="54" t="str">
        <f t="shared" si="626"/>
        <v/>
      </c>
      <c r="AO2449" s="54" t="str">
        <f t="shared" si="627"/>
        <v/>
      </c>
      <c r="AP2449" s="53"/>
      <c r="AQ2449" s="53"/>
      <c r="AR2449" s="1"/>
      <c r="AS2449" s="1"/>
    </row>
    <row r="2450" spans="1:45" ht="18.75" customHeight="1" x14ac:dyDescent="0.35">
      <c r="A2450" s="1"/>
      <c r="B2450" s="49">
        <f>IF(R2450="",0,COUNTIF($R$7:R2450,R2450))</f>
        <v>0</v>
      </c>
      <c r="C2450" s="49" t="str">
        <f t="shared" si="612"/>
        <v>0</v>
      </c>
      <c r="D2450" s="49">
        <f>IF(X2450="",0,COUNTIF($X$7:X2450,X2450))</f>
        <v>0</v>
      </c>
      <c r="E2450" s="49" t="str">
        <f t="shared" si="613"/>
        <v>0</v>
      </c>
      <c r="F2450" s="49">
        <f>IF(AD2450="",0,COUNTIF($AD$7:AD2450,AD2450))</f>
        <v>0</v>
      </c>
      <c r="G2450" s="49" t="str">
        <f t="shared" si="614"/>
        <v>0</v>
      </c>
      <c r="H2450" s="49">
        <f>IF(AJ2450="",0,COUNTIF($AJ$7:AJ2450,AJ2450))</f>
        <v>0</v>
      </c>
      <c r="I2450" s="49" t="str">
        <f t="shared" si="615"/>
        <v>0</v>
      </c>
      <c r="J2450" s="120">
        <f t="shared" si="616"/>
        <v>0</v>
      </c>
      <c r="K2450" s="50" t="str">
        <f t="shared" si="617"/>
        <v>-</v>
      </c>
      <c r="L2450" s="49">
        <f>IF(N2450="",0,COUNTIF($N$7:N2450,N2450))</f>
        <v>0</v>
      </c>
      <c r="M2450" s="50" t="str">
        <f t="shared" si="618"/>
        <v>0</v>
      </c>
      <c r="N2450" s="49" t="str">
        <f t="shared" si="619"/>
        <v/>
      </c>
      <c r="O2450" s="1"/>
      <c r="P2450" s="112"/>
      <c r="Q2450" s="4"/>
      <c r="R2450" s="4"/>
      <c r="S2450" s="54" t="str">
        <f t="shared" si="620"/>
        <v/>
      </c>
      <c r="T2450" s="51"/>
      <c r="U2450" s="53"/>
      <c r="V2450" s="233"/>
      <c r="W2450" s="234" t="str">
        <f t="shared" si="621"/>
        <v/>
      </c>
      <c r="X2450" s="52"/>
      <c r="Y2450" s="53"/>
      <c r="Z2450" s="53"/>
      <c r="AA2450" s="53"/>
      <c r="AB2450" s="54" t="str">
        <f t="shared" si="622"/>
        <v/>
      </c>
      <c r="AC2450" s="54" t="str">
        <f t="shared" si="623"/>
        <v/>
      </c>
      <c r="AD2450" s="52"/>
      <c r="AE2450" s="53"/>
      <c r="AF2450" s="53"/>
      <c r="AG2450" s="53"/>
      <c r="AH2450" s="54" t="str">
        <f t="shared" si="624"/>
        <v/>
      </c>
      <c r="AI2450" s="54" t="str">
        <f t="shared" si="625"/>
        <v/>
      </c>
      <c r="AJ2450" s="52"/>
      <c r="AK2450" s="55"/>
      <c r="AL2450" s="55"/>
      <c r="AM2450" s="55"/>
      <c r="AN2450" s="54" t="str">
        <f t="shared" si="626"/>
        <v/>
      </c>
      <c r="AO2450" s="54" t="str">
        <f t="shared" si="627"/>
        <v/>
      </c>
      <c r="AP2450" s="53"/>
      <c r="AQ2450" s="53"/>
      <c r="AR2450" s="1"/>
      <c r="AS2450" s="1"/>
    </row>
    <row r="2451" spans="1:45" ht="18.75" customHeight="1" x14ac:dyDescent="0.35">
      <c r="A2451" s="1"/>
      <c r="B2451" s="49">
        <f>IF(R2451="",0,COUNTIF($R$7:R2451,R2451))</f>
        <v>0</v>
      </c>
      <c r="C2451" s="49" t="str">
        <f t="shared" si="612"/>
        <v>0</v>
      </c>
      <c r="D2451" s="49">
        <f>IF(X2451="",0,COUNTIF($X$7:X2451,X2451))</f>
        <v>0</v>
      </c>
      <c r="E2451" s="49" t="str">
        <f t="shared" si="613"/>
        <v>0</v>
      </c>
      <c r="F2451" s="49">
        <f>IF(AD2451="",0,COUNTIF($AD$7:AD2451,AD2451))</f>
        <v>0</v>
      </c>
      <c r="G2451" s="49" t="str">
        <f t="shared" si="614"/>
        <v>0</v>
      </c>
      <c r="H2451" s="49">
        <f>IF(AJ2451="",0,COUNTIF($AJ$7:AJ2451,AJ2451))</f>
        <v>0</v>
      </c>
      <c r="I2451" s="49" t="str">
        <f t="shared" si="615"/>
        <v>0</v>
      </c>
      <c r="J2451" s="120">
        <f t="shared" si="616"/>
        <v>0</v>
      </c>
      <c r="K2451" s="50" t="str">
        <f t="shared" si="617"/>
        <v>-</v>
      </c>
      <c r="L2451" s="49">
        <f>IF(N2451="",0,COUNTIF($N$7:N2451,N2451))</f>
        <v>0</v>
      </c>
      <c r="M2451" s="50" t="str">
        <f t="shared" si="618"/>
        <v>0</v>
      </c>
      <c r="N2451" s="49" t="str">
        <f t="shared" si="619"/>
        <v/>
      </c>
      <c r="O2451" s="1"/>
      <c r="P2451" s="112"/>
      <c r="Q2451" s="4"/>
      <c r="R2451" s="4"/>
      <c r="S2451" s="54" t="str">
        <f t="shared" si="620"/>
        <v/>
      </c>
      <c r="T2451" s="51"/>
      <c r="U2451" s="53"/>
      <c r="V2451" s="233"/>
      <c r="W2451" s="234" t="str">
        <f t="shared" si="621"/>
        <v/>
      </c>
      <c r="X2451" s="52"/>
      <c r="Y2451" s="53"/>
      <c r="Z2451" s="53"/>
      <c r="AA2451" s="53"/>
      <c r="AB2451" s="54" t="str">
        <f t="shared" si="622"/>
        <v/>
      </c>
      <c r="AC2451" s="54" t="str">
        <f t="shared" si="623"/>
        <v/>
      </c>
      <c r="AD2451" s="52"/>
      <c r="AE2451" s="53"/>
      <c r="AF2451" s="53"/>
      <c r="AG2451" s="53"/>
      <c r="AH2451" s="54" t="str">
        <f t="shared" si="624"/>
        <v/>
      </c>
      <c r="AI2451" s="54" t="str">
        <f t="shared" si="625"/>
        <v/>
      </c>
      <c r="AJ2451" s="52"/>
      <c r="AK2451" s="55"/>
      <c r="AL2451" s="55"/>
      <c r="AM2451" s="55"/>
      <c r="AN2451" s="54" t="str">
        <f t="shared" si="626"/>
        <v/>
      </c>
      <c r="AO2451" s="54" t="str">
        <f t="shared" si="627"/>
        <v/>
      </c>
      <c r="AP2451" s="53"/>
      <c r="AQ2451" s="53"/>
      <c r="AR2451" s="1"/>
      <c r="AS2451" s="1"/>
    </row>
    <row r="2452" spans="1:45" ht="18.75" customHeight="1" x14ac:dyDescent="0.35">
      <c r="A2452" s="1"/>
      <c r="B2452" s="49">
        <f>IF(R2452="",0,COUNTIF($R$7:R2452,R2452))</f>
        <v>0</v>
      </c>
      <c r="C2452" s="49" t="str">
        <f t="shared" si="612"/>
        <v>0</v>
      </c>
      <c r="D2452" s="49">
        <f>IF(X2452="",0,COUNTIF($X$7:X2452,X2452))</f>
        <v>0</v>
      </c>
      <c r="E2452" s="49" t="str">
        <f t="shared" si="613"/>
        <v>0</v>
      </c>
      <c r="F2452" s="49">
        <f>IF(AD2452="",0,COUNTIF($AD$7:AD2452,AD2452))</f>
        <v>0</v>
      </c>
      <c r="G2452" s="49" t="str">
        <f t="shared" si="614"/>
        <v>0</v>
      </c>
      <c r="H2452" s="49">
        <f>IF(AJ2452="",0,COUNTIF($AJ$7:AJ2452,AJ2452))</f>
        <v>0</v>
      </c>
      <c r="I2452" s="49" t="str">
        <f t="shared" si="615"/>
        <v>0</v>
      </c>
      <c r="J2452" s="120">
        <f t="shared" si="616"/>
        <v>0</v>
      </c>
      <c r="K2452" s="50" t="str">
        <f t="shared" si="617"/>
        <v>-</v>
      </c>
      <c r="L2452" s="49">
        <f>IF(N2452="",0,COUNTIF($N$7:N2452,N2452))</f>
        <v>0</v>
      </c>
      <c r="M2452" s="50" t="str">
        <f t="shared" si="618"/>
        <v>0</v>
      </c>
      <c r="N2452" s="49" t="str">
        <f t="shared" si="619"/>
        <v/>
      </c>
      <c r="O2452" s="1"/>
      <c r="P2452" s="112"/>
      <c r="Q2452" s="4"/>
      <c r="R2452" s="4"/>
      <c r="S2452" s="54" t="str">
        <f t="shared" si="620"/>
        <v/>
      </c>
      <c r="T2452" s="51"/>
      <c r="U2452" s="53"/>
      <c r="V2452" s="233"/>
      <c r="W2452" s="234" t="str">
        <f t="shared" si="621"/>
        <v/>
      </c>
      <c r="X2452" s="52"/>
      <c r="Y2452" s="53"/>
      <c r="Z2452" s="53"/>
      <c r="AA2452" s="53"/>
      <c r="AB2452" s="54" t="str">
        <f t="shared" si="622"/>
        <v/>
      </c>
      <c r="AC2452" s="54" t="str">
        <f t="shared" si="623"/>
        <v/>
      </c>
      <c r="AD2452" s="52"/>
      <c r="AE2452" s="53"/>
      <c r="AF2452" s="53"/>
      <c r="AG2452" s="53"/>
      <c r="AH2452" s="54" t="str">
        <f t="shared" si="624"/>
        <v/>
      </c>
      <c r="AI2452" s="54" t="str">
        <f t="shared" si="625"/>
        <v/>
      </c>
      <c r="AJ2452" s="52"/>
      <c r="AK2452" s="55"/>
      <c r="AL2452" s="55"/>
      <c r="AM2452" s="55"/>
      <c r="AN2452" s="54" t="str">
        <f t="shared" si="626"/>
        <v/>
      </c>
      <c r="AO2452" s="54" t="str">
        <f t="shared" si="627"/>
        <v/>
      </c>
      <c r="AP2452" s="53"/>
      <c r="AQ2452" s="53"/>
      <c r="AR2452" s="1"/>
      <c r="AS2452" s="1"/>
    </row>
    <row r="2453" spans="1:45" ht="18.75" customHeight="1" x14ac:dyDescent="0.35">
      <c r="A2453" s="1"/>
      <c r="B2453" s="49">
        <f>IF(R2453="",0,COUNTIF($R$7:R2453,R2453))</f>
        <v>0</v>
      </c>
      <c r="C2453" s="49" t="str">
        <f t="shared" si="612"/>
        <v>0</v>
      </c>
      <c r="D2453" s="49">
        <f>IF(X2453="",0,COUNTIF($X$7:X2453,X2453))</f>
        <v>0</v>
      </c>
      <c r="E2453" s="49" t="str">
        <f t="shared" si="613"/>
        <v>0</v>
      </c>
      <c r="F2453" s="49">
        <f>IF(AD2453="",0,COUNTIF($AD$7:AD2453,AD2453))</f>
        <v>0</v>
      </c>
      <c r="G2453" s="49" t="str">
        <f t="shared" si="614"/>
        <v>0</v>
      </c>
      <c r="H2453" s="49">
        <f>IF(AJ2453="",0,COUNTIF($AJ$7:AJ2453,AJ2453))</f>
        <v>0</v>
      </c>
      <c r="I2453" s="49" t="str">
        <f t="shared" si="615"/>
        <v>0</v>
      </c>
      <c r="J2453" s="120">
        <f t="shared" si="616"/>
        <v>0</v>
      </c>
      <c r="K2453" s="50" t="str">
        <f t="shared" si="617"/>
        <v>-</v>
      </c>
      <c r="L2453" s="49">
        <f>IF(N2453="",0,COUNTIF($N$7:N2453,N2453))</f>
        <v>0</v>
      </c>
      <c r="M2453" s="50" t="str">
        <f t="shared" si="618"/>
        <v>0</v>
      </c>
      <c r="N2453" s="49" t="str">
        <f t="shared" si="619"/>
        <v/>
      </c>
      <c r="O2453" s="1"/>
      <c r="P2453" s="112"/>
      <c r="Q2453" s="4"/>
      <c r="R2453" s="4"/>
      <c r="S2453" s="54" t="str">
        <f t="shared" si="620"/>
        <v/>
      </c>
      <c r="T2453" s="51"/>
      <c r="U2453" s="53"/>
      <c r="V2453" s="233"/>
      <c r="W2453" s="234" t="str">
        <f t="shared" si="621"/>
        <v/>
      </c>
      <c r="X2453" s="52"/>
      <c r="Y2453" s="53"/>
      <c r="Z2453" s="53"/>
      <c r="AA2453" s="53"/>
      <c r="AB2453" s="54" t="str">
        <f t="shared" si="622"/>
        <v/>
      </c>
      <c r="AC2453" s="54" t="str">
        <f t="shared" si="623"/>
        <v/>
      </c>
      <c r="AD2453" s="52"/>
      <c r="AE2453" s="53"/>
      <c r="AF2453" s="53"/>
      <c r="AG2453" s="53"/>
      <c r="AH2453" s="54" t="str">
        <f t="shared" si="624"/>
        <v/>
      </c>
      <c r="AI2453" s="54" t="str">
        <f t="shared" si="625"/>
        <v/>
      </c>
      <c r="AJ2453" s="52"/>
      <c r="AK2453" s="55"/>
      <c r="AL2453" s="55"/>
      <c r="AM2453" s="55"/>
      <c r="AN2453" s="54" t="str">
        <f t="shared" si="626"/>
        <v/>
      </c>
      <c r="AO2453" s="54" t="str">
        <f t="shared" si="627"/>
        <v/>
      </c>
      <c r="AP2453" s="53"/>
      <c r="AQ2453" s="53"/>
      <c r="AR2453" s="1"/>
      <c r="AS2453" s="1"/>
    </row>
    <row r="2454" spans="1:45" ht="18.75" customHeight="1" x14ac:dyDescent="0.35">
      <c r="A2454" s="1"/>
      <c r="B2454" s="49">
        <f>IF(R2454="",0,COUNTIF($R$7:R2454,R2454))</f>
        <v>0</v>
      </c>
      <c r="C2454" s="49" t="str">
        <f t="shared" si="612"/>
        <v>0</v>
      </c>
      <c r="D2454" s="49">
        <f>IF(X2454="",0,COUNTIF($X$7:X2454,X2454))</f>
        <v>0</v>
      </c>
      <c r="E2454" s="49" t="str">
        <f t="shared" si="613"/>
        <v>0</v>
      </c>
      <c r="F2454" s="49">
        <f>IF(AD2454="",0,COUNTIF($AD$7:AD2454,AD2454))</f>
        <v>0</v>
      </c>
      <c r="G2454" s="49" t="str">
        <f t="shared" si="614"/>
        <v>0</v>
      </c>
      <c r="H2454" s="49">
        <f>IF(AJ2454="",0,COUNTIF($AJ$7:AJ2454,AJ2454))</f>
        <v>0</v>
      </c>
      <c r="I2454" s="49" t="str">
        <f t="shared" si="615"/>
        <v>0</v>
      </c>
      <c r="J2454" s="120">
        <f t="shared" si="616"/>
        <v>0</v>
      </c>
      <c r="K2454" s="50" t="str">
        <f t="shared" si="617"/>
        <v>-</v>
      </c>
      <c r="L2454" s="49">
        <f>IF(N2454="",0,COUNTIF($N$7:N2454,N2454))</f>
        <v>0</v>
      </c>
      <c r="M2454" s="50" t="str">
        <f t="shared" si="618"/>
        <v>0</v>
      </c>
      <c r="N2454" s="49" t="str">
        <f t="shared" si="619"/>
        <v/>
      </c>
      <c r="O2454" s="1"/>
      <c r="P2454" s="112"/>
      <c r="Q2454" s="4"/>
      <c r="R2454" s="4"/>
      <c r="S2454" s="54" t="str">
        <f t="shared" si="620"/>
        <v/>
      </c>
      <c r="T2454" s="51"/>
      <c r="U2454" s="53"/>
      <c r="V2454" s="233"/>
      <c r="W2454" s="234" t="str">
        <f t="shared" si="621"/>
        <v/>
      </c>
      <c r="X2454" s="52"/>
      <c r="Y2454" s="53"/>
      <c r="Z2454" s="53"/>
      <c r="AA2454" s="53"/>
      <c r="AB2454" s="54" t="str">
        <f t="shared" si="622"/>
        <v/>
      </c>
      <c r="AC2454" s="54" t="str">
        <f t="shared" si="623"/>
        <v/>
      </c>
      <c r="AD2454" s="52"/>
      <c r="AE2454" s="53"/>
      <c r="AF2454" s="53"/>
      <c r="AG2454" s="53"/>
      <c r="AH2454" s="54" t="str">
        <f t="shared" si="624"/>
        <v/>
      </c>
      <c r="AI2454" s="54" t="str">
        <f t="shared" si="625"/>
        <v/>
      </c>
      <c r="AJ2454" s="52"/>
      <c r="AK2454" s="55"/>
      <c r="AL2454" s="55"/>
      <c r="AM2454" s="55"/>
      <c r="AN2454" s="54" t="str">
        <f t="shared" si="626"/>
        <v/>
      </c>
      <c r="AO2454" s="54" t="str">
        <f t="shared" si="627"/>
        <v/>
      </c>
      <c r="AP2454" s="53"/>
      <c r="AQ2454" s="53"/>
      <c r="AR2454" s="1"/>
      <c r="AS2454" s="1"/>
    </row>
    <row r="2455" spans="1:45" ht="18.75" customHeight="1" x14ac:dyDescent="0.35">
      <c r="A2455" s="1"/>
      <c r="B2455" s="49">
        <f>IF(R2455="",0,COUNTIF($R$7:R2455,R2455))</f>
        <v>0</v>
      </c>
      <c r="C2455" s="49" t="str">
        <f t="shared" si="612"/>
        <v>0</v>
      </c>
      <c r="D2455" s="49">
        <f>IF(X2455="",0,COUNTIF($X$7:X2455,X2455))</f>
        <v>0</v>
      </c>
      <c r="E2455" s="49" t="str">
        <f t="shared" si="613"/>
        <v>0</v>
      </c>
      <c r="F2455" s="49">
        <f>IF(AD2455="",0,COUNTIF($AD$7:AD2455,AD2455))</f>
        <v>0</v>
      </c>
      <c r="G2455" s="49" t="str">
        <f t="shared" si="614"/>
        <v>0</v>
      </c>
      <c r="H2455" s="49">
        <f>IF(AJ2455="",0,COUNTIF($AJ$7:AJ2455,AJ2455))</f>
        <v>0</v>
      </c>
      <c r="I2455" s="49" t="str">
        <f t="shared" si="615"/>
        <v>0</v>
      </c>
      <c r="J2455" s="120">
        <f t="shared" si="616"/>
        <v>0</v>
      </c>
      <c r="K2455" s="50" t="str">
        <f t="shared" si="617"/>
        <v>-</v>
      </c>
      <c r="L2455" s="49">
        <f>IF(N2455="",0,COUNTIF($N$7:N2455,N2455))</f>
        <v>0</v>
      </c>
      <c r="M2455" s="50" t="str">
        <f t="shared" si="618"/>
        <v>0</v>
      </c>
      <c r="N2455" s="49" t="str">
        <f t="shared" si="619"/>
        <v/>
      </c>
      <c r="O2455" s="1"/>
      <c r="P2455" s="112"/>
      <c r="Q2455" s="4"/>
      <c r="R2455" s="4"/>
      <c r="S2455" s="54" t="str">
        <f t="shared" si="620"/>
        <v/>
      </c>
      <c r="T2455" s="51"/>
      <c r="U2455" s="53"/>
      <c r="V2455" s="233"/>
      <c r="W2455" s="234" t="str">
        <f t="shared" si="621"/>
        <v/>
      </c>
      <c r="X2455" s="52"/>
      <c r="Y2455" s="53"/>
      <c r="Z2455" s="53"/>
      <c r="AA2455" s="53"/>
      <c r="AB2455" s="54" t="str">
        <f t="shared" si="622"/>
        <v/>
      </c>
      <c r="AC2455" s="54" t="str">
        <f t="shared" si="623"/>
        <v/>
      </c>
      <c r="AD2455" s="52"/>
      <c r="AE2455" s="53"/>
      <c r="AF2455" s="53"/>
      <c r="AG2455" s="53"/>
      <c r="AH2455" s="54" t="str">
        <f t="shared" si="624"/>
        <v/>
      </c>
      <c r="AI2455" s="54" t="str">
        <f t="shared" si="625"/>
        <v/>
      </c>
      <c r="AJ2455" s="52"/>
      <c r="AK2455" s="55"/>
      <c r="AL2455" s="55"/>
      <c r="AM2455" s="55"/>
      <c r="AN2455" s="54" t="str">
        <f t="shared" si="626"/>
        <v/>
      </c>
      <c r="AO2455" s="54" t="str">
        <f t="shared" si="627"/>
        <v/>
      </c>
      <c r="AP2455" s="53"/>
      <c r="AQ2455" s="53"/>
      <c r="AR2455" s="1"/>
      <c r="AS2455" s="1"/>
    </row>
    <row r="2456" spans="1:45" ht="18.75" customHeight="1" x14ac:dyDescent="0.35">
      <c r="A2456" s="1"/>
      <c r="B2456" s="49">
        <f>IF(R2456="",0,COUNTIF($R$7:R2456,R2456))</f>
        <v>0</v>
      </c>
      <c r="C2456" s="49" t="str">
        <f t="shared" si="612"/>
        <v>0</v>
      </c>
      <c r="D2456" s="49">
        <f>IF(X2456="",0,COUNTIF($X$7:X2456,X2456))</f>
        <v>0</v>
      </c>
      <c r="E2456" s="49" t="str">
        <f t="shared" si="613"/>
        <v>0</v>
      </c>
      <c r="F2456" s="49">
        <f>IF(AD2456="",0,COUNTIF($AD$7:AD2456,AD2456))</f>
        <v>0</v>
      </c>
      <c r="G2456" s="49" t="str">
        <f t="shared" si="614"/>
        <v>0</v>
      </c>
      <c r="H2456" s="49">
        <f>IF(AJ2456="",0,COUNTIF($AJ$7:AJ2456,AJ2456))</f>
        <v>0</v>
      </c>
      <c r="I2456" s="49" t="str">
        <f t="shared" si="615"/>
        <v>0</v>
      </c>
      <c r="J2456" s="120">
        <f t="shared" si="616"/>
        <v>0</v>
      </c>
      <c r="K2456" s="50" t="str">
        <f t="shared" si="617"/>
        <v>-</v>
      </c>
      <c r="L2456" s="49">
        <f>IF(N2456="",0,COUNTIF($N$7:N2456,N2456))</f>
        <v>0</v>
      </c>
      <c r="M2456" s="50" t="str">
        <f t="shared" si="618"/>
        <v>0</v>
      </c>
      <c r="N2456" s="49" t="str">
        <f t="shared" si="619"/>
        <v/>
      </c>
      <c r="O2456" s="1"/>
      <c r="P2456" s="112"/>
      <c r="Q2456" s="4"/>
      <c r="R2456" s="4"/>
      <c r="S2456" s="54" t="str">
        <f t="shared" si="620"/>
        <v/>
      </c>
      <c r="T2456" s="51"/>
      <c r="U2456" s="53"/>
      <c r="V2456" s="233"/>
      <c r="W2456" s="234" t="str">
        <f t="shared" si="621"/>
        <v/>
      </c>
      <c r="X2456" s="52"/>
      <c r="Y2456" s="53"/>
      <c r="Z2456" s="53"/>
      <c r="AA2456" s="53"/>
      <c r="AB2456" s="54" t="str">
        <f t="shared" si="622"/>
        <v/>
      </c>
      <c r="AC2456" s="54" t="str">
        <f t="shared" si="623"/>
        <v/>
      </c>
      <c r="AD2456" s="52"/>
      <c r="AE2456" s="53"/>
      <c r="AF2456" s="53"/>
      <c r="AG2456" s="53"/>
      <c r="AH2456" s="54" t="str">
        <f t="shared" si="624"/>
        <v/>
      </c>
      <c r="AI2456" s="54" t="str">
        <f t="shared" si="625"/>
        <v/>
      </c>
      <c r="AJ2456" s="52"/>
      <c r="AK2456" s="55"/>
      <c r="AL2456" s="55"/>
      <c r="AM2456" s="55"/>
      <c r="AN2456" s="54" t="str">
        <f t="shared" si="626"/>
        <v/>
      </c>
      <c r="AO2456" s="54" t="str">
        <f t="shared" si="627"/>
        <v/>
      </c>
      <c r="AP2456" s="53"/>
      <c r="AQ2456" s="53"/>
      <c r="AR2456" s="1"/>
      <c r="AS2456" s="1"/>
    </row>
    <row r="2457" spans="1:45" ht="18.75" customHeight="1" x14ac:dyDescent="0.35">
      <c r="A2457" s="1"/>
      <c r="B2457" s="49">
        <f>IF(R2457="",0,COUNTIF($R$7:R2457,R2457))</f>
        <v>0</v>
      </c>
      <c r="C2457" s="49" t="str">
        <f t="shared" si="612"/>
        <v>0</v>
      </c>
      <c r="D2457" s="49">
        <f>IF(X2457="",0,COUNTIF($X$7:X2457,X2457))</f>
        <v>0</v>
      </c>
      <c r="E2457" s="49" t="str">
        <f t="shared" si="613"/>
        <v>0</v>
      </c>
      <c r="F2457" s="49">
        <f>IF(AD2457="",0,COUNTIF($AD$7:AD2457,AD2457))</f>
        <v>0</v>
      </c>
      <c r="G2457" s="49" t="str">
        <f t="shared" si="614"/>
        <v>0</v>
      </c>
      <c r="H2457" s="49">
        <f>IF(AJ2457="",0,COUNTIF($AJ$7:AJ2457,AJ2457))</f>
        <v>0</v>
      </c>
      <c r="I2457" s="49" t="str">
        <f t="shared" si="615"/>
        <v>0</v>
      </c>
      <c r="J2457" s="120">
        <f t="shared" si="616"/>
        <v>0</v>
      </c>
      <c r="K2457" s="50" t="str">
        <f t="shared" si="617"/>
        <v>-</v>
      </c>
      <c r="L2457" s="49">
        <f>IF(N2457="",0,COUNTIF($N$7:N2457,N2457))</f>
        <v>0</v>
      </c>
      <c r="M2457" s="50" t="str">
        <f t="shared" si="618"/>
        <v>0</v>
      </c>
      <c r="N2457" s="49" t="str">
        <f t="shared" si="619"/>
        <v/>
      </c>
      <c r="O2457" s="1"/>
      <c r="P2457" s="112"/>
      <c r="Q2457" s="4"/>
      <c r="R2457" s="4"/>
      <c r="S2457" s="54" t="str">
        <f t="shared" si="620"/>
        <v/>
      </c>
      <c r="T2457" s="51"/>
      <c r="U2457" s="53"/>
      <c r="V2457" s="233"/>
      <c r="W2457" s="234" t="str">
        <f t="shared" si="621"/>
        <v/>
      </c>
      <c r="X2457" s="52"/>
      <c r="Y2457" s="53"/>
      <c r="Z2457" s="53"/>
      <c r="AA2457" s="53"/>
      <c r="AB2457" s="54" t="str">
        <f t="shared" si="622"/>
        <v/>
      </c>
      <c r="AC2457" s="54" t="str">
        <f t="shared" si="623"/>
        <v/>
      </c>
      <c r="AD2457" s="52"/>
      <c r="AE2457" s="53"/>
      <c r="AF2457" s="53"/>
      <c r="AG2457" s="53"/>
      <c r="AH2457" s="54" t="str">
        <f t="shared" si="624"/>
        <v/>
      </c>
      <c r="AI2457" s="54" t="str">
        <f t="shared" si="625"/>
        <v/>
      </c>
      <c r="AJ2457" s="52"/>
      <c r="AK2457" s="55"/>
      <c r="AL2457" s="55"/>
      <c r="AM2457" s="55"/>
      <c r="AN2457" s="54" t="str">
        <f t="shared" si="626"/>
        <v/>
      </c>
      <c r="AO2457" s="54" t="str">
        <f t="shared" si="627"/>
        <v/>
      </c>
      <c r="AP2457" s="53"/>
      <c r="AQ2457" s="53"/>
      <c r="AR2457" s="1"/>
      <c r="AS2457" s="1"/>
    </row>
    <row r="2458" spans="1:45" ht="18.75" customHeight="1" x14ac:dyDescent="0.35">
      <c r="A2458" s="1"/>
      <c r="B2458" s="49">
        <f>IF(R2458="",0,COUNTIF($R$7:R2458,R2458))</f>
        <v>0</v>
      </c>
      <c r="C2458" s="49" t="str">
        <f t="shared" si="612"/>
        <v>0</v>
      </c>
      <c r="D2458" s="49">
        <f>IF(X2458="",0,COUNTIF($X$7:X2458,X2458))</f>
        <v>0</v>
      </c>
      <c r="E2458" s="49" t="str">
        <f t="shared" si="613"/>
        <v>0</v>
      </c>
      <c r="F2458" s="49">
        <f>IF(AD2458="",0,COUNTIF($AD$7:AD2458,AD2458))</f>
        <v>0</v>
      </c>
      <c r="G2458" s="49" t="str">
        <f t="shared" si="614"/>
        <v>0</v>
      </c>
      <c r="H2458" s="49">
        <f>IF(AJ2458="",0,COUNTIF($AJ$7:AJ2458,AJ2458))</f>
        <v>0</v>
      </c>
      <c r="I2458" s="49" t="str">
        <f t="shared" si="615"/>
        <v>0</v>
      </c>
      <c r="J2458" s="120">
        <f t="shared" si="616"/>
        <v>0</v>
      </c>
      <c r="K2458" s="50" t="str">
        <f t="shared" si="617"/>
        <v>-</v>
      </c>
      <c r="L2458" s="49">
        <f>IF(N2458="",0,COUNTIF($N$7:N2458,N2458))</f>
        <v>0</v>
      </c>
      <c r="M2458" s="50" t="str">
        <f t="shared" si="618"/>
        <v>0</v>
      </c>
      <c r="N2458" s="49" t="str">
        <f t="shared" si="619"/>
        <v/>
      </c>
      <c r="O2458" s="1"/>
      <c r="P2458" s="112"/>
      <c r="Q2458" s="4"/>
      <c r="R2458" s="4"/>
      <c r="S2458" s="54" t="str">
        <f t="shared" si="620"/>
        <v/>
      </c>
      <c r="T2458" s="51"/>
      <c r="U2458" s="53"/>
      <c r="V2458" s="233"/>
      <c r="W2458" s="234" t="str">
        <f t="shared" si="621"/>
        <v/>
      </c>
      <c r="X2458" s="52"/>
      <c r="Y2458" s="53"/>
      <c r="Z2458" s="53"/>
      <c r="AA2458" s="53"/>
      <c r="AB2458" s="54" t="str">
        <f t="shared" si="622"/>
        <v/>
      </c>
      <c r="AC2458" s="54" t="str">
        <f t="shared" si="623"/>
        <v/>
      </c>
      <c r="AD2458" s="52"/>
      <c r="AE2458" s="53"/>
      <c r="AF2458" s="53"/>
      <c r="AG2458" s="53"/>
      <c r="AH2458" s="54" t="str">
        <f t="shared" si="624"/>
        <v/>
      </c>
      <c r="AI2458" s="54" t="str">
        <f t="shared" si="625"/>
        <v/>
      </c>
      <c r="AJ2458" s="52"/>
      <c r="AK2458" s="55"/>
      <c r="AL2458" s="55"/>
      <c r="AM2458" s="55"/>
      <c r="AN2458" s="54" t="str">
        <f t="shared" si="626"/>
        <v/>
      </c>
      <c r="AO2458" s="54" t="str">
        <f t="shared" si="627"/>
        <v/>
      </c>
      <c r="AP2458" s="53"/>
      <c r="AQ2458" s="53"/>
      <c r="AR2458" s="1"/>
      <c r="AS2458" s="1"/>
    </row>
    <row r="2459" spans="1:45" ht="18.75" customHeight="1" x14ac:dyDescent="0.35">
      <c r="A2459" s="1"/>
      <c r="B2459" s="49">
        <f>IF(R2459="",0,COUNTIF($R$7:R2459,R2459))</f>
        <v>0</v>
      </c>
      <c r="C2459" s="49" t="str">
        <f t="shared" si="612"/>
        <v>0</v>
      </c>
      <c r="D2459" s="49">
        <f>IF(X2459="",0,COUNTIF($X$7:X2459,X2459))</f>
        <v>0</v>
      </c>
      <c r="E2459" s="49" t="str">
        <f t="shared" si="613"/>
        <v>0</v>
      </c>
      <c r="F2459" s="49">
        <f>IF(AD2459="",0,COUNTIF($AD$7:AD2459,AD2459))</f>
        <v>0</v>
      </c>
      <c r="G2459" s="49" t="str">
        <f t="shared" si="614"/>
        <v>0</v>
      </c>
      <c r="H2459" s="49">
        <f>IF(AJ2459="",0,COUNTIF($AJ$7:AJ2459,AJ2459))</f>
        <v>0</v>
      </c>
      <c r="I2459" s="49" t="str">
        <f t="shared" si="615"/>
        <v>0</v>
      </c>
      <c r="J2459" s="120">
        <f t="shared" si="616"/>
        <v>0</v>
      </c>
      <c r="K2459" s="50" t="str">
        <f t="shared" si="617"/>
        <v>-</v>
      </c>
      <c r="L2459" s="49">
        <f>IF(N2459="",0,COUNTIF($N$7:N2459,N2459))</f>
        <v>0</v>
      </c>
      <c r="M2459" s="50" t="str">
        <f t="shared" si="618"/>
        <v>0</v>
      </c>
      <c r="N2459" s="49" t="str">
        <f t="shared" si="619"/>
        <v/>
      </c>
      <c r="O2459" s="1"/>
      <c r="P2459" s="112"/>
      <c r="Q2459" s="4"/>
      <c r="R2459" s="4"/>
      <c r="S2459" s="54" t="str">
        <f t="shared" si="620"/>
        <v/>
      </c>
      <c r="T2459" s="51"/>
      <c r="U2459" s="53"/>
      <c r="V2459" s="233"/>
      <c r="W2459" s="234" t="str">
        <f t="shared" si="621"/>
        <v/>
      </c>
      <c r="X2459" s="52"/>
      <c r="Y2459" s="53"/>
      <c r="Z2459" s="53"/>
      <c r="AA2459" s="53"/>
      <c r="AB2459" s="54" t="str">
        <f t="shared" si="622"/>
        <v/>
      </c>
      <c r="AC2459" s="54" t="str">
        <f t="shared" si="623"/>
        <v/>
      </c>
      <c r="AD2459" s="52"/>
      <c r="AE2459" s="53"/>
      <c r="AF2459" s="53"/>
      <c r="AG2459" s="53"/>
      <c r="AH2459" s="54" t="str">
        <f t="shared" si="624"/>
        <v/>
      </c>
      <c r="AI2459" s="54" t="str">
        <f t="shared" si="625"/>
        <v/>
      </c>
      <c r="AJ2459" s="52"/>
      <c r="AK2459" s="55"/>
      <c r="AL2459" s="55"/>
      <c r="AM2459" s="55"/>
      <c r="AN2459" s="54" t="str">
        <f t="shared" si="626"/>
        <v/>
      </c>
      <c r="AO2459" s="54" t="str">
        <f t="shared" si="627"/>
        <v/>
      </c>
      <c r="AP2459" s="53"/>
      <c r="AQ2459" s="53"/>
      <c r="AR2459" s="1"/>
      <c r="AS2459" s="1"/>
    </row>
    <row r="2460" spans="1:45" ht="18.75" customHeight="1" x14ac:dyDescent="0.35">
      <c r="A2460" s="1"/>
      <c r="B2460" s="49">
        <f>IF(R2460="",0,COUNTIF($R$7:R2460,R2460))</f>
        <v>0</v>
      </c>
      <c r="C2460" s="49" t="str">
        <f t="shared" si="612"/>
        <v>0</v>
      </c>
      <c r="D2460" s="49">
        <f>IF(X2460="",0,COUNTIF($X$7:X2460,X2460))</f>
        <v>0</v>
      </c>
      <c r="E2460" s="49" t="str">
        <f t="shared" si="613"/>
        <v>0</v>
      </c>
      <c r="F2460" s="49">
        <f>IF(AD2460="",0,COUNTIF($AD$7:AD2460,AD2460))</f>
        <v>0</v>
      </c>
      <c r="G2460" s="49" t="str">
        <f t="shared" si="614"/>
        <v>0</v>
      </c>
      <c r="H2460" s="49">
        <f>IF(AJ2460="",0,COUNTIF($AJ$7:AJ2460,AJ2460))</f>
        <v>0</v>
      </c>
      <c r="I2460" s="49" t="str">
        <f t="shared" si="615"/>
        <v>0</v>
      </c>
      <c r="J2460" s="120">
        <f t="shared" si="616"/>
        <v>0</v>
      </c>
      <c r="K2460" s="50" t="str">
        <f t="shared" si="617"/>
        <v>-</v>
      </c>
      <c r="L2460" s="49">
        <f>IF(N2460="",0,COUNTIF($N$7:N2460,N2460))</f>
        <v>0</v>
      </c>
      <c r="M2460" s="50" t="str">
        <f t="shared" si="618"/>
        <v>0</v>
      </c>
      <c r="N2460" s="49" t="str">
        <f t="shared" si="619"/>
        <v/>
      </c>
      <c r="O2460" s="1"/>
      <c r="P2460" s="112"/>
      <c r="Q2460" s="4"/>
      <c r="R2460" s="4"/>
      <c r="S2460" s="54" t="str">
        <f t="shared" si="620"/>
        <v/>
      </c>
      <c r="T2460" s="51"/>
      <c r="U2460" s="53"/>
      <c r="V2460" s="233"/>
      <c r="W2460" s="234" t="str">
        <f t="shared" si="621"/>
        <v/>
      </c>
      <c r="X2460" s="52"/>
      <c r="Y2460" s="53"/>
      <c r="Z2460" s="53"/>
      <c r="AA2460" s="53"/>
      <c r="AB2460" s="54" t="str">
        <f t="shared" si="622"/>
        <v/>
      </c>
      <c r="AC2460" s="54" t="str">
        <f t="shared" si="623"/>
        <v/>
      </c>
      <c r="AD2460" s="52"/>
      <c r="AE2460" s="53"/>
      <c r="AF2460" s="53"/>
      <c r="AG2460" s="53"/>
      <c r="AH2460" s="54" t="str">
        <f t="shared" si="624"/>
        <v/>
      </c>
      <c r="AI2460" s="54" t="str">
        <f t="shared" si="625"/>
        <v/>
      </c>
      <c r="AJ2460" s="52"/>
      <c r="AK2460" s="55"/>
      <c r="AL2460" s="55"/>
      <c r="AM2460" s="55"/>
      <c r="AN2460" s="54" t="str">
        <f t="shared" si="626"/>
        <v/>
      </c>
      <c r="AO2460" s="54" t="str">
        <f t="shared" si="627"/>
        <v/>
      </c>
      <c r="AP2460" s="53"/>
      <c r="AQ2460" s="53"/>
      <c r="AR2460" s="1"/>
      <c r="AS2460" s="1"/>
    </row>
    <row r="2461" spans="1:45" ht="18.75" customHeight="1" x14ac:dyDescent="0.35">
      <c r="A2461" s="1"/>
      <c r="B2461" s="49">
        <f>IF(R2461="",0,COUNTIF($R$7:R2461,R2461))</f>
        <v>0</v>
      </c>
      <c r="C2461" s="49" t="str">
        <f t="shared" si="612"/>
        <v>0</v>
      </c>
      <c r="D2461" s="49">
        <f>IF(X2461="",0,COUNTIF($X$7:X2461,X2461))</f>
        <v>0</v>
      </c>
      <c r="E2461" s="49" t="str">
        <f t="shared" si="613"/>
        <v>0</v>
      </c>
      <c r="F2461" s="49">
        <f>IF(AD2461="",0,COUNTIF($AD$7:AD2461,AD2461))</f>
        <v>0</v>
      </c>
      <c r="G2461" s="49" t="str">
        <f t="shared" si="614"/>
        <v>0</v>
      </c>
      <c r="H2461" s="49">
        <f>IF(AJ2461="",0,COUNTIF($AJ$7:AJ2461,AJ2461))</f>
        <v>0</v>
      </c>
      <c r="I2461" s="49" t="str">
        <f t="shared" si="615"/>
        <v>0</v>
      </c>
      <c r="J2461" s="120">
        <f t="shared" si="616"/>
        <v>0</v>
      </c>
      <c r="K2461" s="50" t="str">
        <f t="shared" si="617"/>
        <v>-</v>
      </c>
      <c r="L2461" s="49">
        <f>IF(N2461="",0,COUNTIF($N$7:N2461,N2461))</f>
        <v>0</v>
      </c>
      <c r="M2461" s="50" t="str">
        <f t="shared" si="618"/>
        <v>0</v>
      </c>
      <c r="N2461" s="49" t="str">
        <f t="shared" si="619"/>
        <v/>
      </c>
      <c r="O2461" s="1"/>
      <c r="P2461" s="112"/>
      <c r="Q2461" s="4"/>
      <c r="R2461" s="4"/>
      <c r="S2461" s="54" t="str">
        <f t="shared" si="620"/>
        <v/>
      </c>
      <c r="T2461" s="51"/>
      <c r="U2461" s="53"/>
      <c r="V2461" s="233"/>
      <c r="W2461" s="234" t="str">
        <f t="shared" si="621"/>
        <v/>
      </c>
      <c r="X2461" s="52"/>
      <c r="Y2461" s="53"/>
      <c r="Z2461" s="53"/>
      <c r="AA2461" s="53"/>
      <c r="AB2461" s="54" t="str">
        <f t="shared" si="622"/>
        <v/>
      </c>
      <c r="AC2461" s="54" t="str">
        <f t="shared" si="623"/>
        <v/>
      </c>
      <c r="AD2461" s="52"/>
      <c r="AE2461" s="53"/>
      <c r="AF2461" s="53"/>
      <c r="AG2461" s="53"/>
      <c r="AH2461" s="54" t="str">
        <f t="shared" si="624"/>
        <v/>
      </c>
      <c r="AI2461" s="54" t="str">
        <f t="shared" si="625"/>
        <v/>
      </c>
      <c r="AJ2461" s="52"/>
      <c r="AK2461" s="55"/>
      <c r="AL2461" s="55"/>
      <c r="AM2461" s="55"/>
      <c r="AN2461" s="54" t="str">
        <f t="shared" si="626"/>
        <v/>
      </c>
      <c r="AO2461" s="54" t="str">
        <f t="shared" si="627"/>
        <v/>
      </c>
      <c r="AP2461" s="53"/>
      <c r="AQ2461" s="53"/>
      <c r="AR2461" s="1"/>
      <c r="AS2461" s="1"/>
    </row>
    <row r="2462" spans="1:45" ht="18.75" customHeight="1" x14ac:dyDescent="0.35">
      <c r="A2462" s="1"/>
      <c r="B2462" s="49">
        <f>IF(R2462="",0,COUNTIF($R$7:R2462,R2462))</f>
        <v>0</v>
      </c>
      <c r="C2462" s="49" t="str">
        <f t="shared" si="612"/>
        <v>0</v>
      </c>
      <c r="D2462" s="49">
        <f>IF(X2462="",0,COUNTIF($X$7:X2462,X2462))</f>
        <v>0</v>
      </c>
      <c r="E2462" s="49" t="str">
        <f t="shared" si="613"/>
        <v>0</v>
      </c>
      <c r="F2462" s="49">
        <f>IF(AD2462="",0,COUNTIF($AD$7:AD2462,AD2462))</f>
        <v>0</v>
      </c>
      <c r="G2462" s="49" t="str">
        <f t="shared" si="614"/>
        <v>0</v>
      </c>
      <c r="H2462" s="49">
        <f>IF(AJ2462="",0,COUNTIF($AJ$7:AJ2462,AJ2462))</f>
        <v>0</v>
      </c>
      <c r="I2462" s="49" t="str">
        <f t="shared" si="615"/>
        <v>0</v>
      </c>
      <c r="J2462" s="120">
        <f t="shared" si="616"/>
        <v>0</v>
      </c>
      <c r="K2462" s="50" t="str">
        <f t="shared" si="617"/>
        <v>-</v>
      </c>
      <c r="L2462" s="49">
        <f>IF(N2462="",0,COUNTIF($N$7:N2462,N2462))</f>
        <v>0</v>
      </c>
      <c r="M2462" s="50" t="str">
        <f t="shared" si="618"/>
        <v>0</v>
      </c>
      <c r="N2462" s="49" t="str">
        <f t="shared" si="619"/>
        <v/>
      </c>
      <c r="O2462" s="1"/>
      <c r="P2462" s="112"/>
      <c r="Q2462" s="4"/>
      <c r="R2462" s="4"/>
      <c r="S2462" s="54" t="str">
        <f t="shared" si="620"/>
        <v/>
      </c>
      <c r="T2462" s="51"/>
      <c r="U2462" s="53"/>
      <c r="V2462" s="233"/>
      <c r="W2462" s="234" t="str">
        <f t="shared" si="621"/>
        <v/>
      </c>
      <c r="X2462" s="52"/>
      <c r="Y2462" s="53"/>
      <c r="Z2462" s="53"/>
      <c r="AA2462" s="53"/>
      <c r="AB2462" s="54" t="str">
        <f t="shared" si="622"/>
        <v/>
      </c>
      <c r="AC2462" s="54" t="str">
        <f t="shared" si="623"/>
        <v/>
      </c>
      <c r="AD2462" s="52"/>
      <c r="AE2462" s="53"/>
      <c r="AF2462" s="53"/>
      <c r="AG2462" s="53"/>
      <c r="AH2462" s="54" t="str">
        <f t="shared" si="624"/>
        <v/>
      </c>
      <c r="AI2462" s="54" t="str">
        <f t="shared" si="625"/>
        <v/>
      </c>
      <c r="AJ2462" s="52"/>
      <c r="AK2462" s="55"/>
      <c r="AL2462" s="55"/>
      <c r="AM2462" s="55"/>
      <c r="AN2462" s="54" t="str">
        <f t="shared" si="626"/>
        <v/>
      </c>
      <c r="AO2462" s="54" t="str">
        <f t="shared" si="627"/>
        <v/>
      </c>
      <c r="AP2462" s="53"/>
      <c r="AQ2462" s="53"/>
      <c r="AR2462" s="1"/>
      <c r="AS2462" s="1"/>
    </row>
    <row r="2463" spans="1:45" ht="18.75" customHeight="1" x14ac:dyDescent="0.35">
      <c r="A2463" s="1"/>
      <c r="B2463" s="49">
        <f>IF(R2463="",0,COUNTIF($R$7:R2463,R2463))</f>
        <v>0</v>
      </c>
      <c r="C2463" s="49" t="str">
        <f t="shared" si="612"/>
        <v>0</v>
      </c>
      <c r="D2463" s="49">
        <f>IF(X2463="",0,COUNTIF($X$7:X2463,X2463))</f>
        <v>0</v>
      </c>
      <c r="E2463" s="49" t="str">
        <f t="shared" si="613"/>
        <v>0</v>
      </c>
      <c r="F2463" s="49">
        <f>IF(AD2463="",0,COUNTIF($AD$7:AD2463,AD2463))</f>
        <v>0</v>
      </c>
      <c r="G2463" s="49" t="str">
        <f t="shared" si="614"/>
        <v>0</v>
      </c>
      <c r="H2463" s="49">
        <f>IF(AJ2463="",0,COUNTIF($AJ$7:AJ2463,AJ2463))</f>
        <v>0</v>
      </c>
      <c r="I2463" s="49" t="str">
        <f t="shared" si="615"/>
        <v>0</v>
      </c>
      <c r="J2463" s="120">
        <f t="shared" si="616"/>
        <v>0</v>
      </c>
      <c r="K2463" s="50" t="str">
        <f t="shared" si="617"/>
        <v>-</v>
      </c>
      <c r="L2463" s="49">
        <f>IF(N2463="",0,COUNTIF($N$7:N2463,N2463))</f>
        <v>0</v>
      </c>
      <c r="M2463" s="50" t="str">
        <f t="shared" si="618"/>
        <v>0</v>
      </c>
      <c r="N2463" s="49" t="str">
        <f t="shared" si="619"/>
        <v/>
      </c>
      <c r="O2463" s="1"/>
      <c r="P2463" s="112"/>
      <c r="Q2463" s="4"/>
      <c r="R2463" s="4"/>
      <c r="S2463" s="54" t="str">
        <f t="shared" si="620"/>
        <v/>
      </c>
      <c r="T2463" s="51"/>
      <c r="U2463" s="53"/>
      <c r="V2463" s="233"/>
      <c r="W2463" s="234" t="str">
        <f t="shared" si="621"/>
        <v/>
      </c>
      <c r="X2463" s="52"/>
      <c r="Y2463" s="53"/>
      <c r="Z2463" s="53"/>
      <c r="AA2463" s="53"/>
      <c r="AB2463" s="54" t="str">
        <f t="shared" si="622"/>
        <v/>
      </c>
      <c r="AC2463" s="54" t="str">
        <f t="shared" si="623"/>
        <v/>
      </c>
      <c r="AD2463" s="52"/>
      <c r="AE2463" s="53"/>
      <c r="AF2463" s="53"/>
      <c r="AG2463" s="53"/>
      <c r="AH2463" s="54" t="str">
        <f t="shared" si="624"/>
        <v/>
      </c>
      <c r="AI2463" s="54" t="str">
        <f t="shared" si="625"/>
        <v/>
      </c>
      <c r="AJ2463" s="52"/>
      <c r="AK2463" s="55"/>
      <c r="AL2463" s="55"/>
      <c r="AM2463" s="55"/>
      <c r="AN2463" s="54" t="str">
        <f t="shared" si="626"/>
        <v/>
      </c>
      <c r="AO2463" s="54" t="str">
        <f t="shared" si="627"/>
        <v/>
      </c>
      <c r="AP2463" s="53"/>
      <c r="AQ2463" s="53"/>
      <c r="AR2463" s="1"/>
      <c r="AS2463" s="1"/>
    </row>
    <row r="2464" spans="1:45" ht="18.75" customHeight="1" x14ac:dyDescent="0.35">
      <c r="A2464" s="1"/>
      <c r="B2464" s="49">
        <f>IF(R2464="",0,COUNTIF($R$7:R2464,R2464))</f>
        <v>0</v>
      </c>
      <c r="C2464" s="49" t="str">
        <f t="shared" si="612"/>
        <v>0</v>
      </c>
      <c r="D2464" s="49">
        <f>IF(X2464="",0,COUNTIF($X$7:X2464,X2464))</f>
        <v>0</v>
      </c>
      <c r="E2464" s="49" t="str">
        <f t="shared" si="613"/>
        <v>0</v>
      </c>
      <c r="F2464" s="49">
        <f>IF(AD2464="",0,COUNTIF($AD$7:AD2464,AD2464))</f>
        <v>0</v>
      </c>
      <c r="G2464" s="49" t="str">
        <f t="shared" si="614"/>
        <v>0</v>
      </c>
      <c r="H2464" s="49">
        <f>IF(AJ2464="",0,COUNTIF($AJ$7:AJ2464,AJ2464))</f>
        <v>0</v>
      </c>
      <c r="I2464" s="49" t="str">
        <f t="shared" si="615"/>
        <v>0</v>
      </c>
      <c r="J2464" s="120">
        <f t="shared" si="616"/>
        <v>0</v>
      </c>
      <c r="K2464" s="50" t="str">
        <f t="shared" si="617"/>
        <v>-</v>
      </c>
      <c r="L2464" s="49">
        <f>IF(N2464="",0,COUNTIF($N$7:N2464,N2464))</f>
        <v>0</v>
      </c>
      <c r="M2464" s="50" t="str">
        <f t="shared" si="618"/>
        <v>0</v>
      </c>
      <c r="N2464" s="49" t="str">
        <f t="shared" si="619"/>
        <v/>
      </c>
      <c r="O2464" s="1"/>
      <c r="P2464" s="112"/>
      <c r="Q2464" s="4"/>
      <c r="R2464" s="4"/>
      <c r="S2464" s="54" t="str">
        <f t="shared" si="620"/>
        <v/>
      </c>
      <c r="T2464" s="51"/>
      <c r="U2464" s="53"/>
      <c r="V2464" s="233"/>
      <c r="W2464" s="234" t="str">
        <f t="shared" si="621"/>
        <v/>
      </c>
      <c r="X2464" s="52"/>
      <c r="Y2464" s="53"/>
      <c r="Z2464" s="53"/>
      <c r="AA2464" s="53"/>
      <c r="AB2464" s="54" t="str">
        <f t="shared" si="622"/>
        <v/>
      </c>
      <c r="AC2464" s="54" t="str">
        <f t="shared" si="623"/>
        <v/>
      </c>
      <c r="AD2464" s="52"/>
      <c r="AE2464" s="53"/>
      <c r="AF2464" s="53"/>
      <c r="AG2464" s="53"/>
      <c r="AH2464" s="54" t="str">
        <f t="shared" si="624"/>
        <v/>
      </c>
      <c r="AI2464" s="54" t="str">
        <f t="shared" si="625"/>
        <v/>
      </c>
      <c r="AJ2464" s="52"/>
      <c r="AK2464" s="55"/>
      <c r="AL2464" s="55"/>
      <c r="AM2464" s="55"/>
      <c r="AN2464" s="54" t="str">
        <f t="shared" si="626"/>
        <v/>
      </c>
      <c r="AO2464" s="54" t="str">
        <f t="shared" si="627"/>
        <v/>
      </c>
      <c r="AP2464" s="53"/>
      <c r="AQ2464" s="53"/>
      <c r="AR2464" s="1"/>
      <c r="AS2464" s="1"/>
    </row>
    <row r="2465" spans="1:45" ht="18.75" customHeight="1" x14ac:dyDescent="0.35">
      <c r="A2465" s="1"/>
      <c r="B2465" s="49">
        <f>IF(R2465="",0,COUNTIF($R$7:R2465,R2465))</f>
        <v>0</v>
      </c>
      <c r="C2465" s="49" t="str">
        <f t="shared" si="612"/>
        <v>0</v>
      </c>
      <c r="D2465" s="49">
        <f>IF(X2465="",0,COUNTIF($X$7:X2465,X2465))</f>
        <v>0</v>
      </c>
      <c r="E2465" s="49" t="str">
        <f t="shared" si="613"/>
        <v>0</v>
      </c>
      <c r="F2465" s="49">
        <f>IF(AD2465="",0,COUNTIF($AD$7:AD2465,AD2465))</f>
        <v>0</v>
      </c>
      <c r="G2465" s="49" t="str">
        <f t="shared" si="614"/>
        <v>0</v>
      </c>
      <c r="H2465" s="49">
        <f>IF(AJ2465="",0,COUNTIF($AJ$7:AJ2465,AJ2465))</f>
        <v>0</v>
      </c>
      <c r="I2465" s="49" t="str">
        <f t="shared" si="615"/>
        <v>0</v>
      </c>
      <c r="J2465" s="120">
        <f t="shared" si="616"/>
        <v>0</v>
      </c>
      <c r="K2465" s="50" t="str">
        <f t="shared" si="617"/>
        <v>-</v>
      </c>
      <c r="L2465" s="49">
        <f>IF(N2465="",0,COUNTIF($N$7:N2465,N2465))</f>
        <v>0</v>
      </c>
      <c r="M2465" s="50" t="str">
        <f t="shared" si="618"/>
        <v>0</v>
      </c>
      <c r="N2465" s="49" t="str">
        <f t="shared" si="619"/>
        <v/>
      </c>
      <c r="O2465" s="1"/>
      <c r="P2465" s="112"/>
      <c r="Q2465" s="4"/>
      <c r="R2465" s="4"/>
      <c r="S2465" s="54" t="str">
        <f t="shared" si="620"/>
        <v/>
      </c>
      <c r="T2465" s="51"/>
      <c r="U2465" s="53"/>
      <c r="V2465" s="233"/>
      <c r="W2465" s="234" t="str">
        <f t="shared" si="621"/>
        <v/>
      </c>
      <c r="X2465" s="52"/>
      <c r="Y2465" s="53"/>
      <c r="Z2465" s="53"/>
      <c r="AA2465" s="53"/>
      <c r="AB2465" s="54" t="str">
        <f t="shared" si="622"/>
        <v/>
      </c>
      <c r="AC2465" s="54" t="str">
        <f t="shared" si="623"/>
        <v/>
      </c>
      <c r="AD2465" s="52"/>
      <c r="AE2465" s="53"/>
      <c r="AF2465" s="53"/>
      <c r="AG2465" s="53"/>
      <c r="AH2465" s="54" t="str">
        <f t="shared" si="624"/>
        <v/>
      </c>
      <c r="AI2465" s="54" t="str">
        <f t="shared" si="625"/>
        <v/>
      </c>
      <c r="AJ2465" s="52"/>
      <c r="AK2465" s="55"/>
      <c r="AL2465" s="55"/>
      <c r="AM2465" s="55"/>
      <c r="AN2465" s="54" t="str">
        <f t="shared" si="626"/>
        <v/>
      </c>
      <c r="AO2465" s="54" t="str">
        <f t="shared" si="627"/>
        <v/>
      </c>
      <c r="AP2465" s="53"/>
      <c r="AQ2465" s="53"/>
      <c r="AR2465" s="1"/>
      <c r="AS2465" s="1"/>
    </row>
    <row r="2466" spans="1:45" ht="18.75" customHeight="1" x14ac:dyDescent="0.35">
      <c r="A2466" s="1"/>
      <c r="B2466" s="49">
        <f>IF(R2466="",0,COUNTIF($R$7:R2466,R2466))</f>
        <v>0</v>
      </c>
      <c r="C2466" s="49" t="str">
        <f t="shared" si="612"/>
        <v>0</v>
      </c>
      <c r="D2466" s="49">
        <f>IF(X2466="",0,COUNTIF($X$7:X2466,X2466))</f>
        <v>0</v>
      </c>
      <c r="E2466" s="49" t="str">
        <f t="shared" si="613"/>
        <v>0</v>
      </c>
      <c r="F2466" s="49">
        <f>IF(AD2466="",0,COUNTIF($AD$7:AD2466,AD2466))</f>
        <v>0</v>
      </c>
      <c r="G2466" s="49" t="str">
        <f t="shared" si="614"/>
        <v>0</v>
      </c>
      <c r="H2466" s="49">
        <f>IF(AJ2466="",0,COUNTIF($AJ$7:AJ2466,AJ2466))</f>
        <v>0</v>
      </c>
      <c r="I2466" s="49" t="str">
        <f t="shared" si="615"/>
        <v>0</v>
      </c>
      <c r="J2466" s="120">
        <f t="shared" si="616"/>
        <v>0</v>
      </c>
      <c r="K2466" s="50" t="str">
        <f t="shared" si="617"/>
        <v>-</v>
      </c>
      <c r="L2466" s="49">
        <f>IF(N2466="",0,COUNTIF($N$7:N2466,N2466))</f>
        <v>0</v>
      </c>
      <c r="M2466" s="50" t="str">
        <f t="shared" si="618"/>
        <v>0</v>
      </c>
      <c r="N2466" s="49" t="str">
        <f t="shared" si="619"/>
        <v/>
      </c>
      <c r="O2466" s="1"/>
      <c r="P2466" s="112"/>
      <c r="Q2466" s="4"/>
      <c r="R2466" s="4"/>
      <c r="S2466" s="54" t="str">
        <f t="shared" si="620"/>
        <v/>
      </c>
      <c r="T2466" s="51"/>
      <c r="U2466" s="53"/>
      <c r="V2466" s="233"/>
      <c r="W2466" s="234" t="str">
        <f t="shared" si="621"/>
        <v/>
      </c>
      <c r="X2466" s="52"/>
      <c r="Y2466" s="53"/>
      <c r="Z2466" s="53"/>
      <c r="AA2466" s="53"/>
      <c r="AB2466" s="54" t="str">
        <f t="shared" si="622"/>
        <v/>
      </c>
      <c r="AC2466" s="54" t="str">
        <f t="shared" si="623"/>
        <v/>
      </c>
      <c r="AD2466" s="52"/>
      <c r="AE2466" s="53"/>
      <c r="AF2466" s="53"/>
      <c r="AG2466" s="53"/>
      <c r="AH2466" s="54" t="str">
        <f t="shared" si="624"/>
        <v/>
      </c>
      <c r="AI2466" s="54" t="str">
        <f t="shared" si="625"/>
        <v/>
      </c>
      <c r="AJ2466" s="52"/>
      <c r="AK2466" s="55"/>
      <c r="AL2466" s="55"/>
      <c r="AM2466" s="55"/>
      <c r="AN2466" s="54" t="str">
        <f t="shared" si="626"/>
        <v/>
      </c>
      <c r="AO2466" s="54" t="str">
        <f t="shared" si="627"/>
        <v/>
      </c>
      <c r="AP2466" s="53"/>
      <c r="AQ2466" s="53"/>
      <c r="AR2466" s="1"/>
      <c r="AS2466" s="1"/>
    </row>
    <row r="2467" spans="1:45" ht="18.75" customHeight="1" x14ac:dyDescent="0.35">
      <c r="A2467" s="1"/>
      <c r="B2467" s="49">
        <f>IF(R2467="",0,COUNTIF($R$7:R2467,R2467))</f>
        <v>0</v>
      </c>
      <c r="C2467" s="49" t="str">
        <f t="shared" si="612"/>
        <v>0</v>
      </c>
      <c r="D2467" s="49">
        <f>IF(X2467="",0,COUNTIF($X$7:X2467,X2467))</f>
        <v>0</v>
      </c>
      <c r="E2467" s="49" t="str">
        <f t="shared" si="613"/>
        <v>0</v>
      </c>
      <c r="F2467" s="49">
        <f>IF(AD2467="",0,COUNTIF($AD$7:AD2467,AD2467))</f>
        <v>0</v>
      </c>
      <c r="G2467" s="49" t="str">
        <f t="shared" si="614"/>
        <v>0</v>
      </c>
      <c r="H2467" s="49">
        <f>IF(AJ2467="",0,COUNTIF($AJ$7:AJ2467,AJ2467))</f>
        <v>0</v>
      </c>
      <c r="I2467" s="49" t="str">
        <f t="shared" si="615"/>
        <v>0</v>
      </c>
      <c r="J2467" s="120">
        <f t="shared" si="616"/>
        <v>0</v>
      </c>
      <c r="K2467" s="50" t="str">
        <f t="shared" si="617"/>
        <v>-</v>
      </c>
      <c r="L2467" s="49">
        <f>IF(N2467="",0,COUNTIF($N$7:N2467,N2467))</f>
        <v>0</v>
      </c>
      <c r="M2467" s="50" t="str">
        <f t="shared" si="618"/>
        <v>0</v>
      </c>
      <c r="N2467" s="49" t="str">
        <f t="shared" si="619"/>
        <v/>
      </c>
      <c r="O2467" s="1"/>
      <c r="P2467" s="112"/>
      <c r="Q2467" s="4"/>
      <c r="R2467" s="4"/>
      <c r="S2467" s="54" t="str">
        <f t="shared" si="620"/>
        <v/>
      </c>
      <c r="T2467" s="51"/>
      <c r="U2467" s="53"/>
      <c r="V2467" s="233"/>
      <c r="W2467" s="234" t="str">
        <f t="shared" si="621"/>
        <v/>
      </c>
      <c r="X2467" s="52"/>
      <c r="Y2467" s="53"/>
      <c r="Z2467" s="53"/>
      <c r="AA2467" s="53"/>
      <c r="AB2467" s="54" t="str">
        <f t="shared" si="622"/>
        <v/>
      </c>
      <c r="AC2467" s="54" t="str">
        <f t="shared" si="623"/>
        <v/>
      </c>
      <c r="AD2467" s="52"/>
      <c r="AE2467" s="53"/>
      <c r="AF2467" s="53"/>
      <c r="AG2467" s="53"/>
      <c r="AH2467" s="54" t="str">
        <f t="shared" si="624"/>
        <v/>
      </c>
      <c r="AI2467" s="54" t="str">
        <f t="shared" si="625"/>
        <v/>
      </c>
      <c r="AJ2467" s="52"/>
      <c r="AK2467" s="55"/>
      <c r="AL2467" s="55"/>
      <c r="AM2467" s="55"/>
      <c r="AN2467" s="54" t="str">
        <f t="shared" si="626"/>
        <v/>
      </c>
      <c r="AO2467" s="54" t="str">
        <f t="shared" si="627"/>
        <v/>
      </c>
      <c r="AP2467" s="53"/>
      <c r="AQ2467" s="53"/>
      <c r="AR2467" s="1"/>
      <c r="AS2467" s="1"/>
    </row>
    <row r="2468" spans="1:45" ht="18.75" customHeight="1" x14ac:dyDescent="0.35">
      <c r="A2468" s="1"/>
      <c r="B2468" s="49">
        <f>IF(R2468="",0,COUNTIF($R$7:R2468,R2468))</f>
        <v>0</v>
      </c>
      <c r="C2468" s="49" t="str">
        <f t="shared" si="612"/>
        <v>0</v>
      </c>
      <c r="D2468" s="49">
        <f>IF(X2468="",0,COUNTIF($X$7:X2468,X2468))</f>
        <v>0</v>
      </c>
      <c r="E2468" s="49" t="str">
        <f t="shared" si="613"/>
        <v>0</v>
      </c>
      <c r="F2468" s="49">
        <f>IF(AD2468="",0,COUNTIF($AD$7:AD2468,AD2468))</f>
        <v>0</v>
      </c>
      <c r="G2468" s="49" t="str">
        <f t="shared" si="614"/>
        <v>0</v>
      </c>
      <c r="H2468" s="49">
        <f>IF(AJ2468="",0,COUNTIF($AJ$7:AJ2468,AJ2468))</f>
        <v>0</v>
      </c>
      <c r="I2468" s="49" t="str">
        <f t="shared" si="615"/>
        <v>0</v>
      </c>
      <c r="J2468" s="120">
        <f t="shared" si="616"/>
        <v>0</v>
      </c>
      <c r="K2468" s="50" t="str">
        <f t="shared" si="617"/>
        <v>-</v>
      </c>
      <c r="L2468" s="49">
        <f>IF(N2468="",0,COUNTIF($N$7:N2468,N2468))</f>
        <v>0</v>
      </c>
      <c r="M2468" s="50" t="str">
        <f t="shared" si="618"/>
        <v>0</v>
      </c>
      <c r="N2468" s="49" t="str">
        <f t="shared" si="619"/>
        <v/>
      </c>
      <c r="O2468" s="1"/>
      <c r="P2468" s="112"/>
      <c r="Q2468" s="4"/>
      <c r="R2468" s="4"/>
      <c r="S2468" s="54" t="str">
        <f t="shared" si="620"/>
        <v/>
      </c>
      <c r="T2468" s="51"/>
      <c r="U2468" s="53"/>
      <c r="V2468" s="233"/>
      <c r="W2468" s="234" t="str">
        <f t="shared" si="621"/>
        <v/>
      </c>
      <c r="X2468" s="52"/>
      <c r="Y2468" s="53"/>
      <c r="Z2468" s="53"/>
      <c r="AA2468" s="53"/>
      <c r="AB2468" s="54" t="str">
        <f t="shared" si="622"/>
        <v/>
      </c>
      <c r="AC2468" s="54" t="str">
        <f t="shared" si="623"/>
        <v/>
      </c>
      <c r="AD2468" s="52"/>
      <c r="AE2468" s="53"/>
      <c r="AF2468" s="53"/>
      <c r="AG2468" s="53"/>
      <c r="AH2468" s="54" t="str">
        <f t="shared" si="624"/>
        <v/>
      </c>
      <c r="AI2468" s="54" t="str">
        <f t="shared" si="625"/>
        <v/>
      </c>
      <c r="AJ2468" s="52"/>
      <c r="AK2468" s="55"/>
      <c r="AL2468" s="55"/>
      <c r="AM2468" s="55"/>
      <c r="AN2468" s="54" t="str">
        <f t="shared" si="626"/>
        <v/>
      </c>
      <c r="AO2468" s="54" t="str">
        <f t="shared" si="627"/>
        <v/>
      </c>
      <c r="AP2468" s="53"/>
      <c r="AQ2468" s="53"/>
      <c r="AR2468" s="1"/>
      <c r="AS2468" s="1"/>
    </row>
    <row r="2469" spans="1:45" ht="18.75" customHeight="1" x14ac:dyDescent="0.35">
      <c r="A2469" s="1"/>
      <c r="B2469" s="49">
        <f>IF(R2469="",0,COUNTIF($R$7:R2469,R2469))</f>
        <v>0</v>
      </c>
      <c r="C2469" s="49" t="str">
        <f t="shared" si="612"/>
        <v>0</v>
      </c>
      <c r="D2469" s="49">
        <f>IF(X2469="",0,COUNTIF($X$7:X2469,X2469))</f>
        <v>0</v>
      </c>
      <c r="E2469" s="49" t="str">
        <f t="shared" si="613"/>
        <v>0</v>
      </c>
      <c r="F2469" s="49">
        <f>IF(AD2469="",0,COUNTIF($AD$7:AD2469,AD2469))</f>
        <v>0</v>
      </c>
      <c r="G2469" s="49" t="str">
        <f t="shared" si="614"/>
        <v>0</v>
      </c>
      <c r="H2469" s="49">
        <f>IF(AJ2469="",0,COUNTIF($AJ$7:AJ2469,AJ2469))</f>
        <v>0</v>
      </c>
      <c r="I2469" s="49" t="str">
        <f t="shared" si="615"/>
        <v>0</v>
      </c>
      <c r="J2469" s="120">
        <f t="shared" si="616"/>
        <v>0</v>
      </c>
      <c r="K2469" s="50" t="str">
        <f t="shared" si="617"/>
        <v>-</v>
      </c>
      <c r="L2469" s="49">
        <f>IF(N2469="",0,COUNTIF($N$7:N2469,N2469))</f>
        <v>0</v>
      </c>
      <c r="M2469" s="50" t="str">
        <f t="shared" si="618"/>
        <v>0</v>
      </c>
      <c r="N2469" s="49" t="str">
        <f t="shared" si="619"/>
        <v/>
      </c>
      <c r="O2469" s="1"/>
      <c r="P2469" s="112"/>
      <c r="Q2469" s="4"/>
      <c r="R2469" s="4"/>
      <c r="S2469" s="54" t="str">
        <f t="shared" si="620"/>
        <v/>
      </c>
      <c r="T2469" s="51"/>
      <c r="U2469" s="53"/>
      <c r="V2469" s="233"/>
      <c r="W2469" s="234" t="str">
        <f t="shared" si="621"/>
        <v/>
      </c>
      <c r="X2469" s="52"/>
      <c r="Y2469" s="53"/>
      <c r="Z2469" s="53"/>
      <c r="AA2469" s="53"/>
      <c r="AB2469" s="54" t="str">
        <f t="shared" si="622"/>
        <v/>
      </c>
      <c r="AC2469" s="54" t="str">
        <f t="shared" si="623"/>
        <v/>
      </c>
      <c r="AD2469" s="52"/>
      <c r="AE2469" s="53"/>
      <c r="AF2469" s="53"/>
      <c r="AG2469" s="53"/>
      <c r="AH2469" s="54" t="str">
        <f t="shared" si="624"/>
        <v/>
      </c>
      <c r="AI2469" s="54" t="str">
        <f t="shared" si="625"/>
        <v/>
      </c>
      <c r="AJ2469" s="52"/>
      <c r="AK2469" s="55"/>
      <c r="AL2469" s="55"/>
      <c r="AM2469" s="55"/>
      <c r="AN2469" s="54" t="str">
        <f t="shared" si="626"/>
        <v/>
      </c>
      <c r="AO2469" s="54" t="str">
        <f t="shared" si="627"/>
        <v/>
      </c>
      <c r="AP2469" s="53"/>
      <c r="AQ2469" s="53"/>
      <c r="AR2469" s="1"/>
      <c r="AS2469" s="1"/>
    </row>
    <row r="2470" spans="1:45" ht="18.75" customHeight="1" x14ac:dyDescent="0.35">
      <c r="A2470" s="1"/>
      <c r="B2470" s="49">
        <f>IF(R2470="",0,COUNTIF($R$7:R2470,R2470))</f>
        <v>0</v>
      </c>
      <c r="C2470" s="49" t="str">
        <f t="shared" si="612"/>
        <v>0</v>
      </c>
      <c r="D2470" s="49">
        <f>IF(X2470="",0,COUNTIF($X$7:X2470,X2470))</f>
        <v>0</v>
      </c>
      <c r="E2470" s="49" t="str">
        <f t="shared" si="613"/>
        <v>0</v>
      </c>
      <c r="F2470" s="49">
        <f>IF(AD2470="",0,COUNTIF($AD$7:AD2470,AD2470))</f>
        <v>0</v>
      </c>
      <c r="G2470" s="49" t="str">
        <f t="shared" si="614"/>
        <v>0</v>
      </c>
      <c r="H2470" s="49">
        <f>IF(AJ2470="",0,COUNTIF($AJ$7:AJ2470,AJ2470))</f>
        <v>0</v>
      </c>
      <c r="I2470" s="49" t="str">
        <f t="shared" si="615"/>
        <v>0</v>
      </c>
      <c r="J2470" s="120">
        <f t="shared" si="616"/>
        <v>0</v>
      </c>
      <c r="K2470" s="50" t="str">
        <f t="shared" si="617"/>
        <v>-</v>
      </c>
      <c r="L2470" s="49">
        <f>IF(N2470="",0,COUNTIF($N$7:N2470,N2470))</f>
        <v>0</v>
      </c>
      <c r="M2470" s="50" t="str">
        <f t="shared" si="618"/>
        <v>0</v>
      </c>
      <c r="N2470" s="49" t="str">
        <f t="shared" si="619"/>
        <v/>
      </c>
      <c r="O2470" s="1"/>
      <c r="P2470" s="112"/>
      <c r="Q2470" s="4"/>
      <c r="R2470" s="4"/>
      <c r="S2470" s="54" t="str">
        <f t="shared" si="620"/>
        <v/>
      </c>
      <c r="T2470" s="51"/>
      <c r="U2470" s="53"/>
      <c r="V2470" s="233"/>
      <c r="W2470" s="234" t="str">
        <f t="shared" si="621"/>
        <v/>
      </c>
      <c r="X2470" s="52"/>
      <c r="Y2470" s="53"/>
      <c r="Z2470" s="53"/>
      <c r="AA2470" s="53"/>
      <c r="AB2470" s="54" t="str">
        <f t="shared" si="622"/>
        <v/>
      </c>
      <c r="AC2470" s="54" t="str">
        <f t="shared" si="623"/>
        <v/>
      </c>
      <c r="AD2470" s="52"/>
      <c r="AE2470" s="53"/>
      <c r="AF2470" s="53"/>
      <c r="AG2470" s="53"/>
      <c r="AH2470" s="54" t="str">
        <f t="shared" si="624"/>
        <v/>
      </c>
      <c r="AI2470" s="54" t="str">
        <f t="shared" si="625"/>
        <v/>
      </c>
      <c r="AJ2470" s="52"/>
      <c r="AK2470" s="55"/>
      <c r="AL2470" s="55"/>
      <c r="AM2470" s="55"/>
      <c r="AN2470" s="54" t="str">
        <f t="shared" si="626"/>
        <v/>
      </c>
      <c r="AO2470" s="54" t="str">
        <f t="shared" si="627"/>
        <v/>
      </c>
      <c r="AP2470" s="53"/>
      <c r="AQ2470" s="53"/>
      <c r="AR2470" s="1"/>
      <c r="AS2470" s="1"/>
    </row>
    <row r="2471" spans="1:45" ht="18.75" customHeight="1" x14ac:dyDescent="0.35">
      <c r="A2471" s="1"/>
      <c r="B2471" s="49">
        <f>IF(R2471="",0,COUNTIF($R$7:R2471,R2471))</f>
        <v>0</v>
      </c>
      <c r="C2471" s="49" t="str">
        <f t="shared" si="612"/>
        <v>0</v>
      </c>
      <c r="D2471" s="49">
        <f>IF(X2471="",0,COUNTIF($X$7:X2471,X2471))</f>
        <v>0</v>
      </c>
      <c r="E2471" s="49" t="str">
        <f t="shared" si="613"/>
        <v>0</v>
      </c>
      <c r="F2471" s="49">
        <f>IF(AD2471="",0,COUNTIF($AD$7:AD2471,AD2471))</f>
        <v>0</v>
      </c>
      <c r="G2471" s="49" t="str">
        <f t="shared" si="614"/>
        <v>0</v>
      </c>
      <c r="H2471" s="49">
        <f>IF(AJ2471="",0,COUNTIF($AJ$7:AJ2471,AJ2471))</f>
        <v>0</v>
      </c>
      <c r="I2471" s="49" t="str">
        <f t="shared" si="615"/>
        <v>0</v>
      </c>
      <c r="J2471" s="120">
        <f t="shared" si="616"/>
        <v>0</v>
      </c>
      <c r="K2471" s="50" t="str">
        <f t="shared" si="617"/>
        <v>-</v>
      </c>
      <c r="L2471" s="49">
        <f>IF(N2471="",0,COUNTIF($N$7:N2471,N2471))</f>
        <v>0</v>
      </c>
      <c r="M2471" s="50" t="str">
        <f t="shared" si="618"/>
        <v>0</v>
      </c>
      <c r="N2471" s="49" t="str">
        <f t="shared" si="619"/>
        <v/>
      </c>
      <c r="O2471" s="1"/>
      <c r="P2471" s="112"/>
      <c r="Q2471" s="4"/>
      <c r="R2471" s="4"/>
      <c r="S2471" s="54" t="str">
        <f t="shared" si="620"/>
        <v/>
      </c>
      <c r="T2471" s="51"/>
      <c r="U2471" s="53"/>
      <c r="V2471" s="233"/>
      <c r="W2471" s="234" t="str">
        <f t="shared" si="621"/>
        <v/>
      </c>
      <c r="X2471" s="52"/>
      <c r="Y2471" s="53"/>
      <c r="Z2471" s="53"/>
      <c r="AA2471" s="53"/>
      <c r="AB2471" s="54" t="str">
        <f t="shared" si="622"/>
        <v/>
      </c>
      <c r="AC2471" s="54" t="str">
        <f t="shared" si="623"/>
        <v/>
      </c>
      <c r="AD2471" s="52"/>
      <c r="AE2471" s="53"/>
      <c r="AF2471" s="53"/>
      <c r="AG2471" s="53"/>
      <c r="AH2471" s="54" t="str">
        <f t="shared" si="624"/>
        <v/>
      </c>
      <c r="AI2471" s="54" t="str">
        <f t="shared" si="625"/>
        <v/>
      </c>
      <c r="AJ2471" s="52"/>
      <c r="AK2471" s="55"/>
      <c r="AL2471" s="55"/>
      <c r="AM2471" s="55"/>
      <c r="AN2471" s="54" t="str">
        <f t="shared" si="626"/>
        <v/>
      </c>
      <c r="AO2471" s="54" t="str">
        <f t="shared" si="627"/>
        <v/>
      </c>
      <c r="AP2471" s="53"/>
      <c r="AQ2471" s="53"/>
      <c r="AR2471" s="1"/>
      <c r="AS2471" s="1"/>
    </row>
    <row r="2472" spans="1:45" ht="18.75" customHeight="1" x14ac:dyDescent="0.35">
      <c r="A2472" s="1"/>
      <c r="B2472" s="49">
        <f>IF(R2472="",0,COUNTIF($R$7:R2472,R2472))</f>
        <v>0</v>
      </c>
      <c r="C2472" s="49" t="str">
        <f t="shared" si="612"/>
        <v>0</v>
      </c>
      <c r="D2472" s="49">
        <f>IF(X2472="",0,COUNTIF($X$7:X2472,X2472))</f>
        <v>0</v>
      </c>
      <c r="E2472" s="49" t="str">
        <f t="shared" si="613"/>
        <v>0</v>
      </c>
      <c r="F2472" s="49">
        <f>IF(AD2472="",0,COUNTIF($AD$7:AD2472,AD2472))</f>
        <v>0</v>
      </c>
      <c r="G2472" s="49" t="str">
        <f t="shared" si="614"/>
        <v>0</v>
      </c>
      <c r="H2472" s="49">
        <f>IF(AJ2472="",0,COUNTIF($AJ$7:AJ2472,AJ2472))</f>
        <v>0</v>
      </c>
      <c r="I2472" s="49" t="str">
        <f t="shared" si="615"/>
        <v>0</v>
      </c>
      <c r="J2472" s="120">
        <f t="shared" si="616"/>
        <v>0</v>
      </c>
      <c r="K2472" s="50" t="str">
        <f t="shared" si="617"/>
        <v>-</v>
      </c>
      <c r="L2472" s="49">
        <f>IF(N2472="",0,COUNTIF($N$7:N2472,N2472))</f>
        <v>0</v>
      </c>
      <c r="M2472" s="50" t="str">
        <f t="shared" si="618"/>
        <v>0</v>
      </c>
      <c r="N2472" s="49" t="str">
        <f t="shared" si="619"/>
        <v/>
      </c>
      <c r="O2472" s="1"/>
      <c r="P2472" s="112"/>
      <c r="Q2472" s="4"/>
      <c r="R2472" s="4"/>
      <c r="S2472" s="54" t="str">
        <f t="shared" si="620"/>
        <v/>
      </c>
      <c r="T2472" s="51"/>
      <c r="U2472" s="53"/>
      <c r="V2472" s="233"/>
      <c r="W2472" s="234" t="str">
        <f t="shared" si="621"/>
        <v/>
      </c>
      <c r="X2472" s="52"/>
      <c r="Y2472" s="53"/>
      <c r="Z2472" s="53"/>
      <c r="AA2472" s="53"/>
      <c r="AB2472" s="54" t="str">
        <f t="shared" si="622"/>
        <v/>
      </c>
      <c r="AC2472" s="54" t="str">
        <f t="shared" si="623"/>
        <v/>
      </c>
      <c r="AD2472" s="52"/>
      <c r="AE2472" s="53"/>
      <c r="AF2472" s="53"/>
      <c r="AG2472" s="53"/>
      <c r="AH2472" s="54" t="str">
        <f t="shared" si="624"/>
        <v/>
      </c>
      <c r="AI2472" s="54" t="str">
        <f t="shared" si="625"/>
        <v/>
      </c>
      <c r="AJ2472" s="52"/>
      <c r="AK2472" s="55"/>
      <c r="AL2472" s="55"/>
      <c r="AM2472" s="55"/>
      <c r="AN2472" s="54" t="str">
        <f t="shared" si="626"/>
        <v/>
      </c>
      <c r="AO2472" s="54" t="str">
        <f t="shared" si="627"/>
        <v/>
      </c>
      <c r="AP2472" s="53"/>
      <c r="AQ2472" s="53"/>
      <c r="AR2472" s="1"/>
      <c r="AS2472" s="1"/>
    </row>
    <row r="2473" spans="1:45" ht="18.75" customHeight="1" x14ac:dyDescent="0.35">
      <c r="A2473" s="1"/>
      <c r="B2473" s="49">
        <f>IF(R2473="",0,COUNTIF($R$7:R2473,R2473))</f>
        <v>0</v>
      </c>
      <c r="C2473" s="49" t="str">
        <f t="shared" si="612"/>
        <v>0</v>
      </c>
      <c r="D2473" s="49">
        <f>IF(X2473="",0,COUNTIF($X$7:X2473,X2473))</f>
        <v>0</v>
      </c>
      <c r="E2473" s="49" t="str">
        <f t="shared" si="613"/>
        <v>0</v>
      </c>
      <c r="F2473" s="49">
        <f>IF(AD2473="",0,COUNTIF($AD$7:AD2473,AD2473))</f>
        <v>0</v>
      </c>
      <c r="G2473" s="49" t="str">
        <f t="shared" si="614"/>
        <v>0</v>
      </c>
      <c r="H2473" s="49">
        <f>IF(AJ2473="",0,COUNTIF($AJ$7:AJ2473,AJ2473))</f>
        <v>0</v>
      </c>
      <c r="I2473" s="49" t="str">
        <f t="shared" si="615"/>
        <v>0</v>
      </c>
      <c r="J2473" s="120">
        <f t="shared" si="616"/>
        <v>0</v>
      </c>
      <c r="K2473" s="50" t="str">
        <f t="shared" si="617"/>
        <v>-</v>
      </c>
      <c r="L2473" s="49">
        <f>IF(N2473="",0,COUNTIF($N$7:N2473,N2473))</f>
        <v>0</v>
      </c>
      <c r="M2473" s="50" t="str">
        <f t="shared" si="618"/>
        <v>0</v>
      </c>
      <c r="N2473" s="49" t="str">
        <f t="shared" si="619"/>
        <v/>
      </c>
      <c r="O2473" s="1"/>
      <c r="P2473" s="112"/>
      <c r="Q2473" s="4"/>
      <c r="R2473" s="4"/>
      <c r="S2473" s="54" t="str">
        <f t="shared" si="620"/>
        <v/>
      </c>
      <c r="T2473" s="51"/>
      <c r="U2473" s="53"/>
      <c r="V2473" s="233"/>
      <c r="W2473" s="234" t="str">
        <f t="shared" si="621"/>
        <v/>
      </c>
      <c r="X2473" s="52"/>
      <c r="Y2473" s="53"/>
      <c r="Z2473" s="53"/>
      <c r="AA2473" s="53"/>
      <c r="AB2473" s="54" t="str">
        <f t="shared" si="622"/>
        <v/>
      </c>
      <c r="AC2473" s="54" t="str">
        <f t="shared" si="623"/>
        <v/>
      </c>
      <c r="AD2473" s="52"/>
      <c r="AE2473" s="53"/>
      <c r="AF2473" s="53"/>
      <c r="AG2473" s="53"/>
      <c r="AH2473" s="54" t="str">
        <f t="shared" si="624"/>
        <v/>
      </c>
      <c r="AI2473" s="54" t="str">
        <f t="shared" si="625"/>
        <v/>
      </c>
      <c r="AJ2473" s="52"/>
      <c r="AK2473" s="55"/>
      <c r="AL2473" s="55"/>
      <c r="AM2473" s="55"/>
      <c r="AN2473" s="54" t="str">
        <f t="shared" si="626"/>
        <v/>
      </c>
      <c r="AO2473" s="54" t="str">
        <f t="shared" si="627"/>
        <v/>
      </c>
      <c r="AP2473" s="53"/>
      <c r="AQ2473" s="53"/>
      <c r="AR2473" s="1"/>
      <c r="AS2473" s="1"/>
    </row>
    <row r="2474" spans="1:45" ht="18.75" customHeight="1" x14ac:dyDescent="0.35">
      <c r="A2474" s="1"/>
      <c r="B2474" s="49">
        <f>IF(R2474="",0,COUNTIF($R$7:R2474,R2474))</f>
        <v>0</v>
      </c>
      <c r="C2474" s="49" t="str">
        <f t="shared" si="612"/>
        <v>0</v>
      </c>
      <c r="D2474" s="49">
        <f>IF(X2474="",0,COUNTIF($X$7:X2474,X2474))</f>
        <v>0</v>
      </c>
      <c r="E2474" s="49" t="str">
        <f t="shared" si="613"/>
        <v>0</v>
      </c>
      <c r="F2474" s="49">
        <f>IF(AD2474="",0,COUNTIF($AD$7:AD2474,AD2474))</f>
        <v>0</v>
      </c>
      <c r="G2474" s="49" t="str">
        <f t="shared" si="614"/>
        <v>0</v>
      </c>
      <c r="H2474" s="49">
        <f>IF(AJ2474="",0,COUNTIF($AJ$7:AJ2474,AJ2474))</f>
        <v>0</v>
      </c>
      <c r="I2474" s="49" t="str">
        <f t="shared" si="615"/>
        <v>0</v>
      </c>
      <c r="J2474" s="120">
        <f t="shared" si="616"/>
        <v>0</v>
      </c>
      <c r="K2474" s="50" t="str">
        <f t="shared" si="617"/>
        <v>-</v>
      </c>
      <c r="L2474" s="49">
        <f>IF(N2474="",0,COUNTIF($N$7:N2474,N2474))</f>
        <v>0</v>
      </c>
      <c r="M2474" s="50" t="str">
        <f t="shared" si="618"/>
        <v>0</v>
      </c>
      <c r="N2474" s="49" t="str">
        <f t="shared" si="619"/>
        <v/>
      </c>
      <c r="O2474" s="1"/>
      <c r="P2474" s="112"/>
      <c r="Q2474" s="4"/>
      <c r="R2474" s="4"/>
      <c r="S2474" s="54" t="str">
        <f t="shared" si="620"/>
        <v/>
      </c>
      <c r="T2474" s="51"/>
      <c r="U2474" s="53"/>
      <c r="V2474" s="233"/>
      <c r="W2474" s="234" t="str">
        <f t="shared" si="621"/>
        <v/>
      </c>
      <c r="X2474" s="52"/>
      <c r="Y2474" s="53"/>
      <c r="Z2474" s="53"/>
      <c r="AA2474" s="53"/>
      <c r="AB2474" s="54" t="str">
        <f t="shared" si="622"/>
        <v/>
      </c>
      <c r="AC2474" s="54" t="str">
        <f t="shared" si="623"/>
        <v/>
      </c>
      <c r="AD2474" s="52"/>
      <c r="AE2474" s="53"/>
      <c r="AF2474" s="53"/>
      <c r="AG2474" s="53"/>
      <c r="AH2474" s="54" t="str">
        <f t="shared" si="624"/>
        <v/>
      </c>
      <c r="AI2474" s="54" t="str">
        <f t="shared" si="625"/>
        <v/>
      </c>
      <c r="AJ2474" s="52"/>
      <c r="AK2474" s="55"/>
      <c r="AL2474" s="55"/>
      <c r="AM2474" s="55"/>
      <c r="AN2474" s="54" t="str">
        <f t="shared" si="626"/>
        <v/>
      </c>
      <c r="AO2474" s="54" t="str">
        <f t="shared" si="627"/>
        <v/>
      </c>
      <c r="AP2474" s="53"/>
      <c r="AQ2474" s="53"/>
      <c r="AR2474" s="1"/>
      <c r="AS2474" s="1"/>
    </row>
    <row r="2475" spans="1:45" ht="18.75" customHeight="1" x14ac:dyDescent="0.35">
      <c r="A2475" s="1"/>
      <c r="B2475" s="49">
        <f>IF(R2475="",0,COUNTIF($R$7:R2475,R2475))</f>
        <v>0</v>
      </c>
      <c r="C2475" s="49" t="str">
        <f t="shared" si="612"/>
        <v>0</v>
      </c>
      <c r="D2475" s="49">
        <f>IF(X2475="",0,COUNTIF($X$7:X2475,X2475))</f>
        <v>0</v>
      </c>
      <c r="E2475" s="49" t="str">
        <f t="shared" si="613"/>
        <v>0</v>
      </c>
      <c r="F2475" s="49">
        <f>IF(AD2475="",0,COUNTIF($AD$7:AD2475,AD2475))</f>
        <v>0</v>
      </c>
      <c r="G2475" s="49" t="str">
        <f t="shared" si="614"/>
        <v>0</v>
      </c>
      <c r="H2475" s="49">
        <f>IF(AJ2475="",0,COUNTIF($AJ$7:AJ2475,AJ2475))</f>
        <v>0</v>
      </c>
      <c r="I2475" s="49" t="str">
        <f t="shared" si="615"/>
        <v>0</v>
      </c>
      <c r="J2475" s="120">
        <f t="shared" si="616"/>
        <v>0</v>
      </c>
      <c r="K2475" s="50" t="str">
        <f t="shared" si="617"/>
        <v>-</v>
      </c>
      <c r="L2475" s="49">
        <f>IF(N2475="",0,COUNTIF($N$7:N2475,N2475))</f>
        <v>0</v>
      </c>
      <c r="M2475" s="50" t="str">
        <f t="shared" si="618"/>
        <v>0</v>
      </c>
      <c r="N2475" s="49" t="str">
        <f t="shared" si="619"/>
        <v/>
      </c>
      <c r="O2475" s="1"/>
      <c r="P2475" s="112"/>
      <c r="Q2475" s="4"/>
      <c r="R2475" s="4"/>
      <c r="S2475" s="54" t="str">
        <f t="shared" si="620"/>
        <v/>
      </c>
      <c r="T2475" s="51"/>
      <c r="U2475" s="53"/>
      <c r="V2475" s="233"/>
      <c r="W2475" s="234" t="str">
        <f t="shared" si="621"/>
        <v/>
      </c>
      <c r="X2475" s="52"/>
      <c r="Y2475" s="53"/>
      <c r="Z2475" s="53"/>
      <c r="AA2475" s="53"/>
      <c r="AB2475" s="54" t="str">
        <f t="shared" si="622"/>
        <v/>
      </c>
      <c r="AC2475" s="54" t="str">
        <f t="shared" si="623"/>
        <v/>
      </c>
      <c r="AD2475" s="52"/>
      <c r="AE2475" s="53"/>
      <c r="AF2475" s="53"/>
      <c r="AG2475" s="53"/>
      <c r="AH2475" s="54" t="str">
        <f t="shared" si="624"/>
        <v/>
      </c>
      <c r="AI2475" s="54" t="str">
        <f t="shared" si="625"/>
        <v/>
      </c>
      <c r="AJ2475" s="52"/>
      <c r="AK2475" s="55"/>
      <c r="AL2475" s="55"/>
      <c r="AM2475" s="55"/>
      <c r="AN2475" s="54" t="str">
        <f t="shared" si="626"/>
        <v/>
      </c>
      <c r="AO2475" s="54" t="str">
        <f t="shared" si="627"/>
        <v/>
      </c>
      <c r="AP2475" s="53"/>
      <c r="AQ2475" s="53"/>
      <c r="AR2475" s="1"/>
      <c r="AS2475" s="1"/>
    </row>
    <row r="2476" spans="1:45" ht="18.75" customHeight="1" x14ac:dyDescent="0.35">
      <c r="A2476" s="1"/>
      <c r="B2476" s="49">
        <f>IF(R2476="",0,COUNTIF($R$7:R2476,R2476))</f>
        <v>0</v>
      </c>
      <c r="C2476" s="49" t="str">
        <f t="shared" si="612"/>
        <v>0</v>
      </c>
      <c r="D2476" s="49">
        <f>IF(X2476="",0,COUNTIF($X$7:X2476,X2476))</f>
        <v>0</v>
      </c>
      <c r="E2476" s="49" t="str">
        <f t="shared" si="613"/>
        <v>0</v>
      </c>
      <c r="F2476" s="49">
        <f>IF(AD2476="",0,COUNTIF($AD$7:AD2476,AD2476))</f>
        <v>0</v>
      </c>
      <c r="G2476" s="49" t="str">
        <f t="shared" si="614"/>
        <v>0</v>
      </c>
      <c r="H2476" s="49">
        <f>IF(AJ2476="",0,COUNTIF($AJ$7:AJ2476,AJ2476))</f>
        <v>0</v>
      </c>
      <c r="I2476" s="49" t="str">
        <f t="shared" si="615"/>
        <v>0</v>
      </c>
      <c r="J2476" s="120">
        <f t="shared" si="616"/>
        <v>0</v>
      </c>
      <c r="K2476" s="50" t="str">
        <f t="shared" si="617"/>
        <v>-</v>
      </c>
      <c r="L2476" s="49">
        <f>IF(N2476="",0,COUNTIF($N$7:N2476,N2476))</f>
        <v>0</v>
      </c>
      <c r="M2476" s="50" t="str">
        <f t="shared" si="618"/>
        <v>0</v>
      </c>
      <c r="N2476" s="49" t="str">
        <f t="shared" si="619"/>
        <v/>
      </c>
      <c r="O2476" s="1"/>
      <c r="P2476" s="112"/>
      <c r="Q2476" s="4"/>
      <c r="R2476" s="4"/>
      <c r="S2476" s="54" t="str">
        <f t="shared" si="620"/>
        <v/>
      </c>
      <c r="T2476" s="51"/>
      <c r="U2476" s="53"/>
      <c r="V2476" s="233"/>
      <c r="W2476" s="234" t="str">
        <f t="shared" si="621"/>
        <v/>
      </c>
      <c r="X2476" s="52"/>
      <c r="Y2476" s="53"/>
      <c r="Z2476" s="53"/>
      <c r="AA2476" s="53"/>
      <c r="AB2476" s="54" t="str">
        <f t="shared" si="622"/>
        <v/>
      </c>
      <c r="AC2476" s="54" t="str">
        <f t="shared" si="623"/>
        <v/>
      </c>
      <c r="AD2476" s="52"/>
      <c r="AE2476" s="53"/>
      <c r="AF2476" s="53"/>
      <c r="AG2476" s="53"/>
      <c r="AH2476" s="54" t="str">
        <f t="shared" si="624"/>
        <v/>
      </c>
      <c r="AI2476" s="54" t="str">
        <f t="shared" si="625"/>
        <v/>
      </c>
      <c r="AJ2476" s="52"/>
      <c r="AK2476" s="55"/>
      <c r="AL2476" s="55"/>
      <c r="AM2476" s="55"/>
      <c r="AN2476" s="54" t="str">
        <f t="shared" si="626"/>
        <v/>
      </c>
      <c r="AO2476" s="54" t="str">
        <f t="shared" si="627"/>
        <v/>
      </c>
      <c r="AP2476" s="53"/>
      <c r="AQ2476" s="53"/>
      <c r="AR2476" s="1"/>
      <c r="AS2476" s="1"/>
    </row>
    <row r="2477" spans="1:45" ht="18.75" customHeight="1" x14ac:dyDescent="0.35">
      <c r="A2477" s="1"/>
      <c r="B2477" s="49">
        <f>IF(R2477="",0,COUNTIF($R$7:R2477,R2477))</f>
        <v>0</v>
      </c>
      <c r="C2477" s="49" t="str">
        <f t="shared" si="612"/>
        <v>0</v>
      </c>
      <c r="D2477" s="49">
        <f>IF(X2477="",0,COUNTIF($X$7:X2477,X2477))</f>
        <v>0</v>
      </c>
      <c r="E2477" s="49" t="str">
        <f t="shared" si="613"/>
        <v>0</v>
      </c>
      <c r="F2477" s="49">
        <f>IF(AD2477="",0,COUNTIF($AD$7:AD2477,AD2477))</f>
        <v>0</v>
      </c>
      <c r="G2477" s="49" t="str">
        <f t="shared" si="614"/>
        <v>0</v>
      </c>
      <c r="H2477" s="49">
        <f>IF(AJ2477="",0,COUNTIF($AJ$7:AJ2477,AJ2477))</f>
        <v>0</v>
      </c>
      <c r="I2477" s="49" t="str">
        <f t="shared" si="615"/>
        <v>0</v>
      </c>
      <c r="J2477" s="120">
        <f t="shared" si="616"/>
        <v>0</v>
      </c>
      <c r="K2477" s="50" t="str">
        <f t="shared" si="617"/>
        <v>-</v>
      </c>
      <c r="L2477" s="49">
        <f>IF(N2477="",0,COUNTIF($N$7:N2477,N2477))</f>
        <v>0</v>
      </c>
      <c r="M2477" s="50" t="str">
        <f t="shared" si="618"/>
        <v>0</v>
      </c>
      <c r="N2477" s="49" t="str">
        <f t="shared" si="619"/>
        <v/>
      </c>
      <c r="O2477" s="1"/>
      <c r="P2477" s="112"/>
      <c r="Q2477" s="4"/>
      <c r="R2477" s="4"/>
      <c r="S2477" s="54" t="str">
        <f t="shared" si="620"/>
        <v/>
      </c>
      <c r="T2477" s="51"/>
      <c r="U2477" s="53"/>
      <c r="V2477" s="233"/>
      <c r="W2477" s="234" t="str">
        <f t="shared" si="621"/>
        <v/>
      </c>
      <c r="X2477" s="52"/>
      <c r="Y2477" s="53"/>
      <c r="Z2477" s="53"/>
      <c r="AA2477" s="53"/>
      <c r="AB2477" s="54" t="str">
        <f t="shared" si="622"/>
        <v/>
      </c>
      <c r="AC2477" s="54" t="str">
        <f t="shared" si="623"/>
        <v/>
      </c>
      <c r="AD2477" s="52"/>
      <c r="AE2477" s="53"/>
      <c r="AF2477" s="53"/>
      <c r="AG2477" s="53"/>
      <c r="AH2477" s="54" t="str">
        <f t="shared" si="624"/>
        <v/>
      </c>
      <c r="AI2477" s="54" t="str">
        <f t="shared" si="625"/>
        <v/>
      </c>
      <c r="AJ2477" s="52"/>
      <c r="AK2477" s="55"/>
      <c r="AL2477" s="55"/>
      <c r="AM2477" s="55"/>
      <c r="AN2477" s="54" t="str">
        <f t="shared" si="626"/>
        <v/>
      </c>
      <c r="AO2477" s="54" t="str">
        <f t="shared" si="627"/>
        <v/>
      </c>
      <c r="AP2477" s="53"/>
      <c r="AQ2477" s="53"/>
      <c r="AR2477" s="1"/>
      <c r="AS2477" s="1"/>
    </row>
    <row r="2478" spans="1:45" ht="18.75" customHeight="1" x14ac:dyDescent="0.35">
      <c r="A2478" s="1"/>
      <c r="B2478" s="49">
        <f>IF(R2478="",0,COUNTIF($R$7:R2478,R2478))</f>
        <v>0</v>
      </c>
      <c r="C2478" s="49" t="str">
        <f t="shared" si="612"/>
        <v>0</v>
      </c>
      <c r="D2478" s="49">
        <f>IF(X2478="",0,COUNTIF($X$7:X2478,X2478))</f>
        <v>0</v>
      </c>
      <c r="E2478" s="49" t="str">
        <f t="shared" si="613"/>
        <v>0</v>
      </c>
      <c r="F2478" s="49">
        <f>IF(AD2478="",0,COUNTIF($AD$7:AD2478,AD2478))</f>
        <v>0</v>
      </c>
      <c r="G2478" s="49" t="str">
        <f t="shared" si="614"/>
        <v>0</v>
      </c>
      <c r="H2478" s="49">
        <f>IF(AJ2478="",0,COUNTIF($AJ$7:AJ2478,AJ2478))</f>
        <v>0</v>
      </c>
      <c r="I2478" s="49" t="str">
        <f t="shared" si="615"/>
        <v>0</v>
      </c>
      <c r="J2478" s="120">
        <f t="shared" si="616"/>
        <v>0</v>
      </c>
      <c r="K2478" s="50" t="str">
        <f t="shared" si="617"/>
        <v>-</v>
      </c>
      <c r="L2478" s="49">
        <f>IF(N2478="",0,COUNTIF($N$7:N2478,N2478))</f>
        <v>0</v>
      </c>
      <c r="M2478" s="50" t="str">
        <f t="shared" si="618"/>
        <v>0</v>
      </c>
      <c r="N2478" s="49" t="str">
        <f t="shared" si="619"/>
        <v/>
      </c>
      <c r="O2478" s="1"/>
      <c r="P2478" s="112"/>
      <c r="Q2478" s="4"/>
      <c r="R2478" s="4"/>
      <c r="S2478" s="54" t="str">
        <f t="shared" si="620"/>
        <v/>
      </c>
      <c r="T2478" s="51"/>
      <c r="U2478" s="53"/>
      <c r="V2478" s="233"/>
      <c r="W2478" s="234" t="str">
        <f t="shared" si="621"/>
        <v/>
      </c>
      <c r="X2478" s="52"/>
      <c r="Y2478" s="53"/>
      <c r="Z2478" s="53"/>
      <c r="AA2478" s="53"/>
      <c r="AB2478" s="54" t="str">
        <f t="shared" si="622"/>
        <v/>
      </c>
      <c r="AC2478" s="54" t="str">
        <f t="shared" si="623"/>
        <v/>
      </c>
      <c r="AD2478" s="52"/>
      <c r="AE2478" s="53"/>
      <c r="AF2478" s="53"/>
      <c r="AG2478" s="53"/>
      <c r="AH2478" s="54" t="str">
        <f t="shared" si="624"/>
        <v/>
      </c>
      <c r="AI2478" s="54" t="str">
        <f t="shared" si="625"/>
        <v/>
      </c>
      <c r="AJ2478" s="52"/>
      <c r="AK2478" s="55"/>
      <c r="AL2478" s="55"/>
      <c r="AM2478" s="55"/>
      <c r="AN2478" s="54" t="str">
        <f t="shared" si="626"/>
        <v/>
      </c>
      <c r="AO2478" s="54" t="str">
        <f t="shared" si="627"/>
        <v/>
      </c>
      <c r="AP2478" s="53"/>
      <c r="AQ2478" s="53"/>
      <c r="AR2478" s="1"/>
      <c r="AS2478" s="1"/>
    </row>
    <row r="2479" spans="1:45" ht="18.75" customHeight="1" x14ac:dyDescent="0.35">
      <c r="A2479" s="1"/>
      <c r="B2479" s="49">
        <f>IF(R2479="",0,COUNTIF($R$7:R2479,R2479))</f>
        <v>0</v>
      </c>
      <c r="C2479" s="49" t="str">
        <f t="shared" si="612"/>
        <v>0</v>
      </c>
      <c r="D2479" s="49">
        <f>IF(X2479="",0,COUNTIF($X$7:X2479,X2479))</f>
        <v>0</v>
      </c>
      <c r="E2479" s="49" t="str">
        <f t="shared" si="613"/>
        <v>0</v>
      </c>
      <c r="F2479" s="49">
        <f>IF(AD2479="",0,COUNTIF($AD$7:AD2479,AD2479))</f>
        <v>0</v>
      </c>
      <c r="G2479" s="49" t="str">
        <f t="shared" si="614"/>
        <v>0</v>
      </c>
      <c r="H2479" s="49">
        <f>IF(AJ2479="",0,COUNTIF($AJ$7:AJ2479,AJ2479))</f>
        <v>0</v>
      </c>
      <c r="I2479" s="49" t="str">
        <f t="shared" si="615"/>
        <v>0</v>
      </c>
      <c r="J2479" s="120">
        <f t="shared" si="616"/>
        <v>0</v>
      </c>
      <c r="K2479" s="50" t="str">
        <f t="shared" si="617"/>
        <v>-</v>
      </c>
      <c r="L2479" s="49">
        <f>IF(N2479="",0,COUNTIF($N$7:N2479,N2479))</f>
        <v>0</v>
      </c>
      <c r="M2479" s="50" t="str">
        <f t="shared" si="618"/>
        <v>0</v>
      </c>
      <c r="N2479" s="49" t="str">
        <f t="shared" si="619"/>
        <v/>
      </c>
      <c r="O2479" s="1"/>
      <c r="P2479" s="112"/>
      <c r="Q2479" s="4"/>
      <c r="R2479" s="4"/>
      <c r="S2479" s="54" t="str">
        <f t="shared" si="620"/>
        <v/>
      </c>
      <c r="T2479" s="51"/>
      <c r="U2479" s="53"/>
      <c r="V2479" s="233"/>
      <c r="W2479" s="234" t="str">
        <f t="shared" si="621"/>
        <v/>
      </c>
      <c r="X2479" s="52"/>
      <c r="Y2479" s="53"/>
      <c r="Z2479" s="53"/>
      <c r="AA2479" s="53"/>
      <c r="AB2479" s="54" t="str">
        <f t="shared" si="622"/>
        <v/>
      </c>
      <c r="AC2479" s="54" t="str">
        <f t="shared" si="623"/>
        <v/>
      </c>
      <c r="AD2479" s="52"/>
      <c r="AE2479" s="53"/>
      <c r="AF2479" s="53"/>
      <c r="AG2479" s="53"/>
      <c r="AH2479" s="54" t="str">
        <f t="shared" si="624"/>
        <v/>
      </c>
      <c r="AI2479" s="54" t="str">
        <f t="shared" si="625"/>
        <v/>
      </c>
      <c r="AJ2479" s="52"/>
      <c r="AK2479" s="55"/>
      <c r="AL2479" s="55"/>
      <c r="AM2479" s="55"/>
      <c r="AN2479" s="54" t="str">
        <f t="shared" si="626"/>
        <v/>
      </c>
      <c r="AO2479" s="54" t="str">
        <f t="shared" si="627"/>
        <v/>
      </c>
      <c r="AP2479" s="53"/>
      <c r="AQ2479" s="53"/>
      <c r="AR2479" s="1"/>
      <c r="AS2479" s="1"/>
    </row>
    <row r="2480" spans="1:45" ht="18.75" customHeight="1" x14ac:dyDescent="0.35">
      <c r="A2480" s="1"/>
      <c r="B2480" s="49">
        <f>IF(R2480="",0,COUNTIF($R$7:R2480,R2480))</f>
        <v>0</v>
      </c>
      <c r="C2480" s="49" t="str">
        <f t="shared" si="612"/>
        <v>0</v>
      </c>
      <c r="D2480" s="49">
        <f>IF(X2480="",0,COUNTIF($X$7:X2480,X2480))</f>
        <v>0</v>
      </c>
      <c r="E2480" s="49" t="str">
        <f t="shared" si="613"/>
        <v>0</v>
      </c>
      <c r="F2480" s="49">
        <f>IF(AD2480="",0,COUNTIF($AD$7:AD2480,AD2480))</f>
        <v>0</v>
      </c>
      <c r="G2480" s="49" t="str">
        <f t="shared" si="614"/>
        <v>0</v>
      </c>
      <c r="H2480" s="49">
        <f>IF(AJ2480="",0,COUNTIF($AJ$7:AJ2480,AJ2480))</f>
        <v>0</v>
      </c>
      <c r="I2480" s="49" t="str">
        <f t="shared" si="615"/>
        <v>0</v>
      </c>
      <c r="J2480" s="120">
        <f t="shared" si="616"/>
        <v>0</v>
      </c>
      <c r="K2480" s="50" t="str">
        <f t="shared" si="617"/>
        <v>-</v>
      </c>
      <c r="L2480" s="49">
        <f>IF(N2480="",0,COUNTIF($N$7:N2480,N2480))</f>
        <v>0</v>
      </c>
      <c r="M2480" s="50" t="str">
        <f t="shared" si="618"/>
        <v>0</v>
      </c>
      <c r="N2480" s="49" t="str">
        <f t="shared" si="619"/>
        <v/>
      </c>
      <c r="O2480" s="1"/>
      <c r="P2480" s="112"/>
      <c r="Q2480" s="4"/>
      <c r="R2480" s="4"/>
      <c r="S2480" s="54" t="str">
        <f t="shared" si="620"/>
        <v/>
      </c>
      <c r="T2480" s="51"/>
      <c r="U2480" s="53"/>
      <c r="V2480" s="233"/>
      <c r="W2480" s="234" t="str">
        <f t="shared" si="621"/>
        <v/>
      </c>
      <c r="X2480" s="52"/>
      <c r="Y2480" s="53"/>
      <c r="Z2480" s="53"/>
      <c r="AA2480" s="53"/>
      <c r="AB2480" s="54" t="str">
        <f t="shared" si="622"/>
        <v/>
      </c>
      <c r="AC2480" s="54" t="str">
        <f t="shared" si="623"/>
        <v/>
      </c>
      <c r="AD2480" s="52"/>
      <c r="AE2480" s="53"/>
      <c r="AF2480" s="53"/>
      <c r="AG2480" s="53"/>
      <c r="AH2480" s="54" t="str">
        <f t="shared" si="624"/>
        <v/>
      </c>
      <c r="AI2480" s="54" t="str">
        <f t="shared" si="625"/>
        <v/>
      </c>
      <c r="AJ2480" s="52"/>
      <c r="AK2480" s="55"/>
      <c r="AL2480" s="55"/>
      <c r="AM2480" s="55"/>
      <c r="AN2480" s="54" t="str">
        <f t="shared" si="626"/>
        <v/>
      </c>
      <c r="AO2480" s="54" t="str">
        <f t="shared" si="627"/>
        <v/>
      </c>
      <c r="AP2480" s="53"/>
      <c r="AQ2480" s="53"/>
      <c r="AR2480" s="1"/>
      <c r="AS2480" s="1"/>
    </row>
    <row r="2481" spans="1:45" ht="18.75" customHeight="1" x14ac:dyDescent="0.35">
      <c r="A2481" s="1"/>
      <c r="B2481" s="49">
        <f>IF(R2481="",0,COUNTIF($R$7:R2481,R2481))</f>
        <v>0</v>
      </c>
      <c r="C2481" s="49" t="str">
        <f t="shared" si="612"/>
        <v>0</v>
      </c>
      <c r="D2481" s="49">
        <f>IF(X2481="",0,COUNTIF($X$7:X2481,X2481))</f>
        <v>0</v>
      </c>
      <c r="E2481" s="49" t="str">
        <f t="shared" si="613"/>
        <v>0</v>
      </c>
      <c r="F2481" s="49">
        <f>IF(AD2481="",0,COUNTIF($AD$7:AD2481,AD2481))</f>
        <v>0</v>
      </c>
      <c r="G2481" s="49" t="str">
        <f t="shared" si="614"/>
        <v>0</v>
      </c>
      <c r="H2481" s="49">
        <f>IF(AJ2481="",0,COUNTIF($AJ$7:AJ2481,AJ2481))</f>
        <v>0</v>
      </c>
      <c r="I2481" s="49" t="str">
        <f t="shared" si="615"/>
        <v>0</v>
      </c>
      <c r="J2481" s="120">
        <f t="shared" si="616"/>
        <v>0</v>
      </c>
      <c r="K2481" s="50" t="str">
        <f t="shared" si="617"/>
        <v>-</v>
      </c>
      <c r="L2481" s="49">
        <f>IF(N2481="",0,COUNTIF($N$7:N2481,N2481))</f>
        <v>0</v>
      </c>
      <c r="M2481" s="50" t="str">
        <f t="shared" si="618"/>
        <v>0</v>
      </c>
      <c r="N2481" s="49" t="str">
        <f t="shared" si="619"/>
        <v/>
      </c>
      <c r="O2481" s="1"/>
      <c r="P2481" s="112"/>
      <c r="Q2481" s="4"/>
      <c r="R2481" s="4"/>
      <c r="S2481" s="54" t="str">
        <f t="shared" si="620"/>
        <v/>
      </c>
      <c r="T2481" s="51"/>
      <c r="U2481" s="53"/>
      <c r="V2481" s="233"/>
      <c r="W2481" s="234" t="str">
        <f t="shared" si="621"/>
        <v/>
      </c>
      <c r="X2481" s="52"/>
      <c r="Y2481" s="53"/>
      <c r="Z2481" s="53"/>
      <c r="AA2481" s="53"/>
      <c r="AB2481" s="54" t="str">
        <f t="shared" si="622"/>
        <v/>
      </c>
      <c r="AC2481" s="54" t="str">
        <f t="shared" si="623"/>
        <v/>
      </c>
      <c r="AD2481" s="52"/>
      <c r="AE2481" s="53"/>
      <c r="AF2481" s="53"/>
      <c r="AG2481" s="53"/>
      <c r="AH2481" s="54" t="str">
        <f t="shared" si="624"/>
        <v/>
      </c>
      <c r="AI2481" s="54" t="str">
        <f t="shared" si="625"/>
        <v/>
      </c>
      <c r="AJ2481" s="52"/>
      <c r="AK2481" s="55"/>
      <c r="AL2481" s="55"/>
      <c r="AM2481" s="55"/>
      <c r="AN2481" s="54" t="str">
        <f t="shared" si="626"/>
        <v/>
      </c>
      <c r="AO2481" s="54" t="str">
        <f t="shared" si="627"/>
        <v/>
      </c>
      <c r="AP2481" s="53"/>
      <c r="AQ2481" s="53"/>
      <c r="AR2481" s="1"/>
      <c r="AS2481" s="1"/>
    </row>
    <row r="2482" spans="1:45" ht="18.75" customHeight="1" x14ac:dyDescent="0.35">
      <c r="A2482" s="1"/>
      <c r="B2482" s="49">
        <f>IF(R2482="",0,COUNTIF($R$7:R2482,R2482))</f>
        <v>0</v>
      </c>
      <c r="C2482" s="49" t="str">
        <f t="shared" si="612"/>
        <v>0</v>
      </c>
      <c r="D2482" s="49">
        <f>IF(X2482="",0,COUNTIF($X$7:X2482,X2482))</f>
        <v>0</v>
      </c>
      <c r="E2482" s="49" t="str">
        <f t="shared" si="613"/>
        <v>0</v>
      </c>
      <c r="F2482" s="49">
        <f>IF(AD2482="",0,COUNTIF($AD$7:AD2482,AD2482))</f>
        <v>0</v>
      </c>
      <c r="G2482" s="49" t="str">
        <f t="shared" si="614"/>
        <v>0</v>
      </c>
      <c r="H2482" s="49">
        <f>IF(AJ2482="",0,COUNTIF($AJ$7:AJ2482,AJ2482))</f>
        <v>0</v>
      </c>
      <c r="I2482" s="49" t="str">
        <f t="shared" si="615"/>
        <v>0</v>
      </c>
      <c r="J2482" s="120">
        <f t="shared" si="616"/>
        <v>0</v>
      </c>
      <c r="K2482" s="50" t="str">
        <f t="shared" si="617"/>
        <v>-</v>
      </c>
      <c r="L2482" s="49">
        <f>IF(N2482="",0,COUNTIF($N$7:N2482,N2482))</f>
        <v>0</v>
      </c>
      <c r="M2482" s="50" t="str">
        <f t="shared" si="618"/>
        <v>0</v>
      </c>
      <c r="N2482" s="49" t="str">
        <f t="shared" si="619"/>
        <v/>
      </c>
      <c r="O2482" s="1"/>
      <c r="P2482" s="112"/>
      <c r="Q2482" s="4"/>
      <c r="R2482" s="4"/>
      <c r="S2482" s="54" t="str">
        <f t="shared" si="620"/>
        <v/>
      </c>
      <c r="T2482" s="51"/>
      <c r="U2482" s="53"/>
      <c r="V2482" s="233"/>
      <c r="W2482" s="234" t="str">
        <f t="shared" si="621"/>
        <v/>
      </c>
      <c r="X2482" s="52"/>
      <c r="Y2482" s="53"/>
      <c r="Z2482" s="53"/>
      <c r="AA2482" s="53"/>
      <c r="AB2482" s="54" t="str">
        <f t="shared" si="622"/>
        <v/>
      </c>
      <c r="AC2482" s="54" t="str">
        <f t="shared" si="623"/>
        <v/>
      </c>
      <c r="AD2482" s="52"/>
      <c r="AE2482" s="53"/>
      <c r="AF2482" s="53"/>
      <c r="AG2482" s="53"/>
      <c r="AH2482" s="54" t="str">
        <f t="shared" si="624"/>
        <v/>
      </c>
      <c r="AI2482" s="54" t="str">
        <f t="shared" si="625"/>
        <v/>
      </c>
      <c r="AJ2482" s="52"/>
      <c r="AK2482" s="55"/>
      <c r="AL2482" s="55"/>
      <c r="AM2482" s="55"/>
      <c r="AN2482" s="54" t="str">
        <f t="shared" si="626"/>
        <v/>
      </c>
      <c r="AO2482" s="54" t="str">
        <f t="shared" si="627"/>
        <v/>
      </c>
      <c r="AP2482" s="53"/>
      <c r="AQ2482" s="53"/>
      <c r="AR2482" s="1"/>
      <c r="AS2482" s="1"/>
    </row>
    <row r="2483" spans="1:45" ht="18.75" customHeight="1" x14ac:dyDescent="0.35">
      <c r="A2483" s="1"/>
      <c r="B2483" s="49">
        <f>IF(R2483="",0,COUNTIF($R$7:R2483,R2483))</f>
        <v>0</v>
      </c>
      <c r="C2483" s="49" t="str">
        <f t="shared" ref="C2483:C2546" si="628">B2483&amp;R2483</f>
        <v>0</v>
      </c>
      <c r="D2483" s="49">
        <f>IF(X2483="",0,COUNTIF($X$7:X2483,X2483))</f>
        <v>0</v>
      </c>
      <c r="E2483" s="49" t="str">
        <f t="shared" ref="E2483:E2546" si="629">D2483&amp;X2483</f>
        <v>0</v>
      </c>
      <c r="F2483" s="49">
        <f>IF(AD2483="",0,COUNTIF($AD$7:AD2483,AD2483))</f>
        <v>0</v>
      </c>
      <c r="G2483" s="49" t="str">
        <f t="shared" ref="G2483:G2546" si="630">F2483&amp;AD2483</f>
        <v>0</v>
      </c>
      <c r="H2483" s="49">
        <f>IF(AJ2483="",0,COUNTIF($AJ$7:AJ2483,AJ2483))</f>
        <v>0</v>
      </c>
      <c r="I2483" s="49" t="str">
        <f t="shared" ref="I2483:I2546" si="631">H2483&amp;AJ2483</f>
        <v>0</v>
      </c>
      <c r="J2483" s="120">
        <f t="shared" ref="J2483:J2546" si="632">Y2483+AE2483+AK2483</f>
        <v>0</v>
      </c>
      <c r="K2483" s="50" t="str">
        <f t="shared" ref="K2483:K2546" si="633">IF(R2483="","-",IF(P2483&lt;&gt;"",P2483,K2482))</f>
        <v>-</v>
      </c>
      <c r="L2483" s="49">
        <f>IF(N2483="",0,COUNTIF($N$7:N2483,N2483))</f>
        <v>0</v>
      </c>
      <c r="M2483" s="50" t="str">
        <f t="shared" ref="M2483:M2546" si="634">L2483&amp;N2483</f>
        <v>0</v>
      </c>
      <c r="N2483" s="49" t="str">
        <f t="shared" ref="N2483:N2546" si="635">IF(R2483="","",IF(Q2483&lt;&gt;"",Q2483,N2482))</f>
        <v/>
      </c>
      <c r="O2483" s="1"/>
      <c r="P2483" s="112"/>
      <c r="Q2483" s="4"/>
      <c r="R2483" s="4"/>
      <c r="S2483" s="54" t="str">
        <f t="shared" ref="S2483:S2546" si="636">IF(R2483&lt;&gt;"",VLOOKUP(R2483,DP,2,FALSE),"")</f>
        <v/>
      </c>
      <c r="T2483" s="51"/>
      <c r="U2483" s="53"/>
      <c r="V2483" s="233"/>
      <c r="W2483" s="234" t="str">
        <f t="shared" ref="W2483:W2546" si="637">IF(AND(R2483&lt;&gt;"",U2483&lt;&gt;""),$U2483*$V2483,"")</f>
        <v/>
      </c>
      <c r="X2483" s="52"/>
      <c r="Y2483" s="53"/>
      <c r="Z2483" s="53"/>
      <c r="AA2483" s="53"/>
      <c r="AB2483" s="54" t="str">
        <f t="shared" ref="AB2483:AB2546" si="638">IF(AND(R2483&lt;&gt;"",X2483&lt;&gt;""),$Y2483*$Z2483,"")</f>
        <v/>
      </c>
      <c r="AC2483" s="54" t="str">
        <f t="shared" ref="AC2483:AC2546" si="639">IF(AND(R2483&lt;&gt;"",X2483&lt;&gt;""),$Y2483*$AA2483,"")</f>
        <v/>
      </c>
      <c r="AD2483" s="52"/>
      <c r="AE2483" s="53"/>
      <c r="AF2483" s="53"/>
      <c r="AG2483" s="53"/>
      <c r="AH2483" s="54" t="str">
        <f t="shared" ref="AH2483:AH2546" si="640">IF(AND(R2483&lt;&gt;"",AD2483&lt;&gt;""),$AE2483*$AF2483,"")</f>
        <v/>
      </c>
      <c r="AI2483" s="54" t="str">
        <f t="shared" ref="AI2483:AI2546" si="641">IF(AND(R2483&lt;&gt;"",AD2483&lt;&gt;""),$AE2483*$AG2483,"")</f>
        <v/>
      </c>
      <c r="AJ2483" s="52"/>
      <c r="AK2483" s="55"/>
      <c r="AL2483" s="55"/>
      <c r="AM2483" s="55"/>
      <c r="AN2483" s="54" t="str">
        <f t="shared" ref="AN2483:AN2546" si="642">IF(AND(R2483&lt;&gt;"",AJ2483&lt;&gt;""),$AK2483*$AL2483,"")</f>
        <v/>
      </c>
      <c r="AO2483" s="54" t="str">
        <f t="shared" ref="AO2483:AO2546" si="643">IF(AND(R2483&lt;&gt;"",AJ2483&lt;&gt;""),$AK2483*$AM2483,"")</f>
        <v/>
      </c>
      <c r="AP2483" s="53"/>
      <c r="AQ2483" s="53"/>
      <c r="AR2483" s="1"/>
      <c r="AS2483" s="1"/>
    </row>
    <row r="2484" spans="1:45" ht="18.75" customHeight="1" x14ac:dyDescent="0.35">
      <c r="A2484" s="1"/>
      <c r="B2484" s="49">
        <f>IF(R2484="",0,COUNTIF($R$7:R2484,R2484))</f>
        <v>0</v>
      </c>
      <c r="C2484" s="49" t="str">
        <f t="shared" si="628"/>
        <v>0</v>
      </c>
      <c r="D2484" s="49">
        <f>IF(X2484="",0,COUNTIF($X$7:X2484,X2484))</f>
        <v>0</v>
      </c>
      <c r="E2484" s="49" t="str">
        <f t="shared" si="629"/>
        <v>0</v>
      </c>
      <c r="F2484" s="49">
        <f>IF(AD2484="",0,COUNTIF($AD$7:AD2484,AD2484))</f>
        <v>0</v>
      </c>
      <c r="G2484" s="49" t="str">
        <f t="shared" si="630"/>
        <v>0</v>
      </c>
      <c r="H2484" s="49">
        <f>IF(AJ2484="",0,COUNTIF($AJ$7:AJ2484,AJ2484))</f>
        <v>0</v>
      </c>
      <c r="I2484" s="49" t="str">
        <f t="shared" si="631"/>
        <v>0</v>
      </c>
      <c r="J2484" s="120">
        <f t="shared" si="632"/>
        <v>0</v>
      </c>
      <c r="K2484" s="50" t="str">
        <f t="shared" si="633"/>
        <v>-</v>
      </c>
      <c r="L2484" s="49">
        <f>IF(N2484="",0,COUNTIF($N$7:N2484,N2484))</f>
        <v>0</v>
      </c>
      <c r="M2484" s="50" t="str">
        <f t="shared" si="634"/>
        <v>0</v>
      </c>
      <c r="N2484" s="49" t="str">
        <f t="shared" si="635"/>
        <v/>
      </c>
      <c r="O2484" s="1"/>
      <c r="P2484" s="112"/>
      <c r="Q2484" s="4"/>
      <c r="R2484" s="4"/>
      <c r="S2484" s="54" t="str">
        <f t="shared" si="636"/>
        <v/>
      </c>
      <c r="T2484" s="51"/>
      <c r="U2484" s="53"/>
      <c r="V2484" s="233"/>
      <c r="W2484" s="234" t="str">
        <f t="shared" si="637"/>
        <v/>
      </c>
      <c r="X2484" s="52"/>
      <c r="Y2484" s="53"/>
      <c r="Z2484" s="53"/>
      <c r="AA2484" s="53"/>
      <c r="AB2484" s="54" t="str">
        <f t="shared" si="638"/>
        <v/>
      </c>
      <c r="AC2484" s="54" t="str">
        <f t="shared" si="639"/>
        <v/>
      </c>
      <c r="AD2484" s="52"/>
      <c r="AE2484" s="53"/>
      <c r="AF2484" s="53"/>
      <c r="AG2484" s="53"/>
      <c r="AH2484" s="54" t="str">
        <f t="shared" si="640"/>
        <v/>
      </c>
      <c r="AI2484" s="54" t="str">
        <f t="shared" si="641"/>
        <v/>
      </c>
      <c r="AJ2484" s="52"/>
      <c r="AK2484" s="55"/>
      <c r="AL2484" s="55"/>
      <c r="AM2484" s="55"/>
      <c r="AN2484" s="54" t="str">
        <f t="shared" si="642"/>
        <v/>
      </c>
      <c r="AO2484" s="54" t="str">
        <f t="shared" si="643"/>
        <v/>
      </c>
      <c r="AP2484" s="53"/>
      <c r="AQ2484" s="53"/>
      <c r="AR2484" s="1"/>
      <c r="AS2484" s="1"/>
    </row>
    <row r="2485" spans="1:45" ht="18.75" customHeight="1" x14ac:dyDescent="0.35">
      <c r="A2485" s="1"/>
      <c r="B2485" s="49">
        <f>IF(R2485="",0,COUNTIF($R$7:R2485,R2485))</f>
        <v>0</v>
      </c>
      <c r="C2485" s="49" t="str">
        <f t="shared" si="628"/>
        <v>0</v>
      </c>
      <c r="D2485" s="49">
        <f>IF(X2485="",0,COUNTIF($X$7:X2485,X2485))</f>
        <v>0</v>
      </c>
      <c r="E2485" s="49" t="str">
        <f t="shared" si="629"/>
        <v>0</v>
      </c>
      <c r="F2485" s="49">
        <f>IF(AD2485="",0,COUNTIF($AD$7:AD2485,AD2485))</f>
        <v>0</v>
      </c>
      <c r="G2485" s="49" t="str">
        <f t="shared" si="630"/>
        <v>0</v>
      </c>
      <c r="H2485" s="49">
        <f>IF(AJ2485="",0,COUNTIF($AJ$7:AJ2485,AJ2485))</f>
        <v>0</v>
      </c>
      <c r="I2485" s="49" t="str">
        <f t="shared" si="631"/>
        <v>0</v>
      </c>
      <c r="J2485" s="120">
        <f t="shared" si="632"/>
        <v>0</v>
      </c>
      <c r="K2485" s="50" t="str">
        <f t="shared" si="633"/>
        <v>-</v>
      </c>
      <c r="L2485" s="49">
        <f>IF(N2485="",0,COUNTIF($N$7:N2485,N2485))</f>
        <v>0</v>
      </c>
      <c r="M2485" s="50" t="str">
        <f t="shared" si="634"/>
        <v>0</v>
      </c>
      <c r="N2485" s="49" t="str">
        <f t="shared" si="635"/>
        <v/>
      </c>
      <c r="O2485" s="1"/>
      <c r="P2485" s="112"/>
      <c r="Q2485" s="4"/>
      <c r="R2485" s="4"/>
      <c r="S2485" s="54" t="str">
        <f t="shared" si="636"/>
        <v/>
      </c>
      <c r="T2485" s="51"/>
      <c r="U2485" s="53"/>
      <c r="V2485" s="233"/>
      <c r="W2485" s="234" t="str">
        <f t="shared" si="637"/>
        <v/>
      </c>
      <c r="X2485" s="52"/>
      <c r="Y2485" s="53"/>
      <c r="Z2485" s="53"/>
      <c r="AA2485" s="53"/>
      <c r="AB2485" s="54" t="str">
        <f t="shared" si="638"/>
        <v/>
      </c>
      <c r="AC2485" s="54" t="str">
        <f t="shared" si="639"/>
        <v/>
      </c>
      <c r="AD2485" s="52"/>
      <c r="AE2485" s="53"/>
      <c r="AF2485" s="53"/>
      <c r="AG2485" s="53"/>
      <c r="AH2485" s="54" t="str">
        <f t="shared" si="640"/>
        <v/>
      </c>
      <c r="AI2485" s="54" t="str">
        <f t="shared" si="641"/>
        <v/>
      </c>
      <c r="AJ2485" s="52"/>
      <c r="AK2485" s="55"/>
      <c r="AL2485" s="55"/>
      <c r="AM2485" s="55"/>
      <c r="AN2485" s="54" t="str">
        <f t="shared" si="642"/>
        <v/>
      </c>
      <c r="AO2485" s="54" t="str">
        <f t="shared" si="643"/>
        <v/>
      </c>
      <c r="AP2485" s="53"/>
      <c r="AQ2485" s="53"/>
      <c r="AR2485" s="1"/>
      <c r="AS2485" s="1"/>
    </row>
    <row r="2486" spans="1:45" ht="18.75" customHeight="1" x14ac:dyDescent="0.35">
      <c r="A2486" s="1"/>
      <c r="B2486" s="49">
        <f>IF(R2486="",0,COUNTIF($R$7:R2486,R2486))</f>
        <v>0</v>
      </c>
      <c r="C2486" s="49" t="str">
        <f t="shared" si="628"/>
        <v>0</v>
      </c>
      <c r="D2486" s="49">
        <f>IF(X2486="",0,COUNTIF($X$7:X2486,X2486))</f>
        <v>0</v>
      </c>
      <c r="E2486" s="49" t="str">
        <f t="shared" si="629"/>
        <v>0</v>
      </c>
      <c r="F2486" s="49">
        <f>IF(AD2486="",0,COUNTIF($AD$7:AD2486,AD2486))</f>
        <v>0</v>
      </c>
      <c r="G2486" s="49" t="str">
        <f t="shared" si="630"/>
        <v>0</v>
      </c>
      <c r="H2486" s="49">
        <f>IF(AJ2486="",0,COUNTIF($AJ$7:AJ2486,AJ2486))</f>
        <v>0</v>
      </c>
      <c r="I2486" s="49" t="str">
        <f t="shared" si="631"/>
        <v>0</v>
      </c>
      <c r="J2486" s="120">
        <f t="shared" si="632"/>
        <v>0</v>
      </c>
      <c r="K2486" s="50" t="str">
        <f t="shared" si="633"/>
        <v>-</v>
      </c>
      <c r="L2486" s="49">
        <f>IF(N2486="",0,COUNTIF($N$7:N2486,N2486))</f>
        <v>0</v>
      </c>
      <c r="M2486" s="50" t="str">
        <f t="shared" si="634"/>
        <v>0</v>
      </c>
      <c r="N2486" s="49" t="str">
        <f t="shared" si="635"/>
        <v/>
      </c>
      <c r="O2486" s="1"/>
      <c r="P2486" s="112"/>
      <c r="Q2486" s="4"/>
      <c r="R2486" s="4"/>
      <c r="S2486" s="54" t="str">
        <f t="shared" si="636"/>
        <v/>
      </c>
      <c r="T2486" s="51"/>
      <c r="U2486" s="53"/>
      <c r="V2486" s="233"/>
      <c r="W2486" s="234" t="str">
        <f t="shared" si="637"/>
        <v/>
      </c>
      <c r="X2486" s="52"/>
      <c r="Y2486" s="53"/>
      <c r="Z2486" s="53"/>
      <c r="AA2486" s="53"/>
      <c r="AB2486" s="54" t="str">
        <f t="shared" si="638"/>
        <v/>
      </c>
      <c r="AC2486" s="54" t="str">
        <f t="shared" si="639"/>
        <v/>
      </c>
      <c r="AD2486" s="52"/>
      <c r="AE2486" s="53"/>
      <c r="AF2486" s="53"/>
      <c r="AG2486" s="53"/>
      <c r="AH2486" s="54" t="str">
        <f t="shared" si="640"/>
        <v/>
      </c>
      <c r="AI2486" s="54" t="str">
        <f t="shared" si="641"/>
        <v/>
      </c>
      <c r="AJ2486" s="52"/>
      <c r="AK2486" s="55"/>
      <c r="AL2486" s="55"/>
      <c r="AM2486" s="55"/>
      <c r="AN2486" s="54" t="str">
        <f t="shared" si="642"/>
        <v/>
      </c>
      <c r="AO2486" s="54" t="str">
        <f t="shared" si="643"/>
        <v/>
      </c>
      <c r="AP2486" s="53"/>
      <c r="AQ2486" s="53"/>
      <c r="AR2486" s="1"/>
      <c r="AS2486" s="1"/>
    </row>
    <row r="2487" spans="1:45" ht="18.75" customHeight="1" x14ac:dyDescent="0.35">
      <c r="A2487" s="1"/>
      <c r="B2487" s="49">
        <f>IF(R2487="",0,COUNTIF($R$7:R2487,R2487))</f>
        <v>0</v>
      </c>
      <c r="C2487" s="49" t="str">
        <f t="shared" si="628"/>
        <v>0</v>
      </c>
      <c r="D2487" s="49">
        <f>IF(X2487="",0,COUNTIF($X$7:X2487,X2487))</f>
        <v>0</v>
      </c>
      <c r="E2487" s="49" t="str">
        <f t="shared" si="629"/>
        <v>0</v>
      </c>
      <c r="F2487" s="49">
        <f>IF(AD2487="",0,COUNTIF($AD$7:AD2487,AD2487))</f>
        <v>0</v>
      </c>
      <c r="G2487" s="49" t="str">
        <f t="shared" si="630"/>
        <v>0</v>
      </c>
      <c r="H2487" s="49">
        <f>IF(AJ2487="",0,COUNTIF($AJ$7:AJ2487,AJ2487))</f>
        <v>0</v>
      </c>
      <c r="I2487" s="49" t="str">
        <f t="shared" si="631"/>
        <v>0</v>
      </c>
      <c r="J2487" s="120">
        <f t="shared" si="632"/>
        <v>0</v>
      </c>
      <c r="K2487" s="50" t="str">
        <f t="shared" si="633"/>
        <v>-</v>
      </c>
      <c r="L2487" s="49">
        <f>IF(N2487="",0,COUNTIF($N$7:N2487,N2487))</f>
        <v>0</v>
      </c>
      <c r="M2487" s="50" t="str">
        <f t="shared" si="634"/>
        <v>0</v>
      </c>
      <c r="N2487" s="49" t="str">
        <f t="shared" si="635"/>
        <v/>
      </c>
      <c r="O2487" s="1"/>
      <c r="P2487" s="112"/>
      <c r="Q2487" s="4"/>
      <c r="R2487" s="4"/>
      <c r="S2487" s="54" t="str">
        <f t="shared" si="636"/>
        <v/>
      </c>
      <c r="T2487" s="51"/>
      <c r="U2487" s="53"/>
      <c r="V2487" s="233"/>
      <c r="W2487" s="234" t="str">
        <f t="shared" si="637"/>
        <v/>
      </c>
      <c r="X2487" s="52"/>
      <c r="Y2487" s="53"/>
      <c r="Z2487" s="53"/>
      <c r="AA2487" s="53"/>
      <c r="AB2487" s="54" t="str">
        <f t="shared" si="638"/>
        <v/>
      </c>
      <c r="AC2487" s="54" t="str">
        <f t="shared" si="639"/>
        <v/>
      </c>
      <c r="AD2487" s="52"/>
      <c r="AE2487" s="53"/>
      <c r="AF2487" s="53"/>
      <c r="AG2487" s="53"/>
      <c r="AH2487" s="54" t="str">
        <f t="shared" si="640"/>
        <v/>
      </c>
      <c r="AI2487" s="54" t="str">
        <f t="shared" si="641"/>
        <v/>
      </c>
      <c r="AJ2487" s="52"/>
      <c r="AK2487" s="55"/>
      <c r="AL2487" s="55"/>
      <c r="AM2487" s="55"/>
      <c r="AN2487" s="54" t="str">
        <f t="shared" si="642"/>
        <v/>
      </c>
      <c r="AO2487" s="54" t="str">
        <f t="shared" si="643"/>
        <v/>
      </c>
      <c r="AP2487" s="53"/>
      <c r="AQ2487" s="53"/>
      <c r="AR2487" s="1"/>
      <c r="AS2487" s="1"/>
    </row>
    <row r="2488" spans="1:45" ht="18.75" customHeight="1" x14ac:dyDescent="0.35">
      <c r="A2488" s="1"/>
      <c r="B2488" s="49">
        <f>IF(R2488="",0,COUNTIF($R$7:R2488,R2488))</f>
        <v>0</v>
      </c>
      <c r="C2488" s="49" t="str">
        <f t="shared" si="628"/>
        <v>0</v>
      </c>
      <c r="D2488" s="49">
        <f>IF(X2488="",0,COUNTIF($X$7:X2488,X2488))</f>
        <v>0</v>
      </c>
      <c r="E2488" s="49" t="str">
        <f t="shared" si="629"/>
        <v>0</v>
      </c>
      <c r="F2488" s="49">
        <f>IF(AD2488="",0,COUNTIF($AD$7:AD2488,AD2488))</f>
        <v>0</v>
      </c>
      <c r="G2488" s="49" t="str">
        <f t="shared" si="630"/>
        <v>0</v>
      </c>
      <c r="H2488" s="49">
        <f>IF(AJ2488="",0,COUNTIF($AJ$7:AJ2488,AJ2488))</f>
        <v>0</v>
      </c>
      <c r="I2488" s="49" t="str">
        <f t="shared" si="631"/>
        <v>0</v>
      </c>
      <c r="J2488" s="120">
        <f t="shared" si="632"/>
        <v>0</v>
      </c>
      <c r="K2488" s="50" t="str">
        <f t="shared" si="633"/>
        <v>-</v>
      </c>
      <c r="L2488" s="49">
        <f>IF(N2488="",0,COUNTIF($N$7:N2488,N2488))</f>
        <v>0</v>
      </c>
      <c r="M2488" s="50" t="str">
        <f t="shared" si="634"/>
        <v>0</v>
      </c>
      <c r="N2488" s="49" t="str">
        <f t="shared" si="635"/>
        <v/>
      </c>
      <c r="O2488" s="1"/>
      <c r="P2488" s="112"/>
      <c r="Q2488" s="4"/>
      <c r="R2488" s="4"/>
      <c r="S2488" s="54" t="str">
        <f t="shared" si="636"/>
        <v/>
      </c>
      <c r="T2488" s="51"/>
      <c r="U2488" s="53"/>
      <c r="V2488" s="233"/>
      <c r="W2488" s="234" t="str">
        <f t="shared" si="637"/>
        <v/>
      </c>
      <c r="X2488" s="52"/>
      <c r="Y2488" s="53"/>
      <c r="Z2488" s="53"/>
      <c r="AA2488" s="53"/>
      <c r="AB2488" s="54" t="str">
        <f t="shared" si="638"/>
        <v/>
      </c>
      <c r="AC2488" s="54" t="str">
        <f t="shared" si="639"/>
        <v/>
      </c>
      <c r="AD2488" s="52"/>
      <c r="AE2488" s="53"/>
      <c r="AF2488" s="53"/>
      <c r="AG2488" s="53"/>
      <c r="AH2488" s="54" t="str">
        <f t="shared" si="640"/>
        <v/>
      </c>
      <c r="AI2488" s="54" t="str">
        <f t="shared" si="641"/>
        <v/>
      </c>
      <c r="AJ2488" s="52"/>
      <c r="AK2488" s="55"/>
      <c r="AL2488" s="55"/>
      <c r="AM2488" s="55"/>
      <c r="AN2488" s="54" t="str">
        <f t="shared" si="642"/>
        <v/>
      </c>
      <c r="AO2488" s="54" t="str">
        <f t="shared" si="643"/>
        <v/>
      </c>
      <c r="AP2488" s="53"/>
      <c r="AQ2488" s="53"/>
      <c r="AR2488" s="1"/>
      <c r="AS2488" s="1"/>
    </row>
    <row r="2489" spans="1:45" ht="18.75" customHeight="1" x14ac:dyDescent="0.35">
      <c r="A2489" s="1"/>
      <c r="B2489" s="49">
        <f>IF(R2489="",0,COUNTIF($R$7:R2489,R2489))</f>
        <v>0</v>
      </c>
      <c r="C2489" s="49" t="str">
        <f t="shared" si="628"/>
        <v>0</v>
      </c>
      <c r="D2489" s="49">
        <f>IF(X2489="",0,COUNTIF($X$7:X2489,X2489))</f>
        <v>0</v>
      </c>
      <c r="E2489" s="49" t="str">
        <f t="shared" si="629"/>
        <v>0</v>
      </c>
      <c r="F2489" s="49">
        <f>IF(AD2489="",0,COUNTIF($AD$7:AD2489,AD2489))</f>
        <v>0</v>
      </c>
      <c r="G2489" s="49" t="str">
        <f t="shared" si="630"/>
        <v>0</v>
      </c>
      <c r="H2489" s="49">
        <f>IF(AJ2489="",0,COUNTIF($AJ$7:AJ2489,AJ2489))</f>
        <v>0</v>
      </c>
      <c r="I2489" s="49" t="str">
        <f t="shared" si="631"/>
        <v>0</v>
      </c>
      <c r="J2489" s="120">
        <f t="shared" si="632"/>
        <v>0</v>
      </c>
      <c r="K2489" s="50" t="str">
        <f t="shared" si="633"/>
        <v>-</v>
      </c>
      <c r="L2489" s="49">
        <f>IF(N2489="",0,COUNTIF($N$7:N2489,N2489))</f>
        <v>0</v>
      </c>
      <c r="M2489" s="50" t="str">
        <f t="shared" si="634"/>
        <v>0</v>
      </c>
      <c r="N2489" s="49" t="str">
        <f t="shared" si="635"/>
        <v/>
      </c>
      <c r="O2489" s="1"/>
      <c r="P2489" s="112"/>
      <c r="Q2489" s="4"/>
      <c r="R2489" s="4"/>
      <c r="S2489" s="54" t="str">
        <f t="shared" si="636"/>
        <v/>
      </c>
      <c r="T2489" s="51"/>
      <c r="U2489" s="53"/>
      <c r="V2489" s="233"/>
      <c r="W2489" s="234" t="str">
        <f t="shared" si="637"/>
        <v/>
      </c>
      <c r="X2489" s="52"/>
      <c r="Y2489" s="53"/>
      <c r="Z2489" s="53"/>
      <c r="AA2489" s="53"/>
      <c r="AB2489" s="54" t="str">
        <f t="shared" si="638"/>
        <v/>
      </c>
      <c r="AC2489" s="54" t="str">
        <f t="shared" si="639"/>
        <v/>
      </c>
      <c r="AD2489" s="52"/>
      <c r="AE2489" s="53"/>
      <c r="AF2489" s="53"/>
      <c r="AG2489" s="53"/>
      <c r="AH2489" s="54" t="str">
        <f t="shared" si="640"/>
        <v/>
      </c>
      <c r="AI2489" s="54" t="str">
        <f t="shared" si="641"/>
        <v/>
      </c>
      <c r="AJ2489" s="52"/>
      <c r="AK2489" s="55"/>
      <c r="AL2489" s="55"/>
      <c r="AM2489" s="55"/>
      <c r="AN2489" s="54" t="str">
        <f t="shared" si="642"/>
        <v/>
      </c>
      <c r="AO2489" s="54" t="str">
        <f t="shared" si="643"/>
        <v/>
      </c>
      <c r="AP2489" s="53"/>
      <c r="AQ2489" s="53"/>
      <c r="AR2489" s="1"/>
      <c r="AS2489" s="1"/>
    </row>
    <row r="2490" spans="1:45" ht="18.75" customHeight="1" x14ac:dyDescent="0.35">
      <c r="A2490" s="1"/>
      <c r="B2490" s="49">
        <f>IF(R2490="",0,COUNTIF($R$7:R2490,R2490))</f>
        <v>0</v>
      </c>
      <c r="C2490" s="49" t="str">
        <f t="shared" si="628"/>
        <v>0</v>
      </c>
      <c r="D2490" s="49">
        <f>IF(X2490="",0,COUNTIF($X$7:X2490,X2490))</f>
        <v>0</v>
      </c>
      <c r="E2490" s="49" t="str">
        <f t="shared" si="629"/>
        <v>0</v>
      </c>
      <c r="F2490" s="49">
        <f>IF(AD2490="",0,COUNTIF($AD$7:AD2490,AD2490))</f>
        <v>0</v>
      </c>
      <c r="G2490" s="49" t="str">
        <f t="shared" si="630"/>
        <v>0</v>
      </c>
      <c r="H2490" s="49">
        <f>IF(AJ2490="",0,COUNTIF($AJ$7:AJ2490,AJ2490))</f>
        <v>0</v>
      </c>
      <c r="I2490" s="49" t="str">
        <f t="shared" si="631"/>
        <v>0</v>
      </c>
      <c r="J2490" s="120">
        <f t="shared" si="632"/>
        <v>0</v>
      </c>
      <c r="K2490" s="50" t="str">
        <f t="shared" si="633"/>
        <v>-</v>
      </c>
      <c r="L2490" s="49">
        <f>IF(N2490="",0,COUNTIF($N$7:N2490,N2490))</f>
        <v>0</v>
      </c>
      <c r="M2490" s="50" t="str">
        <f t="shared" si="634"/>
        <v>0</v>
      </c>
      <c r="N2490" s="49" t="str">
        <f t="shared" si="635"/>
        <v/>
      </c>
      <c r="O2490" s="1"/>
      <c r="P2490" s="112"/>
      <c r="Q2490" s="4"/>
      <c r="R2490" s="4"/>
      <c r="S2490" s="54" t="str">
        <f t="shared" si="636"/>
        <v/>
      </c>
      <c r="T2490" s="51"/>
      <c r="U2490" s="53"/>
      <c r="V2490" s="233"/>
      <c r="W2490" s="234" t="str">
        <f t="shared" si="637"/>
        <v/>
      </c>
      <c r="X2490" s="52"/>
      <c r="Y2490" s="53"/>
      <c r="Z2490" s="53"/>
      <c r="AA2490" s="53"/>
      <c r="AB2490" s="54" t="str">
        <f t="shared" si="638"/>
        <v/>
      </c>
      <c r="AC2490" s="54" t="str">
        <f t="shared" si="639"/>
        <v/>
      </c>
      <c r="AD2490" s="52"/>
      <c r="AE2490" s="53"/>
      <c r="AF2490" s="53"/>
      <c r="AG2490" s="53"/>
      <c r="AH2490" s="54" t="str">
        <f t="shared" si="640"/>
        <v/>
      </c>
      <c r="AI2490" s="54" t="str">
        <f t="shared" si="641"/>
        <v/>
      </c>
      <c r="AJ2490" s="52"/>
      <c r="AK2490" s="55"/>
      <c r="AL2490" s="55"/>
      <c r="AM2490" s="55"/>
      <c r="AN2490" s="54" t="str">
        <f t="shared" si="642"/>
        <v/>
      </c>
      <c r="AO2490" s="54" t="str">
        <f t="shared" si="643"/>
        <v/>
      </c>
      <c r="AP2490" s="53"/>
      <c r="AQ2490" s="53"/>
      <c r="AR2490" s="1"/>
      <c r="AS2490" s="1"/>
    </row>
    <row r="2491" spans="1:45" ht="18.75" customHeight="1" x14ac:dyDescent="0.35">
      <c r="A2491" s="1"/>
      <c r="B2491" s="49">
        <f>IF(R2491="",0,COUNTIF($R$7:R2491,R2491))</f>
        <v>0</v>
      </c>
      <c r="C2491" s="49" t="str">
        <f t="shared" si="628"/>
        <v>0</v>
      </c>
      <c r="D2491" s="49">
        <f>IF(X2491="",0,COUNTIF($X$7:X2491,X2491))</f>
        <v>0</v>
      </c>
      <c r="E2491" s="49" t="str">
        <f t="shared" si="629"/>
        <v>0</v>
      </c>
      <c r="F2491" s="49">
        <f>IF(AD2491="",0,COUNTIF($AD$7:AD2491,AD2491))</f>
        <v>0</v>
      </c>
      <c r="G2491" s="49" t="str">
        <f t="shared" si="630"/>
        <v>0</v>
      </c>
      <c r="H2491" s="49">
        <f>IF(AJ2491="",0,COUNTIF($AJ$7:AJ2491,AJ2491))</f>
        <v>0</v>
      </c>
      <c r="I2491" s="49" t="str">
        <f t="shared" si="631"/>
        <v>0</v>
      </c>
      <c r="J2491" s="120">
        <f t="shared" si="632"/>
        <v>0</v>
      </c>
      <c r="K2491" s="50" t="str">
        <f t="shared" si="633"/>
        <v>-</v>
      </c>
      <c r="L2491" s="49">
        <f>IF(N2491="",0,COUNTIF($N$7:N2491,N2491))</f>
        <v>0</v>
      </c>
      <c r="M2491" s="50" t="str">
        <f t="shared" si="634"/>
        <v>0</v>
      </c>
      <c r="N2491" s="49" t="str">
        <f t="shared" si="635"/>
        <v/>
      </c>
      <c r="O2491" s="1"/>
      <c r="P2491" s="112"/>
      <c r="Q2491" s="4"/>
      <c r="R2491" s="4"/>
      <c r="S2491" s="54" t="str">
        <f t="shared" si="636"/>
        <v/>
      </c>
      <c r="T2491" s="51"/>
      <c r="U2491" s="53"/>
      <c r="V2491" s="233"/>
      <c r="W2491" s="234" t="str">
        <f t="shared" si="637"/>
        <v/>
      </c>
      <c r="X2491" s="52"/>
      <c r="Y2491" s="53"/>
      <c r="Z2491" s="53"/>
      <c r="AA2491" s="53"/>
      <c r="AB2491" s="54" t="str">
        <f t="shared" si="638"/>
        <v/>
      </c>
      <c r="AC2491" s="54" t="str">
        <f t="shared" si="639"/>
        <v/>
      </c>
      <c r="AD2491" s="52"/>
      <c r="AE2491" s="53"/>
      <c r="AF2491" s="53"/>
      <c r="AG2491" s="53"/>
      <c r="AH2491" s="54" t="str">
        <f t="shared" si="640"/>
        <v/>
      </c>
      <c r="AI2491" s="54" t="str">
        <f t="shared" si="641"/>
        <v/>
      </c>
      <c r="AJ2491" s="52"/>
      <c r="AK2491" s="55"/>
      <c r="AL2491" s="55"/>
      <c r="AM2491" s="55"/>
      <c r="AN2491" s="54" t="str">
        <f t="shared" si="642"/>
        <v/>
      </c>
      <c r="AO2491" s="54" t="str">
        <f t="shared" si="643"/>
        <v/>
      </c>
      <c r="AP2491" s="53"/>
      <c r="AQ2491" s="53"/>
      <c r="AR2491" s="1"/>
      <c r="AS2491" s="1"/>
    </row>
    <row r="2492" spans="1:45" ht="18.75" customHeight="1" x14ac:dyDescent="0.35">
      <c r="A2492" s="1"/>
      <c r="B2492" s="49">
        <f>IF(R2492="",0,COUNTIF($R$7:R2492,R2492))</f>
        <v>0</v>
      </c>
      <c r="C2492" s="49" t="str">
        <f t="shared" si="628"/>
        <v>0</v>
      </c>
      <c r="D2492" s="49">
        <f>IF(X2492="",0,COUNTIF($X$7:X2492,X2492))</f>
        <v>0</v>
      </c>
      <c r="E2492" s="49" t="str">
        <f t="shared" si="629"/>
        <v>0</v>
      </c>
      <c r="F2492" s="49">
        <f>IF(AD2492="",0,COUNTIF($AD$7:AD2492,AD2492))</f>
        <v>0</v>
      </c>
      <c r="G2492" s="49" t="str">
        <f t="shared" si="630"/>
        <v>0</v>
      </c>
      <c r="H2492" s="49">
        <f>IF(AJ2492="",0,COUNTIF($AJ$7:AJ2492,AJ2492))</f>
        <v>0</v>
      </c>
      <c r="I2492" s="49" t="str">
        <f t="shared" si="631"/>
        <v>0</v>
      </c>
      <c r="J2492" s="120">
        <f t="shared" si="632"/>
        <v>0</v>
      </c>
      <c r="K2492" s="50" t="str">
        <f t="shared" si="633"/>
        <v>-</v>
      </c>
      <c r="L2492" s="49">
        <f>IF(N2492="",0,COUNTIF($N$7:N2492,N2492))</f>
        <v>0</v>
      </c>
      <c r="M2492" s="50" t="str">
        <f t="shared" si="634"/>
        <v>0</v>
      </c>
      <c r="N2492" s="49" t="str">
        <f t="shared" si="635"/>
        <v/>
      </c>
      <c r="O2492" s="1"/>
      <c r="P2492" s="112"/>
      <c r="Q2492" s="4"/>
      <c r="R2492" s="4"/>
      <c r="S2492" s="54" t="str">
        <f t="shared" si="636"/>
        <v/>
      </c>
      <c r="T2492" s="51"/>
      <c r="U2492" s="53"/>
      <c r="V2492" s="233"/>
      <c r="W2492" s="234" t="str">
        <f t="shared" si="637"/>
        <v/>
      </c>
      <c r="X2492" s="52"/>
      <c r="Y2492" s="53"/>
      <c r="Z2492" s="53"/>
      <c r="AA2492" s="53"/>
      <c r="AB2492" s="54" t="str">
        <f t="shared" si="638"/>
        <v/>
      </c>
      <c r="AC2492" s="54" t="str">
        <f t="shared" si="639"/>
        <v/>
      </c>
      <c r="AD2492" s="52"/>
      <c r="AE2492" s="53"/>
      <c r="AF2492" s="53"/>
      <c r="AG2492" s="53"/>
      <c r="AH2492" s="54" t="str">
        <f t="shared" si="640"/>
        <v/>
      </c>
      <c r="AI2492" s="54" t="str">
        <f t="shared" si="641"/>
        <v/>
      </c>
      <c r="AJ2492" s="52"/>
      <c r="AK2492" s="55"/>
      <c r="AL2492" s="55"/>
      <c r="AM2492" s="55"/>
      <c r="AN2492" s="54" t="str">
        <f t="shared" si="642"/>
        <v/>
      </c>
      <c r="AO2492" s="54" t="str">
        <f t="shared" si="643"/>
        <v/>
      </c>
      <c r="AP2492" s="53"/>
      <c r="AQ2492" s="53"/>
      <c r="AR2492" s="1"/>
      <c r="AS2492" s="1"/>
    </row>
    <row r="2493" spans="1:45" ht="18.75" customHeight="1" x14ac:dyDescent="0.35">
      <c r="A2493" s="1"/>
      <c r="B2493" s="49">
        <f>IF(R2493="",0,COUNTIF($R$7:R2493,R2493))</f>
        <v>0</v>
      </c>
      <c r="C2493" s="49" t="str">
        <f t="shared" si="628"/>
        <v>0</v>
      </c>
      <c r="D2493" s="49">
        <f>IF(X2493="",0,COUNTIF($X$7:X2493,X2493))</f>
        <v>0</v>
      </c>
      <c r="E2493" s="49" t="str">
        <f t="shared" si="629"/>
        <v>0</v>
      </c>
      <c r="F2493" s="49">
        <f>IF(AD2493="",0,COUNTIF($AD$7:AD2493,AD2493))</f>
        <v>0</v>
      </c>
      <c r="G2493" s="49" t="str">
        <f t="shared" si="630"/>
        <v>0</v>
      </c>
      <c r="H2493" s="49">
        <f>IF(AJ2493="",0,COUNTIF($AJ$7:AJ2493,AJ2493))</f>
        <v>0</v>
      </c>
      <c r="I2493" s="49" t="str">
        <f t="shared" si="631"/>
        <v>0</v>
      </c>
      <c r="J2493" s="120">
        <f t="shared" si="632"/>
        <v>0</v>
      </c>
      <c r="K2493" s="50" t="str">
        <f t="shared" si="633"/>
        <v>-</v>
      </c>
      <c r="L2493" s="49">
        <f>IF(N2493="",0,COUNTIF($N$7:N2493,N2493))</f>
        <v>0</v>
      </c>
      <c r="M2493" s="50" t="str">
        <f t="shared" si="634"/>
        <v>0</v>
      </c>
      <c r="N2493" s="49" t="str">
        <f t="shared" si="635"/>
        <v/>
      </c>
      <c r="O2493" s="1"/>
      <c r="P2493" s="112"/>
      <c r="Q2493" s="4"/>
      <c r="R2493" s="4"/>
      <c r="S2493" s="54" t="str">
        <f t="shared" si="636"/>
        <v/>
      </c>
      <c r="T2493" s="51"/>
      <c r="U2493" s="53"/>
      <c r="V2493" s="233"/>
      <c r="W2493" s="234" t="str">
        <f t="shared" si="637"/>
        <v/>
      </c>
      <c r="X2493" s="52"/>
      <c r="Y2493" s="53"/>
      <c r="Z2493" s="53"/>
      <c r="AA2493" s="53"/>
      <c r="AB2493" s="54" t="str">
        <f t="shared" si="638"/>
        <v/>
      </c>
      <c r="AC2493" s="54" t="str">
        <f t="shared" si="639"/>
        <v/>
      </c>
      <c r="AD2493" s="52"/>
      <c r="AE2493" s="53"/>
      <c r="AF2493" s="53"/>
      <c r="AG2493" s="53"/>
      <c r="AH2493" s="54" t="str">
        <f t="shared" si="640"/>
        <v/>
      </c>
      <c r="AI2493" s="54" t="str">
        <f t="shared" si="641"/>
        <v/>
      </c>
      <c r="AJ2493" s="52"/>
      <c r="AK2493" s="55"/>
      <c r="AL2493" s="55"/>
      <c r="AM2493" s="55"/>
      <c r="AN2493" s="54" t="str">
        <f t="shared" si="642"/>
        <v/>
      </c>
      <c r="AO2493" s="54" t="str">
        <f t="shared" si="643"/>
        <v/>
      </c>
      <c r="AP2493" s="53"/>
      <c r="AQ2493" s="53"/>
      <c r="AR2493" s="1"/>
      <c r="AS2493" s="1"/>
    </row>
    <row r="2494" spans="1:45" ht="18.75" customHeight="1" x14ac:dyDescent="0.35">
      <c r="A2494" s="1"/>
      <c r="B2494" s="49">
        <f>IF(R2494="",0,COUNTIF($R$7:R2494,R2494))</f>
        <v>0</v>
      </c>
      <c r="C2494" s="49" t="str">
        <f t="shared" si="628"/>
        <v>0</v>
      </c>
      <c r="D2494" s="49">
        <f>IF(X2494="",0,COUNTIF($X$7:X2494,X2494))</f>
        <v>0</v>
      </c>
      <c r="E2494" s="49" t="str">
        <f t="shared" si="629"/>
        <v>0</v>
      </c>
      <c r="F2494" s="49">
        <f>IF(AD2494="",0,COUNTIF($AD$7:AD2494,AD2494))</f>
        <v>0</v>
      </c>
      <c r="G2494" s="49" t="str">
        <f t="shared" si="630"/>
        <v>0</v>
      </c>
      <c r="H2494" s="49">
        <f>IF(AJ2494="",0,COUNTIF($AJ$7:AJ2494,AJ2494))</f>
        <v>0</v>
      </c>
      <c r="I2494" s="49" t="str">
        <f t="shared" si="631"/>
        <v>0</v>
      </c>
      <c r="J2494" s="120">
        <f t="shared" si="632"/>
        <v>0</v>
      </c>
      <c r="K2494" s="50" t="str">
        <f t="shared" si="633"/>
        <v>-</v>
      </c>
      <c r="L2494" s="49">
        <f>IF(N2494="",0,COUNTIF($N$7:N2494,N2494))</f>
        <v>0</v>
      </c>
      <c r="M2494" s="50" t="str">
        <f t="shared" si="634"/>
        <v>0</v>
      </c>
      <c r="N2494" s="49" t="str">
        <f t="shared" si="635"/>
        <v/>
      </c>
      <c r="O2494" s="1"/>
      <c r="P2494" s="112"/>
      <c r="Q2494" s="4"/>
      <c r="R2494" s="4"/>
      <c r="S2494" s="54" t="str">
        <f t="shared" si="636"/>
        <v/>
      </c>
      <c r="T2494" s="51"/>
      <c r="U2494" s="53"/>
      <c r="V2494" s="233"/>
      <c r="W2494" s="234" t="str">
        <f t="shared" si="637"/>
        <v/>
      </c>
      <c r="X2494" s="52"/>
      <c r="Y2494" s="53"/>
      <c r="Z2494" s="53"/>
      <c r="AA2494" s="53"/>
      <c r="AB2494" s="54" t="str">
        <f t="shared" si="638"/>
        <v/>
      </c>
      <c r="AC2494" s="54" t="str">
        <f t="shared" si="639"/>
        <v/>
      </c>
      <c r="AD2494" s="52"/>
      <c r="AE2494" s="53"/>
      <c r="AF2494" s="53"/>
      <c r="AG2494" s="53"/>
      <c r="AH2494" s="54" t="str">
        <f t="shared" si="640"/>
        <v/>
      </c>
      <c r="AI2494" s="54" t="str">
        <f t="shared" si="641"/>
        <v/>
      </c>
      <c r="AJ2494" s="52"/>
      <c r="AK2494" s="55"/>
      <c r="AL2494" s="55"/>
      <c r="AM2494" s="55"/>
      <c r="AN2494" s="54" t="str">
        <f t="shared" si="642"/>
        <v/>
      </c>
      <c r="AO2494" s="54" t="str">
        <f t="shared" si="643"/>
        <v/>
      </c>
      <c r="AP2494" s="53"/>
      <c r="AQ2494" s="53"/>
      <c r="AR2494" s="1"/>
      <c r="AS2494" s="1"/>
    </row>
    <row r="2495" spans="1:45" ht="18.75" customHeight="1" x14ac:dyDescent="0.35">
      <c r="A2495" s="1"/>
      <c r="B2495" s="49">
        <f>IF(R2495="",0,COUNTIF($R$7:R2495,R2495))</f>
        <v>0</v>
      </c>
      <c r="C2495" s="49" t="str">
        <f t="shared" si="628"/>
        <v>0</v>
      </c>
      <c r="D2495" s="49">
        <f>IF(X2495="",0,COUNTIF($X$7:X2495,X2495))</f>
        <v>0</v>
      </c>
      <c r="E2495" s="49" t="str">
        <f t="shared" si="629"/>
        <v>0</v>
      </c>
      <c r="F2495" s="49">
        <f>IF(AD2495="",0,COUNTIF($AD$7:AD2495,AD2495))</f>
        <v>0</v>
      </c>
      <c r="G2495" s="49" t="str">
        <f t="shared" si="630"/>
        <v>0</v>
      </c>
      <c r="H2495" s="49">
        <f>IF(AJ2495="",0,COUNTIF($AJ$7:AJ2495,AJ2495))</f>
        <v>0</v>
      </c>
      <c r="I2495" s="49" t="str">
        <f t="shared" si="631"/>
        <v>0</v>
      </c>
      <c r="J2495" s="120">
        <f t="shared" si="632"/>
        <v>0</v>
      </c>
      <c r="K2495" s="50" t="str">
        <f t="shared" si="633"/>
        <v>-</v>
      </c>
      <c r="L2495" s="49">
        <f>IF(N2495="",0,COUNTIF($N$7:N2495,N2495))</f>
        <v>0</v>
      </c>
      <c r="M2495" s="50" t="str">
        <f t="shared" si="634"/>
        <v>0</v>
      </c>
      <c r="N2495" s="49" t="str">
        <f t="shared" si="635"/>
        <v/>
      </c>
      <c r="O2495" s="1"/>
      <c r="P2495" s="112"/>
      <c r="Q2495" s="4"/>
      <c r="R2495" s="4"/>
      <c r="S2495" s="54" t="str">
        <f t="shared" si="636"/>
        <v/>
      </c>
      <c r="T2495" s="51"/>
      <c r="U2495" s="53"/>
      <c r="V2495" s="233"/>
      <c r="W2495" s="234" t="str">
        <f t="shared" si="637"/>
        <v/>
      </c>
      <c r="X2495" s="52"/>
      <c r="Y2495" s="53"/>
      <c r="Z2495" s="53"/>
      <c r="AA2495" s="53"/>
      <c r="AB2495" s="54" t="str">
        <f t="shared" si="638"/>
        <v/>
      </c>
      <c r="AC2495" s="54" t="str">
        <f t="shared" si="639"/>
        <v/>
      </c>
      <c r="AD2495" s="52"/>
      <c r="AE2495" s="53"/>
      <c r="AF2495" s="53"/>
      <c r="AG2495" s="53"/>
      <c r="AH2495" s="54" t="str">
        <f t="shared" si="640"/>
        <v/>
      </c>
      <c r="AI2495" s="54" t="str">
        <f t="shared" si="641"/>
        <v/>
      </c>
      <c r="AJ2495" s="52"/>
      <c r="AK2495" s="55"/>
      <c r="AL2495" s="55"/>
      <c r="AM2495" s="55"/>
      <c r="AN2495" s="54" t="str">
        <f t="shared" si="642"/>
        <v/>
      </c>
      <c r="AO2495" s="54" t="str">
        <f t="shared" si="643"/>
        <v/>
      </c>
      <c r="AP2495" s="53"/>
      <c r="AQ2495" s="53"/>
      <c r="AR2495" s="1"/>
      <c r="AS2495" s="1"/>
    </row>
    <row r="2496" spans="1:45" ht="18.75" customHeight="1" x14ac:dyDescent="0.35">
      <c r="A2496" s="1"/>
      <c r="B2496" s="49">
        <f>IF(R2496="",0,COUNTIF($R$7:R2496,R2496))</f>
        <v>0</v>
      </c>
      <c r="C2496" s="49" t="str">
        <f t="shared" si="628"/>
        <v>0</v>
      </c>
      <c r="D2496" s="49">
        <f>IF(X2496="",0,COUNTIF($X$7:X2496,X2496))</f>
        <v>0</v>
      </c>
      <c r="E2496" s="49" t="str">
        <f t="shared" si="629"/>
        <v>0</v>
      </c>
      <c r="F2496" s="49">
        <f>IF(AD2496="",0,COUNTIF($AD$7:AD2496,AD2496))</f>
        <v>0</v>
      </c>
      <c r="G2496" s="49" t="str">
        <f t="shared" si="630"/>
        <v>0</v>
      </c>
      <c r="H2496" s="49">
        <f>IF(AJ2496="",0,COUNTIF($AJ$7:AJ2496,AJ2496))</f>
        <v>0</v>
      </c>
      <c r="I2496" s="49" t="str">
        <f t="shared" si="631"/>
        <v>0</v>
      </c>
      <c r="J2496" s="120">
        <f t="shared" si="632"/>
        <v>0</v>
      </c>
      <c r="K2496" s="50" t="str">
        <f t="shared" si="633"/>
        <v>-</v>
      </c>
      <c r="L2496" s="49">
        <f>IF(N2496="",0,COUNTIF($N$7:N2496,N2496))</f>
        <v>0</v>
      </c>
      <c r="M2496" s="50" t="str">
        <f t="shared" si="634"/>
        <v>0</v>
      </c>
      <c r="N2496" s="49" t="str">
        <f t="shared" si="635"/>
        <v/>
      </c>
      <c r="O2496" s="1"/>
      <c r="P2496" s="112"/>
      <c r="Q2496" s="4"/>
      <c r="R2496" s="4"/>
      <c r="S2496" s="54" t="str">
        <f t="shared" si="636"/>
        <v/>
      </c>
      <c r="T2496" s="51"/>
      <c r="U2496" s="53"/>
      <c r="V2496" s="233"/>
      <c r="W2496" s="234" t="str">
        <f t="shared" si="637"/>
        <v/>
      </c>
      <c r="X2496" s="52"/>
      <c r="Y2496" s="53"/>
      <c r="Z2496" s="53"/>
      <c r="AA2496" s="53"/>
      <c r="AB2496" s="54" t="str">
        <f t="shared" si="638"/>
        <v/>
      </c>
      <c r="AC2496" s="54" t="str">
        <f t="shared" si="639"/>
        <v/>
      </c>
      <c r="AD2496" s="52"/>
      <c r="AE2496" s="53"/>
      <c r="AF2496" s="53"/>
      <c r="AG2496" s="53"/>
      <c r="AH2496" s="54" t="str">
        <f t="shared" si="640"/>
        <v/>
      </c>
      <c r="AI2496" s="54" t="str">
        <f t="shared" si="641"/>
        <v/>
      </c>
      <c r="AJ2496" s="52"/>
      <c r="AK2496" s="55"/>
      <c r="AL2496" s="55"/>
      <c r="AM2496" s="55"/>
      <c r="AN2496" s="54" t="str">
        <f t="shared" si="642"/>
        <v/>
      </c>
      <c r="AO2496" s="54" t="str">
        <f t="shared" si="643"/>
        <v/>
      </c>
      <c r="AP2496" s="53"/>
      <c r="AQ2496" s="53"/>
      <c r="AR2496" s="1"/>
      <c r="AS2496" s="1"/>
    </row>
    <row r="2497" spans="1:45" ht="18.75" customHeight="1" x14ac:dyDescent="0.35">
      <c r="A2497" s="1"/>
      <c r="B2497" s="49">
        <f>IF(R2497="",0,COUNTIF($R$7:R2497,R2497))</f>
        <v>0</v>
      </c>
      <c r="C2497" s="49" t="str">
        <f t="shared" si="628"/>
        <v>0</v>
      </c>
      <c r="D2497" s="49">
        <f>IF(X2497="",0,COUNTIF($X$7:X2497,X2497))</f>
        <v>0</v>
      </c>
      <c r="E2497" s="49" t="str">
        <f t="shared" si="629"/>
        <v>0</v>
      </c>
      <c r="F2497" s="49">
        <f>IF(AD2497="",0,COUNTIF($AD$7:AD2497,AD2497))</f>
        <v>0</v>
      </c>
      <c r="G2497" s="49" t="str">
        <f t="shared" si="630"/>
        <v>0</v>
      </c>
      <c r="H2497" s="49">
        <f>IF(AJ2497="",0,COUNTIF($AJ$7:AJ2497,AJ2497))</f>
        <v>0</v>
      </c>
      <c r="I2497" s="49" t="str">
        <f t="shared" si="631"/>
        <v>0</v>
      </c>
      <c r="J2497" s="120">
        <f t="shared" si="632"/>
        <v>0</v>
      </c>
      <c r="K2497" s="50" t="str">
        <f t="shared" si="633"/>
        <v>-</v>
      </c>
      <c r="L2497" s="49">
        <f>IF(N2497="",0,COUNTIF($N$7:N2497,N2497))</f>
        <v>0</v>
      </c>
      <c r="M2497" s="50" t="str">
        <f t="shared" si="634"/>
        <v>0</v>
      </c>
      <c r="N2497" s="49" t="str">
        <f t="shared" si="635"/>
        <v/>
      </c>
      <c r="O2497" s="1"/>
      <c r="P2497" s="112"/>
      <c r="Q2497" s="4"/>
      <c r="R2497" s="4"/>
      <c r="S2497" s="54" t="str">
        <f t="shared" si="636"/>
        <v/>
      </c>
      <c r="T2497" s="51"/>
      <c r="U2497" s="53"/>
      <c r="V2497" s="233"/>
      <c r="W2497" s="234" t="str">
        <f t="shared" si="637"/>
        <v/>
      </c>
      <c r="X2497" s="52"/>
      <c r="Y2497" s="53"/>
      <c r="Z2497" s="53"/>
      <c r="AA2497" s="53"/>
      <c r="AB2497" s="54" t="str">
        <f t="shared" si="638"/>
        <v/>
      </c>
      <c r="AC2497" s="54" t="str">
        <f t="shared" si="639"/>
        <v/>
      </c>
      <c r="AD2497" s="52"/>
      <c r="AE2497" s="53"/>
      <c r="AF2497" s="53"/>
      <c r="AG2497" s="53"/>
      <c r="AH2497" s="54" t="str">
        <f t="shared" si="640"/>
        <v/>
      </c>
      <c r="AI2497" s="54" t="str">
        <f t="shared" si="641"/>
        <v/>
      </c>
      <c r="AJ2497" s="52"/>
      <c r="AK2497" s="55"/>
      <c r="AL2497" s="55"/>
      <c r="AM2497" s="55"/>
      <c r="AN2497" s="54" t="str">
        <f t="shared" si="642"/>
        <v/>
      </c>
      <c r="AO2497" s="54" t="str">
        <f t="shared" si="643"/>
        <v/>
      </c>
      <c r="AP2497" s="53"/>
      <c r="AQ2497" s="53"/>
      <c r="AR2497" s="1"/>
      <c r="AS2497" s="1"/>
    </row>
    <row r="2498" spans="1:45" ht="18.75" customHeight="1" x14ac:dyDescent="0.35">
      <c r="A2498" s="1"/>
      <c r="B2498" s="49">
        <f>IF(R2498="",0,COUNTIF($R$7:R2498,R2498))</f>
        <v>0</v>
      </c>
      <c r="C2498" s="49" t="str">
        <f t="shared" si="628"/>
        <v>0</v>
      </c>
      <c r="D2498" s="49">
        <f>IF(X2498="",0,COUNTIF($X$7:X2498,X2498))</f>
        <v>0</v>
      </c>
      <c r="E2498" s="49" t="str">
        <f t="shared" si="629"/>
        <v>0</v>
      </c>
      <c r="F2498" s="49">
        <f>IF(AD2498="",0,COUNTIF($AD$7:AD2498,AD2498))</f>
        <v>0</v>
      </c>
      <c r="G2498" s="49" t="str">
        <f t="shared" si="630"/>
        <v>0</v>
      </c>
      <c r="H2498" s="49">
        <f>IF(AJ2498="",0,COUNTIF($AJ$7:AJ2498,AJ2498))</f>
        <v>0</v>
      </c>
      <c r="I2498" s="49" t="str">
        <f t="shared" si="631"/>
        <v>0</v>
      </c>
      <c r="J2498" s="120">
        <f t="shared" si="632"/>
        <v>0</v>
      </c>
      <c r="K2498" s="50" t="str">
        <f t="shared" si="633"/>
        <v>-</v>
      </c>
      <c r="L2498" s="49">
        <f>IF(N2498="",0,COUNTIF($N$7:N2498,N2498))</f>
        <v>0</v>
      </c>
      <c r="M2498" s="50" t="str">
        <f t="shared" si="634"/>
        <v>0</v>
      </c>
      <c r="N2498" s="49" t="str">
        <f t="shared" si="635"/>
        <v/>
      </c>
      <c r="O2498" s="1"/>
      <c r="P2498" s="112"/>
      <c r="Q2498" s="4"/>
      <c r="R2498" s="4"/>
      <c r="S2498" s="54" t="str">
        <f t="shared" si="636"/>
        <v/>
      </c>
      <c r="T2498" s="51"/>
      <c r="U2498" s="53"/>
      <c r="V2498" s="233"/>
      <c r="W2498" s="234" t="str">
        <f t="shared" si="637"/>
        <v/>
      </c>
      <c r="X2498" s="52"/>
      <c r="Y2498" s="53"/>
      <c r="Z2498" s="53"/>
      <c r="AA2498" s="53"/>
      <c r="AB2498" s="54" t="str">
        <f t="shared" si="638"/>
        <v/>
      </c>
      <c r="AC2498" s="54" t="str">
        <f t="shared" si="639"/>
        <v/>
      </c>
      <c r="AD2498" s="52"/>
      <c r="AE2498" s="53"/>
      <c r="AF2498" s="53"/>
      <c r="AG2498" s="53"/>
      <c r="AH2498" s="54" t="str">
        <f t="shared" si="640"/>
        <v/>
      </c>
      <c r="AI2498" s="54" t="str">
        <f t="shared" si="641"/>
        <v/>
      </c>
      <c r="AJ2498" s="52"/>
      <c r="AK2498" s="55"/>
      <c r="AL2498" s="55"/>
      <c r="AM2498" s="55"/>
      <c r="AN2498" s="54" t="str">
        <f t="shared" si="642"/>
        <v/>
      </c>
      <c r="AO2498" s="54" t="str">
        <f t="shared" si="643"/>
        <v/>
      </c>
      <c r="AP2498" s="53"/>
      <c r="AQ2498" s="53"/>
      <c r="AR2498" s="1"/>
      <c r="AS2498" s="1"/>
    </row>
    <row r="2499" spans="1:45" ht="18.75" customHeight="1" x14ac:dyDescent="0.35">
      <c r="A2499" s="1"/>
      <c r="B2499" s="49">
        <f>IF(R2499="",0,COUNTIF($R$7:R2499,R2499))</f>
        <v>0</v>
      </c>
      <c r="C2499" s="49" t="str">
        <f t="shared" si="628"/>
        <v>0</v>
      </c>
      <c r="D2499" s="49">
        <f>IF(X2499="",0,COUNTIF($X$7:X2499,X2499))</f>
        <v>0</v>
      </c>
      <c r="E2499" s="49" t="str">
        <f t="shared" si="629"/>
        <v>0</v>
      </c>
      <c r="F2499" s="49">
        <f>IF(AD2499="",0,COUNTIF($AD$7:AD2499,AD2499))</f>
        <v>0</v>
      </c>
      <c r="G2499" s="49" t="str">
        <f t="shared" si="630"/>
        <v>0</v>
      </c>
      <c r="H2499" s="49">
        <f>IF(AJ2499="",0,COUNTIF($AJ$7:AJ2499,AJ2499))</f>
        <v>0</v>
      </c>
      <c r="I2499" s="49" t="str">
        <f t="shared" si="631"/>
        <v>0</v>
      </c>
      <c r="J2499" s="120">
        <f t="shared" si="632"/>
        <v>0</v>
      </c>
      <c r="K2499" s="50" t="str">
        <f t="shared" si="633"/>
        <v>-</v>
      </c>
      <c r="L2499" s="49">
        <f>IF(N2499="",0,COUNTIF($N$7:N2499,N2499))</f>
        <v>0</v>
      </c>
      <c r="M2499" s="50" t="str">
        <f t="shared" si="634"/>
        <v>0</v>
      </c>
      <c r="N2499" s="49" t="str">
        <f t="shared" si="635"/>
        <v/>
      </c>
      <c r="O2499" s="1"/>
      <c r="P2499" s="112"/>
      <c r="Q2499" s="4"/>
      <c r="R2499" s="4"/>
      <c r="S2499" s="54" t="str">
        <f t="shared" si="636"/>
        <v/>
      </c>
      <c r="T2499" s="51"/>
      <c r="U2499" s="53"/>
      <c r="V2499" s="233"/>
      <c r="W2499" s="234" t="str">
        <f t="shared" si="637"/>
        <v/>
      </c>
      <c r="X2499" s="52"/>
      <c r="Y2499" s="53"/>
      <c r="Z2499" s="53"/>
      <c r="AA2499" s="53"/>
      <c r="AB2499" s="54" t="str">
        <f t="shared" si="638"/>
        <v/>
      </c>
      <c r="AC2499" s="54" t="str">
        <f t="shared" si="639"/>
        <v/>
      </c>
      <c r="AD2499" s="52"/>
      <c r="AE2499" s="53"/>
      <c r="AF2499" s="53"/>
      <c r="AG2499" s="53"/>
      <c r="AH2499" s="54" t="str">
        <f t="shared" si="640"/>
        <v/>
      </c>
      <c r="AI2499" s="54" t="str">
        <f t="shared" si="641"/>
        <v/>
      </c>
      <c r="AJ2499" s="52"/>
      <c r="AK2499" s="55"/>
      <c r="AL2499" s="55"/>
      <c r="AM2499" s="55"/>
      <c r="AN2499" s="54" t="str">
        <f t="shared" si="642"/>
        <v/>
      </c>
      <c r="AO2499" s="54" t="str">
        <f t="shared" si="643"/>
        <v/>
      </c>
      <c r="AP2499" s="53"/>
      <c r="AQ2499" s="53"/>
      <c r="AR2499" s="1"/>
      <c r="AS2499" s="1"/>
    </row>
    <row r="2500" spans="1:45" ht="18.75" customHeight="1" x14ac:dyDescent="0.35">
      <c r="A2500" s="1"/>
      <c r="B2500" s="49">
        <f>IF(R2500="",0,COUNTIF($R$7:R2500,R2500))</f>
        <v>0</v>
      </c>
      <c r="C2500" s="49" t="str">
        <f t="shared" si="628"/>
        <v>0</v>
      </c>
      <c r="D2500" s="49">
        <f>IF(X2500="",0,COUNTIF($X$7:X2500,X2500))</f>
        <v>0</v>
      </c>
      <c r="E2500" s="49" t="str">
        <f t="shared" si="629"/>
        <v>0</v>
      </c>
      <c r="F2500" s="49">
        <f>IF(AD2500="",0,COUNTIF($AD$7:AD2500,AD2500))</f>
        <v>0</v>
      </c>
      <c r="G2500" s="49" t="str">
        <f t="shared" si="630"/>
        <v>0</v>
      </c>
      <c r="H2500" s="49">
        <f>IF(AJ2500="",0,COUNTIF($AJ$7:AJ2500,AJ2500))</f>
        <v>0</v>
      </c>
      <c r="I2500" s="49" t="str">
        <f t="shared" si="631"/>
        <v>0</v>
      </c>
      <c r="J2500" s="120">
        <f t="shared" si="632"/>
        <v>0</v>
      </c>
      <c r="K2500" s="50" t="str">
        <f t="shared" si="633"/>
        <v>-</v>
      </c>
      <c r="L2500" s="49">
        <f>IF(N2500="",0,COUNTIF($N$7:N2500,N2500))</f>
        <v>0</v>
      </c>
      <c r="M2500" s="50" t="str">
        <f t="shared" si="634"/>
        <v>0</v>
      </c>
      <c r="N2500" s="49" t="str">
        <f t="shared" si="635"/>
        <v/>
      </c>
      <c r="O2500" s="1"/>
      <c r="P2500" s="112"/>
      <c r="Q2500" s="4"/>
      <c r="R2500" s="4"/>
      <c r="S2500" s="54" t="str">
        <f t="shared" si="636"/>
        <v/>
      </c>
      <c r="T2500" s="51"/>
      <c r="U2500" s="53"/>
      <c r="V2500" s="233"/>
      <c r="W2500" s="234" t="str">
        <f t="shared" si="637"/>
        <v/>
      </c>
      <c r="X2500" s="52"/>
      <c r="Y2500" s="53"/>
      <c r="Z2500" s="53"/>
      <c r="AA2500" s="53"/>
      <c r="AB2500" s="54" t="str">
        <f t="shared" si="638"/>
        <v/>
      </c>
      <c r="AC2500" s="54" t="str">
        <f t="shared" si="639"/>
        <v/>
      </c>
      <c r="AD2500" s="52"/>
      <c r="AE2500" s="53"/>
      <c r="AF2500" s="53"/>
      <c r="AG2500" s="53"/>
      <c r="AH2500" s="54" t="str">
        <f t="shared" si="640"/>
        <v/>
      </c>
      <c r="AI2500" s="54" t="str">
        <f t="shared" si="641"/>
        <v/>
      </c>
      <c r="AJ2500" s="52"/>
      <c r="AK2500" s="55"/>
      <c r="AL2500" s="55"/>
      <c r="AM2500" s="55"/>
      <c r="AN2500" s="54" t="str">
        <f t="shared" si="642"/>
        <v/>
      </c>
      <c r="AO2500" s="54" t="str">
        <f t="shared" si="643"/>
        <v/>
      </c>
      <c r="AP2500" s="53"/>
      <c r="AQ2500" s="53"/>
      <c r="AR2500" s="1"/>
      <c r="AS2500" s="1"/>
    </row>
    <row r="2501" spans="1:45" ht="18.75" customHeight="1" x14ac:dyDescent="0.35">
      <c r="A2501" s="1"/>
      <c r="B2501" s="49">
        <f>IF(R2501="",0,COUNTIF($R$7:R2501,R2501))</f>
        <v>0</v>
      </c>
      <c r="C2501" s="49" t="str">
        <f t="shared" si="628"/>
        <v>0</v>
      </c>
      <c r="D2501" s="49">
        <f>IF(X2501="",0,COUNTIF($X$7:X2501,X2501))</f>
        <v>0</v>
      </c>
      <c r="E2501" s="49" t="str">
        <f t="shared" si="629"/>
        <v>0</v>
      </c>
      <c r="F2501" s="49">
        <f>IF(AD2501="",0,COUNTIF($AD$7:AD2501,AD2501))</f>
        <v>0</v>
      </c>
      <c r="G2501" s="49" t="str">
        <f t="shared" si="630"/>
        <v>0</v>
      </c>
      <c r="H2501" s="49">
        <f>IF(AJ2501="",0,COUNTIF($AJ$7:AJ2501,AJ2501))</f>
        <v>0</v>
      </c>
      <c r="I2501" s="49" t="str">
        <f t="shared" si="631"/>
        <v>0</v>
      </c>
      <c r="J2501" s="120">
        <f t="shared" si="632"/>
        <v>0</v>
      </c>
      <c r="K2501" s="50" t="str">
        <f t="shared" si="633"/>
        <v>-</v>
      </c>
      <c r="L2501" s="49">
        <f>IF(N2501="",0,COUNTIF($N$7:N2501,N2501))</f>
        <v>0</v>
      </c>
      <c r="M2501" s="50" t="str">
        <f t="shared" si="634"/>
        <v>0</v>
      </c>
      <c r="N2501" s="49" t="str">
        <f t="shared" si="635"/>
        <v/>
      </c>
      <c r="O2501" s="1"/>
      <c r="P2501" s="112"/>
      <c r="Q2501" s="4"/>
      <c r="R2501" s="4"/>
      <c r="S2501" s="54" t="str">
        <f t="shared" si="636"/>
        <v/>
      </c>
      <c r="T2501" s="51"/>
      <c r="U2501" s="53"/>
      <c r="V2501" s="233"/>
      <c r="W2501" s="234" t="str">
        <f t="shared" si="637"/>
        <v/>
      </c>
      <c r="X2501" s="52"/>
      <c r="Y2501" s="53"/>
      <c r="Z2501" s="53"/>
      <c r="AA2501" s="53"/>
      <c r="AB2501" s="54" t="str">
        <f t="shared" si="638"/>
        <v/>
      </c>
      <c r="AC2501" s="54" t="str">
        <f t="shared" si="639"/>
        <v/>
      </c>
      <c r="AD2501" s="52"/>
      <c r="AE2501" s="53"/>
      <c r="AF2501" s="53"/>
      <c r="AG2501" s="53"/>
      <c r="AH2501" s="54" t="str">
        <f t="shared" si="640"/>
        <v/>
      </c>
      <c r="AI2501" s="54" t="str">
        <f t="shared" si="641"/>
        <v/>
      </c>
      <c r="AJ2501" s="52"/>
      <c r="AK2501" s="55"/>
      <c r="AL2501" s="55"/>
      <c r="AM2501" s="55"/>
      <c r="AN2501" s="54" t="str">
        <f t="shared" si="642"/>
        <v/>
      </c>
      <c r="AO2501" s="54" t="str">
        <f t="shared" si="643"/>
        <v/>
      </c>
      <c r="AP2501" s="53"/>
      <c r="AQ2501" s="53"/>
      <c r="AR2501" s="1"/>
      <c r="AS2501" s="1"/>
    </row>
    <row r="2502" spans="1:45" ht="18.75" customHeight="1" x14ac:dyDescent="0.35">
      <c r="A2502" s="1"/>
      <c r="B2502" s="49">
        <f>IF(R2502="",0,COUNTIF($R$7:R2502,R2502))</f>
        <v>0</v>
      </c>
      <c r="C2502" s="49" t="str">
        <f t="shared" si="628"/>
        <v>0</v>
      </c>
      <c r="D2502" s="49">
        <f>IF(X2502="",0,COUNTIF($X$7:X2502,X2502))</f>
        <v>0</v>
      </c>
      <c r="E2502" s="49" t="str">
        <f t="shared" si="629"/>
        <v>0</v>
      </c>
      <c r="F2502" s="49">
        <f>IF(AD2502="",0,COUNTIF($AD$7:AD2502,AD2502))</f>
        <v>0</v>
      </c>
      <c r="G2502" s="49" t="str">
        <f t="shared" si="630"/>
        <v>0</v>
      </c>
      <c r="H2502" s="49">
        <f>IF(AJ2502="",0,COUNTIF($AJ$7:AJ2502,AJ2502))</f>
        <v>0</v>
      </c>
      <c r="I2502" s="49" t="str">
        <f t="shared" si="631"/>
        <v>0</v>
      </c>
      <c r="J2502" s="120">
        <f t="shared" si="632"/>
        <v>0</v>
      </c>
      <c r="K2502" s="50" t="str">
        <f t="shared" si="633"/>
        <v>-</v>
      </c>
      <c r="L2502" s="49">
        <f>IF(N2502="",0,COUNTIF($N$7:N2502,N2502))</f>
        <v>0</v>
      </c>
      <c r="M2502" s="50" t="str">
        <f t="shared" si="634"/>
        <v>0</v>
      </c>
      <c r="N2502" s="49" t="str">
        <f t="shared" si="635"/>
        <v/>
      </c>
      <c r="O2502" s="1"/>
      <c r="P2502" s="112"/>
      <c r="Q2502" s="4"/>
      <c r="R2502" s="4"/>
      <c r="S2502" s="54" t="str">
        <f t="shared" si="636"/>
        <v/>
      </c>
      <c r="T2502" s="51"/>
      <c r="U2502" s="53"/>
      <c r="V2502" s="233"/>
      <c r="W2502" s="234" t="str">
        <f t="shared" si="637"/>
        <v/>
      </c>
      <c r="X2502" s="52"/>
      <c r="Y2502" s="53"/>
      <c r="Z2502" s="53"/>
      <c r="AA2502" s="53"/>
      <c r="AB2502" s="54" t="str">
        <f t="shared" si="638"/>
        <v/>
      </c>
      <c r="AC2502" s="54" t="str">
        <f t="shared" si="639"/>
        <v/>
      </c>
      <c r="AD2502" s="52"/>
      <c r="AE2502" s="53"/>
      <c r="AF2502" s="53"/>
      <c r="AG2502" s="53"/>
      <c r="AH2502" s="54" t="str">
        <f t="shared" si="640"/>
        <v/>
      </c>
      <c r="AI2502" s="54" t="str">
        <f t="shared" si="641"/>
        <v/>
      </c>
      <c r="AJ2502" s="52"/>
      <c r="AK2502" s="55"/>
      <c r="AL2502" s="55"/>
      <c r="AM2502" s="55"/>
      <c r="AN2502" s="54" t="str">
        <f t="shared" si="642"/>
        <v/>
      </c>
      <c r="AO2502" s="54" t="str">
        <f t="shared" si="643"/>
        <v/>
      </c>
      <c r="AP2502" s="53"/>
      <c r="AQ2502" s="53"/>
      <c r="AR2502" s="1"/>
      <c r="AS2502" s="1"/>
    </row>
    <row r="2503" spans="1:45" ht="18.75" customHeight="1" x14ac:dyDescent="0.35">
      <c r="A2503" s="1"/>
      <c r="B2503" s="49">
        <f>IF(R2503="",0,COUNTIF($R$7:R2503,R2503))</f>
        <v>0</v>
      </c>
      <c r="C2503" s="49" t="str">
        <f t="shared" si="628"/>
        <v>0</v>
      </c>
      <c r="D2503" s="49">
        <f>IF(X2503="",0,COUNTIF($X$7:X2503,X2503))</f>
        <v>0</v>
      </c>
      <c r="E2503" s="49" t="str">
        <f t="shared" si="629"/>
        <v>0</v>
      </c>
      <c r="F2503" s="49">
        <f>IF(AD2503="",0,COUNTIF($AD$7:AD2503,AD2503))</f>
        <v>0</v>
      </c>
      <c r="G2503" s="49" t="str">
        <f t="shared" si="630"/>
        <v>0</v>
      </c>
      <c r="H2503" s="49">
        <f>IF(AJ2503="",0,COUNTIF($AJ$7:AJ2503,AJ2503))</f>
        <v>0</v>
      </c>
      <c r="I2503" s="49" t="str">
        <f t="shared" si="631"/>
        <v>0</v>
      </c>
      <c r="J2503" s="120">
        <f t="shared" si="632"/>
        <v>0</v>
      </c>
      <c r="K2503" s="50" t="str">
        <f t="shared" si="633"/>
        <v>-</v>
      </c>
      <c r="L2503" s="49">
        <f>IF(N2503="",0,COUNTIF($N$7:N2503,N2503))</f>
        <v>0</v>
      </c>
      <c r="M2503" s="50" t="str">
        <f t="shared" si="634"/>
        <v>0</v>
      </c>
      <c r="N2503" s="49" t="str">
        <f t="shared" si="635"/>
        <v/>
      </c>
      <c r="O2503" s="1"/>
      <c r="P2503" s="112"/>
      <c r="Q2503" s="4"/>
      <c r="R2503" s="4"/>
      <c r="S2503" s="54" t="str">
        <f t="shared" si="636"/>
        <v/>
      </c>
      <c r="T2503" s="51"/>
      <c r="U2503" s="53"/>
      <c r="V2503" s="233"/>
      <c r="W2503" s="234" t="str">
        <f t="shared" si="637"/>
        <v/>
      </c>
      <c r="X2503" s="52"/>
      <c r="Y2503" s="53"/>
      <c r="Z2503" s="53"/>
      <c r="AA2503" s="53"/>
      <c r="AB2503" s="54" t="str">
        <f t="shared" si="638"/>
        <v/>
      </c>
      <c r="AC2503" s="54" t="str">
        <f t="shared" si="639"/>
        <v/>
      </c>
      <c r="AD2503" s="52"/>
      <c r="AE2503" s="53"/>
      <c r="AF2503" s="53"/>
      <c r="AG2503" s="53"/>
      <c r="AH2503" s="54" t="str">
        <f t="shared" si="640"/>
        <v/>
      </c>
      <c r="AI2503" s="54" t="str">
        <f t="shared" si="641"/>
        <v/>
      </c>
      <c r="AJ2503" s="52"/>
      <c r="AK2503" s="55"/>
      <c r="AL2503" s="55"/>
      <c r="AM2503" s="55"/>
      <c r="AN2503" s="54" t="str">
        <f t="shared" si="642"/>
        <v/>
      </c>
      <c r="AO2503" s="54" t="str">
        <f t="shared" si="643"/>
        <v/>
      </c>
      <c r="AP2503" s="53"/>
      <c r="AQ2503" s="53"/>
      <c r="AR2503" s="1"/>
      <c r="AS2503" s="1"/>
    </row>
    <row r="2504" spans="1:45" ht="18.75" customHeight="1" x14ac:dyDescent="0.35">
      <c r="A2504" s="1"/>
      <c r="B2504" s="49">
        <f>IF(R2504="",0,COUNTIF($R$7:R2504,R2504))</f>
        <v>0</v>
      </c>
      <c r="C2504" s="49" t="str">
        <f t="shared" si="628"/>
        <v>0</v>
      </c>
      <c r="D2504" s="49">
        <f>IF(X2504="",0,COUNTIF($X$7:X2504,X2504))</f>
        <v>0</v>
      </c>
      <c r="E2504" s="49" t="str">
        <f t="shared" si="629"/>
        <v>0</v>
      </c>
      <c r="F2504" s="49">
        <f>IF(AD2504="",0,COUNTIF($AD$7:AD2504,AD2504))</f>
        <v>0</v>
      </c>
      <c r="G2504" s="49" t="str">
        <f t="shared" si="630"/>
        <v>0</v>
      </c>
      <c r="H2504" s="49">
        <f>IF(AJ2504="",0,COUNTIF($AJ$7:AJ2504,AJ2504))</f>
        <v>0</v>
      </c>
      <c r="I2504" s="49" t="str">
        <f t="shared" si="631"/>
        <v>0</v>
      </c>
      <c r="J2504" s="120">
        <f t="shared" si="632"/>
        <v>0</v>
      </c>
      <c r="K2504" s="50" t="str">
        <f t="shared" si="633"/>
        <v>-</v>
      </c>
      <c r="L2504" s="49">
        <f>IF(N2504="",0,COUNTIF($N$7:N2504,N2504))</f>
        <v>0</v>
      </c>
      <c r="M2504" s="50" t="str">
        <f t="shared" si="634"/>
        <v>0</v>
      </c>
      <c r="N2504" s="49" t="str">
        <f t="shared" si="635"/>
        <v/>
      </c>
      <c r="O2504" s="1"/>
      <c r="P2504" s="112"/>
      <c r="Q2504" s="4"/>
      <c r="R2504" s="4"/>
      <c r="S2504" s="54" t="str">
        <f t="shared" si="636"/>
        <v/>
      </c>
      <c r="T2504" s="51"/>
      <c r="U2504" s="53"/>
      <c r="V2504" s="233"/>
      <c r="W2504" s="234" t="str">
        <f t="shared" si="637"/>
        <v/>
      </c>
      <c r="X2504" s="52"/>
      <c r="Y2504" s="53"/>
      <c r="Z2504" s="53"/>
      <c r="AA2504" s="53"/>
      <c r="AB2504" s="54" t="str">
        <f t="shared" si="638"/>
        <v/>
      </c>
      <c r="AC2504" s="54" t="str">
        <f t="shared" si="639"/>
        <v/>
      </c>
      <c r="AD2504" s="52"/>
      <c r="AE2504" s="53"/>
      <c r="AF2504" s="53"/>
      <c r="AG2504" s="53"/>
      <c r="AH2504" s="54" t="str">
        <f t="shared" si="640"/>
        <v/>
      </c>
      <c r="AI2504" s="54" t="str">
        <f t="shared" si="641"/>
        <v/>
      </c>
      <c r="AJ2504" s="52"/>
      <c r="AK2504" s="55"/>
      <c r="AL2504" s="55"/>
      <c r="AM2504" s="55"/>
      <c r="AN2504" s="54" t="str">
        <f t="shared" si="642"/>
        <v/>
      </c>
      <c r="AO2504" s="54" t="str">
        <f t="shared" si="643"/>
        <v/>
      </c>
      <c r="AP2504" s="53"/>
      <c r="AQ2504" s="53"/>
      <c r="AR2504" s="1"/>
      <c r="AS2504" s="1"/>
    </row>
    <row r="2505" spans="1:45" ht="18.75" customHeight="1" x14ac:dyDescent="0.35">
      <c r="A2505" s="1"/>
      <c r="B2505" s="49">
        <f>IF(R2505="",0,COUNTIF($R$7:R2505,R2505))</f>
        <v>0</v>
      </c>
      <c r="C2505" s="49" t="str">
        <f t="shared" si="628"/>
        <v>0</v>
      </c>
      <c r="D2505" s="49">
        <f>IF(X2505="",0,COUNTIF($X$7:X2505,X2505))</f>
        <v>0</v>
      </c>
      <c r="E2505" s="49" t="str">
        <f t="shared" si="629"/>
        <v>0</v>
      </c>
      <c r="F2505" s="49">
        <f>IF(AD2505="",0,COUNTIF($AD$7:AD2505,AD2505))</f>
        <v>0</v>
      </c>
      <c r="G2505" s="49" t="str">
        <f t="shared" si="630"/>
        <v>0</v>
      </c>
      <c r="H2505" s="49">
        <f>IF(AJ2505="",0,COUNTIF($AJ$7:AJ2505,AJ2505))</f>
        <v>0</v>
      </c>
      <c r="I2505" s="49" t="str">
        <f t="shared" si="631"/>
        <v>0</v>
      </c>
      <c r="J2505" s="120">
        <f t="shared" si="632"/>
        <v>0</v>
      </c>
      <c r="K2505" s="50" t="str">
        <f t="shared" si="633"/>
        <v>-</v>
      </c>
      <c r="L2505" s="49">
        <f>IF(N2505="",0,COUNTIF($N$7:N2505,N2505))</f>
        <v>0</v>
      </c>
      <c r="M2505" s="50" t="str">
        <f t="shared" si="634"/>
        <v>0</v>
      </c>
      <c r="N2505" s="49" t="str">
        <f t="shared" si="635"/>
        <v/>
      </c>
      <c r="O2505" s="1"/>
      <c r="P2505" s="112"/>
      <c r="Q2505" s="4"/>
      <c r="R2505" s="4"/>
      <c r="S2505" s="54" t="str">
        <f t="shared" si="636"/>
        <v/>
      </c>
      <c r="T2505" s="51"/>
      <c r="U2505" s="53"/>
      <c r="V2505" s="233"/>
      <c r="W2505" s="234" t="str">
        <f t="shared" si="637"/>
        <v/>
      </c>
      <c r="X2505" s="52"/>
      <c r="Y2505" s="53"/>
      <c r="Z2505" s="53"/>
      <c r="AA2505" s="53"/>
      <c r="AB2505" s="54" t="str">
        <f t="shared" si="638"/>
        <v/>
      </c>
      <c r="AC2505" s="54" t="str">
        <f t="shared" si="639"/>
        <v/>
      </c>
      <c r="AD2505" s="52"/>
      <c r="AE2505" s="53"/>
      <c r="AF2505" s="53"/>
      <c r="AG2505" s="53"/>
      <c r="AH2505" s="54" t="str">
        <f t="shared" si="640"/>
        <v/>
      </c>
      <c r="AI2505" s="54" t="str">
        <f t="shared" si="641"/>
        <v/>
      </c>
      <c r="AJ2505" s="52"/>
      <c r="AK2505" s="55"/>
      <c r="AL2505" s="55"/>
      <c r="AM2505" s="55"/>
      <c r="AN2505" s="54" t="str">
        <f t="shared" si="642"/>
        <v/>
      </c>
      <c r="AO2505" s="54" t="str">
        <f t="shared" si="643"/>
        <v/>
      </c>
      <c r="AP2505" s="53"/>
      <c r="AQ2505" s="53"/>
      <c r="AR2505" s="1"/>
      <c r="AS2505" s="1"/>
    </row>
    <row r="2506" spans="1:45" ht="18.75" customHeight="1" x14ac:dyDescent="0.35">
      <c r="A2506" s="1"/>
      <c r="B2506" s="49">
        <f>IF(R2506="",0,COUNTIF($R$7:R2506,R2506))</f>
        <v>0</v>
      </c>
      <c r="C2506" s="49" t="str">
        <f t="shared" si="628"/>
        <v>0</v>
      </c>
      <c r="D2506" s="49">
        <f>IF(X2506="",0,COUNTIF($X$7:X2506,X2506))</f>
        <v>0</v>
      </c>
      <c r="E2506" s="49" t="str">
        <f t="shared" si="629"/>
        <v>0</v>
      </c>
      <c r="F2506" s="49">
        <f>IF(AD2506="",0,COUNTIF($AD$7:AD2506,AD2506))</f>
        <v>0</v>
      </c>
      <c r="G2506" s="49" t="str">
        <f t="shared" si="630"/>
        <v>0</v>
      </c>
      <c r="H2506" s="49">
        <f>IF(AJ2506="",0,COUNTIF($AJ$7:AJ2506,AJ2506))</f>
        <v>0</v>
      </c>
      <c r="I2506" s="49" t="str">
        <f t="shared" si="631"/>
        <v>0</v>
      </c>
      <c r="J2506" s="120">
        <f t="shared" si="632"/>
        <v>0</v>
      </c>
      <c r="K2506" s="50" t="str">
        <f t="shared" si="633"/>
        <v>-</v>
      </c>
      <c r="L2506" s="49">
        <f>IF(N2506="",0,COUNTIF($N$7:N2506,N2506))</f>
        <v>0</v>
      </c>
      <c r="M2506" s="50" t="str">
        <f t="shared" si="634"/>
        <v>0</v>
      </c>
      <c r="N2506" s="49" t="str">
        <f t="shared" si="635"/>
        <v/>
      </c>
      <c r="O2506" s="1"/>
      <c r="P2506" s="112"/>
      <c r="Q2506" s="4"/>
      <c r="R2506" s="4"/>
      <c r="S2506" s="54" t="str">
        <f t="shared" si="636"/>
        <v/>
      </c>
      <c r="T2506" s="51"/>
      <c r="U2506" s="53"/>
      <c r="V2506" s="233"/>
      <c r="W2506" s="234" t="str">
        <f t="shared" si="637"/>
        <v/>
      </c>
      <c r="X2506" s="52"/>
      <c r="Y2506" s="53"/>
      <c r="Z2506" s="53"/>
      <c r="AA2506" s="53"/>
      <c r="AB2506" s="54" t="str">
        <f t="shared" si="638"/>
        <v/>
      </c>
      <c r="AC2506" s="54" t="str">
        <f t="shared" si="639"/>
        <v/>
      </c>
      <c r="AD2506" s="52"/>
      <c r="AE2506" s="53"/>
      <c r="AF2506" s="53"/>
      <c r="AG2506" s="53"/>
      <c r="AH2506" s="54" t="str">
        <f t="shared" si="640"/>
        <v/>
      </c>
      <c r="AI2506" s="54" t="str">
        <f t="shared" si="641"/>
        <v/>
      </c>
      <c r="AJ2506" s="52"/>
      <c r="AK2506" s="55"/>
      <c r="AL2506" s="55"/>
      <c r="AM2506" s="55"/>
      <c r="AN2506" s="54" t="str">
        <f t="shared" si="642"/>
        <v/>
      </c>
      <c r="AO2506" s="54" t="str">
        <f t="shared" si="643"/>
        <v/>
      </c>
      <c r="AP2506" s="53"/>
      <c r="AQ2506" s="53"/>
      <c r="AR2506" s="1"/>
      <c r="AS2506" s="1"/>
    </row>
    <row r="2507" spans="1:45" ht="18.75" customHeight="1" x14ac:dyDescent="0.35">
      <c r="A2507" s="1"/>
      <c r="B2507" s="49">
        <f>IF(R2507="",0,COUNTIF($R$7:R2507,R2507))</f>
        <v>0</v>
      </c>
      <c r="C2507" s="49" t="str">
        <f t="shared" si="628"/>
        <v>0</v>
      </c>
      <c r="D2507" s="49">
        <f>IF(X2507="",0,COUNTIF($X$7:X2507,X2507))</f>
        <v>0</v>
      </c>
      <c r="E2507" s="49" t="str">
        <f t="shared" si="629"/>
        <v>0</v>
      </c>
      <c r="F2507" s="49">
        <f>IF(AD2507="",0,COUNTIF($AD$7:AD2507,AD2507))</f>
        <v>0</v>
      </c>
      <c r="G2507" s="49" t="str">
        <f t="shared" si="630"/>
        <v>0</v>
      </c>
      <c r="H2507" s="49">
        <f>IF(AJ2507="",0,COUNTIF($AJ$7:AJ2507,AJ2507))</f>
        <v>0</v>
      </c>
      <c r="I2507" s="49" t="str">
        <f t="shared" si="631"/>
        <v>0</v>
      </c>
      <c r="J2507" s="120">
        <f t="shared" si="632"/>
        <v>0</v>
      </c>
      <c r="K2507" s="50" t="str">
        <f t="shared" si="633"/>
        <v>-</v>
      </c>
      <c r="L2507" s="49">
        <f>IF(N2507="",0,COUNTIF($N$7:N2507,N2507))</f>
        <v>0</v>
      </c>
      <c r="M2507" s="50" t="str">
        <f t="shared" si="634"/>
        <v>0</v>
      </c>
      <c r="N2507" s="49" t="str">
        <f t="shared" si="635"/>
        <v/>
      </c>
      <c r="O2507" s="1"/>
      <c r="P2507" s="112"/>
      <c r="Q2507" s="4"/>
      <c r="R2507" s="4"/>
      <c r="S2507" s="54" t="str">
        <f t="shared" si="636"/>
        <v/>
      </c>
      <c r="T2507" s="51"/>
      <c r="U2507" s="53"/>
      <c r="V2507" s="233"/>
      <c r="W2507" s="234" t="str">
        <f t="shared" si="637"/>
        <v/>
      </c>
      <c r="X2507" s="52"/>
      <c r="Y2507" s="53"/>
      <c r="Z2507" s="53"/>
      <c r="AA2507" s="53"/>
      <c r="AB2507" s="54" t="str">
        <f t="shared" si="638"/>
        <v/>
      </c>
      <c r="AC2507" s="54" t="str">
        <f t="shared" si="639"/>
        <v/>
      </c>
      <c r="AD2507" s="52"/>
      <c r="AE2507" s="53"/>
      <c r="AF2507" s="53"/>
      <c r="AG2507" s="53"/>
      <c r="AH2507" s="54" t="str">
        <f t="shared" si="640"/>
        <v/>
      </c>
      <c r="AI2507" s="54" t="str">
        <f t="shared" si="641"/>
        <v/>
      </c>
      <c r="AJ2507" s="52"/>
      <c r="AK2507" s="55"/>
      <c r="AL2507" s="55"/>
      <c r="AM2507" s="55"/>
      <c r="AN2507" s="54" t="str">
        <f t="shared" si="642"/>
        <v/>
      </c>
      <c r="AO2507" s="54" t="str">
        <f t="shared" si="643"/>
        <v/>
      </c>
      <c r="AP2507" s="53"/>
      <c r="AQ2507" s="53"/>
      <c r="AR2507" s="1"/>
      <c r="AS2507" s="1"/>
    </row>
    <row r="2508" spans="1:45" ht="18.75" customHeight="1" x14ac:dyDescent="0.35">
      <c r="A2508" s="1"/>
      <c r="B2508" s="49">
        <f>IF(R2508="",0,COUNTIF($R$7:R2508,R2508))</f>
        <v>0</v>
      </c>
      <c r="C2508" s="49" t="str">
        <f t="shared" si="628"/>
        <v>0</v>
      </c>
      <c r="D2508" s="49">
        <f>IF(X2508="",0,COUNTIF($X$7:X2508,X2508))</f>
        <v>0</v>
      </c>
      <c r="E2508" s="49" t="str">
        <f t="shared" si="629"/>
        <v>0</v>
      </c>
      <c r="F2508" s="49">
        <f>IF(AD2508="",0,COUNTIF($AD$7:AD2508,AD2508))</f>
        <v>0</v>
      </c>
      <c r="G2508" s="49" t="str">
        <f t="shared" si="630"/>
        <v>0</v>
      </c>
      <c r="H2508" s="49">
        <f>IF(AJ2508="",0,COUNTIF($AJ$7:AJ2508,AJ2508))</f>
        <v>0</v>
      </c>
      <c r="I2508" s="49" t="str">
        <f t="shared" si="631"/>
        <v>0</v>
      </c>
      <c r="J2508" s="120">
        <f t="shared" si="632"/>
        <v>0</v>
      </c>
      <c r="K2508" s="50" t="str">
        <f t="shared" si="633"/>
        <v>-</v>
      </c>
      <c r="L2508" s="49">
        <f>IF(N2508="",0,COUNTIF($N$7:N2508,N2508))</f>
        <v>0</v>
      </c>
      <c r="M2508" s="50" t="str">
        <f t="shared" si="634"/>
        <v>0</v>
      </c>
      <c r="N2508" s="49" t="str">
        <f t="shared" si="635"/>
        <v/>
      </c>
      <c r="O2508" s="1"/>
      <c r="P2508" s="112"/>
      <c r="Q2508" s="4"/>
      <c r="R2508" s="4"/>
      <c r="S2508" s="54" t="str">
        <f t="shared" si="636"/>
        <v/>
      </c>
      <c r="T2508" s="51"/>
      <c r="U2508" s="53"/>
      <c r="V2508" s="233"/>
      <c r="W2508" s="234" t="str">
        <f t="shared" si="637"/>
        <v/>
      </c>
      <c r="X2508" s="52"/>
      <c r="Y2508" s="53"/>
      <c r="Z2508" s="53"/>
      <c r="AA2508" s="53"/>
      <c r="AB2508" s="54" t="str">
        <f t="shared" si="638"/>
        <v/>
      </c>
      <c r="AC2508" s="54" t="str">
        <f t="shared" si="639"/>
        <v/>
      </c>
      <c r="AD2508" s="52"/>
      <c r="AE2508" s="53"/>
      <c r="AF2508" s="53"/>
      <c r="AG2508" s="53"/>
      <c r="AH2508" s="54" t="str">
        <f t="shared" si="640"/>
        <v/>
      </c>
      <c r="AI2508" s="54" t="str">
        <f t="shared" si="641"/>
        <v/>
      </c>
      <c r="AJ2508" s="52"/>
      <c r="AK2508" s="55"/>
      <c r="AL2508" s="55"/>
      <c r="AM2508" s="55"/>
      <c r="AN2508" s="54" t="str">
        <f t="shared" si="642"/>
        <v/>
      </c>
      <c r="AO2508" s="54" t="str">
        <f t="shared" si="643"/>
        <v/>
      </c>
      <c r="AP2508" s="53"/>
      <c r="AQ2508" s="53"/>
      <c r="AR2508" s="1"/>
      <c r="AS2508" s="1"/>
    </row>
    <row r="2509" spans="1:45" ht="18.75" customHeight="1" x14ac:dyDescent="0.35">
      <c r="A2509" s="1"/>
      <c r="B2509" s="49">
        <f>IF(R2509="",0,COUNTIF($R$7:R2509,R2509))</f>
        <v>0</v>
      </c>
      <c r="C2509" s="49" t="str">
        <f t="shared" si="628"/>
        <v>0</v>
      </c>
      <c r="D2509" s="49">
        <f>IF(X2509="",0,COUNTIF($X$7:X2509,X2509))</f>
        <v>0</v>
      </c>
      <c r="E2509" s="49" t="str">
        <f t="shared" si="629"/>
        <v>0</v>
      </c>
      <c r="F2509" s="49">
        <f>IF(AD2509="",0,COUNTIF($AD$7:AD2509,AD2509))</f>
        <v>0</v>
      </c>
      <c r="G2509" s="49" t="str">
        <f t="shared" si="630"/>
        <v>0</v>
      </c>
      <c r="H2509" s="49">
        <f>IF(AJ2509="",0,COUNTIF($AJ$7:AJ2509,AJ2509))</f>
        <v>0</v>
      </c>
      <c r="I2509" s="49" t="str">
        <f t="shared" si="631"/>
        <v>0</v>
      </c>
      <c r="J2509" s="120">
        <f t="shared" si="632"/>
        <v>0</v>
      </c>
      <c r="K2509" s="50" t="str">
        <f t="shared" si="633"/>
        <v>-</v>
      </c>
      <c r="L2509" s="49">
        <f>IF(N2509="",0,COUNTIF($N$7:N2509,N2509))</f>
        <v>0</v>
      </c>
      <c r="M2509" s="50" t="str">
        <f t="shared" si="634"/>
        <v>0</v>
      </c>
      <c r="N2509" s="49" t="str">
        <f t="shared" si="635"/>
        <v/>
      </c>
      <c r="O2509" s="1"/>
      <c r="P2509" s="112"/>
      <c r="Q2509" s="4"/>
      <c r="R2509" s="4"/>
      <c r="S2509" s="54" t="str">
        <f t="shared" si="636"/>
        <v/>
      </c>
      <c r="T2509" s="51"/>
      <c r="U2509" s="53"/>
      <c r="V2509" s="233"/>
      <c r="W2509" s="234" t="str">
        <f t="shared" si="637"/>
        <v/>
      </c>
      <c r="X2509" s="52"/>
      <c r="Y2509" s="53"/>
      <c r="Z2509" s="53"/>
      <c r="AA2509" s="53"/>
      <c r="AB2509" s="54" t="str">
        <f t="shared" si="638"/>
        <v/>
      </c>
      <c r="AC2509" s="54" t="str">
        <f t="shared" si="639"/>
        <v/>
      </c>
      <c r="AD2509" s="52"/>
      <c r="AE2509" s="53"/>
      <c r="AF2509" s="53"/>
      <c r="AG2509" s="53"/>
      <c r="AH2509" s="54" t="str">
        <f t="shared" si="640"/>
        <v/>
      </c>
      <c r="AI2509" s="54" t="str">
        <f t="shared" si="641"/>
        <v/>
      </c>
      <c r="AJ2509" s="52"/>
      <c r="AK2509" s="55"/>
      <c r="AL2509" s="55"/>
      <c r="AM2509" s="55"/>
      <c r="AN2509" s="54" t="str">
        <f t="shared" si="642"/>
        <v/>
      </c>
      <c r="AO2509" s="54" t="str">
        <f t="shared" si="643"/>
        <v/>
      </c>
      <c r="AP2509" s="53"/>
      <c r="AQ2509" s="53"/>
      <c r="AR2509" s="1"/>
      <c r="AS2509" s="1"/>
    </row>
    <row r="2510" spans="1:45" ht="18.75" customHeight="1" x14ac:dyDescent="0.35">
      <c r="A2510" s="1"/>
      <c r="B2510" s="49">
        <f>IF(R2510="",0,COUNTIF($R$7:R2510,R2510))</f>
        <v>0</v>
      </c>
      <c r="C2510" s="49" t="str">
        <f t="shared" si="628"/>
        <v>0</v>
      </c>
      <c r="D2510" s="49">
        <f>IF(X2510="",0,COUNTIF($X$7:X2510,X2510))</f>
        <v>0</v>
      </c>
      <c r="E2510" s="49" t="str">
        <f t="shared" si="629"/>
        <v>0</v>
      </c>
      <c r="F2510" s="49">
        <f>IF(AD2510="",0,COUNTIF($AD$7:AD2510,AD2510))</f>
        <v>0</v>
      </c>
      <c r="G2510" s="49" t="str">
        <f t="shared" si="630"/>
        <v>0</v>
      </c>
      <c r="H2510" s="49">
        <f>IF(AJ2510="",0,COUNTIF($AJ$7:AJ2510,AJ2510))</f>
        <v>0</v>
      </c>
      <c r="I2510" s="49" t="str">
        <f t="shared" si="631"/>
        <v>0</v>
      </c>
      <c r="J2510" s="120">
        <f t="shared" si="632"/>
        <v>0</v>
      </c>
      <c r="K2510" s="50" t="str">
        <f t="shared" si="633"/>
        <v>-</v>
      </c>
      <c r="L2510" s="49">
        <f>IF(N2510="",0,COUNTIF($N$7:N2510,N2510))</f>
        <v>0</v>
      </c>
      <c r="M2510" s="50" t="str">
        <f t="shared" si="634"/>
        <v>0</v>
      </c>
      <c r="N2510" s="49" t="str">
        <f t="shared" si="635"/>
        <v/>
      </c>
      <c r="O2510" s="1"/>
      <c r="P2510" s="112"/>
      <c r="Q2510" s="4"/>
      <c r="R2510" s="4"/>
      <c r="S2510" s="54" t="str">
        <f t="shared" si="636"/>
        <v/>
      </c>
      <c r="T2510" s="51"/>
      <c r="U2510" s="53"/>
      <c r="V2510" s="233"/>
      <c r="W2510" s="234" t="str">
        <f t="shared" si="637"/>
        <v/>
      </c>
      <c r="X2510" s="52"/>
      <c r="Y2510" s="53"/>
      <c r="Z2510" s="53"/>
      <c r="AA2510" s="53"/>
      <c r="AB2510" s="54" t="str">
        <f t="shared" si="638"/>
        <v/>
      </c>
      <c r="AC2510" s="54" t="str">
        <f t="shared" si="639"/>
        <v/>
      </c>
      <c r="AD2510" s="52"/>
      <c r="AE2510" s="53"/>
      <c r="AF2510" s="53"/>
      <c r="AG2510" s="53"/>
      <c r="AH2510" s="54" t="str">
        <f t="shared" si="640"/>
        <v/>
      </c>
      <c r="AI2510" s="54" t="str">
        <f t="shared" si="641"/>
        <v/>
      </c>
      <c r="AJ2510" s="52"/>
      <c r="AK2510" s="55"/>
      <c r="AL2510" s="55"/>
      <c r="AM2510" s="55"/>
      <c r="AN2510" s="54" t="str">
        <f t="shared" si="642"/>
        <v/>
      </c>
      <c r="AO2510" s="54" t="str">
        <f t="shared" si="643"/>
        <v/>
      </c>
      <c r="AP2510" s="53"/>
      <c r="AQ2510" s="53"/>
      <c r="AR2510" s="1"/>
      <c r="AS2510" s="1"/>
    </row>
    <row r="2511" spans="1:45" ht="18.75" customHeight="1" x14ac:dyDescent="0.35">
      <c r="A2511" s="1"/>
      <c r="B2511" s="49">
        <f>IF(R2511="",0,COUNTIF($R$7:R2511,R2511))</f>
        <v>0</v>
      </c>
      <c r="C2511" s="49" t="str">
        <f t="shared" si="628"/>
        <v>0</v>
      </c>
      <c r="D2511" s="49">
        <f>IF(X2511="",0,COUNTIF($X$7:X2511,X2511))</f>
        <v>0</v>
      </c>
      <c r="E2511" s="49" t="str">
        <f t="shared" si="629"/>
        <v>0</v>
      </c>
      <c r="F2511" s="49">
        <f>IF(AD2511="",0,COUNTIF($AD$7:AD2511,AD2511))</f>
        <v>0</v>
      </c>
      <c r="G2511" s="49" t="str">
        <f t="shared" si="630"/>
        <v>0</v>
      </c>
      <c r="H2511" s="49">
        <f>IF(AJ2511="",0,COUNTIF($AJ$7:AJ2511,AJ2511))</f>
        <v>0</v>
      </c>
      <c r="I2511" s="49" t="str">
        <f t="shared" si="631"/>
        <v>0</v>
      </c>
      <c r="J2511" s="120">
        <f t="shared" si="632"/>
        <v>0</v>
      </c>
      <c r="K2511" s="50" t="str">
        <f t="shared" si="633"/>
        <v>-</v>
      </c>
      <c r="L2511" s="49">
        <f>IF(N2511="",0,COUNTIF($N$7:N2511,N2511))</f>
        <v>0</v>
      </c>
      <c r="M2511" s="50" t="str">
        <f t="shared" si="634"/>
        <v>0</v>
      </c>
      <c r="N2511" s="49" t="str">
        <f t="shared" si="635"/>
        <v/>
      </c>
      <c r="O2511" s="1"/>
      <c r="P2511" s="112"/>
      <c r="Q2511" s="4"/>
      <c r="R2511" s="4"/>
      <c r="S2511" s="54" t="str">
        <f t="shared" si="636"/>
        <v/>
      </c>
      <c r="T2511" s="51"/>
      <c r="U2511" s="53"/>
      <c r="V2511" s="233"/>
      <c r="W2511" s="234" t="str">
        <f t="shared" si="637"/>
        <v/>
      </c>
      <c r="X2511" s="52"/>
      <c r="Y2511" s="53"/>
      <c r="Z2511" s="53"/>
      <c r="AA2511" s="53"/>
      <c r="AB2511" s="54" t="str">
        <f t="shared" si="638"/>
        <v/>
      </c>
      <c r="AC2511" s="54" t="str">
        <f t="shared" si="639"/>
        <v/>
      </c>
      <c r="AD2511" s="52"/>
      <c r="AE2511" s="53"/>
      <c r="AF2511" s="53"/>
      <c r="AG2511" s="53"/>
      <c r="AH2511" s="54" t="str">
        <f t="shared" si="640"/>
        <v/>
      </c>
      <c r="AI2511" s="54" t="str">
        <f t="shared" si="641"/>
        <v/>
      </c>
      <c r="AJ2511" s="52"/>
      <c r="AK2511" s="55"/>
      <c r="AL2511" s="55"/>
      <c r="AM2511" s="55"/>
      <c r="AN2511" s="54" t="str">
        <f t="shared" si="642"/>
        <v/>
      </c>
      <c r="AO2511" s="54" t="str">
        <f t="shared" si="643"/>
        <v/>
      </c>
      <c r="AP2511" s="53"/>
      <c r="AQ2511" s="53"/>
      <c r="AR2511" s="1"/>
      <c r="AS2511" s="1"/>
    </row>
    <row r="2512" spans="1:45" ht="18.75" customHeight="1" x14ac:dyDescent="0.35">
      <c r="A2512" s="1"/>
      <c r="B2512" s="49">
        <f>IF(R2512="",0,COUNTIF($R$7:R2512,R2512))</f>
        <v>0</v>
      </c>
      <c r="C2512" s="49" t="str">
        <f t="shared" si="628"/>
        <v>0</v>
      </c>
      <c r="D2512" s="49">
        <f>IF(X2512="",0,COUNTIF($X$7:X2512,X2512))</f>
        <v>0</v>
      </c>
      <c r="E2512" s="49" t="str">
        <f t="shared" si="629"/>
        <v>0</v>
      </c>
      <c r="F2512" s="49">
        <f>IF(AD2512="",0,COUNTIF($AD$7:AD2512,AD2512))</f>
        <v>0</v>
      </c>
      <c r="G2512" s="49" t="str">
        <f t="shared" si="630"/>
        <v>0</v>
      </c>
      <c r="H2512" s="49">
        <f>IF(AJ2512="",0,COUNTIF($AJ$7:AJ2512,AJ2512))</f>
        <v>0</v>
      </c>
      <c r="I2512" s="49" t="str">
        <f t="shared" si="631"/>
        <v>0</v>
      </c>
      <c r="J2512" s="120">
        <f t="shared" si="632"/>
        <v>0</v>
      </c>
      <c r="K2512" s="50" t="str">
        <f t="shared" si="633"/>
        <v>-</v>
      </c>
      <c r="L2512" s="49">
        <f>IF(N2512="",0,COUNTIF($N$7:N2512,N2512))</f>
        <v>0</v>
      </c>
      <c r="M2512" s="50" t="str">
        <f t="shared" si="634"/>
        <v>0</v>
      </c>
      <c r="N2512" s="49" t="str">
        <f t="shared" si="635"/>
        <v/>
      </c>
      <c r="O2512" s="1"/>
      <c r="P2512" s="112"/>
      <c r="Q2512" s="4"/>
      <c r="R2512" s="4"/>
      <c r="S2512" s="54" t="str">
        <f t="shared" si="636"/>
        <v/>
      </c>
      <c r="T2512" s="51"/>
      <c r="U2512" s="53"/>
      <c r="V2512" s="233"/>
      <c r="W2512" s="234" t="str">
        <f t="shared" si="637"/>
        <v/>
      </c>
      <c r="X2512" s="52"/>
      <c r="Y2512" s="53"/>
      <c r="Z2512" s="53"/>
      <c r="AA2512" s="53"/>
      <c r="AB2512" s="54" t="str">
        <f t="shared" si="638"/>
        <v/>
      </c>
      <c r="AC2512" s="54" t="str">
        <f t="shared" si="639"/>
        <v/>
      </c>
      <c r="AD2512" s="52"/>
      <c r="AE2512" s="53"/>
      <c r="AF2512" s="53"/>
      <c r="AG2512" s="53"/>
      <c r="AH2512" s="54" t="str">
        <f t="shared" si="640"/>
        <v/>
      </c>
      <c r="AI2512" s="54" t="str">
        <f t="shared" si="641"/>
        <v/>
      </c>
      <c r="AJ2512" s="52"/>
      <c r="AK2512" s="55"/>
      <c r="AL2512" s="55"/>
      <c r="AM2512" s="55"/>
      <c r="AN2512" s="54" t="str">
        <f t="shared" si="642"/>
        <v/>
      </c>
      <c r="AO2512" s="54" t="str">
        <f t="shared" si="643"/>
        <v/>
      </c>
      <c r="AP2512" s="53"/>
      <c r="AQ2512" s="53"/>
      <c r="AR2512" s="1"/>
      <c r="AS2512" s="1"/>
    </row>
    <row r="2513" spans="1:45" ht="18.75" customHeight="1" x14ac:dyDescent="0.35">
      <c r="A2513" s="1"/>
      <c r="B2513" s="49">
        <f>IF(R2513="",0,COUNTIF($R$7:R2513,R2513))</f>
        <v>0</v>
      </c>
      <c r="C2513" s="49" t="str">
        <f t="shared" si="628"/>
        <v>0</v>
      </c>
      <c r="D2513" s="49">
        <f>IF(X2513="",0,COUNTIF($X$7:X2513,X2513))</f>
        <v>0</v>
      </c>
      <c r="E2513" s="49" t="str">
        <f t="shared" si="629"/>
        <v>0</v>
      </c>
      <c r="F2513" s="49">
        <f>IF(AD2513="",0,COUNTIF($AD$7:AD2513,AD2513))</f>
        <v>0</v>
      </c>
      <c r="G2513" s="49" t="str">
        <f t="shared" si="630"/>
        <v>0</v>
      </c>
      <c r="H2513" s="49">
        <f>IF(AJ2513="",0,COUNTIF($AJ$7:AJ2513,AJ2513))</f>
        <v>0</v>
      </c>
      <c r="I2513" s="49" t="str">
        <f t="shared" si="631"/>
        <v>0</v>
      </c>
      <c r="J2513" s="120">
        <f t="shared" si="632"/>
        <v>0</v>
      </c>
      <c r="K2513" s="50" t="str">
        <f t="shared" si="633"/>
        <v>-</v>
      </c>
      <c r="L2513" s="49">
        <f>IF(N2513="",0,COUNTIF($N$7:N2513,N2513))</f>
        <v>0</v>
      </c>
      <c r="M2513" s="50" t="str">
        <f t="shared" si="634"/>
        <v>0</v>
      </c>
      <c r="N2513" s="49" t="str">
        <f t="shared" si="635"/>
        <v/>
      </c>
      <c r="O2513" s="1"/>
      <c r="P2513" s="112"/>
      <c r="Q2513" s="4"/>
      <c r="R2513" s="4"/>
      <c r="S2513" s="54" t="str">
        <f t="shared" si="636"/>
        <v/>
      </c>
      <c r="T2513" s="51"/>
      <c r="U2513" s="53"/>
      <c r="V2513" s="233"/>
      <c r="W2513" s="234" t="str">
        <f t="shared" si="637"/>
        <v/>
      </c>
      <c r="X2513" s="52"/>
      <c r="Y2513" s="53"/>
      <c r="Z2513" s="53"/>
      <c r="AA2513" s="53"/>
      <c r="AB2513" s="54" t="str">
        <f t="shared" si="638"/>
        <v/>
      </c>
      <c r="AC2513" s="54" t="str">
        <f t="shared" si="639"/>
        <v/>
      </c>
      <c r="AD2513" s="52"/>
      <c r="AE2513" s="53"/>
      <c r="AF2513" s="53"/>
      <c r="AG2513" s="53"/>
      <c r="AH2513" s="54" t="str">
        <f t="shared" si="640"/>
        <v/>
      </c>
      <c r="AI2513" s="54" t="str">
        <f t="shared" si="641"/>
        <v/>
      </c>
      <c r="AJ2513" s="52"/>
      <c r="AK2513" s="55"/>
      <c r="AL2513" s="55"/>
      <c r="AM2513" s="55"/>
      <c r="AN2513" s="54" t="str">
        <f t="shared" si="642"/>
        <v/>
      </c>
      <c r="AO2513" s="54" t="str">
        <f t="shared" si="643"/>
        <v/>
      </c>
      <c r="AP2513" s="53"/>
      <c r="AQ2513" s="53"/>
      <c r="AR2513" s="1"/>
      <c r="AS2513" s="1"/>
    </row>
    <row r="2514" spans="1:45" ht="18.75" customHeight="1" x14ac:dyDescent="0.35">
      <c r="A2514" s="1"/>
      <c r="B2514" s="49">
        <f>IF(R2514="",0,COUNTIF($R$7:R2514,R2514))</f>
        <v>0</v>
      </c>
      <c r="C2514" s="49" t="str">
        <f t="shared" si="628"/>
        <v>0</v>
      </c>
      <c r="D2514" s="49">
        <f>IF(X2514="",0,COUNTIF($X$7:X2514,X2514))</f>
        <v>0</v>
      </c>
      <c r="E2514" s="49" t="str">
        <f t="shared" si="629"/>
        <v>0</v>
      </c>
      <c r="F2514" s="49">
        <f>IF(AD2514="",0,COUNTIF($AD$7:AD2514,AD2514))</f>
        <v>0</v>
      </c>
      <c r="G2514" s="49" t="str">
        <f t="shared" si="630"/>
        <v>0</v>
      </c>
      <c r="H2514" s="49">
        <f>IF(AJ2514="",0,COUNTIF($AJ$7:AJ2514,AJ2514))</f>
        <v>0</v>
      </c>
      <c r="I2514" s="49" t="str">
        <f t="shared" si="631"/>
        <v>0</v>
      </c>
      <c r="J2514" s="120">
        <f t="shared" si="632"/>
        <v>0</v>
      </c>
      <c r="K2514" s="50" t="str">
        <f t="shared" si="633"/>
        <v>-</v>
      </c>
      <c r="L2514" s="49">
        <f>IF(N2514="",0,COUNTIF($N$7:N2514,N2514))</f>
        <v>0</v>
      </c>
      <c r="M2514" s="50" t="str">
        <f t="shared" si="634"/>
        <v>0</v>
      </c>
      <c r="N2514" s="49" t="str">
        <f t="shared" si="635"/>
        <v/>
      </c>
      <c r="O2514" s="1"/>
      <c r="P2514" s="112"/>
      <c r="Q2514" s="4"/>
      <c r="R2514" s="4"/>
      <c r="S2514" s="54" t="str">
        <f t="shared" si="636"/>
        <v/>
      </c>
      <c r="T2514" s="51"/>
      <c r="U2514" s="53"/>
      <c r="V2514" s="233"/>
      <c r="W2514" s="234" t="str">
        <f t="shared" si="637"/>
        <v/>
      </c>
      <c r="X2514" s="52"/>
      <c r="Y2514" s="53"/>
      <c r="Z2514" s="53"/>
      <c r="AA2514" s="53"/>
      <c r="AB2514" s="54" t="str">
        <f t="shared" si="638"/>
        <v/>
      </c>
      <c r="AC2514" s="54" t="str">
        <f t="shared" si="639"/>
        <v/>
      </c>
      <c r="AD2514" s="52"/>
      <c r="AE2514" s="53"/>
      <c r="AF2514" s="53"/>
      <c r="AG2514" s="53"/>
      <c r="AH2514" s="54" t="str">
        <f t="shared" si="640"/>
        <v/>
      </c>
      <c r="AI2514" s="54" t="str">
        <f t="shared" si="641"/>
        <v/>
      </c>
      <c r="AJ2514" s="52"/>
      <c r="AK2514" s="55"/>
      <c r="AL2514" s="55"/>
      <c r="AM2514" s="55"/>
      <c r="AN2514" s="54" t="str">
        <f t="shared" si="642"/>
        <v/>
      </c>
      <c r="AO2514" s="54" t="str">
        <f t="shared" si="643"/>
        <v/>
      </c>
      <c r="AP2514" s="53"/>
      <c r="AQ2514" s="53"/>
      <c r="AR2514" s="1"/>
      <c r="AS2514" s="1"/>
    </row>
    <row r="2515" spans="1:45" ht="18.75" customHeight="1" x14ac:dyDescent="0.35">
      <c r="A2515" s="1"/>
      <c r="B2515" s="49">
        <f>IF(R2515="",0,COUNTIF($R$7:R2515,R2515))</f>
        <v>0</v>
      </c>
      <c r="C2515" s="49" t="str">
        <f t="shared" si="628"/>
        <v>0</v>
      </c>
      <c r="D2515" s="49">
        <f>IF(X2515="",0,COUNTIF($X$7:X2515,X2515))</f>
        <v>0</v>
      </c>
      <c r="E2515" s="49" t="str">
        <f t="shared" si="629"/>
        <v>0</v>
      </c>
      <c r="F2515" s="49">
        <f>IF(AD2515="",0,COUNTIF($AD$7:AD2515,AD2515))</f>
        <v>0</v>
      </c>
      <c r="G2515" s="49" t="str">
        <f t="shared" si="630"/>
        <v>0</v>
      </c>
      <c r="H2515" s="49">
        <f>IF(AJ2515="",0,COUNTIF($AJ$7:AJ2515,AJ2515))</f>
        <v>0</v>
      </c>
      <c r="I2515" s="49" t="str">
        <f t="shared" si="631"/>
        <v>0</v>
      </c>
      <c r="J2515" s="120">
        <f t="shared" si="632"/>
        <v>0</v>
      </c>
      <c r="K2515" s="50" t="str">
        <f t="shared" si="633"/>
        <v>-</v>
      </c>
      <c r="L2515" s="49">
        <f>IF(N2515="",0,COUNTIF($N$7:N2515,N2515))</f>
        <v>0</v>
      </c>
      <c r="M2515" s="50" t="str">
        <f t="shared" si="634"/>
        <v>0</v>
      </c>
      <c r="N2515" s="49" t="str">
        <f t="shared" si="635"/>
        <v/>
      </c>
      <c r="O2515" s="1"/>
      <c r="P2515" s="112"/>
      <c r="Q2515" s="4"/>
      <c r="R2515" s="4"/>
      <c r="S2515" s="54" t="str">
        <f t="shared" si="636"/>
        <v/>
      </c>
      <c r="T2515" s="51"/>
      <c r="U2515" s="53"/>
      <c r="V2515" s="233"/>
      <c r="W2515" s="234" t="str">
        <f t="shared" si="637"/>
        <v/>
      </c>
      <c r="X2515" s="52"/>
      <c r="Y2515" s="53"/>
      <c r="Z2515" s="53"/>
      <c r="AA2515" s="53"/>
      <c r="AB2515" s="54" t="str">
        <f t="shared" si="638"/>
        <v/>
      </c>
      <c r="AC2515" s="54" t="str">
        <f t="shared" si="639"/>
        <v/>
      </c>
      <c r="AD2515" s="52"/>
      <c r="AE2515" s="53"/>
      <c r="AF2515" s="53"/>
      <c r="AG2515" s="53"/>
      <c r="AH2515" s="54" t="str">
        <f t="shared" si="640"/>
        <v/>
      </c>
      <c r="AI2515" s="54" t="str">
        <f t="shared" si="641"/>
        <v/>
      </c>
      <c r="AJ2515" s="52"/>
      <c r="AK2515" s="55"/>
      <c r="AL2515" s="55"/>
      <c r="AM2515" s="55"/>
      <c r="AN2515" s="54" t="str">
        <f t="shared" si="642"/>
        <v/>
      </c>
      <c r="AO2515" s="54" t="str">
        <f t="shared" si="643"/>
        <v/>
      </c>
      <c r="AP2515" s="53"/>
      <c r="AQ2515" s="53"/>
      <c r="AR2515" s="1"/>
      <c r="AS2515" s="1"/>
    </row>
    <row r="2516" spans="1:45" ht="18.75" customHeight="1" x14ac:dyDescent="0.35">
      <c r="A2516" s="1"/>
      <c r="B2516" s="49">
        <f>IF(R2516="",0,COUNTIF($R$7:R2516,R2516))</f>
        <v>0</v>
      </c>
      <c r="C2516" s="49" t="str">
        <f t="shared" si="628"/>
        <v>0</v>
      </c>
      <c r="D2516" s="49">
        <f>IF(X2516="",0,COUNTIF($X$7:X2516,X2516))</f>
        <v>0</v>
      </c>
      <c r="E2516" s="49" t="str">
        <f t="shared" si="629"/>
        <v>0</v>
      </c>
      <c r="F2516" s="49">
        <f>IF(AD2516="",0,COUNTIF($AD$7:AD2516,AD2516))</f>
        <v>0</v>
      </c>
      <c r="G2516" s="49" t="str">
        <f t="shared" si="630"/>
        <v>0</v>
      </c>
      <c r="H2516" s="49">
        <f>IF(AJ2516="",0,COUNTIF($AJ$7:AJ2516,AJ2516))</f>
        <v>0</v>
      </c>
      <c r="I2516" s="49" t="str">
        <f t="shared" si="631"/>
        <v>0</v>
      </c>
      <c r="J2516" s="120">
        <f t="shared" si="632"/>
        <v>0</v>
      </c>
      <c r="K2516" s="50" t="str">
        <f t="shared" si="633"/>
        <v>-</v>
      </c>
      <c r="L2516" s="49">
        <f>IF(N2516="",0,COUNTIF($N$7:N2516,N2516))</f>
        <v>0</v>
      </c>
      <c r="M2516" s="50" t="str">
        <f t="shared" si="634"/>
        <v>0</v>
      </c>
      <c r="N2516" s="49" t="str">
        <f t="shared" si="635"/>
        <v/>
      </c>
      <c r="O2516" s="1"/>
      <c r="P2516" s="112"/>
      <c r="Q2516" s="4"/>
      <c r="R2516" s="4"/>
      <c r="S2516" s="54" t="str">
        <f t="shared" si="636"/>
        <v/>
      </c>
      <c r="T2516" s="51"/>
      <c r="U2516" s="53"/>
      <c r="V2516" s="233"/>
      <c r="W2516" s="234" t="str">
        <f t="shared" si="637"/>
        <v/>
      </c>
      <c r="X2516" s="52"/>
      <c r="Y2516" s="53"/>
      <c r="Z2516" s="53"/>
      <c r="AA2516" s="53"/>
      <c r="AB2516" s="54" t="str">
        <f t="shared" si="638"/>
        <v/>
      </c>
      <c r="AC2516" s="54" t="str">
        <f t="shared" si="639"/>
        <v/>
      </c>
      <c r="AD2516" s="52"/>
      <c r="AE2516" s="53"/>
      <c r="AF2516" s="53"/>
      <c r="AG2516" s="53"/>
      <c r="AH2516" s="54" t="str">
        <f t="shared" si="640"/>
        <v/>
      </c>
      <c r="AI2516" s="54" t="str">
        <f t="shared" si="641"/>
        <v/>
      </c>
      <c r="AJ2516" s="52"/>
      <c r="AK2516" s="55"/>
      <c r="AL2516" s="55"/>
      <c r="AM2516" s="55"/>
      <c r="AN2516" s="54" t="str">
        <f t="shared" si="642"/>
        <v/>
      </c>
      <c r="AO2516" s="54" t="str">
        <f t="shared" si="643"/>
        <v/>
      </c>
      <c r="AP2516" s="53"/>
      <c r="AQ2516" s="53"/>
      <c r="AR2516" s="1"/>
      <c r="AS2516" s="1"/>
    </row>
    <row r="2517" spans="1:45" ht="18.75" customHeight="1" x14ac:dyDescent="0.35">
      <c r="A2517" s="1"/>
      <c r="B2517" s="49">
        <f>IF(R2517="",0,COUNTIF($R$7:R2517,R2517))</f>
        <v>0</v>
      </c>
      <c r="C2517" s="49" t="str">
        <f t="shared" si="628"/>
        <v>0</v>
      </c>
      <c r="D2517" s="49">
        <f>IF(X2517="",0,COUNTIF($X$7:X2517,X2517))</f>
        <v>0</v>
      </c>
      <c r="E2517" s="49" t="str">
        <f t="shared" si="629"/>
        <v>0</v>
      </c>
      <c r="F2517" s="49">
        <f>IF(AD2517="",0,COUNTIF($AD$7:AD2517,AD2517))</f>
        <v>0</v>
      </c>
      <c r="G2517" s="49" t="str">
        <f t="shared" si="630"/>
        <v>0</v>
      </c>
      <c r="H2517" s="49">
        <f>IF(AJ2517="",0,COUNTIF($AJ$7:AJ2517,AJ2517))</f>
        <v>0</v>
      </c>
      <c r="I2517" s="49" t="str">
        <f t="shared" si="631"/>
        <v>0</v>
      </c>
      <c r="J2517" s="120">
        <f t="shared" si="632"/>
        <v>0</v>
      </c>
      <c r="K2517" s="50" t="str">
        <f t="shared" si="633"/>
        <v>-</v>
      </c>
      <c r="L2517" s="49">
        <f>IF(N2517="",0,COUNTIF($N$7:N2517,N2517))</f>
        <v>0</v>
      </c>
      <c r="M2517" s="50" t="str">
        <f t="shared" si="634"/>
        <v>0</v>
      </c>
      <c r="N2517" s="49" t="str">
        <f t="shared" si="635"/>
        <v/>
      </c>
      <c r="O2517" s="1"/>
      <c r="P2517" s="112"/>
      <c r="Q2517" s="4"/>
      <c r="R2517" s="4"/>
      <c r="S2517" s="54" t="str">
        <f t="shared" si="636"/>
        <v/>
      </c>
      <c r="T2517" s="51"/>
      <c r="U2517" s="53"/>
      <c r="V2517" s="233"/>
      <c r="W2517" s="234" t="str">
        <f t="shared" si="637"/>
        <v/>
      </c>
      <c r="X2517" s="52"/>
      <c r="Y2517" s="53"/>
      <c r="Z2517" s="53"/>
      <c r="AA2517" s="53"/>
      <c r="AB2517" s="54" t="str">
        <f t="shared" si="638"/>
        <v/>
      </c>
      <c r="AC2517" s="54" t="str">
        <f t="shared" si="639"/>
        <v/>
      </c>
      <c r="AD2517" s="52"/>
      <c r="AE2517" s="53"/>
      <c r="AF2517" s="53"/>
      <c r="AG2517" s="53"/>
      <c r="AH2517" s="54" t="str">
        <f t="shared" si="640"/>
        <v/>
      </c>
      <c r="AI2517" s="54" t="str">
        <f t="shared" si="641"/>
        <v/>
      </c>
      <c r="AJ2517" s="52"/>
      <c r="AK2517" s="55"/>
      <c r="AL2517" s="55"/>
      <c r="AM2517" s="55"/>
      <c r="AN2517" s="54" t="str">
        <f t="shared" si="642"/>
        <v/>
      </c>
      <c r="AO2517" s="54" t="str">
        <f t="shared" si="643"/>
        <v/>
      </c>
      <c r="AP2517" s="53"/>
      <c r="AQ2517" s="53"/>
      <c r="AR2517" s="1"/>
      <c r="AS2517" s="1"/>
    </row>
    <row r="2518" spans="1:45" ht="18.75" customHeight="1" x14ac:dyDescent="0.35">
      <c r="A2518" s="1"/>
      <c r="B2518" s="49">
        <f>IF(R2518="",0,COUNTIF($R$7:R2518,R2518))</f>
        <v>0</v>
      </c>
      <c r="C2518" s="49" t="str">
        <f t="shared" si="628"/>
        <v>0</v>
      </c>
      <c r="D2518" s="49">
        <f>IF(X2518="",0,COUNTIF($X$7:X2518,X2518))</f>
        <v>0</v>
      </c>
      <c r="E2518" s="49" t="str">
        <f t="shared" si="629"/>
        <v>0</v>
      </c>
      <c r="F2518" s="49">
        <f>IF(AD2518="",0,COUNTIF($AD$7:AD2518,AD2518))</f>
        <v>0</v>
      </c>
      <c r="G2518" s="49" t="str">
        <f t="shared" si="630"/>
        <v>0</v>
      </c>
      <c r="H2518" s="49">
        <f>IF(AJ2518="",0,COUNTIF($AJ$7:AJ2518,AJ2518))</f>
        <v>0</v>
      </c>
      <c r="I2518" s="49" t="str">
        <f t="shared" si="631"/>
        <v>0</v>
      </c>
      <c r="J2518" s="120">
        <f t="shared" si="632"/>
        <v>0</v>
      </c>
      <c r="K2518" s="50" t="str">
        <f t="shared" si="633"/>
        <v>-</v>
      </c>
      <c r="L2518" s="49">
        <f>IF(N2518="",0,COUNTIF($N$7:N2518,N2518))</f>
        <v>0</v>
      </c>
      <c r="M2518" s="50" t="str">
        <f t="shared" si="634"/>
        <v>0</v>
      </c>
      <c r="N2518" s="49" t="str">
        <f t="shared" si="635"/>
        <v/>
      </c>
      <c r="O2518" s="1"/>
      <c r="P2518" s="112"/>
      <c r="Q2518" s="4"/>
      <c r="R2518" s="4"/>
      <c r="S2518" s="54" t="str">
        <f t="shared" si="636"/>
        <v/>
      </c>
      <c r="T2518" s="51"/>
      <c r="U2518" s="53"/>
      <c r="V2518" s="233"/>
      <c r="W2518" s="234" t="str">
        <f t="shared" si="637"/>
        <v/>
      </c>
      <c r="X2518" s="52"/>
      <c r="Y2518" s="53"/>
      <c r="Z2518" s="53"/>
      <c r="AA2518" s="53"/>
      <c r="AB2518" s="54" t="str">
        <f t="shared" si="638"/>
        <v/>
      </c>
      <c r="AC2518" s="54" t="str">
        <f t="shared" si="639"/>
        <v/>
      </c>
      <c r="AD2518" s="52"/>
      <c r="AE2518" s="53"/>
      <c r="AF2518" s="53"/>
      <c r="AG2518" s="53"/>
      <c r="AH2518" s="54" t="str">
        <f t="shared" si="640"/>
        <v/>
      </c>
      <c r="AI2518" s="54" t="str">
        <f t="shared" si="641"/>
        <v/>
      </c>
      <c r="AJ2518" s="52"/>
      <c r="AK2518" s="55"/>
      <c r="AL2518" s="55"/>
      <c r="AM2518" s="55"/>
      <c r="AN2518" s="54" t="str">
        <f t="shared" si="642"/>
        <v/>
      </c>
      <c r="AO2518" s="54" t="str">
        <f t="shared" si="643"/>
        <v/>
      </c>
      <c r="AP2518" s="53"/>
      <c r="AQ2518" s="53"/>
      <c r="AR2518" s="1"/>
      <c r="AS2518" s="1"/>
    </row>
    <row r="2519" spans="1:45" ht="18.75" customHeight="1" x14ac:dyDescent="0.35">
      <c r="A2519" s="1"/>
      <c r="B2519" s="49">
        <f>IF(R2519="",0,COUNTIF($R$7:R2519,R2519))</f>
        <v>0</v>
      </c>
      <c r="C2519" s="49" t="str">
        <f t="shared" si="628"/>
        <v>0</v>
      </c>
      <c r="D2519" s="49">
        <f>IF(X2519="",0,COUNTIF($X$7:X2519,X2519))</f>
        <v>0</v>
      </c>
      <c r="E2519" s="49" t="str">
        <f t="shared" si="629"/>
        <v>0</v>
      </c>
      <c r="F2519" s="49">
        <f>IF(AD2519="",0,COUNTIF($AD$7:AD2519,AD2519))</f>
        <v>0</v>
      </c>
      <c r="G2519" s="49" t="str">
        <f t="shared" si="630"/>
        <v>0</v>
      </c>
      <c r="H2519" s="49">
        <f>IF(AJ2519="",0,COUNTIF($AJ$7:AJ2519,AJ2519))</f>
        <v>0</v>
      </c>
      <c r="I2519" s="49" t="str">
        <f t="shared" si="631"/>
        <v>0</v>
      </c>
      <c r="J2519" s="120">
        <f t="shared" si="632"/>
        <v>0</v>
      </c>
      <c r="K2519" s="50" t="str">
        <f t="shared" si="633"/>
        <v>-</v>
      </c>
      <c r="L2519" s="49">
        <f>IF(N2519="",0,COUNTIF($N$7:N2519,N2519))</f>
        <v>0</v>
      </c>
      <c r="M2519" s="50" t="str">
        <f t="shared" si="634"/>
        <v>0</v>
      </c>
      <c r="N2519" s="49" t="str">
        <f t="shared" si="635"/>
        <v/>
      </c>
      <c r="O2519" s="1"/>
      <c r="P2519" s="112"/>
      <c r="Q2519" s="4"/>
      <c r="R2519" s="4"/>
      <c r="S2519" s="54" t="str">
        <f t="shared" si="636"/>
        <v/>
      </c>
      <c r="T2519" s="51"/>
      <c r="U2519" s="53"/>
      <c r="V2519" s="233"/>
      <c r="W2519" s="234" t="str">
        <f t="shared" si="637"/>
        <v/>
      </c>
      <c r="X2519" s="52"/>
      <c r="Y2519" s="53"/>
      <c r="Z2519" s="53"/>
      <c r="AA2519" s="53"/>
      <c r="AB2519" s="54" t="str">
        <f t="shared" si="638"/>
        <v/>
      </c>
      <c r="AC2519" s="54" t="str">
        <f t="shared" si="639"/>
        <v/>
      </c>
      <c r="AD2519" s="52"/>
      <c r="AE2519" s="53"/>
      <c r="AF2519" s="53"/>
      <c r="AG2519" s="53"/>
      <c r="AH2519" s="54" t="str">
        <f t="shared" si="640"/>
        <v/>
      </c>
      <c r="AI2519" s="54" t="str">
        <f t="shared" si="641"/>
        <v/>
      </c>
      <c r="AJ2519" s="52"/>
      <c r="AK2519" s="55"/>
      <c r="AL2519" s="55"/>
      <c r="AM2519" s="55"/>
      <c r="AN2519" s="54" t="str">
        <f t="shared" si="642"/>
        <v/>
      </c>
      <c r="AO2519" s="54" t="str">
        <f t="shared" si="643"/>
        <v/>
      </c>
      <c r="AP2519" s="53"/>
      <c r="AQ2519" s="53"/>
      <c r="AR2519" s="1"/>
      <c r="AS2519" s="1"/>
    </row>
    <row r="2520" spans="1:45" ht="18.75" customHeight="1" x14ac:dyDescent="0.35">
      <c r="A2520" s="1"/>
      <c r="B2520" s="49">
        <f>IF(R2520="",0,COUNTIF($R$7:R2520,R2520))</f>
        <v>0</v>
      </c>
      <c r="C2520" s="49" t="str">
        <f t="shared" si="628"/>
        <v>0</v>
      </c>
      <c r="D2520" s="49">
        <f>IF(X2520="",0,COUNTIF($X$7:X2520,X2520))</f>
        <v>0</v>
      </c>
      <c r="E2520" s="49" t="str">
        <f t="shared" si="629"/>
        <v>0</v>
      </c>
      <c r="F2520" s="49">
        <f>IF(AD2520="",0,COUNTIF($AD$7:AD2520,AD2520))</f>
        <v>0</v>
      </c>
      <c r="G2520" s="49" t="str">
        <f t="shared" si="630"/>
        <v>0</v>
      </c>
      <c r="H2520" s="49">
        <f>IF(AJ2520="",0,COUNTIF($AJ$7:AJ2520,AJ2520))</f>
        <v>0</v>
      </c>
      <c r="I2520" s="49" t="str">
        <f t="shared" si="631"/>
        <v>0</v>
      </c>
      <c r="J2520" s="120">
        <f t="shared" si="632"/>
        <v>0</v>
      </c>
      <c r="K2520" s="50" t="str">
        <f t="shared" si="633"/>
        <v>-</v>
      </c>
      <c r="L2520" s="49">
        <f>IF(N2520="",0,COUNTIF($N$7:N2520,N2520))</f>
        <v>0</v>
      </c>
      <c r="M2520" s="50" t="str">
        <f t="shared" si="634"/>
        <v>0</v>
      </c>
      <c r="N2520" s="49" t="str">
        <f t="shared" si="635"/>
        <v/>
      </c>
      <c r="O2520" s="1"/>
      <c r="P2520" s="112"/>
      <c r="Q2520" s="4"/>
      <c r="R2520" s="4"/>
      <c r="S2520" s="54" t="str">
        <f t="shared" si="636"/>
        <v/>
      </c>
      <c r="T2520" s="51"/>
      <c r="U2520" s="53"/>
      <c r="V2520" s="233"/>
      <c r="W2520" s="234" t="str">
        <f t="shared" si="637"/>
        <v/>
      </c>
      <c r="X2520" s="52"/>
      <c r="Y2520" s="53"/>
      <c r="Z2520" s="53"/>
      <c r="AA2520" s="53"/>
      <c r="AB2520" s="54" t="str">
        <f t="shared" si="638"/>
        <v/>
      </c>
      <c r="AC2520" s="54" t="str">
        <f t="shared" si="639"/>
        <v/>
      </c>
      <c r="AD2520" s="52"/>
      <c r="AE2520" s="53"/>
      <c r="AF2520" s="53"/>
      <c r="AG2520" s="53"/>
      <c r="AH2520" s="54" t="str">
        <f t="shared" si="640"/>
        <v/>
      </c>
      <c r="AI2520" s="54" t="str">
        <f t="shared" si="641"/>
        <v/>
      </c>
      <c r="AJ2520" s="52"/>
      <c r="AK2520" s="55"/>
      <c r="AL2520" s="55"/>
      <c r="AM2520" s="55"/>
      <c r="AN2520" s="54" t="str">
        <f t="shared" si="642"/>
        <v/>
      </c>
      <c r="AO2520" s="54" t="str">
        <f t="shared" si="643"/>
        <v/>
      </c>
      <c r="AP2520" s="53"/>
      <c r="AQ2520" s="53"/>
      <c r="AR2520" s="1"/>
      <c r="AS2520" s="1"/>
    </row>
    <row r="2521" spans="1:45" ht="18.75" customHeight="1" x14ac:dyDescent="0.35">
      <c r="A2521" s="1"/>
      <c r="B2521" s="49">
        <f>IF(R2521="",0,COUNTIF($R$7:R2521,R2521))</f>
        <v>0</v>
      </c>
      <c r="C2521" s="49" t="str">
        <f t="shared" si="628"/>
        <v>0</v>
      </c>
      <c r="D2521" s="49">
        <f>IF(X2521="",0,COUNTIF($X$7:X2521,X2521))</f>
        <v>0</v>
      </c>
      <c r="E2521" s="49" t="str">
        <f t="shared" si="629"/>
        <v>0</v>
      </c>
      <c r="F2521" s="49">
        <f>IF(AD2521="",0,COUNTIF($AD$7:AD2521,AD2521))</f>
        <v>0</v>
      </c>
      <c r="G2521" s="49" t="str">
        <f t="shared" si="630"/>
        <v>0</v>
      </c>
      <c r="H2521" s="49">
        <f>IF(AJ2521="",0,COUNTIF($AJ$7:AJ2521,AJ2521))</f>
        <v>0</v>
      </c>
      <c r="I2521" s="49" t="str">
        <f t="shared" si="631"/>
        <v>0</v>
      </c>
      <c r="J2521" s="120">
        <f t="shared" si="632"/>
        <v>0</v>
      </c>
      <c r="K2521" s="50" t="str">
        <f t="shared" si="633"/>
        <v>-</v>
      </c>
      <c r="L2521" s="49">
        <f>IF(N2521="",0,COUNTIF($N$7:N2521,N2521))</f>
        <v>0</v>
      </c>
      <c r="M2521" s="50" t="str">
        <f t="shared" si="634"/>
        <v>0</v>
      </c>
      <c r="N2521" s="49" t="str">
        <f t="shared" si="635"/>
        <v/>
      </c>
      <c r="O2521" s="1"/>
      <c r="P2521" s="112"/>
      <c r="Q2521" s="4"/>
      <c r="R2521" s="4"/>
      <c r="S2521" s="54" t="str">
        <f t="shared" si="636"/>
        <v/>
      </c>
      <c r="T2521" s="51"/>
      <c r="U2521" s="53"/>
      <c r="V2521" s="233"/>
      <c r="W2521" s="234" t="str">
        <f t="shared" si="637"/>
        <v/>
      </c>
      <c r="X2521" s="52"/>
      <c r="Y2521" s="53"/>
      <c r="Z2521" s="53"/>
      <c r="AA2521" s="53"/>
      <c r="AB2521" s="54" t="str">
        <f t="shared" si="638"/>
        <v/>
      </c>
      <c r="AC2521" s="54" t="str">
        <f t="shared" si="639"/>
        <v/>
      </c>
      <c r="AD2521" s="52"/>
      <c r="AE2521" s="53"/>
      <c r="AF2521" s="53"/>
      <c r="AG2521" s="53"/>
      <c r="AH2521" s="54" t="str">
        <f t="shared" si="640"/>
        <v/>
      </c>
      <c r="AI2521" s="54" t="str">
        <f t="shared" si="641"/>
        <v/>
      </c>
      <c r="AJ2521" s="52"/>
      <c r="AK2521" s="55"/>
      <c r="AL2521" s="55"/>
      <c r="AM2521" s="55"/>
      <c r="AN2521" s="54" t="str">
        <f t="shared" si="642"/>
        <v/>
      </c>
      <c r="AO2521" s="54" t="str">
        <f t="shared" si="643"/>
        <v/>
      </c>
      <c r="AP2521" s="53"/>
      <c r="AQ2521" s="53"/>
      <c r="AR2521" s="1"/>
      <c r="AS2521" s="1"/>
    </row>
    <row r="2522" spans="1:45" ht="18.75" customHeight="1" x14ac:dyDescent="0.35">
      <c r="A2522" s="1"/>
      <c r="B2522" s="49">
        <f>IF(R2522="",0,COUNTIF($R$7:R2522,R2522))</f>
        <v>0</v>
      </c>
      <c r="C2522" s="49" t="str">
        <f t="shared" si="628"/>
        <v>0</v>
      </c>
      <c r="D2522" s="49">
        <f>IF(X2522="",0,COUNTIF($X$7:X2522,X2522))</f>
        <v>0</v>
      </c>
      <c r="E2522" s="49" t="str">
        <f t="shared" si="629"/>
        <v>0</v>
      </c>
      <c r="F2522" s="49">
        <f>IF(AD2522="",0,COUNTIF($AD$7:AD2522,AD2522))</f>
        <v>0</v>
      </c>
      <c r="G2522" s="49" t="str">
        <f t="shared" si="630"/>
        <v>0</v>
      </c>
      <c r="H2522" s="49">
        <f>IF(AJ2522="",0,COUNTIF($AJ$7:AJ2522,AJ2522))</f>
        <v>0</v>
      </c>
      <c r="I2522" s="49" t="str">
        <f t="shared" si="631"/>
        <v>0</v>
      </c>
      <c r="J2522" s="120">
        <f t="shared" si="632"/>
        <v>0</v>
      </c>
      <c r="K2522" s="50" t="str">
        <f t="shared" si="633"/>
        <v>-</v>
      </c>
      <c r="L2522" s="49">
        <f>IF(N2522="",0,COUNTIF($N$7:N2522,N2522))</f>
        <v>0</v>
      </c>
      <c r="M2522" s="50" t="str">
        <f t="shared" si="634"/>
        <v>0</v>
      </c>
      <c r="N2522" s="49" t="str">
        <f t="shared" si="635"/>
        <v/>
      </c>
      <c r="O2522" s="1"/>
      <c r="P2522" s="112"/>
      <c r="Q2522" s="4"/>
      <c r="R2522" s="4"/>
      <c r="S2522" s="54" t="str">
        <f t="shared" si="636"/>
        <v/>
      </c>
      <c r="T2522" s="51"/>
      <c r="U2522" s="53"/>
      <c r="V2522" s="233"/>
      <c r="W2522" s="234" t="str">
        <f t="shared" si="637"/>
        <v/>
      </c>
      <c r="X2522" s="52"/>
      <c r="Y2522" s="53"/>
      <c r="Z2522" s="53"/>
      <c r="AA2522" s="53"/>
      <c r="AB2522" s="54" t="str">
        <f t="shared" si="638"/>
        <v/>
      </c>
      <c r="AC2522" s="54" t="str">
        <f t="shared" si="639"/>
        <v/>
      </c>
      <c r="AD2522" s="52"/>
      <c r="AE2522" s="53"/>
      <c r="AF2522" s="53"/>
      <c r="AG2522" s="53"/>
      <c r="AH2522" s="54" t="str">
        <f t="shared" si="640"/>
        <v/>
      </c>
      <c r="AI2522" s="54" t="str">
        <f t="shared" si="641"/>
        <v/>
      </c>
      <c r="AJ2522" s="52"/>
      <c r="AK2522" s="55"/>
      <c r="AL2522" s="55"/>
      <c r="AM2522" s="55"/>
      <c r="AN2522" s="54" t="str">
        <f t="shared" si="642"/>
        <v/>
      </c>
      <c r="AO2522" s="54" t="str">
        <f t="shared" si="643"/>
        <v/>
      </c>
      <c r="AP2522" s="53"/>
      <c r="AQ2522" s="53"/>
      <c r="AR2522" s="1"/>
      <c r="AS2522" s="1"/>
    </row>
    <row r="2523" spans="1:45" ht="18.75" customHeight="1" x14ac:dyDescent="0.35">
      <c r="A2523" s="1"/>
      <c r="B2523" s="49">
        <f>IF(R2523="",0,COUNTIF($R$7:R2523,R2523))</f>
        <v>0</v>
      </c>
      <c r="C2523" s="49" t="str">
        <f t="shared" si="628"/>
        <v>0</v>
      </c>
      <c r="D2523" s="49">
        <f>IF(X2523="",0,COUNTIF($X$7:X2523,X2523))</f>
        <v>0</v>
      </c>
      <c r="E2523" s="49" t="str">
        <f t="shared" si="629"/>
        <v>0</v>
      </c>
      <c r="F2523" s="49">
        <f>IF(AD2523="",0,COUNTIF($AD$7:AD2523,AD2523))</f>
        <v>0</v>
      </c>
      <c r="G2523" s="49" t="str">
        <f t="shared" si="630"/>
        <v>0</v>
      </c>
      <c r="H2523" s="49">
        <f>IF(AJ2523="",0,COUNTIF($AJ$7:AJ2523,AJ2523))</f>
        <v>0</v>
      </c>
      <c r="I2523" s="49" t="str">
        <f t="shared" si="631"/>
        <v>0</v>
      </c>
      <c r="J2523" s="120">
        <f t="shared" si="632"/>
        <v>0</v>
      </c>
      <c r="K2523" s="50" t="str">
        <f t="shared" si="633"/>
        <v>-</v>
      </c>
      <c r="L2523" s="49">
        <f>IF(N2523="",0,COUNTIF($N$7:N2523,N2523))</f>
        <v>0</v>
      </c>
      <c r="M2523" s="50" t="str">
        <f t="shared" si="634"/>
        <v>0</v>
      </c>
      <c r="N2523" s="49" t="str">
        <f t="shared" si="635"/>
        <v/>
      </c>
      <c r="O2523" s="1"/>
      <c r="P2523" s="112"/>
      <c r="Q2523" s="4"/>
      <c r="R2523" s="4"/>
      <c r="S2523" s="54" t="str">
        <f t="shared" si="636"/>
        <v/>
      </c>
      <c r="T2523" s="51"/>
      <c r="U2523" s="53"/>
      <c r="V2523" s="233"/>
      <c r="W2523" s="234" t="str">
        <f t="shared" si="637"/>
        <v/>
      </c>
      <c r="X2523" s="52"/>
      <c r="Y2523" s="53"/>
      <c r="Z2523" s="53"/>
      <c r="AA2523" s="53"/>
      <c r="AB2523" s="54" t="str">
        <f t="shared" si="638"/>
        <v/>
      </c>
      <c r="AC2523" s="54" t="str">
        <f t="shared" si="639"/>
        <v/>
      </c>
      <c r="AD2523" s="52"/>
      <c r="AE2523" s="53"/>
      <c r="AF2523" s="53"/>
      <c r="AG2523" s="53"/>
      <c r="AH2523" s="54" t="str">
        <f t="shared" si="640"/>
        <v/>
      </c>
      <c r="AI2523" s="54" t="str">
        <f t="shared" si="641"/>
        <v/>
      </c>
      <c r="AJ2523" s="52"/>
      <c r="AK2523" s="55"/>
      <c r="AL2523" s="55"/>
      <c r="AM2523" s="55"/>
      <c r="AN2523" s="54" t="str">
        <f t="shared" si="642"/>
        <v/>
      </c>
      <c r="AO2523" s="54" t="str">
        <f t="shared" si="643"/>
        <v/>
      </c>
      <c r="AP2523" s="53"/>
      <c r="AQ2523" s="53"/>
      <c r="AR2523" s="1"/>
      <c r="AS2523" s="1"/>
    </row>
    <row r="2524" spans="1:45" ht="18.75" customHeight="1" x14ac:dyDescent="0.35">
      <c r="A2524" s="1"/>
      <c r="B2524" s="49">
        <f>IF(R2524="",0,COUNTIF($R$7:R2524,R2524))</f>
        <v>0</v>
      </c>
      <c r="C2524" s="49" t="str">
        <f t="shared" si="628"/>
        <v>0</v>
      </c>
      <c r="D2524" s="49">
        <f>IF(X2524="",0,COUNTIF($X$7:X2524,X2524))</f>
        <v>0</v>
      </c>
      <c r="E2524" s="49" t="str">
        <f t="shared" si="629"/>
        <v>0</v>
      </c>
      <c r="F2524" s="49">
        <f>IF(AD2524="",0,COUNTIF($AD$7:AD2524,AD2524))</f>
        <v>0</v>
      </c>
      <c r="G2524" s="49" t="str">
        <f t="shared" si="630"/>
        <v>0</v>
      </c>
      <c r="H2524" s="49">
        <f>IF(AJ2524="",0,COUNTIF($AJ$7:AJ2524,AJ2524))</f>
        <v>0</v>
      </c>
      <c r="I2524" s="49" t="str">
        <f t="shared" si="631"/>
        <v>0</v>
      </c>
      <c r="J2524" s="120">
        <f t="shared" si="632"/>
        <v>0</v>
      </c>
      <c r="K2524" s="50" t="str">
        <f t="shared" si="633"/>
        <v>-</v>
      </c>
      <c r="L2524" s="49">
        <f>IF(N2524="",0,COUNTIF($N$7:N2524,N2524))</f>
        <v>0</v>
      </c>
      <c r="M2524" s="50" t="str">
        <f t="shared" si="634"/>
        <v>0</v>
      </c>
      <c r="N2524" s="49" t="str">
        <f t="shared" si="635"/>
        <v/>
      </c>
      <c r="O2524" s="1"/>
      <c r="P2524" s="112"/>
      <c r="Q2524" s="4"/>
      <c r="R2524" s="4"/>
      <c r="S2524" s="54" t="str">
        <f t="shared" si="636"/>
        <v/>
      </c>
      <c r="T2524" s="51"/>
      <c r="U2524" s="53"/>
      <c r="V2524" s="233"/>
      <c r="W2524" s="234" t="str">
        <f t="shared" si="637"/>
        <v/>
      </c>
      <c r="X2524" s="52"/>
      <c r="Y2524" s="53"/>
      <c r="Z2524" s="53"/>
      <c r="AA2524" s="53"/>
      <c r="AB2524" s="54" t="str">
        <f t="shared" si="638"/>
        <v/>
      </c>
      <c r="AC2524" s="54" t="str">
        <f t="shared" si="639"/>
        <v/>
      </c>
      <c r="AD2524" s="52"/>
      <c r="AE2524" s="53"/>
      <c r="AF2524" s="53"/>
      <c r="AG2524" s="53"/>
      <c r="AH2524" s="54" t="str">
        <f t="shared" si="640"/>
        <v/>
      </c>
      <c r="AI2524" s="54" t="str">
        <f t="shared" si="641"/>
        <v/>
      </c>
      <c r="AJ2524" s="52"/>
      <c r="AK2524" s="55"/>
      <c r="AL2524" s="55"/>
      <c r="AM2524" s="55"/>
      <c r="AN2524" s="54" t="str">
        <f t="shared" si="642"/>
        <v/>
      </c>
      <c r="AO2524" s="54" t="str">
        <f t="shared" si="643"/>
        <v/>
      </c>
      <c r="AP2524" s="53"/>
      <c r="AQ2524" s="53"/>
      <c r="AR2524" s="1"/>
      <c r="AS2524" s="1"/>
    </row>
    <row r="2525" spans="1:45" ht="18.75" customHeight="1" x14ac:dyDescent="0.35">
      <c r="A2525" s="1"/>
      <c r="B2525" s="49">
        <f>IF(R2525="",0,COUNTIF($R$7:R2525,R2525))</f>
        <v>0</v>
      </c>
      <c r="C2525" s="49" t="str">
        <f t="shared" si="628"/>
        <v>0</v>
      </c>
      <c r="D2525" s="49">
        <f>IF(X2525="",0,COUNTIF($X$7:X2525,X2525))</f>
        <v>0</v>
      </c>
      <c r="E2525" s="49" t="str">
        <f t="shared" si="629"/>
        <v>0</v>
      </c>
      <c r="F2525" s="49">
        <f>IF(AD2525="",0,COUNTIF($AD$7:AD2525,AD2525))</f>
        <v>0</v>
      </c>
      <c r="G2525" s="49" t="str">
        <f t="shared" si="630"/>
        <v>0</v>
      </c>
      <c r="H2525" s="49">
        <f>IF(AJ2525="",0,COUNTIF($AJ$7:AJ2525,AJ2525))</f>
        <v>0</v>
      </c>
      <c r="I2525" s="49" t="str">
        <f t="shared" si="631"/>
        <v>0</v>
      </c>
      <c r="J2525" s="120">
        <f t="shared" si="632"/>
        <v>0</v>
      </c>
      <c r="K2525" s="50" t="str">
        <f t="shared" si="633"/>
        <v>-</v>
      </c>
      <c r="L2525" s="49">
        <f>IF(N2525="",0,COUNTIF($N$7:N2525,N2525))</f>
        <v>0</v>
      </c>
      <c r="M2525" s="50" t="str">
        <f t="shared" si="634"/>
        <v>0</v>
      </c>
      <c r="N2525" s="49" t="str">
        <f t="shared" si="635"/>
        <v/>
      </c>
      <c r="O2525" s="1"/>
      <c r="P2525" s="112"/>
      <c r="Q2525" s="4"/>
      <c r="R2525" s="4"/>
      <c r="S2525" s="54" t="str">
        <f t="shared" si="636"/>
        <v/>
      </c>
      <c r="T2525" s="51"/>
      <c r="U2525" s="53"/>
      <c r="V2525" s="233"/>
      <c r="W2525" s="234" t="str">
        <f t="shared" si="637"/>
        <v/>
      </c>
      <c r="X2525" s="52"/>
      <c r="Y2525" s="53"/>
      <c r="Z2525" s="53"/>
      <c r="AA2525" s="53"/>
      <c r="AB2525" s="54" t="str">
        <f t="shared" si="638"/>
        <v/>
      </c>
      <c r="AC2525" s="54" t="str">
        <f t="shared" si="639"/>
        <v/>
      </c>
      <c r="AD2525" s="52"/>
      <c r="AE2525" s="53"/>
      <c r="AF2525" s="53"/>
      <c r="AG2525" s="53"/>
      <c r="AH2525" s="54" t="str">
        <f t="shared" si="640"/>
        <v/>
      </c>
      <c r="AI2525" s="54" t="str">
        <f t="shared" si="641"/>
        <v/>
      </c>
      <c r="AJ2525" s="52"/>
      <c r="AK2525" s="55"/>
      <c r="AL2525" s="55"/>
      <c r="AM2525" s="55"/>
      <c r="AN2525" s="54" t="str">
        <f t="shared" si="642"/>
        <v/>
      </c>
      <c r="AO2525" s="54" t="str">
        <f t="shared" si="643"/>
        <v/>
      </c>
      <c r="AP2525" s="53"/>
      <c r="AQ2525" s="53"/>
      <c r="AR2525" s="1"/>
      <c r="AS2525" s="1"/>
    </row>
    <row r="2526" spans="1:45" ht="18.75" customHeight="1" x14ac:dyDescent="0.35">
      <c r="A2526" s="1"/>
      <c r="B2526" s="49">
        <f>IF(R2526="",0,COUNTIF($R$7:R2526,R2526))</f>
        <v>0</v>
      </c>
      <c r="C2526" s="49" t="str">
        <f t="shared" si="628"/>
        <v>0</v>
      </c>
      <c r="D2526" s="49">
        <f>IF(X2526="",0,COUNTIF($X$7:X2526,X2526))</f>
        <v>0</v>
      </c>
      <c r="E2526" s="49" t="str">
        <f t="shared" si="629"/>
        <v>0</v>
      </c>
      <c r="F2526" s="49">
        <f>IF(AD2526="",0,COUNTIF($AD$7:AD2526,AD2526))</f>
        <v>0</v>
      </c>
      <c r="G2526" s="49" t="str">
        <f t="shared" si="630"/>
        <v>0</v>
      </c>
      <c r="H2526" s="49">
        <f>IF(AJ2526="",0,COUNTIF($AJ$7:AJ2526,AJ2526))</f>
        <v>0</v>
      </c>
      <c r="I2526" s="49" t="str">
        <f t="shared" si="631"/>
        <v>0</v>
      </c>
      <c r="J2526" s="120">
        <f t="shared" si="632"/>
        <v>0</v>
      </c>
      <c r="K2526" s="50" t="str">
        <f t="shared" si="633"/>
        <v>-</v>
      </c>
      <c r="L2526" s="49">
        <f>IF(N2526="",0,COUNTIF($N$7:N2526,N2526))</f>
        <v>0</v>
      </c>
      <c r="M2526" s="50" t="str">
        <f t="shared" si="634"/>
        <v>0</v>
      </c>
      <c r="N2526" s="49" t="str">
        <f t="shared" si="635"/>
        <v/>
      </c>
      <c r="O2526" s="1"/>
      <c r="P2526" s="112"/>
      <c r="Q2526" s="4"/>
      <c r="R2526" s="4"/>
      <c r="S2526" s="54" t="str">
        <f t="shared" si="636"/>
        <v/>
      </c>
      <c r="T2526" s="51"/>
      <c r="U2526" s="53"/>
      <c r="V2526" s="233"/>
      <c r="W2526" s="234" t="str">
        <f t="shared" si="637"/>
        <v/>
      </c>
      <c r="X2526" s="52"/>
      <c r="Y2526" s="53"/>
      <c r="Z2526" s="53"/>
      <c r="AA2526" s="53"/>
      <c r="AB2526" s="54" t="str">
        <f t="shared" si="638"/>
        <v/>
      </c>
      <c r="AC2526" s="54" t="str">
        <f t="shared" si="639"/>
        <v/>
      </c>
      <c r="AD2526" s="52"/>
      <c r="AE2526" s="53"/>
      <c r="AF2526" s="53"/>
      <c r="AG2526" s="53"/>
      <c r="AH2526" s="54" t="str">
        <f t="shared" si="640"/>
        <v/>
      </c>
      <c r="AI2526" s="54" t="str">
        <f t="shared" si="641"/>
        <v/>
      </c>
      <c r="AJ2526" s="52"/>
      <c r="AK2526" s="55"/>
      <c r="AL2526" s="55"/>
      <c r="AM2526" s="55"/>
      <c r="AN2526" s="54" t="str">
        <f t="shared" si="642"/>
        <v/>
      </c>
      <c r="AO2526" s="54" t="str">
        <f t="shared" si="643"/>
        <v/>
      </c>
      <c r="AP2526" s="53"/>
      <c r="AQ2526" s="53"/>
      <c r="AR2526" s="1"/>
      <c r="AS2526" s="1"/>
    </row>
    <row r="2527" spans="1:45" ht="18.75" customHeight="1" x14ac:dyDescent="0.35">
      <c r="A2527" s="1"/>
      <c r="B2527" s="49">
        <f>IF(R2527="",0,COUNTIF($R$7:R2527,R2527))</f>
        <v>0</v>
      </c>
      <c r="C2527" s="49" t="str">
        <f t="shared" si="628"/>
        <v>0</v>
      </c>
      <c r="D2527" s="49">
        <f>IF(X2527="",0,COUNTIF($X$7:X2527,X2527))</f>
        <v>0</v>
      </c>
      <c r="E2527" s="49" t="str">
        <f t="shared" si="629"/>
        <v>0</v>
      </c>
      <c r="F2527" s="49">
        <f>IF(AD2527="",0,COUNTIF($AD$7:AD2527,AD2527))</f>
        <v>0</v>
      </c>
      <c r="G2527" s="49" t="str">
        <f t="shared" si="630"/>
        <v>0</v>
      </c>
      <c r="H2527" s="49">
        <f>IF(AJ2527="",0,COUNTIF($AJ$7:AJ2527,AJ2527))</f>
        <v>0</v>
      </c>
      <c r="I2527" s="49" t="str">
        <f t="shared" si="631"/>
        <v>0</v>
      </c>
      <c r="J2527" s="120">
        <f t="shared" si="632"/>
        <v>0</v>
      </c>
      <c r="K2527" s="50" t="str">
        <f t="shared" si="633"/>
        <v>-</v>
      </c>
      <c r="L2527" s="49">
        <f>IF(N2527="",0,COUNTIF($N$7:N2527,N2527))</f>
        <v>0</v>
      </c>
      <c r="M2527" s="50" t="str">
        <f t="shared" si="634"/>
        <v>0</v>
      </c>
      <c r="N2527" s="49" t="str">
        <f t="shared" si="635"/>
        <v/>
      </c>
      <c r="O2527" s="1"/>
      <c r="P2527" s="112"/>
      <c r="Q2527" s="4"/>
      <c r="R2527" s="4"/>
      <c r="S2527" s="54" t="str">
        <f t="shared" si="636"/>
        <v/>
      </c>
      <c r="T2527" s="51"/>
      <c r="U2527" s="53"/>
      <c r="V2527" s="233"/>
      <c r="W2527" s="234" t="str">
        <f t="shared" si="637"/>
        <v/>
      </c>
      <c r="X2527" s="52"/>
      <c r="Y2527" s="53"/>
      <c r="Z2527" s="53"/>
      <c r="AA2527" s="53"/>
      <c r="AB2527" s="54" t="str">
        <f t="shared" si="638"/>
        <v/>
      </c>
      <c r="AC2527" s="54" t="str">
        <f t="shared" si="639"/>
        <v/>
      </c>
      <c r="AD2527" s="52"/>
      <c r="AE2527" s="53"/>
      <c r="AF2527" s="53"/>
      <c r="AG2527" s="53"/>
      <c r="AH2527" s="54" t="str">
        <f t="shared" si="640"/>
        <v/>
      </c>
      <c r="AI2527" s="54" t="str">
        <f t="shared" si="641"/>
        <v/>
      </c>
      <c r="AJ2527" s="52"/>
      <c r="AK2527" s="55"/>
      <c r="AL2527" s="55"/>
      <c r="AM2527" s="55"/>
      <c r="AN2527" s="54" t="str">
        <f t="shared" si="642"/>
        <v/>
      </c>
      <c r="AO2527" s="54" t="str">
        <f t="shared" si="643"/>
        <v/>
      </c>
      <c r="AP2527" s="53"/>
      <c r="AQ2527" s="53"/>
      <c r="AR2527" s="1"/>
      <c r="AS2527" s="1"/>
    </row>
    <row r="2528" spans="1:45" ht="18.75" customHeight="1" x14ac:dyDescent="0.35">
      <c r="A2528" s="1"/>
      <c r="B2528" s="49">
        <f>IF(R2528="",0,COUNTIF($R$7:R2528,R2528))</f>
        <v>0</v>
      </c>
      <c r="C2528" s="49" t="str">
        <f t="shared" si="628"/>
        <v>0</v>
      </c>
      <c r="D2528" s="49">
        <f>IF(X2528="",0,COUNTIF($X$7:X2528,X2528))</f>
        <v>0</v>
      </c>
      <c r="E2528" s="49" t="str">
        <f t="shared" si="629"/>
        <v>0</v>
      </c>
      <c r="F2528" s="49">
        <f>IF(AD2528="",0,COUNTIF($AD$7:AD2528,AD2528))</f>
        <v>0</v>
      </c>
      <c r="G2528" s="49" t="str">
        <f t="shared" si="630"/>
        <v>0</v>
      </c>
      <c r="H2528" s="49">
        <f>IF(AJ2528="",0,COUNTIF($AJ$7:AJ2528,AJ2528))</f>
        <v>0</v>
      </c>
      <c r="I2528" s="49" t="str">
        <f t="shared" si="631"/>
        <v>0</v>
      </c>
      <c r="J2528" s="120">
        <f t="shared" si="632"/>
        <v>0</v>
      </c>
      <c r="K2528" s="50" t="str">
        <f t="shared" si="633"/>
        <v>-</v>
      </c>
      <c r="L2528" s="49">
        <f>IF(N2528="",0,COUNTIF($N$7:N2528,N2528))</f>
        <v>0</v>
      </c>
      <c r="M2528" s="50" t="str">
        <f t="shared" si="634"/>
        <v>0</v>
      </c>
      <c r="N2528" s="49" t="str">
        <f t="shared" si="635"/>
        <v/>
      </c>
      <c r="O2528" s="1"/>
      <c r="P2528" s="112"/>
      <c r="Q2528" s="4"/>
      <c r="R2528" s="4"/>
      <c r="S2528" s="54" t="str">
        <f t="shared" si="636"/>
        <v/>
      </c>
      <c r="T2528" s="51"/>
      <c r="U2528" s="53"/>
      <c r="V2528" s="233"/>
      <c r="W2528" s="234" t="str">
        <f t="shared" si="637"/>
        <v/>
      </c>
      <c r="X2528" s="52"/>
      <c r="Y2528" s="53"/>
      <c r="Z2528" s="53"/>
      <c r="AA2528" s="53"/>
      <c r="AB2528" s="54" t="str">
        <f t="shared" si="638"/>
        <v/>
      </c>
      <c r="AC2528" s="54" t="str">
        <f t="shared" si="639"/>
        <v/>
      </c>
      <c r="AD2528" s="52"/>
      <c r="AE2528" s="53"/>
      <c r="AF2528" s="53"/>
      <c r="AG2528" s="53"/>
      <c r="AH2528" s="54" t="str">
        <f t="shared" si="640"/>
        <v/>
      </c>
      <c r="AI2528" s="54" t="str">
        <f t="shared" si="641"/>
        <v/>
      </c>
      <c r="AJ2528" s="52"/>
      <c r="AK2528" s="55"/>
      <c r="AL2528" s="55"/>
      <c r="AM2528" s="55"/>
      <c r="AN2528" s="54" t="str">
        <f t="shared" si="642"/>
        <v/>
      </c>
      <c r="AO2528" s="54" t="str">
        <f t="shared" si="643"/>
        <v/>
      </c>
      <c r="AP2528" s="53"/>
      <c r="AQ2528" s="53"/>
      <c r="AR2528" s="1"/>
      <c r="AS2528" s="1"/>
    </row>
    <row r="2529" spans="1:45" ht="18.75" customHeight="1" x14ac:dyDescent="0.35">
      <c r="A2529" s="1"/>
      <c r="B2529" s="49">
        <f>IF(R2529="",0,COUNTIF($R$7:R2529,R2529))</f>
        <v>0</v>
      </c>
      <c r="C2529" s="49" t="str">
        <f t="shared" si="628"/>
        <v>0</v>
      </c>
      <c r="D2529" s="49">
        <f>IF(X2529="",0,COUNTIF($X$7:X2529,X2529))</f>
        <v>0</v>
      </c>
      <c r="E2529" s="49" t="str">
        <f t="shared" si="629"/>
        <v>0</v>
      </c>
      <c r="F2529" s="49">
        <f>IF(AD2529="",0,COUNTIF($AD$7:AD2529,AD2529))</f>
        <v>0</v>
      </c>
      <c r="G2529" s="49" t="str">
        <f t="shared" si="630"/>
        <v>0</v>
      </c>
      <c r="H2529" s="49">
        <f>IF(AJ2529="",0,COUNTIF($AJ$7:AJ2529,AJ2529))</f>
        <v>0</v>
      </c>
      <c r="I2529" s="49" t="str">
        <f t="shared" si="631"/>
        <v>0</v>
      </c>
      <c r="J2529" s="120">
        <f t="shared" si="632"/>
        <v>0</v>
      </c>
      <c r="K2529" s="50" t="str">
        <f t="shared" si="633"/>
        <v>-</v>
      </c>
      <c r="L2529" s="49">
        <f>IF(N2529="",0,COUNTIF($N$7:N2529,N2529))</f>
        <v>0</v>
      </c>
      <c r="M2529" s="50" t="str">
        <f t="shared" si="634"/>
        <v>0</v>
      </c>
      <c r="N2529" s="49" t="str">
        <f t="shared" si="635"/>
        <v/>
      </c>
      <c r="O2529" s="1"/>
      <c r="P2529" s="112"/>
      <c r="Q2529" s="4"/>
      <c r="R2529" s="4"/>
      <c r="S2529" s="54" t="str">
        <f t="shared" si="636"/>
        <v/>
      </c>
      <c r="T2529" s="51"/>
      <c r="U2529" s="53"/>
      <c r="V2529" s="233"/>
      <c r="W2529" s="234" t="str">
        <f t="shared" si="637"/>
        <v/>
      </c>
      <c r="X2529" s="52"/>
      <c r="Y2529" s="53"/>
      <c r="Z2529" s="53"/>
      <c r="AA2529" s="53"/>
      <c r="AB2529" s="54" t="str">
        <f t="shared" si="638"/>
        <v/>
      </c>
      <c r="AC2529" s="54" t="str">
        <f t="shared" si="639"/>
        <v/>
      </c>
      <c r="AD2529" s="52"/>
      <c r="AE2529" s="53"/>
      <c r="AF2529" s="53"/>
      <c r="AG2529" s="53"/>
      <c r="AH2529" s="54" t="str">
        <f t="shared" si="640"/>
        <v/>
      </c>
      <c r="AI2529" s="54" t="str">
        <f t="shared" si="641"/>
        <v/>
      </c>
      <c r="AJ2529" s="52"/>
      <c r="AK2529" s="55"/>
      <c r="AL2529" s="55"/>
      <c r="AM2529" s="55"/>
      <c r="AN2529" s="54" t="str">
        <f t="shared" si="642"/>
        <v/>
      </c>
      <c r="AO2529" s="54" t="str">
        <f t="shared" si="643"/>
        <v/>
      </c>
      <c r="AP2529" s="53"/>
      <c r="AQ2529" s="53"/>
      <c r="AR2529" s="1"/>
      <c r="AS2529" s="1"/>
    </row>
    <row r="2530" spans="1:45" ht="18.75" customHeight="1" x14ac:dyDescent="0.35">
      <c r="A2530" s="1"/>
      <c r="B2530" s="49">
        <f>IF(R2530="",0,COUNTIF($R$7:R2530,R2530))</f>
        <v>0</v>
      </c>
      <c r="C2530" s="49" t="str">
        <f t="shared" si="628"/>
        <v>0</v>
      </c>
      <c r="D2530" s="49">
        <f>IF(X2530="",0,COUNTIF($X$7:X2530,X2530))</f>
        <v>0</v>
      </c>
      <c r="E2530" s="49" t="str">
        <f t="shared" si="629"/>
        <v>0</v>
      </c>
      <c r="F2530" s="49">
        <f>IF(AD2530="",0,COUNTIF($AD$7:AD2530,AD2530))</f>
        <v>0</v>
      </c>
      <c r="G2530" s="49" t="str">
        <f t="shared" si="630"/>
        <v>0</v>
      </c>
      <c r="H2530" s="49">
        <f>IF(AJ2530="",0,COUNTIF($AJ$7:AJ2530,AJ2530))</f>
        <v>0</v>
      </c>
      <c r="I2530" s="49" t="str">
        <f t="shared" si="631"/>
        <v>0</v>
      </c>
      <c r="J2530" s="120">
        <f t="shared" si="632"/>
        <v>0</v>
      </c>
      <c r="K2530" s="50" t="str">
        <f t="shared" si="633"/>
        <v>-</v>
      </c>
      <c r="L2530" s="49">
        <f>IF(N2530="",0,COUNTIF($N$7:N2530,N2530))</f>
        <v>0</v>
      </c>
      <c r="M2530" s="50" t="str">
        <f t="shared" si="634"/>
        <v>0</v>
      </c>
      <c r="N2530" s="49" t="str">
        <f t="shared" si="635"/>
        <v/>
      </c>
      <c r="O2530" s="1"/>
      <c r="P2530" s="112"/>
      <c r="Q2530" s="4"/>
      <c r="R2530" s="4"/>
      <c r="S2530" s="54" t="str">
        <f t="shared" si="636"/>
        <v/>
      </c>
      <c r="T2530" s="51"/>
      <c r="U2530" s="53"/>
      <c r="V2530" s="233"/>
      <c r="W2530" s="234" t="str">
        <f t="shared" si="637"/>
        <v/>
      </c>
      <c r="X2530" s="52"/>
      <c r="Y2530" s="53"/>
      <c r="Z2530" s="53"/>
      <c r="AA2530" s="53"/>
      <c r="AB2530" s="54" t="str">
        <f t="shared" si="638"/>
        <v/>
      </c>
      <c r="AC2530" s="54" t="str">
        <f t="shared" si="639"/>
        <v/>
      </c>
      <c r="AD2530" s="52"/>
      <c r="AE2530" s="53"/>
      <c r="AF2530" s="53"/>
      <c r="AG2530" s="53"/>
      <c r="AH2530" s="54" t="str">
        <f t="shared" si="640"/>
        <v/>
      </c>
      <c r="AI2530" s="54" t="str">
        <f t="shared" si="641"/>
        <v/>
      </c>
      <c r="AJ2530" s="52"/>
      <c r="AK2530" s="55"/>
      <c r="AL2530" s="55"/>
      <c r="AM2530" s="55"/>
      <c r="AN2530" s="54" t="str">
        <f t="shared" si="642"/>
        <v/>
      </c>
      <c r="AO2530" s="54" t="str">
        <f t="shared" si="643"/>
        <v/>
      </c>
      <c r="AP2530" s="53"/>
      <c r="AQ2530" s="53"/>
      <c r="AR2530" s="1"/>
      <c r="AS2530" s="1"/>
    </row>
    <row r="2531" spans="1:45" ht="18.75" customHeight="1" x14ac:dyDescent="0.35">
      <c r="A2531" s="1"/>
      <c r="B2531" s="49">
        <f>IF(R2531="",0,COUNTIF($R$7:R2531,R2531))</f>
        <v>0</v>
      </c>
      <c r="C2531" s="49" t="str">
        <f t="shared" si="628"/>
        <v>0</v>
      </c>
      <c r="D2531" s="49">
        <f>IF(X2531="",0,COUNTIF($X$7:X2531,X2531))</f>
        <v>0</v>
      </c>
      <c r="E2531" s="49" t="str">
        <f t="shared" si="629"/>
        <v>0</v>
      </c>
      <c r="F2531" s="49">
        <f>IF(AD2531="",0,COUNTIF($AD$7:AD2531,AD2531))</f>
        <v>0</v>
      </c>
      <c r="G2531" s="49" t="str">
        <f t="shared" si="630"/>
        <v>0</v>
      </c>
      <c r="H2531" s="49">
        <f>IF(AJ2531="",0,COUNTIF($AJ$7:AJ2531,AJ2531))</f>
        <v>0</v>
      </c>
      <c r="I2531" s="49" t="str">
        <f t="shared" si="631"/>
        <v>0</v>
      </c>
      <c r="J2531" s="120">
        <f t="shared" si="632"/>
        <v>0</v>
      </c>
      <c r="K2531" s="50" t="str">
        <f t="shared" si="633"/>
        <v>-</v>
      </c>
      <c r="L2531" s="49">
        <f>IF(N2531="",0,COUNTIF($N$7:N2531,N2531))</f>
        <v>0</v>
      </c>
      <c r="M2531" s="50" t="str">
        <f t="shared" si="634"/>
        <v>0</v>
      </c>
      <c r="N2531" s="49" t="str">
        <f t="shared" si="635"/>
        <v/>
      </c>
      <c r="O2531" s="1"/>
      <c r="P2531" s="112"/>
      <c r="Q2531" s="4"/>
      <c r="R2531" s="4"/>
      <c r="S2531" s="54" t="str">
        <f t="shared" si="636"/>
        <v/>
      </c>
      <c r="T2531" s="51"/>
      <c r="U2531" s="53"/>
      <c r="V2531" s="233"/>
      <c r="W2531" s="234" t="str">
        <f t="shared" si="637"/>
        <v/>
      </c>
      <c r="X2531" s="52"/>
      <c r="Y2531" s="53"/>
      <c r="Z2531" s="53"/>
      <c r="AA2531" s="53"/>
      <c r="AB2531" s="54" t="str">
        <f t="shared" si="638"/>
        <v/>
      </c>
      <c r="AC2531" s="54" t="str">
        <f t="shared" si="639"/>
        <v/>
      </c>
      <c r="AD2531" s="52"/>
      <c r="AE2531" s="53"/>
      <c r="AF2531" s="53"/>
      <c r="AG2531" s="53"/>
      <c r="AH2531" s="54" t="str">
        <f t="shared" si="640"/>
        <v/>
      </c>
      <c r="AI2531" s="54" t="str">
        <f t="shared" si="641"/>
        <v/>
      </c>
      <c r="AJ2531" s="52"/>
      <c r="AK2531" s="55"/>
      <c r="AL2531" s="55"/>
      <c r="AM2531" s="55"/>
      <c r="AN2531" s="54" t="str">
        <f t="shared" si="642"/>
        <v/>
      </c>
      <c r="AO2531" s="54" t="str">
        <f t="shared" si="643"/>
        <v/>
      </c>
      <c r="AP2531" s="53"/>
      <c r="AQ2531" s="53"/>
      <c r="AR2531" s="1"/>
      <c r="AS2531" s="1"/>
    </row>
    <row r="2532" spans="1:45" ht="18.75" customHeight="1" x14ac:dyDescent="0.35">
      <c r="A2532" s="1"/>
      <c r="B2532" s="49">
        <f>IF(R2532="",0,COUNTIF($R$7:R2532,R2532))</f>
        <v>0</v>
      </c>
      <c r="C2532" s="49" t="str">
        <f t="shared" si="628"/>
        <v>0</v>
      </c>
      <c r="D2532" s="49">
        <f>IF(X2532="",0,COUNTIF($X$7:X2532,X2532))</f>
        <v>0</v>
      </c>
      <c r="E2532" s="49" t="str">
        <f t="shared" si="629"/>
        <v>0</v>
      </c>
      <c r="F2532" s="49">
        <f>IF(AD2532="",0,COUNTIF($AD$7:AD2532,AD2532))</f>
        <v>0</v>
      </c>
      <c r="G2532" s="49" t="str">
        <f t="shared" si="630"/>
        <v>0</v>
      </c>
      <c r="H2532" s="49">
        <f>IF(AJ2532="",0,COUNTIF($AJ$7:AJ2532,AJ2532))</f>
        <v>0</v>
      </c>
      <c r="I2532" s="49" t="str">
        <f t="shared" si="631"/>
        <v>0</v>
      </c>
      <c r="J2532" s="120">
        <f t="shared" si="632"/>
        <v>0</v>
      </c>
      <c r="K2532" s="50" t="str">
        <f t="shared" si="633"/>
        <v>-</v>
      </c>
      <c r="L2532" s="49">
        <f>IF(N2532="",0,COUNTIF($N$7:N2532,N2532))</f>
        <v>0</v>
      </c>
      <c r="M2532" s="50" t="str">
        <f t="shared" si="634"/>
        <v>0</v>
      </c>
      <c r="N2532" s="49" t="str">
        <f t="shared" si="635"/>
        <v/>
      </c>
      <c r="O2532" s="1"/>
      <c r="P2532" s="112"/>
      <c r="Q2532" s="4"/>
      <c r="R2532" s="4"/>
      <c r="S2532" s="54" t="str">
        <f t="shared" si="636"/>
        <v/>
      </c>
      <c r="T2532" s="51"/>
      <c r="U2532" s="53"/>
      <c r="V2532" s="233"/>
      <c r="W2532" s="234" t="str">
        <f t="shared" si="637"/>
        <v/>
      </c>
      <c r="X2532" s="52"/>
      <c r="Y2532" s="53"/>
      <c r="Z2532" s="53"/>
      <c r="AA2532" s="53"/>
      <c r="AB2532" s="54" t="str">
        <f t="shared" si="638"/>
        <v/>
      </c>
      <c r="AC2532" s="54" t="str">
        <f t="shared" si="639"/>
        <v/>
      </c>
      <c r="AD2532" s="52"/>
      <c r="AE2532" s="53"/>
      <c r="AF2532" s="53"/>
      <c r="AG2532" s="53"/>
      <c r="AH2532" s="54" t="str">
        <f t="shared" si="640"/>
        <v/>
      </c>
      <c r="AI2532" s="54" t="str">
        <f t="shared" si="641"/>
        <v/>
      </c>
      <c r="AJ2532" s="52"/>
      <c r="AK2532" s="55"/>
      <c r="AL2532" s="55"/>
      <c r="AM2532" s="55"/>
      <c r="AN2532" s="54" t="str">
        <f t="shared" si="642"/>
        <v/>
      </c>
      <c r="AO2532" s="54" t="str">
        <f t="shared" si="643"/>
        <v/>
      </c>
      <c r="AP2532" s="53"/>
      <c r="AQ2532" s="53"/>
      <c r="AR2532" s="1"/>
      <c r="AS2532" s="1"/>
    </row>
    <row r="2533" spans="1:45" ht="18.75" customHeight="1" x14ac:dyDescent="0.35">
      <c r="A2533" s="1"/>
      <c r="B2533" s="49">
        <f>IF(R2533="",0,COUNTIF($R$7:R2533,R2533))</f>
        <v>0</v>
      </c>
      <c r="C2533" s="49" t="str">
        <f t="shared" si="628"/>
        <v>0</v>
      </c>
      <c r="D2533" s="49">
        <f>IF(X2533="",0,COUNTIF($X$7:X2533,X2533))</f>
        <v>0</v>
      </c>
      <c r="E2533" s="49" t="str">
        <f t="shared" si="629"/>
        <v>0</v>
      </c>
      <c r="F2533" s="49">
        <f>IF(AD2533="",0,COUNTIF($AD$7:AD2533,AD2533))</f>
        <v>0</v>
      </c>
      <c r="G2533" s="49" t="str">
        <f t="shared" si="630"/>
        <v>0</v>
      </c>
      <c r="H2533" s="49">
        <f>IF(AJ2533="",0,COUNTIF($AJ$7:AJ2533,AJ2533))</f>
        <v>0</v>
      </c>
      <c r="I2533" s="49" t="str">
        <f t="shared" si="631"/>
        <v>0</v>
      </c>
      <c r="J2533" s="120">
        <f t="shared" si="632"/>
        <v>0</v>
      </c>
      <c r="K2533" s="50" t="str">
        <f t="shared" si="633"/>
        <v>-</v>
      </c>
      <c r="L2533" s="49">
        <f>IF(N2533="",0,COUNTIF($N$7:N2533,N2533))</f>
        <v>0</v>
      </c>
      <c r="M2533" s="50" t="str">
        <f t="shared" si="634"/>
        <v>0</v>
      </c>
      <c r="N2533" s="49" t="str">
        <f t="shared" si="635"/>
        <v/>
      </c>
      <c r="O2533" s="1"/>
      <c r="P2533" s="112"/>
      <c r="Q2533" s="4"/>
      <c r="R2533" s="4"/>
      <c r="S2533" s="54" t="str">
        <f t="shared" si="636"/>
        <v/>
      </c>
      <c r="T2533" s="51"/>
      <c r="U2533" s="53"/>
      <c r="V2533" s="233"/>
      <c r="W2533" s="234" t="str">
        <f t="shared" si="637"/>
        <v/>
      </c>
      <c r="X2533" s="52"/>
      <c r="Y2533" s="53"/>
      <c r="Z2533" s="53"/>
      <c r="AA2533" s="53"/>
      <c r="AB2533" s="54" t="str">
        <f t="shared" si="638"/>
        <v/>
      </c>
      <c r="AC2533" s="54" t="str">
        <f t="shared" si="639"/>
        <v/>
      </c>
      <c r="AD2533" s="52"/>
      <c r="AE2533" s="53"/>
      <c r="AF2533" s="53"/>
      <c r="AG2533" s="53"/>
      <c r="AH2533" s="54" t="str">
        <f t="shared" si="640"/>
        <v/>
      </c>
      <c r="AI2533" s="54" t="str">
        <f t="shared" si="641"/>
        <v/>
      </c>
      <c r="AJ2533" s="52"/>
      <c r="AK2533" s="55"/>
      <c r="AL2533" s="55"/>
      <c r="AM2533" s="55"/>
      <c r="AN2533" s="54" t="str">
        <f t="shared" si="642"/>
        <v/>
      </c>
      <c r="AO2533" s="54" t="str">
        <f t="shared" si="643"/>
        <v/>
      </c>
      <c r="AP2533" s="53"/>
      <c r="AQ2533" s="53"/>
      <c r="AR2533" s="1"/>
      <c r="AS2533" s="1"/>
    </row>
    <row r="2534" spans="1:45" ht="18.75" customHeight="1" x14ac:dyDescent="0.35">
      <c r="A2534" s="1"/>
      <c r="B2534" s="49">
        <f>IF(R2534="",0,COUNTIF($R$7:R2534,R2534))</f>
        <v>0</v>
      </c>
      <c r="C2534" s="49" t="str">
        <f t="shared" si="628"/>
        <v>0</v>
      </c>
      <c r="D2534" s="49">
        <f>IF(X2534="",0,COUNTIF($X$7:X2534,X2534))</f>
        <v>0</v>
      </c>
      <c r="E2534" s="49" t="str">
        <f t="shared" si="629"/>
        <v>0</v>
      </c>
      <c r="F2534" s="49">
        <f>IF(AD2534="",0,COUNTIF($AD$7:AD2534,AD2534))</f>
        <v>0</v>
      </c>
      <c r="G2534" s="49" t="str">
        <f t="shared" si="630"/>
        <v>0</v>
      </c>
      <c r="H2534" s="49">
        <f>IF(AJ2534="",0,COUNTIF($AJ$7:AJ2534,AJ2534))</f>
        <v>0</v>
      </c>
      <c r="I2534" s="49" t="str">
        <f t="shared" si="631"/>
        <v>0</v>
      </c>
      <c r="J2534" s="120">
        <f t="shared" si="632"/>
        <v>0</v>
      </c>
      <c r="K2534" s="50" t="str">
        <f t="shared" si="633"/>
        <v>-</v>
      </c>
      <c r="L2534" s="49">
        <f>IF(N2534="",0,COUNTIF($N$7:N2534,N2534))</f>
        <v>0</v>
      </c>
      <c r="M2534" s="50" t="str">
        <f t="shared" si="634"/>
        <v>0</v>
      </c>
      <c r="N2534" s="49" t="str">
        <f t="shared" si="635"/>
        <v/>
      </c>
      <c r="O2534" s="1"/>
      <c r="P2534" s="112"/>
      <c r="Q2534" s="4"/>
      <c r="R2534" s="4"/>
      <c r="S2534" s="54" t="str">
        <f t="shared" si="636"/>
        <v/>
      </c>
      <c r="T2534" s="51"/>
      <c r="U2534" s="53"/>
      <c r="V2534" s="233"/>
      <c r="W2534" s="234" t="str">
        <f t="shared" si="637"/>
        <v/>
      </c>
      <c r="X2534" s="52"/>
      <c r="Y2534" s="53"/>
      <c r="Z2534" s="53"/>
      <c r="AA2534" s="53"/>
      <c r="AB2534" s="54" t="str">
        <f t="shared" si="638"/>
        <v/>
      </c>
      <c r="AC2534" s="54" t="str">
        <f t="shared" si="639"/>
        <v/>
      </c>
      <c r="AD2534" s="52"/>
      <c r="AE2534" s="53"/>
      <c r="AF2534" s="53"/>
      <c r="AG2534" s="53"/>
      <c r="AH2534" s="54" t="str">
        <f t="shared" si="640"/>
        <v/>
      </c>
      <c r="AI2534" s="54" t="str">
        <f t="shared" si="641"/>
        <v/>
      </c>
      <c r="AJ2534" s="52"/>
      <c r="AK2534" s="55"/>
      <c r="AL2534" s="55"/>
      <c r="AM2534" s="55"/>
      <c r="AN2534" s="54" t="str">
        <f t="shared" si="642"/>
        <v/>
      </c>
      <c r="AO2534" s="54" t="str">
        <f t="shared" si="643"/>
        <v/>
      </c>
      <c r="AP2534" s="53"/>
      <c r="AQ2534" s="53"/>
      <c r="AR2534" s="1"/>
      <c r="AS2534" s="1"/>
    </row>
    <row r="2535" spans="1:45" ht="18.75" customHeight="1" x14ac:dyDescent="0.35">
      <c r="A2535" s="1"/>
      <c r="B2535" s="49">
        <f>IF(R2535="",0,COUNTIF($R$7:R2535,R2535))</f>
        <v>0</v>
      </c>
      <c r="C2535" s="49" t="str">
        <f t="shared" si="628"/>
        <v>0</v>
      </c>
      <c r="D2535" s="49">
        <f>IF(X2535="",0,COUNTIF($X$7:X2535,X2535))</f>
        <v>0</v>
      </c>
      <c r="E2535" s="49" t="str">
        <f t="shared" si="629"/>
        <v>0</v>
      </c>
      <c r="F2535" s="49">
        <f>IF(AD2535="",0,COUNTIF($AD$7:AD2535,AD2535))</f>
        <v>0</v>
      </c>
      <c r="G2535" s="49" t="str">
        <f t="shared" si="630"/>
        <v>0</v>
      </c>
      <c r="H2535" s="49">
        <f>IF(AJ2535="",0,COUNTIF($AJ$7:AJ2535,AJ2535))</f>
        <v>0</v>
      </c>
      <c r="I2535" s="49" t="str">
        <f t="shared" si="631"/>
        <v>0</v>
      </c>
      <c r="J2535" s="120">
        <f t="shared" si="632"/>
        <v>0</v>
      </c>
      <c r="K2535" s="50" t="str">
        <f t="shared" si="633"/>
        <v>-</v>
      </c>
      <c r="L2535" s="49">
        <f>IF(N2535="",0,COUNTIF($N$7:N2535,N2535))</f>
        <v>0</v>
      </c>
      <c r="M2535" s="50" t="str">
        <f t="shared" si="634"/>
        <v>0</v>
      </c>
      <c r="N2535" s="49" t="str">
        <f t="shared" si="635"/>
        <v/>
      </c>
      <c r="O2535" s="1"/>
      <c r="P2535" s="112"/>
      <c r="Q2535" s="4"/>
      <c r="R2535" s="4"/>
      <c r="S2535" s="54" t="str">
        <f t="shared" si="636"/>
        <v/>
      </c>
      <c r="T2535" s="51"/>
      <c r="U2535" s="53"/>
      <c r="V2535" s="233"/>
      <c r="W2535" s="234" t="str">
        <f t="shared" si="637"/>
        <v/>
      </c>
      <c r="X2535" s="52"/>
      <c r="Y2535" s="53"/>
      <c r="Z2535" s="53"/>
      <c r="AA2535" s="53"/>
      <c r="AB2535" s="54" t="str">
        <f t="shared" si="638"/>
        <v/>
      </c>
      <c r="AC2535" s="54" t="str">
        <f t="shared" si="639"/>
        <v/>
      </c>
      <c r="AD2535" s="52"/>
      <c r="AE2535" s="53"/>
      <c r="AF2535" s="53"/>
      <c r="AG2535" s="53"/>
      <c r="AH2535" s="54" t="str">
        <f t="shared" si="640"/>
        <v/>
      </c>
      <c r="AI2535" s="54" t="str">
        <f t="shared" si="641"/>
        <v/>
      </c>
      <c r="AJ2535" s="52"/>
      <c r="AK2535" s="55"/>
      <c r="AL2535" s="55"/>
      <c r="AM2535" s="55"/>
      <c r="AN2535" s="54" t="str">
        <f t="shared" si="642"/>
        <v/>
      </c>
      <c r="AO2535" s="54" t="str">
        <f t="shared" si="643"/>
        <v/>
      </c>
      <c r="AP2535" s="53"/>
      <c r="AQ2535" s="53"/>
      <c r="AR2535" s="1"/>
      <c r="AS2535" s="1"/>
    </row>
    <row r="2536" spans="1:45" ht="18.75" customHeight="1" x14ac:dyDescent="0.35">
      <c r="A2536" s="1"/>
      <c r="B2536" s="49">
        <f>IF(R2536="",0,COUNTIF($R$7:R2536,R2536))</f>
        <v>0</v>
      </c>
      <c r="C2536" s="49" t="str">
        <f t="shared" si="628"/>
        <v>0</v>
      </c>
      <c r="D2536" s="49">
        <f>IF(X2536="",0,COUNTIF($X$7:X2536,X2536))</f>
        <v>0</v>
      </c>
      <c r="E2536" s="49" t="str">
        <f t="shared" si="629"/>
        <v>0</v>
      </c>
      <c r="F2536" s="49">
        <f>IF(AD2536="",0,COUNTIF($AD$7:AD2536,AD2536))</f>
        <v>0</v>
      </c>
      <c r="G2536" s="49" t="str">
        <f t="shared" si="630"/>
        <v>0</v>
      </c>
      <c r="H2536" s="49">
        <f>IF(AJ2536="",0,COUNTIF($AJ$7:AJ2536,AJ2536))</f>
        <v>0</v>
      </c>
      <c r="I2536" s="49" t="str">
        <f t="shared" si="631"/>
        <v>0</v>
      </c>
      <c r="J2536" s="120">
        <f t="shared" si="632"/>
        <v>0</v>
      </c>
      <c r="K2536" s="50" t="str">
        <f t="shared" si="633"/>
        <v>-</v>
      </c>
      <c r="L2536" s="49">
        <f>IF(N2536="",0,COUNTIF($N$7:N2536,N2536))</f>
        <v>0</v>
      </c>
      <c r="M2536" s="50" t="str">
        <f t="shared" si="634"/>
        <v>0</v>
      </c>
      <c r="N2536" s="49" t="str">
        <f t="shared" si="635"/>
        <v/>
      </c>
      <c r="O2536" s="1"/>
      <c r="P2536" s="112"/>
      <c r="Q2536" s="4"/>
      <c r="R2536" s="4"/>
      <c r="S2536" s="54" t="str">
        <f t="shared" si="636"/>
        <v/>
      </c>
      <c r="T2536" s="51"/>
      <c r="U2536" s="53"/>
      <c r="V2536" s="233"/>
      <c r="W2536" s="234" t="str">
        <f t="shared" si="637"/>
        <v/>
      </c>
      <c r="X2536" s="52"/>
      <c r="Y2536" s="53"/>
      <c r="Z2536" s="53"/>
      <c r="AA2536" s="53"/>
      <c r="AB2536" s="54" t="str">
        <f t="shared" si="638"/>
        <v/>
      </c>
      <c r="AC2536" s="54" t="str">
        <f t="shared" si="639"/>
        <v/>
      </c>
      <c r="AD2536" s="52"/>
      <c r="AE2536" s="53"/>
      <c r="AF2536" s="53"/>
      <c r="AG2536" s="53"/>
      <c r="AH2536" s="54" t="str">
        <f t="shared" si="640"/>
        <v/>
      </c>
      <c r="AI2536" s="54" t="str">
        <f t="shared" si="641"/>
        <v/>
      </c>
      <c r="AJ2536" s="52"/>
      <c r="AK2536" s="55"/>
      <c r="AL2536" s="55"/>
      <c r="AM2536" s="55"/>
      <c r="AN2536" s="54" t="str">
        <f t="shared" si="642"/>
        <v/>
      </c>
      <c r="AO2536" s="54" t="str">
        <f t="shared" si="643"/>
        <v/>
      </c>
      <c r="AP2536" s="53"/>
      <c r="AQ2536" s="53"/>
      <c r="AR2536" s="1"/>
      <c r="AS2536" s="1"/>
    </row>
    <row r="2537" spans="1:45" ht="18.75" customHeight="1" x14ac:dyDescent="0.35">
      <c r="A2537" s="1"/>
      <c r="B2537" s="49">
        <f>IF(R2537="",0,COUNTIF($R$7:R2537,R2537))</f>
        <v>0</v>
      </c>
      <c r="C2537" s="49" t="str">
        <f t="shared" si="628"/>
        <v>0</v>
      </c>
      <c r="D2537" s="49">
        <f>IF(X2537="",0,COUNTIF($X$7:X2537,X2537))</f>
        <v>0</v>
      </c>
      <c r="E2537" s="49" t="str">
        <f t="shared" si="629"/>
        <v>0</v>
      </c>
      <c r="F2537" s="49">
        <f>IF(AD2537="",0,COUNTIF($AD$7:AD2537,AD2537))</f>
        <v>0</v>
      </c>
      <c r="G2537" s="49" t="str">
        <f t="shared" si="630"/>
        <v>0</v>
      </c>
      <c r="H2537" s="49">
        <f>IF(AJ2537="",0,COUNTIF($AJ$7:AJ2537,AJ2537))</f>
        <v>0</v>
      </c>
      <c r="I2537" s="49" t="str">
        <f t="shared" si="631"/>
        <v>0</v>
      </c>
      <c r="J2537" s="120">
        <f t="shared" si="632"/>
        <v>0</v>
      </c>
      <c r="K2537" s="50" t="str">
        <f t="shared" si="633"/>
        <v>-</v>
      </c>
      <c r="L2537" s="49">
        <f>IF(N2537="",0,COUNTIF($N$7:N2537,N2537))</f>
        <v>0</v>
      </c>
      <c r="M2537" s="50" t="str">
        <f t="shared" si="634"/>
        <v>0</v>
      </c>
      <c r="N2537" s="49" t="str">
        <f t="shared" si="635"/>
        <v/>
      </c>
      <c r="O2537" s="1"/>
      <c r="P2537" s="112"/>
      <c r="Q2537" s="4"/>
      <c r="R2537" s="4"/>
      <c r="S2537" s="54" t="str">
        <f t="shared" si="636"/>
        <v/>
      </c>
      <c r="T2537" s="51"/>
      <c r="U2537" s="53"/>
      <c r="V2537" s="233"/>
      <c r="W2537" s="234" t="str">
        <f t="shared" si="637"/>
        <v/>
      </c>
      <c r="X2537" s="52"/>
      <c r="Y2537" s="53"/>
      <c r="Z2537" s="53"/>
      <c r="AA2537" s="53"/>
      <c r="AB2537" s="54" t="str">
        <f t="shared" si="638"/>
        <v/>
      </c>
      <c r="AC2537" s="54" t="str">
        <f t="shared" si="639"/>
        <v/>
      </c>
      <c r="AD2537" s="52"/>
      <c r="AE2537" s="53"/>
      <c r="AF2537" s="53"/>
      <c r="AG2537" s="53"/>
      <c r="AH2537" s="54" t="str">
        <f t="shared" si="640"/>
        <v/>
      </c>
      <c r="AI2537" s="54" t="str">
        <f t="shared" si="641"/>
        <v/>
      </c>
      <c r="AJ2537" s="52"/>
      <c r="AK2537" s="55"/>
      <c r="AL2537" s="55"/>
      <c r="AM2537" s="55"/>
      <c r="AN2537" s="54" t="str">
        <f t="shared" si="642"/>
        <v/>
      </c>
      <c r="AO2537" s="54" t="str">
        <f t="shared" si="643"/>
        <v/>
      </c>
      <c r="AP2537" s="53"/>
      <c r="AQ2537" s="53"/>
      <c r="AR2537" s="1"/>
      <c r="AS2537" s="1"/>
    </row>
    <row r="2538" spans="1:45" ht="18.75" customHeight="1" x14ac:dyDescent="0.35">
      <c r="A2538" s="1"/>
      <c r="B2538" s="49">
        <f>IF(R2538="",0,COUNTIF($R$7:R2538,R2538))</f>
        <v>0</v>
      </c>
      <c r="C2538" s="49" t="str">
        <f t="shared" si="628"/>
        <v>0</v>
      </c>
      <c r="D2538" s="49">
        <f>IF(X2538="",0,COUNTIF($X$7:X2538,X2538))</f>
        <v>0</v>
      </c>
      <c r="E2538" s="49" t="str">
        <f t="shared" si="629"/>
        <v>0</v>
      </c>
      <c r="F2538" s="49">
        <f>IF(AD2538="",0,COUNTIF($AD$7:AD2538,AD2538))</f>
        <v>0</v>
      </c>
      <c r="G2538" s="49" t="str">
        <f t="shared" si="630"/>
        <v>0</v>
      </c>
      <c r="H2538" s="49">
        <f>IF(AJ2538="",0,COUNTIF($AJ$7:AJ2538,AJ2538))</f>
        <v>0</v>
      </c>
      <c r="I2538" s="49" t="str">
        <f t="shared" si="631"/>
        <v>0</v>
      </c>
      <c r="J2538" s="120">
        <f t="shared" si="632"/>
        <v>0</v>
      </c>
      <c r="K2538" s="50" t="str">
        <f t="shared" si="633"/>
        <v>-</v>
      </c>
      <c r="L2538" s="49">
        <f>IF(N2538="",0,COUNTIF($N$7:N2538,N2538))</f>
        <v>0</v>
      </c>
      <c r="M2538" s="50" t="str">
        <f t="shared" si="634"/>
        <v>0</v>
      </c>
      <c r="N2538" s="49" t="str">
        <f t="shared" si="635"/>
        <v/>
      </c>
      <c r="O2538" s="1"/>
      <c r="P2538" s="112"/>
      <c r="Q2538" s="4"/>
      <c r="R2538" s="4"/>
      <c r="S2538" s="54" t="str">
        <f t="shared" si="636"/>
        <v/>
      </c>
      <c r="T2538" s="51"/>
      <c r="U2538" s="53"/>
      <c r="V2538" s="233"/>
      <c r="W2538" s="234" t="str">
        <f t="shared" si="637"/>
        <v/>
      </c>
      <c r="X2538" s="52"/>
      <c r="Y2538" s="53"/>
      <c r="Z2538" s="53"/>
      <c r="AA2538" s="53"/>
      <c r="AB2538" s="54" t="str">
        <f t="shared" si="638"/>
        <v/>
      </c>
      <c r="AC2538" s="54" t="str">
        <f t="shared" si="639"/>
        <v/>
      </c>
      <c r="AD2538" s="52"/>
      <c r="AE2538" s="53"/>
      <c r="AF2538" s="53"/>
      <c r="AG2538" s="53"/>
      <c r="AH2538" s="54" t="str">
        <f t="shared" si="640"/>
        <v/>
      </c>
      <c r="AI2538" s="54" t="str">
        <f t="shared" si="641"/>
        <v/>
      </c>
      <c r="AJ2538" s="52"/>
      <c r="AK2538" s="55"/>
      <c r="AL2538" s="55"/>
      <c r="AM2538" s="55"/>
      <c r="AN2538" s="54" t="str">
        <f t="shared" si="642"/>
        <v/>
      </c>
      <c r="AO2538" s="54" t="str">
        <f t="shared" si="643"/>
        <v/>
      </c>
      <c r="AP2538" s="53"/>
      <c r="AQ2538" s="53"/>
      <c r="AR2538" s="1"/>
      <c r="AS2538" s="1"/>
    </row>
    <row r="2539" spans="1:45" ht="18.75" customHeight="1" x14ac:dyDescent="0.35">
      <c r="A2539" s="1"/>
      <c r="B2539" s="49">
        <f>IF(R2539="",0,COUNTIF($R$7:R2539,R2539))</f>
        <v>0</v>
      </c>
      <c r="C2539" s="49" t="str">
        <f t="shared" si="628"/>
        <v>0</v>
      </c>
      <c r="D2539" s="49">
        <f>IF(X2539="",0,COUNTIF($X$7:X2539,X2539))</f>
        <v>0</v>
      </c>
      <c r="E2539" s="49" t="str">
        <f t="shared" si="629"/>
        <v>0</v>
      </c>
      <c r="F2539" s="49">
        <f>IF(AD2539="",0,COUNTIF($AD$7:AD2539,AD2539))</f>
        <v>0</v>
      </c>
      <c r="G2539" s="49" t="str">
        <f t="shared" si="630"/>
        <v>0</v>
      </c>
      <c r="H2539" s="49">
        <f>IF(AJ2539="",0,COUNTIF($AJ$7:AJ2539,AJ2539))</f>
        <v>0</v>
      </c>
      <c r="I2539" s="49" t="str">
        <f t="shared" si="631"/>
        <v>0</v>
      </c>
      <c r="J2539" s="120">
        <f t="shared" si="632"/>
        <v>0</v>
      </c>
      <c r="K2539" s="50" t="str">
        <f t="shared" si="633"/>
        <v>-</v>
      </c>
      <c r="L2539" s="49">
        <f>IF(N2539="",0,COUNTIF($N$7:N2539,N2539))</f>
        <v>0</v>
      </c>
      <c r="M2539" s="50" t="str">
        <f t="shared" si="634"/>
        <v>0</v>
      </c>
      <c r="N2539" s="49" t="str">
        <f t="shared" si="635"/>
        <v/>
      </c>
      <c r="O2539" s="1"/>
      <c r="P2539" s="112"/>
      <c r="Q2539" s="4"/>
      <c r="R2539" s="4"/>
      <c r="S2539" s="54" t="str">
        <f t="shared" si="636"/>
        <v/>
      </c>
      <c r="T2539" s="51"/>
      <c r="U2539" s="53"/>
      <c r="V2539" s="233"/>
      <c r="W2539" s="234" t="str">
        <f t="shared" si="637"/>
        <v/>
      </c>
      <c r="X2539" s="52"/>
      <c r="Y2539" s="53"/>
      <c r="Z2539" s="53"/>
      <c r="AA2539" s="53"/>
      <c r="AB2539" s="54" t="str">
        <f t="shared" si="638"/>
        <v/>
      </c>
      <c r="AC2539" s="54" t="str">
        <f t="shared" si="639"/>
        <v/>
      </c>
      <c r="AD2539" s="52"/>
      <c r="AE2539" s="53"/>
      <c r="AF2539" s="53"/>
      <c r="AG2539" s="53"/>
      <c r="AH2539" s="54" t="str">
        <f t="shared" si="640"/>
        <v/>
      </c>
      <c r="AI2539" s="54" t="str">
        <f t="shared" si="641"/>
        <v/>
      </c>
      <c r="AJ2539" s="52"/>
      <c r="AK2539" s="55"/>
      <c r="AL2539" s="55"/>
      <c r="AM2539" s="55"/>
      <c r="AN2539" s="54" t="str">
        <f t="shared" si="642"/>
        <v/>
      </c>
      <c r="AO2539" s="54" t="str">
        <f t="shared" si="643"/>
        <v/>
      </c>
      <c r="AP2539" s="53"/>
      <c r="AQ2539" s="53"/>
      <c r="AR2539" s="1"/>
      <c r="AS2539" s="1"/>
    </row>
    <row r="2540" spans="1:45" ht="18.75" customHeight="1" x14ac:dyDescent="0.35">
      <c r="A2540" s="1"/>
      <c r="B2540" s="49">
        <f>IF(R2540="",0,COUNTIF($R$7:R2540,R2540))</f>
        <v>0</v>
      </c>
      <c r="C2540" s="49" t="str">
        <f t="shared" si="628"/>
        <v>0</v>
      </c>
      <c r="D2540" s="49">
        <f>IF(X2540="",0,COUNTIF($X$7:X2540,X2540))</f>
        <v>0</v>
      </c>
      <c r="E2540" s="49" t="str">
        <f t="shared" si="629"/>
        <v>0</v>
      </c>
      <c r="F2540" s="49">
        <f>IF(AD2540="",0,COUNTIF($AD$7:AD2540,AD2540))</f>
        <v>0</v>
      </c>
      <c r="G2540" s="49" t="str">
        <f t="shared" si="630"/>
        <v>0</v>
      </c>
      <c r="H2540" s="49">
        <f>IF(AJ2540="",0,COUNTIF($AJ$7:AJ2540,AJ2540))</f>
        <v>0</v>
      </c>
      <c r="I2540" s="49" t="str">
        <f t="shared" si="631"/>
        <v>0</v>
      </c>
      <c r="J2540" s="120">
        <f t="shared" si="632"/>
        <v>0</v>
      </c>
      <c r="K2540" s="50" t="str">
        <f t="shared" si="633"/>
        <v>-</v>
      </c>
      <c r="L2540" s="49">
        <f>IF(N2540="",0,COUNTIF($N$7:N2540,N2540))</f>
        <v>0</v>
      </c>
      <c r="M2540" s="50" t="str">
        <f t="shared" si="634"/>
        <v>0</v>
      </c>
      <c r="N2540" s="49" t="str">
        <f t="shared" si="635"/>
        <v/>
      </c>
      <c r="O2540" s="1"/>
      <c r="P2540" s="112"/>
      <c r="Q2540" s="4"/>
      <c r="R2540" s="4"/>
      <c r="S2540" s="54" t="str">
        <f t="shared" si="636"/>
        <v/>
      </c>
      <c r="T2540" s="51"/>
      <c r="U2540" s="53"/>
      <c r="V2540" s="233"/>
      <c r="W2540" s="234" t="str">
        <f t="shared" si="637"/>
        <v/>
      </c>
      <c r="X2540" s="52"/>
      <c r="Y2540" s="53"/>
      <c r="Z2540" s="53"/>
      <c r="AA2540" s="53"/>
      <c r="AB2540" s="54" t="str">
        <f t="shared" si="638"/>
        <v/>
      </c>
      <c r="AC2540" s="54" t="str">
        <f t="shared" si="639"/>
        <v/>
      </c>
      <c r="AD2540" s="52"/>
      <c r="AE2540" s="53"/>
      <c r="AF2540" s="53"/>
      <c r="AG2540" s="53"/>
      <c r="AH2540" s="54" t="str">
        <f t="shared" si="640"/>
        <v/>
      </c>
      <c r="AI2540" s="54" t="str">
        <f t="shared" si="641"/>
        <v/>
      </c>
      <c r="AJ2540" s="52"/>
      <c r="AK2540" s="55"/>
      <c r="AL2540" s="55"/>
      <c r="AM2540" s="55"/>
      <c r="AN2540" s="54" t="str">
        <f t="shared" si="642"/>
        <v/>
      </c>
      <c r="AO2540" s="54" t="str">
        <f t="shared" si="643"/>
        <v/>
      </c>
      <c r="AP2540" s="53"/>
      <c r="AQ2540" s="53"/>
      <c r="AR2540" s="1"/>
      <c r="AS2540" s="1"/>
    </row>
    <row r="2541" spans="1:45" ht="18.75" customHeight="1" x14ac:dyDescent="0.35">
      <c r="A2541" s="1"/>
      <c r="B2541" s="49">
        <f>IF(R2541="",0,COUNTIF($R$7:R2541,R2541))</f>
        <v>0</v>
      </c>
      <c r="C2541" s="49" t="str">
        <f t="shared" si="628"/>
        <v>0</v>
      </c>
      <c r="D2541" s="49">
        <f>IF(X2541="",0,COUNTIF($X$7:X2541,X2541))</f>
        <v>0</v>
      </c>
      <c r="E2541" s="49" t="str">
        <f t="shared" si="629"/>
        <v>0</v>
      </c>
      <c r="F2541" s="49">
        <f>IF(AD2541="",0,COUNTIF($AD$7:AD2541,AD2541))</f>
        <v>0</v>
      </c>
      <c r="G2541" s="49" t="str">
        <f t="shared" si="630"/>
        <v>0</v>
      </c>
      <c r="H2541" s="49">
        <f>IF(AJ2541="",0,COUNTIF($AJ$7:AJ2541,AJ2541))</f>
        <v>0</v>
      </c>
      <c r="I2541" s="49" t="str">
        <f t="shared" si="631"/>
        <v>0</v>
      </c>
      <c r="J2541" s="120">
        <f t="shared" si="632"/>
        <v>0</v>
      </c>
      <c r="K2541" s="50" t="str">
        <f t="shared" si="633"/>
        <v>-</v>
      </c>
      <c r="L2541" s="49">
        <f>IF(N2541="",0,COUNTIF($N$7:N2541,N2541))</f>
        <v>0</v>
      </c>
      <c r="M2541" s="50" t="str">
        <f t="shared" si="634"/>
        <v>0</v>
      </c>
      <c r="N2541" s="49" t="str">
        <f t="shared" si="635"/>
        <v/>
      </c>
      <c r="O2541" s="1"/>
      <c r="P2541" s="112"/>
      <c r="Q2541" s="4"/>
      <c r="R2541" s="4"/>
      <c r="S2541" s="54" t="str">
        <f t="shared" si="636"/>
        <v/>
      </c>
      <c r="T2541" s="51"/>
      <c r="U2541" s="53"/>
      <c r="V2541" s="233"/>
      <c r="W2541" s="234" t="str">
        <f t="shared" si="637"/>
        <v/>
      </c>
      <c r="X2541" s="52"/>
      <c r="Y2541" s="53"/>
      <c r="Z2541" s="53"/>
      <c r="AA2541" s="53"/>
      <c r="AB2541" s="54" t="str">
        <f t="shared" si="638"/>
        <v/>
      </c>
      <c r="AC2541" s="54" t="str">
        <f t="shared" si="639"/>
        <v/>
      </c>
      <c r="AD2541" s="52"/>
      <c r="AE2541" s="53"/>
      <c r="AF2541" s="53"/>
      <c r="AG2541" s="53"/>
      <c r="AH2541" s="54" t="str">
        <f t="shared" si="640"/>
        <v/>
      </c>
      <c r="AI2541" s="54" t="str">
        <f t="shared" si="641"/>
        <v/>
      </c>
      <c r="AJ2541" s="52"/>
      <c r="AK2541" s="55"/>
      <c r="AL2541" s="55"/>
      <c r="AM2541" s="55"/>
      <c r="AN2541" s="54" t="str">
        <f t="shared" si="642"/>
        <v/>
      </c>
      <c r="AO2541" s="54" t="str">
        <f t="shared" si="643"/>
        <v/>
      </c>
      <c r="AP2541" s="53"/>
      <c r="AQ2541" s="53"/>
      <c r="AR2541" s="1"/>
      <c r="AS2541" s="1"/>
    </row>
    <row r="2542" spans="1:45" ht="18.75" customHeight="1" x14ac:dyDescent="0.35">
      <c r="A2542" s="1"/>
      <c r="B2542" s="49">
        <f>IF(R2542="",0,COUNTIF($R$7:R2542,R2542))</f>
        <v>0</v>
      </c>
      <c r="C2542" s="49" t="str">
        <f t="shared" si="628"/>
        <v>0</v>
      </c>
      <c r="D2542" s="49">
        <f>IF(X2542="",0,COUNTIF($X$7:X2542,X2542))</f>
        <v>0</v>
      </c>
      <c r="E2542" s="49" t="str">
        <f t="shared" si="629"/>
        <v>0</v>
      </c>
      <c r="F2542" s="49">
        <f>IF(AD2542="",0,COUNTIF($AD$7:AD2542,AD2542))</f>
        <v>0</v>
      </c>
      <c r="G2542" s="49" t="str">
        <f t="shared" si="630"/>
        <v>0</v>
      </c>
      <c r="H2542" s="49">
        <f>IF(AJ2542="",0,COUNTIF($AJ$7:AJ2542,AJ2542))</f>
        <v>0</v>
      </c>
      <c r="I2542" s="49" t="str">
        <f t="shared" si="631"/>
        <v>0</v>
      </c>
      <c r="J2542" s="120">
        <f t="shared" si="632"/>
        <v>0</v>
      </c>
      <c r="K2542" s="50" t="str">
        <f t="shared" si="633"/>
        <v>-</v>
      </c>
      <c r="L2542" s="49">
        <f>IF(N2542="",0,COUNTIF($N$7:N2542,N2542))</f>
        <v>0</v>
      </c>
      <c r="M2542" s="50" t="str">
        <f t="shared" si="634"/>
        <v>0</v>
      </c>
      <c r="N2542" s="49" t="str">
        <f t="shared" si="635"/>
        <v/>
      </c>
      <c r="O2542" s="1"/>
      <c r="P2542" s="112"/>
      <c r="Q2542" s="4"/>
      <c r="R2542" s="4"/>
      <c r="S2542" s="54" t="str">
        <f t="shared" si="636"/>
        <v/>
      </c>
      <c r="T2542" s="51"/>
      <c r="U2542" s="53"/>
      <c r="V2542" s="233"/>
      <c r="W2542" s="234" t="str">
        <f t="shared" si="637"/>
        <v/>
      </c>
      <c r="X2542" s="52"/>
      <c r="Y2542" s="53"/>
      <c r="Z2542" s="53"/>
      <c r="AA2542" s="53"/>
      <c r="AB2542" s="54" t="str">
        <f t="shared" si="638"/>
        <v/>
      </c>
      <c r="AC2542" s="54" t="str">
        <f t="shared" si="639"/>
        <v/>
      </c>
      <c r="AD2542" s="52"/>
      <c r="AE2542" s="53"/>
      <c r="AF2542" s="53"/>
      <c r="AG2542" s="53"/>
      <c r="AH2542" s="54" t="str">
        <f t="shared" si="640"/>
        <v/>
      </c>
      <c r="AI2542" s="54" t="str">
        <f t="shared" si="641"/>
        <v/>
      </c>
      <c r="AJ2542" s="52"/>
      <c r="AK2542" s="55"/>
      <c r="AL2542" s="55"/>
      <c r="AM2542" s="55"/>
      <c r="AN2542" s="54" t="str">
        <f t="shared" si="642"/>
        <v/>
      </c>
      <c r="AO2542" s="54" t="str">
        <f t="shared" si="643"/>
        <v/>
      </c>
      <c r="AP2542" s="53"/>
      <c r="AQ2542" s="53"/>
      <c r="AR2542" s="1"/>
      <c r="AS2542" s="1"/>
    </row>
    <row r="2543" spans="1:45" ht="18.75" customHeight="1" x14ac:dyDescent="0.35">
      <c r="A2543" s="1"/>
      <c r="B2543" s="49">
        <f>IF(R2543="",0,COUNTIF($R$7:R2543,R2543))</f>
        <v>0</v>
      </c>
      <c r="C2543" s="49" t="str">
        <f t="shared" si="628"/>
        <v>0</v>
      </c>
      <c r="D2543" s="49">
        <f>IF(X2543="",0,COUNTIF($X$7:X2543,X2543))</f>
        <v>0</v>
      </c>
      <c r="E2543" s="49" t="str">
        <f t="shared" si="629"/>
        <v>0</v>
      </c>
      <c r="F2543" s="49">
        <f>IF(AD2543="",0,COUNTIF($AD$7:AD2543,AD2543))</f>
        <v>0</v>
      </c>
      <c r="G2543" s="49" t="str">
        <f t="shared" si="630"/>
        <v>0</v>
      </c>
      <c r="H2543" s="49">
        <f>IF(AJ2543="",0,COUNTIF($AJ$7:AJ2543,AJ2543))</f>
        <v>0</v>
      </c>
      <c r="I2543" s="49" t="str">
        <f t="shared" si="631"/>
        <v>0</v>
      </c>
      <c r="J2543" s="120">
        <f t="shared" si="632"/>
        <v>0</v>
      </c>
      <c r="K2543" s="50" t="str">
        <f t="shared" si="633"/>
        <v>-</v>
      </c>
      <c r="L2543" s="49">
        <f>IF(N2543="",0,COUNTIF($N$7:N2543,N2543))</f>
        <v>0</v>
      </c>
      <c r="M2543" s="50" t="str">
        <f t="shared" si="634"/>
        <v>0</v>
      </c>
      <c r="N2543" s="49" t="str">
        <f t="shared" si="635"/>
        <v/>
      </c>
      <c r="O2543" s="1"/>
      <c r="P2543" s="112"/>
      <c r="Q2543" s="4"/>
      <c r="R2543" s="4"/>
      <c r="S2543" s="54" t="str">
        <f t="shared" si="636"/>
        <v/>
      </c>
      <c r="T2543" s="51"/>
      <c r="U2543" s="53"/>
      <c r="V2543" s="233"/>
      <c r="W2543" s="234" t="str">
        <f t="shared" si="637"/>
        <v/>
      </c>
      <c r="X2543" s="52"/>
      <c r="Y2543" s="53"/>
      <c r="Z2543" s="53"/>
      <c r="AA2543" s="53"/>
      <c r="AB2543" s="54" t="str">
        <f t="shared" si="638"/>
        <v/>
      </c>
      <c r="AC2543" s="54" t="str">
        <f t="shared" si="639"/>
        <v/>
      </c>
      <c r="AD2543" s="52"/>
      <c r="AE2543" s="53"/>
      <c r="AF2543" s="53"/>
      <c r="AG2543" s="53"/>
      <c r="AH2543" s="54" t="str">
        <f t="shared" si="640"/>
        <v/>
      </c>
      <c r="AI2543" s="54" t="str">
        <f t="shared" si="641"/>
        <v/>
      </c>
      <c r="AJ2543" s="52"/>
      <c r="AK2543" s="55"/>
      <c r="AL2543" s="55"/>
      <c r="AM2543" s="55"/>
      <c r="AN2543" s="54" t="str">
        <f t="shared" si="642"/>
        <v/>
      </c>
      <c r="AO2543" s="54" t="str">
        <f t="shared" si="643"/>
        <v/>
      </c>
      <c r="AP2543" s="53"/>
      <c r="AQ2543" s="53"/>
      <c r="AR2543" s="1"/>
      <c r="AS2543" s="1"/>
    </row>
    <row r="2544" spans="1:45" ht="18.75" customHeight="1" x14ac:dyDescent="0.35">
      <c r="A2544" s="1"/>
      <c r="B2544" s="49">
        <f>IF(R2544="",0,COUNTIF($R$7:R2544,R2544))</f>
        <v>0</v>
      </c>
      <c r="C2544" s="49" t="str">
        <f t="shared" si="628"/>
        <v>0</v>
      </c>
      <c r="D2544" s="49">
        <f>IF(X2544="",0,COUNTIF($X$7:X2544,X2544))</f>
        <v>0</v>
      </c>
      <c r="E2544" s="49" t="str">
        <f t="shared" si="629"/>
        <v>0</v>
      </c>
      <c r="F2544" s="49">
        <f>IF(AD2544="",0,COUNTIF($AD$7:AD2544,AD2544))</f>
        <v>0</v>
      </c>
      <c r="G2544" s="49" t="str">
        <f t="shared" si="630"/>
        <v>0</v>
      </c>
      <c r="H2544" s="49">
        <f>IF(AJ2544="",0,COUNTIF($AJ$7:AJ2544,AJ2544))</f>
        <v>0</v>
      </c>
      <c r="I2544" s="49" t="str">
        <f t="shared" si="631"/>
        <v>0</v>
      </c>
      <c r="J2544" s="120">
        <f t="shared" si="632"/>
        <v>0</v>
      </c>
      <c r="K2544" s="50" t="str">
        <f t="shared" si="633"/>
        <v>-</v>
      </c>
      <c r="L2544" s="49">
        <f>IF(N2544="",0,COUNTIF($N$7:N2544,N2544))</f>
        <v>0</v>
      </c>
      <c r="M2544" s="50" t="str">
        <f t="shared" si="634"/>
        <v>0</v>
      </c>
      <c r="N2544" s="49" t="str">
        <f t="shared" si="635"/>
        <v/>
      </c>
      <c r="O2544" s="1"/>
      <c r="P2544" s="112"/>
      <c r="Q2544" s="4"/>
      <c r="R2544" s="4"/>
      <c r="S2544" s="54" t="str">
        <f t="shared" si="636"/>
        <v/>
      </c>
      <c r="T2544" s="51"/>
      <c r="U2544" s="53"/>
      <c r="V2544" s="233"/>
      <c r="W2544" s="234" t="str">
        <f t="shared" si="637"/>
        <v/>
      </c>
      <c r="X2544" s="52"/>
      <c r="Y2544" s="53"/>
      <c r="Z2544" s="53"/>
      <c r="AA2544" s="53"/>
      <c r="AB2544" s="54" t="str">
        <f t="shared" si="638"/>
        <v/>
      </c>
      <c r="AC2544" s="54" t="str">
        <f t="shared" si="639"/>
        <v/>
      </c>
      <c r="AD2544" s="52"/>
      <c r="AE2544" s="53"/>
      <c r="AF2544" s="53"/>
      <c r="AG2544" s="53"/>
      <c r="AH2544" s="54" t="str">
        <f t="shared" si="640"/>
        <v/>
      </c>
      <c r="AI2544" s="54" t="str">
        <f t="shared" si="641"/>
        <v/>
      </c>
      <c r="AJ2544" s="52"/>
      <c r="AK2544" s="55"/>
      <c r="AL2544" s="55"/>
      <c r="AM2544" s="55"/>
      <c r="AN2544" s="54" t="str">
        <f t="shared" si="642"/>
        <v/>
      </c>
      <c r="AO2544" s="54" t="str">
        <f t="shared" si="643"/>
        <v/>
      </c>
      <c r="AP2544" s="53"/>
      <c r="AQ2544" s="53"/>
      <c r="AR2544" s="1"/>
      <c r="AS2544" s="1"/>
    </row>
    <row r="2545" spans="1:45" ht="18.75" customHeight="1" x14ac:dyDescent="0.35">
      <c r="A2545" s="1"/>
      <c r="B2545" s="49">
        <f>IF(R2545="",0,COUNTIF($R$7:R2545,R2545))</f>
        <v>0</v>
      </c>
      <c r="C2545" s="49" t="str">
        <f t="shared" si="628"/>
        <v>0</v>
      </c>
      <c r="D2545" s="49">
        <f>IF(X2545="",0,COUNTIF($X$7:X2545,X2545))</f>
        <v>0</v>
      </c>
      <c r="E2545" s="49" t="str">
        <f t="shared" si="629"/>
        <v>0</v>
      </c>
      <c r="F2545" s="49">
        <f>IF(AD2545="",0,COUNTIF($AD$7:AD2545,AD2545))</f>
        <v>0</v>
      </c>
      <c r="G2545" s="49" t="str">
        <f t="shared" si="630"/>
        <v>0</v>
      </c>
      <c r="H2545" s="49">
        <f>IF(AJ2545="",0,COUNTIF($AJ$7:AJ2545,AJ2545))</f>
        <v>0</v>
      </c>
      <c r="I2545" s="49" t="str">
        <f t="shared" si="631"/>
        <v>0</v>
      </c>
      <c r="J2545" s="120">
        <f t="shared" si="632"/>
        <v>0</v>
      </c>
      <c r="K2545" s="50" t="str">
        <f t="shared" si="633"/>
        <v>-</v>
      </c>
      <c r="L2545" s="49">
        <f>IF(N2545="",0,COUNTIF($N$7:N2545,N2545))</f>
        <v>0</v>
      </c>
      <c r="M2545" s="50" t="str">
        <f t="shared" si="634"/>
        <v>0</v>
      </c>
      <c r="N2545" s="49" t="str">
        <f t="shared" si="635"/>
        <v/>
      </c>
      <c r="O2545" s="1"/>
      <c r="P2545" s="112"/>
      <c r="Q2545" s="4"/>
      <c r="R2545" s="4"/>
      <c r="S2545" s="54" t="str">
        <f t="shared" si="636"/>
        <v/>
      </c>
      <c r="T2545" s="51"/>
      <c r="U2545" s="53"/>
      <c r="V2545" s="233"/>
      <c r="W2545" s="234" t="str">
        <f t="shared" si="637"/>
        <v/>
      </c>
      <c r="X2545" s="52"/>
      <c r="Y2545" s="53"/>
      <c r="Z2545" s="53"/>
      <c r="AA2545" s="53"/>
      <c r="AB2545" s="54" t="str">
        <f t="shared" si="638"/>
        <v/>
      </c>
      <c r="AC2545" s="54" t="str">
        <f t="shared" si="639"/>
        <v/>
      </c>
      <c r="AD2545" s="52"/>
      <c r="AE2545" s="53"/>
      <c r="AF2545" s="53"/>
      <c r="AG2545" s="53"/>
      <c r="AH2545" s="54" t="str">
        <f t="shared" si="640"/>
        <v/>
      </c>
      <c r="AI2545" s="54" t="str">
        <f t="shared" si="641"/>
        <v/>
      </c>
      <c r="AJ2545" s="52"/>
      <c r="AK2545" s="55"/>
      <c r="AL2545" s="55"/>
      <c r="AM2545" s="55"/>
      <c r="AN2545" s="54" t="str">
        <f t="shared" si="642"/>
        <v/>
      </c>
      <c r="AO2545" s="54" t="str">
        <f t="shared" si="643"/>
        <v/>
      </c>
      <c r="AP2545" s="53"/>
      <c r="AQ2545" s="53"/>
      <c r="AR2545" s="1"/>
      <c r="AS2545" s="1"/>
    </row>
    <row r="2546" spans="1:45" ht="18.75" customHeight="1" x14ac:dyDescent="0.35">
      <c r="A2546" s="1"/>
      <c r="B2546" s="49">
        <f>IF(R2546="",0,COUNTIF($R$7:R2546,R2546))</f>
        <v>0</v>
      </c>
      <c r="C2546" s="49" t="str">
        <f t="shared" si="628"/>
        <v>0</v>
      </c>
      <c r="D2546" s="49">
        <f>IF(X2546="",0,COUNTIF($X$7:X2546,X2546))</f>
        <v>0</v>
      </c>
      <c r="E2546" s="49" t="str">
        <f t="shared" si="629"/>
        <v>0</v>
      </c>
      <c r="F2546" s="49">
        <f>IF(AD2546="",0,COUNTIF($AD$7:AD2546,AD2546))</f>
        <v>0</v>
      </c>
      <c r="G2546" s="49" t="str">
        <f t="shared" si="630"/>
        <v>0</v>
      </c>
      <c r="H2546" s="49">
        <f>IF(AJ2546="",0,COUNTIF($AJ$7:AJ2546,AJ2546))</f>
        <v>0</v>
      </c>
      <c r="I2546" s="49" t="str">
        <f t="shared" si="631"/>
        <v>0</v>
      </c>
      <c r="J2546" s="120">
        <f t="shared" si="632"/>
        <v>0</v>
      </c>
      <c r="K2546" s="50" t="str">
        <f t="shared" si="633"/>
        <v>-</v>
      </c>
      <c r="L2546" s="49">
        <f>IF(N2546="",0,COUNTIF($N$7:N2546,N2546))</f>
        <v>0</v>
      </c>
      <c r="M2546" s="50" t="str">
        <f t="shared" si="634"/>
        <v>0</v>
      </c>
      <c r="N2546" s="49" t="str">
        <f t="shared" si="635"/>
        <v/>
      </c>
      <c r="O2546" s="1"/>
      <c r="P2546" s="112"/>
      <c r="Q2546" s="4"/>
      <c r="R2546" s="4"/>
      <c r="S2546" s="54" t="str">
        <f t="shared" si="636"/>
        <v/>
      </c>
      <c r="T2546" s="51"/>
      <c r="U2546" s="53"/>
      <c r="V2546" s="233"/>
      <c r="W2546" s="234" t="str">
        <f t="shared" si="637"/>
        <v/>
      </c>
      <c r="X2546" s="52"/>
      <c r="Y2546" s="53"/>
      <c r="Z2546" s="53"/>
      <c r="AA2546" s="53"/>
      <c r="AB2546" s="54" t="str">
        <f t="shared" si="638"/>
        <v/>
      </c>
      <c r="AC2546" s="54" t="str">
        <f t="shared" si="639"/>
        <v/>
      </c>
      <c r="AD2546" s="52"/>
      <c r="AE2546" s="53"/>
      <c r="AF2546" s="53"/>
      <c r="AG2546" s="53"/>
      <c r="AH2546" s="54" t="str">
        <f t="shared" si="640"/>
        <v/>
      </c>
      <c r="AI2546" s="54" t="str">
        <f t="shared" si="641"/>
        <v/>
      </c>
      <c r="AJ2546" s="52"/>
      <c r="AK2546" s="55"/>
      <c r="AL2546" s="55"/>
      <c r="AM2546" s="55"/>
      <c r="AN2546" s="54" t="str">
        <f t="shared" si="642"/>
        <v/>
      </c>
      <c r="AO2546" s="54" t="str">
        <f t="shared" si="643"/>
        <v/>
      </c>
      <c r="AP2546" s="53"/>
      <c r="AQ2546" s="53"/>
      <c r="AR2546" s="1"/>
      <c r="AS2546" s="1"/>
    </row>
    <row r="2547" spans="1:45" ht="18.75" customHeight="1" x14ac:dyDescent="0.35">
      <c r="A2547" s="1"/>
      <c r="B2547" s="49">
        <f>IF(R2547="",0,COUNTIF($R$7:R2547,R2547))</f>
        <v>0</v>
      </c>
      <c r="C2547" s="49" t="str">
        <f t="shared" ref="C2547:C2610" si="644">B2547&amp;R2547</f>
        <v>0</v>
      </c>
      <c r="D2547" s="49">
        <f>IF(X2547="",0,COUNTIF($X$7:X2547,X2547))</f>
        <v>0</v>
      </c>
      <c r="E2547" s="49" t="str">
        <f t="shared" ref="E2547:E2610" si="645">D2547&amp;X2547</f>
        <v>0</v>
      </c>
      <c r="F2547" s="49">
        <f>IF(AD2547="",0,COUNTIF($AD$7:AD2547,AD2547))</f>
        <v>0</v>
      </c>
      <c r="G2547" s="49" t="str">
        <f t="shared" ref="G2547:G2610" si="646">F2547&amp;AD2547</f>
        <v>0</v>
      </c>
      <c r="H2547" s="49">
        <f>IF(AJ2547="",0,COUNTIF($AJ$7:AJ2547,AJ2547))</f>
        <v>0</v>
      </c>
      <c r="I2547" s="49" t="str">
        <f t="shared" ref="I2547:I2610" si="647">H2547&amp;AJ2547</f>
        <v>0</v>
      </c>
      <c r="J2547" s="120">
        <f t="shared" ref="J2547:J2610" si="648">Y2547+AE2547+AK2547</f>
        <v>0</v>
      </c>
      <c r="K2547" s="50" t="str">
        <f t="shared" ref="K2547:K2610" si="649">IF(R2547="","-",IF(P2547&lt;&gt;"",P2547,K2546))</f>
        <v>-</v>
      </c>
      <c r="L2547" s="49">
        <f>IF(N2547="",0,COUNTIF($N$7:N2547,N2547))</f>
        <v>0</v>
      </c>
      <c r="M2547" s="50" t="str">
        <f t="shared" ref="M2547:M2610" si="650">L2547&amp;N2547</f>
        <v>0</v>
      </c>
      <c r="N2547" s="49" t="str">
        <f t="shared" ref="N2547:N2610" si="651">IF(R2547="","",IF(Q2547&lt;&gt;"",Q2547,N2546))</f>
        <v/>
      </c>
      <c r="O2547" s="1"/>
      <c r="P2547" s="112"/>
      <c r="Q2547" s="4"/>
      <c r="R2547" s="4"/>
      <c r="S2547" s="54" t="str">
        <f t="shared" ref="S2547:S2610" si="652">IF(R2547&lt;&gt;"",VLOOKUP(R2547,DP,2,FALSE),"")</f>
        <v/>
      </c>
      <c r="T2547" s="51"/>
      <c r="U2547" s="53"/>
      <c r="V2547" s="233"/>
      <c r="W2547" s="234" t="str">
        <f t="shared" ref="W2547:W2610" si="653">IF(AND(R2547&lt;&gt;"",U2547&lt;&gt;""),$U2547*$V2547,"")</f>
        <v/>
      </c>
      <c r="X2547" s="52"/>
      <c r="Y2547" s="53"/>
      <c r="Z2547" s="53"/>
      <c r="AA2547" s="53"/>
      <c r="AB2547" s="54" t="str">
        <f t="shared" ref="AB2547:AB2610" si="654">IF(AND(R2547&lt;&gt;"",X2547&lt;&gt;""),$Y2547*$Z2547,"")</f>
        <v/>
      </c>
      <c r="AC2547" s="54" t="str">
        <f t="shared" ref="AC2547:AC2610" si="655">IF(AND(R2547&lt;&gt;"",X2547&lt;&gt;""),$Y2547*$AA2547,"")</f>
        <v/>
      </c>
      <c r="AD2547" s="52"/>
      <c r="AE2547" s="53"/>
      <c r="AF2547" s="53"/>
      <c r="AG2547" s="53"/>
      <c r="AH2547" s="54" t="str">
        <f t="shared" ref="AH2547:AH2610" si="656">IF(AND(R2547&lt;&gt;"",AD2547&lt;&gt;""),$AE2547*$AF2547,"")</f>
        <v/>
      </c>
      <c r="AI2547" s="54" t="str">
        <f t="shared" ref="AI2547:AI2610" si="657">IF(AND(R2547&lt;&gt;"",AD2547&lt;&gt;""),$AE2547*$AG2547,"")</f>
        <v/>
      </c>
      <c r="AJ2547" s="52"/>
      <c r="AK2547" s="55"/>
      <c r="AL2547" s="55"/>
      <c r="AM2547" s="55"/>
      <c r="AN2547" s="54" t="str">
        <f t="shared" ref="AN2547:AN2610" si="658">IF(AND(R2547&lt;&gt;"",AJ2547&lt;&gt;""),$AK2547*$AL2547,"")</f>
        <v/>
      </c>
      <c r="AO2547" s="54" t="str">
        <f t="shared" ref="AO2547:AO2610" si="659">IF(AND(R2547&lt;&gt;"",AJ2547&lt;&gt;""),$AK2547*$AM2547,"")</f>
        <v/>
      </c>
      <c r="AP2547" s="53"/>
      <c r="AQ2547" s="53"/>
      <c r="AR2547" s="1"/>
      <c r="AS2547" s="1"/>
    </row>
    <row r="2548" spans="1:45" ht="18.75" customHeight="1" x14ac:dyDescent="0.35">
      <c r="A2548" s="1"/>
      <c r="B2548" s="49">
        <f>IF(R2548="",0,COUNTIF($R$7:R2548,R2548))</f>
        <v>0</v>
      </c>
      <c r="C2548" s="49" t="str">
        <f t="shared" si="644"/>
        <v>0</v>
      </c>
      <c r="D2548" s="49">
        <f>IF(X2548="",0,COUNTIF($X$7:X2548,X2548))</f>
        <v>0</v>
      </c>
      <c r="E2548" s="49" t="str">
        <f t="shared" si="645"/>
        <v>0</v>
      </c>
      <c r="F2548" s="49">
        <f>IF(AD2548="",0,COUNTIF($AD$7:AD2548,AD2548))</f>
        <v>0</v>
      </c>
      <c r="G2548" s="49" t="str">
        <f t="shared" si="646"/>
        <v>0</v>
      </c>
      <c r="H2548" s="49">
        <f>IF(AJ2548="",0,COUNTIF($AJ$7:AJ2548,AJ2548))</f>
        <v>0</v>
      </c>
      <c r="I2548" s="49" t="str">
        <f t="shared" si="647"/>
        <v>0</v>
      </c>
      <c r="J2548" s="120">
        <f t="shared" si="648"/>
        <v>0</v>
      </c>
      <c r="K2548" s="50" t="str">
        <f t="shared" si="649"/>
        <v>-</v>
      </c>
      <c r="L2548" s="49">
        <f>IF(N2548="",0,COUNTIF($N$7:N2548,N2548))</f>
        <v>0</v>
      </c>
      <c r="M2548" s="50" t="str">
        <f t="shared" si="650"/>
        <v>0</v>
      </c>
      <c r="N2548" s="49" t="str">
        <f t="shared" si="651"/>
        <v/>
      </c>
      <c r="O2548" s="1"/>
      <c r="P2548" s="112"/>
      <c r="Q2548" s="4"/>
      <c r="R2548" s="4"/>
      <c r="S2548" s="54" t="str">
        <f t="shared" si="652"/>
        <v/>
      </c>
      <c r="T2548" s="51"/>
      <c r="U2548" s="53"/>
      <c r="V2548" s="233"/>
      <c r="W2548" s="234" t="str">
        <f t="shared" si="653"/>
        <v/>
      </c>
      <c r="X2548" s="52"/>
      <c r="Y2548" s="53"/>
      <c r="Z2548" s="53"/>
      <c r="AA2548" s="53"/>
      <c r="AB2548" s="54" t="str">
        <f t="shared" si="654"/>
        <v/>
      </c>
      <c r="AC2548" s="54" t="str">
        <f t="shared" si="655"/>
        <v/>
      </c>
      <c r="AD2548" s="52"/>
      <c r="AE2548" s="53"/>
      <c r="AF2548" s="53"/>
      <c r="AG2548" s="53"/>
      <c r="AH2548" s="54" t="str">
        <f t="shared" si="656"/>
        <v/>
      </c>
      <c r="AI2548" s="54" t="str">
        <f t="shared" si="657"/>
        <v/>
      </c>
      <c r="AJ2548" s="52"/>
      <c r="AK2548" s="55"/>
      <c r="AL2548" s="55"/>
      <c r="AM2548" s="55"/>
      <c r="AN2548" s="54" t="str">
        <f t="shared" si="658"/>
        <v/>
      </c>
      <c r="AO2548" s="54" t="str">
        <f t="shared" si="659"/>
        <v/>
      </c>
      <c r="AP2548" s="53"/>
      <c r="AQ2548" s="53"/>
      <c r="AR2548" s="1"/>
      <c r="AS2548" s="1"/>
    </row>
    <row r="2549" spans="1:45" ht="18.75" customHeight="1" x14ac:dyDescent="0.35">
      <c r="A2549" s="1"/>
      <c r="B2549" s="49">
        <f>IF(R2549="",0,COUNTIF($R$7:R2549,R2549))</f>
        <v>0</v>
      </c>
      <c r="C2549" s="49" t="str">
        <f t="shared" si="644"/>
        <v>0</v>
      </c>
      <c r="D2549" s="49">
        <f>IF(X2549="",0,COUNTIF($X$7:X2549,X2549))</f>
        <v>0</v>
      </c>
      <c r="E2549" s="49" t="str">
        <f t="shared" si="645"/>
        <v>0</v>
      </c>
      <c r="F2549" s="49">
        <f>IF(AD2549="",0,COUNTIF($AD$7:AD2549,AD2549))</f>
        <v>0</v>
      </c>
      <c r="G2549" s="49" t="str">
        <f t="shared" si="646"/>
        <v>0</v>
      </c>
      <c r="H2549" s="49">
        <f>IF(AJ2549="",0,COUNTIF($AJ$7:AJ2549,AJ2549))</f>
        <v>0</v>
      </c>
      <c r="I2549" s="49" t="str">
        <f t="shared" si="647"/>
        <v>0</v>
      </c>
      <c r="J2549" s="120">
        <f t="shared" si="648"/>
        <v>0</v>
      </c>
      <c r="K2549" s="50" t="str">
        <f t="shared" si="649"/>
        <v>-</v>
      </c>
      <c r="L2549" s="49">
        <f>IF(N2549="",0,COUNTIF($N$7:N2549,N2549))</f>
        <v>0</v>
      </c>
      <c r="M2549" s="50" t="str">
        <f t="shared" si="650"/>
        <v>0</v>
      </c>
      <c r="N2549" s="49" t="str">
        <f t="shared" si="651"/>
        <v/>
      </c>
      <c r="O2549" s="1"/>
      <c r="P2549" s="112"/>
      <c r="Q2549" s="4"/>
      <c r="R2549" s="4"/>
      <c r="S2549" s="54" t="str">
        <f t="shared" si="652"/>
        <v/>
      </c>
      <c r="T2549" s="51"/>
      <c r="U2549" s="53"/>
      <c r="V2549" s="233"/>
      <c r="W2549" s="234" t="str">
        <f t="shared" si="653"/>
        <v/>
      </c>
      <c r="X2549" s="52"/>
      <c r="Y2549" s="53"/>
      <c r="Z2549" s="53"/>
      <c r="AA2549" s="53"/>
      <c r="AB2549" s="54" t="str">
        <f t="shared" si="654"/>
        <v/>
      </c>
      <c r="AC2549" s="54" t="str">
        <f t="shared" si="655"/>
        <v/>
      </c>
      <c r="AD2549" s="52"/>
      <c r="AE2549" s="53"/>
      <c r="AF2549" s="53"/>
      <c r="AG2549" s="53"/>
      <c r="AH2549" s="54" t="str">
        <f t="shared" si="656"/>
        <v/>
      </c>
      <c r="AI2549" s="54" t="str">
        <f t="shared" si="657"/>
        <v/>
      </c>
      <c r="AJ2549" s="52"/>
      <c r="AK2549" s="55"/>
      <c r="AL2549" s="55"/>
      <c r="AM2549" s="55"/>
      <c r="AN2549" s="54" t="str">
        <f t="shared" si="658"/>
        <v/>
      </c>
      <c r="AO2549" s="54" t="str">
        <f t="shared" si="659"/>
        <v/>
      </c>
      <c r="AP2549" s="53"/>
      <c r="AQ2549" s="53"/>
      <c r="AR2549" s="1"/>
      <c r="AS2549" s="1"/>
    </row>
    <row r="2550" spans="1:45" ht="18.75" customHeight="1" x14ac:dyDescent="0.35">
      <c r="A2550" s="1"/>
      <c r="B2550" s="49">
        <f>IF(R2550="",0,COUNTIF($R$7:R2550,R2550))</f>
        <v>0</v>
      </c>
      <c r="C2550" s="49" t="str">
        <f t="shared" si="644"/>
        <v>0</v>
      </c>
      <c r="D2550" s="49">
        <f>IF(X2550="",0,COUNTIF($X$7:X2550,X2550))</f>
        <v>0</v>
      </c>
      <c r="E2550" s="49" t="str">
        <f t="shared" si="645"/>
        <v>0</v>
      </c>
      <c r="F2550" s="49">
        <f>IF(AD2550="",0,COUNTIF($AD$7:AD2550,AD2550))</f>
        <v>0</v>
      </c>
      <c r="G2550" s="49" t="str">
        <f t="shared" si="646"/>
        <v>0</v>
      </c>
      <c r="H2550" s="49">
        <f>IF(AJ2550="",0,COUNTIF($AJ$7:AJ2550,AJ2550))</f>
        <v>0</v>
      </c>
      <c r="I2550" s="49" t="str">
        <f t="shared" si="647"/>
        <v>0</v>
      </c>
      <c r="J2550" s="120">
        <f t="shared" si="648"/>
        <v>0</v>
      </c>
      <c r="K2550" s="50" t="str">
        <f t="shared" si="649"/>
        <v>-</v>
      </c>
      <c r="L2550" s="49">
        <f>IF(N2550="",0,COUNTIF($N$7:N2550,N2550))</f>
        <v>0</v>
      </c>
      <c r="M2550" s="50" t="str">
        <f t="shared" si="650"/>
        <v>0</v>
      </c>
      <c r="N2550" s="49" t="str">
        <f t="shared" si="651"/>
        <v/>
      </c>
      <c r="O2550" s="1"/>
      <c r="P2550" s="112"/>
      <c r="Q2550" s="4"/>
      <c r="R2550" s="4"/>
      <c r="S2550" s="54" t="str">
        <f t="shared" si="652"/>
        <v/>
      </c>
      <c r="T2550" s="51"/>
      <c r="U2550" s="53"/>
      <c r="V2550" s="233"/>
      <c r="W2550" s="234" t="str">
        <f t="shared" si="653"/>
        <v/>
      </c>
      <c r="X2550" s="52"/>
      <c r="Y2550" s="53"/>
      <c r="Z2550" s="53"/>
      <c r="AA2550" s="53"/>
      <c r="AB2550" s="54" t="str">
        <f t="shared" si="654"/>
        <v/>
      </c>
      <c r="AC2550" s="54" t="str">
        <f t="shared" si="655"/>
        <v/>
      </c>
      <c r="AD2550" s="52"/>
      <c r="AE2550" s="53"/>
      <c r="AF2550" s="53"/>
      <c r="AG2550" s="53"/>
      <c r="AH2550" s="54" t="str">
        <f t="shared" si="656"/>
        <v/>
      </c>
      <c r="AI2550" s="54" t="str">
        <f t="shared" si="657"/>
        <v/>
      </c>
      <c r="AJ2550" s="52"/>
      <c r="AK2550" s="55"/>
      <c r="AL2550" s="55"/>
      <c r="AM2550" s="55"/>
      <c r="AN2550" s="54" t="str">
        <f t="shared" si="658"/>
        <v/>
      </c>
      <c r="AO2550" s="54" t="str">
        <f t="shared" si="659"/>
        <v/>
      </c>
      <c r="AP2550" s="53"/>
      <c r="AQ2550" s="53"/>
      <c r="AR2550" s="1"/>
      <c r="AS2550" s="1"/>
    </row>
    <row r="2551" spans="1:45" ht="18.75" customHeight="1" x14ac:dyDescent="0.35">
      <c r="A2551" s="1"/>
      <c r="B2551" s="49">
        <f>IF(R2551="",0,COUNTIF($R$7:R2551,R2551))</f>
        <v>0</v>
      </c>
      <c r="C2551" s="49" t="str">
        <f t="shared" si="644"/>
        <v>0</v>
      </c>
      <c r="D2551" s="49">
        <f>IF(X2551="",0,COUNTIF($X$7:X2551,X2551))</f>
        <v>0</v>
      </c>
      <c r="E2551" s="49" t="str">
        <f t="shared" si="645"/>
        <v>0</v>
      </c>
      <c r="F2551" s="49">
        <f>IF(AD2551="",0,COUNTIF($AD$7:AD2551,AD2551))</f>
        <v>0</v>
      </c>
      <c r="G2551" s="49" t="str">
        <f t="shared" si="646"/>
        <v>0</v>
      </c>
      <c r="H2551" s="49">
        <f>IF(AJ2551="",0,COUNTIF($AJ$7:AJ2551,AJ2551))</f>
        <v>0</v>
      </c>
      <c r="I2551" s="49" t="str">
        <f t="shared" si="647"/>
        <v>0</v>
      </c>
      <c r="J2551" s="120">
        <f t="shared" si="648"/>
        <v>0</v>
      </c>
      <c r="K2551" s="50" t="str">
        <f t="shared" si="649"/>
        <v>-</v>
      </c>
      <c r="L2551" s="49">
        <f>IF(N2551="",0,COUNTIF($N$7:N2551,N2551))</f>
        <v>0</v>
      </c>
      <c r="M2551" s="50" t="str">
        <f t="shared" si="650"/>
        <v>0</v>
      </c>
      <c r="N2551" s="49" t="str">
        <f t="shared" si="651"/>
        <v/>
      </c>
      <c r="O2551" s="1"/>
      <c r="P2551" s="112"/>
      <c r="Q2551" s="4"/>
      <c r="R2551" s="4"/>
      <c r="S2551" s="54" t="str">
        <f t="shared" si="652"/>
        <v/>
      </c>
      <c r="T2551" s="51"/>
      <c r="U2551" s="53"/>
      <c r="V2551" s="233"/>
      <c r="W2551" s="234" t="str">
        <f t="shared" si="653"/>
        <v/>
      </c>
      <c r="X2551" s="52"/>
      <c r="Y2551" s="53"/>
      <c r="Z2551" s="53"/>
      <c r="AA2551" s="53"/>
      <c r="AB2551" s="54" t="str">
        <f t="shared" si="654"/>
        <v/>
      </c>
      <c r="AC2551" s="54" t="str">
        <f t="shared" si="655"/>
        <v/>
      </c>
      <c r="AD2551" s="52"/>
      <c r="AE2551" s="53"/>
      <c r="AF2551" s="53"/>
      <c r="AG2551" s="53"/>
      <c r="AH2551" s="54" t="str">
        <f t="shared" si="656"/>
        <v/>
      </c>
      <c r="AI2551" s="54" t="str">
        <f t="shared" si="657"/>
        <v/>
      </c>
      <c r="AJ2551" s="52"/>
      <c r="AK2551" s="55"/>
      <c r="AL2551" s="55"/>
      <c r="AM2551" s="55"/>
      <c r="AN2551" s="54" t="str">
        <f t="shared" si="658"/>
        <v/>
      </c>
      <c r="AO2551" s="54" t="str">
        <f t="shared" si="659"/>
        <v/>
      </c>
      <c r="AP2551" s="53"/>
      <c r="AQ2551" s="53"/>
      <c r="AR2551" s="1"/>
      <c r="AS2551" s="1"/>
    </row>
    <row r="2552" spans="1:45" ht="18.75" customHeight="1" x14ac:dyDescent="0.35">
      <c r="A2552" s="1"/>
      <c r="B2552" s="49">
        <f>IF(R2552="",0,COUNTIF($R$7:R2552,R2552))</f>
        <v>0</v>
      </c>
      <c r="C2552" s="49" t="str">
        <f t="shared" si="644"/>
        <v>0</v>
      </c>
      <c r="D2552" s="49">
        <f>IF(X2552="",0,COUNTIF($X$7:X2552,X2552))</f>
        <v>0</v>
      </c>
      <c r="E2552" s="49" t="str">
        <f t="shared" si="645"/>
        <v>0</v>
      </c>
      <c r="F2552" s="49">
        <f>IF(AD2552="",0,COUNTIF($AD$7:AD2552,AD2552))</f>
        <v>0</v>
      </c>
      <c r="G2552" s="49" t="str">
        <f t="shared" si="646"/>
        <v>0</v>
      </c>
      <c r="H2552" s="49">
        <f>IF(AJ2552="",0,COUNTIF($AJ$7:AJ2552,AJ2552))</f>
        <v>0</v>
      </c>
      <c r="I2552" s="49" t="str">
        <f t="shared" si="647"/>
        <v>0</v>
      </c>
      <c r="J2552" s="120">
        <f t="shared" si="648"/>
        <v>0</v>
      </c>
      <c r="K2552" s="50" t="str">
        <f t="shared" si="649"/>
        <v>-</v>
      </c>
      <c r="L2552" s="49">
        <f>IF(N2552="",0,COUNTIF($N$7:N2552,N2552))</f>
        <v>0</v>
      </c>
      <c r="M2552" s="50" t="str">
        <f t="shared" si="650"/>
        <v>0</v>
      </c>
      <c r="N2552" s="49" t="str">
        <f t="shared" si="651"/>
        <v/>
      </c>
      <c r="O2552" s="1"/>
      <c r="P2552" s="112"/>
      <c r="Q2552" s="4"/>
      <c r="R2552" s="4"/>
      <c r="S2552" s="54" t="str">
        <f t="shared" si="652"/>
        <v/>
      </c>
      <c r="T2552" s="51"/>
      <c r="U2552" s="53"/>
      <c r="V2552" s="233"/>
      <c r="W2552" s="234" t="str">
        <f t="shared" si="653"/>
        <v/>
      </c>
      <c r="X2552" s="52"/>
      <c r="Y2552" s="53"/>
      <c r="Z2552" s="53"/>
      <c r="AA2552" s="53"/>
      <c r="AB2552" s="54" t="str">
        <f t="shared" si="654"/>
        <v/>
      </c>
      <c r="AC2552" s="54" t="str">
        <f t="shared" si="655"/>
        <v/>
      </c>
      <c r="AD2552" s="52"/>
      <c r="AE2552" s="53"/>
      <c r="AF2552" s="53"/>
      <c r="AG2552" s="53"/>
      <c r="AH2552" s="54" t="str">
        <f t="shared" si="656"/>
        <v/>
      </c>
      <c r="AI2552" s="54" t="str">
        <f t="shared" si="657"/>
        <v/>
      </c>
      <c r="AJ2552" s="52"/>
      <c r="AK2552" s="55"/>
      <c r="AL2552" s="55"/>
      <c r="AM2552" s="55"/>
      <c r="AN2552" s="54" t="str">
        <f t="shared" si="658"/>
        <v/>
      </c>
      <c r="AO2552" s="54" t="str">
        <f t="shared" si="659"/>
        <v/>
      </c>
      <c r="AP2552" s="53"/>
      <c r="AQ2552" s="53"/>
      <c r="AR2552" s="1"/>
      <c r="AS2552" s="1"/>
    </row>
    <row r="2553" spans="1:45" ht="18.75" customHeight="1" x14ac:dyDescent="0.35">
      <c r="A2553" s="1"/>
      <c r="B2553" s="49">
        <f>IF(R2553="",0,COUNTIF($R$7:R2553,R2553))</f>
        <v>0</v>
      </c>
      <c r="C2553" s="49" t="str">
        <f t="shared" si="644"/>
        <v>0</v>
      </c>
      <c r="D2553" s="49">
        <f>IF(X2553="",0,COUNTIF($X$7:X2553,X2553))</f>
        <v>0</v>
      </c>
      <c r="E2553" s="49" t="str">
        <f t="shared" si="645"/>
        <v>0</v>
      </c>
      <c r="F2553" s="49">
        <f>IF(AD2553="",0,COUNTIF($AD$7:AD2553,AD2553))</f>
        <v>0</v>
      </c>
      <c r="G2553" s="49" t="str">
        <f t="shared" si="646"/>
        <v>0</v>
      </c>
      <c r="H2553" s="49">
        <f>IF(AJ2553="",0,COUNTIF($AJ$7:AJ2553,AJ2553))</f>
        <v>0</v>
      </c>
      <c r="I2553" s="49" t="str">
        <f t="shared" si="647"/>
        <v>0</v>
      </c>
      <c r="J2553" s="120">
        <f t="shared" si="648"/>
        <v>0</v>
      </c>
      <c r="K2553" s="50" t="str">
        <f t="shared" si="649"/>
        <v>-</v>
      </c>
      <c r="L2553" s="49">
        <f>IF(N2553="",0,COUNTIF($N$7:N2553,N2553))</f>
        <v>0</v>
      </c>
      <c r="M2553" s="50" t="str">
        <f t="shared" si="650"/>
        <v>0</v>
      </c>
      <c r="N2553" s="49" t="str">
        <f t="shared" si="651"/>
        <v/>
      </c>
      <c r="O2553" s="1"/>
      <c r="P2553" s="112"/>
      <c r="Q2553" s="4"/>
      <c r="R2553" s="4"/>
      <c r="S2553" s="54" t="str">
        <f t="shared" si="652"/>
        <v/>
      </c>
      <c r="T2553" s="51"/>
      <c r="U2553" s="53"/>
      <c r="V2553" s="233"/>
      <c r="W2553" s="234" t="str">
        <f t="shared" si="653"/>
        <v/>
      </c>
      <c r="X2553" s="52"/>
      <c r="Y2553" s="53"/>
      <c r="Z2553" s="53"/>
      <c r="AA2553" s="53"/>
      <c r="AB2553" s="54" t="str">
        <f t="shared" si="654"/>
        <v/>
      </c>
      <c r="AC2553" s="54" t="str">
        <f t="shared" si="655"/>
        <v/>
      </c>
      <c r="AD2553" s="52"/>
      <c r="AE2553" s="53"/>
      <c r="AF2553" s="53"/>
      <c r="AG2553" s="53"/>
      <c r="AH2553" s="54" t="str">
        <f t="shared" si="656"/>
        <v/>
      </c>
      <c r="AI2553" s="54" t="str">
        <f t="shared" si="657"/>
        <v/>
      </c>
      <c r="AJ2553" s="52"/>
      <c r="AK2553" s="55"/>
      <c r="AL2553" s="55"/>
      <c r="AM2553" s="55"/>
      <c r="AN2553" s="54" t="str">
        <f t="shared" si="658"/>
        <v/>
      </c>
      <c r="AO2553" s="54" t="str">
        <f t="shared" si="659"/>
        <v/>
      </c>
      <c r="AP2553" s="53"/>
      <c r="AQ2553" s="53"/>
      <c r="AR2553" s="1"/>
      <c r="AS2553" s="1"/>
    </row>
    <row r="2554" spans="1:45" ht="18.75" customHeight="1" x14ac:dyDescent="0.35">
      <c r="A2554" s="1"/>
      <c r="B2554" s="49">
        <f>IF(R2554="",0,COUNTIF($R$7:R2554,R2554))</f>
        <v>0</v>
      </c>
      <c r="C2554" s="49" t="str">
        <f t="shared" si="644"/>
        <v>0</v>
      </c>
      <c r="D2554" s="49">
        <f>IF(X2554="",0,COUNTIF($X$7:X2554,X2554))</f>
        <v>0</v>
      </c>
      <c r="E2554" s="49" t="str">
        <f t="shared" si="645"/>
        <v>0</v>
      </c>
      <c r="F2554" s="49">
        <f>IF(AD2554="",0,COUNTIF($AD$7:AD2554,AD2554))</f>
        <v>0</v>
      </c>
      <c r="G2554" s="49" t="str">
        <f t="shared" si="646"/>
        <v>0</v>
      </c>
      <c r="H2554" s="49">
        <f>IF(AJ2554="",0,COUNTIF($AJ$7:AJ2554,AJ2554))</f>
        <v>0</v>
      </c>
      <c r="I2554" s="49" t="str">
        <f t="shared" si="647"/>
        <v>0</v>
      </c>
      <c r="J2554" s="120">
        <f t="shared" si="648"/>
        <v>0</v>
      </c>
      <c r="K2554" s="50" t="str">
        <f t="shared" si="649"/>
        <v>-</v>
      </c>
      <c r="L2554" s="49">
        <f>IF(N2554="",0,COUNTIF($N$7:N2554,N2554))</f>
        <v>0</v>
      </c>
      <c r="M2554" s="50" t="str">
        <f t="shared" si="650"/>
        <v>0</v>
      </c>
      <c r="N2554" s="49" t="str">
        <f t="shared" si="651"/>
        <v/>
      </c>
      <c r="O2554" s="1"/>
      <c r="P2554" s="112"/>
      <c r="Q2554" s="4"/>
      <c r="R2554" s="4"/>
      <c r="S2554" s="54" t="str">
        <f t="shared" si="652"/>
        <v/>
      </c>
      <c r="T2554" s="51"/>
      <c r="U2554" s="53"/>
      <c r="V2554" s="233"/>
      <c r="W2554" s="234" t="str">
        <f t="shared" si="653"/>
        <v/>
      </c>
      <c r="X2554" s="52"/>
      <c r="Y2554" s="53"/>
      <c r="Z2554" s="53"/>
      <c r="AA2554" s="53"/>
      <c r="AB2554" s="54" t="str">
        <f t="shared" si="654"/>
        <v/>
      </c>
      <c r="AC2554" s="54" t="str">
        <f t="shared" si="655"/>
        <v/>
      </c>
      <c r="AD2554" s="52"/>
      <c r="AE2554" s="53"/>
      <c r="AF2554" s="53"/>
      <c r="AG2554" s="53"/>
      <c r="AH2554" s="54" t="str">
        <f t="shared" si="656"/>
        <v/>
      </c>
      <c r="AI2554" s="54" t="str">
        <f t="shared" si="657"/>
        <v/>
      </c>
      <c r="AJ2554" s="52"/>
      <c r="AK2554" s="55"/>
      <c r="AL2554" s="55"/>
      <c r="AM2554" s="55"/>
      <c r="AN2554" s="54" t="str">
        <f t="shared" si="658"/>
        <v/>
      </c>
      <c r="AO2554" s="54" t="str">
        <f t="shared" si="659"/>
        <v/>
      </c>
      <c r="AP2554" s="53"/>
      <c r="AQ2554" s="53"/>
      <c r="AR2554" s="1"/>
      <c r="AS2554" s="1"/>
    </row>
    <row r="2555" spans="1:45" ht="18.75" customHeight="1" x14ac:dyDescent="0.35">
      <c r="A2555" s="1"/>
      <c r="B2555" s="49">
        <f>IF(R2555="",0,COUNTIF($R$7:R2555,R2555))</f>
        <v>0</v>
      </c>
      <c r="C2555" s="49" t="str">
        <f t="shared" si="644"/>
        <v>0</v>
      </c>
      <c r="D2555" s="49">
        <f>IF(X2555="",0,COUNTIF($X$7:X2555,X2555))</f>
        <v>0</v>
      </c>
      <c r="E2555" s="49" t="str">
        <f t="shared" si="645"/>
        <v>0</v>
      </c>
      <c r="F2555" s="49">
        <f>IF(AD2555="",0,COUNTIF($AD$7:AD2555,AD2555))</f>
        <v>0</v>
      </c>
      <c r="G2555" s="49" t="str">
        <f t="shared" si="646"/>
        <v>0</v>
      </c>
      <c r="H2555" s="49">
        <f>IF(AJ2555="",0,COUNTIF($AJ$7:AJ2555,AJ2555))</f>
        <v>0</v>
      </c>
      <c r="I2555" s="49" t="str">
        <f t="shared" si="647"/>
        <v>0</v>
      </c>
      <c r="J2555" s="120">
        <f t="shared" si="648"/>
        <v>0</v>
      </c>
      <c r="K2555" s="50" t="str">
        <f t="shared" si="649"/>
        <v>-</v>
      </c>
      <c r="L2555" s="49">
        <f>IF(N2555="",0,COUNTIF($N$7:N2555,N2555))</f>
        <v>0</v>
      </c>
      <c r="M2555" s="50" t="str">
        <f t="shared" si="650"/>
        <v>0</v>
      </c>
      <c r="N2555" s="49" t="str">
        <f t="shared" si="651"/>
        <v/>
      </c>
      <c r="O2555" s="1"/>
      <c r="P2555" s="112"/>
      <c r="Q2555" s="4"/>
      <c r="R2555" s="4"/>
      <c r="S2555" s="54" t="str">
        <f t="shared" si="652"/>
        <v/>
      </c>
      <c r="T2555" s="51"/>
      <c r="U2555" s="53"/>
      <c r="V2555" s="233"/>
      <c r="W2555" s="234" t="str">
        <f t="shared" si="653"/>
        <v/>
      </c>
      <c r="X2555" s="52"/>
      <c r="Y2555" s="53"/>
      <c r="Z2555" s="53"/>
      <c r="AA2555" s="53"/>
      <c r="AB2555" s="54" t="str">
        <f t="shared" si="654"/>
        <v/>
      </c>
      <c r="AC2555" s="54" t="str">
        <f t="shared" si="655"/>
        <v/>
      </c>
      <c r="AD2555" s="52"/>
      <c r="AE2555" s="53"/>
      <c r="AF2555" s="53"/>
      <c r="AG2555" s="53"/>
      <c r="AH2555" s="54" t="str">
        <f t="shared" si="656"/>
        <v/>
      </c>
      <c r="AI2555" s="54" t="str">
        <f t="shared" si="657"/>
        <v/>
      </c>
      <c r="AJ2555" s="52"/>
      <c r="AK2555" s="55"/>
      <c r="AL2555" s="55"/>
      <c r="AM2555" s="55"/>
      <c r="AN2555" s="54" t="str">
        <f t="shared" si="658"/>
        <v/>
      </c>
      <c r="AO2555" s="54" t="str">
        <f t="shared" si="659"/>
        <v/>
      </c>
      <c r="AP2555" s="53"/>
      <c r="AQ2555" s="53"/>
      <c r="AR2555" s="1"/>
      <c r="AS2555" s="1"/>
    </row>
    <row r="2556" spans="1:45" ht="18.75" customHeight="1" x14ac:dyDescent="0.35">
      <c r="A2556" s="1"/>
      <c r="B2556" s="49">
        <f>IF(R2556="",0,COUNTIF($R$7:R2556,R2556))</f>
        <v>0</v>
      </c>
      <c r="C2556" s="49" t="str">
        <f t="shared" si="644"/>
        <v>0</v>
      </c>
      <c r="D2556" s="49">
        <f>IF(X2556="",0,COUNTIF($X$7:X2556,X2556))</f>
        <v>0</v>
      </c>
      <c r="E2556" s="49" t="str">
        <f t="shared" si="645"/>
        <v>0</v>
      </c>
      <c r="F2556" s="49">
        <f>IF(AD2556="",0,COUNTIF($AD$7:AD2556,AD2556))</f>
        <v>0</v>
      </c>
      <c r="G2556" s="49" t="str">
        <f t="shared" si="646"/>
        <v>0</v>
      </c>
      <c r="H2556" s="49">
        <f>IF(AJ2556="",0,COUNTIF($AJ$7:AJ2556,AJ2556))</f>
        <v>0</v>
      </c>
      <c r="I2556" s="49" t="str">
        <f t="shared" si="647"/>
        <v>0</v>
      </c>
      <c r="J2556" s="120">
        <f t="shared" si="648"/>
        <v>0</v>
      </c>
      <c r="K2556" s="50" t="str">
        <f t="shared" si="649"/>
        <v>-</v>
      </c>
      <c r="L2556" s="49">
        <f>IF(N2556="",0,COUNTIF($N$7:N2556,N2556))</f>
        <v>0</v>
      </c>
      <c r="M2556" s="50" t="str">
        <f t="shared" si="650"/>
        <v>0</v>
      </c>
      <c r="N2556" s="49" t="str">
        <f t="shared" si="651"/>
        <v/>
      </c>
      <c r="O2556" s="1"/>
      <c r="P2556" s="112"/>
      <c r="Q2556" s="4"/>
      <c r="R2556" s="4"/>
      <c r="S2556" s="54" t="str">
        <f t="shared" si="652"/>
        <v/>
      </c>
      <c r="T2556" s="51"/>
      <c r="U2556" s="53"/>
      <c r="V2556" s="233"/>
      <c r="W2556" s="234" t="str">
        <f t="shared" si="653"/>
        <v/>
      </c>
      <c r="X2556" s="52"/>
      <c r="Y2556" s="53"/>
      <c r="Z2556" s="53"/>
      <c r="AA2556" s="53"/>
      <c r="AB2556" s="54" t="str">
        <f t="shared" si="654"/>
        <v/>
      </c>
      <c r="AC2556" s="54" t="str">
        <f t="shared" si="655"/>
        <v/>
      </c>
      <c r="AD2556" s="52"/>
      <c r="AE2556" s="53"/>
      <c r="AF2556" s="53"/>
      <c r="AG2556" s="53"/>
      <c r="AH2556" s="54" t="str">
        <f t="shared" si="656"/>
        <v/>
      </c>
      <c r="AI2556" s="54" t="str">
        <f t="shared" si="657"/>
        <v/>
      </c>
      <c r="AJ2556" s="52"/>
      <c r="AK2556" s="55"/>
      <c r="AL2556" s="55"/>
      <c r="AM2556" s="55"/>
      <c r="AN2556" s="54" t="str">
        <f t="shared" si="658"/>
        <v/>
      </c>
      <c r="AO2556" s="54" t="str">
        <f t="shared" si="659"/>
        <v/>
      </c>
      <c r="AP2556" s="53"/>
      <c r="AQ2556" s="53"/>
      <c r="AR2556" s="1"/>
      <c r="AS2556" s="1"/>
    </row>
    <row r="2557" spans="1:45" ht="18.75" customHeight="1" x14ac:dyDescent="0.35">
      <c r="A2557" s="1"/>
      <c r="B2557" s="49">
        <f>IF(R2557="",0,COUNTIF($R$7:R2557,R2557))</f>
        <v>0</v>
      </c>
      <c r="C2557" s="49" t="str">
        <f t="shared" si="644"/>
        <v>0</v>
      </c>
      <c r="D2557" s="49">
        <f>IF(X2557="",0,COUNTIF($X$7:X2557,X2557))</f>
        <v>0</v>
      </c>
      <c r="E2557" s="49" t="str">
        <f t="shared" si="645"/>
        <v>0</v>
      </c>
      <c r="F2557" s="49">
        <f>IF(AD2557="",0,COUNTIF($AD$7:AD2557,AD2557))</f>
        <v>0</v>
      </c>
      <c r="G2557" s="49" t="str">
        <f t="shared" si="646"/>
        <v>0</v>
      </c>
      <c r="H2557" s="49">
        <f>IF(AJ2557="",0,COUNTIF($AJ$7:AJ2557,AJ2557))</f>
        <v>0</v>
      </c>
      <c r="I2557" s="49" t="str">
        <f t="shared" si="647"/>
        <v>0</v>
      </c>
      <c r="J2557" s="120">
        <f t="shared" si="648"/>
        <v>0</v>
      </c>
      <c r="K2557" s="50" t="str">
        <f t="shared" si="649"/>
        <v>-</v>
      </c>
      <c r="L2557" s="49">
        <f>IF(N2557="",0,COUNTIF($N$7:N2557,N2557))</f>
        <v>0</v>
      </c>
      <c r="M2557" s="50" t="str">
        <f t="shared" si="650"/>
        <v>0</v>
      </c>
      <c r="N2557" s="49" t="str">
        <f t="shared" si="651"/>
        <v/>
      </c>
      <c r="O2557" s="1"/>
      <c r="P2557" s="112"/>
      <c r="Q2557" s="4"/>
      <c r="R2557" s="4"/>
      <c r="S2557" s="54" t="str">
        <f t="shared" si="652"/>
        <v/>
      </c>
      <c r="T2557" s="51"/>
      <c r="U2557" s="53"/>
      <c r="V2557" s="233"/>
      <c r="W2557" s="234" t="str">
        <f t="shared" si="653"/>
        <v/>
      </c>
      <c r="X2557" s="52"/>
      <c r="Y2557" s="53"/>
      <c r="Z2557" s="53"/>
      <c r="AA2557" s="53"/>
      <c r="AB2557" s="54" t="str">
        <f t="shared" si="654"/>
        <v/>
      </c>
      <c r="AC2557" s="54" t="str">
        <f t="shared" si="655"/>
        <v/>
      </c>
      <c r="AD2557" s="52"/>
      <c r="AE2557" s="53"/>
      <c r="AF2557" s="53"/>
      <c r="AG2557" s="53"/>
      <c r="AH2557" s="54" t="str">
        <f t="shared" si="656"/>
        <v/>
      </c>
      <c r="AI2557" s="54" t="str">
        <f t="shared" si="657"/>
        <v/>
      </c>
      <c r="AJ2557" s="52"/>
      <c r="AK2557" s="55"/>
      <c r="AL2557" s="55"/>
      <c r="AM2557" s="55"/>
      <c r="AN2557" s="54" t="str">
        <f t="shared" si="658"/>
        <v/>
      </c>
      <c r="AO2557" s="54" t="str">
        <f t="shared" si="659"/>
        <v/>
      </c>
      <c r="AP2557" s="53"/>
      <c r="AQ2557" s="53"/>
      <c r="AR2557" s="1"/>
      <c r="AS2557" s="1"/>
    </row>
    <row r="2558" spans="1:45" ht="18.75" customHeight="1" x14ac:dyDescent="0.35">
      <c r="A2558" s="1"/>
      <c r="B2558" s="49">
        <f>IF(R2558="",0,COUNTIF($R$7:R2558,R2558))</f>
        <v>0</v>
      </c>
      <c r="C2558" s="49" t="str">
        <f t="shared" si="644"/>
        <v>0</v>
      </c>
      <c r="D2558" s="49">
        <f>IF(X2558="",0,COUNTIF($X$7:X2558,X2558))</f>
        <v>0</v>
      </c>
      <c r="E2558" s="49" t="str">
        <f t="shared" si="645"/>
        <v>0</v>
      </c>
      <c r="F2558" s="49">
        <f>IF(AD2558="",0,COUNTIF($AD$7:AD2558,AD2558))</f>
        <v>0</v>
      </c>
      <c r="G2558" s="49" t="str">
        <f t="shared" si="646"/>
        <v>0</v>
      </c>
      <c r="H2558" s="49">
        <f>IF(AJ2558="",0,COUNTIF($AJ$7:AJ2558,AJ2558))</f>
        <v>0</v>
      </c>
      <c r="I2558" s="49" t="str">
        <f t="shared" si="647"/>
        <v>0</v>
      </c>
      <c r="J2558" s="120">
        <f t="shared" si="648"/>
        <v>0</v>
      </c>
      <c r="K2558" s="50" t="str">
        <f t="shared" si="649"/>
        <v>-</v>
      </c>
      <c r="L2558" s="49">
        <f>IF(N2558="",0,COUNTIF($N$7:N2558,N2558))</f>
        <v>0</v>
      </c>
      <c r="M2558" s="50" t="str">
        <f t="shared" si="650"/>
        <v>0</v>
      </c>
      <c r="N2558" s="49" t="str">
        <f t="shared" si="651"/>
        <v/>
      </c>
      <c r="O2558" s="1"/>
      <c r="P2558" s="112"/>
      <c r="Q2558" s="4"/>
      <c r="R2558" s="4"/>
      <c r="S2558" s="54" t="str">
        <f t="shared" si="652"/>
        <v/>
      </c>
      <c r="T2558" s="51"/>
      <c r="U2558" s="53"/>
      <c r="V2558" s="233"/>
      <c r="W2558" s="234" t="str">
        <f t="shared" si="653"/>
        <v/>
      </c>
      <c r="X2558" s="52"/>
      <c r="Y2558" s="53"/>
      <c r="Z2558" s="53"/>
      <c r="AA2558" s="53"/>
      <c r="AB2558" s="54" t="str">
        <f t="shared" si="654"/>
        <v/>
      </c>
      <c r="AC2558" s="54" t="str">
        <f t="shared" si="655"/>
        <v/>
      </c>
      <c r="AD2558" s="52"/>
      <c r="AE2558" s="53"/>
      <c r="AF2558" s="53"/>
      <c r="AG2558" s="53"/>
      <c r="AH2558" s="54" t="str">
        <f t="shared" si="656"/>
        <v/>
      </c>
      <c r="AI2558" s="54" t="str">
        <f t="shared" si="657"/>
        <v/>
      </c>
      <c r="AJ2558" s="52"/>
      <c r="AK2558" s="55"/>
      <c r="AL2558" s="55"/>
      <c r="AM2558" s="55"/>
      <c r="AN2558" s="54" t="str">
        <f t="shared" si="658"/>
        <v/>
      </c>
      <c r="AO2558" s="54" t="str">
        <f t="shared" si="659"/>
        <v/>
      </c>
      <c r="AP2558" s="53"/>
      <c r="AQ2558" s="53"/>
      <c r="AR2558" s="1"/>
      <c r="AS2558" s="1"/>
    </row>
    <row r="2559" spans="1:45" ht="18.75" customHeight="1" x14ac:dyDescent="0.35">
      <c r="A2559" s="1"/>
      <c r="B2559" s="49">
        <f>IF(R2559="",0,COUNTIF($R$7:R2559,R2559))</f>
        <v>0</v>
      </c>
      <c r="C2559" s="49" t="str">
        <f t="shared" si="644"/>
        <v>0</v>
      </c>
      <c r="D2559" s="49">
        <f>IF(X2559="",0,COUNTIF($X$7:X2559,X2559))</f>
        <v>0</v>
      </c>
      <c r="E2559" s="49" t="str">
        <f t="shared" si="645"/>
        <v>0</v>
      </c>
      <c r="F2559" s="49">
        <f>IF(AD2559="",0,COUNTIF($AD$7:AD2559,AD2559))</f>
        <v>0</v>
      </c>
      <c r="G2559" s="49" t="str">
        <f t="shared" si="646"/>
        <v>0</v>
      </c>
      <c r="H2559" s="49">
        <f>IF(AJ2559="",0,COUNTIF($AJ$7:AJ2559,AJ2559))</f>
        <v>0</v>
      </c>
      <c r="I2559" s="49" t="str">
        <f t="shared" si="647"/>
        <v>0</v>
      </c>
      <c r="J2559" s="120">
        <f t="shared" si="648"/>
        <v>0</v>
      </c>
      <c r="K2559" s="50" t="str">
        <f t="shared" si="649"/>
        <v>-</v>
      </c>
      <c r="L2559" s="49">
        <f>IF(N2559="",0,COUNTIF($N$7:N2559,N2559))</f>
        <v>0</v>
      </c>
      <c r="M2559" s="50" t="str">
        <f t="shared" si="650"/>
        <v>0</v>
      </c>
      <c r="N2559" s="49" t="str">
        <f t="shared" si="651"/>
        <v/>
      </c>
      <c r="O2559" s="1"/>
      <c r="P2559" s="112"/>
      <c r="Q2559" s="4"/>
      <c r="R2559" s="4"/>
      <c r="S2559" s="54" t="str">
        <f t="shared" si="652"/>
        <v/>
      </c>
      <c r="T2559" s="51"/>
      <c r="U2559" s="53"/>
      <c r="V2559" s="233"/>
      <c r="W2559" s="234" t="str">
        <f t="shared" si="653"/>
        <v/>
      </c>
      <c r="X2559" s="52"/>
      <c r="Y2559" s="53"/>
      <c r="Z2559" s="53"/>
      <c r="AA2559" s="53"/>
      <c r="AB2559" s="54" t="str">
        <f t="shared" si="654"/>
        <v/>
      </c>
      <c r="AC2559" s="54" t="str">
        <f t="shared" si="655"/>
        <v/>
      </c>
      <c r="AD2559" s="52"/>
      <c r="AE2559" s="53"/>
      <c r="AF2559" s="53"/>
      <c r="AG2559" s="53"/>
      <c r="AH2559" s="54" t="str">
        <f t="shared" si="656"/>
        <v/>
      </c>
      <c r="AI2559" s="54" t="str">
        <f t="shared" si="657"/>
        <v/>
      </c>
      <c r="AJ2559" s="52"/>
      <c r="AK2559" s="55"/>
      <c r="AL2559" s="55"/>
      <c r="AM2559" s="55"/>
      <c r="AN2559" s="54" t="str">
        <f t="shared" si="658"/>
        <v/>
      </c>
      <c r="AO2559" s="54" t="str">
        <f t="shared" si="659"/>
        <v/>
      </c>
      <c r="AP2559" s="53"/>
      <c r="AQ2559" s="53"/>
      <c r="AR2559" s="1"/>
      <c r="AS2559" s="1"/>
    </row>
    <row r="2560" spans="1:45" ht="18.75" customHeight="1" x14ac:dyDescent="0.35">
      <c r="A2560" s="1"/>
      <c r="B2560" s="49">
        <f>IF(R2560="",0,COUNTIF($R$7:R2560,R2560))</f>
        <v>0</v>
      </c>
      <c r="C2560" s="49" t="str">
        <f t="shared" si="644"/>
        <v>0</v>
      </c>
      <c r="D2560" s="49">
        <f>IF(X2560="",0,COUNTIF($X$7:X2560,X2560))</f>
        <v>0</v>
      </c>
      <c r="E2560" s="49" t="str">
        <f t="shared" si="645"/>
        <v>0</v>
      </c>
      <c r="F2560" s="49">
        <f>IF(AD2560="",0,COUNTIF($AD$7:AD2560,AD2560))</f>
        <v>0</v>
      </c>
      <c r="G2560" s="49" t="str">
        <f t="shared" si="646"/>
        <v>0</v>
      </c>
      <c r="H2560" s="49">
        <f>IF(AJ2560="",0,COUNTIF($AJ$7:AJ2560,AJ2560))</f>
        <v>0</v>
      </c>
      <c r="I2560" s="49" t="str">
        <f t="shared" si="647"/>
        <v>0</v>
      </c>
      <c r="J2560" s="120">
        <f t="shared" si="648"/>
        <v>0</v>
      </c>
      <c r="K2560" s="50" t="str">
        <f t="shared" si="649"/>
        <v>-</v>
      </c>
      <c r="L2560" s="49">
        <f>IF(N2560="",0,COUNTIF($N$7:N2560,N2560))</f>
        <v>0</v>
      </c>
      <c r="M2560" s="50" t="str">
        <f t="shared" si="650"/>
        <v>0</v>
      </c>
      <c r="N2560" s="49" t="str">
        <f t="shared" si="651"/>
        <v/>
      </c>
      <c r="O2560" s="1"/>
      <c r="P2560" s="112"/>
      <c r="Q2560" s="4"/>
      <c r="R2560" s="4"/>
      <c r="S2560" s="54" t="str">
        <f t="shared" si="652"/>
        <v/>
      </c>
      <c r="T2560" s="51"/>
      <c r="U2560" s="53"/>
      <c r="V2560" s="233"/>
      <c r="W2560" s="234" t="str">
        <f t="shared" si="653"/>
        <v/>
      </c>
      <c r="X2560" s="52"/>
      <c r="Y2560" s="53"/>
      <c r="Z2560" s="53"/>
      <c r="AA2560" s="53"/>
      <c r="AB2560" s="54" t="str">
        <f t="shared" si="654"/>
        <v/>
      </c>
      <c r="AC2560" s="54" t="str">
        <f t="shared" si="655"/>
        <v/>
      </c>
      <c r="AD2560" s="52"/>
      <c r="AE2560" s="53"/>
      <c r="AF2560" s="53"/>
      <c r="AG2560" s="53"/>
      <c r="AH2560" s="54" t="str">
        <f t="shared" si="656"/>
        <v/>
      </c>
      <c r="AI2560" s="54" t="str">
        <f t="shared" si="657"/>
        <v/>
      </c>
      <c r="AJ2560" s="52"/>
      <c r="AK2560" s="55"/>
      <c r="AL2560" s="55"/>
      <c r="AM2560" s="55"/>
      <c r="AN2560" s="54" t="str">
        <f t="shared" si="658"/>
        <v/>
      </c>
      <c r="AO2560" s="54" t="str">
        <f t="shared" si="659"/>
        <v/>
      </c>
      <c r="AP2560" s="53"/>
      <c r="AQ2560" s="53"/>
      <c r="AR2560" s="1"/>
      <c r="AS2560" s="1"/>
    </row>
    <row r="2561" spans="1:45" ht="18.75" customHeight="1" x14ac:dyDescent="0.35">
      <c r="A2561" s="1"/>
      <c r="B2561" s="49">
        <f>IF(R2561="",0,COUNTIF($R$7:R2561,R2561))</f>
        <v>0</v>
      </c>
      <c r="C2561" s="49" t="str">
        <f t="shared" si="644"/>
        <v>0</v>
      </c>
      <c r="D2561" s="49">
        <f>IF(X2561="",0,COUNTIF($X$7:X2561,X2561))</f>
        <v>0</v>
      </c>
      <c r="E2561" s="49" t="str">
        <f t="shared" si="645"/>
        <v>0</v>
      </c>
      <c r="F2561" s="49">
        <f>IF(AD2561="",0,COUNTIF($AD$7:AD2561,AD2561))</f>
        <v>0</v>
      </c>
      <c r="G2561" s="49" t="str">
        <f t="shared" si="646"/>
        <v>0</v>
      </c>
      <c r="H2561" s="49">
        <f>IF(AJ2561="",0,COUNTIF($AJ$7:AJ2561,AJ2561))</f>
        <v>0</v>
      </c>
      <c r="I2561" s="49" t="str">
        <f t="shared" si="647"/>
        <v>0</v>
      </c>
      <c r="J2561" s="120">
        <f t="shared" si="648"/>
        <v>0</v>
      </c>
      <c r="K2561" s="50" t="str">
        <f t="shared" si="649"/>
        <v>-</v>
      </c>
      <c r="L2561" s="49">
        <f>IF(N2561="",0,COUNTIF($N$7:N2561,N2561))</f>
        <v>0</v>
      </c>
      <c r="M2561" s="50" t="str">
        <f t="shared" si="650"/>
        <v>0</v>
      </c>
      <c r="N2561" s="49" t="str">
        <f t="shared" si="651"/>
        <v/>
      </c>
      <c r="O2561" s="1"/>
      <c r="P2561" s="112"/>
      <c r="Q2561" s="4"/>
      <c r="R2561" s="4"/>
      <c r="S2561" s="54" t="str">
        <f t="shared" si="652"/>
        <v/>
      </c>
      <c r="T2561" s="51"/>
      <c r="U2561" s="53"/>
      <c r="V2561" s="233"/>
      <c r="W2561" s="234" t="str">
        <f t="shared" si="653"/>
        <v/>
      </c>
      <c r="X2561" s="52"/>
      <c r="Y2561" s="53"/>
      <c r="Z2561" s="53"/>
      <c r="AA2561" s="53"/>
      <c r="AB2561" s="54" t="str">
        <f t="shared" si="654"/>
        <v/>
      </c>
      <c r="AC2561" s="54" t="str">
        <f t="shared" si="655"/>
        <v/>
      </c>
      <c r="AD2561" s="52"/>
      <c r="AE2561" s="53"/>
      <c r="AF2561" s="53"/>
      <c r="AG2561" s="53"/>
      <c r="AH2561" s="54" t="str">
        <f t="shared" si="656"/>
        <v/>
      </c>
      <c r="AI2561" s="54" t="str">
        <f t="shared" si="657"/>
        <v/>
      </c>
      <c r="AJ2561" s="52"/>
      <c r="AK2561" s="55"/>
      <c r="AL2561" s="55"/>
      <c r="AM2561" s="55"/>
      <c r="AN2561" s="54" t="str">
        <f t="shared" si="658"/>
        <v/>
      </c>
      <c r="AO2561" s="54" t="str">
        <f t="shared" si="659"/>
        <v/>
      </c>
      <c r="AP2561" s="53"/>
      <c r="AQ2561" s="53"/>
      <c r="AR2561" s="1"/>
      <c r="AS2561" s="1"/>
    </row>
    <row r="2562" spans="1:45" ht="18.75" customHeight="1" x14ac:dyDescent="0.35">
      <c r="A2562" s="1"/>
      <c r="B2562" s="49">
        <f>IF(R2562="",0,COUNTIF($R$7:R2562,R2562))</f>
        <v>0</v>
      </c>
      <c r="C2562" s="49" t="str">
        <f t="shared" si="644"/>
        <v>0</v>
      </c>
      <c r="D2562" s="49">
        <f>IF(X2562="",0,COUNTIF($X$7:X2562,X2562))</f>
        <v>0</v>
      </c>
      <c r="E2562" s="49" t="str">
        <f t="shared" si="645"/>
        <v>0</v>
      </c>
      <c r="F2562" s="49">
        <f>IF(AD2562="",0,COUNTIF($AD$7:AD2562,AD2562))</f>
        <v>0</v>
      </c>
      <c r="G2562" s="49" t="str">
        <f t="shared" si="646"/>
        <v>0</v>
      </c>
      <c r="H2562" s="49">
        <f>IF(AJ2562="",0,COUNTIF($AJ$7:AJ2562,AJ2562))</f>
        <v>0</v>
      </c>
      <c r="I2562" s="49" t="str">
        <f t="shared" si="647"/>
        <v>0</v>
      </c>
      <c r="J2562" s="120">
        <f t="shared" si="648"/>
        <v>0</v>
      </c>
      <c r="K2562" s="50" t="str">
        <f t="shared" si="649"/>
        <v>-</v>
      </c>
      <c r="L2562" s="49">
        <f>IF(N2562="",0,COUNTIF($N$7:N2562,N2562))</f>
        <v>0</v>
      </c>
      <c r="M2562" s="50" t="str">
        <f t="shared" si="650"/>
        <v>0</v>
      </c>
      <c r="N2562" s="49" t="str">
        <f t="shared" si="651"/>
        <v/>
      </c>
      <c r="O2562" s="1"/>
      <c r="P2562" s="112"/>
      <c r="Q2562" s="4"/>
      <c r="R2562" s="4"/>
      <c r="S2562" s="54" t="str">
        <f t="shared" si="652"/>
        <v/>
      </c>
      <c r="T2562" s="51"/>
      <c r="U2562" s="53"/>
      <c r="V2562" s="233"/>
      <c r="W2562" s="234" t="str">
        <f t="shared" si="653"/>
        <v/>
      </c>
      <c r="X2562" s="52"/>
      <c r="Y2562" s="53"/>
      <c r="Z2562" s="53"/>
      <c r="AA2562" s="53"/>
      <c r="AB2562" s="54" t="str">
        <f t="shared" si="654"/>
        <v/>
      </c>
      <c r="AC2562" s="54" t="str">
        <f t="shared" si="655"/>
        <v/>
      </c>
      <c r="AD2562" s="52"/>
      <c r="AE2562" s="53"/>
      <c r="AF2562" s="53"/>
      <c r="AG2562" s="53"/>
      <c r="AH2562" s="54" t="str">
        <f t="shared" si="656"/>
        <v/>
      </c>
      <c r="AI2562" s="54" t="str">
        <f t="shared" si="657"/>
        <v/>
      </c>
      <c r="AJ2562" s="52"/>
      <c r="AK2562" s="55"/>
      <c r="AL2562" s="55"/>
      <c r="AM2562" s="55"/>
      <c r="AN2562" s="54" t="str">
        <f t="shared" si="658"/>
        <v/>
      </c>
      <c r="AO2562" s="54" t="str">
        <f t="shared" si="659"/>
        <v/>
      </c>
      <c r="AP2562" s="53"/>
      <c r="AQ2562" s="53"/>
      <c r="AR2562" s="1"/>
      <c r="AS2562" s="1"/>
    </row>
    <row r="2563" spans="1:45" ht="18.75" customHeight="1" x14ac:dyDescent="0.35">
      <c r="A2563" s="1"/>
      <c r="B2563" s="49">
        <f>IF(R2563="",0,COUNTIF($R$7:R2563,R2563))</f>
        <v>0</v>
      </c>
      <c r="C2563" s="49" t="str">
        <f t="shared" si="644"/>
        <v>0</v>
      </c>
      <c r="D2563" s="49">
        <f>IF(X2563="",0,COUNTIF($X$7:X2563,X2563))</f>
        <v>0</v>
      </c>
      <c r="E2563" s="49" t="str">
        <f t="shared" si="645"/>
        <v>0</v>
      </c>
      <c r="F2563" s="49">
        <f>IF(AD2563="",0,COUNTIF($AD$7:AD2563,AD2563))</f>
        <v>0</v>
      </c>
      <c r="G2563" s="49" t="str">
        <f t="shared" si="646"/>
        <v>0</v>
      </c>
      <c r="H2563" s="49">
        <f>IF(AJ2563="",0,COUNTIF($AJ$7:AJ2563,AJ2563))</f>
        <v>0</v>
      </c>
      <c r="I2563" s="49" t="str">
        <f t="shared" si="647"/>
        <v>0</v>
      </c>
      <c r="J2563" s="120">
        <f t="shared" si="648"/>
        <v>0</v>
      </c>
      <c r="K2563" s="50" t="str">
        <f t="shared" si="649"/>
        <v>-</v>
      </c>
      <c r="L2563" s="49">
        <f>IF(N2563="",0,COUNTIF($N$7:N2563,N2563))</f>
        <v>0</v>
      </c>
      <c r="M2563" s="50" t="str">
        <f t="shared" si="650"/>
        <v>0</v>
      </c>
      <c r="N2563" s="49" t="str">
        <f t="shared" si="651"/>
        <v/>
      </c>
      <c r="O2563" s="1"/>
      <c r="P2563" s="112"/>
      <c r="Q2563" s="4"/>
      <c r="R2563" s="4"/>
      <c r="S2563" s="54" t="str">
        <f t="shared" si="652"/>
        <v/>
      </c>
      <c r="T2563" s="51"/>
      <c r="U2563" s="53"/>
      <c r="V2563" s="233"/>
      <c r="W2563" s="234" t="str">
        <f t="shared" si="653"/>
        <v/>
      </c>
      <c r="X2563" s="52"/>
      <c r="Y2563" s="53"/>
      <c r="Z2563" s="53"/>
      <c r="AA2563" s="53"/>
      <c r="AB2563" s="54" t="str">
        <f t="shared" si="654"/>
        <v/>
      </c>
      <c r="AC2563" s="54" t="str">
        <f t="shared" si="655"/>
        <v/>
      </c>
      <c r="AD2563" s="52"/>
      <c r="AE2563" s="53"/>
      <c r="AF2563" s="53"/>
      <c r="AG2563" s="53"/>
      <c r="AH2563" s="54" t="str">
        <f t="shared" si="656"/>
        <v/>
      </c>
      <c r="AI2563" s="54" t="str">
        <f t="shared" si="657"/>
        <v/>
      </c>
      <c r="AJ2563" s="52"/>
      <c r="AK2563" s="55"/>
      <c r="AL2563" s="55"/>
      <c r="AM2563" s="55"/>
      <c r="AN2563" s="54" t="str">
        <f t="shared" si="658"/>
        <v/>
      </c>
      <c r="AO2563" s="54" t="str">
        <f t="shared" si="659"/>
        <v/>
      </c>
      <c r="AP2563" s="53"/>
      <c r="AQ2563" s="53"/>
      <c r="AR2563" s="1"/>
      <c r="AS2563" s="1"/>
    </row>
    <row r="2564" spans="1:45" ht="18.75" customHeight="1" x14ac:dyDescent="0.35">
      <c r="A2564" s="1"/>
      <c r="B2564" s="49">
        <f>IF(R2564="",0,COUNTIF($R$7:R2564,R2564))</f>
        <v>0</v>
      </c>
      <c r="C2564" s="49" t="str">
        <f t="shared" si="644"/>
        <v>0</v>
      </c>
      <c r="D2564" s="49">
        <f>IF(X2564="",0,COUNTIF($X$7:X2564,X2564))</f>
        <v>0</v>
      </c>
      <c r="E2564" s="49" t="str">
        <f t="shared" si="645"/>
        <v>0</v>
      </c>
      <c r="F2564" s="49">
        <f>IF(AD2564="",0,COUNTIF($AD$7:AD2564,AD2564))</f>
        <v>0</v>
      </c>
      <c r="G2564" s="49" t="str">
        <f t="shared" si="646"/>
        <v>0</v>
      </c>
      <c r="H2564" s="49">
        <f>IF(AJ2564="",0,COUNTIF($AJ$7:AJ2564,AJ2564))</f>
        <v>0</v>
      </c>
      <c r="I2564" s="49" t="str">
        <f t="shared" si="647"/>
        <v>0</v>
      </c>
      <c r="J2564" s="120">
        <f t="shared" si="648"/>
        <v>0</v>
      </c>
      <c r="K2564" s="50" t="str">
        <f t="shared" si="649"/>
        <v>-</v>
      </c>
      <c r="L2564" s="49">
        <f>IF(N2564="",0,COUNTIF($N$7:N2564,N2564))</f>
        <v>0</v>
      </c>
      <c r="M2564" s="50" t="str">
        <f t="shared" si="650"/>
        <v>0</v>
      </c>
      <c r="N2564" s="49" t="str">
        <f t="shared" si="651"/>
        <v/>
      </c>
      <c r="O2564" s="1"/>
      <c r="P2564" s="112"/>
      <c r="Q2564" s="4"/>
      <c r="R2564" s="4"/>
      <c r="S2564" s="54" t="str">
        <f t="shared" si="652"/>
        <v/>
      </c>
      <c r="T2564" s="51"/>
      <c r="U2564" s="53"/>
      <c r="V2564" s="233"/>
      <c r="W2564" s="234" t="str">
        <f t="shared" si="653"/>
        <v/>
      </c>
      <c r="X2564" s="52"/>
      <c r="Y2564" s="53"/>
      <c r="Z2564" s="53"/>
      <c r="AA2564" s="53"/>
      <c r="AB2564" s="54" t="str">
        <f t="shared" si="654"/>
        <v/>
      </c>
      <c r="AC2564" s="54" t="str">
        <f t="shared" si="655"/>
        <v/>
      </c>
      <c r="AD2564" s="52"/>
      <c r="AE2564" s="53"/>
      <c r="AF2564" s="53"/>
      <c r="AG2564" s="53"/>
      <c r="AH2564" s="54" t="str">
        <f t="shared" si="656"/>
        <v/>
      </c>
      <c r="AI2564" s="54" t="str">
        <f t="shared" si="657"/>
        <v/>
      </c>
      <c r="AJ2564" s="52"/>
      <c r="AK2564" s="55"/>
      <c r="AL2564" s="55"/>
      <c r="AM2564" s="55"/>
      <c r="AN2564" s="54" t="str">
        <f t="shared" si="658"/>
        <v/>
      </c>
      <c r="AO2564" s="54" t="str">
        <f t="shared" si="659"/>
        <v/>
      </c>
      <c r="AP2564" s="53"/>
      <c r="AQ2564" s="53"/>
      <c r="AR2564" s="1"/>
      <c r="AS2564" s="1"/>
    </row>
    <row r="2565" spans="1:45" ht="18.75" customHeight="1" x14ac:dyDescent="0.35">
      <c r="A2565" s="1"/>
      <c r="B2565" s="49">
        <f>IF(R2565="",0,COUNTIF($R$7:R2565,R2565))</f>
        <v>0</v>
      </c>
      <c r="C2565" s="49" t="str">
        <f t="shared" si="644"/>
        <v>0</v>
      </c>
      <c r="D2565" s="49">
        <f>IF(X2565="",0,COUNTIF($X$7:X2565,X2565))</f>
        <v>0</v>
      </c>
      <c r="E2565" s="49" t="str">
        <f t="shared" si="645"/>
        <v>0</v>
      </c>
      <c r="F2565" s="49">
        <f>IF(AD2565="",0,COUNTIF($AD$7:AD2565,AD2565))</f>
        <v>0</v>
      </c>
      <c r="G2565" s="49" t="str">
        <f t="shared" si="646"/>
        <v>0</v>
      </c>
      <c r="H2565" s="49">
        <f>IF(AJ2565="",0,COUNTIF($AJ$7:AJ2565,AJ2565))</f>
        <v>0</v>
      </c>
      <c r="I2565" s="49" t="str">
        <f t="shared" si="647"/>
        <v>0</v>
      </c>
      <c r="J2565" s="120">
        <f t="shared" si="648"/>
        <v>0</v>
      </c>
      <c r="K2565" s="50" t="str">
        <f t="shared" si="649"/>
        <v>-</v>
      </c>
      <c r="L2565" s="49">
        <f>IF(N2565="",0,COUNTIF($N$7:N2565,N2565))</f>
        <v>0</v>
      </c>
      <c r="M2565" s="50" t="str">
        <f t="shared" si="650"/>
        <v>0</v>
      </c>
      <c r="N2565" s="49" t="str">
        <f t="shared" si="651"/>
        <v/>
      </c>
      <c r="O2565" s="1"/>
      <c r="P2565" s="112"/>
      <c r="Q2565" s="4"/>
      <c r="R2565" s="4"/>
      <c r="S2565" s="54" t="str">
        <f t="shared" si="652"/>
        <v/>
      </c>
      <c r="T2565" s="51"/>
      <c r="U2565" s="53"/>
      <c r="V2565" s="233"/>
      <c r="W2565" s="234" t="str">
        <f t="shared" si="653"/>
        <v/>
      </c>
      <c r="X2565" s="52"/>
      <c r="Y2565" s="53"/>
      <c r="Z2565" s="53"/>
      <c r="AA2565" s="53"/>
      <c r="AB2565" s="54" t="str">
        <f t="shared" si="654"/>
        <v/>
      </c>
      <c r="AC2565" s="54" t="str">
        <f t="shared" si="655"/>
        <v/>
      </c>
      <c r="AD2565" s="52"/>
      <c r="AE2565" s="53"/>
      <c r="AF2565" s="53"/>
      <c r="AG2565" s="53"/>
      <c r="AH2565" s="54" t="str">
        <f t="shared" si="656"/>
        <v/>
      </c>
      <c r="AI2565" s="54" t="str">
        <f t="shared" si="657"/>
        <v/>
      </c>
      <c r="AJ2565" s="52"/>
      <c r="AK2565" s="55"/>
      <c r="AL2565" s="55"/>
      <c r="AM2565" s="55"/>
      <c r="AN2565" s="54" t="str">
        <f t="shared" si="658"/>
        <v/>
      </c>
      <c r="AO2565" s="54" t="str">
        <f t="shared" si="659"/>
        <v/>
      </c>
      <c r="AP2565" s="53"/>
      <c r="AQ2565" s="53"/>
      <c r="AR2565" s="1"/>
      <c r="AS2565" s="1"/>
    </row>
    <row r="2566" spans="1:45" ht="18.75" customHeight="1" x14ac:dyDescent="0.35">
      <c r="A2566" s="1"/>
      <c r="B2566" s="49">
        <f>IF(R2566="",0,COUNTIF($R$7:R2566,R2566))</f>
        <v>0</v>
      </c>
      <c r="C2566" s="49" t="str">
        <f t="shared" si="644"/>
        <v>0</v>
      </c>
      <c r="D2566" s="49">
        <f>IF(X2566="",0,COUNTIF($X$7:X2566,X2566))</f>
        <v>0</v>
      </c>
      <c r="E2566" s="49" t="str">
        <f t="shared" si="645"/>
        <v>0</v>
      </c>
      <c r="F2566" s="49">
        <f>IF(AD2566="",0,COUNTIF($AD$7:AD2566,AD2566))</f>
        <v>0</v>
      </c>
      <c r="G2566" s="49" t="str">
        <f t="shared" si="646"/>
        <v>0</v>
      </c>
      <c r="H2566" s="49">
        <f>IF(AJ2566="",0,COUNTIF($AJ$7:AJ2566,AJ2566))</f>
        <v>0</v>
      </c>
      <c r="I2566" s="49" t="str">
        <f t="shared" si="647"/>
        <v>0</v>
      </c>
      <c r="J2566" s="120">
        <f t="shared" si="648"/>
        <v>0</v>
      </c>
      <c r="K2566" s="50" t="str">
        <f t="shared" si="649"/>
        <v>-</v>
      </c>
      <c r="L2566" s="49">
        <f>IF(N2566="",0,COUNTIF($N$7:N2566,N2566))</f>
        <v>0</v>
      </c>
      <c r="M2566" s="50" t="str">
        <f t="shared" si="650"/>
        <v>0</v>
      </c>
      <c r="N2566" s="49" t="str">
        <f t="shared" si="651"/>
        <v/>
      </c>
      <c r="O2566" s="1"/>
      <c r="P2566" s="112"/>
      <c r="Q2566" s="4"/>
      <c r="R2566" s="4"/>
      <c r="S2566" s="54" t="str">
        <f t="shared" si="652"/>
        <v/>
      </c>
      <c r="T2566" s="51"/>
      <c r="U2566" s="53"/>
      <c r="V2566" s="233"/>
      <c r="W2566" s="234" t="str">
        <f t="shared" si="653"/>
        <v/>
      </c>
      <c r="X2566" s="52"/>
      <c r="Y2566" s="53"/>
      <c r="Z2566" s="53"/>
      <c r="AA2566" s="53"/>
      <c r="AB2566" s="54" t="str">
        <f t="shared" si="654"/>
        <v/>
      </c>
      <c r="AC2566" s="54" t="str">
        <f t="shared" si="655"/>
        <v/>
      </c>
      <c r="AD2566" s="52"/>
      <c r="AE2566" s="53"/>
      <c r="AF2566" s="53"/>
      <c r="AG2566" s="53"/>
      <c r="AH2566" s="54" t="str">
        <f t="shared" si="656"/>
        <v/>
      </c>
      <c r="AI2566" s="54" t="str">
        <f t="shared" si="657"/>
        <v/>
      </c>
      <c r="AJ2566" s="52"/>
      <c r="AK2566" s="55"/>
      <c r="AL2566" s="55"/>
      <c r="AM2566" s="55"/>
      <c r="AN2566" s="54" t="str">
        <f t="shared" si="658"/>
        <v/>
      </c>
      <c r="AO2566" s="54" t="str">
        <f t="shared" si="659"/>
        <v/>
      </c>
      <c r="AP2566" s="53"/>
      <c r="AQ2566" s="53"/>
      <c r="AR2566" s="1"/>
      <c r="AS2566" s="1"/>
    </row>
    <row r="2567" spans="1:45" ht="18.75" customHeight="1" x14ac:dyDescent="0.35">
      <c r="A2567" s="1"/>
      <c r="B2567" s="49">
        <f>IF(R2567="",0,COUNTIF($R$7:R2567,R2567))</f>
        <v>0</v>
      </c>
      <c r="C2567" s="49" t="str">
        <f t="shared" si="644"/>
        <v>0</v>
      </c>
      <c r="D2567" s="49">
        <f>IF(X2567="",0,COUNTIF($X$7:X2567,X2567))</f>
        <v>0</v>
      </c>
      <c r="E2567" s="49" t="str">
        <f t="shared" si="645"/>
        <v>0</v>
      </c>
      <c r="F2567" s="49">
        <f>IF(AD2567="",0,COUNTIF($AD$7:AD2567,AD2567))</f>
        <v>0</v>
      </c>
      <c r="G2567" s="49" t="str">
        <f t="shared" si="646"/>
        <v>0</v>
      </c>
      <c r="H2567" s="49">
        <f>IF(AJ2567="",0,COUNTIF($AJ$7:AJ2567,AJ2567))</f>
        <v>0</v>
      </c>
      <c r="I2567" s="49" t="str">
        <f t="shared" si="647"/>
        <v>0</v>
      </c>
      <c r="J2567" s="120">
        <f t="shared" si="648"/>
        <v>0</v>
      </c>
      <c r="K2567" s="50" t="str">
        <f t="shared" si="649"/>
        <v>-</v>
      </c>
      <c r="L2567" s="49">
        <f>IF(N2567="",0,COUNTIF($N$7:N2567,N2567))</f>
        <v>0</v>
      </c>
      <c r="M2567" s="50" t="str">
        <f t="shared" si="650"/>
        <v>0</v>
      </c>
      <c r="N2567" s="49" t="str">
        <f t="shared" si="651"/>
        <v/>
      </c>
      <c r="O2567" s="1"/>
      <c r="P2567" s="112"/>
      <c r="Q2567" s="4"/>
      <c r="R2567" s="4"/>
      <c r="S2567" s="54" t="str">
        <f t="shared" si="652"/>
        <v/>
      </c>
      <c r="T2567" s="51"/>
      <c r="U2567" s="53"/>
      <c r="V2567" s="233"/>
      <c r="W2567" s="234" t="str">
        <f t="shared" si="653"/>
        <v/>
      </c>
      <c r="X2567" s="52"/>
      <c r="Y2567" s="53"/>
      <c r="Z2567" s="53"/>
      <c r="AA2567" s="53"/>
      <c r="AB2567" s="54" t="str">
        <f t="shared" si="654"/>
        <v/>
      </c>
      <c r="AC2567" s="54" t="str">
        <f t="shared" si="655"/>
        <v/>
      </c>
      <c r="AD2567" s="52"/>
      <c r="AE2567" s="53"/>
      <c r="AF2567" s="53"/>
      <c r="AG2567" s="53"/>
      <c r="AH2567" s="54" t="str">
        <f t="shared" si="656"/>
        <v/>
      </c>
      <c r="AI2567" s="54" t="str">
        <f t="shared" si="657"/>
        <v/>
      </c>
      <c r="AJ2567" s="52"/>
      <c r="AK2567" s="55"/>
      <c r="AL2567" s="55"/>
      <c r="AM2567" s="55"/>
      <c r="AN2567" s="54" t="str">
        <f t="shared" si="658"/>
        <v/>
      </c>
      <c r="AO2567" s="54" t="str">
        <f t="shared" si="659"/>
        <v/>
      </c>
      <c r="AP2567" s="53"/>
      <c r="AQ2567" s="53"/>
      <c r="AR2567" s="1"/>
      <c r="AS2567" s="1"/>
    </row>
    <row r="2568" spans="1:45" ht="18.75" customHeight="1" x14ac:dyDescent="0.35">
      <c r="A2568" s="1"/>
      <c r="B2568" s="49">
        <f>IF(R2568="",0,COUNTIF($R$7:R2568,R2568))</f>
        <v>0</v>
      </c>
      <c r="C2568" s="49" t="str">
        <f t="shared" si="644"/>
        <v>0</v>
      </c>
      <c r="D2568" s="49">
        <f>IF(X2568="",0,COUNTIF($X$7:X2568,X2568))</f>
        <v>0</v>
      </c>
      <c r="E2568" s="49" t="str">
        <f t="shared" si="645"/>
        <v>0</v>
      </c>
      <c r="F2568" s="49">
        <f>IF(AD2568="",0,COUNTIF($AD$7:AD2568,AD2568))</f>
        <v>0</v>
      </c>
      <c r="G2568" s="49" t="str">
        <f t="shared" si="646"/>
        <v>0</v>
      </c>
      <c r="H2568" s="49">
        <f>IF(AJ2568="",0,COUNTIF($AJ$7:AJ2568,AJ2568))</f>
        <v>0</v>
      </c>
      <c r="I2568" s="49" t="str">
        <f t="shared" si="647"/>
        <v>0</v>
      </c>
      <c r="J2568" s="120">
        <f t="shared" si="648"/>
        <v>0</v>
      </c>
      <c r="K2568" s="50" t="str">
        <f t="shared" si="649"/>
        <v>-</v>
      </c>
      <c r="L2568" s="49">
        <f>IF(N2568="",0,COUNTIF($N$7:N2568,N2568))</f>
        <v>0</v>
      </c>
      <c r="M2568" s="50" t="str">
        <f t="shared" si="650"/>
        <v>0</v>
      </c>
      <c r="N2568" s="49" t="str">
        <f t="shared" si="651"/>
        <v/>
      </c>
      <c r="O2568" s="1"/>
      <c r="P2568" s="112"/>
      <c r="Q2568" s="4"/>
      <c r="R2568" s="4"/>
      <c r="S2568" s="54" t="str">
        <f t="shared" si="652"/>
        <v/>
      </c>
      <c r="T2568" s="51"/>
      <c r="U2568" s="53"/>
      <c r="V2568" s="233"/>
      <c r="W2568" s="234" t="str">
        <f t="shared" si="653"/>
        <v/>
      </c>
      <c r="X2568" s="52"/>
      <c r="Y2568" s="53"/>
      <c r="Z2568" s="53"/>
      <c r="AA2568" s="53"/>
      <c r="AB2568" s="54" t="str">
        <f t="shared" si="654"/>
        <v/>
      </c>
      <c r="AC2568" s="54" t="str">
        <f t="shared" si="655"/>
        <v/>
      </c>
      <c r="AD2568" s="52"/>
      <c r="AE2568" s="53"/>
      <c r="AF2568" s="53"/>
      <c r="AG2568" s="53"/>
      <c r="AH2568" s="54" t="str">
        <f t="shared" si="656"/>
        <v/>
      </c>
      <c r="AI2568" s="54" t="str">
        <f t="shared" si="657"/>
        <v/>
      </c>
      <c r="AJ2568" s="52"/>
      <c r="AK2568" s="55"/>
      <c r="AL2568" s="55"/>
      <c r="AM2568" s="55"/>
      <c r="AN2568" s="54" t="str">
        <f t="shared" si="658"/>
        <v/>
      </c>
      <c r="AO2568" s="54" t="str">
        <f t="shared" si="659"/>
        <v/>
      </c>
      <c r="AP2568" s="53"/>
      <c r="AQ2568" s="53"/>
      <c r="AR2568" s="1"/>
      <c r="AS2568" s="1"/>
    </row>
    <row r="2569" spans="1:45" ht="18.75" customHeight="1" x14ac:dyDescent="0.35">
      <c r="A2569" s="1"/>
      <c r="B2569" s="49">
        <f>IF(R2569="",0,COUNTIF($R$7:R2569,R2569))</f>
        <v>0</v>
      </c>
      <c r="C2569" s="49" t="str">
        <f t="shared" si="644"/>
        <v>0</v>
      </c>
      <c r="D2569" s="49">
        <f>IF(X2569="",0,COUNTIF($X$7:X2569,X2569))</f>
        <v>0</v>
      </c>
      <c r="E2569" s="49" t="str">
        <f t="shared" si="645"/>
        <v>0</v>
      </c>
      <c r="F2569" s="49">
        <f>IF(AD2569="",0,COUNTIF($AD$7:AD2569,AD2569))</f>
        <v>0</v>
      </c>
      <c r="G2569" s="49" t="str">
        <f t="shared" si="646"/>
        <v>0</v>
      </c>
      <c r="H2569" s="49">
        <f>IF(AJ2569="",0,COUNTIF($AJ$7:AJ2569,AJ2569))</f>
        <v>0</v>
      </c>
      <c r="I2569" s="49" t="str">
        <f t="shared" si="647"/>
        <v>0</v>
      </c>
      <c r="J2569" s="120">
        <f t="shared" si="648"/>
        <v>0</v>
      </c>
      <c r="K2569" s="50" t="str">
        <f t="shared" si="649"/>
        <v>-</v>
      </c>
      <c r="L2569" s="49">
        <f>IF(N2569="",0,COUNTIF($N$7:N2569,N2569))</f>
        <v>0</v>
      </c>
      <c r="M2569" s="50" t="str">
        <f t="shared" si="650"/>
        <v>0</v>
      </c>
      <c r="N2569" s="49" t="str">
        <f t="shared" si="651"/>
        <v/>
      </c>
      <c r="O2569" s="1"/>
      <c r="P2569" s="112"/>
      <c r="Q2569" s="4"/>
      <c r="R2569" s="4"/>
      <c r="S2569" s="54" t="str">
        <f t="shared" si="652"/>
        <v/>
      </c>
      <c r="T2569" s="51"/>
      <c r="U2569" s="53"/>
      <c r="V2569" s="233"/>
      <c r="W2569" s="234" t="str">
        <f t="shared" si="653"/>
        <v/>
      </c>
      <c r="X2569" s="52"/>
      <c r="Y2569" s="53"/>
      <c r="Z2569" s="53"/>
      <c r="AA2569" s="53"/>
      <c r="AB2569" s="54" t="str">
        <f t="shared" si="654"/>
        <v/>
      </c>
      <c r="AC2569" s="54" t="str">
        <f t="shared" si="655"/>
        <v/>
      </c>
      <c r="AD2569" s="52"/>
      <c r="AE2569" s="53"/>
      <c r="AF2569" s="53"/>
      <c r="AG2569" s="53"/>
      <c r="AH2569" s="54" t="str">
        <f t="shared" si="656"/>
        <v/>
      </c>
      <c r="AI2569" s="54" t="str">
        <f t="shared" si="657"/>
        <v/>
      </c>
      <c r="AJ2569" s="52"/>
      <c r="AK2569" s="55"/>
      <c r="AL2569" s="55"/>
      <c r="AM2569" s="55"/>
      <c r="AN2569" s="54" t="str">
        <f t="shared" si="658"/>
        <v/>
      </c>
      <c r="AO2569" s="54" t="str">
        <f t="shared" si="659"/>
        <v/>
      </c>
      <c r="AP2569" s="53"/>
      <c r="AQ2569" s="53"/>
      <c r="AR2569" s="1"/>
      <c r="AS2569" s="1"/>
    </row>
    <row r="2570" spans="1:45" ht="18.75" customHeight="1" x14ac:dyDescent="0.35">
      <c r="A2570" s="1"/>
      <c r="B2570" s="49">
        <f>IF(R2570="",0,COUNTIF($R$7:R2570,R2570))</f>
        <v>0</v>
      </c>
      <c r="C2570" s="49" t="str">
        <f t="shared" si="644"/>
        <v>0</v>
      </c>
      <c r="D2570" s="49">
        <f>IF(X2570="",0,COUNTIF($X$7:X2570,X2570))</f>
        <v>0</v>
      </c>
      <c r="E2570" s="49" t="str">
        <f t="shared" si="645"/>
        <v>0</v>
      </c>
      <c r="F2570" s="49">
        <f>IF(AD2570="",0,COUNTIF($AD$7:AD2570,AD2570))</f>
        <v>0</v>
      </c>
      <c r="G2570" s="49" t="str">
        <f t="shared" si="646"/>
        <v>0</v>
      </c>
      <c r="H2570" s="49">
        <f>IF(AJ2570="",0,COUNTIF($AJ$7:AJ2570,AJ2570))</f>
        <v>0</v>
      </c>
      <c r="I2570" s="49" t="str">
        <f t="shared" si="647"/>
        <v>0</v>
      </c>
      <c r="J2570" s="120">
        <f t="shared" si="648"/>
        <v>0</v>
      </c>
      <c r="K2570" s="50" t="str">
        <f t="shared" si="649"/>
        <v>-</v>
      </c>
      <c r="L2570" s="49">
        <f>IF(N2570="",0,COUNTIF($N$7:N2570,N2570))</f>
        <v>0</v>
      </c>
      <c r="M2570" s="50" t="str">
        <f t="shared" si="650"/>
        <v>0</v>
      </c>
      <c r="N2570" s="49" t="str">
        <f t="shared" si="651"/>
        <v/>
      </c>
      <c r="O2570" s="1"/>
      <c r="P2570" s="112"/>
      <c r="Q2570" s="4"/>
      <c r="R2570" s="4"/>
      <c r="S2570" s="54" t="str">
        <f t="shared" si="652"/>
        <v/>
      </c>
      <c r="T2570" s="51"/>
      <c r="U2570" s="53"/>
      <c r="V2570" s="233"/>
      <c r="W2570" s="234" t="str">
        <f t="shared" si="653"/>
        <v/>
      </c>
      <c r="X2570" s="52"/>
      <c r="Y2570" s="53"/>
      <c r="Z2570" s="53"/>
      <c r="AA2570" s="53"/>
      <c r="AB2570" s="54" t="str">
        <f t="shared" si="654"/>
        <v/>
      </c>
      <c r="AC2570" s="54" t="str">
        <f t="shared" si="655"/>
        <v/>
      </c>
      <c r="AD2570" s="52"/>
      <c r="AE2570" s="53"/>
      <c r="AF2570" s="53"/>
      <c r="AG2570" s="53"/>
      <c r="AH2570" s="54" t="str">
        <f t="shared" si="656"/>
        <v/>
      </c>
      <c r="AI2570" s="54" t="str">
        <f t="shared" si="657"/>
        <v/>
      </c>
      <c r="AJ2570" s="52"/>
      <c r="AK2570" s="55"/>
      <c r="AL2570" s="55"/>
      <c r="AM2570" s="55"/>
      <c r="AN2570" s="54" t="str">
        <f t="shared" si="658"/>
        <v/>
      </c>
      <c r="AO2570" s="54" t="str">
        <f t="shared" si="659"/>
        <v/>
      </c>
      <c r="AP2570" s="53"/>
      <c r="AQ2570" s="53"/>
      <c r="AR2570" s="1"/>
      <c r="AS2570" s="1"/>
    </row>
    <row r="2571" spans="1:45" ht="18.75" customHeight="1" x14ac:dyDescent="0.35">
      <c r="A2571" s="1"/>
      <c r="B2571" s="49">
        <f>IF(R2571="",0,COUNTIF($R$7:R2571,R2571))</f>
        <v>0</v>
      </c>
      <c r="C2571" s="49" t="str">
        <f t="shared" si="644"/>
        <v>0</v>
      </c>
      <c r="D2571" s="49">
        <f>IF(X2571="",0,COUNTIF($X$7:X2571,X2571))</f>
        <v>0</v>
      </c>
      <c r="E2571" s="49" t="str">
        <f t="shared" si="645"/>
        <v>0</v>
      </c>
      <c r="F2571" s="49">
        <f>IF(AD2571="",0,COUNTIF($AD$7:AD2571,AD2571))</f>
        <v>0</v>
      </c>
      <c r="G2571" s="49" t="str">
        <f t="shared" si="646"/>
        <v>0</v>
      </c>
      <c r="H2571" s="49">
        <f>IF(AJ2571="",0,COUNTIF($AJ$7:AJ2571,AJ2571))</f>
        <v>0</v>
      </c>
      <c r="I2571" s="49" t="str">
        <f t="shared" si="647"/>
        <v>0</v>
      </c>
      <c r="J2571" s="120">
        <f t="shared" si="648"/>
        <v>0</v>
      </c>
      <c r="K2571" s="50" t="str">
        <f t="shared" si="649"/>
        <v>-</v>
      </c>
      <c r="L2571" s="49">
        <f>IF(N2571="",0,COUNTIF($N$7:N2571,N2571))</f>
        <v>0</v>
      </c>
      <c r="M2571" s="50" t="str">
        <f t="shared" si="650"/>
        <v>0</v>
      </c>
      <c r="N2571" s="49" t="str">
        <f t="shared" si="651"/>
        <v/>
      </c>
      <c r="O2571" s="1"/>
      <c r="P2571" s="112"/>
      <c r="Q2571" s="4"/>
      <c r="R2571" s="4"/>
      <c r="S2571" s="54" t="str">
        <f t="shared" si="652"/>
        <v/>
      </c>
      <c r="T2571" s="51"/>
      <c r="U2571" s="53"/>
      <c r="V2571" s="233"/>
      <c r="W2571" s="234" t="str">
        <f t="shared" si="653"/>
        <v/>
      </c>
      <c r="X2571" s="52"/>
      <c r="Y2571" s="53"/>
      <c r="Z2571" s="53"/>
      <c r="AA2571" s="53"/>
      <c r="AB2571" s="54" t="str">
        <f t="shared" si="654"/>
        <v/>
      </c>
      <c r="AC2571" s="54" t="str">
        <f t="shared" si="655"/>
        <v/>
      </c>
      <c r="AD2571" s="52"/>
      <c r="AE2571" s="53"/>
      <c r="AF2571" s="53"/>
      <c r="AG2571" s="53"/>
      <c r="AH2571" s="54" t="str">
        <f t="shared" si="656"/>
        <v/>
      </c>
      <c r="AI2571" s="54" t="str">
        <f t="shared" si="657"/>
        <v/>
      </c>
      <c r="AJ2571" s="52"/>
      <c r="AK2571" s="55"/>
      <c r="AL2571" s="55"/>
      <c r="AM2571" s="55"/>
      <c r="AN2571" s="54" t="str">
        <f t="shared" si="658"/>
        <v/>
      </c>
      <c r="AO2571" s="54" t="str">
        <f t="shared" si="659"/>
        <v/>
      </c>
      <c r="AP2571" s="53"/>
      <c r="AQ2571" s="53"/>
      <c r="AR2571" s="1"/>
      <c r="AS2571" s="1"/>
    </row>
    <row r="2572" spans="1:45" ht="18.75" customHeight="1" x14ac:dyDescent="0.35">
      <c r="A2572" s="1"/>
      <c r="B2572" s="49">
        <f>IF(R2572="",0,COUNTIF($R$7:R2572,R2572))</f>
        <v>0</v>
      </c>
      <c r="C2572" s="49" t="str">
        <f t="shared" si="644"/>
        <v>0</v>
      </c>
      <c r="D2572" s="49">
        <f>IF(X2572="",0,COUNTIF($X$7:X2572,X2572))</f>
        <v>0</v>
      </c>
      <c r="E2572" s="49" t="str">
        <f t="shared" si="645"/>
        <v>0</v>
      </c>
      <c r="F2572" s="49">
        <f>IF(AD2572="",0,COUNTIF($AD$7:AD2572,AD2572))</f>
        <v>0</v>
      </c>
      <c r="G2572" s="49" t="str">
        <f t="shared" si="646"/>
        <v>0</v>
      </c>
      <c r="H2572" s="49">
        <f>IF(AJ2572="",0,COUNTIF($AJ$7:AJ2572,AJ2572))</f>
        <v>0</v>
      </c>
      <c r="I2572" s="49" t="str">
        <f t="shared" si="647"/>
        <v>0</v>
      </c>
      <c r="J2572" s="120">
        <f t="shared" si="648"/>
        <v>0</v>
      </c>
      <c r="K2572" s="50" t="str">
        <f t="shared" si="649"/>
        <v>-</v>
      </c>
      <c r="L2572" s="49">
        <f>IF(N2572="",0,COUNTIF($N$7:N2572,N2572))</f>
        <v>0</v>
      </c>
      <c r="M2572" s="50" t="str">
        <f t="shared" si="650"/>
        <v>0</v>
      </c>
      <c r="N2572" s="49" t="str">
        <f t="shared" si="651"/>
        <v/>
      </c>
      <c r="O2572" s="1"/>
      <c r="P2572" s="112"/>
      <c r="Q2572" s="4"/>
      <c r="R2572" s="4"/>
      <c r="S2572" s="54" t="str">
        <f t="shared" si="652"/>
        <v/>
      </c>
      <c r="T2572" s="51"/>
      <c r="U2572" s="53"/>
      <c r="V2572" s="233"/>
      <c r="W2572" s="234" t="str">
        <f t="shared" si="653"/>
        <v/>
      </c>
      <c r="X2572" s="52"/>
      <c r="Y2572" s="53"/>
      <c r="Z2572" s="53"/>
      <c r="AA2572" s="53"/>
      <c r="AB2572" s="54" t="str">
        <f t="shared" si="654"/>
        <v/>
      </c>
      <c r="AC2572" s="54" t="str">
        <f t="shared" si="655"/>
        <v/>
      </c>
      <c r="AD2572" s="52"/>
      <c r="AE2572" s="53"/>
      <c r="AF2572" s="53"/>
      <c r="AG2572" s="53"/>
      <c r="AH2572" s="54" t="str">
        <f t="shared" si="656"/>
        <v/>
      </c>
      <c r="AI2572" s="54" t="str">
        <f t="shared" si="657"/>
        <v/>
      </c>
      <c r="AJ2572" s="52"/>
      <c r="AK2572" s="55"/>
      <c r="AL2572" s="55"/>
      <c r="AM2572" s="55"/>
      <c r="AN2572" s="54" t="str">
        <f t="shared" si="658"/>
        <v/>
      </c>
      <c r="AO2572" s="54" t="str">
        <f t="shared" si="659"/>
        <v/>
      </c>
      <c r="AP2572" s="53"/>
      <c r="AQ2572" s="53"/>
      <c r="AR2572" s="1"/>
      <c r="AS2572" s="1"/>
    </row>
    <row r="2573" spans="1:45" ht="18.75" customHeight="1" x14ac:dyDescent="0.35">
      <c r="A2573" s="1"/>
      <c r="B2573" s="49">
        <f>IF(R2573="",0,COUNTIF($R$7:R2573,R2573))</f>
        <v>0</v>
      </c>
      <c r="C2573" s="49" t="str">
        <f t="shared" si="644"/>
        <v>0</v>
      </c>
      <c r="D2573" s="49">
        <f>IF(X2573="",0,COUNTIF($X$7:X2573,X2573))</f>
        <v>0</v>
      </c>
      <c r="E2573" s="49" t="str">
        <f t="shared" si="645"/>
        <v>0</v>
      </c>
      <c r="F2573" s="49">
        <f>IF(AD2573="",0,COUNTIF($AD$7:AD2573,AD2573))</f>
        <v>0</v>
      </c>
      <c r="G2573" s="49" t="str">
        <f t="shared" si="646"/>
        <v>0</v>
      </c>
      <c r="H2573" s="49">
        <f>IF(AJ2573="",0,COUNTIF($AJ$7:AJ2573,AJ2573))</f>
        <v>0</v>
      </c>
      <c r="I2573" s="49" t="str">
        <f t="shared" si="647"/>
        <v>0</v>
      </c>
      <c r="J2573" s="120">
        <f t="shared" si="648"/>
        <v>0</v>
      </c>
      <c r="K2573" s="50" t="str">
        <f t="shared" si="649"/>
        <v>-</v>
      </c>
      <c r="L2573" s="49">
        <f>IF(N2573="",0,COUNTIF($N$7:N2573,N2573))</f>
        <v>0</v>
      </c>
      <c r="M2573" s="50" t="str">
        <f t="shared" si="650"/>
        <v>0</v>
      </c>
      <c r="N2573" s="49" t="str">
        <f t="shared" si="651"/>
        <v/>
      </c>
      <c r="O2573" s="1"/>
      <c r="P2573" s="112"/>
      <c r="Q2573" s="4"/>
      <c r="R2573" s="4"/>
      <c r="S2573" s="54" t="str">
        <f t="shared" si="652"/>
        <v/>
      </c>
      <c r="T2573" s="51"/>
      <c r="U2573" s="53"/>
      <c r="V2573" s="233"/>
      <c r="W2573" s="234" t="str">
        <f t="shared" si="653"/>
        <v/>
      </c>
      <c r="X2573" s="52"/>
      <c r="Y2573" s="53"/>
      <c r="Z2573" s="53"/>
      <c r="AA2573" s="53"/>
      <c r="AB2573" s="54" t="str">
        <f t="shared" si="654"/>
        <v/>
      </c>
      <c r="AC2573" s="54" t="str">
        <f t="shared" si="655"/>
        <v/>
      </c>
      <c r="AD2573" s="52"/>
      <c r="AE2573" s="53"/>
      <c r="AF2573" s="53"/>
      <c r="AG2573" s="53"/>
      <c r="AH2573" s="54" t="str">
        <f t="shared" si="656"/>
        <v/>
      </c>
      <c r="AI2573" s="54" t="str">
        <f t="shared" si="657"/>
        <v/>
      </c>
      <c r="AJ2573" s="52"/>
      <c r="AK2573" s="55"/>
      <c r="AL2573" s="55"/>
      <c r="AM2573" s="55"/>
      <c r="AN2573" s="54" t="str">
        <f t="shared" si="658"/>
        <v/>
      </c>
      <c r="AO2573" s="54" t="str">
        <f t="shared" si="659"/>
        <v/>
      </c>
      <c r="AP2573" s="53"/>
      <c r="AQ2573" s="53"/>
      <c r="AR2573" s="1"/>
      <c r="AS2573" s="1"/>
    </row>
    <row r="2574" spans="1:45" ht="18.75" customHeight="1" x14ac:dyDescent="0.35">
      <c r="A2574" s="1"/>
      <c r="B2574" s="49">
        <f>IF(R2574="",0,COUNTIF($R$7:R2574,R2574))</f>
        <v>0</v>
      </c>
      <c r="C2574" s="49" t="str">
        <f t="shared" si="644"/>
        <v>0</v>
      </c>
      <c r="D2574" s="49">
        <f>IF(X2574="",0,COUNTIF($X$7:X2574,X2574))</f>
        <v>0</v>
      </c>
      <c r="E2574" s="49" t="str">
        <f t="shared" si="645"/>
        <v>0</v>
      </c>
      <c r="F2574" s="49">
        <f>IF(AD2574="",0,COUNTIF($AD$7:AD2574,AD2574))</f>
        <v>0</v>
      </c>
      <c r="G2574" s="49" t="str">
        <f t="shared" si="646"/>
        <v>0</v>
      </c>
      <c r="H2574" s="49">
        <f>IF(AJ2574="",0,COUNTIF($AJ$7:AJ2574,AJ2574))</f>
        <v>0</v>
      </c>
      <c r="I2574" s="49" t="str">
        <f t="shared" si="647"/>
        <v>0</v>
      </c>
      <c r="J2574" s="120">
        <f t="shared" si="648"/>
        <v>0</v>
      </c>
      <c r="K2574" s="50" t="str">
        <f t="shared" si="649"/>
        <v>-</v>
      </c>
      <c r="L2574" s="49">
        <f>IF(N2574="",0,COUNTIF($N$7:N2574,N2574))</f>
        <v>0</v>
      </c>
      <c r="M2574" s="50" t="str">
        <f t="shared" si="650"/>
        <v>0</v>
      </c>
      <c r="N2574" s="49" t="str">
        <f t="shared" si="651"/>
        <v/>
      </c>
      <c r="O2574" s="1"/>
      <c r="P2574" s="112"/>
      <c r="Q2574" s="4"/>
      <c r="R2574" s="4"/>
      <c r="S2574" s="54" t="str">
        <f t="shared" si="652"/>
        <v/>
      </c>
      <c r="T2574" s="51"/>
      <c r="U2574" s="53"/>
      <c r="V2574" s="233"/>
      <c r="W2574" s="234" t="str">
        <f t="shared" si="653"/>
        <v/>
      </c>
      <c r="X2574" s="52"/>
      <c r="Y2574" s="53"/>
      <c r="Z2574" s="53"/>
      <c r="AA2574" s="53"/>
      <c r="AB2574" s="54" t="str">
        <f t="shared" si="654"/>
        <v/>
      </c>
      <c r="AC2574" s="54" t="str">
        <f t="shared" si="655"/>
        <v/>
      </c>
      <c r="AD2574" s="52"/>
      <c r="AE2574" s="53"/>
      <c r="AF2574" s="53"/>
      <c r="AG2574" s="53"/>
      <c r="AH2574" s="54" t="str">
        <f t="shared" si="656"/>
        <v/>
      </c>
      <c r="AI2574" s="54" t="str">
        <f t="shared" si="657"/>
        <v/>
      </c>
      <c r="AJ2574" s="52"/>
      <c r="AK2574" s="55"/>
      <c r="AL2574" s="55"/>
      <c r="AM2574" s="55"/>
      <c r="AN2574" s="54" t="str">
        <f t="shared" si="658"/>
        <v/>
      </c>
      <c r="AO2574" s="54" t="str">
        <f t="shared" si="659"/>
        <v/>
      </c>
      <c r="AP2574" s="53"/>
      <c r="AQ2574" s="53"/>
      <c r="AR2574" s="1"/>
      <c r="AS2574" s="1"/>
    </row>
    <row r="2575" spans="1:45" ht="18.75" customHeight="1" x14ac:dyDescent="0.35">
      <c r="A2575" s="1"/>
      <c r="B2575" s="49">
        <f>IF(R2575="",0,COUNTIF($R$7:R2575,R2575))</f>
        <v>0</v>
      </c>
      <c r="C2575" s="49" t="str">
        <f t="shared" si="644"/>
        <v>0</v>
      </c>
      <c r="D2575" s="49">
        <f>IF(X2575="",0,COUNTIF($X$7:X2575,X2575))</f>
        <v>0</v>
      </c>
      <c r="E2575" s="49" t="str">
        <f t="shared" si="645"/>
        <v>0</v>
      </c>
      <c r="F2575" s="49">
        <f>IF(AD2575="",0,COUNTIF($AD$7:AD2575,AD2575))</f>
        <v>0</v>
      </c>
      <c r="G2575" s="49" t="str">
        <f t="shared" si="646"/>
        <v>0</v>
      </c>
      <c r="H2575" s="49">
        <f>IF(AJ2575="",0,COUNTIF($AJ$7:AJ2575,AJ2575))</f>
        <v>0</v>
      </c>
      <c r="I2575" s="49" t="str">
        <f t="shared" si="647"/>
        <v>0</v>
      </c>
      <c r="J2575" s="120">
        <f t="shared" si="648"/>
        <v>0</v>
      </c>
      <c r="K2575" s="50" t="str">
        <f t="shared" si="649"/>
        <v>-</v>
      </c>
      <c r="L2575" s="49">
        <f>IF(N2575="",0,COUNTIF($N$7:N2575,N2575))</f>
        <v>0</v>
      </c>
      <c r="M2575" s="50" t="str">
        <f t="shared" si="650"/>
        <v>0</v>
      </c>
      <c r="N2575" s="49" t="str">
        <f t="shared" si="651"/>
        <v/>
      </c>
      <c r="O2575" s="1"/>
      <c r="P2575" s="112"/>
      <c r="Q2575" s="4"/>
      <c r="R2575" s="4"/>
      <c r="S2575" s="54" t="str">
        <f t="shared" si="652"/>
        <v/>
      </c>
      <c r="T2575" s="51"/>
      <c r="U2575" s="53"/>
      <c r="V2575" s="233"/>
      <c r="W2575" s="234" t="str">
        <f t="shared" si="653"/>
        <v/>
      </c>
      <c r="X2575" s="52"/>
      <c r="Y2575" s="53"/>
      <c r="Z2575" s="53"/>
      <c r="AA2575" s="53"/>
      <c r="AB2575" s="54" t="str">
        <f t="shared" si="654"/>
        <v/>
      </c>
      <c r="AC2575" s="54" t="str">
        <f t="shared" si="655"/>
        <v/>
      </c>
      <c r="AD2575" s="52"/>
      <c r="AE2575" s="53"/>
      <c r="AF2575" s="53"/>
      <c r="AG2575" s="53"/>
      <c r="AH2575" s="54" t="str">
        <f t="shared" si="656"/>
        <v/>
      </c>
      <c r="AI2575" s="54" t="str">
        <f t="shared" si="657"/>
        <v/>
      </c>
      <c r="AJ2575" s="52"/>
      <c r="AK2575" s="55"/>
      <c r="AL2575" s="55"/>
      <c r="AM2575" s="55"/>
      <c r="AN2575" s="54" t="str">
        <f t="shared" si="658"/>
        <v/>
      </c>
      <c r="AO2575" s="54" t="str">
        <f t="shared" si="659"/>
        <v/>
      </c>
      <c r="AP2575" s="53"/>
      <c r="AQ2575" s="53"/>
      <c r="AR2575" s="1"/>
      <c r="AS2575" s="1"/>
    </row>
    <row r="2576" spans="1:45" ht="18.75" customHeight="1" x14ac:dyDescent="0.35">
      <c r="A2576" s="1"/>
      <c r="B2576" s="49">
        <f>IF(R2576="",0,COUNTIF($R$7:R2576,R2576))</f>
        <v>0</v>
      </c>
      <c r="C2576" s="49" t="str">
        <f t="shared" si="644"/>
        <v>0</v>
      </c>
      <c r="D2576" s="49">
        <f>IF(X2576="",0,COUNTIF($X$7:X2576,X2576))</f>
        <v>0</v>
      </c>
      <c r="E2576" s="49" t="str">
        <f t="shared" si="645"/>
        <v>0</v>
      </c>
      <c r="F2576" s="49">
        <f>IF(AD2576="",0,COUNTIF($AD$7:AD2576,AD2576))</f>
        <v>0</v>
      </c>
      <c r="G2576" s="49" t="str">
        <f t="shared" si="646"/>
        <v>0</v>
      </c>
      <c r="H2576" s="49">
        <f>IF(AJ2576="",0,COUNTIF($AJ$7:AJ2576,AJ2576))</f>
        <v>0</v>
      </c>
      <c r="I2576" s="49" t="str">
        <f t="shared" si="647"/>
        <v>0</v>
      </c>
      <c r="J2576" s="120">
        <f t="shared" si="648"/>
        <v>0</v>
      </c>
      <c r="K2576" s="50" t="str">
        <f t="shared" si="649"/>
        <v>-</v>
      </c>
      <c r="L2576" s="49">
        <f>IF(N2576="",0,COUNTIF($N$7:N2576,N2576))</f>
        <v>0</v>
      </c>
      <c r="M2576" s="50" t="str">
        <f t="shared" si="650"/>
        <v>0</v>
      </c>
      <c r="N2576" s="49" t="str">
        <f t="shared" si="651"/>
        <v/>
      </c>
      <c r="O2576" s="1"/>
      <c r="P2576" s="112"/>
      <c r="Q2576" s="4"/>
      <c r="R2576" s="4"/>
      <c r="S2576" s="54" t="str">
        <f t="shared" si="652"/>
        <v/>
      </c>
      <c r="T2576" s="51"/>
      <c r="U2576" s="53"/>
      <c r="V2576" s="233"/>
      <c r="W2576" s="234" t="str">
        <f t="shared" si="653"/>
        <v/>
      </c>
      <c r="X2576" s="52"/>
      <c r="Y2576" s="53"/>
      <c r="Z2576" s="53"/>
      <c r="AA2576" s="53"/>
      <c r="AB2576" s="54" t="str">
        <f t="shared" si="654"/>
        <v/>
      </c>
      <c r="AC2576" s="54" t="str">
        <f t="shared" si="655"/>
        <v/>
      </c>
      <c r="AD2576" s="52"/>
      <c r="AE2576" s="53"/>
      <c r="AF2576" s="53"/>
      <c r="AG2576" s="53"/>
      <c r="AH2576" s="54" t="str">
        <f t="shared" si="656"/>
        <v/>
      </c>
      <c r="AI2576" s="54" t="str">
        <f t="shared" si="657"/>
        <v/>
      </c>
      <c r="AJ2576" s="52"/>
      <c r="AK2576" s="55"/>
      <c r="AL2576" s="55"/>
      <c r="AM2576" s="55"/>
      <c r="AN2576" s="54" t="str">
        <f t="shared" si="658"/>
        <v/>
      </c>
      <c r="AO2576" s="54" t="str">
        <f t="shared" si="659"/>
        <v/>
      </c>
      <c r="AP2576" s="53"/>
      <c r="AQ2576" s="53"/>
      <c r="AR2576" s="1"/>
      <c r="AS2576" s="1"/>
    </row>
    <row r="2577" spans="1:45" ht="18.75" customHeight="1" x14ac:dyDescent="0.35">
      <c r="A2577" s="1"/>
      <c r="B2577" s="49">
        <f>IF(R2577="",0,COUNTIF($R$7:R2577,R2577))</f>
        <v>0</v>
      </c>
      <c r="C2577" s="49" t="str">
        <f t="shared" si="644"/>
        <v>0</v>
      </c>
      <c r="D2577" s="49">
        <f>IF(X2577="",0,COUNTIF($X$7:X2577,X2577))</f>
        <v>0</v>
      </c>
      <c r="E2577" s="49" t="str">
        <f t="shared" si="645"/>
        <v>0</v>
      </c>
      <c r="F2577" s="49">
        <f>IF(AD2577="",0,COUNTIF($AD$7:AD2577,AD2577))</f>
        <v>0</v>
      </c>
      <c r="G2577" s="49" t="str">
        <f t="shared" si="646"/>
        <v>0</v>
      </c>
      <c r="H2577" s="49">
        <f>IF(AJ2577="",0,COUNTIF($AJ$7:AJ2577,AJ2577))</f>
        <v>0</v>
      </c>
      <c r="I2577" s="49" t="str">
        <f t="shared" si="647"/>
        <v>0</v>
      </c>
      <c r="J2577" s="120">
        <f t="shared" si="648"/>
        <v>0</v>
      </c>
      <c r="K2577" s="50" t="str">
        <f t="shared" si="649"/>
        <v>-</v>
      </c>
      <c r="L2577" s="49">
        <f>IF(N2577="",0,COUNTIF($N$7:N2577,N2577))</f>
        <v>0</v>
      </c>
      <c r="M2577" s="50" t="str">
        <f t="shared" si="650"/>
        <v>0</v>
      </c>
      <c r="N2577" s="49" t="str">
        <f t="shared" si="651"/>
        <v/>
      </c>
      <c r="O2577" s="1"/>
      <c r="P2577" s="112"/>
      <c r="Q2577" s="4"/>
      <c r="R2577" s="4"/>
      <c r="S2577" s="54" t="str">
        <f t="shared" si="652"/>
        <v/>
      </c>
      <c r="T2577" s="51"/>
      <c r="U2577" s="53"/>
      <c r="V2577" s="233"/>
      <c r="W2577" s="234" t="str">
        <f t="shared" si="653"/>
        <v/>
      </c>
      <c r="X2577" s="52"/>
      <c r="Y2577" s="53"/>
      <c r="Z2577" s="53"/>
      <c r="AA2577" s="53"/>
      <c r="AB2577" s="54" t="str">
        <f t="shared" si="654"/>
        <v/>
      </c>
      <c r="AC2577" s="54" t="str">
        <f t="shared" si="655"/>
        <v/>
      </c>
      <c r="AD2577" s="52"/>
      <c r="AE2577" s="53"/>
      <c r="AF2577" s="53"/>
      <c r="AG2577" s="53"/>
      <c r="AH2577" s="54" t="str">
        <f t="shared" si="656"/>
        <v/>
      </c>
      <c r="AI2577" s="54" t="str">
        <f t="shared" si="657"/>
        <v/>
      </c>
      <c r="AJ2577" s="52"/>
      <c r="AK2577" s="55"/>
      <c r="AL2577" s="55"/>
      <c r="AM2577" s="55"/>
      <c r="AN2577" s="54" t="str">
        <f t="shared" si="658"/>
        <v/>
      </c>
      <c r="AO2577" s="54" t="str">
        <f t="shared" si="659"/>
        <v/>
      </c>
      <c r="AP2577" s="53"/>
      <c r="AQ2577" s="53"/>
      <c r="AR2577" s="1"/>
      <c r="AS2577" s="1"/>
    </row>
    <row r="2578" spans="1:45" ht="18.75" customHeight="1" x14ac:dyDescent="0.35">
      <c r="A2578" s="1"/>
      <c r="B2578" s="49">
        <f>IF(R2578="",0,COUNTIF($R$7:R2578,R2578))</f>
        <v>0</v>
      </c>
      <c r="C2578" s="49" t="str">
        <f t="shared" si="644"/>
        <v>0</v>
      </c>
      <c r="D2578" s="49">
        <f>IF(X2578="",0,COUNTIF($X$7:X2578,X2578))</f>
        <v>0</v>
      </c>
      <c r="E2578" s="49" t="str">
        <f t="shared" si="645"/>
        <v>0</v>
      </c>
      <c r="F2578" s="49">
        <f>IF(AD2578="",0,COUNTIF($AD$7:AD2578,AD2578))</f>
        <v>0</v>
      </c>
      <c r="G2578" s="49" t="str">
        <f t="shared" si="646"/>
        <v>0</v>
      </c>
      <c r="H2578" s="49">
        <f>IF(AJ2578="",0,COUNTIF($AJ$7:AJ2578,AJ2578))</f>
        <v>0</v>
      </c>
      <c r="I2578" s="49" t="str">
        <f t="shared" si="647"/>
        <v>0</v>
      </c>
      <c r="J2578" s="120">
        <f t="shared" si="648"/>
        <v>0</v>
      </c>
      <c r="K2578" s="50" t="str">
        <f t="shared" si="649"/>
        <v>-</v>
      </c>
      <c r="L2578" s="49">
        <f>IF(N2578="",0,COUNTIF($N$7:N2578,N2578))</f>
        <v>0</v>
      </c>
      <c r="M2578" s="50" t="str">
        <f t="shared" si="650"/>
        <v>0</v>
      </c>
      <c r="N2578" s="49" t="str">
        <f t="shared" si="651"/>
        <v/>
      </c>
      <c r="O2578" s="1"/>
      <c r="P2578" s="112"/>
      <c r="Q2578" s="4"/>
      <c r="R2578" s="4"/>
      <c r="S2578" s="54" t="str">
        <f t="shared" si="652"/>
        <v/>
      </c>
      <c r="T2578" s="51"/>
      <c r="U2578" s="53"/>
      <c r="V2578" s="233"/>
      <c r="W2578" s="234" t="str">
        <f t="shared" si="653"/>
        <v/>
      </c>
      <c r="X2578" s="52"/>
      <c r="Y2578" s="53"/>
      <c r="Z2578" s="53"/>
      <c r="AA2578" s="53"/>
      <c r="AB2578" s="54" t="str">
        <f t="shared" si="654"/>
        <v/>
      </c>
      <c r="AC2578" s="54" t="str">
        <f t="shared" si="655"/>
        <v/>
      </c>
      <c r="AD2578" s="52"/>
      <c r="AE2578" s="53"/>
      <c r="AF2578" s="53"/>
      <c r="AG2578" s="53"/>
      <c r="AH2578" s="54" t="str">
        <f t="shared" si="656"/>
        <v/>
      </c>
      <c r="AI2578" s="54" t="str">
        <f t="shared" si="657"/>
        <v/>
      </c>
      <c r="AJ2578" s="52"/>
      <c r="AK2578" s="55"/>
      <c r="AL2578" s="55"/>
      <c r="AM2578" s="55"/>
      <c r="AN2578" s="54" t="str">
        <f t="shared" si="658"/>
        <v/>
      </c>
      <c r="AO2578" s="54" t="str">
        <f t="shared" si="659"/>
        <v/>
      </c>
      <c r="AP2578" s="53"/>
      <c r="AQ2578" s="53"/>
      <c r="AR2578" s="1"/>
      <c r="AS2578" s="1"/>
    </row>
    <row r="2579" spans="1:45" ht="18.75" customHeight="1" x14ac:dyDescent="0.35">
      <c r="A2579" s="1"/>
      <c r="B2579" s="49">
        <f>IF(R2579="",0,COUNTIF($R$7:R2579,R2579))</f>
        <v>0</v>
      </c>
      <c r="C2579" s="49" t="str">
        <f t="shared" si="644"/>
        <v>0</v>
      </c>
      <c r="D2579" s="49">
        <f>IF(X2579="",0,COUNTIF($X$7:X2579,X2579))</f>
        <v>0</v>
      </c>
      <c r="E2579" s="49" t="str">
        <f t="shared" si="645"/>
        <v>0</v>
      </c>
      <c r="F2579" s="49">
        <f>IF(AD2579="",0,COUNTIF($AD$7:AD2579,AD2579))</f>
        <v>0</v>
      </c>
      <c r="G2579" s="49" t="str">
        <f t="shared" si="646"/>
        <v>0</v>
      </c>
      <c r="H2579" s="49">
        <f>IF(AJ2579="",0,COUNTIF($AJ$7:AJ2579,AJ2579))</f>
        <v>0</v>
      </c>
      <c r="I2579" s="49" t="str">
        <f t="shared" si="647"/>
        <v>0</v>
      </c>
      <c r="J2579" s="120">
        <f t="shared" si="648"/>
        <v>0</v>
      </c>
      <c r="K2579" s="50" t="str">
        <f t="shared" si="649"/>
        <v>-</v>
      </c>
      <c r="L2579" s="49">
        <f>IF(N2579="",0,COUNTIF($N$7:N2579,N2579))</f>
        <v>0</v>
      </c>
      <c r="M2579" s="50" t="str">
        <f t="shared" si="650"/>
        <v>0</v>
      </c>
      <c r="N2579" s="49" t="str">
        <f t="shared" si="651"/>
        <v/>
      </c>
      <c r="O2579" s="1"/>
      <c r="P2579" s="112"/>
      <c r="Q2579" s="4"/>
      <c r="R2579" s="4"/>
      <c r="S2579" s="54" t="str">
        <f t="shared" si="652"/>
        <v/>
      </c>
      <c r="T2579" s="51"/>
      <c r="U2579" s="53"/>
      <c r="V2579" s="233"/>
      <c r="W2579" s="234" t="str">
        <f t="shared" si="653"/>
        <v/>
      </c>
      <c r="X2579" s="52"/>
      <c r="Y2579" s="53"/>
      <c r="Z2579" s="53"/>
      <c r="AA2579" s="53"/>
      <c r="AB2579" s="54" t="str">
        <f t="shared" si="654"/>
        <v/>
      </c>
      <c r="AC2579" s="54" t="str">
        <f t="shared" si="655"/>
        <v/>
      </c>
      <c r="AD2579" s="52"/>
      <c r="AE2579" s="53"/>
      <c r="AF2579" s="53"/>
      <c r="AG2579" s="53"/>
      <c r="AH2579" s="54" t="str">
        <f t="shared" si="656"/>
        <v/>
      </c>
      <c r="AI2579" s="54" t="str">
        <f t="shared" si="657"/>
        <v/>
      </c>
      <c r="AJ2579" s="52"/>
      <c r="AK2579" s="55"/>
      <c r="AL2579" s="55"/>
      <c r="AM2579" s="55"/>
      <c r="AN2579" s="54" t="str">
        <f t="shared" si="658"/>
        <v/>
      </c>
      <c r="AO2579" s="54" t="str">
        <f t="shared" si="659"/>
        <v/>
      </c>
      <c r="AP2579" s="53"/>
      <c r="AQ2579" s="53"/>
      <c r="AR2579" s="1"/>
      <c r="AS2579" s="1"/>
    </row>
    <row r="2580" spans="1:45" ht="18.75" customHeight="1" x14ac:dyDescent="0.35">
      <c r="A2580" s="1"/>
      <c r="B2580" s="49">
        <f>IF(R2580="",0,COUNTIF($R$7:R2580,R2580))</f>
        <v>0</v>
      </c>
      <c r="C2580" s="49" t="str">
        <f t="shared" si="644"/>
        <v>0</v>
      </c>
      <c r="D2580" s="49">
        <f>IF(X2580="",0,COUNTIF($X$7:X2580,X2580))</f>
        <v>0</v>
      </c>
      <c r="E2580" s="49" t="str">
        <f t="shared" si="645"/>
        <v>0</v>
      </c>
      <c r="F2580" s="49">
        <f>IF(AD2580="",0,COUNTIF($AD$7:AD2580,AD2580))</f>
        <v>0</v>
      </c>
      <c r="G2580" s="49" t="str">
        <f t="shared" si="646"/>
        <v>0</v>
      </c>
      <c r="H2580" s="49">
        <f>IF(AJ2580="",0,COUNTIF($AJ$7:AJ2580,AJ2580))</f>
        <v>0</v>
      </c>
      <c r="I2580" s="49" t="str">
        <f t="shared" si="647"/>
        <v>0</v>
      </c>
      <c r="J2580" s="120">
        <f t="shared" si="648"/>
        <v>0</v>
      </c>
      <c r="K2580" s="50" t="str">
        <f t="shared" si="649"/>
        <v>-</v>
      </c>
      <c r="L2580" s="49">
        <f>IF(N2580="",0,COUNTIF($N$7:N2580,N2580))</f>
        <v>0</v>
      </c>
      <c r="M2580" s="50" t="str">
        <f t="shared" si="650"/>
        <v>0</v>
      </c>
      <c r="N2580" s="49" t="str">
        <f t="shared" si="651"/>
        <v/>
      </c>
      <c r="O2580" s="1"/>
      <c r="P2580" s="112"/>
      <c r="Q2580" s="4"/>
      <c r="R2580" s="4"/>
      <c r="S2580" s="54" t="str">
        <f t="shared" si="652"/>
        <v/>
      </c>
      <c r="T2580" s="51"/>
      <c r="U2580" s="53"/>
      <c r="V2580" s="233"/>
      <c r="W2580" s="234" t="str">
        <f t="shared" si="653"/>
        <v/>
      </c>
      <c r="X2580" s="52"/>
      <c r="Y2580" s="53"/>
      <c r="Z2580" s="53"/>
      <c r="AA2580" s="53"/>
      <c r="AB2580" s="54" t="str">
        <f t="shared" si="654"/>
        <v/>
      </c>
      <c r="AC2580" s="54" t="str">
        <f t="shared" si="655"/>
        <v/>
      </c>
      <c r="AD2580" s="52"/>
      <c r="AE2580" s="53"/>
      <c r="AF2580" s="53"/>
      <c r="AG2580" s="53"/>
      <c r="AH2580" s="54" t="str">
        <f t="shared" si="656"/>
        <v/>
      </c>
      <c r="AI2580" s="54" t="str">
        <f t="shared" si="657"/>
        <v/>
      </c>
      <c r="AJ2580" s="52"/>
      <c r="AK2580" s="55"/>
      <c r="AL2580" s="55"/>
      <c r="AM2580" s="55"/>
      <c r="AN2580" s="54" t="str">
        <f t="shared" si="658"/>
        <v/>
      </c>
      <c r="AO2580" s="54" t="str">
        <f t="shared" si="659"/>
        <v/>
      </c>
      <c r="AP2580" s="53"/>
      <c r="AQ2580" s="53"/>
      <c r="AR2580" s="1"/>
      <c r="AS2580" s="1"/>
    </row>
    <row r="2581" spans="1:45" ht="18.75" customHeight="1" x14ac:dyDescent="0.35">
      <c r="A2581" s="1"/>
      <c r="B2581" s="49">
        <f>IF(R2581="",0,COUNTIF($R$7:R2581,R2581))</f>
        <v>0</v>
      </c>
      <c r="C2581" s="49" t="str">
        <f t="shared" si="644"/>
        <v>0</v>
      </c>
      <c r="D2581" s="49">
        <f>IF(X2581="",0,COUNTIF($X$7:X2581,X2581))</f>
        <v>0</v>
      </c>
      <c r="E2581" s="49" t="str">
        <f t="shared" si="645"/>
        <v>0</v>
      </c>
      <c r="F2581" s="49">
        <f>IF(AD2581="",0,COUNTIF($AD$7:AD2581,AD2581))</f>
        <v>0</v>
      </c>
      <c r="G2581" s="49" t="str">
        <f t="shared" si="646"/>
        <v>0</v>
      </c>
      <c r="H2581" s="49">
        <f>IF(AJ2581="",0,COUNTIF($AJ$7:AJ2581,AJ2581))</f>
        <v>0</v>
      </c>
      <c r="I2581" s="49" t="str">
        <f t="shared" si="647"/>
        <v>0</v>
      </c>
      <c r="J2581" s="120">
        <f t="shared" si="648"/>
        <v>0</v>
      </c>
      <c r="K2581" s="50" t="str">
        <f t="shared" si="649"/>
        <v>-</v>
      </c>
      <c r="L2581" s="49">
        <f>IF(N2581="",0,COUNTIF($N$7:N2581,N2581))</f>
        <v>0</v>
      </c>
      <c r="M2581" s="50" t="str">
        <f t="shared" si="650"/>
        <v>0</v>
      </c>
      <c r="N2581" s="49" t="str">
        <f t="shared" si="651"/>
        <v/>
      </c>
      <c r="O2581" s="1"/>
      <c r="P2581" s="112"/>
      <c r="Q2581" s="4"/>
      <c r="R2581" s="4"/>
      <c r="S2581" s="54" t="str">
        <f t="shared" si="652"/>
        <v/>
      </c>
      <c r="T2581" s="51"/>
      <c r="U2581" s="53"/>
      <c r="V2581" s="233"/>
      <c r="W2581" s="234" t="str">
        <f t="shared" si="653"/>
        <v/>
      </c>
      <c r="X2581" s="52"/>
      <c r="Y2581" s="53"/>
      <c r="Z2581" s="53"/>
      <c r="AA2581" s="53"/>
      <c r="AB2581" s="54" t="str">
        <f t="shared" si="654"/>
        <v/>
      </c>
      <c r="AC2581" s="54" t="str">
        <f t="shared" si="655"/>
        <v/>
      </c>
      <c r="AD2581" s="52"/>
      <c r="AE2581" s="53"/>
      <c r="AF2581" s="53"/>
      <c r="AG2581" s="53"/>
      <c r="AH2581" s="54" t="str">
        <f t="shared" si="656"/>
        <v/>
      </c>
      <c r="AI2581" s="54" t="str">
        <f t="shared" si="657"/>
        <v/>
      </c>
      <c r="AJ2581" s="52"/>
      <c r="AK2581" s="55"/>
      <c r="AL2581" s="55"/>
      <c r="AM2581" s="55"/>
      <c r="AN2581" s="54" t="str">
        <f t="shared" si="658"/>
        <v/>
      </c>
      <c r="AO2581" s="54" t="str">
        <f t="shared" si="659"/>
        <v/>
      </c>
      <c r="AP2581" s="53"/>
      <c r="AQ2581" s="53"/>
      <c r="AR2581" s="1"/>
      <c r="AS2581" s="1"/>
    </row>
    <row r="2582" spans="1:45" ht="18.75" customHeight="1" x14ac:dyDescent="0.35">
      <c r="A2582" s="1"/>
      <c r="B2582" s="49">
        <f>IF(R2582="",0,COUNTIF($R$7:R2582,R2582))</f>
        <v>0</v>
      </c>
      <c r="C2582" s="49" t="str">
        <f t="shared" si="644"/>
        <v>0</v>
      </c>
      <c r="D2582" s="49">
        <f>IF(X2582="",0,COUNTIF($X$7:X2582,X2582))</f>
        <v>0</v>
      </c>
      <c r="E2582" s="49" t="str">
        <f t="shared" si="645"/>
        <v>0</v>
      </c>
      <c r="F2582" s="49">
        <f>IF(AD2582="",0,COUNTIF($AD$7:AD2582,AD2582))</f>
        <v>0</v>
      </c>
      <c r="G2582" s="49" t="str">
        <f t="shared" si="646"/>
        <v>0</v>
      </c>
      <c r="H2582" s="49">
        <f>IF(AJ2582="",0,COUNTIF($AJ$7:AJ2582,AJ2582))</f>
        <v>0</v>
      </c>
      <c r="I2582" s="49" t="str">
        <f t="shared" si="647"/>
        <v>0</v>
      </c>
      <c r="J2582" s="120">
        <f t="shared" si="648"/>
        <v>0</v>
      </c>
      <c r="K2582" s="50" t="str">
        <f t="shared" si="649"/>
        <v>-</v>
      </c>
      <c r="L2582" s="49">
        <f>IF(N2582="",0,COUNTIF($N$7:N2582,N2582))</f>
        <v>0</v>
      </c>
      <c r="M2582" s="50" t="str">
        <f t="shared" si="650"/>
        <v>0</v>
      </c>
      <c r="N2582" s="49" t="str">
        <f t="shared" si="651"/>
        <v/>
      </c>
      <c r="O2582" s="1"/>
      <c r="P2582" s="112"/>
      <c r="Q2582" s="4"/>
      <c r="R2582" s="4"/>
      <c r="S2582" s="54" t="str">
        <f t="shared" si="652"/>
        <v/>
      </c>
      <c r="T2582" s="51"/>
      <c r="U2582" s="53"/>
      <c r="V2582" s="233"/>
      <c r="W2582" s="234" t="str">
        <f t="shared" si="653"/>
        <v/>
      </c>
      <c r="X2582" s="52"/>
      <c r="Y2582" s="53"/>
      <c r="Z2582" s="53"/>
      <c r="AA2582" s="53"/>
      <c r="AB2582" s="54" t="str">
        <f t="shared" si="654"/>
        <v/>
      </c>
      <c r="AC2582" s="54" t="str">
        <f t="shared" si="655"/>
        <v/>
      </c>
      <c r="AD2582" s="52"/>
      <c r="AE2582" s="53"/>
      <c r="AF2582" s="53"/>
      <c r="AG2582" s="53"/>
      <c r="AH2582" s="54" t="str">
        <f t="shared" si="656"/>
        <v/>
      </c>
      <c r="AI2582" s="54" t="str">
        <f t="shared" si="657"/>
        <v/>
      </c>
      <c r="AJ2582" s="52"/>
      <c r="AK2582" s="55"/>
      <c r="AL2582" s="55"/>
      <c r="AM2582" s="55"/>
      <c r="AN2582" s="54" t="str">
        <f t="shared" si="658"/>
        <v/>
      </c>
      <c r="AO2582" s="54" t="str">
        <f t="shared" si="659"/>
        <v/>
      </c>
      <c r="AP2582" s="53"/>
      <c r="AQ2582" s="53"/>
      <c r="AR2582" s="1"/>
      <c r="AS2582" s="1"/>
    </row>
    <row r="2583" spans="1:45" ht="18.75" customHeight="1" x14ac:dyDescent="0.35">
      <c r="A2583" s="1"/>
      <c r="B2583" s="49">
        <f>IF(R2583="",0,COUNTIF($R$7:R2583,R2583))</f>
        <v>0</v>
      </c>
      <c r="C2583" s="49" t="str">
        <f t="shared" si="644"/>
        <v>0</v>
      </c>
      <c r="D2583" s="49">
        <f>IF(X2583="",0,COUNTIF($X$7:X2583,X2583))</f>
        <v>0</v>
      </c>
      <c r="E2583" s="49" t="str">
        <f t="shared" si="645"/>
        <v>0</v>
      </c>
      <c r="F2583" s="49">
        <f>IF(AD2583="",0,COUNTIF($AD$7:AD2583,AD2583))</f>
        <v>0</v>
      </c>
      <c r="G2583" s="49" t="str">
        <f t="shared" si="646"/>
        <v>0</v>
      </c>
      <c r="H2583" s="49">
        <f>IF(AJ2583="",0,COUNTIF($AJ$7:AJ2583,AJ2583))</f>
        <v>0</v>
      </c>
      <c r="I2583" s="49" t="str">
        <f t="shared" si="647"/>
        <v>0</v>
      </c>
      <c r="J2583" s="120">
        <f t="shared" si="648"/>
        <v>0</v>
      </c>
      <c r="K2583" s="50" t="str">
        <f t="shared" si="649"/>
        <v>-</v>
      </c>
      <c r="L2583" s="49">
        <f>IF(N2583="",0,COUNTIF($N$7:N2583,N2583))</f>
        <v>0</v>
      </c>
      <c r="M2583" s="50" t="str">
        <f t="shared" si="650"/>
        <v>0</v>
      </c>
      <c r="N2583" s="49" t="str">
        <f t="shared" si="651"/>
        <v/>
      </c>
      <c r="O2583" s="1"/>
      <c r="P2583" s="112"/>
      <c r="Q2583" s="4"/>
      <c r="R2583" s="4"/>
      <c r="S2583" s="54" t="str">
        <f t="shared" si="652"/>
        <v/>
      </c>
      <c r="T2583" s="51"/>
      <c r="U2583" s="53"/>
      <c r="V2583" s="233"/>
      <c r="W2583" s="234" t="str">
        <f t="shared" si="653"/>
        <v/>
      </c>
      <c r="X2583" s="52"/>
      <c r="Y2583" s="53"/>
      <c r="Z2583" s="53"/>
      <c r="AA2583" s="53"/>
      <c r="AB2583" s="54" t="str">
        <f t="shared" si="654"/>
        <v/>
      </c>
      <c r="AC2583" s="54" t="str">
        <f t="shared" si="655"/>
        <v/>
      </c>
      <c r="AD2583" s="52"/>
      <c r="AE2583" s="53"/>
      <c r="AF2583" s="53"/>
      <c r="AG2583" s="53"/>
      <c r="AH2583" s="54" t="str">
        <f t="shared" si="656"/>
        <v/>
      </c>
      <c r="AI2583" s="54" t="str">
        <f t="shared" si="657"/>
        <v/>
      </c>
      <c r="AJ2583" s="52"/>
      <c r="AK2583" s="55"/>
      <c r="AL2583" s="55"/>
      <c r="AM2583" s="55"/>
      <c r="AN2583" s="54" t="str">
        <f t="shared" si="658"/>
        <v/>
      </c>
      <c r="AO2583" s="54" t="str">
        <f t="shared" si="659"/>
        <v/>
      </c>
      <c r="AP2583" s="53"/>
      <c r="AQ2583" s="53"/>
      <c r="AR2583" s="1"/>
      <c r="AS2583" s="1"/>
    </row>
    <row r="2584" spans="1:45" ht="18.75" customHeight="1" x14ac:dyDescent="0.35">
      <c r="A2584" s="1"/>
      <c r="B2584" s="49">
        <f>IF(R2584="",0,COUNTIF($R$7:R2584,R2584))</f>
        <v>0</v>
      </c>
      <c r="C2584" s="49" t="str">
        <f t="shared" si="644"/>
        <v>0</v>
      </c>
      <c r="D2584" s="49">
        <f>IF(X2584="",0,COUNTIF($X$7:X2584,X2584))</f>
        <v>0</v>
      </c>
      <c r="E2584" s="49" t="str">
        <f t="shared" si="645"/>
        <v>0</v>
      </c>
      <c r="F2584" s="49">
        <f>IF(AD2584="",0,COUNTIF($AD$7:AD2584,AD2584))</f>
        <v>0</v>
      </c>
      <c r="G2584" s="49" t="str">
        <f t="shared" si="646"/>
        <v>0</v>
      </c>
      <c r="H2584" s="49">
        <f>IF(AJ2584="",0,COUNTIF($AJ$7:AJ2584,AJ2584))</f>
        <v>0</v>
      </c>
      <c r="I2584" s="49" t="str">
        <f t="shared" si="647"/>
        <v>0</v>
      </c>
      <c r="J2584" s="120">
        <f t="shared" si="648"/>
        <v>0</v>
      </c>
      <c r="K2584" s="50" t="str">
        <f t="shared" si="649"/>
        <v>-</v>
      </c>
      <c r="L2584" s="49">
        <f>IF(N2584="",0,COUNTIF($N$7:N2584,N2584))</f>
        <v>0</v>
      </c>
      <c r="M2584" s="50" t="str">
        <f t="shared" si="650"/>
        <v>0</v>
      </c>
      <c r="N2584" s="49" t="str">
        <f t="shared" si="651"/>
        <v/>
      </c>
      <c r="O2584" s="1"/>
      <c r="P2584" s="112"/>
      <c r="Q2584" s="4"/>
      <c r="R2584" s="4"/>
      <c r="S2584" s="54" t="str">
        <f t="shared" si="652"/>
        <v/>
      </c>
      <c r="T2584" s="51"/>
      <c r="U2584" s="53"/>
      <c r="V2584" s="233"/>
      <c r="W2584" s="234" t="str">
        <f t="shared" si="653"/>
        <v/>
      </c>
      <c r="X2584" s="52"/>
      <c r="Y2584" s="53"/>
      <c r="Z2584" s="53"/>
      <c r="AA2584" s="53"/>
      <c r="AB2584" s="54" t="str">
        <f t="shared" si="654"/>
        <v/>
      </c>
      <c r="AC2584" s="54" t="str">
        <f t="shared" si="655"/>
        <v/>
      </c>
      <c r="AD2584" s="52"/>
      <c r="AE2584" s="53"/>
      <c r="AF2584" s="53"/>
      <c r="AG2584" s="53"/>
      <c r="AH2584" s="54" t="str">
        <f t="shared" si="656"/>
        <v/>
      </c>
      <c r="AI2584" s="54" t="str">
        <f t="shared" si="657"/>
        <v/>
      </c>
      <c r="AJ2584" s="52"/>
      <c r="AK2584" s="55"/>
      <c r="AL2584" s="55"/>
      <c r="AM2584" s="55"/>
      <c r="AN2584" s="54" t="str">
        <f t="shared" si="658"/>
        <v/>
      </c>
      <c r="AO2584" s="54" t="str">
        <f t="shared" si="659"/>
        <v/>
      </c>
      <c r="AP2584" s="53"/>
      <c r="AQ2584" s="53"/>
      <c r="AR2584" s="1"/>
      <c r="AS2584" s="1"/>
    </row>
    <row r="2585" spans="1:45" ht="18.75" customHeight="1" x14ac:dyDescent="0.35">
      <c r="A2585" s="1"/>
      <c r="B2585" s="49">
        <f>IF(R2585="",0,COUNTIF($R$7:R2585,R2585))</f>
        <v>0</v>
      </c>
      <c r="C2585" s="49" t="str">
        <f t="shared" si="644"/>
        <v>0</v>
      </c>
      <c r="D2585" s="49">
        <f>IF(X2585="",0,COUNTIF($X$7:X2585,X2585))</f>
        <v>0</v>
      </c>
      <c r="E2585" s="49" t="str">
        <f t="shared" si="645"/>
        <v>0</v>
      </c>
      <c r="F2585" s="49">
        <f>IF(AD2585="",0,COUNTIF($AD$7:AD2585,AD2585))</f>
        <v>0</v>
      </c>
      <c r="G2585" s="49" t="str">
        <f t="shared" si="646"/>
        <v>0</v>
      </c>
      <c r="H2585" s="49">
        <f>IF(AJ2585="",0,COUNTIF($AJ$7:AJ2585,AJ2585))</f>
        <v>0</v>
      </c>
      <c r="I2585" s="49" t="str">
        <f t="shared" si="647"/>
        <v>0</v>
      </c>
      <c r="J2585" s="120">
        <f t="shared" si="648"/>
        <v>0</v>
      </c>
      <c r="K2585" s="50" t="str">
        <f t="shared" si="649"/>
        <v>-</v>
      </c>
      <c r="L2585" s="49">
        <f>IF(N2585="",0,COUNTIF($N$7:N2585,N2585))</f>
        <v>0</v>
      </c>
      <c r="M2585" s="50" t="str">
        <f t="shared" si="650"/>
        <v>0</v>
      </c>
      <c r="N2585" s="49" t="str">
        <f t="shared" si="651"/>
        <v/>
      </c>
      <c r="O2585" s="1"/>
      <c r="P2585" s="112"/>
      <c r="Q2585" s="4"/>
      <c r="R2585" s="4"/>
      <c r="S2585" s="54" t="str">
        <f t="shared" si="652"/>
        <v/>
      </c>
      <c r="T2585" s="51"/>
      <c r="U2585" s="53"/>
      <c r="V2585" s="233"/>
      <c r="W2585" s="234" t="str">
        <f t="shared" si="653"/>
        <v/>
      </c>
      <c r="X2585" s="52"/>
      <c r="Y2585" s="53"/>
      <c r="Z2585" s="53"/>
      <c r="AA2585" s="53"/>
      <c r="AB2585" s="54" t="str">
        <f t="shared" si="654"/>
        <v/>
      </c>
      <c r="AC2585" s="54" t="str">
        <f t="shared" si="655"/>
        <v/>
      </c>
      <c r="AD2585" s="52"/>
      <c r="AE2585" s="53"/>
      <c r="AF2585" s="53"/>
      <c r="AG2585" s="53"/>
      <c r="AH2585" s="54" t="str">
        <f t="shared" si="656"/>
        <v/>
      </c>
      <c r="AI2585" s="54" t="str">
        <f t="shared" si="657"/>
        <v/>
      </c>
      <c r="AJ2585" s="52"/>
      <c r="AK2585" s="55"/>
      <c r="AL2585" s="55"/>
      <c r="AM2585" s="55"/>
      <c r="AN2585" s="54" t="str">
        <f t="shared" si="658"/>
        <v/>
      </c>
      <c r="AO2585" s="54" t="str">
        <f t="shared" si="659"/>
        <v/>
      </c>
      <c r="AP2585" s="53"/>
      <c r="AQ2585" s="53"/>
      <c r="AR2585" s="1"/>
      <c r="AS2585" s="1"/>
    </row>
    <row r="2586" spans="1:45" ht="18.75" customHeight="1" x14ac:dyDescent="0.35">
      <c r="A2586" s="1"/>
      <c r="B2586" s="49">
        <f>IF(R2586="",0,COUNTIF($R$7:R2586,R2586))</f>
        <v>0</v>
      </c>
      <c r="C2586" s="49" t="str">
        <f t="shared" si="644"/>
        <v>0</v>
      </c>
      <c r="D2586" s="49">
        <f>IF(X2586="",0,COUNTIF($X$7:X2586,X2586))</f>
        <v>0</v>
      </c>
      <c r="E2586" s="49" t="str">
        <f t="shared" si="645"/>
        <v>0</v>
      </c>
      <c r="F2586" s="49">
        <f>IF(AD2586="",0,COUNTIF($AD$7:AD2586,AD2586))</f>
        <v>0</v>
      </c>
      <c r="G2586" s="49" t="str">
        <f t="shared" si="646"/>
        <v>0</v>
      </c>
      <c r="H2586" s="49">
        <f>IF(AJ2586="",0,COUNTIF($AJ$7:AJ2586,AJ2586))</f>
        <v>0</v>
      </c>
      <c r="I2586" s="49" t="str">
        <f t="shared" si="647"/>
        <v>0</v>
      </c>
      <c r="J2586" s="120">
        <f t="shared" si="648"/>
        <v>0</v>
      </c>
      <c r="K2586" s="50" t="str">
        <f t="shared" si="649"/>
        <v>-</v>
      </c>
      <c r="L2586" s="49">
        <f>IF(N2586="",0,COUNTIF($N$7:N2586,N2586))</f>
        <v>0</v>
      </c>
      <c r="M2586" s="50" t="str">
        <f t="shared" si="650"/>
        <v>0</v>
      </c>
      <c r="N2586" s="49" t="str">
        <f t="shared" si="651"/>
        <v/>
      </c>
      <c r="O2586" s="1"/>
      <c r="P2586" s="112"/>
      <c r="Q2586" s="4"/>
      <c r="R2586" s="4"/>
      <c r="S2586" s="54" t="str">
        <f t="shared" si="652"/>
        <v/>
      </c>
      <c r="T2586" s="51"/>
      <c r="U2586" s="53"/>
      <c r="V2586" s="233"/>
      <c r="W2586" s="234" t="str">
        <f t="shared" si="653"/>
        <v/>
      </c>
      <c r="X2586" s="52"/>
      <c r="Y2586" s="53"/>
      <c r="Z2586" s="53"/>
      <c r="AA2586" s="53"/>
      <c r="AB2586" s="54" t="str">
        <f t="shared" si="654"/>
        <v/>
      </c>
      <c r="AC2586" s="54" t="str">
        <f t="shared" si="655"/>
        <v/>
      </c>
      <c r="AD2586" s="52"/>
      <c r="AE2586" s="53"/>
      <c r="AF2586" s="53"/>
      <c r="AG2586" s="53"/>
      <c r="AH2586" s="54" t="str">
        <f t="shared" si="656"/>
        <v/>
      </c>
      <c r="AI2586" s="54" t="str">
        <f t="shared" si="657"/>
        <v/>
      </c>
      <c r="AJ2586" s="52"/>
      <c r="AK2586" s="55"/>
      <c r="AL2586" s="55"/>
      <c r="AM2586" s="55"/>
      <c r="AN2586" s="54" t="str">
        <f t="shared" si="658"/>
        <v/>
      </c>
      <c r="AO2586" s="54" t="str">
        <f t="shared" si="659"/>
        <v/>
      </c>
      <c r="AP2586" s="53"/>
      <c r="AQ2586" s="53"/>
      <c r="AR2586" s="1"/>
      <c r="AS2586" s="1"/>
    </row>
    <row r="2587" spans="1:45" ht="18.75" customHeight="1" x14ac:dyDescent="0.35">
      <c r="A2587" s="1"/>
      <c r="B2587" s="49">
        <f>IF(R2587="",0,COUNTIF($R$7:R2587,R2587))</f>
        <v>0</v>
      </c>
      <c r="C2587" s="49" t="str">
        <f t="shared" si="644"/>
        <v>0</v>
      </c>
      <c r="D2587" s="49">
        <f>IF(X2587="",0,COUNTIF($X$7:X2587,X2587))</f>
        <v>0</v>
      </c>
      <c r="E2587" s="49" t="str">
        <f t="shared" si="645"/>
        <v>0</v>
      </c>
      <c r="F2587" s="49">
        <f>IF(AD2587="",0,COUNTIF($AD$7:AD2587,AD2587))</f>
        <v>0</v>
      </c>
      <c r="G2587" s="49" t="str">
        <f t="shared" si="646"/>
        <v>0</v>
      </c>
      <c r="H2587" s="49">
        <f>IF(AJ2587="",0,COUNTIF($AJ$7:AJ2587,AJ2587))</f>
        <v>0</v>
      </c>
      <c r="I2587" s="49" t="str">
        <f t="shared" si="647"/>
        <v>0</v>
      </c>
      <c r="J2587" s="120">
        <f t="shared" si="648"/>
        <v>0</v>
      </c>
      <c r="K2587" s="50" t="str">
        <f t="shared" si="649"/>
        <v>-</v>
      </c>
      <c r="L2587" s="49">
        <f>IF(N2587="",0,COUNTIF($N$7:N2587,N2587))</f>
        <v>0</v>
      </c>
      <c r="M2587" s="50" t="str">
        <f t="shared" si="650"/>
        <v>0</v>
      </c>
      <c r="N2587" s="49" t="str">
        <f t="shared" si="651"/>
        <v/>
      </c>
      <c r="O2587" s="1"/>
      <c r="P2587" s="112"/>
      <c r="Q2587" s="4"/>
      <c r="R2587" s="4"/>
      <c r="S2587" s="54" t="str">
        <f t="shared" si="652"/>
        <v/>
      </c>
      <c r="T2587" s="51"/>
      <c r="U2587" s="53"/>
      <c r="V2587" s="233"/>
      <c r="W2587" s="234" t="str">
        <f t="shared" si="653"/>
        <v/>
      </c>
      <c r="X2587" s="52"/>
      <c r="Y2587" s="53"/>
      <c r="Z2587" s="53"/>
      <c r="AA2587" s="53"/>
      <c r="AB2587" s="54" t="str">
        <f t="shared" si="654"/>
        <v/>
      </c>
      <c r="AC2587" s="54" t="str">
        <f t="shared" si="655"/>
        <v/>
      </c>
      <c r="AD2587" s="52"/>
      <c r="AE2587" s="53"/>
      <c r="AF2587" s="53"/>
      <c r="AG2587" s="53"/>
      <c r="AH2587" s="54" t="str">
        <f t="shared" si="656"/>
        <v/>
      </c>
      <c r="AI2587" s="54" t="str">
        <f t="shared" si="657"/>
        <v/>
      </c>
      <c r="AJ2587" s="52"/>
      <c r="AK2587" s="55"/>
      <c r="AL2587" s="55"/>
      <c r="AM2587" s="55"/>
      <c r="AN2587" s="54" t="str">
        <f t="shared" si="658"/>
        <v/>
      </c>
      <c r="AO2587" s="54" t="str">
        <f t="shared" si="659"/>
        <v/>
      </c>
      <c r="AP2587" s="53"/>
      <c r="AQ2587" s="53"/>
      <c r="AR2587" s="1"/>
      <c r="AS2587" s="1"/>
    </row>
    <row r="2588" spans="1:45" ht="18.75" customHeight="1" x14ac:dyDescent="0.35">
      <c r="A2588" s="1"/>
      <c r="B2588" s="49">
        <f>IF(R2588="",0,COUNTIF($R$7:R2588,R2588))</f>
        <v>0</v>
      </c>
      <c r="C2588" s="49" t="str">
        <f t="shared" si="644"/>
        <v>0</v>
      </c>
      <c r="D2588" s="49">
        <f>IF(X2588="",0,COUNTIF($X$7:X2588,X2588))</f>
        <v>0</v>
      </c>
      <c r="E2588" s="49" t="str">
        <f t="shared" si="645"/>
        <v>0</v>
      </c>
      <c r="F2588" s="49">
        <f>IF(AD2588="",0,COUNTIF($AD$7:AD2588,AD2588))</f>
        <v>0</v>
      </c>
      <c r="G2588" s="49" t="str">
        <f t="shared" si="646"/>
        <v>0</v>
      </c>
      <c r="H2588" s="49">
        <f>IF(AJ2588="",0,COUNTIF($AJ$7:AJ2588,AJ2588))</f>
        <v>0</v>
      </c>
      <c r="I2588" s="49" t="str">
        <f t="shared" si="647"/>
        <v>0</v>
      </c>
      <c r="J2588" s="120">
        <f t="shared" si="648"/>
        <v>0</v>
      </c>
      <c r="K2588" s="50" t="str">
        <f t="shared" si="649"/>
        <v>-</v>
      </c>
      <c r="L2588" s="49">
        <f>IF(N2588="",0,COUNTIF($N$7:N2588,N2588))</f>
        <v>0</v>
      </c>
      <c r="M2588" s="50" t="str">
        <f t="shared" si="650"/>
        <v>0</v>
      </c>
      <c r="N2588" s="49" t="str">
        <f t="shared" si="651"/>
        <v/>
      </c>
      <c r="O2588" s="1"/>
      <c r="P2588" s="112"/>
      <c r="Q2588" s="4"/>
      <c r="R2588" s="4"/>
      <c r="S2588" s="54" t="str">
        <f t="shared" si="652"/>
        <v/>
      </c>
      <c r="T2588" s="51"/>
      <c r="U2588" s="53"/>
      <c r="V2588" s="233"/>
      <c r="W2588" s="234" t="str">
        <f t="shared" si="653"/>
        <v/>
      </c>
      <c r="X2588" s="52"/>
      <c r="Y2588" s="53"/>
      <c r="Z2588" s="53"/>
      <c r="AA2588" s="53"/>
      <c r="AB2588" s="54" t="str">
        <f t="shared" si="654"/>
        <v/>
      </c>
      <c r="AC2588" s="54" t="str">
        <f t="shared" si="655"/>
        <v/>
      </c>
      <c r="AD2588" s="52"/>
      <c r="AE2588" s="53"/>
      <c r="AF2588" s="53"/>
      <c r="AG2588" s="53"/>
      <c r="AH2588" s="54" t="str">
        <f t="shared" si="656"/>
        <v/>
      </c>
      <c r="AI2588" s="54" t="str">
        <f t="shared" si="657"/>
        <v/>
      </c>
      <c r="AJ2588" s="52"/>
      <c r="AK2588" s="55"/>
      <c r="AL2588" s="55"/>
      <c r="AM2588" s="55"/>
      <c r="AN2588" s="54" t="str">
        <f t="shared" si="658"/>
        <v/>
      </c>
      <c r="AO2588" s="54" t="str">
        <f t="shared" si="659"/>
        <v/>
      </c>
      <c r="AP2588" s="53"/>
      <c r="AQ2588" s="53"/>
      <c r="AR2588" s="1"/>
      <c r="AS2588" s="1"/>
    </row>
    <row r="2589" spans="1:45" ht="18.75" customHeight="1" x14ac:dyDescent="0.35">
      <c r="A2589" s="1"/>
      <c r="B2589" s="49">
        <f>IF(R2589="",0,COUNTIF($R$7:R2589,R2589))</f>
        <v>0</v>
      </c>
      <c r="C2589" s="49" t="str">
        <f t="shared" si="644"/>
        <v>0</v>
      </c>
      <c r="D2589" s="49">
        <f>IF(X2589="",0,COUNTIF($X$7:X2589,X2589))</f>
        <v>0</v>
      </c>
      <c r="E2589" s="49" t="str">
        <f t="shared" si="645"/>
        <v>0</v>
      </c>
      <c r="F2589" s="49">
        <f>IF(AD2589="",0,COUNTIF($AD$7:AD2589,AD2589))</f>
        <v>0</v>
      </c>
      <c r="G2589" s="49" t="str">
        <f t="shared" si="646"/>
        <v>0</v>
      </c>
      <c r="H2589" s="49">
        <f>IF(AJ2589="",0,COUNTIF($AJ$7:AJ2589,AJ2589))</f>
        <v>0</v>
      </c>
      <c r="I2589" s="49" t="str">
        <f t="shared" si="647"/>
        <v>0</v>
      </c>
      <c r="J2589" s="120">
        <f t="shared" si="648"/>
        <v>0</v>
      </c>
      <c r="K2589" s="50" t="str">
        <f t="shared" si="649"/>
        <v>-</v>
      </c>
      <c r="L2589" s="49">
        <f>IF(N2589="",0,COUNTIF($N$7:N2589,N2589))</f>
        <v>0</v>
      </c>
      <c r="M2589" s="50" t="str">
        <f t="shared" si="650"/>
        <v>0</v>
      </c>
      <c r="N2589" s="49" t="str">
        <f t="shared" si="651"/>
        <v/>
      </c>
      <c r="O2589" s="1"/>
      <c r="P2589" s="112"/>
      <c r="Q2589" s="4"/>
      <c r="R2589" s="4"/>
      <c r="S2589" s="54" t="str">
        <f t="shared" si="652"/>
        <v/>
      </c>
      <c r="T2589" s="51"/>
      <c r="U2589" s="53"/>
      <c r="V2589" s="233"/>
      <c r="W2589" s="234" t="str">
        <f t="shared" si="653"/>
        <v/>
      </c>
      <c r="X2589" s="52"/>
      <c r="Y2589" s="53"/>
      <c r="Z2589" s="53"/>
      <c r="AA2589" s="53"/>
      <c r="AB2589" s="54" t="str">
        <f t="shared" si="654"/>
        <v/>
      </c>
      <c r="AC2589" s="54" t="str">
        <f t="shared" si="655"/>
        <v/>
      </c>
      <c r="AD2589" s="52"/>
      <c r="AE2589" s="53"/>
      <c r="AF2589" s="53"/>
      <c r="AG2589" s="53"/>
      <c r="AH2589" s="54" t="str">
        <f t="shared" si="656"/>
        <v/>
      </c>
      <c r="AI2589" s="54" t="str">
        <f t="shared" si="657"/>
        <v/>
      </c>
      <c r="AJ2589" s="52"/>
      <c r="AK2589" s="55"/>
      <c r="AL2589" s="55"/>
      <c r="AM2589" s="55"/>
      <c r="AN2589" s="54" t="str">
        <f t="shared" si="658"/>
        <v/>
      </c>
      <c r="AO2589" s="54" t="str">
        <f t="shared" si="659"/>
        <v/>
      </c>
      <c r="AP2589" s="53"/>
      <c r="AQ2589" s="53"/>
      <c r="AR2589" s="1"/>
      <c r="AS2589" s="1"/>
    </row>
    <row r="2590" spans="1:45" ht="18.75" customHeight="1" x14ac:dyDescent="0.35">
      <c r="A2590" s="1"/>
      <c r="B2590" s="49">
        <f>IF(R2590="",0,COUNTIF($R$7:R2590,R2590))</f>
        <v>0</v>
      </c>
      <c r="C2590" s="49" t="str">
        <f t="shared" si="644"/>
        <v>0</v>
      </c>
      <c r="D2590" s="49">
        <f>IF(X2590="",0,COUNTIF($X$7:X2590,X2590))</f>
        <v>0</v>
      </c>
      <c r="E2590" s="49" t="str">
        <f t="shared" si="645"/>
        <v>0</v>
      </c>
      <c r="F2590" s="49">
        <f>IF(AD2590="",0,COUNTIF($AD$7:AD2590,AD2590))</f>
        <v>0</v>
      </c>
      <c r="G2590" s="49" t="str">
        <f t="shared" si="646"/>
        <v>0</v>
      </c>
      <c r="H2590" s="49">
        <f>IF(AJ2590="",0,COUNTIF($AJ$7:AJ2590,AJ2590))</f>
        <v>0</v>
      </c>
      <c r="I2590" s="49" t="str">
        <f t="shared" si="647"/>
        <v>0</v>
      </c>
      <c r="J2590" s="120">
        <f t="shared" si="648"/>
        <v>0</v>
      </c>
      <c r="K2590" s="50" t="str">
        <f t="shared" si="649"/>
        <v>-</v>
      </c>
      <c r="L2590" s="49">
        <f>IF(N2590="",0,COUNTIF($N$7:N2590,N2590))</f>
        <v>0</v>
      </c>
      <c r="M2590" s="50" t="str">
        <f t="shared" si="650"/>
        <v>0</v>
      </c>
      <c r="N2590" s="49" t="str">
        <f t="shared" si="651"/>
        <v/>
      </c>
      <c r="O2590" s="1"/>
      <c r="P2590" s="112"/>
      <c r="Q2590" s="4"/>
      <c r="R2590" s="4"/>
      <c r="S2590" s="54" t="str">
        <f t="shared" si="652"/>
        <v/>
      </c>
      <c r="T2590" s="51"/>
      <c r="U2590" s="53"/>
      <c r="V2590" s="233"/>
      <c r="W2590" s="234" t="str">
        <f t="shared" si="653"/>
        <v/>
      </c>
      <c r="X2590" s="52"/>
      <c r="Y2590" s="53"/>
      <c r="Z2590" s="53"/>
      <c r="AA2590" s="53"/>
      <c r="AB2590" s="54" t="str">
        <f t="shared" si="654"/>
        <v/>
      </c>
      <c r="AC2590" s="54" t="str">
        <f t="shared" si="655"/>
        <v/>
      </c>
      <c r="AD2590" s="52"/>
      <c r="AE2590" s="53"/>
      <c r="AF2590" s="53"/>
      <c r="AG2590" s="53"/>
      <c r="AH2590" s="54" t="str">
        <f t="shared" si="656"/>
        <v/>
      </c>
      <c r="AI2590" s="54" t="str">
        <f t="shared" si="657"/>
        <v/>
      </c>
      <c r="AJ2590" s="52"/>
      <c r="AK2590" s="55"/>
      <c r="AL2590" s="55"/>
      <c r="AM2590" s="55"/>
      <c r="AN2590" s="54" t="str">
        <f t="shared" si="658"/>
        <v/>
      </c>
      <c r="AO2590" s="54" t="str">
        <f t="shared" si="659"/>
        <v/>
      </c>
      <c r="AP2590" s="53"/>
      <c r="AQ2590" s="53"/>
      <c r="AR2590" s="1"/>
      <c r="AS2590" s="1"/>
    </row>
    <row r="2591" spans="1:45" ht="18.75" customHeight="1" x14ac:dyDescent="0.35">
      <c r="A2591" s="1"/>
      <c r="B2591" s="49">
        <f>IF(R2591="",0,COUNTIF($R$7:R2591,R2591))</f>
        <v>0</v>
      </c>
      <c r="C2591" s="49" t="str">
        <f t="shared" si="644"/>
        <v>0</v>
      </c>
      <c r="D2591" s="49">
        <f>IF(X2591="",0,COUNTIF($X$7:X2591,X2591))</f>
        <v>0</v>
      </c>
      <c r="E2591" s="49" t="str">
        <f t="shared" si="645"/>
        <v>0</v>
      </c>
      <c r="F2591" s="49">
        <f>IF(AD2591="",0,COUNTIF($AD$7:AD2591,AD2591))</f>
        <v>0</v>
      </c>
      <c r="G2591" s="49" t="str">
        <f t="shared" si="646"/>
        <v>0</v>
      </c>
      <c r="H2591" s="49">
        <f>IF(AJ2591="",0,COUNTIF($AJ$7:AJ2591,AJ2591))</f>
        <v>0</v>
      </c>
      <c r="I2591" s="49" t="str">
        <f t="shared" si="647"/>
        <v>0</v>
      </c>
      <c r="J2591" s="120">
        <f t="shared" si="648"/>
        <v>0</v>
      </c>
      <c r="K2591" s="50" t="str">
        <f t="shared" si="649"/>
        <v>-</v>
      </c>
      <c r="L2591" s="49">
        <f>IF(N2591="",0,COUNTIF($N$7:N2591,N2591))</f>
        <v>0</v>
      </c>
      <c r="M2591" s="50" t="str">
        <f t="shared" si="650"/>
        <v>0</v>
      </c>
      <c r="N2591" s="49" t="str">
        <f t="shared" si="651"/>
        <v/>
      </c>
      <c r="O2591" s="1"/>
      <c r="P2591" s="112"/>
      <c r="Q2591" s="4"/>
      <c r="R2591" s="4"/>
      <c r="S2591" s="54" t="str">
        <f t="shared" si="652"/>
        <v/>
      </c>
      <c r="T2591" s="51"/>
      <c r="U2591" s="53"/>
      <c r="V2591" s="233"/>
      <c r="W2591" s="234" t="str">
        <f t="shared" si="653"/>
        <v/>
      </c>
      <c r="X2591" s="52"/>
      <c r="Y2591" s="53"/>
      <c r="Z2591" s="53"/>
      <c r="AA2591" s="53"/>
      <c r="AB2591" s="54" t="str">
        <f t="shared" si="654"/>
        <v/>
      </c>
      <c r="AC2591" s="54" t="str">
        <f t="shared" si="655"/>
        <v/>
      </c>
      <c r="AD2591" s="52"/>
      <c r="AE2591" s="53"/>
      <c r="AF2591" s="53"/>
      <c r="AG2591" s="53"/>
      <c r="AH2591" s="54" t="str">
        <f t="shared" si="656"/>
        <v/>
      </c>
      <c r="AI2591" s="54" t="str">
        <f t="shared" si="657"/>
        <v/>
      </c>
      <c r="AJ2591" s="52"/>
      <c r="AK2591" s="55"/>
      <c r="AL2591" s="55"/>
      <c r="AM2591" s="55"/>
      <c r="AN2591" s="54" t="str">
        <f t="shared" si="658"/>
        <v/>
      </c>
      <c r="AO2591" s="54" t="str">
        <f t="shared" si="659"/>
        <v/>
      </c>
      <c r="AP2591" s="53"/>
      <c r="AQ2591" s="53"/>
      <c r="AR2591" s="1"/>
      <c r="AS2591" s="1"/>
    </row>
    <row r="2592" spans="1:45" ht="18.75" customHeight="1" x14ac:dyDescent="0.35">
      <c r="A2592" s="1"/>
      <c r="B2592" s="49">
        <f>IF(R2592="",0,COUNTIF($R$7:R2592,R2592))</f>
        <v>0</v>
      </c>
      <c r="C2592" s="49" t="str">
        <f t="shared" si="644"/>
        <v>0</v>
      </c>
      <c r="D2592" s="49">
        <f>IF(X2592="",0,COUNTIF($X$7:X2592,X2592))</f>
        <v>0</v>
      </c>
      <c r="E2592" s="49" t="str">
        <f t="shared" si="645"/>
        <v>0</v>
      </c>
      <c r="F2592" s="49">
        <f>IF(AD2592="",0,COUNTIF($AD$7:AD2592,AD2592))</f>
        <v>0</v>
      </c>
      <c r="G2592" s="49" t="str">
        <f t="shared" si="646"/>
        <v>0</v>
      </c>
      <c r="H2592" s="49">
        <f>IF(AJ2592="",0,COUNTIF($AJ$7:AJ2592,AJ2592))</f>
        <v>0</v>
      </c>
      <c r="I2592" s="49" t="str">
        <f t="shared" si="647"/>
        <v>0</v>
      </c>
      <c r="J2592" s="120">
        <f t="shared" si="648"/>
        <v>0</v>
      </c>
      <c r="K2592" s="50" t="str">
        <f t="shared" si="649"/>
        <v>-</v>
      </c>
      <c r="L2592" s="49">
        <f>IF(N2592="",0,COUNTIF($N$7:N2592,N2592))</f>
        <v>0</v>
      </c>
      <c r="M2592" s="50" t="str">
        <f t="shared" si="650"/>
        <v>0</v>
      </c>
      <c r="N2592" s="49" t="str">
        <f t="shared" si="651"/>
        <v/>
      </c>
      <c r="O2592" s="1"/>
      <c r="P2592" s="112"/>
      <c r="Q2592" s="4"/>
      <c r="R2592" s="4"/>
      <c r="S2592" s="54" t="str">
        <f t="shared" si="652"/>
        <v/>
      </c>
      <c r="T2592" s="51"/>
      <c r="U2592" s="53"/>
      <c r="V2592" s="233"/>
      <c r="W2592" s="234" t="str">
        <f t="shared" si="653"/>
        <v/>
      </c>
      <c r="X2592" s="52"/>
      <c r="Y2592" s="53"/>
      <c r="Z2592" s="53"/>
      <c r="AA2592" s="53"/>
      <c r="AB2592" s="54" t="str">
        <f t="shared" si="654"/>
        <v/>
      </c>
      <c r="AC2592" s="54" t="str">
        <f t="shared" si="655"/>
        <v/>
      </c>
      <c r="AD2592" s="52"/>
      <c r="AE2592" s="53"/>
      <c r="AF2592" s="53"/>
      <c r="AG2592" s="53"/>
      <c r="AH2592" s="54" t="str">
        <f t="shared" si="656"/>
        <v/>
      </c>
      <c r="AI2592" s="54" t="str">
        <f t="shared" si="657"/>
        <v/>
      </c>
      <c r="AJ2592" s="52"/>
      <c r="AK2592" s="55"/>
      <c r="AL2592" s="55"/>
      <c r="AM2592" s="55"/>
      <c r="AN2592" s="54" t="str">
        <f t="shared" si="658"/>
        <v/>
      </c>
      <c r="AO2592" s="54" t="str">
        <f t="shared" si="659"/>
        <v/>
      </c>
      <c r="AP2592" s="53"/>
      <c r="AQ2592" s="53"/>
      <c r="AR2592" s="1"/>
      <c r="AS2592" s="1"/>
    </row>
    <row r="2593" spans="1:45" ht="18.75" customHeight="1" x14ac:dyDescent="0.35">
      <c r="A2593" s="1"/>
      <c r="B2593" s="49">
        <f>IF(R2593="",0,COUNTIF($R$7:R2593,R2593))</f>
        <v>0</v>
      </c>
      <c r="C2593" s="49" t="str">
        <f t="shared" si="644"/>
        <v>0</v>
      </c>
      <c r="D2593" s="49">
        <f>IF(X2593="",0,COUNTIF($X$7:X2593,X2593))</f>
        <v>0</v>
      </c>
      <c r="E2593" s="49" t="str">
        <f t="shared" si="645"/>
        <v>0</v>
      </c>
      <c r="F2593" s="49">
        <f>IF(AD2593="",0,COUNTIF($AD$7:AD2593,AD2593))</f>
        <v>0</v>
      </c>
      <c r="G2593" s="49" t="str">
        <f t="shared" si="646"/>
        <v>0</v>
      </c>
      <c r="H2593" s="49">
        <f>IF(AJ2593="",0,COUNTIF($AJ$7:AJ2593,AJ2593))</f>
        <v>0</v>
      </c>
      <c r="I2593" s="49" t="str">
        <f t="shared" si="647"/>
        <v>0</v>
      </c>
      <c r="J2593" s="120">
        <f t="shared" si="648"/>
        <v>0</v>
      </c>
      <c r="K2593" s="50" t="str">
        <f t="shared" si="649"/>
        <v>-</v>
      </c>
      <c r="L2593" s="49">
        <f>IF(N2593="",0,COUNTIF($N$7:N2593,N2593))</f>
        <v>0</v>
      </c>
      <c r="M2593" s="50" t="str">
        <f t="shared" si="650"/>
        <v>0</v>
      </c>
      <c r="N2593" s="49" t="str">
        <f t="shared" si="651"/>
        <v/>
      </c>
      <c r="O2593" s="1"/>
      <c r="P2593" s="112"/>
      <c r="Q2593" s="4"/>
      <c r="R2593" s="4"/>
      <c r="S2593" s="54" t="str">
        <f t="shared" si="652"/>
        <v/>
      </c>
      <c r="T2593" s="51"/>
      <c r="U2593" s="53"/>
      <c r="V2593" s="233"/>
      <c r="W2593" s="234" t="str">
        <f t="shared" si="653"/>
        <v/>
      </c>
      <c r="X2593" s="52"/>
      <c r="Y2593" s="53"/>
      <c r="Z2593" s="53"/>
      <c r="AA2593" s="53"/>
      <c r="AB2593" s="54" t="str">
        <f t="shared" si="654"/>
        <v/>
      </c>
      <c r="AC2593" s="54" t="str">
        <f t="shared" si="655"/>
        <v/>
      </c>
      <c r="AD2593" s="52"/>
      <c r="AE2593" s="53"/>
      <c r="AF2593" s="53"/>
      <c r="AG2593" s="53"/>
      <c r="AH2593" s="54" t="str">
        <f t="shared" si="656"/>
        <v/>
      </c>
      <c r="AI2593" s="54" t="str">
        <f t="shared" si="657"/>
        <v/>
      </c>
      <c r="AJ2593" s="52"/>
      <c r="AK2593" s="55"/>
      <c r="AL2593" s="55"/>
      <c r="AM2593" s="55"/>
      <c r="AN2593" s="54" t="str">
        <f t="shared" si="658"/>
        <v/>
      </c>
      <c r="AO2593" s="54" t="str">
        <f t="shared" si="659"/>
        <v/>
      </c>
      <c r="AP2593" s="53"/>
      <c r="AQ2593" s="53"/>
      <c r="AR2593" s="1"/>
      <c r="AS2593" s="1"/>
    </row>
    <row r="2594" spans="1:45" ht="18.75" customHeight="1" x14ac:dyDescent="0.35">
      <c r="A2594" s="1"/>
      <c r="B2594" s="49">
        <f>IF(R2594="",0,COUNTIF($R$7:R2594,R2594))</f>
        <v>0</v>
      </c>
      <c r="C2594" s="49" t="str">
        <f t="shared" si="644"/>
        <v>0</v>
      </c>
      <c r="D2594" s="49">
        <f>IF(X2594="",0,COUNTIF($X$7:X2594,X2594))</f>
        <v>0</v>
      </c>
      <c r="E2594" s="49" t="str">
        <f t="shared" si="645"/>
        <v>0</v>
      </c>
      <c r="F2594" s="49">
        <f>IF(AD2594="",0,COUNTIF($AD$7:AD2594,AD2594))</f>
        <v>0</v>
      </c>
      <c r="G2594" s="49" t="str">
        <f t="shared" si="646"/>
        <v>0</v>
      </c>
      <c r="H2594" s="49">
        <f>IF(AJ2594="",0,COUNTIF($AJ$7:AJ2594,AJ2594))</f>
        <v>0</v>
      </c>
      <c r="I2594" s="49" t="str">
        <f t="shared" si="647"/>
        <v>0</v>
      </c>
      <c r="J2594" s="120">
        <f t="shared" si="648"/>
        <v>0</v>
      </c>
      <c r="K2594" s="50" t="str">
        <f t="shared" si="649"/>
        <v>-</v>
      </c>
      <c r="L2594" s="49">
        <f>IF(N2594="",0,COUNTIF($N$7:N2594,N2594))</f>
        <v>0</v>
      </c>
      <c r="M2594" s="50" t="str">
        <f t="shared" si="650"/>
        <v>0</v>
      </c>
      <c r="N2594" s="49" t="str">
        <f t="shared" si="651"/>
        <v/>
      </c>
      <c r="O2594" s="1"/>
      <c r="P2594" s="112"/>
      <c r="Q2594" s="4"/>
      <c r="R2594" s="4"/>
      <c r="S2594" s="54" t="str">
        <f t="shared" si="652"/>
        <v/>
      </c>
      <c r="T2594" s="51"/>
      <c r="U2594" s="53"/>
      <c r="V2594" s="233"/>
      <c r="W2594" s="234" t="str">
        <f t="shared" si="653"/>
        <v/>
      </c>
      <c r="X2594" s="52"/>
      <c r="Y2594" s="53"/>
      <c r="Z2594" s="53"/>
      <c r="AA2594" s="53"/>
      <c r="AB2594" s="54" t="str">
        <f t="shared" si="654"/>
        <v/>
      </c>
      <c r="AC2594" s="54" t="str">
        <f t="shared" si="655"/>
        <v/>
      </c>
      <c r="AD2594" s="52"/>
      <c r="AE2594" s="53"/>
      <c r="AF2594" s="53"/>
      <c r="AG2594" s="53"/>
      <c r="AH2594" s="54" t="str">
        <f t="shared" si="656"/>
        <v/>
      </c>
      <c r="AI2594" s="54" t="str">
        <f t="shared" si="657"/>
        <v/>
      </c>
      <c r="AJ2594" s="52"/>
      <c r="AK2594" s="55"/>
      <c r="AL2594" s="55"/>
      <c r="AM2594" s="55"/>
      <c r="AN2594" s="54" t="str">
        <f t="shared" si="658"/>
        <v/>
      </c>
      <c r="AO2594" s="54" t="str">
        <f t="shared" si="659"/>
        <v/>
      </c>
      <c r="AP2594" s="53"/>
      <c r="AQ2594" s="53"/>
      <c r="AR2594" s="1"/>
      <c r="AS2594" s="1"/>
    </row>
    <row r="2595" spans="1:45" ht="18.75" customHeight="1" x14ac:dyDescent="0.35">
      <c r="A2595" s="1"/>
      <c r="B2595" s="49">
        <f>IF(R2595="",0,COUNTIF($R$7:R2595,R2595))</f>
        <v>0</v>
      </c>
      <c r="C2595" s="49" t="str">
        <f t="shared" si="644"/>
        <v>0</v>
      </c>
      <c r="D2595" s="49">
        <f>IF(X2595="",0,COUNTIF($X$7:X2595,X2595))</f>
        <v>0</v>
      </c>
      <c r="E2595" s="49" t="str">
        <f t="shared" si="645"/>
        <v>0</v>
      </c>
      <c r="F2595" s="49">
        <f>IF(AD2595="",0,COUNTIF($AD$7:AD2595,AD2595))</f>
        <v>0</v>
      </c>
      <c r="G2595" s="49" t="str">
        <f t="shared" si="646"/>
        <v>0</v>
      </c>
      <c r="H2595" s="49">
        <f>IF(AJ2595="",0,COUNTIF($AJ$7:AJ2595,AJ2595))</f>
        <v>0</v>
      </c>
      <c r="I2595" s="49" t="str">
        <f t="shared" si="647"/>
        <v>0</v>
      </c>
      <c r="J2595" s="120">
        <f t="shared" si="648"/>
        <v>0</v>
      </c>
      <c r="K2595" s="50" t="str">
        <f t="shared" si="649"/>
        <v>-</v>
      </c>
      <c r="L2595" s="49">
        <f>IF(N2595="",0,COUNTIF($N$7:N2595,N2595))</f>
        <v>0</v>
      </c>
      <c r="M2595" s="50" t="str">
        <f t="shared" si="650"/>
        <v>0</v>
      </c>
      <c r="N2595" s="49" t="str">
        <f t="shared" si="651"/>
        <v/>
      </c>
      <c r="O2595" s="1"/>
      <c r="P2595" s="112"/>
      <c r="Q2595" s="4"/>
      <c r="R2595" s="4"/>
      <c r="S2595" s="54" t="str">
        <f t="shared" si="652"/>
        <v/>
      </c>
      <c r="T2595" s="51"/>
      <c r="U2595" s="53"/>
      <c r="V2595" s="233"/>
      <c r="W2595" s="234" t="str">
        <f t="shared" si="653"/>
        <v/>
      </c>
      <c r="X2595" s="52"/>
      <c r="Y2595" s="53"/>
      <c r="Z2595" s="53"/>
      <c r="AA2595" s="53"/>
      <c r="AB2595" s="54" t="str">
        <f t="shared" si="654"/>
        <v/>
      </c>
      <c r="AC2595" s="54" t="str">
        <f t="shared" si="655"/>
        <v/>
      </c>
      <c r="AD2595" s="52"/>
      <c r="AE2595" s="53"/>
      <c r="AF2595" s="53"/>
      <c r="AG2595" s="53"/>
      <c r="AH2595" s="54" t="str">
        <f t="shared" si="656"/>
        <v/>
      </c>
      <c r="AI2595" s="54" t="str">
        <f t="shared" si="657"/>
        <v/>
      </c>
      <c r="AJ2595" s="52"/>
      <c r="AK2595" s="55"/>
      <c r="AL2595" s="55"/>
      <c r="AM2595" s="55"/>
      <c r="AN2595" s="54" t="str">
        <f t="shared" si="658"/>
        <v/>
      </c>
      <c r="AO2595" s="54" t="str">
        <f t="shared" si="659"/>
        <v/>
      </c>
      <c r="AP2595" s="53"/>
      <c r="AQ2595" s="53"/>
      <c r="AR2595" s="1"/>
      <c r="AS2595" s="1"/>
    </row>
    <row r="2596" spans="1:45" ht="18.75" customHeight="1" x14ac:dyDescent="0.35">
      <c r="A2596" s="1"/>
      <c r="B2596" s="49">
        <f>IF(R2596="",0,COUNTIF($R$7:R2596,R2596))</f>
        <v>0</v>
      </c>
      <c r="C2596" s="49" t="str">
        <f t="shared" si="644"/>
        <v>0</v>
      </c>
      <c r="D2596" s="49">
        <f>IF(X2596="",0,COUNTIF($X$7:X2596,X2596))</f>
        <v>0</v>
      </c>
      <c r="E2596" s="49" t="str">
        <f t="shared" si="645"/>
        <v>0</v>
      </c>
      <c r="F2596" s="49">
        <f>IF(AD2596="",0,COUNTIF($AD$7:AD2596,AD2596))</f>
        <v>0</v>
      </c>
      <c r="G2596" s="49" t="str">
        <f t="shared" si="646"/>
        <v>0</v>
      </c>
      <c r="H2596" s="49">
        <f>IF(AJ2596="",0,COUNTIF($AJ$7:AJ2596,AJ2596))</f>
        <v>0</v>
      </c>
      <c r="I2596" s="49" t="str">
        <f t="shared" si="647"/>
        <v>0</v>
      </c>
      <c r="J2596" s="120">
        <f t="shared" si="648"/>
        <v>0</v>
      </c>
      <c r="K2596" s="50" t="str">
        <f t="shared" si="649"/>
        <v>-</v>
      </c>
      <c r="L2596" s="49">
        <f>IF(N2596="",0,COUNTIF($N$7:N2596,N2596))</f>
        <v>0</v>
      </c>
      <c r="M2596" s="50" t="str">
        <f t="shared" si="650"/>
        <v>0</v>
      </c>
      <c r="N2596" s="49" t="str">
        <f t="shared" si="651"/>
        <v/>
      </c>
      <c r="O2596" s="1"/>
      <c r="P2596" s="112"/>
      <c r="Q2596" s="4"/>
      <c r="R2596" s="4"/>
      <c r="S2596" s="54" t="str">
        <f t="shared" si="652"/>
        <v/>
      </c>
      <c r="T2596" s="51"/>
      <c r="U2596" s="53"/>
      <c r="V2596" s="233"/>
      <c r="W2596" s="234" t="str">
        <f t="shared" si="653"/>
        <v/>
      </c>
      <c r="X2596" s="52"/>
      <c r="Y2596" s="53"/>
      <c r="Z2596" s="53"/>
      <c r="AA2596" s="53"/>
      <c r="AB2596" s="54" t="str">
        <f t="shared" si="654"/>
        <v/>
      </c>
      <c r="AC2596" s="54" t="str">
        <f t="shared" si="655"/>
        <v/>
      </c>
      <c r="AD2596" s="52"/>
      <c r="AE2596" s="53"/>
      <c r="AF2596" s="53"/>
      <c r="AG2596" s="53"/>
      <c r="AH2596" s="54" t="str">
        <f t="shared" si="656"/>
        <v/>
      </c>
      <c r="AI2596" s="54" t="str">
        <f t="shared" si="657"/>
        <v/>
      </c>
      <c r="AJ2596" s="52"/>
      <c r="AK2596" s="55"/>
      <c r="AL2596" s="55"/>
      <c r="AM2596" s="55"/>
      <c r="AN2596" s="54" t="str">
        <f t="shared" si="658"/>
        <v/>
      </c>
      <c r="AO2596" s="54" t="str">
        <f t="shared" si="659"/>
        <v/>
      </c>
      <c r="AP2596" s="53"/>
      <c r="AQ2596" s="53"/>
      <c r="AR2596" s="1"/>
      <c r="AS2596" s="1"/>
    </row>
    <row r="2597" spans="1:45" ht="18.75" customHeight="1" x14ac:dyDescent="0.35">
      <c r="A2597" s="1"/>
      <c r="B2597" s="49">
        <f>IF(R2597="",0,COUNTIF($R$7:R2597,R2597))</f>
        <v>0</v>
      </c>
      <c r="C2597" s="49" t="str">
        <f t="shared" si="644"/>
        <v>0</v>
      </c>
      <c r="D2597" s="49">
        <f>IF(X2597="",0,COUNTIF($X$7:X2597,X2597))</f>
        <v>0</v>
      </c>
      <c r="E2597" s="49" t="str">
        <f t="shared" si="645"/>
        <v>0</v>
      </c>
      <c r="F2597" s="49">
        <f>IF(AD2597="",0,COUNTIF($AD$7:AD2597,AD2597))</f>
        <v>0</v>
      </c>
      <c r="G2597" s="49" t="str">
        <f t="shared" si="646"/>
        <v>0</v>
      </c>
      <c r="H2597" s="49">
        <f>IF(AJ2597="",0,COUNTIF($AJ$7:AJ2597,AJ2597))</f>
        <v>0</v>
      </c>
      <c r="I2597" s="49" t="str">
        <f t="shared" si="647"/>
        <v>0</v>
      </c>
      <c r="J2597" s="120">
        <f t="shared" si="648"/>
        <v>0</v>
      </c>
      <c r="K2597" s="50" t="str">
        <f t="shared" si="649"/>
        <v>-</v>
      </c>
      <c r="L2597" s="49">
        <f>IF(N2597="",0,COUNTIF($N$7:N2597,N2597))</f>
        <v>0</v>
      </c>
      <c r="M2597" s="50" t="str">
        <f t="shared" si="650"/>
        <v>0</v>
      </c>
      <c r="N2597" s="49" t="str">
        <f t="shared" si="651"/>
        <v/>
      </c>
      <c r="O2597" s="1"/>
      <c r="P2597" s="112"/>
      <c r="Q2597" s="4"/>
      <c r="R2597" s="4"/>
      <c r="S2597" s="54" t="str">
        <f t="shared" si="652"/>
        <v/>
      </c>
      <c r="T2597" s="51"/>
      <c r="U2597" s="53"/>
      <c r="V2597" s="233"/>
      <c r="W2597" s="234" t="str">
        <f t="shared" si="653"/>
        <v/>
      </c>
      <c r="X2597" s="52"/>
      <c r="Y2597" s="53"/>
      <c r="Z2597" s="53"/>
      <c r="AA2597" s="53"/>
      <c r="AB2597" s="54" t="str">
        <f t="shared" si="654"/>
        <v/>
      </c>
      <c r="AC2597" s="54" t="str">
        <f t="shared" si="655"/>
        <v/>
      </c>
      <c r="AD2597" s="52"/>
      <c r="AE2597" s="53"/>
      <c r="AF2597" s="53"/>
      <c r="AG2597" s="53"/>
      <c r="AH2597" s="54" t="str">
        <f t="shared" si="656"/>
        <v/>
      </c>
      <c r="AI2597" s="54" t="str">
        <f t="shared" si="657"/>
        <v/>
      </c>
      <c r="AJ2597" s="52"/>
      <c r="AK2597" s="55"/>
      <c r="AL2597" s="55"/>
      <c r="AM2597" s="55"/>
      <c r="AN2597" s="54" t="str">
        <f t="shared" si="658"/>
        <v/>
      </c>
      <c r="AO2597" s="54" t="str">
        <f t="shared" si="659"/>
        <v/>
      </c>
      <c r="AP2597" s="53"/>
      <c r="AQ2597" s="53"/>
      <c r="AR2597" s="1"/>
      <c r="AS2597" s="1"/>
    </row>
    <row r="2598" spans="1:45" ht="18.75" customHeight="1" x14ac:dyDescent="0.35">
      <c r="A2598" s="1"/>
      <c r="B2598" s="49">
        <f>IF(R2598="",0,COUNTIF($R$7:R2598,R2598))</f>
        <v>0</v>
      </c>
      <c r="C2598" s="49" t="str">
        <f t="shared" si="644"/>
        <v>0</v>
      </c>
      <c r="D2598" s="49">
        <f>IF(X2598="",0,COUNTIF($X$7:X2598,X2598))</f>
        <v>0</v>
      </c>
      <c r="E2598" s="49" t="str">
        <f t="shared" si="645"/>
        <v>0</v>
      </c>
      <c r="F2598" s="49">
        <f>IF(AD2598="",0,COUNTIF($AD$7:AD2598,AD2598))</f>
        <v>0</v>
      </c>
      <c r="G2598" s="49" t="str">
        <f t="shared" si="646"/>
        <v>0</v>
      </c>
      <c r="H2598" s="49">
        <f>IF(AJ2598="",0,COUNTIF($AJ$7:AJ2598,AJ2598))</f>
        <v>0</v>
      </c>
      <c r="I2598" s="49" t="str">
        <f t="shared" si="647"/>
        <v>0</v>
      </c>
      <c r="J2598" s="120">
        <f t="shared" si="648"/>
        <v>0</v>
      </c>
      <c r="K2598" s="50" t="str">
        <f t="shared" si="649"/>
        <v>-</v>
      </c>
      <c r="L2598" s="49">
        <f>IF(N2598="",0,COUNTIF($N$7:N2598,N2598))</f>
        <v>0</v>
      </c>
      <c r="M2598" s="50" t="str">
        <f t="shared" si="650"/>
        <v>0</v>
      </c>
      <c r="N2598" s="49" t="str">
        <f t="shared" si="651"/>
        <v/>
      </c>
      <c r="O2598" s="1"/>
      <c r="P2598" s="112"/>
      <c r="Q2598" s="4"/>
      <c r="R2598" s="4"/>
      <c r="S2598" s="54" t="str">
        <f t="shared" si="652"/>
        <v/>
      </c>
      <c r="T2598" s="51"/>
      <c r="U2598" s="53"/>
      <c r="V2598" s="233"/>
      <c r="W2598" s="234" t="str">
        <f t="shared" si="653"/>
        <v/>
      </c>
      <c r="X2598" s="52"/>
      <c r="Y2598" s="53"/>
      <c r="Z2598" s="53"/>
      <c r="AA2598" s="53"/>
      <c r="AB2598" s="54" t="str">
        <f t="shared" si="654"/>
        <v/>
      </c>
      <c r="AC2598" s="54" t="str">
        <f t="shared" si="655"/>
        <v/>
      </c>
      <c r="AD2598" s="52"/>
      <c r="AE2598" s="53"/>
      <c r="AF2598" s="53"/>
      <c r="AG2598" s="53"/>
      <c r="AH2598" s="54" t="str">
        <f t="shared" si="656"/>
        <v/>
      </c>
      <c r="AI2598" s="54" t="str">
        <f t="shared" si="657"/>
        <v/>
      </c>
      <c r="AJ2598" s="52"/>
      <c r="AK2598" s="55"/>
      <c r="AL2598" s="55"/>
      <c r="AM2598" s="55"/>
      <c r="AN2598" s="54" t="str">
        <f t="shared" si="658"/>
        <v/>
      </c>
      <c r="AO2598" s="54" t="str">
        <f t="shared" si="659"/>
        <v/>
      </c>
      <c r="AP2598" s="53"/>
      <c r="AQ2598" s="53"/>
      <c r="AR2598" s="1"/>
      <c r="AS2598" s="1"/>
    </row>
    <row r="2599" spans="1:45" ht="18.75" customHeight="1" x14ac:dyDescent="0.35">
      <c r="A2599" s="1"/>
      <c r="B2599" s="49">
        <f>IF(R2599="",0,COUNTIF($R$7:R2599,R2599))</f>
        <v>0</v>
      </c>
      <c r="C2599" s="49" t="str">
        <f t="shared" si="644"/>
        <v>0</v>
      </c>
      <c r="D2599" s="49">
        <f>IF(X2599="",0,COUNTIF($X$7:X2599,X2599))</f>
        <v>0</v>
      </c>
      <c r="E2599" s="49" t="str">
        <f t="shared" si="645"/>
        <v>0</v>
      </c>
      <c r="F2599" s="49">
        <f>IF(AD2599="",0,COUNTIF($AD$7:AD2599,AD2599))</f>
        <v>0</v>
      </c>
      <c r="G2599" s="49" t="str">
        <f t="shared" si="646"/>
        <v>0</v>
      </c>
      <c r="H2599" s="49">
        <f>IF(AJ2599="",0,COUNTIF($AJ$7:AJ2599,AJ2599))</f>
        <v>0</v>
      </c>
      <c r="I2599" s="49" t="str">
        <f t="shared" si="647"/>
        <v>0</v>
      </c>
      <c r="J2599" s="120">
        <f t="shared" si="648"/>
        <v>0</v>
      </c>
      <c r="K2599" s="50" t="str">
        <f t="shared" si="649"/>
        <v>-</v>
      </c>
      <c r="L2599" s="49">
        <f>IF(N2599="",0,COUNTIF($N$7:N2599,N2599))</f>
        <v>0</v>
      </c>
      <c r="M2599" s="50" t="str">
        <f t="shared" si="650"/>
        <v>0</v>
      </c>
      <c r="N2599" s="49" t="str">
        <f t="shared" si="651"/>
        <v/>
      </c>
      <c r="O2599" s="1"/>
      <c r="P2599" s="112"/>
      <c r="Q2599" s="4"/>
      <c r="R2599" s="4"/>
      <c r="S2599" s="54" t="str">
        <f t="shared" si="652"/>
        <v/>
      </c>
      <c r="T2599" s="51"/>
      <c r="U2599" s="53"/>
      <c r="V2599" s="233"/>
      <c r="W2599" s="234" t="str">
        <f t="shared" si="653"/>
        <v/>
      </c>
      <c r="X2599" s="52"/>
      <c r="Y2599" s="53"/>
      <c r="Z2599" s="53"/>
      <c r="AA2599" s="53"/>
      <c r="AB2599" s="54" t="str">
        <f t="shared" si="654"/>
        <v/>
      </c>
      <c r="AC2599" s="54" t="str">
        <f t="shared" si="655"/>
        <v/>
      </c>
      <c r="AD2599" s="52"/>
      <c r="AE2599" s="53"/>
      <c r="AF2599" s="53"/>
      <c r="AG2599" s="53"/>
      <c r="AH2599" s="54" t="str">
        <f t="shared" si="656"/>
        <v/>
      </c>
      <c r="AI2599" s="54" t="str">
        <f t="shared" si="657"/>
        <v/>
      </c>
      <c r="AJ2599" s="52"/>
      <c r="AK2599" s="55"/>
      <c r="AL2599" s="55"/>
      <c r="AM2599" s="55"/>
      <c r="AN2599" s="54" t="str">
        <f t="shared" si="658"/>
        <v/>
      </c>
      <c r="AO2599" s="54" t="str">
        <f t="shared" si="659"/>
        <v/>
      </c>
      <c r="AP2599" s="53"/>
      <c r="AQ2599" s="53"/>
      <c r="AR2599" s="1"/>
      <c r="AS2599" s="1"/>
    </row>
    <row r="2600" spans="1:45" ht="18.75" customHeight="1" x14ac:dyDescent="0.35">
      <c r="A2600" s="1"/>
      <c r="B2600" s="49">
        <f>IF(R2600="",0,COUNTIF($R$7:R2600,R2600))</f>
        <v>0</v>
      </c>
      <c r="C2600" s="49" t="str">
        <f t="shared" si="644"/>
        <v>0</v>
      </c>
      <c r="D2600" s="49">
        <f>IF(X2600="",0,COUNTIF($X$7:X2600,X2600))</f>
        <v>0</v>
      </c>
      <c r="E2600" s="49" t="str">
        <f t="shared" si="645"/>
        <v>0</v>
      </c>
      <c r="F2600" s="49">
        <f>IF(AD2600="",0,COUNTIF($AD$7:AD2600,AD2600))</f>
        <v>0</v>
      </c>
      <c r="G2600" s="49" t="str">
        <f t="shared" si="646"/>
        <v>0</v>
      </c>
      <c r="H2600" s="49">
        <f>IF(AJ2600="",0,COUNTIF($AJ$7:AJ2600,AJ2600))</f>
        <v>0</v>
      </c>
      <c r="I2600" s="49" t="str">
        <f t="shared" si="647"/>
        <v>0</v>
      </c>
      <c r="J2600" s="120">
        <f t="shared" si="648"/>
        <v>0</v>
      </c>
      <c r="K2600" s="50" t="str">
        <f t="shared" si="649"/>
        <v>-</v>
      </c>
      <c r="L2600" s="49">
        <f>IF(N2600="",0,COUNTIF($N$7:N2600,N2600))</f>
        <v>0</v>
      </c>
      <c r="M2600" s="50" t="str">
        <f t="shared" si="650"/>
        <v>0</v>
      </c>
      <c r="N2600" s="49" t="str">
        <f t="shared" si="651"/>
        <v/>
      </c>
      <c r="O2600" s="1"/>
      <c r="P2600" s="112"/>
      <c r="Q2600" s="4"/>
      <c r="R2600" s="4"/>
      <c r="S2600" s="54" t="str">
        <f t="shared" si="652"/>
        <v/>
      </c>
      <c r="T2600" s="51"/>
      <c r="U2600" s="53"/>
      <c r="V2600" s="233"/>
      <c r="W2600" s="234" t="str">
        <f t="shared" si="653"/>
        <v/>
      </c>
      <c r="X2600" s="52"/>
      <c r="Y2600" s="53"/>
      <c r="Z2600" s="53"/>
      <c r="AA2600" s="53"/>
      <c r="AB2600" s="54" t="str">
        <f t="shared" si="654"/>
        <v/>
      </c>
      <c r="AC2600" s="54" t="str">
        <f t="shared" si="655"/>
        <v/>
      </c>
      <c r="AD2600" s="52"/>
      <c r="AE2600" s="53"/>
      <c r="AF2600" s="53"/>
      <c r="AG2600" s="53"/>
      <c r="AH2600" s="54" t="str">
        <f t="shared" si="656"/>
        <v/>
      </c>
      <c r="AI2600" s="54" t="str">
        <f t="shared" si="657"/>
        <v/>
      </c>
      <c r="AJ2600" s="52"/>
      <c r="AK2600" s="55"/>
      <c r="AL2600" s="55"/>
      <c r="AM2600" s="55"/>
      <c r="AN2600" s="54" t="str">
        <f t="shared" si="658"/>
        <v/>
      </c>
      <c r="AO2600" s="54" t="str">
        <f t="shared" si="659"/>
        <v/>
      </c>
      <c r="AP2600" s="53"/>
      <c r="AQ2600" s="53"/>
      <c r="AR2600" s="1"/>
      <c r="AS2600" s="1"/>
    </row>
    <row r="2601" spans="1:45" ht="18.75" customHeight="1" x14ac:dyDescent="0.35">
      <c r="A2601" s="1"/>
      <c r="B2601" s="49">
        <f>IF(R2601="",0,COUNTIF($R$7:R2601,R2601))</f>
        <v>0</v>
      </c>
      <c r="C2601" s="49" t="str">
        <f t="shared" si="644"/>
        <v>0</v>
      </c>
      <c r="D2601" s="49">
        <f>IF(X2601="",0,COUNTIF($X$7:X2601,X2601))</f>
        <v>0</v>
      </c>
      <c r="E2601" s="49" t="str">
        <f t="shared" si="645"/>
        <v>0</v>
      </c>
      <c r="F2601" s="49">
        <f>IF(AD2601="",0,COUNTIF($AD$7:AD2601,AD2601))</f>
        <v>0</v>
      </c>
      <c r="G2601" s="49" t="str">
        <f t="shared" si="646"/>
        <v>0</v>
      </c>
      <c r="H2601" s="49">
        <f>IF(AJ2601="",0,COUNTIF($AJ$7:AJ2601,AJ2601))</f>
        <v>0</v>
      </c>
      <c r="I2601" s="49" t="str">
        <f t="shared" si="647"/>
        <v>0</v>
      </c>
      <c r="J2601" s="120">
        <f t="shared" si="648"/>
        <v>0</v>
      </c>
      <c r="K2601" s="50" t="str">
        <f t="shared" si="649"/>
        <v>-</v>
      </c>
      <c r="L2601" s="49">
        <f>IF(N2601="",0,COUNTIF($N$7:N2601,N2601))</f>
        <v>0</v>
      </c>
      <c r="M2601" s="50" t="str">
        <f t="shared" si="650"/>
        <v>0</v>
      </c>
      <c r="N2601" s="49" t="str">
        <f t="shared" si="651"/>
        <v/>
      </c>
      <c r="O2601" s="1"/>
      <c r="P2601" s="112"/>
      <c r="Q2601" s="4"/>
      <c r="R2601" s="4"/>
      <c r="S2601" s="54" t="str">
        <f t="shared" si="652"/>
        <v/>
      </c>
      <c r="T2601" s="51"/>
      <c r="U2601" s="53"/>
      <c r="V2601" s="233"/>
      <c r="W2601" s="234" t="str">
        <f t="shared" si="653"/>
        <v/>
      </c>
      <c r="X2601" s="52"/>
      <c r="Y2601" s="53"/>
      <c r="Z2601" s="53"/>
      <c r="AA2601" s="53"/>
      <c r="AB2601" s="54" t="str">
        <f t="shared" si="654"/>
        <v/>
      </c>
      <c r="AC2601" s="54" t="str">
        <f t="shared" si="655"/>
        <v/>
      </c>
      <c r="AD2601" s="52"/>
      <c r="AE2601" s="53"/>
      <c r="AF2601" s="53"/>
      <c r="AG2601" s="53"/>
      <c r="AH2601" s="54" t="str">
        <f t="shared" si="656"/>
        <v/>
      </c>
      <c r="AI2601" s="54" t="str">
        <f t="shared" si="657"/>
        <v/>
      </c>
      <c r="AJ2601" s="52"/>
      <c r="AK2601" s="55"/>
      <c r="AL2601" s="55"/>
      <c r="AM2601" s="55"/>
      <c r="AN2601" s="54" t="str">
        <f t="shared" si="658"/>
        <v/>
      </c>
      <c r="AO2601" s="54" t="str">
        <f t="shared" si="659"/>
        <v/>
      </c>
      <c r="AP2601" s="53"/>
      <c r="AQ2601" s="53"/>
      <c r="AR2601" s="1"/>
      <c r="AS2601" s="1"/>
    </row>
    <row r="2602" spans="1:45" ht="18.75" customHeight="1" x14ac:dyDescent="0.35">
      <c r="A2602" s="1"/>
      <c r="B2602" s="49">
        <f>IF(R2602="",0,COUNTIF($R$7:R2602,R2602))</f>
        <v>0</v>
      </c>
      <c r="C2602" s="49" t="str">
        <f t="shared" si="644"/>
        <v>0</v>
      </c>
      <c r="D2602" s="49">
        <f>IF(X2602="",0,COUNTIF($X$7:X2602,X2602))</f>
        <v>0</v>
      </c>
      <c r="E2602" s="49" t="str">
        <f t="shared" si="645"/>
        <v>0</v>
      </c>
      <c r="F2602" s="49">
        <f>IF(AD2602="",0,COUNTIF($AD$7:AD2602,AD2602))</f>
        <v>0</v>
      </c>
      <c r="G2602" s="49" t="str">
        <f t="shared" si="646"/>
        <v>0</v>
      </c>
      <c r="H2602" s="49">
        <f>IF(AJ2602="",0,COUNTIF($AJ$7:AJ2602,AJ2602))</f>
        <v>0</v>
      </c>
      <c r="I2602" s="49" t="str">
        <f t="shared" si="647"/>
        <v>0</v>
      </c>
      <c r="J2602" s="120">
        <f t="shared" si="648"/>
        <v>0</v>
      </c>
      <c r="K2602" s="50" t="str">
        <f t="shared" si="649"/>
        <v>-</v>
      </c>
      <c r="L2602" s="49">
        <f>IF(N2602="",0,COUNTIF($N$7:N2602,N2602))</f>
        <v>0</v>
      </c>
      <c r="M2602" s="50" t="str">
        <f t="shared" si="650"/>
        <v>0</v>
      </c>
      <c r="N2602" s="49" t="str">
        <f t="shared" si="651"/>
        <v/>
      </c>
      <c r="O2602" s="1"/>
      <c r="P2602" s="112"/>
      <c r="Q2602" s="4"/>
      <c r="R2602" s="4"/>
      <c r="S2602" s="54" t="str">
        <f t="shared" si="652"/>
        <v/>
      </c>
      <c r="T2602" s="51"/>
      <c r="U2602" s="53"/>
      <c r="V2602" s="233"/>
      <c r="W2602" s="234" t="str">
        <f t="shared" si="653"/>
        <v/>
      </c>
      <c r="X2602" s="52"/>
      <c r="Y2602" s="53"/>
      <c r="Z2602" s="53"/>
      <c r="AA2602" s="53"/>
      <c r="AB2602" s="54" t="str">
        <f t="shared" si="654"/>
        <v/>
      </c>
      <c r="AC2602" s="54" t="str">
        <f t="shared" si="655"/>
        <v/>
      </c>
      <c r="AD2602" s="52"/>
      <c r="AE2602" s="53"/>
      <c r="AF2602" s="53"/>
      <c r="AG2602" s="53"/>
      <c r="AH2602" s="54" t="str">
        <f t="shared" si="656"/>
        <v/>
      </c>
      <c r="AI2602" s="54" t="str">
        <f t="shared" si="657"/>
        <v/>
      </c>
      <c r="AJ2602" s="52"/>
      <c r="AK2602" s="55"/>
      <c r="AL2602" s="55"/>
      <c r="AM2602" s="55"/>
      <c r="AN2602" s="54" t="str">
        <f t="shared" si="658"/>
        <v/>
      </c>
      <c r="AO2602" s="54" t="str">
        <f t="shared" si="659"/>
        <v/>
      </c>
      <c r="AP2602" s="53"/>
      <c r="AQ2602" s="53"/>
      <c r="AR2602" s="1"/>
      <c r="AS2602" s="1"/>
    </row>
    <row r="2603" spans="1:45" ht="18.75" customHeight="1" x14ac:dyDescent="0.35">
      <c r="A2603" s="1"/>
      <c r="B2603" s="49">
        <f>IF(R2603="",0,COUNTIF($R$7:R2603,R2603))</f>
        <v>0</v>
      </c>
      <c r="C2603" s="49" t="str">
        <f t="shared" si="644"/>
        <v>0</v>
      </c>
      <c r="D2603" s="49">
        <f>IF(X2603="",0,COUNTIF($X$7:X2603,X2603))</f>
        <v>0</v>
      </c>
      <c r="E2603" s="49" t="str">
        <f t="shared" si="645"/>
        <v>0</v>
      </c>
      <c r="F2603" s="49">
        <f>IF(AD2603="",0,COUNTIF($AD$7:AD2603,AD2603))</f>
        <v>0</v>
      </c>
      <c r="G2603" s="49" t="str">
        <f t="shared" si="646"/>
        <v>0</v>
      </c>
      <c r="H2603" s="49">
        <f>IF(AJ2603="",0,COUNTIF($AJ$7:AJ2603,AJ2603))</f>
        <v>0</v>
      </c>
      <c r="I2603" s="49" t="str">
        <f t="shared" si="647"/>
        <v>0</v>
      </c>
      <c r="J2603" s="120">
        <f t="shared" si="648"/>
        <v>0</v>
      </c>
      <c r="K2603" s="50" t="str">
        <f t="shared" si="649"/>
        <v>-</v>
      </c>
      <c r="L2603" s="49">
        <f>IF(N2603="",0,COUNTIF($N$7:N2603,N2603))</f>
        <v>0</v>
      </c>
      <c r="M2603" s="50" t="str">
        <f t="shared" si="650"/>
        <v>0</v>
      </c>
      <c r="N2603" s="49" t="str">
        <f t="shared" si="651"/>
        <v/>
      </c>
      <c r="O2603" s="1"/>
      <c r="P2603" s="112"/>
      <c r="Q2603" s="4"/>
      <c r="R2603" s="4"/>
      <c r="S2603" s="54" t="str">
        <f t="shared" si="652"/>
        <v/>
      </c>
      <c r="T2603" s="51"/>
      <c r="U2603" s="53"/>
      <c r="V2603" s="233"/>
      <c r="W2603" s="234" t="str">
        <f t="shared" si="653"/>
        <v/>
      </c>
      <c r="X2603" s="52"/>
      <c r="Y2603" s="53"/>
      <c r="Z2603" s="53"/>
      <c r="AA2603" s="53"/>
      <c r="AB2603" s="54" t="str">
        <f t="shared" si="654"/>
        <v/>
      </c>
      <c r="AC2603" s="54" t="str">
        <f t="shared" si="655"/>
        <v/>
      </c>
      <c r="AD2603" s="52"/>
      <c r="AE2603" s="53"/>
      <c r="AF2603" s="53"/>
      <c r="AG2603" s="53"/>
      <c r="AH2603" s="54" t="str">
        <f t="shared" si="656"/>
        <v/>
      </c>
      <c r="AI2603" s="54" t="str">
        <f t="shared" si="657"/>
        <v/>
      </c>
      <c r="AJ2603" s="52"/>
      <c r="AK2603" s="55"/>
      <c r="AL2603" s="55"/>
      <c r="AM2603" s="55"/>
      <c r="AN2603" s="54" t="str">
        <f t="shared" si="658"/>
        <v/>
      </c>
      <c r="AO2603" s="54" t="str">
        <f t="shared" si="659"/>
        <v/>
      </c>
      <c r="AP2603" s="53"/>
      <c r="AQ2603" s="53"/>
      <c r="AR2603" s="1"/>
      <c r="AS2603" s="1"/>
    </row>
    <row r="2604" spans="1:45" ht="18.75" customHeight="1" x14ac:dyDescent="0.35">
      <c r="A2604" s="1"/>
      <c r="B2604" s="49">
        <f>IF(R2604="",0,COUNTIF($R$7:R2604,R2604))</f>
        <v>0</v>
      </c>
      <c r="C2604" s="49" t="str">
        <f t="shared" si="644"/>
        <v>0</v>
      </c>
      <c r="D2604" s="49">
        <f>IF(X2604="",0,COUNTIF($X$7:X2604,X2604))</f>
        <v>0</v>
      </c>
      <c r="E2604" s="49" t="str">
        <f t="shared" si="645"/>
        <v>0</v>
      </c>
      <c r="F2604" s="49">
        <f>IF(AD2604="",0,COUNTIF($AD$7:AD2604,AD2604))</f>
        <v>0</v>
      </c>
      <c r="G2604" s="49" t="str">
        <f t="shared" si="646"/>
        <v>0</v>
      </c>
      <c r="H2604" s="49">
        <f>IF(AJ2604="",0,COUNTIF($AJ$7:AJ2604,AJ2604))</f>
        <v>0</v>
      </c>
      <c r="I2604" s="49" t="str">
        <f t="shared" si="647"/>
        <v>0</v>
      </c>
      <c r="J2604" s="120">
        <f t="shared" si="648"/>
        <v>0</v>
      </c>
      <c r="K2604" s="50" t="str">
        <f t="shared" si="649"/>
        <v>-</v>
      </c>
      <c r="L2604" s="49">
        <f>IF(N2604="",0,COUNTIF($N$7:N2604,N2604))</f>
        <v>0</v>
      </c>
      <c r="M2604" s="50" t="str">
        <f t="shared" si="650"/>
        <v>0</v>
      </c>
      <c r="N2604" s="49" t="str">
        <f t="shared" si="651"/>
        <v/>
      </c>
      <c r="O2604" s="1"/>
      <c r="P2604" s="112"/>
      <c r="Q2604" s="4"/>
      <c r="R2604" s="4"/>
      <c r="S2604" s="54" t="str">
        <f t="shared" si="652"/>
        <v/>
      </c>
      <c r="T2604" s="51"/>
      <c r="U2604" s="53"/>
      <c r="V2604" s="233"/>
      <c r="W2604" s="234" t="str">
        <f t="shared" si="653"/>
        <v/>
      </c>
      <c r="X2604" s="52"/>
      <c r="Y2604" s="53"/>
      <c r="Z2604" s="53"/>
      <c r="AA2604" s="53"/>
      <c r="AB2604" s="54" t="str">
        <f t="shared" si="654"/>
        <v/>
      </c>
      <c r="AC2604" s="54" t="str">
        <f t="shared" si="655"/>
        <v/>
      </c>
      <c r="AD2604" s="52"/>
      <c r="AE2604" s="53"/>
      <c r="AF2604" s="53"/>
      <c r="AG2604" s="53"/>
      <c r="AH2604" s="54" t="str">
        <f t="shared" si="656"/>
        <v/>
      </c>
      <c r="AI2604" s="54" t="str">
        <f t="shared" si="657"/>
        <v/>
      </c>
      <c r="AJ2604" s="52"/>
      <c r="AK2604" s="55"/>
      <c r="AL2604" s="55"/>
      <c r="AM2604" s="55"/>
      <c r="AN2604" s="54" t="str">
        <f t="shared" si="658"/>
        <v/>
      </c>
      <c r="AO2604" s="54" t="str">
        <f t="shared" si="659"/>
        <v/>
      </c>
      <c r="AP2604" s="53"/>
      <c r="AQ2604" s="53"/>
      <c r="AR2604" s="1"/>
      <c r="AS2604" s="1"/>
    </row>
    <row r="2605" spans="1:45" ht="18.75" customHeight="1" x14ac:dyDescent="0.35">
      <c r="A2605" s="1"/>
      <c r="B2605" s="49">
        <f>IF(R2605="",0,COUNTIF($R$7:R2605,R2605))</f>
        <v>0</v>
      </c>
      <c r="C2605" s="49" t="str">
        <f t="shared" si="644"/>
        <v>0</v>
      </c>
      <c r="D2605" s="49">
        <f>IF(X2605="",0,COUNTIF($X$7:X2605,X2605))</f>
        <v>0</v>
      </c>
      <c r="E2605" s="49" t="str">
        <f t="shared" si="645"/>
        <v>0</v>
      </c>
      <c r="F2605" s="49">
        <f>IF(AD2605="",0,COUNTIF($AD$7:AD2605,AD2605))</f>
        <v>0</v>
      </c>
      <c r="G2605" s="49" t="str">
        <f t="shared" si="646"/>
        <v>0</v>
      </c>
      <c r="H2605" s="49">
        <f>IF(AJ2605="",0,COUNTIF($AJ$7:AJ2605,AJ2605))</f>
        <v>0</v>
      </c>
      <c r="I2605" s="49" t="str">
        <f t="shared" si="647"/>
        <v>0</v>
      </c>
      <c r="J2605" s="120">
        <f t="shared" si="648"/>
        <v>0</v>
      </c>
      <c r="K2605" s="50" t="str">
        <f t="shared" si="649"/>
        <v>-</v>
      </c>
      <c r="L2605" s="49">
        <f>IF(N2605="",0,COUNTIF($N$7:N2605,N2605))</f>
        <v>0</v>
      </c>
      <c r="M2605" s="50" t="str">
        <f t="shared" si="650"/>
        <v>0</v>
      </c>
      <c r="N2605" s="49" t="str">
        <f t="shared" si="651"/>
        <v/>
      </c>
      <c r="O2605" s="1"/>
      <c r="P2605" s="112"/>
      <c r="Q2605" s="4"/>
      <c r="R2605" s="4"/>
      <c r="S2605" s="54" t="str">
        <f t="shared" si="652"/>
        <v/>
      </c>
      <c r="T2605" s="51"/>
      <c r="U2605" s="53"/>
      <c r="V2605" s="233"/>
      <c r="W2605" s="234" t="str">
        <f t="shared" si="653"/>
        <v/>
      </c>
      <c r="X2605" s="52"/>
      <c r="Y2605" s="53"/>
      <c r="Z2605" s="53"/>
      <c r="AA2605" s="53"/>
      <c r="AB2605" s="54" t="str">
        <f t="shared" si="654"/>
        <v/>
      </c>
      <c r="AC2605" s="54" t="str">
        <f t="shared" si="655"/>
        <v/>
      </c>
      <c r="AD2605" s="52"/>
      <c r="AE2605" s="53"/>
      <c r="AF2605" s="53"/>
      <c r="AG2605" s="53"/>
      <c r="AH2605" s="54" t="str">
        <f t="shared" si="656"/>
        <v/>
      </c>
      <c r="AI2605" s="54" t="str">
        <f t="shared" si="657"/>
        <v/>
      </c>
      <c r="AJ2605" s="52"/>
      <c r="AK2605" s="55"/>
      <c r="AL2605" s="55"/>
      <c r="AM2605" s="55"/>
      <c r="AN2605" s="54" t="str">
        <f t="shared" si="658"/>
        <v/>
      </c>
      <c r="AO2605" s="54" t="str">
        <f t="shared" si="659"/>
        <v/>
      </c>
      <c r="AP2605" s="53"/>
      <c r="AQ2605" s="53"/>
      <c r="AR2605" s="1"/>
      <c r="AS2605" s="1"/>
    </row>
    <row r="2606" spans="1:45" ht="18.75" customHeight="1" x14ac:dyDescent="0.35">
      <c r="A2606" s="1"/>
      <c r="B2606" s="49">
        <f>IF(R2606="",0,COUNTIF($R$7:R2606,R2606))</f>
        <v>0</v>
      </c>
      <c r="C2606" s="49" t="str">
        <f t="shared" si="644"/>
        <v>0</v>
      </c>
      <c r="D2606" s="49">
        <f>IF(X2606="",0,COUNTIF($X$7:X2606,X2606))</f>
        <v>0</v>
      </c>
      <c r="E2606" s="49" t="str">
        <f t="shared" si="645"/>
        <v>0</v>
      </c>
      <c r="F2606" s="49">
        <f>IF(AD2606="",0,COUNTIF($AD$7:AD2606,AD2606))</f>
        <v>0</v>
      </c>
      <c r="G2606" s="49" t="str">
        <f t="shared" si="646"/>
        <v>0</v>
      </c>
      <c r="H2606" s="49">
        <f>IF(AJ2606="",0,COUNTIF($AJ$7:AJ2606,AJ2606))</f>
        <v>0</v>
      </c>
      <c r="I2606" s="49" t="str">
        <f t="shared" si="647"/>
        <v>0</v>
      </c>
      <c r="J2606" s="120">
        <f t="shared" si="648"/>
        <v>0</v>
      </c>
      <c r="K2606" s="50" t="str">
        <f t="shared" si="649"/>
        <v>-</v>
      </c>
      <c r="L2606" s="49">
        <f>IF(N2606="",0,COUNTIF($N$7:N2606,N2606))</f>
        <v>0</v>
      </c>
      <c r="M2606" s="50" t="str">
        <f t="shared" si="650"/>
        <v>0</v>
      </c>
      <c r="N2606" s="49" t="str">
        <f t="shared" si="651"/>
        <v/>
      </c>
      <c r="O2606" s="1"/>
      <c r="P2606" s="112"/>
      <c r="Q2606" s="4"/>
      <c r="R2606" s="4"/>
      <c r="S2606" s="54" t="str">
        <f t="shared" si="652"/>
        <v/>
      </c>
      <c r="T2606" s="51"/>
      <c r="U2606" s="53"/>
      <c r="V2606" s="233"/>
      <c r="W2606" s="234" t="str">
        <f t="shared" si="653"/>
        <v/>
      </c>
      <c r="X2606" s="52"/>
      <c r="Y2606" s="53"/>
      <c r="Z2606" s="53"/>
      <c r="AA2606" s="53"/>
      <c r="AB2606" s="54" t="str">
        <f t="shared" si="654"/>
        <v/>
      </c>
      <c r="AC2606" s="54" t="str">
        <f t="shared" si="655"/>
        <v/>
      </c>
      <c r="AD2606" s="52"/>
      <c r="AE2606" s="53"/>
      <c r="AF2606" s="53"/>
      <c r="AG2606" s="53"/>
      <c r="AH2606" s="54" t="str">
        <f t="shared" si="656"/>
        <v/>
      </c>
      <c r="AI2606" s="54" t="str">
        <f t="shared" si="657"/>
        <v/>
      </c>
      <c r="AJ2606" s="52"/>
      <c r="AK2606" s="55"/>
      <c r="AL2606" s="55"/>
      <c r="AM2606" s="55"/>
      <c r="AN2606" s="54" t="str">
        <f t="shared" si="658"/>
        <v/>
      </c>
      <c r="AO2606" s="54" t="str">
        <f t="shared" si="659"/>
        <v/>
      </c>
      <c r="AP2606" s="53"/>
      <c r="AQ2606" s="53"/>
      <c r="AR2606" s="1"/>
      <c r="AS2606" s="1"/>
    </row>
    <row r="2607" spans="1:45" ht="18.75" customHeight="1" x14ac:dyDescent="0.35">
      <c r="A2607" s="1"/>
      <c r="B2607" s="49">
        <f>IF(R2607="",0,COUNTIF($R$7:R2607,R2607))</f>
        <v>0</v>
      </c>
      <c r="C2607" s="49" t="str">
        <f t="shared" si="644"/>
        <v>0</v>
      </c>
      <c r="D2607" s="49">
        <f>IF(X2607="",0,COUNTIF($X$7:X2607,X2607))</f>
        <v>0</v>
      </c>
      <c r="E2607" s="49" t="str">
        <f t="shared" si="645"/>
        <v>0</v>
      </c>
      <c r="F2607" s="49">
        <f>IF(AD2607="",0,COUNTIF($AD$7:AD2607,AD2607))</f>
        <v>0</v>
      </c>
      <c r="G2607" s="49" t="str">
        <f t="shared" si="646"/>
        <v>0</v>
      </c>
      <c r="H2607" s="49">
        <f>IF(AJ2607="",0,COUNTIF($AJ$7:AJ2607,AJ2607))</f>
        <v>0</v>
      </c>
      <c r="I2607" s="49" t="str">
        <f t="shared" si="647"/>
        <v>0</v>
      </c>
      <c r="J2607" s="120">
        <f t="shared" si="648"/>
        <v>0</v>
      </c>
      <c r="K2607" s="50" t="str">
        <f t="shared" si="649"/>
        <v>-</v>
      </c>
      <c r="L2607" s="49">
        <f>IF(N2607="",0,COUNTIF($N$7:N2607,N2607))</f>
        <v>0</v>
      </c>
      <c r="M2607" s="50" t="str">
        <f t="shared" si="650"/>
        <v>0</v>
      </c>
      <c r="N2607" s="49" t="str">
        <f t="shared" si="651"/>
        <v/>
      </c>
      <c r="O2607" s="1"/>
      <c r="P2607" s="112"/>
      <c r="Q2607" s="4"/>
      <c r="R2607" s="4"/>
      <c r="S2607" s="54" t="str">
        <f t="shared" si="652"/>
        <v/>
      </c>
      <c r="T2607" s="51"/>
      <c r="U2607" s="53"/>
      <c r="V2607" s="233"/>
      <c r="W2607" s="234" t="str">
        <f t="shared" si="653"/>
        <v/>
      </c>
      <c r="X2607" s="52"/>
      <c r="Y2607" s="53"/>
      <c r="Z2607" s="53"/>
      <c r="AA2607" s="53"/>
      <c r="AB2607" s="54" t="str">
        <f t="shared" si="654"/>
        <v/>
      </c>
      <c r="AC2607" s="54" t="str">
        <f t="shared" si="655"/>
        <v/>
      </c>
      <c r="AD2607" s="52"/>
      <c r="AE2607" s="53"/>
      <c r="AF2607" s="53"/>
      <c r="AG2607" s="53"/>
      <c r="AH2607" s="54" t="str">
        <f t="shared" si="656"/>
        <v/>
      </c>
      <c r="AI2607" s="54" t="str">
        <f t="shared" si="657"/>
        <v/>
      </c>
      <c r="AJ2607" s="52"/>
      <c r="AK2607" s="55"/>
      <c r="AL2607" s="55"/>
      <c r="AM2607" s="55"/>
      <c r="AN2607" s="54" t="str">
        <f t="shared" si="658"/>
        <v/>
      </c>
      <c r="AO2607" s="54" t="str">
        <f t="shared" si="659"/>
        <v/>
      </c>
      <c r="AP2607" s="53"/>
      <c r="AQ2607" s="53"/>
      <c r="AR2607" s="1"/>
      <c r="AS2607" s="1"/>
    </row>
    <row r="2608" spans="1:45" ht="18.75" customHeight="1" x14ac:dyDescent="0.35">
      <c r="A2608" s="1"/>
      <c r="B2608" s="49">
        <f>IF(R2608="",0,COUNTIF($R$7:R2608,R2608))</f>
        <v>0</v>
      </c>
      <c r="C2608" s="49" t="str">
        <f t="shared" si="644"/>
        <v>0</v>
      </c>
      <c r="D2608" s="49">
        <f>IF(X2608="",0,COUNTIF($X$7:X2608,X2608))</f>
        <v>0</v>
      </c>
      <c r="E2608" s="49" t="str">
        <f t="shared" si="645"/>
        <v>0</v>
      </c>
      <c r="F2608" s="49">
        <f>IF(AD2608="",0,COUNTIF($AD$7:AD2608,AD2608))</f>
        <v>0</v>
      </c>
      <c r="G2608" s="49" t="str">
        <f t="shared" si="646"/>
        <v>0</v>
      </c>
      <c r="H2608" s="49">
        <f>IF(AJ2608="",0,COUNTIF($AJ$7:AJ2608,AJ2608))</f>
        <v>0</v>
      </c>
      <c r="I2608" s="49" t="str">
        <f t="shared" si="647"/>
        <v>0</v>
      </c>
      <c r="J2608" s="120">
        <f t="shared" si="648"/>
        <v>0</v>
      </c>
      <c r="K2608" s="50" t="str">
        <f t="shared" si="649"/>
        <v>-</v>
      </c>
      <c r="L2608" s="49">
        <f>IF(N2608="",0,COUNTIF($N$7:N2608,N2608))</f>
        <v>0</v>
      </c>
      <c r="M2608" s="50" t="str">
        <f t="shared" si="650"/>
        <v>0</v>
      </c>
      <c r="N2608" s="49" t="str">
        <f t="shared" si="651"/>
        <v/>
      </c>
      <c r="O2608" s="1"/>
      <c r="P2608" s="112"/>
      <c r="Q2608" s="4"/>
      <c r="R2608" s="4"/>
      <c r="S2608" s="54" t="str">
        <f t="shared" si="652"/>
        <v/>
      </c>
      <c r="T2608" s="51"/>
      <c r="U2608" s="53"/>
      <c r="V2608" s="233"/>
      <c r="W2608" s="234" t="str">
        <f t="shared" si="653"/>
        <v/>
      </c>
      <c r="X2608" s="52"/>
      <c r="Y2608" s="53"/>
      <c r="Z2608" s="53"/>
      <c r="AA2608" s="53"/>
      <c r="AB2608" s="54" t="str">
        <f t="shared" si="654"/>
        <v/>
      </c>
      <c r="AC2608" s="54" t="str">
        <f t="shared" si="655"/>
        <v/>
      </c>
      <c r="AD2608" s="52"/>
      <c r="AE2608" s="53"/>
      <c r="AF2608" s="53"/>
      <c r="AG2608" s="53"/>
      <c r="AH2608" s="54" t="str">
        <f t="shared" si="656"/>
        <v/>
      </c>
      <c r="AI2608" s="54" t="str">
        <f t="shared" si="657"/>
        <v/>
      </c>
      <c r="AJ2608" s="52"/>
      <c r="AK2608" s="55"/>
      <c r="AL2608" s="55"/>
      <c r="AM2608" s="55"/>
      <c r="AN2608" s="54" t="str">
        <f t="shared" si="658"/>
        <v/>
      </c>
      <c r="AO2608" s="54" t="str">
        <f t="shared" si="659"/>
        <v/>
      </c>
      <c r="AP2608" s="53"/>
      <c r="AQ2608" s="53"/>
      <c r="AR2608" s="1"/>
      <c r="AS2608" s="1"/>
    </row>
    <row r="2609" spans="1:45" ht="18.75" customHeight="1" x14ac:dyDescent="0.35">
      <c r="A2609" s="1"/>
      <c r="B2609" s="49">
        <f>IF(R2609="",0,COUNTIF($R$7:R2609,R2609))</f>
        <v>0</v>
      </c>
      <c r="C2609" s="49" t="str">
        <f t="shared" si="644"/>
        <v>0</v>
      </c>
      <c r="D2609" s="49">
        <f>IF(X2609="",0,COUNTIF($X$7:X2609,X2609))</f>
        <v>0</v>
      </c>
      <c r="E2609" s="49" t="str">
        <f t="shared" si="645"/>
        <v>0</v>
      </c>
      <c r="F2609" s="49">
        <f>IF(AD2609="",0,COUNTIF($AD$7:AD2609,AD2609))</f>
        <v>0</v>
      </c>
      <c r="G2609" s="49" t="str">
        <f t="shared" si="646"/>
        <v>0</v>
      </c>
      <c r="H2609" s="49">
        <f>IF(AJ2609="",0,COUNTIF($AJ$7:AJ2609,AJ2609))</f>
        <v>0</v>
      </c>
      <c r="I2609" s="49" t="str">
        <f t="shared" si="647"/>
        <v>0</v>
      </c>
      <c r="J2609" s="120">
        <f t="shared" si="648"/>
        <v>0</v>
      </c>
      <c r="K2609" s="50" t="str">
        <f t="shared" si="649"/>
        <v>-</v>
      </c>
      <c r="L2609" s="49">
        <f>IF(N2609="",0,COUNTIF($N$7:N2609,N2609))</f>
        <v>0</v>
      </c>
      <c r="M2609" s="50" t="str">
        <f t="shared" si="650"/>
        <v>0</v>
      </c>
      <c r="N2609" s="49" t="str">
        <f t="shared" si="651"/>
        <v/>
      </c>
      <c r="O2609" s="1"/>
      <c r="P2609" s="112"/>
      <c r="Q2609" s="4"/>
      <c r="R2609" s="4"/>
      <c r="S2609" s="54" t="str">
        <f t="shared" si="652"/>
        <v/>
      </c>
      <c r="T2609" s="51"/>
      <c r="U2609" s="53"/>
      <c r="V2609" s="233"/>
      <c r="W2609" s="234" t="str">
        <f t="shared" si="653"/>
        <v/>
      </c>
      <c r="X2609" s="52"/>
      <c r="Y2609" s="53"/>
      <c r="Z2609" s="53"/>
      <c r="AA2609" s="53"/>
      <c r="AB2609" s="54" t="str">
        <f t="shared" si="654"/>
        <v/>
      </c>
      <c r="AC2609" s="54" t="str">
        <f t="shared" si="655"/>
        <v/>
      </c>
      <c r="AD2609" s="52"/>
      <c r="AE2609" s="53"/>
      <c r="AF2609" s="53"/>
      <c r="AG2609" s="53"/>
      <c r="AH2609" s="54" t="str">
        <f t="shared" si="656"/>
        <v/>
      </c>
      <c r="AI2609" s="54" t="str">
        <f t="shared" si="657"/>
        <v/>
      </c>
      <c r="AJ2609" s="52"/>
      <c r="AK2609" s="55"/>
      <c r="AL2609" s="55"/>
      <c r="AM2609" s="55"/>
      <c r="AN2609" s="54" t="str">
        <f t="shared" si="658"/>
        <v/>
      </c>
      <c r="AO2609" s="54" t="str">
        <f t="shared" si="659"/>
        <v/>
      </c>
      <c r="AP2609" s="53"/>
      <c r="AQ2609" s="53"/>
      <c r="AR2609" s="1"/>
      <c r="AS2609" s="1"/>
    </row>
    <row r="2610" spans="1:45" ht="18.75" customHeight="1" x14ac:dyDescent="0.35">
      <c r="A2610" s="1"/>
      <c r="B2610" s="49">
        <f>IF(R2610="",0,COUNTIF($R$7:R2610,R2610))</f>
        <v>0</v>
      </c>
      <c r="C2610" s="49" t="str">
        <f t="shared" si="644"/>
        <v>0</v>
      </c>
      <c r="D2610" s="49">
        <f>IF(X2610="",0,COUNTIF($X$7:X2610,X2610))</f>
        <v>0</v>
      </c>
      <c r="E2610" s="49" t="str">
        <f t="shared" si="645"/>
        <v>0</v>
      </c>
      <c r="F2610" s="49">
        <f>IF(AD2610="",0,COUNTIF($AD$7:AD2610,AD2610))</f>
        <v>0</v>
      </c>
      <c r="G2610" s="49" t="str">
        <f t="shared" si="646"/>
        <v>0</v>
      </c>
      <c r="H2610" s="49">
        <f>IF(AJ2610="",0,COUNTIF($AJ$7:AJ2610,AJ2610))</f>
        <v>0</v>
      </c>
      <c r="I2610" s="49" t="str">
        <f t="shared" si="647"/>
        <v>0</v>
      </c>
      <c r="J2610" s="120">
        <f t="shared" si="648"/>
        <v>0</v>
      </c>
      <c r="K2610" s="50" t="str">
        <f t="shared" si="649"/>
        <v>-</v>
      </c>
      <c r="L2610" s="49">
        <f>IF(N2610="",0,COUNTIF($N$7:N2610,N2610))</f>
        <v>0</v>
      </c>
      <c r="M2610" s="50" t="str">
        <f t="shared" si="650"/>
        <v>0</v>
      </c>
      <c r="N2610" s="49" t="str">
        <f t="shared" si="651"/>
        <v/>
      </c>
      <c r="O2610" s="1"/>
      <c r="P2610" s="112"/>
      <c r="Q2610" s="4"/>
      <c r="R2610" s="4"/>
      <c r="S2610" s="54" t="str">
        <f t="shared" si="652"/>
        <v/>
      </c>
      <c r="T2610" s="51"/>
      <c r="U2610" s="53"/>
      <c r="V2610" s="233"/>
      <c r="W2610" s="234" t="str">
        <f t="shared" si="653"/>
        <v/>
      </c>
      <c r="X2610" s="52"/>
      <c r="Y2610" s="53"/>
      <c r="Z2610" s="53"/>
      <c r="AA2610" s="53"/>
      <c r="AB2610" s="54" t="str">
        <f t="shared" si="654"/>
        <v/>
      </c>
      <c r="AC2610" s="54" t="str">
        <f t="shared" si="655"/>
        <v/>
      </c>
      <c r="AD2610" s="52"/>
      <c r="AE2610" s="53"/>
      <c r="AF2610" s="53"/>
      <c r="AG2610" s="53"/>
      <c r="AH2610" s="54" t="str">
        <f t="shared" si="656"/>
        <v/>
      </c>
      <c r="AI2610" s="54" t="str">
        <f t="shared" si="657"/>
        <v/>
      </c>
      <c r="AJ2610" s="52"/>
      <c r="AK2610" s="55"/>
      <c r="AL2610" s="55"/>
      <c r="AM2610" s="55"/>
      <c r="AN2610" s="54" t="str">
        <f t="shared" si="658"/>
        <v/>
      </c>
      <c r="AO2610" s="54" t="str">
        <f t="shared" si="659"/>
        <v/>
      </c>
      <c r="AP2610" s="53"/>
      <c r="AQ2610" s="53"/>
      <c r="AR2610" s="1"/>
      <c r="AS2610" s="1"/>
    </row>
    <row r="2611" spans="1:45" ht="18.75" customHeight="1" x14ac:dyDescent="0.35">
      <c r="A2611" s="1"/>
      <c r="B2611" s="49">
        <f>IF(R2611="",0,COUNTIF($R$7:R2611,R2611))</f>
        <v>0</v>
      </c>
      <c r="C2611" s="49" t="str">
        <f t="shared" ref="C2611:C2674" si="660">B2611&amp;R2611</f>
        <v>0</v>
      </c>
      <c r="D2611" s="49">
        <f>IF(X2611="",0,COUNTIF($X$7:X2611,X2611))</f>
        <v>0</v>
      </c>
      <c r="E2611" s="49" t="str">
        <f t="shared" ref="E2611:E2674" si="661">D2611&amp;X2611</f>
        <v>0</v>
      </c>
      <c r="F2611" s="49">
        <f>IF(AD2611="",0,COUNTIF($AD$7:AD2611,AD2611))</f>
        <v>0</v>
      </c>
      <c r="G2611" s="49" t="str">
        <f t="shared" ref="G2611:G2674" si="662">F2611&amp;AD2611</f>
        <v>0</v>
      </c>
      <c r="H2611" s="49">
        <f>IF(AJ2611="",0,COUNTIF($AJ$7:AJ2611,AJ2611))</f>
        <v>0</v>
      </c>
      <c r="I2611" s="49" t="str">
        <f t="shared" ref="I2611:I2674" si="663">H2611&amp;AJ2611</f>
        <v>0</v>
      </c>
      <c r="J2611" s="120">
        <f t="shared" ref="J2611:J2674" si="664">Y2611+AE2611+AK2611</f>
        <v>0</v>
      </c>
      <c r="K2611" s="50" t="str">
        <f t="shared" ref="K2611:K2674" si="665">IF(R2611="","-",IF(P2611&lt;&gt;"",P2611,K2610))</f>
        <v>-</v>
      </c>
      <c r="L2611" s="49">
        <f>IF(N2611="",0,COUNTIF($N$7:N2611,N2611))</f>
        <v>0</v>
      </c>
      <c r="M2611" s="50" t="str">
        <f t="shared" ref="M2611:M2674" si="666">L2611&amp;N2611</f>
        <v>0</v>
      </c>
      <c r="N2611" s="49" t="str">
        <f t="shared" ref="N2611:N2674" si="667">IF(R2611="","",IF(Q2611&lt;&gt;"",Q2611,N2610))</f>
        <v/>
      </c>
      <c r="O2611" s="1"/>
      <c r="P2611" s="112"/>
      <c r="Q2611" s="4"/>
      <c r="R2611" s="4"/>
      <c r="S2611" s="54" t="str">
        <f t="shared" ref="S2611:S2674" si="668">IF(R2611&lt;&gt;"",VLOOKUP(R2611,DP,2,FALSE),"")</f>
        <v/>
      </c>
      <c r="T2611" s="51"/>
      <c r="U2611" s="53"/>
      <c r="V2611" s="233"/>
      <c r="W2611" s="234" t="str">
        <f t="shared" ref="W2611:W2674" si="669">IF(AND(R2611&lt;&gt;"",U2611&lt;&gt;""),$U2611*$V2611,"")</f>
        <v/>
      </c>
      <c r="X2611" s="52"/>
      <c r="Y2611" s="53"/>
      <c r="Z2611" s="53"/>
      <c r="AA2611" s="53"/>
      <c r="AB2611" s="54" t="str">
        <f t="shared" ref="AB2611:AB2674" si="670">IF(AND(R2611&lt;&gt;"",X2611&lt;&gt;""),$Y2611*$Z2611,"")</f>
        <v/>
      </c>
      <c r="AC2611" s="54" t="str">
        <f t="shared" ref="AC2611:AC2674" si="671">IF(AND(R2611&lt;&gt;"",X2611&lt;&gt;""),$Y2611*$AA2611,"")</f>
        <v/>
      </c>
      <c r="AD2611" s="52"/>
      <c r="AE2611" s="53"/>
      <c r="AF2611" s="53"/>
      <c r="AG2611" s="53"/>
      <c r="AH2611" s="54" t="str">
        <f t="shared" ref="AH2611:AH2674" si="672">IF(AND(R2611&lt;&gt;"",AD2611&lt;&gt;""),$AE2611*$AF2611,"")</f>
        <v/>
      </c>
      <c r="AI2611" s="54" t="str">
        <f t="shared" ref="AI2611:AI2674" si="673">IF(AND(R2611&lt;&gt;"",AD2611&lt;&gt;""),$AE2611*$AG2611,"")</f>
        <v/>
      </c>
      <c r="AJ2611" s="52"/>
      <c r="AK2611" s="55"/>
      <c r="AL2611" s="55"/>
      <c r="AM2611" s="55"/>
      <c r="AN2611" s="54" t="str">
        <f t="shared" ref="AN2611:AN2674" si="674">IF(AND(R2611&lt;&gt;"",AJ2611&lt;&gt;""),$AK2611*$AL2611,"")</f>
        <v/>
      </c>
      <c r="AO2611" s="54" t="str">
        <f t="shared" ref="AO2611:AO2674" si="675">IF(AND(R2611&lt;&gt;"",AJ2611&lt;&gt;""),$AK2611*$AM2611,"")</f>
        <v/>
      </c>
      <c r="AP2611" s="53"/>
      <c r="AQ2611" s="53"/>
      <c r="AR2611" s="1"/>
      <c r="AS2611" s="1"/>
    </row>
    <row r="2612" spans="1:45" ht="18.75" customHeight="1" x14ac:dyDescent="0.35">
      <c r="A2612" s="1"/>
      <c r="B2612" s="49">
        <f>IF(R2612="",0,COUNTIF($R$7:R2612,R2612))</f>
        <v>0</v>
      </c>
      <c r="C2612" s="49" t="str">
        <f t="shared" si="660"/>
        <v>0</v>
      </c>
      <c r="D2612" s="49">
        <f>IF(X2612="",0,COUNTIF($X$7:X2612,X2612))</f>
        <v>0</v>
      </c>
      <c r="E2612" s="49" t="str">
        <f t="shared" si="661"/>
        <v>0</v>
      </c>
      <c r="F2612" s="49">
        <f>IF(AD2612="",0,COUNTIF($AD$7:AD2612,AD2612))</f>
        <v>0</v>
      </c>
      <c r="G2612" s="49" t="str">
        <f t="shared" si="662"/>
        <v>0</v>
      </c>
      <c r="H2612" s="49">
        <f>IF(AJ2612="",0,COUNTIF($AJ$7:AJ2612,AJ2612))</f>
        <v>0</v>
      </c>
      <c r="I2612" s="49" t="str">
        <f t="shared" si="663"/>
        <v>0</v>
      </c>
      <c r="J2612" s="120">
        <f t="shared" si="664"/>
        <v>0</v>
      </c>
      <c r="K2612" s="50" t="str">
        <f t="shared" si="665"/>
        <v>-</v>
      </c>
      <c r="L2612" s="49">
        <f>IF(N2612="",0,COUNTIF($N$7:N2612,N2612))</f>
        <v>0</v>
      </c>
      <c r="M2612" s="50" t="str">
        <f t="shared" si="666"/>
        <v>0</v>
      </c>
      <c r="N2612" s="49" t="str">
        <f t="shared" si="667"/>
        <v/>
      </c>
      <c r="O2612" s="1"/>
      <c r="P2612" s="112"/>
      <c r="Q2612" s="4"/>
      <c r="R2612" s="4"/>
      <c r="S2612" s="54" t="str">
        <f t="shared" si="668"/>
        <v/>
      </c>
      <c r="T2612" s="51"/>
      <c r="U2612" s="53"/>
      <c r="V2612" s="233"/>
      <c r="W2612" s="234" t="str">
        <f t="shared" si="669"/>
        <v/>
      </c>
      <c r="X2612" s="52"/>
      <c r="Y2612" s="53"/>
      <c r="Z2612" s="53"/>
      <c r="AA2612" s="53"/>
      <c r="AB2612" s="54" t="str">
        <f t="shared" si="670"/>
        <v/>
      </c>
      <c r="AC2612" s="54" t="str">
        <f t="shared" si="671"/>
        <v/>
      </c>
      <c r="AD2612" s="52"/>
      <c r="AE2612" s="53"/>
      <c r="AF2612" s="53"/>
      <c r="AG2612" s="53"/>
      <c r="AH2612" s="54" t="str">
        <f t="shared" si="672"/>
        <v/>
      </c>
      <c r="AI2612" s="54" t="str">
        <f t="shared" si="673"/>
        <v/>
      </c>
      <c r="AJ2612" s="52"/>
      <c r="AK2612" s="55"/>
      <c r="AL2612" s="55"/>
      <c r="AM2612" s="55"/>
      <c r="AN2612" s="54" t="str">
        <f t="shared" si="674"/>
        <v/>
      </c>
      <c r="AO2612" s="54" t="str">
        <f t="shared" si="675"/>
        <v/>
      </c>
      <c r="AP2612" s="53"/>
      <c r="AQ2612" s="53"/>
      <c r="AR2612" s="1"/>
      <c r="AS2612" s="1"/>
    </row>
    <row r="2613" spans="1:45" ht="18.75" customHeight="1" x14ac:dyDescent="0.35">
      <c r="A2613" s="1"/>
      <c r="B2613" s="49">
        <f>IF(R2613="",0,COUNTIF($R$7:R2613,R2613))</f>
        <v>0</v>
      </c>
      <c r="C2613" s="49" t="str">
        <f t="shared" si="660"/>
        <v>0</v>
      </c>
      <c r="D2613" s="49">
        <f>IF(X2613="",0,COUNTIF($X$7:X2613,X2613))</f>
        <v>0</v>
      </c>
      <c r="E2613" s="49" t="str">
        <f t="shared" si="661"/>
        <v>0</v>
      </c>
      <c r="F2613" s="49">
        <f>IF(AD2613="",0,COUNTIF($AD$7:AD2613,AD2613))</f>
        <v>0</v>
      </c>
      <c r="G2613" s="49" t="str">
        <f t="shared" si="662"/>
        <v>0</v>
      </c>
      <c r="H2613" s="49">
        <f>IF(AJ2613="",0,COUNTIF($AJ$7:AJ2613,AJ2613))</f>
        <v>0</v>
      </c>
      <c r="I2613" s="49" t="str">
        <f t="shared" si="663"/>
        <v>0</v>
      </c>
      <c r="J2613" s="120">
        <f t="shared" si="664"/>
        <v>0</v>
      </c>
      <c r="K2613" s="50" t="str">
        <f t="shared" si="665"/>
        <v>-</v>
      </c>
      <c r="L2613" s="49">
        <f>IF(N2613="",0,COUNTIF($N$7:N2613,N2613))</f>
        <v>0</v>
      </c>
      <c r="M2613" s="50" t="str">
        <f t="shared" si="666"/>
        <v>0</v>
      </c>
      <c r="N2613" s="49" t="str">
        <f t="shared" si="667"/>
        <v/>
      </c>
      <c r="O2613" s="1"/>
      <c r="P2613" s="112"/>
      <c r="Q2613" s="4"/>
      <c r="R2613" s="4"/>
      <c r="S2613" s="54" t="str">
        <f t="shared" si="668"/>
        <v/>
      </c>
      <c r="T2613" s="51"/>
      <c r="U2613" s="53"/>
      <c r="V2613" s="233"/>
      <c r="W2613" s="234" t="str">
        <f t="shared" si="669"/>
        <v/>
      </c>
      <c r="X2613" s="52"/>
      <c r="Y2613" s="53"/>
      <c r="Z2613" s="53"/>
      <c r="AA2613" s="53"/>
      <c r="AB2613" s="54" t="str">
        <f t="shared" si="670"/>
        <v/>
      </c>
      <c r="AC2613" s="54" t="str">
        <f t="shared" si="671"/>
        <v/>
      </c>
      <c r="AD2613" s="52"/>
      <c r="AE2613" s="53"/>
      <c r="AF2613" s="53"/>
      <c r="AG2613" s="53"/>
      <c r="AH2613" s="54" t="str">
        <f t="shared" si="672"/>
        <v/>
      </c>
      <c r="AI2613" s="54" t="str">
        <f t="shared" si="673"/>
        <v/>
      </c>
      <c r="AJ2613" s="52"/>
      <c r="AK2613" s="55"/>
      <c r="AL2613" s="55"/>
      <c r="AM2613" s="55"/>
      <c r="AN2613" s="54" t="str">
        <f t="shared" si="674"/>
        <v/>
      </c>
      <c r="AO2613" s="54" t="str">
        <f t="shared" si="675"/>
        <v/>
      </c>
      <c r="AP2613" s="53"/>
      <c r="AQ2613" s="53"/>
      <c r="AR2613" s="1"/>
      <c r="AS2613" s="1"/>
    </row>
    <row r="2614" spans="1:45" ht="18.75" customHeight="1" x14ac:dyDescent="0.35">
      <c r="A2614" s="1"/>
      <c r="B2614" s="49">
        <f>IF(R2614="",0,COUNTIF($R$7:R2614,R2614))</f>
        <v>0</v>
      </c>
      <c r="C2614" s="49" t="str">
        <f t="shared" si="660"/>
        <v>0</v>
      </c>
      <c r="D2614" s="49">
        <f>IF(X2614="",0,COUNTIF($X$7:X2614,X2614))</f>
        <v>0</v>
      </c>
      <c r="E2614" s="49" t="str">
        <f t="shared" si="661"/>
        <v>0</v>
      </c>
      <c r="F2614" s="49">
        <f>IF(AD2614="",0,COUNTIF($AD$7:AD2614,AD2614))</f>
        <v>0</v>
      </c>
      <c r="G2614" s="49" t="str">
        <f t="shared" si="662"/>
        <v>0</v>
      </c>
      <c r="H2614" s="49">
        <f>IF(AJ2614="",0,COUNTIF($AJ$7:AJ2614,AJ2614))</f>
        <v>0</v>
      </c>
      <c r="I2614" s="49" t="str">
        <f t="shared" si="663"/>
        <v>0</v>
      </c>
      <c r="J2614" s="120">
        <f t="shared" si="664"/>
        <v>0</v>
      </c>
      <c r="K2614" s="50" t="str">
        <f t="shared" si="665"/>
        <v>-</v>
      </c>
      <c r="L2614" s="49">
        <f>IF(N2614="",0,COUNTIF($N$7:N2614,N2614))</f>
        <v>0</v>
      </c>
      <c r="M2614" s="50" t="str">
        <f t="shared" si="666"/>
        <v>0</v>
      </c>
      <c r="N2614" s="49" t="str">
        <f t="shared" si="667"/>
        <v/>
      </c>
      <c r="O2614" s="1"/>
      <c r="P2614" s="112"/>
      <c r="Q2614" s="4"/>
      <c r="R2614" s="4"/>
      <c r="S2614" s="54" t="str">
        <f t="shared" si="668"/>
        <v/>
      </c>
      <c r="T2614" s="51"/>
      <c r="U2614" s="53"/>
      <c r="V2614" s="233"/>
      <c r="W2614" s="234" t="str">
        <f t="shared" si="669"/>
        <v/>
      </c>
      <c r="X2614" s="52"/>
      <c r="Y2614" s="53"/>
      <c r="Z2614" s="53"/>
      <c r="AA2614" s="53"/>
      <c r="AB2614" s="54" t="str">
        <f t="shared" si="670"/>
        <v/>
      </c>
      <c r="AC2614" s="54" t="str">
        <f t="shared" si="671"/>
        <v/>
      </c>
      <c r="AD2614" s="52"/>
      <c r="AE2614" s="53"/>
      <c r="AF2614" s="53"/>
      <c r="AG2614" s="53"/>
      <c r="AH2614" s="54" t="str">
        <f t="shared" si="672"/>
        <v/>
      </c>
      <c r="AI2614" s="54" t="str">
        <f t="shared" si="673"/>
        <v/>
      </c>
      <c r="AJ2614" s="52"/>
      <c r="AK2614" s="55"/>
      <c r="AL2614" s="55"/>
      <c r="AM2614" s="55"/>
      <c r="AN2614" s="54" t="str">
        <f t="shared" si="674"/>
        <v/>
      </c>
      <c r="AO2614" s="54" t="str">
        <f t="shared" si="675"/>
        <v/>
      </c>
      <c r="AP2614" s="53"/>
      <c r="AQ2614" s="53"/>
      <c r="AR2614" s="1"/>
      <c r="AS2614" s="1"/>
    </row>
    <row r="2615" spans="1:45" ht="18.75" customHeight="1" x14ac:dyDescent="0.35">
      <c r="A2615" s="1"/>
      <c r="B2615" s="49">
        <f>IF(R2615="",0,COUNTIF($R$7:R2615,R2615))</f>
        <v>0</v>
      </c>
      <c r="C2615" s="49" t="str">
        <f t="shared" si="660"/>
        <v>0</v>
      </c>
      <c r="D2615" s="49">
        <f>IF(X2615="",0,COUNTIF($X$7:X2615,X2615))</f>
        <v>0</v>
      </c>
      <c r="E2615" s="49" t="str">
        <f t="shared" si="661"/>
        <v>0</v>
      </c>
      <c r="F2615" s="49">
        <f>IF(AD2615="",0,COUNTIF($AD$7:AD2615,AD2615))</f>
        <v>0</v>
      </c>
      <c r="G2615" s="49" t="str">
        <f t="shared" si="662"/>
        <v>0</v>
      </c>
      <c r="H2615" s="49">
        <f>IF(AJ2615="",0,COUNTIF($AJ$7:AJ2615,AJ2615))</f>
        <v>0</v>
      </c>
      <c r="I2615" s="49" t="str">
        <f t="shared" si="663"/>
        <v>0</v>
      </c>
      <c r="J2615" s="120">
        <f t="shared" si="664"/>
        <v>0</v>
      </c>
      <c r="K2615" s="50" t="str">
        <f t="shared" si="665"/>
        <v>-</v>
      </c>
      <c r="L2615" s="49">
        <f>IF(N2615="",0,COUNTIF($N$7:N2615,N2615))</f>
        <v>0</v>
      </c>
      <c r="M2615" s="50" t="str">
        <f t="shared" si="666"/>
        <v>0</v>
      </c>
      <c r="N2615" s="49" t="str">
        <f t="shared" si="667"/>
        <v/>
      </c>
      <c r="O2615" s="1"/>
      <c r="P2615" s="112"/>
      <c r="Q2615" s="4"/>
      <c r="R2615" s="4"/>
      <c r="S2615" s="54" t="str">
        <f t="shared" si="668"/>
        <v/>
      </c>
      <c r="T2615" s="51"/>
      <c r="U2615" s="53"/>
      <c r="V2615" s="233"/>
      <c r="W2615" s="234" t="str">
        <f t="shared" si="669"/>
        <v/>
      </c>
      <c r="X2615" s="52"/>
      <c r="Y2615" s="53"/>
      <c r="Z2615" s="53"/>
      <c r="AA2615" s="53"/>
      <c r="AB2615" s="54" t="str">
        <f t="shared" si="670"/>
        <v/>
      </c>
      <c r="AC2615" s="54" t="str">
        <f t="shared" si="671"/>
        <v/>
      </c>
      <c r="AD2615" s="52"/>
      <c r="AE2615" s="53"/>
      <c r="AF2615" s="53"/>
      <c r="AG2615" s="53"/>
      <c r="AH2615" s="54" t="str">
        <f t="shared" si="672"/>
        <v/>
      </c>
      <c r="AI2615" s="54" t="str">
        <f t="shared" si="673"/>
        <v/>
      </c>
      <c r="AJ2615" s="52"/>
      <c r="AK2615" s="55"/>
      <c r="AL2615" s="55"/>
      <c r="AM2615" s="55"/>
      <c r="AN2615" s="54" t="str">
        <f t="shared" si="674"/>
        <v/>
      </c>
      <c r="AO2615" s="54" t="str">
        <f t="shared" si="675"/>
        <v/>
      </c>
      <c r="AP2615" s="53"/>
      <c r="AQ2615" s="53"/>
      <c r="AR2615" s="1"/>
      <c r="AS2615" s="1"/>
    </row>
    <row r="2616" spans="1:45" ht="18.75" customHeight="1" x14ac:dyDescent="0.35">
      <c r="A2616" s="1"/>
      <c r="B2616" s="49">
        <f>IF(R2616="",0,COUNTIF($R$7:R2616,R2616))</f>
        <v>0</v>
      </c>
      <c r="C2616" s="49" t="str">
        <f t="shared" si="660"/>
        <v>0</v>
      </c>
      <c r="D2616" s="49">
        <f>IF(X2616="",0,COUNTIF($X$7:X2616,X2616))</f>
        <v>0</v>
      </c>
      <c r="E2616" s="49" t="str">
        <f t="shared" si="661"/>
        <v>0</v>
      </c>
      <c r="F2616" s="49">
        <f>IF(AD2616="",0,COUNTIF($AD$7:AD2616,AD2616))</f>
        <v>0</v>
      </c>
      <c r="G2616" s="49" t="str">
        <f t="shared" si="662"/>
        <v>0</v>
      </c>
      <c r="H2616" s="49">
        <f>IF(AJ2616="",0,COUNTIF($AJ$7:AJ2616,AJ2616))</f>
        <v>0</v>
      </c>
      <c r="I2616" s="49" t="str">
        <f t="shared" si="663"/>
        <v>0</v>
      </c>
      <c r="J2616" s="120">
        <f t="shared" si="664"/>
        <v>0</v>
      </c>
      <c r="K2616" s="50" t="str">
        <f t="shared" si="665"/>
        <v>-</v>
      </c>
      <c r="L2616" s="49">
        <f>IF(N2616="",0,COUNTIF($N$7:N2616,N2616))</f>
        <v>0</v>
      </c>
      <c r="M2616" s="50" t="str">
        <f t="shared" si="666"/>
        <v>0</v>
      </c>
      <c r="N2616" s="49" t="str">
        <f t="shared" si="667"/>
        <v/>
      </c>
      <c r="O2616" s="1"/>
      <c r="P2616" s="112"/>
      <c r="Q2616" s="4"/>
      <c r="R2616" s="4"/>
      <c r="S2616" s="54" t="str">
        <f t="shared" si="668"/>
        <v/>
      </c>
      <c r="T2616" s="51"/>
      <c r="U2616" s="53"/>
      <c r="V2616" s="233"/>
      <c r="W2616" s="234" t="str">
        <f t="shared" si="669"/>
        <v/>
      </c>
      <c r="X2616" s="52"/>
      <c r="Y2616" s="53"/>
      <c r="Z2616" s="53"/>
      <c r="AA2616" s="53"/>
      <c r="AB2616" s="54" t="str">
        <f t="shared" si="670"/>
        <v/>
      </c>
      <c r="AC2616" s="54" t="str">
        <f t="shared" si="671"/>
        <v/>
      </c>
      <c r="AD2616" s="52"/>
      <c r="AE2616" s="53"/>
      <c r="AF2616" s="53"/>
      <c r="AG2616" s="53"/>
      <c r="AH2616" s="54" t="str">
        <f t="shared" si="672"/>
        <v/>
      </c>
      <c r="AI2616" s="54" t="str">
        <f t="shared" si="673"/>
        <v/>
      </c>
      <c r="AJ2616" s="52"/>
      <c r="AK2616" s="55"/>
      <c r="AL2616" s="55"/>
      <c r="AM2616" s="55"/>
      <c r="AN2616" s="54" t="str">
        <f t="shared" si="674"/>
        <v/>
      </c>
      <c r="AO2616" s="54" t="str">
        <f t="shared" si="675"/>
        <v/>
      </c>
      <c r="AP2616" s="53"/>
      <c r="AQ2616" s="53"/>
      <c r="AR2616" s="1"/>
      <c r="AS2616" s="1"/>
    </row>
    <row r="2617" spans="1:45" ht="18.75" customHeight="1" x14ac:dyDescent="0.35">
      <c r="A2617" s="1"/>
      <c r="B2617" s="49">
        <f>IF(R2617="",0,COUNTIF($R$7:R2617,R2617))</f>
        <v>0</v>
      </c>
      <c r="C2617" s="49" t="str">
        <f t="shared" si="660"/>
        <v>0</v>
      </c>
      <c r="D2617" s="49">
        <f>IF(X2617="",0,COUNTIF($X$7:X2617,X2617))</f>
        <v>0</v>
      </c>
      <c r="E2617" s="49" t="str">
        <f t="shared" si="661"/>
        <v>0</v>
      </c>
      <c r="F2617" s="49">
        <f>IF(AD2617="",0,COUNTIF($AD$7:AD2617,AD2617))</f>
        <v>0</v>
      </c>
      <c r="G2617" s="49" t="str">
        <f t="shared" si="662"/>
        <v>0</v>
      </c>
      <c r="H2617" s="49">
        <f>IF(AJ2617="",0,COUNTIF($AJ$7:AJ2617,AJ2617))</f>
        <v>0</v>
      </c>
      <c r="I2617" s="49" t="str">
        <f t="shared" si="663"/>
        <v>0</v>
      </c>
      <c r="J2617" s="120">
        <f t="shared" si="664"/>
        <v>0</v>
      </c>
      <c r="K2617" s="50" t="str">
        <f t="shared" si="665"/>
        <v>-</v>
      </c>
      <c r="L2617" s="49">
        <f>IF(N2617="",0,COUNTIF($N$7:N2617,N2617))</f>
        <v>0</v>
      </c>
      <c r="M2617" s="50" t="str">
        <f t="shared" si="666"/>
        <v>0</v>
      </c>
      <c r="N2617" s="49" t="str">
        <f t="shared" si="667"/>
        <v/>
      </c>
      <c r="O2617" s="1"/>
      <c r="P2617" s="112"/>
      <c r="Q2617" s="4"/>
      <c r="R2617" s="4"/>
      <c r="S2617" s="54" t="str">
        <f t="shared" si="668"/>
        <v/>
      </c>
      <c r="T2617" s="51"/>
      <c r="U2617" s="53"/>
      <c r="V2617" s="233"/>
      <c r="W2617" s="234" t="str">
        <f t="shared" si="669"/>
        <v/>
      </c>
      <c r="X2617" s="52"/>
      <c r="Y2617" s="53"/>
      <c r="Z2617" s="53"/>
      <c r="AA2617" s="53"/>
      <c r="AB2617" s="54" t="str">
        <f t="shared" si="670"/>
        <v/>
      </c>
      <c r="AC2617" s="54" t="str">
        <f t="shared" si="671"/>
        <v/>
      </c>
      <c r="AD2617" s="52"/>
      <c r="AE2617" s="53"/>
      <c r="AF2617" s="53"/>
      <c r="AG2617" s="53"/>
      <c r="AH2617" s="54" t="str">
        <f t="shared" si="672"/>
        <v/>
      </c>
      <c r="AI2617" s="54" t="str">
        <f t="shared" si="673"/>
        <v/>
      </c>
      <c r="AJ2617" s="52"/>
      <c r="AK2617" s="55"/>
      <c r="AL2617" s="55"/>
      <c r="AM2617" s="55"/>
      <c r="AN2617" s="54" t="str">
        <f t="shared" si="674"/>
        <v/>
      </c>
      <c r="AO2617" s="54" t="str">
        <f t="shared" si="675"/>
        <v/>
      </c>
      <c r="AP2617" s="53"/>
      <c r="AQ2617" s="53"/>
      <c r="AR2617" s="1"/>
      <c r="AS2617" s="1"/>
    </row>
    <row r="2618" spans="1:45" ht="18.75" customHeight="1" x14ac:dyDescent="0.35">
      <c r="A2618" s="1"/>
      <c r="B2618" s="49">
        <f>IF(R2618="",0,COUNTIF($R$7:R2618,R2618))</f>
        <v>0</v>
      </c>
      <c r="C2618" s="49" t="str">
        <f t="shared" si="660"/>
        <v>0</v>
      </c>
      <c r="D2618" s="49">
        <f>IF(X2618="",0,COUNTIF($X$7:X2618,X2618))</f>
        <v>0</v>
      </c>
      <c r="E2618" s="49" t="str">
        <f t="shared" si="661"/>
        <v>0</v>
      </c>
      <c r="F2618" s="49">
        <f>IF(AD2618="",0,COUNTIF($AD$7:AD2618,AD2618))</f>
        <v>0</v>
      </c>
      <c r="G2618" s="49" t="str">
        <f t="shared" si="662"/>
        <v>0</v>
      </c>
      <c r="H2618" s="49">
        <f>IF(AJ2618="",0,COUNTIF($AJ$7:AJ2618,AJ2618))</f>
        <v>0</v>
      </c>
      <c r="I2618" s="49" t="str">
        <f t="shared" si="663"/>
        <v>0</v>
      </c>
      <c r="J2618" s="120">
        <f t="shared" si="664"/>
        <v>0</v>
      </c>
      <c r="K2618" s="50" t="str">
        <f t="shared" si="665"/>
        <v>-</v>
      </c>
      <c r="L2618" s="49">
        <f>IF(N2618="",0,COUNTIF($N$7:N2618,N2618))</f>
        <v>0</v>
      </c>
      <c r="M2618" s="50" t="str">
        <f t="shared" si="666"/>
        <v>0</v>
      </c>
      <c r="N2618" s="49" t="str">
        <f t="shared" si="667"/>
        <v/>
      </c>
      <c r="O2618" s="1"/>
      <c r="P2618" s="112"/>
      <c r="Q2618" s="4"/>
      <c r="R2618" s="4"/>
      <c r="S2618" s="54" t="str">
        <f t="shared" si="668"/>
        <v/>
      </c>
      <c r="T2618" s="51"/>
      <c r="U2618" s="53"/>
      <c r="V2618" s="233"/>
      <c r="W2618" s="234" t="str">
        <f t="shared" si="669"/>
        <v/>
      </c>
      <c r="X2618" s="52"/>
      <c r="Y2618" s="53"/>
      <c r="Z2618" s="53"/>
      <c r="AA2618" s="53"/>
      <c r="AB2618" s="54" t="str">
        <f t="shared" si="670"/>
        <v/>
      </c>
      <c r="AC2618" s="54" t="str">
        <f t="shared" si="671"/>
        <v/>
      </c>
      <c r="AD2618" s="52"/>
      <c r="AE2618" s="53"/>
      <c r="AF2618" s="53"/>
      <c r="AG2618" s="53"/>
      <c r="AH2618" s="54" t="str">
        <f t="shared" si="672"/>
        <v/>
      </c>
      <c r="AI2618" s="54" t="str">
        <f t="shared" si="673"/>
        <v/>
      </c>
      <c r="AJ2618" s="52"/>
      <c r="AK2618" s="55"/>
      <c r="AL2618" s="55"/>
      <c r="AM2618" s="55"/>
      <c r="AN2618" s="54" t="str">
        <f t="shared" si="674"/>
        <v/>
      </c>
      <c r="AO2618" s="54" t="str">
        <f t="shared" si="675"/>
        <v/>
      </c>
      <c r="AP2618" s="53"/>
      <c r="AQ2618" s="53"/>
      <c r="AR2618" s="1"/>
      <c r="AS2618" s="1"/>
    </row>
    <row r="2619" spans="1:45" ht="18.75" customHeight="1" x14ac:dyDescent="0.35">
      <c r="A2619" s="1"/>
      <c r="B2619" s="49">
        <f>IF(R2619="",0,COUNTIF($R$7:R2619,R2619))</f>
        <v>0</v>
      </c>
      <c r="C2619" s="49" t="str">
        <f t="shared" si="660"/>
        <v>0</v>
      </c>
      <c r="D2619" s="49">
        <f>IF(X2619="",0,COUNTIF($X$7:X2619,X2619))</f>
        <v>0</v>
      </c>
      <c r="E2619" s="49" t="str">
        <f t="shared" si="661"/>
        <v>0</v>
      </c>
      <c r="F2619" s="49">
        <f>IF(AD2619="",0,COUNTIF($AD$7:AD2619,AD2619))</f>
        <v>0</v>
      </c>
      <c r="G2619" s="49" t="str">
        <f t="shared" si="662"/>
        <v>0</v>
      </c>
      <c r="H2619" s="49">
        <f>IF(AJ2619="",0,COUNTIF($AJ$7:AJ2619,AJ2619))</f>
        <v>0</v>
      </c>
      <c r="I2619" s="49" t="str">
        <f t="shared" si="663"/>
        <v>0</v>
      </c>
      <c r="J2619" s="120">
        <f t="shared" si="664"/>
        <v>0</v>
      </c>
      <c r="K2619" s="50" t="str">
        <f t="shared" si="665"/>
        <v>-</v>
      </c>
      <c r="L2619" s="49">
        <f>IF(N2619="",0,COUNTIF($N$7:N2619,N2619))</f>
        <v>0</v>
      </c>
      <c r="M2619" s="50" t="str">
        <f t="shared" si="666"/>
        <v>0</v>
      </c>
      <c r="N2619" s="49" t="str">
        <f t="shared" si="667"/>
        <v/>
      </c>
      <c r="O2619" s="1"/>
      <c r="P2619" s="112"/>
      <c r="Q2619" s="4"/>
      <c r="R2619" s="4"/>
      <c r="S2619" s="54" t="str">
        <f t="shared" si="668"/>
        <v/>
      </c>
      <c r="T2619" s="51"/>
      <c r="U2619" s="53"/>
      <c r="V2619" s="233"/>
      <c r="W2619" s="234" t="str">
        <f t="shared" si="669"/>
        <v/>
      </c>
      <c r="X2619" s="52"/>
      <c r="Y2619" s="53"/>
      <c r="Z2619" s="53"/>
      <c r="AA2619" s="53"/>
      <c r="AB2619" s="54" t="str">
        <f t="shared" si="670"/>
        <v/>
      </c>
      <c r="AC2619" s="54" t="str">
        <f t="shared" si="671"/>
        <v/>
      </c>
      <c r="AD2619" s="52"/>
      <c r="AE2619" s="53"/>
      <c r="AF2619" s="53"/>
      <c r="AG2619" s="53"/>
      <c r="AH2619" s="54" t="str">
        <f t="shared" si="672"/>
        <v/>
      </c>
      <c r="AI2619" s="54" t="str">
        <f t="shared" si="673"/>
        <v/>
      </c>
      <c r="AJ2619" s="52"/>
      <c r="AK2619" s="55"/>
      <c r="AL2619" s="55"/>
      <c r="AM2619" s="55"/>
      <c r="AN2619" s="54" t="str">
        <f t="shared" si="674"/>
        <v/>
      </c>
      <c r="AO2619" s="54" t="str">
        <f t="shared" si="675"/>
        <v/>
      </c>
      <c r="AP2619" s="53"/>
      <c r="AQ2619" s="53"/>
      <c r="AR2619" s="1"/>
      <c r="AS2619" s="1"/>
    </row>
    <row r="2620" spans="1:45" ht="18.75" customHeight="1" x14ac:dyDescent="0.35">
      <c r="A2620" s="1"/>
      <c r="B2620" s="49">
        <f>IF(R2620="",0,COUNTIF($R$7:R2620,R2620))</f>
        <v>0</v>
      </c>
      <c r="C2620" s="49" t="str">
        <f t="shared" si="660"/>
        <v>0</v>
      </c>
      <c r="D2620" s="49">
        <f>IF(X2620="",0,COUNTIF($X$7:X2620,X2620))</f>
        <v>0</v>
      </c>
      <c r="E2620" s="49" t="str">
        <f t="shared" si="661"/>
        <v>0</v>
      </c>
      <c r="F2620" s="49">
        <f>IF(AD2620="",0,COUNTIF($AD$7:AD2620,AD2620))</f>
        <v>0</v>
      </c>
      <c r="G2620" s="49" t="str">
        <f t="shared" si="662"/>
        <v>0</v>
      </c>
      <c r="H2620" s="49">
        <f>IF(AJ2620="",0,COUNTIF($AJ$7:AJ2620,AJ2620))</f>
        <v>0</v>
      </c>
      <c r="I2620" s="49" t="str">
        <f t="shared" si="663"/>
        <v>0</v>
      </c>
      <c r="J2620" s="120">
        <f t="shared" si="664"/>
        <v>0</v>
      </c>
      <c r="K2620" s="50" t="str">
        <f t="shared" si="665"/>
        <v>-</v>
      </c>
      <c r="L2620" s="49">
        <f>IF(N2620="",0,COUNTIF($N$7:N2620,N2620))</f>
        <v>0</v>
      </c>
      <c r="M2620" s="50" t="str">
        <f t="shared" si="666"/>
        <v>0</v>
      </c>
      <c r="N2620" s="49" t="str">
        <f t="shared" si="667"/>
        <v/>
      </c>
      <c r="O2620" s="1"/>
      <c r="P2620" s="112"/>
      <c r="Q2620" s="4"/>
      <c r="R2620" s="4"/>
      <c r="S2620" s="54" t="str">
        <f t="shared" si="668"/>
        <v/>
      </c>
      <c r="T2620" s="51"/>
      <c r="U2620" s="53"/>
      <c r="V2620" s="233"/>
      <c r="W2620" s="234" t="str">
        <f t="shared" si="669"/>
        <v/>
      </c>
      <c r="X2620" s="52"/>
      <c r="Y2620" s="53"/>
      <c r="Z2620" s="53"/>
      <c r="AA2620" s="53"/>
      <c r="AB2620" s="54" t="str">
        <f t="shared" si="670"/>
        <v/>
      </c>
      <c r="AC2620" s="54" t="str">
        <f t="shared" si="671"/>
        <v/>
      </c>
      <c r="AD2620" s="52"/>
      <c r="AE2620" s="53"/>
      <c r="AF2620" s="53"/>
      <c r="AG2620" s="53"/>
      <c r="AH2620" s="54" t="str">
        <f t="shared" si="672"/>
        <v/>
      </c>
      <c r="AI2620" s="54" t="str">
        <f t="shared" si="673"/>
        <v/>
      </c>
      <c r="AJ2620" s="52"/>
      <c r="AK2620" s="55"/>
      <c r="AL2620" s="55"/>
      <c r="AM2620" s="55"/>
      <c r="AN2620" s="54" t="str">
        <f t="shared" si="674"/>
        <v/>
      </c>
      <c r="AO2620" s="54" t="str">
        <f t="shared" si="675"/>
        <v/>
      </c>
      <c r="AP2620" s="53"/>
      <c r="AQ2620" s="53"/>
      <c r="AR2620" s="1"/>
      <c r="AS2620" s="1"/>
    </row>
    <row r="2621" spans="1:45" ht="18.75" customHeight="1" x14ac:dyDescent="0.35">
      <c r="A2621" s="1"/>
      <c r="B2621" s="49">
        <f>IF(R2621="",0,COUNTIF($R$7:R2621,R2621))</f>
        <v>0</v>
      </c>
      <c r="C2621" s="49" t="str">
        <f t="shared" si="660"/>
        <v>0</v>
      </c>
      <c r="D2621" s="49">
        <f>IF(X2621="",0,COUNTIF($X$7:X2621,X2621))</f>
        <v>0</v>
      </c>
      <c r="E2621" s="49" t="str">
        <f t="shared" si="661"/>
        <v>0</v>
      </c>
      <c r="F2621" s="49">
        <f>IF(AD2621="",0,COUNTIF($AD$7:AD2621,AD2621))</f>
        <v>0</v>
      </c>
      <c r="G2621" s="49" t="str">
        <f t="shared" si="662"/>
        <v>0</v>
      </c>
      <c r="H2621" s="49">
        <f>IF(AJ2621="",0,COUNTIF($AJ$7:AJ2621,AJ2621))</f>
        <v>0</v>
      </c>
      <c r="I2621" s="49" t="str">
        <f t="shared" si="663"/>
        <v>0</v>
      </c>
      <c r="J2621" s="120">
        <f t="shared" si="664"/>
        <v>0</v>
      </c>
      <c r="K2621" s="50" t="str">
        <f t="shared" si="665"/>
        <v>-</v>
      </c>
      <c r="L2621" s="49">
        <f>IF(N2621="",0,COUNTIF($N$7:N2621,N2621))</f>
        <v>0</v>
      </c>
      <c r="M2621" s="50" t="str">
        <f t="shared" si="666"/>
        <v>0</v>
      </c>
      <c r="N2621" s="49" t="str">
        <f t="shared" si="667"/>
        <v/>
      </c>
      <c r="O2621" s="1"/>
      <c r="P2621" s="112"/>
      <c r="Q2621" s="4"/>
      <c r="R2621" s="4"/>
      <c r="S2621" s="54" t="str">
        <f t="shared" si="668"/>
        <v/>
      </c>
      <c r="T2621" s="51"/>
      <c r="U2621" s="53"/>
      <c r="V2621" s="233"/>
      <c r="W2621" s="234" t="str">
        <f t="shared" si="669"/>
        <v/>
      </c>
      <c r="X2621" s="52"/>
      <c r="Y2621" s="53"/>
      <c r="Z2621" s="53"/>
      <c r="AA2621" s="53"/>
      <c r="AB2621" s="54" t="str">
        <f t="shared" si="670"/>
        <v/>
      </c>
      <c r="AC2621" s="54" t="str">
        <f t="shared" si="671"/>
        <v/>
      </c>
      <c r="AD2621" s="52"/>
      <c r="AE2621" s="53"/>
      <c r="AF2621" s="53"/>
      <c r="AG2621" s="53"/>
      <c r="AH2621" s="54" t="str">
        <f t="shared" si="672"/>
        <v/>
      </c>
      <c r="AI2621" s="54" t="str">
        <f t="shared" si="673"/>
        <v/>
      </c>
      <c r="AJ2621" s="52"/>
      <c r="AK2621" s="55"/>
      <c r="AL2621" s="55"/>
      <c r="AM2621" s="55"/>
      <c r="AN2621" s="54" t="str">
        <f t="shared" si="674"/>
        <v/>
      </c>
      <c r="AO2621" s="54" t="str">
        <f t="shared" si="675"/>
        <v/>
      </c>
      <c r="AP2621" s="53"/>
      <c r="AQ2621" s="53"/>
      <c r="AR2621" s="1"/>
      <c r="AS2621" s="1"/>
    </row>
    <row r="2622" spans="1:45" ht="18.75" customHeight="1" x14ac:dyDescent="0.35">
      <c r="A2622" s="1"/>
      <c r="B2622" s="49">
        <f>IF(R2622="",0,COUNTIF($R$7:R2622,R2622))</f>
        <v>0</v>
      </c>
      <c r="C2622" s="49" t="str">
        <f t="shared" si="660"/>
        <v>0</v>
      </c>
      <c r="D2622" s="49">
        <f>IF(X2622="",0,COUNTIF($X$7:X2622,X2622))</f>
        <v>0</v>
      </c>
      <c r="E2622" s="49" t="str">
        <f t="shared" si="661"/>
        <v>0</v>
      </c>
      <c r="F2622" s="49">
        <f>IF(AD2622="",0,COUNTIF($AD$7:AD2622,AD2622))</f>
        <v>0</v>
      </c>
      <c r="G2622" s="49" t="str">
        <f t="shared" si="662"/>
        <v>0</v>
      </c>
      <c r="H2622" s="49">
        <f>IF(AJ2622="",0,COUNTIF($AJ$7:AJ2622,AJ2622))</f>
        <v>0</v>
      </c>
      <c r="I2622" s="49" t="str">
        <f t="shared" si="663"/>
        <v>0</v>
      </c>
      <c r="J2622" s="120">
        <f t="shared" si="664"/>
        <v>0</v>
      </c>
      <c r="K2622" s="50" t="str">
        <f t="shared" si="665"/>
        <v>-</v>
      </c>
      <c r="L2622" s="49">
        <f>IF(N2622="",0,COUNTIF($N$7:N2622,N2622))</f>
        <v>0</v>
      </c>
      <c r="M2622" s="50" t="str">
        <f t="shared" si="666"/>
        <v>0</v>
      </c>
      <c r="N2622" s="49" t="str">
        <f t="shared" si="667"/>
        <v/>
      </c>
      <c r="O2622" s="1"/>
      <c r="P2622" s="112"/>
      <c r="Q2622" s="4"/>
      <c r="R2622" s="4"/>
      <c r="S2622" s="54" t="str">
        <f t="shared" si="668"/>
        <v/>
      </c>
      <c r="T2622" s="51"/>
      <c r="U2622" s="53"/>
      <c r="V2622" s="233"/>
      <c r="W2622" s="234" t="str">
        <f t="shared" si="669"/>
        <v/>
      </c>
      <c r="X2622" s="52"/>
      <c r="Y2622" s="53"/>
      <c r="Z2622" s="53"/>
      <c r="AA2622" s="53"/>
      <c r="AB2622" s="54" t="str">
        <f t="shared" si="670"/>
        <v/>
      </c>
      <c r="AC2622" s="54" t="str">
        <f t="shared" si="671"/>
        <v/>
      </c>
      <c r="AD2622" s="52"/>
      <c r="AE2622" s="53"/>
      <c r="AF2622" s="53"/>
      <c r="AG2622" s="53"/>
      <c r="AH2622" s="54" t="str">
        <f t="shared" si="672"/>
        <v/>
      </c>
      <c r="AI2622" s="54" t="str">
        <f t="shared" si="673"/>
        <v/>
      </c>
      <c r="AJ2622" s="52"/>
      <c r="AK2622" s="55"/>
      <c r="AL2622" s="55"/>
      <c r="AM2622" s="55"/>
      <c r="AN2622" s="54" t="str">
        <f t="shared" si="674"/>
        <v/>
      </c>
      <c r="AO2622" s="54" t="str">
        <f t="shared" si="675"/>
        <v/>
      </c>
      <c r="AP2622" s="53"/>
      <c r="AQ2622" s="53"/>
      <c r="AR2622" s="1"/>
      <c r="AS2622" s="1"/>
    </row>
    <row r="2623" spans="1:45" ht="18.75" customHeight="1" x14ac:dyDescent="0.35">
      <c r="A2623" s="1"/>
      <c r="B2623" s="49">
        <f>IF(R2623="",0,COUNTIF($R$7:R2623,R2623))</f>
        <v>0</v>
      </c>
      <c r="C2623" s="49" t="str">
        <f t="shared" si="660"/>
        <v>0</v>
      </c>
      <c r="D2623" s="49">
        <f>IF(X2623="",0,COUNTIF($X$7:X2623,X2623))</f>
        <v>0</v>
      </c>
      <c r="E2623" s="49" t="str">
        <f t="shared" si="661"/>
        <v>0</v>
      </c>
      <c r="F2623" s="49">
        <f>IF(AD2623="",0,COUNTIF($AD$7:AD2623,AD2623))</f>
        <v>0</v>
      </c>
      <c r="G2623" s="49" t="str">
        <f t="shared" si="662"/>
        <v>0</v>
      </c>
      <c r="H2623" s="49">
        <f>IF(AJ2623="",0,COUNTIF($AJ$7:AJ2623,AJ2623))</f>
        <v>0</v>
      </c>
      <c r="I2623" s="49" t="str">
        <f t="shared" si="663"/>
        <v>0</v>
      </c>
      <c r="J2623" s="120">
        <f t="shared" si="664"/>
        <v>0</v>
      </c>
      <c r="K2623" s="50" t="str">
        <f t="shared" si="665"/>
        <v>-</v>
      </c>
      <c r="L2623" s="49">
        <f>IF(N2623="",0,COUNTIF($N$7:N2623,N2623))</f>
        <v>0</v>
      </c>
      <c r="M2623" s="50" t="str">
        <f t="shared" si="666"/>
        <v>0</v>
      </c>
      <c r="N2623" s="49" t="str">
        <f t="shared" si="667"/>
        <v/>
      </c>
      <c r="O2623" s="1"/>
      <c r="P2623" s="112"/>
      <c r="Q2623" s="4"/>
      <c r="R2623" s="4"/>
      <c r="S2623" s="54" t="str">
        <f t="shared" si="668"/>
        <v/>
      </c>
      <c r="T2623" s="51"/>
      <c r="U2623" s="53"/>
      <c r="V2623" s="233"/>
      <c r="W2623" s="234" t="str">
        <f t="shared" si="669"/>
        <v/>
      </c>
      <c r="X2623" s="52"/>
      <c r="Y2623" s="53"/>
      <c r="Z2623" s="53"/>
      <c r="AA2623" s="53"/>
      <c r="AB2623" s="54" t="str">
        <f t="shared" si="670"/>
        <v/>
      </c>
      <c r="AC2623" s="54" t="str">
        <f t="shared" si="671"/>
        <v/>
      </c>
      <c r="AD2623" s="52"/>
      <c r="AE2623" s="53"/>
      <c r="AF2623" s="53"/>
      <c r="AG2623" s="53"/>
      <c r="AH2623" s="54" t="str">
        <f t="shared" si="672"/>
        <v/>
      </c>
      <c r="AI2623" s="54" t="str">
        <f t="shared" si="673"/>
        <v/>
      </c>
      <c r="AJ2623" s="52"/>
      <c r="AK2623" s="55"/>
      <c r="AL2623" s="55"/>
      <c r="AM2623" s="55"/>
      <c r="AN2623" s="54" t="str">
        <f t="shared" si="674"/>
        <v/>
      </c>
      <c r="AO2623" s="54" t="str">
        <f t="shared" si="675"/>
        <v/>
      </c>
      <c r="AP2623" s="53"/>
      <c r="AQ2623" s="53"/>
      <c r="AR2623" s="1"/>
      <c r="AS2623" s="1"/>
    </row>
    <row r="2624" spans="1:45" ht="18.75" customHeight="1" x14ac:dyDescent="0.35">
      <c r="A2624" s="1"/>
      <c r="B2624" s="49">
        <f>IF(R2624="",0,COUNTIF($R$7:R2624,R2624))</f>
        <v>0</v>
      </c>
      <c r="C2624" s="49" t="str">
        <f t="shared" si="660"/>
        <v>0</v>
      </c>
      <c r="D2624" s="49">
        <f>IF(X2624="",0,COUNTIF($X$7:X2624,X2624))</f>
        <v>0</v>
      </c>
      <c r="E2624" s="49" t="str">
        <f t="shared" si="661"/>
        <v>0</v>
      </c>
      <c r="F2624" s="49">
        <f>IF(AD2624="",0,COUNTIF($AD$7:AD2624,AD2624))</f>
        <v>0</v>
      </c>
      <c r="G2624" s="49" t="str">
        <f t="shared" si="662"/>
        <v>0</v>
      </c>
      <c r="H2624" s="49">
        <f>IF(AJ2624="",0,COUNTIF($AJ$7:AJ2624,AJ2624))</f>
        <v>0</v>
      </c>
      <c r="I2624" s="49" t="str">
        <f t="shared" si="663"/>
        <v>0</v>
      </c>
      <c r="J2624" s="120">
        <f t="shared" si="664"/>
        <v>0</v>
      </c>
      <c r="K2624" s="50" t="str">
        <f t="shared" si="665"/>
        <v>-</v>
      </c>
      <c r="L2624" s="49">
        <f>IF(N2624="",0,COUNTIF($N$7:N2624,N2624))</f>
        <v>0</v>
      </c>
      <c r="M2624" s="50" t="str">
        <f t="shared" si="666"/>
        <v>0</v>
      </c>
      <c r="N2624" s="49" t="str">
        <f t="shared" si="667"/>
        <v/>
      </c>
      <c r="O2624" s="1"/>
      <c r="P2624" s="112"/>
      <c r="Q2624" s="4"/>
      <c r="R2624" s="4"/>
      <c r="S2624" s="54" t="str">
        <f t="shared" si="668"/>
        <v/>
      </c>
      <c r="T2624" s="51"/>
      <c r="U2624" s="53"/>
      <c r="V2624" s="233"/>
      <c r="W2624" s="234" t="str">
        <f t="shared" si="669"/>
        <v/>
      </c>
      <c r="X2624" s="52"/>
      <c r="Y2624" s="53"/>
      <c r="Z2624" s="53"/>
      <c r="AA2624" s="53"/>
      <c r="AB2624" s="54" t="str">
        <f t="shared" si="670"/>
        <v/>
      </c>
      <c r="AC2624" s="54" t="str">
        <f t="shared" si="671"/>
        <v/>
      </c>
      <c r="AD2624" s="52"/>
      <c r="AE2624" s="53"/>
      <c r="AF2624" s="53"/>
      <c r="AG2624" s="53"/>
      <c r="AH2624" s="54" t="str">
        <f t="shared" si="672"/>
        <v/>
      </c>
      <c r="AI2624" s="54" t="str">
        <f t="shared" si="673"/>
        <v/>
      </c>
      <c r="AJ2624" s="52"/>
      <c r="AK2624" s="55"/>
      <c r="AL2624" s="55"/>
      <c r="AM2624" s="55"/>
      <c r="AN2624" s="54" t="str">
        <f t="shared" si="674"/>
        <v/>
      </c>
      <c r="AO2624" s="54" t="str">
        <f t="shared" si="675"/>
        <v/>
      </c>
      <c r="AP2624" s="53"/>
      <c r="AQ2624" s="53"/>
      <c r="AR2624" s="1"/>
      <c r="AS2624" s="1"/>
    </row>
    <row r="2625" spans="1:45" ht="18.75" customHeight="1" x14ac:dyDescent="0.35">
      <c r="A2625" s="1"/>
      <c r="B2625" s="49">
        <f>IF(R2625="",0,COUNTIF($R$7:R2625,R2625))</f>
        <v>0</v>
      </c>
      <c r="C2625" s="49" t="str">
        <f t="shared" si="660"/>
        <v>0</v>
      </c>
      <c r="D2625" s="49">
        <f>IF(X2625="",0,COUNTIF($X$7:X2625,X2625))</f>
        <v>0</v>
      </c>
      <c r="E2625" s="49" t="str">
        <f t="shared" si="661"/>
        <v>0</v>
      </c>
      <c r="F2625" s="49">
        <f>IF(AD2625="",0,COUNTIF($AD$7:AD2625,AD2625))</f>
        <v>0</v>
      </c>
      <c r="G2625" s="49" t="str">
        <f t="shared" si="662"/>
        <v>0</v>
      </c>
      <c r="H2625" s="49">
        <f>IF(AJ2625="",0,COUNTIF($AJ$7:AJ2625,AJ2625))</f>
        <v>0</v>
      </c>
      <c r="I2625" s="49" t="str">
        <f t="shared" si="663"/>
        <v>0</v>
      </c>
      <c r="J2625" s="120">
        <f t="shared" si="664"/>
        <v>0</v>
      </c>
      <c r="K2625" s="50" t="str">
        <f t="shared" si="665"/>
        <v>-</v>
      </c>
      <c r="L2625" s="49">
        <f>IF(N2625="",0,COUNTIF($N$7:N2625,N2625))</f>
        <v>0</v>
      </c>
      <c r="M2625" s="50" t="str">
        <f t="shared" si="666"/>
        <v>0</v>
      </c>
      <c r="N2625" s="49" t="str">
        <f t="shared" si="667"/>
        <v/>
      </c>
      <c r="O2625" s="1"/>
      <c r="P2625" s="112"/>
      <c r="Q2625" s="4"/>
      <c r="R2625" s="4"/>
      <c r="S2625" s="54" t="str">
        <f t="shared" si="668"/>
        <v/>
      </c>
      <c r="T2625" s="51"/>
      <c r="U2625" s="53"/>
      <c r="V2625" s="233"/>
      <c r="W2625" s="234" t="str">
        <f t="shared" si="669"/>
        <v/>
      </c>
      <c r="X2625" s="52"/>
      <c r="Y2625" s="53"/>
      <c r="Z2625" s="53"/>
      <c r="AA2625" s="53"/>
      <c r="AB2625" s="54" t="str">
        <f t="shared" si="670"/>
        <v/>
      </c>
      <c r="AC2625" s="54" t="str">
        <f t="shared" si="671"/>
        <v/>
      </c>
      <c r="AD2625" s="52"/>
      <c r="AE2625" s="53"/>
      <c r="AF2625" s="53"/>
      <c r="AG2625" s="53"/>
      <c r="AH2625" s="54" t="str">
        <f t="shared" si="672"/>
        <v/>
      </c>
      <c r="AI2625" s="54" t="str">
        <f t="shared" si="673"/>
        <v/>
      </c>
      <c r="AJ2625" s="52"/>
      <c r="AK2625" s="55"/>
      <c r="AL2625" s="55"/>
      <c r="AM2625" s="55"/>
      <c r="AN2625" s="54" t="str">
        <f t="shared" si="674"/>
        <v/>
      </c>
      <c r="AO2625" s="54" t="str">
        <f t="shared" si="675"/>
        <v/>
      </c>
      <c r="AP2625" s="53"/>
      <c r="AQ2625" s="53"/>
      <c r="AR2625" s="1"/>
      <c r="AS2625" s="1"/>
    </row>
    <row r="2626" spans="1:45" ht="18.75" customHeight="1" x14ac:dyDescent="0.35">
      <c r="A2626" s="1"/>
      <c r="B2626" s="49">
        <f>IF(R2626="",0,COUNTIF($R$7:R2626,R2626))</f>
        <v>0</v>
      </c>
      <c r="C2626" s="49" t="str">
        <f t="shared" si="660"/>
        <v>0</v>
      </c>
      <c r="D2626" s="49">
        <f>IF(X2626="",0,COUNTIF($X$7:X2626,X2626))</f>
        <v>0</v>
      </c>
      <c r="E2626" s="49" t="str">
        <f t="shared" si="661"/>
        <v>0</v>
      </c>
      <c r="F2626" s="49">
        <f>IF(AD2626="",0,COUNTIF($AD$7:AD2626,AD2626))</f>
        <v>0</v>
      </c>
      <c r="G2626" s="49" t="str">
        <f t="shared" si="662"/>
        <v>0</v>
      </c>
      <c r="H2626" s="49">
        <f>IF(AJ2626="",0,COUNTIF($AJ$7:AJ2626,AJ2626))</f>
        <v>0</v>
      </c>
      <c r="I2626" s="49" t="str">
        <f t="shared" si="663"/>
        <v>0</v>
      </c>
      <c r="J2626" s="120">
        <f t="shared" si="664"/>
        <v>0</v>
      </c>
      <c r="K2626" s="50" t="str">
        <f t="shared" si="665"/>
        <v>-</v>
      </c>
      <c r="L2626" s="49">
        <f>IF(N2626="",0,COUNTIF($N$7:N2626,N2626))</f>
        <v>0</v>
      </c>
      <c r="M2626" s="50" t="str">
        <f t="shared" si="666"/>
        <v>0</v>
      </c>
      <c r="N2626" s="49" t="str">
        <f t="shared" si="667"/>
        <v/>
      </c>
      <c r="O2626" s="1"/>
      <c r="P2626" s="112"/>
      <c r="Q2626" s="4"/>
      <c r="R2626" s="4"/>
      <c r="S2626" s="54" t="str">
        <f t="shared" si="668"/>
        <v/>
      </c>
      <c r="T2626" s="51"/>
      <c r="U2626" s="53"/>
      <c r="V2626" s="233"/>
      <c r="W2626" s="234" t="str">
        <f t="shared" si="669"/>
        <v/>
      </c>
      <c r="X2626" s="52"/>
      <c r="Y2626" s="53"/>
      <c r="Z2626" s="53"/>
      <c r="AA2626" s="53"/>
      <c r="AB2626" s="54" t="str">
        <f t="shared" si="670"/>
        <v/>
      </c>
      <c r="AC2626" s="54" t="str">
        <f t="shared" si="671"/>
        <v/>
      </c>
      <c r="AD2626" s="52"/>
      <c r="AE2626" s="53"/>
      <c r="AF2626" s="53"/>
      <c r="AG2626" s="53"/>
      <c r="AH2626" s="54" t="str">
        <f t="shared" si="672"/>
        <v/>
      </c>
      <c r="AI2626" s="54" t="str">
        <f t="shared" si="673"/>
        <v/>
      </c>
      <c r="AJ2626" s="52"/>
      <c r="AK2626" s="55"/>
      <c r="AL2626" s="55"/>
      <c r="AM2626" s="55"/>
      <c r="AN2626" s="54" t="str">
        <f t="shared" si="674"/>
        <v/>
      </c>
      <c r="AO2626" s="54" t="str">
        <f t="shared" si="675"/>
        <v/>
      </c>
      <c r="AP2626" s="53"/>
      <c r="AQ2626" s="53"/>
      <c r="AR2626" s="1"/>
      <c r="AS2626" s="1"/>
    </row>
    <row r="2627" spans="1:45" ht="18.75" customHeight="1" x14ac:dyDescent="0.35">
      <c r="A2627" s="1"/>
      <c r="B2627" s="49">
        <f>IF(R2627="",0,COUNTIF($R$7:R2627,R2627))</f>
        <v>0</v>
      </c>
      <c r="C2627" s="49" t="str">
        <f t="shared" si="660"/>
        <v>0</v>
      </c>
      <c r="D2627" s="49">
        <f>IF(X2627="",0,COUNTIF($X$7:X2627,X2627))</f>
        <v>0</v>
      </c>
      <c r="E2627" s="49" t="str">
        <f t="shared" si="661"/>
        <v>0</v>
      </c>
      <c r="F2627" s="49">
        <f>IF(AD2627="",0,COUNTIF($AD$7:AD2627,AD2627))</f>
        <v>0</v>
      </c>
      <c r="G2627" s="49" t="str">
        <f t="shared" si="662"/>
        <v>0</v>
      </c>
      <c r="H2627" s="49">
        <f>IF(AJ2627="",0,COUNTIF($AJ$7:AJ2627,AJ2627))</f>
        <v>0</v>
      </c>
      <c r="I2627" s="49" t="str">
        <f t="shared" si="663"/>
        <v>0</v>
      </c>
      <c r="J2627" s="120">
        <f t="shared" si="664"/>
        <v>0</v>
      </c>
      <c r="K2627" s="50" t="str">
        <f t="shared" si="665"/>
        <v>-</v>
      </c>
      <c r="L2627" s="49">
        <f>IF(N2627="",0,COUNTIF($N$7:N2627,N2627))</f>
        <v>0</v>
      </c>
      <c r="M2627" s="50" t="str">
        <f t="shared" si="666"/>
        <v>0</v>
      </c>
      <c r="N2627" s="49" t="str">
        <f t="shared" si="667"/>
        <v/>
      </c>
      <c r="O2627" s="1"/>
      <c r="P2627" s="112"/>
      <c r="Q2627" s="4"/>
      <c r="R2627" s="4"/>
      <c r="S2627" s="54" t="str">
        <f t="shared" si="668"/>
        <v/>
      </c>
      <c r="T2627" s="51"/>
      <c r="U2627" s="53"/>
      <c r="V2627" s="233"/>
      <c r="W2627" s="234" t="str">
        <f t="shared" si="669"/>
        <v/>
      </c>
      <c r="X2627" s="52"/>
      <c r="Y2627" s="53"/>
      <c r="Z2627" s="53"/>
      <c r="AA2627" s="53"/>
      <c r="AB2627" s="54" t="str">
        <f t="shared" si="670"/>
        <v/>
      </c>
      <c r="AC2627" s="54" t="str">
        <f t="shared" si="671"/>
        <v/>
      </c>
      <c r="AD2627" s="52"/>
      <c r="AE2627" s="53"/>
      <c r="AF2627" s="53"/>
      <c r="AG2627" s="53"/>
      <c r="AH2627" s="54" t="str">
        <f t="shared" si="672"/>
        <v/>
      </c>
      <c r="AI2627" s="54" t="str">
        <f t="shared" si="673"/>
        <v/>
      </c>
      <c r="AJ2627" s="52"/>
      <c r="AK2627" s="55"/>
      <c r="AL2627" s="55"/>
      <c r="AM2627" s="55"/>
      <c r="AN2627" s="54" t="str">
        <f t="shared" si="674"/>
        <v/>
      </c>
      <c r="AO2627" s="54" t="str">
        <f t="shared" si="675"/>
        <v/>
      </c>
      <c r="AP2627" s="53"/>
      <c r="AQ2627" s="53"/>
      <c r="AR2627" s="1"/>
      <c r="AS2627" s="1"/>
    </row>
    <row r="2628" spans="1:45" ht="18.75" customHeight="1" x14ac:dyDescent="0.35">
      <c r="A2628" s="1"/>
      <c r="B2628" s="49">
        <f>IF(R2628="",0,COUNTIF($R$7:R2628,R2628))</f>
        <v>0</v>
      </c>
      <c r="C2628" s="49" t="str">
        <f t="shared" si="660"/>
        <v>0</v>
      </c>
      <c r="D2628" s="49">
        <f>IF(X2628="",0,COUNTIF($X$7:X2628,X2628))</f>
        <v>0</v>
      </c>
      <c r="E2628" s="49" t="str">
        <f t="shared" si="661"/>
        <v>0</v>
      </c>
      <c r="F2628" s="49">
        <f>IF(AD2628="",0,COUNTIF($AD$7:AD2628,AD2628))</f>
        <v>0</v>
      </c>
      <c r="G2628" s="49" t="str">
        <f t="shared" si="662"/>
        <v>0</v>
      </c>
      <c r="H2628" s="49">
        <f>IF(AJ2628="",0,COUNTIF($AJ$7:AJ2628,AJ2628))</f>
        <v>0</v>
      </c>
      <c r="I2628" s="49" t="str">
        <f t="shared" si="663"/>
        <v>0</v>
      </c>
      <c r="J2628" s="120">
        <f t="shared" si="664"/>
        <v>0</v>
      </c>
      <c r="K2628" s="50" t="str">
        <f t="shared" si="665"/>
        <v>-</v>
      </c>
      <c r="L2628" s="49">
        <f>IF(N2628="",0,COUNTIF($N$7:N2628,N2628))</f>
        <v>0</v>
      </c>
      <c r="M2628" s="50" t="str">
        <f t="shared" si="666"/>
        <v>0</v>
      </c>
      <c r="N2628" s="49" t="str">
        <f t="shared" si="667"/>
        <v/>
      </c>
      <c r="O2628" s="1"/>
      <c r="P2628" s="112"/>
      <c r="Q2628" s="4"/>
      <c r="R2628" s="4"/>
      <c r="S2628" s="54" t="str">
        <f t="shared" si="668"/>
        <v/>
      </c>
      <c r="T2628" s="51"/>
      <c r="U2628" s="53"/>
      <c r="V2628" s="233"/>
      <c r="W2628" s="234" t="str">
        <f t="shared" si="669"/>
        <v/>
      </c>
      <c r="X2628" s="52"/>
      <c r="Y2628" s="53"/>
      <c r="Z2628" s="53"/>
      <c r="AA2628" s="53"/>
      <c r="AB2628" s="54" t="str">
        <f t="shared" si="670"/>
        <v/>
      </c>
      <c r="AC2628" s="54" t="str">
        <f t="shared" si="671"/>
        <v/>
      </c>
      <c r="AD2628" s="52"/>
      <c r="AE2628" s="53"/>
      <c r="AF2628" s="53"/>
      <c r="AG2628" s="53"/>
      <c r="AH2628" s="54" t="str">
        <f t="shared" si="672"/>
        <v/>
      </c>
      <c r="AI2628" s="54" t="str">
        <f t="shared" si="673"/>
        <v/>
      </c>
      <c r="AJ2628" s="52"/>
      <c r="AK2628" s="55"/>
      <c r="AL2628" s="55"/>
      <c r="AM2628" s="55"/>
      <c r="AN2628" s="54" t="str">
        <f t="shared" si="674"/>
        <v/>
      </c>
      <c r="AO2628" s="54" t="str">
        <f t="shared" si="675"/>
        <v/>
      </c>
      <c r="AP2628" s="53"/>
      <c r="AQ2628" s="53"/>
      <c r="AR2628" s="1"/>
      <c r="AS2628" s="1"/>
    </row>
    <row r="2629" spans="1:45" ht="18.75" customHeight="1" x14ac:dyDescent="0.35">
      <c r="A2629" s="1"/>
      <c r="B2629" s="49">
        <f>IF(R2629="",0,COUNTIF($R$7:R2629,R2629))</f>
        <v>0</v>
      </c>
      <c r="C2629" s="49" t="str">
        <f t="shared" si="660"/>
        <v>0</v>
      </c>
      <c r="D2629" s="49">
        <f>IF(X2629="",0,COUNTIF($X$7:X2629,X2629))</f>
        <v>0</v>
      </c>
      <c r="E2629" s="49" t="str">
        <f t="shared" si="661"/>
        <v>0</v>
      </c>
      <c r="F2629" s="49">
        <f>IF(AD2629="",0,COUNTIF($AD$7:AD2629,AD2629))</f>
        <v>0</v>
      </c>
      <c r="G2629" s="49" t="str">
        <f t="shared" si="662"/>
        <v>0</v>
      </c>
      <c r="H2629" s="49">
        <f>IF(AJ2629="",0,COUNTIF($AJ$7:AJ2629,AJ2629))</f>
        <v>0</v>
      </c>
      <c r="I2629" s="49" t="str">
        <f t="shared" si="663"/>
        <v>0</v>
      </c>
      <c r="J2629" s="120">
        <f t="shared" si="664"/>
        <v>0</v>
      </c>
      <c r="K2629" s="50" t="str">
        <f t="shared" si="665"/>
        <v>-</v>
      </c>
      <c r="L2629" s="49">
        <f>IF(N2629="",0,COUNTIF($N$7:N2629,N2629))</f>
        <v>0</v>
      </c>
      <c r="M2629" s="50" t="str">
        <f t="shared" si="666"/>
        <v>0</v>
      </c>
      <c r="N2629" s="49" t="str">
        <f t="shared" si="667"/>
        <v/>
      </c>
      <c r="O2629" s="1"/>
      <c r="P2629" s="112"/>
      <c r="Q2629" s="4"/>
      <c r="R2629" s="4"/>
      <c r="S2629" s="54" t="str">
        <f t="shared" si="668"/>
        <v/>
      </c>
      <c r="T2629" s="51"/>
      <c r="U2629" s="53"/>
      <c r="V2629" s="233"/>
      <c r="W2629" s="234" t="str">
        <f t="shared" si="669"/>
        <v/>
      </c>
      <c r="X2629" s="52"/>
      <c r="Y2629" s="53"/>
      <c r="Z2629" s="53"/>
      <c r="AA2629" s="53"/>
      <c r="AB2629" s="54" t="str">
        <f t="shared" si="670"/>
        <v/>
      </c>
      <c r="AC2629" s="54" t="str">
        <f t="shared" si="671"/>
        <v/>
      </c>
      <c r="AD2629" s="52"/>
      <c r="AE2629" s="53"/>
      <c r="AF2629" s="53"/>
      <c r="AG2629" s="53"/>
      <c r="AH2629" s="54" t="str">
        <f t="shared" si="672"/>
        <v/>
      </c>
      <c r="AI2629" s="54" t="str">
        <f t="shared" si="673"/>
        <v/>
      </c>
      <c r="AJ2629" s="52"/>
      <c r="AK2629" s="55"/>
      <c r="AL2629" s="55"/>
      <c r="AM2629" s="55"/>
      <c r="AN2629" s="54" t="str">
        <f t="shared" si="674"/>
        <v/>
      </c>
      <c r="AO2629" s="54" t="str">
        <f t="shared" si="675"/>
        <v/>
      </c>
      <c r="AP2629" s="53"/>
      <c r="AQ2629" s="53"/>
      <c r="AR2629" s="1"/>
      <c r="AS2629" s="1"/>
    </row>
    <row r="2630" spans="1:45" ht="18.75" customHeight="1" x14ac:dyDescent="0.35">
      <c r="A2630" s="1"/>
      <c r="B2630" s="49">
        <f>IF(R2630="",0,COUNTIF($R$7:R2630,R2630))</f>
        <v>0</v>
      </c>
      <c r="C2630" s="49" t="str">
        <f t="shared" si="660"/>
        <v>0</v>
      </c>
      <c r="D2630" s="49">
        <f>IF(X2630="",0,COUNTIF($X$7:X2630,X2630))</f>
        <v>0</v>
      </c>
      <c r="E2630" s="49" t="str">
        <f t="shared" si="661"/>
        <v>0</v>
      </c>
      <c r="F2630" s="49">
        <f>IF(AD2630="",0,COUNTIF($AD$7:AD2630,AD2630))</f>
        <v>0</v>
      </c>
      <c r="G2630" s="49" t="str">
        <f t="shared" si="662"/>
        <v>0</v>
      </c>
      <c r="H2630" s="49">
        <f>IF(AJ2630="",0,COUNTIF($AJ$7:AJ2630,AJ2630))</f>
        <v>0</v>
      </c>
      <c r="I2630" s="49" t="str">
        <f t="shared" si="663"/>
        <v>0</v>
      </c>
      <c r="J2630" s="120">
        <f t="shared" si="664"/>
        <v>0</v>
      </c>
      <c r="K2630" s="50" t="str">
        <f t="shared" si="665"/>
        <v>-</v>
      </c>
      <c r="L2630" s="49">
        <f>IF(N2630="",0,COUNTIF($N$7:N2630,N2630))</f>
        <v>0</v>
      </c>
      <c r="M2630" s="50" t="str">
        <f t="shared" si="666"/>
        <v>0</v>
      </c>
      <c r="N2630" s="49" t="str">
        <f t="shared" si="667"/>
        <v/>
      </c>
      <c r="O2630" s="1"/>
      <c r="P2630" s="112"/>
      <c r="Q2630" s="4"/>
      <c r="R2630" s="4"/>
      <c r="S2630" s="54" t="str">
        <f t="shared" si="668"/>
        <v/>
      </c>
      <c r="T2630" s="51"/>
      <c r="U2630" s="53"/>
      <c r="V2630" s="233"/>
      <c r="W2630" s="234" t="str">
        <f t="shared" si="669"/>
        <v/>
      </c>
      <c r="X2630" s="52"/>
      <c r="Y2630" s="53"/>
      <c r="Z2630" s="53"/>
      <c r="AA2630" s="53"/>
      <c r="AB2630" s="54" t="str">
        <f t="shared" si="670"/>
        <v/>
      </c>
      <c r="AC2630" s="54" t="str">
        <f t="shared" si="671"/>
        <v/>
      </c>
      <c r="AD2630" s="52"/>
      <c r="AE2630" s="53"/>
      <c r="AF2630" s="53"/>
      <c r="AG2630" s="53"/>
      <c r="AH2630" s="54" t="str">
        <f t="shared" si="672"/>
        <v/>
      </c>
      <c r="AI2630" s="54" t="str">
        <f t="shared" si="673"/>
        <v/>
      </c>
      <c r="AJ2630" s="52"/>
      <c r="AK2630" s="55"/>
      <c r="AL2630" s="55"/>
      <c r="AM2630" s="55"/>
      <c r="AN2630" s="54" t="str">
        <f t="shared" si="674"/>
        <v/>
      </c>
      <c r="AO2630" s="54" t="str">
        <f t="shared" si="675"/>
        <v/>
      </c>
      <c r="AP2630" s="53"/>
      <c r="AQ2630" s="53"/>
      <c r="AR2630" s="1"/>
      <c r="AS2630" s="1"/>
    </row>
    <row r="2631" spans="1:45" ht="18.75" customHeight="1" x14ac:dyDescent="0.35">
      <c r="A2631" s="1"/>
      <c r="B2631" s="49">
        <f>IF(R2631="",0,COUNTIF($R$7:R2631,R2631))</f>
        <v>0</v>
      </c>
      <c r="C2631" s="49" t="str">
        <f t="shared" si="660"/>
        <v>0</v>
      </c>
      <c r="D2631" s="49">
        <f>IF(X2631="",0,COUNTIF($X$7:X2631,X2631))</f>
        <v>0</v>
      </c>
      <c r="E2631" s="49" t="str">
        <f t="shared" si="661"/>
        <v>0</v>
      </c>
      <c r="F2631" s="49">
        <f>IF(AD2631="",0,COUNTIF($AD$7:AD2631,AD2631))</f>
        <v>0</v>
      </c>
      <c r="G2631" s="49" t="str">
        <f t="shared" si="662"/>
        <v>0</v>
      </c>
      <c r="H2631" s="49">
        <f>IF(AJ2631="",0,COUNTIF($AJ$7:AJ2631,AJ2631))</f>
        <v>0</v>
      </c>
      <c r="I2631" s="49" t="str">
        <f t="shared" si="663"/>
        <v>0</v>
      </c>
      <c r="J2631" s="120">
        <f t="shared" si="664"/>
        <v>0</v>
      </c>
      <c r="K2631" s="50" t="str">
        <f t="shared" si="665"/>
        <v>-</v>
      </c>
      <c r="L2631" s="49">
        <f>IF(N2631="",0,COUNTIF($N$7:N2631,N2631))</f>
        <v>0</v>
      </c>
      <c r="M2631" s="50" t="str">
        <f t="shared" si="666"/>
        <v>0</v>
      </c>
      <c r="N2631" s="49" t="str">
        <f t="shared" si="667"/>
        <v/>
      </c>
      <c r="O2631" s="1"/>
      <c r="P2631" s="112"/>
      <c r="Q2631" s="4"/>
      <c r="R2631" s="4"/>
      <c r="S2631" s="54" t="str">
        <f t="shared" si="668"/>
        <v/>
      </c>
      <c r="T2631" s="51"/>
      <c r="U2631" s="53"/>
      <c r="V2631" s="233"/>
      <c r="W2631" s="234" t="str">
        <f t="shared" si="669"/>
        <v/>
      </c>
      <c r="X2631" s="52"/>
      <c r="Y2631" s="53"/>
      <c r="Z2631" s="53"/>
      <c r="AA2631" s="53"/>
      <c r="AB2631" s="54" t="str">
        <f t="shared" si="670"/>
        <v/>
      </c>
      <c r="AC2631" s="54" t="str">
        <f t="shared" si="671"/>
        <v/>
      </c>
      <c r="AD2631" s="52"/>
      <c r="AE2631" s="53"/>
      <c r="AF2631" s="53"/>
      <c r="AG2631" s="53"/>
      <c r="AH2631" s="54" t="str">
        <f t="shared" si="672"/>
        <v/>
      </c>
      <c r="AI2631" s="54" t="str">
        <f t="shared" si="673"/>
        <v/>
      </c>
      <c r="AJ2631" s="52"/>
      <c r="AK2631" s="55"/>
      <c r="AL2631" s="55"/>
      <c r="AM2631" s="55"/>
      <c r="AN2631" s="54" t="str">
        <f t="shared" si="674"/>
        <v/>
      </c>
      <c r="AO2631" s="54" t="str">
        <f t="shared" si="675"/>
        <v/>
      </c>
      <c r="AP2631" s="53"/>
      <c r="AQ2631" s="53"/>
      <c r="AR2631" s="1"/>
      <c r="AS2631" s="1"/>
    </row>
    <row r="2632" spans="1:45" ht="18.75" customHeight="1" x14ac:dyDescent="0.35">
      <c r="A2632" s="1"/>
      <c r="B2632" s="49">
        <f>IF(R2632="",0,COUNTIF($R$7:R2632,R2632))</f>
        <v>0</v>
      </c>
      <c r="C2632" s="49" t="str">
        <f t="shared" si="660"/>
        <v>0</v>
      </c>
      <c r="D2632" s="49">
        <f>IF(X2632="",0,COUNTIF($X$7:X2632,X2632))</f>
        <v>0</v>
      </c>
      <c r="E2632" s="49" t="str">
        <f t="shared" si="661"/>
        <v>0</v>
      </c>
      <c r="F2632" s="49">
        <f>IF(AD2632="",0,COUNTIF($AD$7:AD2632,AD2632))</f>
        <v>0</v>
      </c>
      <c r="G2632" s="49" t="str">
        <f t="shared" si="662"/>
        <v>0</v>
      </c>
      <c r="H2632" s="49">
        <f>IF(AJ2632="",0,COUNTIF($AJ$7:AJ2632,AJ2632))</f>
        <v>0</v>
      </c>
      <c r="I2632" s="49" t="str">
        <f t="shared" si="663"/>
        <v>0</v>
      </c>
      <c r="J2632" s="120">
        <f t="shared" si="664"/>
        <v>0</v>
      </c>
      <c r="K2632" s="50" t="str">
        <f t="shared" si="665"/>
        <v>-</v>
      </c>
      <c r="L2632" s="49">
        <f>IF(N2632="",0,COUNTIF($N$7:N2632,N2632))</f>
        <v>0</v>
      </c>
      <c r="M2632" s="50" t="str">
        <f t="shared" si="666"/>
        <v>0</v>
      </c>
      <c r="N2632" s="49" t="str">
        <f t="shared" si="667"/>
        <v/>
      </c>
      <c r="O2632" s="1"/>
      <c r="P2632" s="112"/>
      <c r="Q2632" s="4"/>
      <c r="R2632" s="4"/>
      <c r="S2632" s="54" t="str">
        <f t="shared" si="668"/>
        <v/>
      </c>
      <c r="T2632" s="51"/>
      <c r="U2632" s="53"/>
      <c r="V2632" s="233"/>
      <c r="W2632" s="234" t="str">
        <f t="shared" si="669"/>
        <v/>
      </c>
      <c r="X2632" s="52"/>
      <c r="Y2632" s="53"/>
      <c r="Z2632" s="53"/>
      <c r="AA2632" s="53"/>
      <c r="AB2632" s="54" t="str">
        <f t="shared" si="670"/>
        <v/>
      </c>
      <c r="AC2632" s="54" t="str">
        <f t="shared" si="671"/>
        <v/>
      </c>
      <c r="AD2632" s="52"/>
      <c r="AE2632" s="53"/>
      <c r="AF2632" s="53"/>
      <c r="AG2632" s="53"/>
      <c r="AH2632" s="54" t="str">
        <f t="shared" si="672"/>
        <v/>
      </c>
      <c r="AI2632" s="54" t="str">
        <f t="shared" si="673"/>
        <v/>
      </c>
      <c r="AJ2632" s="52"/>
      <c r="AK2632" s="55"/>
      <c r="AL2632" s="55"/>
      <c r="AM2632" s="55"/>
      <c r="AN2632" s="54" t="str">
        <f t="shared" si="674"/>
        <v/>
      </c>
      <c r="AO2632" s="54" t="str">
        <f t="shared" si="675"/>
        <v/>
      </c>
      <c r="AP2632" s="53"/>
      <c r="AQ2632" s="53"/>
      <c r="AR2632" s="1"/>
      <c r="AS2632" s="1"/>
    </row>
    <row r="2633" spans="1:45" ht="18.75" customHeight="1" x14ac:dyDescent="0.35">
      <c r="A2633" s="1"/>
      <c r="B2633" s="49">
        <f>IF(R2633="",0,COUNTIF($R$7:R2633,R2633))</f>
        <v>0</v>
      </c>
      <c r="C2633" s="49" t="str">
        <f t="shared" si="660"/>
        <v>0</v>
      </c>
      <c r="D2633" s="49">
        <f>IF(X2633="",0,COUNTIF($X$7:X2633,X2633))</f>
        <v>0</v>
      </c>
      <c r="E2633" s="49" t="str">
        <f t="shared" si="661"/>
        <v>0</v>
      </c>
      <c r="F2633" s="49">
        <f>IF(AD2633="",0,COUNTIF($AD$7:AD2633,AD2633))</f>
        <v>0</v>
      </c>
      <c r="G2633" s="49" t="str">
        <f t="shared" si="662"/>
        <v>0</v>
      </c>
      <c r="H2633" s="49">
        <f>IF(AJ2633="",0,COUNTIF($AJ$7:AJ2633,AJ2633))</f>
        <v>0</v>
      </c>
      <c r="I2633" s="49" t="str">
        <f t="shared" si="663"/>
        <v>0</v>
      </c>
      <c r="J2633" s="120">
        <f t="shared" si="664"/>
        <v>0</v>
      </c>
      <c r="K2633" s="50" t="str">
        <f t="shared" si="665"/>
        <v>-</v>
      </c>
      <c r="L2633" s="49">
        <f>IF(N2633="",0,COUNTIF($N$7:N2633,N2633))</f>
        <v>0</v>
      </c>
      <c r="M2633" s="50" t="str">
        <f t="shared" si="666"/>
        <v>0</v>
      </c>
      <c r="N2633" s="49" t="str">
        <f t="shared" si="667"/>
        <v/>
      </c>
      <c r="O2633" s="1"/>
      <c r="P2633" s="112"/>
      <c r="Q2633" s="4"/>
      <c r="R2633" s="4"/>
      <c r="S2633" s="54" t="str">
        <f t="shared" si="668"/>
        <v/>
      </c>
      <c r="T2633" s="51"/>
      <c r="U2633" s="53"/>
      <c r="V2633" s="233"/>
      <c r="W2633" s="234" t="str">
        <f t="shared" si="669"/>
        <v/>
      </c>
      <c r="X2633" s="52"/>
      <c r="Y2633" s="53"/>
      <c r="Z2633" s="53"/>
      <c r="AA2633" s="53"/>
      <c r="AB2633" s="54" t="str">
        <f t="shared" si="670"/>
        <v/>
      </c>
      <c r="AC2633" s="54" t="str">
        <f t="shared" si="671"/>
        <v/>
      </c>
      <c r="AD2633" s="52"/>
      <c r="AE2633" s="53"/>
      <c r="AF2633" s="53"/>
      <c r="AG2633" s="53"/>
      <c r="AH2633" s="54" t="str">
        <f t="shared" si="672"/>
        <v/>
      </c>
      <c r="AI2633" s="54" t="str">
        <f t="shared" si="673"/>
        <v/>
      </c>
      <c r="AJ2633" s="52"/>
      <c r="AK2633" s="55"/>
      <c r="AL2633" s="55"/>
      <c r="AM2633" s="55"/>
      <c r="AN2633" s="54" t="str">
        <f t="shared" si="674"/>
        <v/>
      </c>
      <c r="AO2633" s="54" t="str">
        <f t="shared" si="675"/>
        <v/>
      </c>
      <c r="AP2633" s="53"/>
      <c r="AQ2633" s="53"/>
      <c r="AR2633" s="1"/>
      <c r="AS2633" s="1"/>
    </row>
    <row r="2634" spans="1:45" ht="18.75" customHeight="1" x14ac:dyDescent="0.35">
      <c r="A2634" s="1"/>
      <c r="B2634" s="49">
        <f>IF(R2634="",0,COUNTIF($R$7:R2634,R2634))</f>
        <v>0</v>
      </c>
      <c r="C2634" s="49" t="str">
        <f t="shared" si="660"/>
        <v>0</v>
      </c>
      <c r="D2634" s="49">
        <f>IF(X2634="",0,COUNTIF($X$7:X2634,X2634))</f>
        <v>0</v>
      </c>
      <c r="E2634" s="49" t="str">
        <f t="shared" si="661"/>
        <v>0</v>
      </c>
      <c r="F2634" s="49">
        <f>IF(AD2634="",0,COUNTIF($AD$7:AD2634,AD2634))</f>
        <v>0</v>
      </c>
      <c r="G2634" s="49" t="str">
        <f t="shared" si="662"/>
        <v>0</v>
      </c>
      <c r="H2634" s="49">
        <f>IF(AJ2634="",0,COUNTIF($AJ$7:AJ2634,AJ2634))</f>
        <v>0</v>
      </c>
      <c r="I2634" s="49" t="str">
        <f t="shared" si="663"/>
        <v>0</v>
      </c>
      <c r="J2634" s="120">
        <f t="shared" si="664"/>
        <v>0</v>
      </c>
      <c r="K2634" s="50" t="str">
        <f t="shared" si="665"/>
        <v>-</v>
      </c>
      <c r="L2634" s="49">
        <f>IF(N2634="",0,COUNTIF($N$7:N2634,N2634))</f>
        <v>0</v>
      </c>
      <c r="M2634" s="50" t="str">
        <f t="shared" si="666"/>
        <v>0</v>
      </c>
      <c r="N2634" s="49" t="str">
        <f t="shared" si="667"/>
        <v/>
      </c>
      <c r="O2634" s="1"/>
      <c r="P2634" s="112"/>
      <c r="Q2634" s="4"/>
      <c r="R2634" s="4"/>
      <c r="S2634" s="54" t="str">
        <f t="shared" si="668"/>
        <v/>
      </c>
      <c r="T2634" s="51"/>
      <c r="U2634" s="53"/>
      <c r="V2634" s="233"/>
      <c r="W2634" s="234" t="str">
        <f t="shared" si="669"/>
        <v/>
      </c>
      <c r="X2634" s="52"/>
      <c r="Y2634" s="53"/>
      <c r="Z2634" s="53"/>
      <c r="AA2634" s="53"/>
      <c r="AB2634" s="54" t="str">
        <f t="shared" si="670"/>
        <v/>
      </c>
      <c r="AC2634" s="54" t="str">
        <f t="shared" si="671"/>
        <v/>
      </c>
      <c r="AD2634" s="52"/>
      <c r="AE2634" s="53"/>
      <c r="AF2634" s="53"/>
      <c r="AG2634" s="53"/>
      <c r="AH2634" s="54" t="str">
        <f t="shared" si="672"/>
        <v/>
      </c>
      <c r="AI2634" s="54" t="str">
        <f t="shared" si="673"/>
        <v/>
      </c>
      <c r="AJ2634" s="52"/>
      <c r="AK2634" s="55"/>
      <c r="AL2634" s="55"/>
      <c r="AM2634" s="55"/>
      <c r="AN2634" s="54" t="str">
        <f t="shared" si="674"/>
        <v/>
      </c>
      <c r="AO2634" s="54" t="str">
        <f t="shared" si="675"/>
        <v/>
      </c>
      <c r="AP2634" s="53"/>
      <c r="AQ2634" s="53"/>
      <c r="AR2634" s="1"/>
      <c r="AS2634" s="1"/>
    </row>
    <row r="2635" spans="1:45" ht="18.75" customHeight="1" x14ac:dyDescent="0.35">
      <c r="A2635" s="1"/>
      <c r="B2635" s="49">
        <f>IF(R2635="",0,COUNTIF($R$7:R2635,R2635))</f>
        <v>0</v>
      </c>
      <c r="C2635" s="49" t="str">
        <f t="shared" si="660"/>
        <v>0</v>
      </c>
      <c r="D2635" s="49">
        <f>IF(X2635="",0,COUNTIF($X$7:X2635,X2635))</f>
        <v>0</v>
      </c>
      <c r="E2635" s="49" t="str">
        <f t="shared" si="661"/>
        <v>0</v>
      </c>
      <c r="F2635" s="49">
        <f>IF(AD2635="",0,COUNTIF($AD$7:AD2635,AD2635))</f>
        <v>0</v>
      </c>
      <c r="G2635" s="49" t="str">
        <f t="shared" si="662"/>
        <v>0</v>
      </c>
      <c r="H2635" s="49">
        <f>IF(AJ2635="",0,COUNTIF($AJ$7:AJ2635,AJ2635))</f>
        <v>0</v>
      </c>
      <c r="I2635" s="49" t="str">
        <f t="shared" si="663"/>
        <v>0</v>
      </c>
      <c r="J2635" s="120">
        <f t="shared" si="664"/>
        <v>0</v>
      </c>
      <c r="K2635" s="50" t="str">
        <f t="shared" si="665"/>
        <v>-</v>
      </c>
      <c r="L2635" s="49">
        <f>IF(N2635="",0,COUNTIF($N$7:N2635,N2635))</f>
        <v>0</v>
      </c>
      <c r="M2635" s="50" t="str">
        <f t="shared" si="666"/>
        <v>0</v>
      </c>
      <c r="N2635" s="49" t="str">
        <f t="shared" si="667"/>
        <v/>
      </c>
      <c r="O2635" s="1"/>
      <c r="P2635" s="112"/>
      <c r="Q2635" s="4"/>
      <c r="R2635" s="4"/>
      <c r="S2635" s="54" t="str">
        <f t="shared" si="668"/>
        <v/>
      </c>
      <c r="T2635" s="51"/>
      <c r="U2635" s="53"/>
      <c r="V2635" s="233"/>
      <c r="W2635" s="234" t="str">
        <f t="shared" si="669"/>
        <v/>
      </c>
      <c r="X2635" s="52"/>
      <c r="Y2635" s="53"/>
      <c r="Z2635" s="53"/>
      <c r="AA2635" s="53"/>
      <c r="AB2635" s="54" t="str">
        <f t="shared" si="670"/>
        <v/>
      </c>
      <c r="AC2635" s="54" t="str">
        <f t="shared" si="671"/>
        <v/>
      </c>
      <c r="AD2635" s="52"/>
      <c r="AE2635" s="53"/>
      <c r="AF2635" s="53"/>
      <c r="AG2635" s="53"/>
      <c r="AH2635" s="54" t="str">
        <f t="shared" si="672"/>
        <v/>
      </c>
      <c r="AI2635" s="54" t="str">
        <f t="shared" si="673"/>
        <v/>
      </c>
      <c r="AJ2635" s="52"/>
      <c r="AK2635" s="55"/>
      <c r="AL2635" s="55"/>
      <c r="AM2635" s="55"/>
      <c r="AN2635" s="54" t="str">
        <f t="shared" si="674"/>
        <v/>
      </c>
      <c r="AO2635" s="54" t="str">
        <f t="shared" si="675"/>
        <v/>
      </c>
      <c r="AP2635" s="53"/>
      <c r="AQ2635" s="53"/>
      <c r="AR2635" s="1"/>
      <c r="AS2635" s="1"/>
    </row>
    <row r="2636" spans="1:45" ht="18.75" customHeight="1" x14ac:dyDescent="0.35">
      <c r="A2636" s="1"/>
      <c r="B2636" s="49">
        <f>IF(R2636="",0,COUNTIF($R$7:R2636,R2636))</f>
        <v>0</v>
      </c>
      <c r="C2636" s="49" t="str">
        <f t="shared" si="660"/>
        <v>0</v>
      </c>
      <c r="D2636" s="49">
        <f>IF(X2636="",0,COUNTIF($X$7:X2636,X2636))</f>
        <v>0</v>
      </c>
      <c r="E2636" s="49" t="str">
        <f t="shared" si="661"/>
        <v>0</v>
      </c>
      <c r="F2636" s="49">
        <f>IF(AD2636="",0,COUNTIF($AD$7:AD2636,AD2636))</f>
        <v>0</v>
      </c>
      <c r="G2636" s="49" t="str">
        <f t="shared" si="662"/>
        <v>0</v>
      </c>
      <c r="H2636" s="49">
        <f>IF(AJ2636="",0,COUNTIF($AJ$7:AJ2636,AJ2636))</f>
        <v>0</v>
      </c>
      <c r="I2636" s="49" t="str">
        <f t="shared" si="663"/>
        <v>0</v>
      </c>
      <c r="J2636" s="120">
        <f t="shared" si="664"/>
        <v>0</v>
      </c>
      <c r="K2636" s="50" t="str">
        <f t="shared" si="665"/>
        <v>-</v>
      </c>
      <c r="L2636" s="49">
        <f>IF(N2636="",0,COUNTIF($N$7:N2636,N2636))</f>
        <v>0</v>
      </c>
      <c r="M2636" s="50" t="str">
        <f t="shared" si="666"/>
        <v>0</v>
      </c>
      <c r="N2636" s="49" t="str">
        <f t="shared" si="667"/>
        <v/>
      </c>
      <c r="O2636" s="1"/>
      <c r="P2636" s="112"/>
      <c r="Q2636" s="4"/>
      <c r="R2636" s="4"/>
      <c r="S2636" s="54" t="str">
        <f t="shared" si="668"/>
        <v/>
      </c>
      <c r="T2636" s="51"/>
      <c r="U2636" s="53"/>
      <c r="V2636" s="233"/>
      <c r="W2636" s="234" t="str">
        <f t="shared" si="669"/>
        <v/>
      </c>
      <c r="X2636" s="52"/>
      <c r="Y2636" s="53"/>
      <c r="Z2636" s="53"/>
      <c r="AA2636" s="53"/>
      <c r="AB2636" s="54" t="str">
        <f t="shared" si="670"/>
        <v/>
      </c>
      <c r="AC2636" s="54" t="str">
        <f t="shared" si="671"/>
        <v/>
      </c>
      <c r="AD2636" s="52"/>
      <c r="AE2636" s="53"/>
      <c r="AF2636" s="53"/>
      <c r="AG2636" s="53"/>
      <c r="AH2636" s="54" t="str">
        <f t="shared" si="672"/>
        <v/>
      </c>
      <c r="AI2636" s="54" t="str">
        <f t="shared" si="673"/>
        <v/>
      </c>
      <c r="AJ2636" s="52"/>
      <c r="AK2636" s="55"/>
      <c r="AL2636" s="55"/>
      <c r="AM2636" s="55"/>
      <c r="AN2636" s="54" t="str">
        <f t="shared" si="674"/>
        <v/>
      </c>
      <c r="AO2636" s="54" t="str">
        <f t="shared" si="675"/>
        <v/>
      </c>
      <c r="AP2636" s="53"/>
      <c r="AQ2636" s="53"/>
      <c r="AR2636" s="1"/>
      <c r="AS2636" s="1"/>
    </row>
    <row r="2637" spans="1:45" ht="18.75" customHeight="1" x14ac:dyDescent="0.35">
      <c r="A2637" s="1"/>
      <c r="B2637" s="49">
        <f>IF(R2637="",0,COUNTIF($R$7:R2637,R2637))</f>
        <v>0</v>
      </c>
      <c r="C2637" s="49" t="str">
        <f t="shared" si="660"/>
        <v>0</v>
      </c>
      <c r="D2637" s="49">
        <f>IF(X2637="",0,COUNTIF($X$7:X2637,X2637))</f>
        <v>0</v>
      </c>
      <c r="E2637" s="49" t="str">
        <f t="shared" si="661"/>
        <v>0</v>
      </c>
      <c r="F2637" s="49">
        <f>IF(AD2637="",0,COUNTIF($AD$7:AD2637,AD2637))</f>
        <v>0</v>
      </c>
      <c r="G2637" s="49" t="str">
        <f t="shared" si="662"/>
        <v>0</v>
      </c>
      <c r="H2637" s="49">
        <f>IF(AJ2637="",0,COUNTIF($AJ$7:AJ2637,AJ2637))</f>
        <v>0</v>
      </c>
      <c r="I2637" s="49" t="str">
        <f t="shared" si="663"/>
        <v>0</v>
      </c>
      <c r="J2637" s="120">
        <f t="shared" si="664"/>
        <v>0</v>
      </c>
      <c r="K2637" s="50" t="str">
        <f t="shared" si="665"/>
        <v>-</v>
      </c>
      <c r="L2637" s="49">
        <f>IF(N2637="",0,COUNTIF($N$7:N2637,N2637))</f>
        <v>0</v>
      </c>
      <c r="M2637" s="50" t="str">
        <f t="shared" si="666"/>
        <v>0</v>
      </c>
      <c r="N2637" s="49" t="str">
        <f t="shared" si="667"/>
        <v/>
      </c>
      <c r="O2637" s="1"/>
      <c r="P2637" s="112"/>
      <c r="Q2637" s="4"/>
      <c r="R2637" s="4"/>
      <c r="S2637" s="54" t="str">
        <f t="shared" si="668"/>
        <v/>
      </c>
      <c r="T2637" s="51"/>
      <c r="U2637" s="53"/>
      <c r="V2637" s="233"/>
      <c r="W2637" s="234" t="str">
        <f t="shared" si="669"/>
        <v/>
      </c>
      <c r="X2637" s="52"/>
      <c r="Y2637" s="53"/>
      <c r="Z2637" s="53"/>
      <c r="AA2637" s="53"/>
      <c r="AB2637" s="54" t="str">
        <f t="shared" si="670"/>
        <v/>
      </c>
      <c r="AC2637" s="54" t="str">
        <f t="shared" si="671"/>
        <v/>
      </c>
      <c r="AD2637" s="52"/>
      <c r="AE2637" s="53"/>
      <c r="AF2637" s="53"/>
      <c r="AG2637" s="53"/>
      <c r="AH2637" s="54" t="str">
        <f t="shared" si="672"/>
        <v/>
      </c>
      <c r="AI2637" s="54" t="str">
        <f t="shared" si="673"/>
        <v/>
      </c>
      <c r="AJ2637" s="52"/>
      <c r="AK2637" s="55"/>
      <c r="AL2637" s="55"/>
      <c r="AM2637" s="55"/>
      <c r="AN2637" s="54" t="str">
        <f t="shared" si="674"/>
        <v/>
      </c>
      <c r="AO2637" s="54" t="str">
        <f t="shared" si="675"/>
        <v/>
      </c>
      <c r="AP2637" s="53"/>
      <c r="AQ2637" s="53"/>
      <c r="AR2637" s="1"/>
      <c r="AS2637" s="1"/>
    </row>
    <row r="2638" spans="1:45" ht="18.75" customHeight="1" x14ac:dyDescent="0.35">
      <c r="A2638" s="1"/>
      <c r="B2638" s="49">
        <f>IF(R2638="",0,COUNTIF($R$7:R2638,R2638))</f>
        <v>0</v>
      </c>
      <c r="C2638" s="49" t="str">
        <f t="shared" si="660"/>
        <v>0</v>
      </c>
      <c r="D2638" s="49">
        <f>IF(X2638="",0,COUNTIF($X$7:X2638,X2638))</f>
        <v>0</v>
      </c>
      <c r="E2638" s="49" t="str">
        <f t="shared" si="661"/>
        <v>0</v>
      </c>
      <c r="F2638" s="49">
        <f>IF(AD2638="",0,COUNTIF($AD$7:AD2638,AD2638))</f>
        <v>0</v>
      </c>
      <c r="G2638" s="49" t="str">
        <f t="shared" si="662"/>
        <v>0</v>
      </c>
      <c r="H2638" s="49">
        <f>IF(AJ2638="",0,COUNTIF($AJ$7:AJ2638,AJ2638))</f>
        <v>0</v>
      </c>
      <c r="I2638" s="49" t="str">
        <f t="shared" si="663"/>
        <v>0</v>
      </c>
      <c r="J2638" s="120">
        <f t="shared" si="664"/>
        <v>0</v>
      </c>
      <c r="K2638" s="50" t="str">
        <f t="shared" si="665"/>
        <v>-</v>
      </c>
      <c r="L2638" s="49">
        <f>IF(N2638="",0,COUNTIF($N$7:N2638,N2638))</f>
        <v>0</v>
      </c>
      <c r="M2638" s="50" t="str">
        <f t="shared" si="666"/>
        <v>0</v>
      </c>
      <c r="N2638" s="49" t="str">
        <f t="shared" si="667"/>
        <v/>
      </c>
      <c r="O2638" s="1"/>
      <c r="P2638" s="112"/>
      <c r="Q2638" s="4"/>
      <c r="R2638" s="4"/>
      <c r="S2638" s="54" t="str">
        <f t="shared" si="668"/>
        <v/>
      </c>
      <c r="T2638" s="51"/>
      <c r="U2638" s="53"/>
      <c r="V2638" s="233"/>
      <c r="W2638" s="234" t="str">
        <f t="shared" si="669"/>
        <v/>
      </c>
      <c r="X2638" s="52"/>
      <c r="Y2638" s="53"/>
      <c r="Z2638" s="53"/>
      <c r="AA2638" s="53"/>
      <c r="AB2638" s="54" t="str">
        <f t="shared" si="670"/>
        <v/>
      </c>
      <c r="AC2638" s="54" t="str">
        <f t="shared" si="671"/>
        <v/>
      </c>
      <c r="AD2638" s="52"/>
      <c r="AE2638" s="53"/>
      <c r="AF2638" s="53"/>
      <c r="AG2638" s="53"/>
      <c r="AH2638" s="54" t="str">
        <f t="shared" si="672"/>
        <v/>
      </c>
      <c r="AI2638" s="54" t="str">
        <f t="shared" si="673"/>
        <v/>
      </c>
      <c r="AJ2638" s="52"/>
      <c r="AK2638" s="55"/>
      <c r="AL2638" s="55"/>
      <c r="AM2638" s="55"/>
      <c r="AN2638" s="54" t="str">
        <f t="shared" si="674"/>
        <v/>
      </c>
      <c r="AO2638" s="54" t="str">
        <f t="shared" si="675"/>
        <v/>
      </c>
      <c r="AP2638" s="53"/>
      <c r="AQ2638" s="53"/>
      <c r="AR2638" s="1"/>
      <c r="AS2638" s="1"/>
    </row>
    <row r="2639" spans="1:45" ht="18.75" customHeight="1" x14ac:dyDescent="0.35">
      <c r="A2639" s="1"/>
      <c r="B2639" s="49">
        <f>IF(R2639="",0,COUNTIF($R$7:R2639,R2639))</f>
        <v>0</v>
      </c>
      <c r="C2639" s="49" t="str">
        <f t="shared" si="660"/>
        <v>0</v>
      </c>
      <c r="D2639" s="49">
        <f>IF(X2639="",0,COUNTIF($X$7:X2639,X2639))</f>
        <v>0</v>
      </c>
      <c r="E2639" s="49" t="str">
        <f t="shared" si="661"/>
        <v>0</v>
      </c>
      <c r="F2639" s="49">
        <f>IF(AD2639="",0,COUNTIF($AD$7:AD2639,AD2639))</f>
        <v>0</v>
      </c>
      <c r="G2639" s="49" t="str">
        <f t="shared" si="662"/>
        <v>0</v>
      </c>
      <c r="H2639" s="49">
        <f>IF(AJ2639="",0,COUNTIF($AJ$7:AJ2639,AJ2639))</f>
        <v>0</v>
      </c>
      <c r="I2639" s="49" t="str">
        <f t="shared" si="663"/>
        <v>0</v>
      </c>
      <c r="J2639" s="120">
        <f t="shared" si="664"/>
        <v>0</v>
      </c>
      <c r="K2639" s="50" t="str">
        <f t="shared" si="665"/>
        <v>-</v>
      </c>
      <c r="L2639" s="49">
        <f>IF(N2639="",0,COUNTIF($N$7:N2639,N2639))</f>
        <v>0</v>
      </c>
      <c r="M2639" s="50" t="str">
        <f t="shared" si="666"/>
        <v>0</v>
      </c>
      <c r="N2639" s="49" t="str">
        <f t="shared" si="667"/>
        <v/>
      </c>
      <c r="O2639" s="1"/>
      <c r="P2639" s="112"/>
      <c r="Q2639" s="4"/>
      <c r="R2639" s="4"/>
      <c r="S2639" s="54" t="str">
        <f t="shared" si="668"/>
        <v/>
      </c>
      <c r="T2639" s="51"/>
      <c r="U2639" s="53"/>
      <c r="V2639" s="233"/>
      <c r="W2639" s="234" t="str">
        <f t="shared" si="669"/>
        <v/>
      </c>
      <c r="X2639" s="52"/>
      <c r="Y2639" s="53"/>
      <c r="Z2639" s="53"/>
      <c r="AA2639" s="53"/>
      <c r="AB2639" s="54" t="str">
        <f t="shared" si="670"/>
        <v/>
      </c>
      <c r="AC2639" s="54" t="str">
        <f t="shared" si="671"/>
        <v/>
      </c>
      <c r="AD2639" s="52"/>
      <c r="AE2639" s="53"/>
      <c r="AF2639" s="53"/>
      <c r="AG2639" s="53"/>
      <c r="AH2639" s="54" t="str">
        <f t="shared" si="672"/>
        <v/>
      </c>
      <c r="AI2639" s="54" t="str">
        <f t="shared" si="673"/>
        <v/>
      </c>
      <c r="AJ2639" s="52"/>
      <c r="AK2639" s="55"/>
      <c r="AL2639" s="55"/>
      <c r="AM2639" s="55"/>
      <c r="AN2639" s="54" t="str">
        <f t="shared" si="674"/>
        <v/>
      </c>
      <c r="AO2639" s="54" t="str">
        <f t="shared" si="675"/>
        <v/>
      </c>
      <c r="AP2639" s="53"/>
      <c r="AQ2639" s="53"/>
      <c r="AR2639" s="1"/>
      <c r="AS2639" s="1"/>
    </row>
    <row r="2640" spans="1:45" ht="18.75" customHeight="1" x14ac:dyDescent="0.35">
      <c r="A2640" s="1"/>
      <c r="B2640" s="49">
        <f>IF(R2640="",0,COUNTIF($R$7:R2640,R2640))</f>
        <v>0</v>
      </c>
      <c r="C2640" s="49" t="str">
        <f t="shared" si="660"/>
        <v>0</v>
      </c>
      <c r="D2640" s="49">
        <f>IF(X2640="",0,COUNTIF($X$7:X2640,X2640))</f>
        <v>0</v>
      </c>
      <c r="E2640" s="49" t="str">
        <f t="shared" si="661"/>
        <v>0</v>
      </c>
      <c r="F2640" s="49">
        <f>IF(AD2640="",0,COUNTIF($AD$7:AD2640,AD2640))</f>
        <v>0</v>
      </c>
      <c r="G2640" s="49" t="str">
        <f t="shared" si="662"/>
        <v>0</v>
      </c>
      <c r="H2640" s="49">
        <f>IF(AJ2640="",0,COUNTIF($AJ$7:AJ2640,AJ2640))</f>
        <v>0</v>
      </c>
      <c r="I2640" s="49" t="str">
        <f t="shared" si="663"/>
        <v>0</v>
      </c>
      <c r="J2640" s="120">
        <f t="shared" si="664"/>
        <v>0</v>
      </c>
      <c r="K2640" s="50" t="str">
        <f t="shared" si="665"/>
        <v>-</v>
      </c>
      <c r="L2640" s="49">
        <f>IF(N2640="",0,COUNTIF($N$7:N2640,N2640))</f>
        <v>0</v>
      </c>
      <c r="M2640" s="50" t="str">
        <f t="shared" si="666"/>
        <v>0</v>
      </c>
      <c r="N2640" s="49" t="str">
        <f t="shared" si="667"/>
        <v/>
      </c>
      <c r="O2640" s="1"/>
      <c r="P2640" s="112"/>
      <c r="Q2640" s="4"/>
      <c r="R2640" s="4"/>
      <c r="S2640" s="54" t="str">
        <f t="shared" si="668"/>
        <v/>
      </c>
      <c r="T2640" s="51"/>
      <c r="U2640" s="53"/>
      <c r="V2640" s="233"/>
      <c r="W2640" s="234" t="str">
        <f t="shared" si="669"/>
        <v/>
      </c>
      <c r="X2640" s="52"/>
      <c r="Y2640" s="53"/>
      <c r="Z2640" s="53"/>
      <c r="AA2640" s="53"/>
      <c r="AB2640" s="54" t="str">
        <f t="shared" si="670"/>
        <v/>
      </c>
      <c r="AC2640" s="54" t="str">
        <f t="shared" si="671"/>
        <v/>
      </c>
      <c r="AD2640" s="52"/>
      <c r="AE2640" s="53"/>
      <c r="AF2640" s="53"/>
      <c r="AG2640" s="53"/>
      <c r="AH2640" s="54" t="str">
        <f t="shared" si="672"/>
        <v/>
      </c>
      <c r="AI2640" s="54" t="str">
        <f t="shared" si="673"/>
        <v/>
      </c>
      <c r="AJ2640" s="52"/>
      <c r="AK2640" s="55"/>
      <c r="AL2640" s="55"/>
      <c r="AM2640" s="55"/>
      <c r="AN2640" s="54" t="str">
        <f t="shared" si="674"/>
        <v/>
      </c>
      <c r="AO2640" s="54" t="str">
        <f t="shared" si="675"/>
        <v/>
      </c>
      <c r="AP2640" s="53"/>
      <c r="AQ2640" s="53"/>
      <c r="AR2640" s="1"/>
      <c r="AS2640" s="1"/>
    </row>
    <row r="2641" spans="1:45" ht="18.75" customHeight="1" x14ac:dyDescent="0.35">
      <c r="A2641" s="1"/>
      <c r="B2641" s="49">
        <f>IF(R2641="",0,COUNTIF($R$7:R2641,R2641))</f>
        <v>0</v>
      </c>
      <c r="C2641" s="49" t="str">
        <f t="shared" si="660"/>
        <v>0</v>
      </c>
      <c r="D2641" s="49">
        <f>IF(X2641="",0,COUNTIF($X$7:X2641,X2641))</f>
        <v>0</v>
      </c>
      <c r="E2641" s="49" t="str">
        <f t="shared" si="661"/>
        <v>0</v>
      </c>
      <c r="F2641" s="49">
        <f>IF(AD2641="",0,COUNTIF($AD$7:AD2641,AD2641))</f>
        <v>0</v>
      </c>
      <c r="G2641" s="49" t="str">
        <f t="shared" si="662"/>
        <v>0</v>
      </c>
      <c r="H2641" s="49">
        <f>IF(AJ2641="",0,COUNTIF($AJ$7:AJ2641,AJ2641))</f>
        <v>0</v>
      </c>
      <c r="I2641" s="49" t="str">
        <f t="shared" si="663"/>
        <v>0</v>
      </c>
      <c r="J2641" s="120">
        <f t="shared" si="664"/>
        <v>0</v>
      </c>
      <c r="K2641" s="50" t="str">
        <f t="shared" si="665"/>
        <v>-</v>
      </c>
      <c r="L2641" s="49">
        <f>IF(N2641="",0,COUNTIF($N$7:N2641,N2641))</f>
        <v>0</v>
      </c>
      <c r="M2641" s="50" t="str">
        <f t="shared" si="666"/>
        <v>0</v>
      </c>
      <c r="N2641" s="49" t="str">
        <f t="shared" si="667"/>
        <v/>
      </c>
      <c r="O2641" s="1"/>
      <c r="P2641" s="112"/>
      <c r="Q2641" s="4"/>
      <c r="R2641" s="4"/>
      <c r="S2641" s="54" t="str">
        <f t="shared" si="668"/>
        <v/>
      </c>
      <c r="T2641" s="51"/>
      <c r="U2641" s="53"/>
      <c r="V2641" s="233"/>
      <c r="W2641" s="234" t="str">
        <f t="shared" si="669"/>
        <v/>
      </c>
      <c r="X2641" s="52"/>
      <c r="Y2641" s="53"/>
      <c r="Z2641" s="53"/>
      <c r="AA2641" s="53"/>
      <c r="AB2641" s="54" t="str">
        <f t="shared" si="670"/>
        <v/>
      </c>
      <c r="AC2641" s="54" t="str">
        <f t="shared" si="671"/>
        <v/>
      </c>
      <c r="AD2641" s="52"/>
      <c r="AE2641" s="53"/>
      <c r="AF2641" s="53"/>
      <c r="AG2641" s="53"/>
      <c r="AH2641" s="54" t="str">
        <f t="shared" si="672"/>
        <v/>
      </c>
      <c r="AI2641" s="54" t="str">
        <f t="shared" si="673"/>
        <v/>
      </c>
      <c r="AJ2641" s="52"/>
      <c r="AK2641" s="55"/>
      <c r="AL2641" s="55"/>
      <c r="AM2641" s="55"/>
      <c r="AN2641" s="54" t="str">
        <f t="shared" si="674"/>
        <v/>
      </c>
      <c r="AO2641" s="54" t="str">
        <f t="shared" si="675"/>
        <v/>
      </c>
      <c r="AP2641" s="53"/>
      <c r="AQ2641" s="53"/>
      <c r="AR2641" s="1"/>
      <c r="AS2641" s="1"/>
    </row>
    <row r="2642" spans="1:45" ht="18.75" customHeight="1" x14ac:dyDescent="0.35">
      <c r="A2642" s="1"/>
      <c r="B2642" s="49">
        <f>IF(R2642="",0,COUNTIF($R$7:R2642,R2642))</f>
        <v>0</v>
      </c>
      <c r="C2642" s="49" t="str">
        <f t="shared" si="660"/>
        <v>0</v>
      </c>
      <c r="D2642" s="49">
        <f>IF(X2642="",0,COUNTIF($X$7:X2642,X2642))</f>
        <v>0</v>
      </c>
      <c r="E2642" s="49" t="str">
        <f t="shared" si="661"/>
        <v>0</v>
      </c>
      <c r="F2642" s="49">
        <f>IF(AD2642="",0,COUNTIF($AD$7:AD2642,AD2642))</f>
        <v>0</v>
      </c>
      <c r="G2642" s="49" t="str">
        <f t="shared" si="662"/>
        <v>0</v>
      </c>
      <c r="H2642" s="49">
        <f>IF(AJ2642="",0,COUNTIF($AJ$7:AJ2642,AJ2642))</f>
        <v>0</v>
      </c>
      <c r="I2642" s="49" t="str">
        <f t="shared" si="663"/>
        <v>0</v>
      </c>
      <c r="J2642" s="120">
        <f t="shared" si="664"/>
        <v>0</v>
      </c>
      <c r="K2642" s="50" t="str">
        <f t="shared" si="665"/>
        <v>-</v>
      </c>
      <c r="L2642" s="49">
        <f>IF(N2642="",0,COUNTIF($N$7:N2642,N2642))</f>
        <v>0</v>
      </c>
      <c r="M2642" s="50" t="str">
        <f t="shared" si="666"/>
        <v>0</v>
      </c>
      <c r="N2642" s="49" t="str">
        <f t="shared" si="667"/>
        <v/>
      </c>
      <c r="O2642" s="1"/>
      <c r="P2642" s="112"/>
      <c r="Q2642" s="4"/>
      <c r="R2642" s="4"/>
      <c r="S2642" s="54" t="str">
        <f t="shared" si="668"/>
        <v/>
      </c>
      <c r="T2642" s="51"/>
      <c r="U2642" s="53"/>
      <c r="V2642" s="233"/>
      <c r="W2642" s="234" t="str">
        <f t="shared" si="669"/>
        <v/>
      </c>
      <c r="X2642" s="52"/>
      <c r="Y2642" s="53"/>
      <c r="Z2642" s="53"/>
      <c r="AA2642" s="53"/>
      <c r="AB2642" s="54" t="str">
        <f t="shared" si="670"/>
        <v/>
      </c>
      <c r="AC2642" s="54" t="str">
        <f t="shared" si="671"/>
        <v/>
      </c>
      <c r="AD2642" s="52"/>
      <c r="AE2642" s="53"/>
      <c r="AF2642" s="53"/>
      <c r="AG2642" s="53"/>
      <c r="AH2642" s="54" t="str">
        <f t="shared" si="672"/>
        <v/>
      </c>
      <c r="AI2642" s="54" t="str">
        <f t="shared" si="673"/>
        <v/>
      </c>
      <c r="AJ2642" s="52"/>
      <c r="AK2642" s="55"/>
      <c r="AL2642" s="55"/>
      <c r="AM2642" s="55"/>
      <c r="AN2642" s="54" t="str">
        <f t="shared" si="674"/>
        <v/>
      </c>
      <c r="AO2642" s="54" t="str">
        <f t="shared" si="675"/>
        <v/>
      </c>
      <c r="AP2642" s="53"/>
      <c r="AQ2642" s="53"/>
      <c r="AR2642" s="1"/>
      <c r="AS2642" s="1"/>
    </row>
    <row r="2643" spans="1:45" ht="18.75" customHeight="1" x14ac:dyDescent="0.35">
      <c r="A2643" s="1"/>
      <c r="B2643" s="49">
        <f>IF(R2643="",0,COUNTIF($R$7:R2643,R2643))</f>
        <v>0</v>
      </c>
      <c r="C2643" s="49" t="str">
        <f t="shared" si="660"/>
        <v>0</v>
      </c>
      <c r="D2643" s="49">
        <f>IF(X2643="",0,COUNTIF($X$7:X2643,X2643))</f>
        <v>0</v>
      </c>
      <c r="E2643" s="49" t="str">
        <f t="shared" si="661"/>
        <v>0</v>
      </c>
      <c r="F2643" s="49">
        <f>IF(AD2643="",0,COUNTIF($AD$7:AD2643,AD2643))</f>
        <v>0</v>
      </c>
      <c r="G2643" s="49" t="str">
        <f t="shared" si="662"/>
        <v>0</v>
      </c>
      <c r="H2643" s="49">
        <f>IF(AJ2643="",0,COUNTIF($AJ$7:AJ2643,AJ2643))</f>
        <v>0</v>
      </c>
      <c r="I2643" s="49" t="str">
        <f t="shared" si="663"/>
        <v>0</v>
      </c>
      <c r="J2643" s="120">
        <f t="shared" si="664"/>
        <v>0</v>
      </c>
      <c r="K2643" s="50" t="str">
        <f t="shared" si="665"/>
        <v>-</v>
      </c>
      <c r="L2643" s="49">
        <f>IF(N2643="",0,COUNTIF($N$7:N2643,N2643))</f>
        <v>0</v>
      </c>
      <c r="M2643" s="50" t="str">
        <f t="shared" si="666"/>
        <v>0</v>
      </c>
      <c r="N2643" s="49" t="str">
        <f t="shared" si="667"/>
        <v/>
      </c>
      <c r="O2643" s="1"/>
      <c r="P2643" s="112"/>
      <c r="Q2643" s="4"/>
      <c r="R2643" s="4"/>
      <c r="S2643" s="54" t="str">
        <f t="shared" si="668"/>
        <v/>
      </c>
      <c r="T2643" s="51"/>
      <c r="U2643" s="53"/>
      <c r="V2643" s="233"/>
      <c r="W2643" s="234" t="str">
        <f t="shared" si="669"/>
        <v/>
      </c>
      <c r="X2643" s="52"/>
      <c r="Y2643" s="53"/>
      <c r="Z2643" s="53"/>
      <c r="AA2643" s="53"/>
      <c r="AB2643" s="54" t="str">
        <f t="shared" si="670"/>
        <v/>
      </c>
      <c r="AC2643" s="54" t="str">
        <f t="shared" si="671"/>
        <v/>
      </c>
      <c r="AD2643" s="52"/>
      <c r="AE2643" s="53"/>
      <c r="AF2643" s="53"/>
      <c r="AG2643" s="53"/>
      <c r="AH2643" s="54" t="str">
        <f t="shared" si="672"/>
        <v/>
      </c>
      <c r="AI2643" s="54" t="str">
        <f t="shared" si="673"/>
        <v/>
      </c>
      <c r="AJ2643" s="52"/>
      <c r="AK2643" s="55"/>
      <c r="AL2643" s="55"/>
      <c r="AM2643" s="55"/>
      <c r="AN2643" s="54" t="str">
        <f t="shared" si="674"/>
        <v/>
      </c>
      <c r="AO2643" s="54" t="str">
        <f t="shared" si="675"/>
        <v/>
      </c>
      <c r="AP2643" s="53"/>
      <c r="AQ2643" s="53"/>
      <c r="AR2643" s="1"/>
      <c r="AS2643" s="1"/>
    </row>
    <row r="2644" spans="1:45" ht="18.75" customHeight="1" x14ac:dyDescent="0.35">
      <c r="A2644" s="1"/>
      <c r="B2644" s="49">
        <f>IF(R2644="",0,COUNTIF($R$7:R2644,R2644))</f>
        <v>0</v>
      </c>
      <c r="C2644" s="49" t="str">
        <f t="shared" si="660"/>
        <v>0</v>
      </c>
      <c r="D2644" s="49">
        <f>IF(X2644="",0,COUNTIF($X$7:X2644,X2644))</f>
        <v>0</v>
      </c>
      <c r="E2644" s="49" t="str">
        <f t="shared" si="661"/>
        <v>0</v>
      </c>
      <c r="F2644" s="49">
        <f>IF(AD2644="",0,COUNTIF($AD$7:AD2644,AD2644))</f>
        <v>0</v>
      </c>
      <c r="G2644" s="49" t="str">
        <f t="shared" si="662"/>
        <v>0</v>
      </c>
      <c r="H2644" s="49">
        <f>IF(AJ2644="",0,COUNTIF($AJ$7:AJ2644,AJ2644))</f>
        <v>0</v>
      </c>
      <c r="I2644" s="49" t="str">
        <f t="shared" si="663"/>
        <v>0</v>
      </c>
      <c r="J2644" s="120">
        <f t="shared" si="664"/>
        <v>0</v>
      </c>
      <c r="K2644" s="50" t="str">
        <f t="shared" si="665"/>
        <v>-</v>
      </c>
      <c r="L2644" s="49">
        <f>IF(N2644="",0,COUNTIF($N$7:N2644,N2644))</f>
        <v>0</v>
      </c>
      <c r="M2644" s="50" t="str">
        <f t="shared" si="666"/>
        <v>0</v>
      </c>
      <c r="N2644" s="49" t="str">
        <f t="shared" si="667"/>
        <v/>
      </c>
      <c r="O2644" s="1"/>
      <c r="P2644" s="112"/>
      <c r="Q2644" s="4"/>
      <c r="R2644" s="4"/>
      <c r="S2644" s="54" t="str">
        <f t="shared" si="668"/>
        <v/>
      </c>
      <c r="T2644" s="51"/>
      <c r="U2644" s="53"/>
      <c r="V2644" s="233"/>
      <c r="W2644" s="234" t="str">
        <f t="shared" si="669"/>
        <v/>
      </c>
      <c r="X2644" s="52"/>
      <c r="Y2644" s="53"/>
      <c r="Z2644" s="53"/>
      <c r="AA2644" s="53"/>
      <c r="AB2644" s="54" t="str">
        <f t="shared" si="670"/>
        <v/>
      </c>
      <c r="AC2644" s="54" t="str">
        <f t="shared" si="671"/>
        <v/>
      </c>
      <c r="AD2644" s="52"/>
      <c r="AE2644" s="53"/>
      <c r="AF2644" s="53"/>
      <c r="AG2644" s="53"/>
      <c r="AH2644" s="54" t="str">
        <f t="shared" si="672"/>
        <v/>
      </c>
      <c r="AI2644" s="54" t="str">
        <f t="shared" si="673"/>
        <v/>
      </c>
      <c r="AJ2644" s="52"/>
      <c r="AK2644" s="55"/>
      <c r="AL2644" s="55"/>
      <c r="AM2644" s="55"/>
      <c r="AN2644" s="54" t="str">
        <f t="shared" si="674"/>
        <v/>
      </c>
      <c r="AO2644" s="54" t="str">
        <f t="shared" si="675"/>
        <v/>
      </c>
      <c r="AP2644" s="53"/>
      <c r="AQ2644" s="53"/>
      <c r="AR2644" s="1"/>
      <c r="AS2644" s="1"/>
    </row>
    <row r="2645" spans="1:45" ht="18.75" customHeight="1" x14ac:dyDescent="0.35">
      <c r="A2645" s="1"/>
      <c r="B2645" s="49">
        <f>IF(R2645="",0,COUNTIF($R$7:R2645,R2645))</f>
        <v>0</v>
      </c>
      <c r="C2645" s="49" t="str">
        <f t="shared" si="660"/>
        <v>0</v>
      </c>
      <c r="D2645" s="49">
        <f>IF(X2645="",0,COUNTIF($X$7:X2645,X2645))</f>
        <v>0</v>
      </c>
      <c r="E2645" s="49" t="str">
        <f t="shared" si="661"/>
        <v>0</v>
      </c>
      <c r="F2645" s="49">
        <f>IF(AD2645="",0,COUNTIF($AD$7:AD2645,AD2645))</f>
        <v>0</v>
      </c>
      <c r="G2645" s="49" t="str">
        <f t="shared" si="662"/>
        <v>0</v>
      </c>
      <c r="H2645" s="49">
        <f>IF(AJ2645="",0,COUNTIF($AJ$7:AJ2645,AJ2645))</f>
        <v>0</v>
      </c>
      <c r="I2645" s="49" t="str">
        <f t="shared" si="663"/>
        <v>0</v>
      </c>
      <c r="J2645" s="120">
        <f t="shared" si="664"/>
        <v>0</v>
      </c>
      <c r="K2645" s="50" t="str">
        <f t="shared" si="665"/>
        <v>-</v>
      </c>
      <c r="L2645" s="49">
        <f>IF(N2645="",0,COUNTIF($N$7:N2645,N2645))</f>
        <v>0</v>
      </c>
      <c r="M2645" s="50" t="str">
        <f t="shared" si="666"/>
        <v>0</v>
      </c>
      <c r="N2645" s="49" t="str">
        <f t="shared" si="667"/>
        <v/>
      </c>
      <c r="O2645" s="1"/>
      <c r="P2645" s="112"/>
      <c r="Q2645" s="4"/>
      <c r="R2645" s="4"/>
      <c r="S2645" s="54" t="str">
        <f t="shared" si="668"/>
        <v/>
      </c>
      <c r="T2645" s="51"/>
      <c r="U2645" s="53"/>
      <c r="V2645" s="233"/>
      <c r="W2645" s="234" t="str">
        <f t="shared" si="669"/>
        <v/>
      </c>
      <c r="X2645" s="52"/>
      <c r="Y2645" s="53"/>
      <c r="Z2645" s="53"/>
      <c r="AA2645" s="53"/>
      <c r="AB2645" s="54" t="str">
        <f t="shared" si="670"/>
        <v/>
      </c>
      <c r="AC2645" s="54" t="str">
        <f t="shared" si="671"/>
        <v/>
      </c>
      <c r="AD2645" s="52"/>
      <c r="AE2645" s="53"/>
      <c r="AF2645" s="53"/>
      <c r="AG2645" s="53"/>
      <c r="AH2645" s="54" t="str">
        <f t="shared" si="672"/>
        <v/>
      </c>
      <c r="AI2645" s="54" t="str">
        <f t="shared" si="673"/>
        <v/>
      </c>
      <c r="AJ2645" s="52"/>
      <c r="AK2645" s="55"/>
      <c r="AL2645" s="55"/>
      <c r="AM2645" s="55"/>
      <c r="AN2645" s="54" t="str">
        <f t="shared" si="674"/>
        <v/>
      </c>
      <c r="AO2645" s="54" t="str">
        <f t="shared" si="675"/>
        <v/>
      </c>
      <c r="AP2645" s="53"/>
      <c r="AQ2645" s="53"/>
      <c r="AR2645" s="1"/>
      <c r="AS2645" s="1"/>
    </row>
    <row r="2646" spans="1:45" ht="18.75" customHeight="1" x14ac:dyDescent="0.35">
      <c r="A2646" s="1"/>
      <c r="B2646" s="49">
        <f>IF(R2646="",0,COUNTIF($R$7:R2646,R2646))</f>
        <v>0</v>
      </c>
      <c r="C2646" s="49" t="str">
        <f t="shared" si="660"/>
        <v>0</v>
      </c>
      <c r="D2646" s="49">
        <f>IF(X2646="",0,COUNTIF($X$7:X2646,X2646))</f>
        <v>0</v>
      </c>
      <c r="E2646" s="49" t="str">
        <f t="shared" si="661"/>
        <v>0</v>
      </c>
      <c r="F2646" s="49">
        <f>IF(AD2646="",0,COUNTIF($AD$7:AD2646,AD2646))</f>
        <v>0</v>
      </c>
      <c r="G2646" s="49" t="str">
        <f t="shared" si="662"/>
        <v>0</v>
      </c>
      <c r="H2646" s="49">
        <f>IF(AJ2646="",0,COUNTIF($AJ$7:AJ2646,AJ2646))</f>
        <v>0</v>
      </c>
      <c r="I2646" s="49" t="str">
        <f t="shared" si="663"/>
        <v>0</v>
      </c>
      <c r="J2646" s="120">
        <f t="shared" si="664"/>
        <v>0</v>
      </c>
      <c r="K2646" s="50" t="str">
        <f t="shared" si="665"/>
        <v>-</v>
      </c>
      <c r="L2646" s="49">
        <f>IF(N2646="",0,COUNTIF($N$7:N2646,N2646))</f>
        <v>0</v>
      </c>
      <c r="M2646" s="50" t="str">
        <f t="shared" si="666"/>
        <v>0</v>
      </c>
      <c r="N2646" s="49" t="str">
        <f t="shared" si="667"/>
        <v/>
      </c>
      <c r="O2646" s="1"/>
      <c r="P2646" s="112"/>
      <c r="Q2646" s="4"/>
      <c r="R2646" s="4"/>
      <c r="S2646" s="54" t="str">
        <f t="shared" si="668"/>
        <v/>
      </c>
      <c r="T2646" s="51"/>
      <c r="U2646" s="53"/>
      <c r="V2646" s="233"/>
      <c r="W2646" s="234" t="str">
        <f t="shared" si="669"/>
        <v/>
      </c>
      <c r="X2646" s="52"/>
      <c r="Y2646" s="53"/>
      <c r="Z2646" s="53"/>
      <c r="AA2646" s="53"/>
      <c r="AB2646" s="54" t="str">
        <f t="shared" si="670"/>
        <v/>
      </c>
      <c r="AC2646" s="54" t="str">
        <f t="shared" si="671"/>
        <v/>
      </c>
      <c r="AD2646" s="52"/>
      <c r="AE2646" s="53"/>
      <c r="AF2646" s="53"/>
      <c r="AG2646" s="53"/>
      <c r="AH2646" s="54" t="str">
        <f t="shared" si="672"/>
        <v/>
      </c>
      <c r="AI2646" s="54" t="str">
        <f t="shared" si="673"/>
        <v/>
      </c>
      <c r="AJ2646" s="52"/>
      <c r="AK2646" s="55"/>
      <c r="AL2646" s="55"/>
      <c r="AM2646" s="55"/>
      <c r="AN2646" s="54" t="str">
        <f t="shared" si="674"/>
        <v/>
      </c>
      <c r="AO2646" s="54" t="str">
        <f t="shared" si="675"/>
        <v/>
      </c>
      <c r="AP2646" s="53"/>
      <c r="AQ2646" s="53"/>
      <c r="AR2646" s="1"/>
      <c r="AS2646" s="1"/>
    </row>
    <row r="2647" spans="1:45" ht="18.75" customHeight="1" x14ac:dyDescent="0.35">
      <c r="A2647" s="1"/>
      <c r="B2647" s="49">
        <f>IF(R2647="",0,COUNTIF($R$7:R2647,R2647))</f>
        <v>0</v>
      </c>
      <c r="C2647" s="49" t="str">
        <f t="shared" si="660"/>
        <v>0</v>
      </c>
      <c r="D2647" s="49">
        <f>IF(X2647="",0,COUNTIF($X$7:X2647,X2647))</f>
        <v>0</v>
      </c>
      <c r="E2647" s="49" t="str">
        <f t="shared" si="661"/>
        <v>0</v>
      </c>
      <c r="F2647" s="49">
        <f>IF(AD2647="",0,COUNTIF($AD$7:AD2647,AD2647))</f>
        <v>0</v>
      </c>
      <c r="G2647" s="49" t="str">
        <f t="shared" si="662"/>
        <v>0</v>
      </c>
      <c r="H2647" s="49">
        <f>IF(AJ2647="",0,COUNTIF($AJ$7:AJ2647,AJ2647))</f>
        <v>0</v>
      </c>
      <c r="I2647" s="49" t="str">
        <f t="shared" si="663"/>
        <v>0</v>
      </c>
      <c r="J2647" s="120">
        <f t="shared" si="664"/>
        <v>0</v>
      </c>
      <c r="K2647" s="50" t="str">
        <f t="shared" si="665"/>
        <v>-</v>
      </c>
      <c r="L2647" s="49">
        <f>IF(N2647="",0,COUNTIF($N$7:N2647,N2647))</f>
        <v>0</v>
      </c>
      <c r="M2647" s="50" t="str">
        <f t="shared" si="666"/>
        <v>0</v>
      </c>
      <c r="N2647" s="49" t="str">
        <f t="shared" si="667"/>
        <v/>
      </c>
      <c r="O2647" s="1"/>
      <c r="P2647" s="112"/>
      <c r="Q2647" s="4"/>
      <c r="R2647" s="4"/>
      <c r="S2647" s="54" t="str">
        <f t="shared" si="668"/>
        <v/>
      </c>
      <c r="T2647" s="51"/>
      <c r="U2647" s="53"/>
      <c r="V2647" s="233"/>
      <c r="W2647" s="234" t="str">
        <f t="shared" si="669"/>
        <v/>
      </c>
      <c r="X2647" s="52"/>
      <c r="Y2647" s="53"/>
      <c r="Z2647" s="53"/>
      <c r="AA2647" s="53"/>
      <c r="AB2647" s="54" t="str">
        <f t="shared" si="670"/>
        <v/>
      </c>
      <c r="AC2647" s="54" t="str">
        <f t="shared" si="671"/>
        <v/>
      </c>
      <c r="AD2647" s="52"/>
      <c r="AE2647" s="53"/>
      <c r="AF2647" s="53"/>
      <c r="AG2647" s="53"/>
      <c r="AH2647" s="54" t="str">
        <f t="shared" si="672"/>
        <v/>
      </c>
      <c r="AI2647" s="54" t="str">
        <f t="shared" si="673"/>
        <v/>
      </c>
      <c r="AJ2647" s="52"/>
      <c r="AK2647" s="55"/>
      <c r="AL2647" s="55"/>
      <c r="AM2647" s="55"/>
      <c r="AN2647" s="54" t="str">
        <f t="shared" si="674"/>
        <v/>
      </c>
      <c r="AO2647" s="54" t="str">
        <f t="shared" si="675"/>
        <v/>
      </c>
      <c r="AP2647" s="53"/>
      <c r="AQ2647" s="53"/>
      <c r="AR2647" s="1"/>
      <c r="AS2647" s="1"/>
    </row>
    <row r="2648" spans="1:45" ht="18.75" customHeight="1" x14ac:dyDescent="0.35">
      <c r="A2648" s="1"/>
      <c r="B2648" s="49">
        <f>IF(R2648="",0,COUNTIF($R$7:R2648,R2648))</f>
        <v>0</v>
      </c>
      <c r="C2648" s="49" t="str">
        <f t="shared" si="660"/>
        <v>0</v>
      </c>
      <c r="D2648" s="49">
        <f>IF(X2648="",0,COUNTIF($X$7:X2648,X2648))</f>
        <v>0</v>
      </c>
      <c r="E2648" s="49" t="str">
        <f t="shared" si="661"/>
        <v>0</v>
      </c>
      <c r="F2648" s="49">
        <f>IF(AD2648="",0,COUNTIF($AD$7:AD2648,AD2648))</f>
        <v>0</v>
      </c>
      <c r="G2648" s="49" t="str">
        <f t="shared" si="662"/>
        <v>0</v>
      </c>
      <c r="H2648" s="49">
        <f>IF(AJ2648="",0,COUNTIF($AJ$7:AJ2648,AJ2648))</f>
        <v>0</v>
      </c>
      <c r="I2648" s="49" t="str">
        <f t="shared" si="663"/>
        <v>0</v>
      </c>
      <c r="J2648" s="120">
        <f t="shared" si="664"/>
        <v>0</v>
      </c>
      <c r="K2648" s="50" t="str">
        <f t="shared" si="665"/>
        <v>-</v>
      </c>
      <c r="L2648" s="49">
        <f>IF(N2648="",0,COUNTIF($N$7:N2648,N2648))</f>
        <v>0</v>
      </c>
      <c r="M2648" s="50" t="str">
        <f t="shared" si="666"/>
        <v>0</v>
      </c>
      <c r="N2648" s="49" t="str">
        <f t="shared" si="667"/>
        <v/>
      </c>
      <c r="O2648" s="1"/>
      <c r="P2648" s="112"/>
      <c r="Q2648" s="4"/>
      <c r="R2648" s="4"/>
      <c r="S2648" s="54" t="str">
        <f t="shared" si="668"/>
        <v/>
      </c>
      <c r="T2648" s="51"/>
      <c r="U2648" s="53"/>
      <c r="V2648" s="233"/>
      <c r="W2648" s="234" t="str">
        <f t="shared" si="669"/>
        <v/>
      </c>
      <c r="X2648" s="52"/>
      <c r="Y2648" s="53"/>
      <c r="Z2648" s="53"/>
      <c r="AA2648" s="53"/>
      <c r="AB2648" s="54" t="str">
        <f t="shared" si="670"/>
        <v/>
      </c>
      <c r="AC2648" s="54" t="str">
        <f t="shared" si="671"/>
        <v/>
      </c>
      <c r="AD2648" s="52"/>
      <c r="AE2648" s="53"/>
      <c r="AF2648" s="53"/>
      <c r="AG2648" s="53"/>
      <c r="AH2648" s="54" t="str">
        <f t="shared" si="672"/>
        <v/>
      </c>
      <c r="AI2648" s="54" t="str">
        <f t="shared" si="673"/>
        <v/>
      </c>
      <c r="AJ2648" s="52"/>
      <c r="AK2648" s="55"/>
      <c r="AL2648" s="55"/>
      <c r="AM2648" s="55"/>
      <c r="AN2648" s="54" t="str">
        <f t="shared" si="674"/>
        <v/>
      </c>
      <c r="AO2648" s="54" t="str">
        <f t="shared" si="675"/>
        <v/>
      </c>
      <c r="AP2648" s="53"/>
      <c r="AQ2648" s="53"/>
      <c r="AR2648" s="1"/>
      <c r="AS2648" s="1"/>
    </row>
    <row r="2649" spans="1:45" ht="18.75" customHeight="1" x14ac:dyDescent="0.35">
      <c r="A2649" s="1"/>
      <c r="B2649" s="49">
        <f>IF(R2649="",0,COUNTIF($R$7:R2649,R2649))</f>
        <v>0</v>
      </c>
      <c r="C2649" s="49" t="str">
        <f t="shared" si="660"/>
        <v>0</v>
      </c>
      <c r="D2649" s="49">
        <f>IF(X2649="",0,COUNTIF($X$7:X2649,X2649))</f>
        <v>0</v>
      </c>
      <c r="E2649" s="49" t="str">
        <f t="shared" si="661"/>
        <v>0</v>
      </c>
      <c r="F2649" s="49">
        <f>IF(AD2649="",0,COUNTIF($AD$7:AD2649,AD2649))</f>
        <v>0</v>
      </c>
      <c r="G2649" s="49" t="str">
        <f t="shared" si="662"/>
        <v>0</v>
      </c>
      <c r="H2649" s="49">
        <f>IF(AJ2649="",0,COUNTIF($AJ$7:AJ2649,AJ2649))</f>
        <v>0</v>
      </c>
      <c r="I2649" s="49" t="str">
        <f t="shared" si="663"/>
        <v>0</v>
      </c>
      <c r="J2649" s="120">
        <f t="shared" si="664"/>
        <v>0</v>
      </c>
      <c r="K2649" s="50" t="str">
        <f t="shared" si="665"/>
        <v>-</v>
      </c>
      <c r="L2649" s="49">
        <f>IF(N2649="",0,COUNTIF($N$7:N2649,N2649))</f>
        <v>0</v>
      </c>
      <c r="M2649" s="50" t="str">
        <f t="shared" si="666"/>
        <v>0</v>
      </c>
      <c r="N2649" s="49" t="str">
        <f t="shared" si="667"/>
        <v/>
      </c>
      <c r="O2649" s="1"/>
      <c r="P2649" s="112"/>
      <c r="Q2649" s="4"/>
      <c r="R2649" s="4"/>
      <c r="S2649" s="54" t="str">
        <f t="shared" si="668"/>
        <v/>
      </c>
      <c r="T2649" s="51"/>
      <c r="U2649" s="53"/>
      <c r="V2649" s="233"/>
      <c r="W2649" s="234" t="str">
        <f t="shared" si="669"/>
        <v/>
      </c>
      <c r="X2649" s="52"/>
      <c r="Y2649" s="53"/>
      <c r="Z2649" s="53"/>
      <c r="AA2649" s="53"/>
      <c r="AB2649" s="54" t="str">
        <f t="shared" si="670"/>
        <v/>
      </c>
      <c r="AC2649" s="54" t="str">
        <f t="shared" si="671"/>
        <v/>
      </c>
      <c r="AD2649" s="52"/>
      <c r="AE2649" s="53"/>
      <c r="AF2649" s="53"/>
      <c r="AG2649" s="53"/>
      <c r="AH2649" s="54" t="str">
        <f t="shared" si="672"/>
        <v/>
      </c>
      <c r="AI2649" s="54" t="str">
        <f t="shared" si="673"/>
        <v/>
      </c>
      <c r="AJ2649" s="52"/>
      <c r="AK2649" s="55"/>
      <c r="AL2649" s="55"/>
      <c r="AM2649" s="55"/>
      <c r="AN2649" s="54" t="str">
        <f t="shared" si="674"/>
        <v/>
      </c>
      <c r="AO2649" s="54" t="str">
        <f t="shared" si="675"/>
        <v/>
      </c>
      <c r="AP2649" s="53"/>
      <c r="AQ2649" s="53"/>
      <c r="AR2649" s="1"/>
      <c r="AS2649" s="1"/>
    </row>
    <row r="2650" spans="1:45" ht="18.75" customHeight="1" x14ac:dyDescent="0.35">
      <c r="A2650" s="1"/>
      <c r="B2650" s="49">
        <f>IF(R2650="",0,COUNTIF($R$7:R2650,R2650))</f>
        <v>0</v>
      </c>
      <c r="C2650" s="49" t="str">
        <f t="shared" si="660"/>
        <v>0</v>
      </c>
      <c r="D2650" s="49">
        <f>IF(X2650="",0,COUNTIF($X$7:X2650,X2650))</f>
        <v>0</v>
      </c>
      <c r="E2650" s="49" t="str">
        <f t="shared" si="661"/>
        <v>0</v>
      </c>
      <c r="F2650" s="49">
        <f>IF(AD2650="",0,COUNTIF($AD$7:AD2650,AD2650))</f>
        <v>0</v>
      </c>
      <c r="G2650" s="49" t="str">
        <f t="shared" si="662"/>
        <v>0</v>
      </c>
      <c r="H2650" s="49">
        <f>IF(AJ2650="",0,COUNTIF($AJ$7:AJ2650,AJ2650))</f>
        <v>0</v>
      </c>
      <c r="I2650" s="49" t="str">
        <f t="shared" si="663"/>
        <v>0</v>
      </c>
      <c r="J2650" s="120">
        <f t="shared" si="664"/>
        <v>0</v>
      </c>
      <c r="K2650" s="50" t="str">
        <f t="shared" si="665"/>
        <v>-</v>
      </c>
      <c r="L2650" s="49">
        <f>IF(N2650="",0,COUNTIF($N$7:N2650,N2650))</f>
        <v>0</v>
      </c>
      <c r="M2650" s="50" t="str">
        <f t="shared" si="666"/>
        <v>0</v>
      </c>
      <c r="N2650" s="49" t="str">
        <f t="shared" si="667"/>
        <v/>
      </c>
      <c r="O2650" s="1"/>
      <c r="P2650" s="112"/>
      <c r="Q2650" s="4"/>
      <c r="R2650" s="4"/>
      <c r="S2650" s="54" t="str">
        <f t="shared" si="668"/>
        <v/>
      </c>
      <c r="T2650" s="51"/>
      <c r="U2650" s="53"/>
      <c r="V2650" s="233"/>
      <c r="W2650" s="234" t="str">
        <f t="shared" si="669"/>
        <v/>
      </c>
      <c r="X2650" s="52"/>
      <c r="Y2650" s="53"/>
      <c r="Z2650" s="53"/>
      <c r="AA2650" s="53"/>
      <c r="AB2650" s="54" t="str">
        <f t="shared" si="670"/>
        <v/>
      </c>
      <c r="AC2650" s="54" t="str">
        <f t="shared" si="671"/>
        <v/>
      </c>
      <c r="AD2650" s="52"/>
      <c r="AE2650" s="53"/>
      <c r="AF2650" s="53"/>
      <c r="AG2650" s="53"/>
      <c r="AH2650" s="54" t="str">
        <f t="shared" si="672"/>
        <v/>
      </c>
      <c r="AI2650" s="54" t="str">
        <f t="shared" si="673"/>
        <v/>
      </c>
      <c r="AJ2650" s="52"/>
      <c r="AK2650" s="55"/>
      <c r="AL2650" s="55"/>
      <c r="AM2650" s="55"/>
      <c r="AN2650" s="54" t="str">
        <f t="shared" si="674"/>
        <v/>
      </c>
      <c r="AO2650" s="54" t="str">
        <f t="shared" si="675"/>
        <v/>
      </c>
      <c r="AP2650" s="53"/>
      <c r="AQ2650" s="53"/>
      <c r="AR2650" s="1"/>
      <c r="AS2650" s="1"/>
    </row>
    <row r="2651" spans="1:45" ht="18.75" customHeight="1" x14ac:dyDescent="0.35">
      <c r="A2651" s="1"/>
      <c r="B2651" s="49">
        <f>IF(R2651="",0,COUNTIF($R$7:R2651,R2651))</f>
        <v>0</v>
      </c>
      <c r="C2651" s="49" t="str">
        <f t="shared" si="660"/>
        <v>0</v>
      </c>
      <c r="D2651" s="49">
        <f>IF(X2651="",0,COUNTIF($X$7:X2651,X2651))</f>
        <v>0</v>
      </c>
      <c r="E2651" s="49" t="str">
        <f t="shared" si="661"/>
        <v>0</v>
      </c>
      <c r="F2651" s="49">
        <f>IF(AD2651="",0,COUNTIF($AD$7:AD2651,AD2651))</f>
        <v>0</v>
      </c>
      <c r="G2651" s="49" t="str">
        <f t="shared" si="662"/>
        <v>0</v>
      </c>
      <c r="H2651" s="49">
        <f>IF(AJ2651="",0,COUNTIF($AJ$7:AJ2651,AJ2651))</f>
        <v>0</v>
      </c>
      <c r="I2651" s="49" t="str">
        <f t="shared" si="663"/>
        <v>0</v>
      </c>
      <c r="J2651" s="120">
        <f t="shared" si="664"/>
        <v>0</v>
      </c>
      <c r="K2651" s="50" t="str">
        <f t="shared" si="665"/>
        <v>-</v>
      </c>
      <c r="L2651" s="49">
        <f>IF(N2651="",0,COUNTIF($N$7:N2651,N2651))</f>
        <v>0</v>
      </c>
      <c r="M2651" s="50" t="str">
        <f t="shared" si="666"/>
        <v>0</v>
      </c>
      <c r="N2651" s="49" t="str">
        <f t="shared" si="667"/>
        <v/>
      </c>
      <c r="O2651" s="1"/>
      <c r="P2651" s="112"/>
      <c r="Q2651" s="4"/>
      <c r="R2651" s="4"/>
      <c r="S2651" s="54" t="str">
        <f t="shared" si="668"/>
        <v/>
      </c>
      <c r="T2651" s="51"/>
      <c r="U2651" s="53"/>
      <c r="V2651" s="233"/>
      <c r="W2651" s="234" t="str">
        <f t="shared" si="669"/>
        <v/>
      </c>
      <c r="X2651" s="52"/>
      <c r="Y2651" s="53"/>
      <c r="Z2651" s="53"/>
      <c r="AA2651" s="53"/>
      <c r="AB2651" s="54" t="str">
        <f t="shared" si="670"/>
        <v/>
      </c>
      <c r="AC2651" s="54" t="str">
        <f t="shared" si="671"/>
        <v/>
      </c>
      <c r="AD2651" s="52"/>
      <c r="AE2651" s="53"/>
      <c r="AF2651" s="53"/>
      <c r="AG2651" s="53"/>
      <c r="AH2651" s="54" t="str">
        <f t="shared" si="672"/>
        <v/>
      </c>
      <c r="AI2651" s="54" t="str">
        <f t="shared" si="673"/>
        <v/>
      </c>
      <c r="AJ2651" s="52"/>
      <c r="AK2651" s="55"/>
      <c r="AL2651" s="55"/>
      <c r="AM2651" s="55"/>
      <c r="AN2651" s="54" t="str">
        <f t="shared" si="674"/>
        <v/>
      </c>
      <c r="AO2651" s="54" t="str">
        <f t="shared" si="675"/>
        <v/>
      </c>
      <c r="AP2651" s="53"/>
      <c r="AQ2651" s="53"/>
      <c r="AR2651" s="1"/>
      <c r="AS2651" s="1"/>
    </row>
    <row r="2652" spans="1:45" ht="18.75" customHeight="1" x14ac:dyDescent="0.35">
      <c r="A2652" s="1"/>
      <c r="B2652" s="49">
        <f>IF(R2652="",0,COUNTIF($R$7:R2652,R2652))</f>
        <v>0</v>
      </c>
      <c r="C2652" s="49" t="str">
        <f t="shared" si="660"/>
        <v>0</v>
      </c>
      <c r="D2652" s="49">
        <f>IF(X2652="",0,COUNTIF($X$7:X2652,X2652))</f>
        <v>0</v>
      </c>
      <c r="E2652" s="49" t="str">
        <f t="shared" si="661"/>
        <v>0</v>
      </c>
      <c r="F2652" s="49">
        <f>IF(AD2652="",0,COUNTIF($AD$7:AD2652,AD2652))</f>
        <v>0</v>
      </c>
      <c r="G2652" s="49" t="str">
        <f t="shared" si="662"/>
        <v>0</v>
      </c>
      <c r="H2652" s="49">
        <f>IF(AJ2652="",0,COUNTIF($AJ$7:AJ2652,AJ2652))</f>
        <v>0</v>
      </c>
      <c r="I2652" s="49" t="str">
        <f t="shared" si="663"/>
        <v>0</v>
      </c>
      <c r="J2652" s="120">
        <f t="shared" si="664"/>
        <v>0</v>
      </c>
      <c r="K2652" s="50" t="str">
        <f t="shared" si="665"/>
        <v>-</v>
      </c>
      <c r="L2652" s="49">
        <f>IF(N2652="",0,COUNTIF($N$7:N2652,N2652))</f>
        <v>0</v>
      </c>
      <c r="M2652" s="50" t="str">
        <f t="shared" si="666"/>
        <v>0</v>
      </c>
      <c r="N2652" s="49" t="str">
        <f t="shared" si="667"/>
        <v/>
      </c>
      <c r="O2652" s="1"/>
      <c r="P2652" s="112"/>
      <c r="Q2652" s="4"/>
      <c r="R2652" s="4"/>
      <c r="S2652" s="54" t="str">
        <f t="shared" si="668"/>
        <v/>
      </c>
      <c r="T2652" s="51"/>
      <c r="U2652" s="53"/>
      <c r="V2652" s="233"/>
      <c r="W2652" s="234" t="str">
        <f t="shared" si="669"/>
        <v/>
      </c>
      <c r="X2652" s="52"/>
      <c r="Y2652" s="53"/>
      <c r="Z2652" s="53"/>
      <c r="AA2652" s="53"/>
      <c r="AB2652" s="54" t="str">
        <f t="shared" si="670"/>
        <v/>
      </c>
      <c r="AC2652" s="54" t="str">
        <f t="shared" si="671"/>
        <v/>
      </c>
      <c r="AD2652" s="52"/>
      <c r="AE2652" s="53"/>
      <c r="AF2652" s="53"/>
      <c r="AG2652" s="53"/>
      <c r="AH2652" s="54" t="str">
        <f t="shared" si="672"/>
        <v/>
      </c>
      <c r="AI2652" s="54" t="str">
        <f t="shared" si="673"/>
        <v/>
      </c>
      <c r="AJ2652" s="52"/>
      <c r="AK2652" s="55"/>
      <c r="AL2652" s="55"/>
      <c r="AM2652" s="55"/>
      <c r="AN2652" s="54" t="str">
        <f t="shared" si="674"/>
        <v/>
      </c>
      <c r="AO2652" s="54" t="str">
        <f t="shared" si="675"/>
        <v/>
      </c>
      <c r="AP2652" s="53"/>
      <c r="AQ2652" s="53"/>
      <c r="AR2652" s="1"/>
      <c r="AS2652" s="1"/>
    </row>
    <row r="2653" spans="1:45" ht="18.75" customHeight="1" x14ac:dyDescent="0.35">
      <c r="A2653" s="1"/>
      <c r="B2653" s="49">
        <f>IF(R2653="",0,COUNTIF($R$7:R2653,R2653))</f>
        <v>0</v>
      </c>
      <c r="C2653" s="49" t="str">
        <f t="shared" si="660"/>
        <v>0</v>
      </c>
      <c r="D2653" s="49">
        <f>IF(X2653="",0,COUNTIF($X$7:X2653,X2653))</f>
        <v>0</v>
      </c>
      <c r="E2653" s="49" t="str">
        <f t="shared" si="661"/>
        <v>0</v>
      </c>
      <c r="F2653" s="49">
        <f>IF(AD2653="",0,COUNTIF($AD$7:AD2653,AD2653))</f>
        <v>0</v>
      </c>
      <c r="G2653" s="49" t="str">
        <f t="shared" si="662"/>
        <v>0</v>
      </c>
      <c r="H2653" s="49">
        <f>IF(AJ2653="",0,COUNTIF($AJ$7:AJ2653,AJ2653))</f>
        <v>0</v>
      </c>
      <c r="I2653" s="49" t="str">
        <f t="shared" si="663"/>
        <v>0</v>
      </c>
      <c r="J2653" s="120">
        <f t="shared" si="664"/>
        <v>0</v>
      </c>
      <c r="K2653" s="50" t="str">
        <f t="shared" si="665"/>
        <v>-</v>
      </c>
      <c r="L2653" s="49">
        <f>IF(N2653="",0,COUNTIF($N$7:N2653,N2653))</f>
        <v>0</v>
      </c>
      <c r="M2653" s="50" t="str">
        <f t="shared" si="666"/>
        <v>0</v>
      </c>
      <c r="N2653" s="49" t="str">
        <f t="shared" si="667"/>
        <v/>
      </c>
      <c r="O2653" s="1"/>
      <c r="P2653" s="112"/>
      <c r="Q2653" s="4"/>
      <c r="R2653" s="4"/>
      <c r="S2653" s="54" t="str">
        <f t="shared" si="668"/>
        <v/>
      </c>
      <c r="T2653" s="51"/>
      <c r="U2653" s="53"/>
      <c r="V2653" s="233"/>
      <c r="W2653" s="234" t="str">
        <f t="shared" si="669"/>
        <v/>
      </c>
      <c r="X2653" s="52"/>
      <c r="Y2653" s="53"/>
      <c r="Z2653" s="53"/>
      <c r="AA2653" s="53"/>
      <c r="AB2653" s="54" t="str">
        <f t="shared" si="670"/>
        <v/>
      </c>
      <c r="AC2653" s="54" t="str">
        <f t="shared" si="671"/>
        <v/>
      </c>
      <c r="AD2653" s="52"/>
      <c r="AE2653" s="53"/>
      <c r="AF2653" s="53"/>
      <c r="AG2653" s="53"/>
      <c r="AH2653" s="54" t="str">
        <f t="shared" si="672"/>
        <v/>
      </c>
      <c r="AI2653" s="54" t="str">
        <f t="shared" si="673"/>
        <v/>
      </c>
      <c r="AJ2653" s="52"/>
      <c r="AK2653" s="55"/>
      <c r="AL2653" s="55"/>
      <c r="AM2653" s="55"/>
      <c r="AN2653" s="54" t="str">
        <f t="shared" si="674"/>
        <v/>
      </c>
      <c r="AO2653" s="54" t="str">
        <f t="shared" si="675"/>
        <v/>
      </c>
      <c r="AP2653" s="53"/>
      <c r="AQ2653" s="53"/>
      <c r="AR2653" s="1"/>
      <c r="AS2653" s="1"/>
    </row>
    <row r="2654" spans="1:45" ht="18.75" customHeight="1" x14ac:dyDescent="0.35">
      <c r="A2654" s="1"/>
      <c r="B2654" s="49">
        <f>IF(R2654="",0,COUNTIF($R$7:R2654,R2654))</f>
        <v>0</v>
      </c>
      <c r="C2654" s="49" t="str">
        <f t="shared" si="660"/>
        <v>0</v>
      </c>
      <c r="D2654" s="49">
        <f>IF(X2654="",0,COUNTIF($X$7:X2654,X2654))</f>
        <v>0</v>
      </c>
      <c r="E2654" s="49" t="str">
        <f t="shared" si="661"/>
        <v>0</v>
      </c>
      <c r="F2654" s="49">
        <f>IF(AD2654="",0,COUNTIF($AD$7:AD2654,AD2654))</f>
        <v>0</v>
      </c>
      <c r="G2654" s="49" t="str">
        <f t="shared" si="662"/>
        <v>0</v>
      </c>
      <c r="H2654" s="49">
        <f>IF(AJ2654="",0,COUNTIF($AJ$7:AJ2654,AJ2654))</f>
        <v>0</v>
      </c>
      <c r="I2654" s="49" t="str">
        <f t="shared" si="663"/>
        <v>0</v>
      </c>
      <c r="J2654" s="120">
        <f t="shared" si="664"/>
        <v>0</v>
      </c>
      <c r="K2654" s="50" t="str">
        <f t="shared" si="665"/>
        <v>-</v>
      </c>
      <c r="L2654" s="49">
        <f>IF(N2654="",0,COUNTIF($N$7:N2654,N2654))</f>
        <v>0</v>
      </c>
      <c r="M2654" s="50" t="str">
        <f t="shared" si="666"/>
        <v>0</v>
      </c>
      <c r="N2654" s="49" t="str">
        <f t="shared" si="667"/>
        <v/>
      </c>
      <c r="O2654" s="1"/>
      <c r="P2654" s="112"/>
      <c r="Q2654" s="4"/>
      <c r="R2654" s="4"/>
      <c r="S2654" s="54" t="str">
        <f t="shared" si="668"/>
        <v/>
      </c>
      <c r="T2654" s="51"/>
      <c r="U2654" s="53"/>
      <c r="V2654" s="233"/>
      <c r="W2654" s="234" t="str">
        <f t="shared" si="669"/>
        <v/>
      </c>
      <c r="X2654" s="52"/>
      <c r="Y2654" s="53"/>
      <c r="Z2654" s="53"/>
      <c r="AA2654" s="53"/>
      <c r="AB2654" s="54" t="str">
        <f t="shared" si="670"/>
        <v/>
      </c>
      <c r="AC2654" s="54" t="str">
        <f t="shared" si="671"/>
        <v/>
      </c>
      <c r="AD2654" s="52"/>
      <c r="AE2654" s="53"/>
      <c r="AF2654" s="53"/>
      <c r="AG2654" s="53"/>
      <c r="AH2654" s="54" t="str">
        <f t="shared" si="672"/>
        <v/>
      </c>
      <c r="AI2654" s="54" t="str">
        <f t="shared" si="673"/>
        <v/>
      </c>
      <c r="AJ2654" s="52"/>
      <c r="AK2654" s="55"/>
      <c r="AL2654" s="55"/>
      <c r="AM2654" s="55"/>
      <c r="AN2654" s="54" t="str">
        <f t="shared" si="674"/>
        <v/>
      </c>
      <c r="AO2654" s="54" t="str">
        <f t="shared" si="675"/>
        <v/>
      </c>
      <c r="AP2654" s="53"/>
      <c r="AQ2654" s="53"/>
      <c r="AR2654" s="1"/>
      <c r="AS2654" s="1"/>
    </row>
    <row r="2655" spans="1:45" ht="18.75" customHeight="1" x14ac:dyDescent="0.35">
      <c r="A2655" s="1"/>
      <c r="B2655" s="49">
        <f>IF(R2655="",0,COUNTIF($R$7:R2655,R2655))</f>
        <v>0</v>
      </c>
      <c r="C2655" s="49" t="str">
        <f t="shared" si="660"/>
        <v>0</v>
      </c>
      <c r="D2655" s="49">
        <f>IF(X2655="",0,COUNTIF($X$7:X2655,X2655))</f>
        <v>0</v>
      </c>
      <c r="E2655" s="49" t="str">
        <f t="shared" si="661"/>
        <v>0</v>
      </c>
      <c r="F2655" s="49">
        <f>IF(AD2655="",0,COUNTIF($AD$7:AD2655,AD2655))</f>
        <v>0</v>
      </c>
      <c r="G2655" s="49" t="str">
        <f t="shared" si="662"/>
        <v>0</v>
      </c>
      <c r="H2655" s="49">
        <f>IF(AJ2655="",0,COUNTIF($AJ$7:AJ2655,AJ2655))</f>
        <v>0</v>
      </c>
      <c r="I2655" s="49" t="str">
        <f t="shared" si="663"/>
        <v>0</v>
      </c>
      <c r="J2655" s="120">
        <f t="shared" si="664"/>
        <v>0</v>
      </c>
      <c r="K2655" s="50" t="str">
        <f t="shared" si="665"/>
        <v>-</v>
      </c>
      <c r="L2655" s="49">
        <f>IF(N2655="",0,COUNTIF($N$7:N2655,N2655))</f>
        <v>0</v>
      </c>
      <c r="M2655" s="50" t="str">
        <f t="shared" si="666"/>
        <v>0</v>
      </c>
      <c r="N2655" s="49" t="str">
        <f t="shared" si="667"/>
        <v/>
      </c>
      <c r="O2655" s="1"/>
      <c r="P2655" s="112"/>
      <c r="Q2655" s="4"/>
      <c r="R2655" s="4"/>
      <c r="S2655" s="54" t="str">
        <f t="shared" si="668"/>
        <v/>
      </c>
      <c r="T2655" s="51"/>
      <c r="U2655" s="53"/>
      <c r="V2655" s="233"/>
      <c r="W2655" s="234" t="str">
        <f t="shared" si="669"/>
        <v/>
      </c>
      <c r="X2655" s="52"/>
      <c r="Y2655" s="53"/>
      <c r="Z2655" s="53"/>
      <c r="AA2655" s="53"/>
      <c r="AB2655" s="54" t="str">
        <f t="shared" si="670"/>
        <v/>
      </c>
      <c r="AC2655" s="54" t="str">
        <f t="shared" si="671"/>
        <v/>
      </c>
      <c r="AD2655" s="52"/>
      <c r="AE2655" s="53"/>
      <c r="AF2655" s="53"/>
      <c r="AG2655" s="53"/>
      <c r="AH2655" s="54" t="str">
        <f t="shared" si="672"/>
        <v/>
      </c>
      <c r="AI2655" s="54" t="str">
        <f t="shared" si="673"/>
        <v/>
      </c>
      <c r="AJ2655" s="52"/>
      <c r="AK2655" s="55"/>
      <c r="AL2655" s="55"/>
      <c r="AM2655" s="55"/>
      <c r="AN2655" s="54" t="str">
        <f t="shared" si="674"/>
        <v/>
      </c>
      <c r="AO2655" s="54" t="str">
        <f t="shared" si="675"/>
        <v/>
      </c>
      <c r="AP2655" s="53"/>
      <c r="AQ2655" s="53"/>
      <c r="AR2655" s="1"/>
      <c r="AS2655" s="1"/>
    </row>
    <row r="2656" spans="1:45" ht="18.75" customHeight="1" x14ac:dyDescent="0.35">
      <c r="A2656" s="1"/>
      <c r="B2656" s="49">
        <f>IF(R2656="",0,COUNTIF($R$7:R2656,R2656))</f>
        <v>0</v>
      </c>
      <c r="C2656" s="49" t="str">
        <f t="shared" si="660"/>
        <v>0</v>
      </c>
      <c r="D2656" s="49">
        <f>IF(X2656="",0,COUNTIF($X$7:X2656,X2656))</f>
        <v>0</v>
      </c>
      <c r="E2656" s="49" t="str">
        <f t="shared" si="661"/>
        <v>0</v>
      </c>
      <c r="F2656" s="49">
        <f>IF(AD2656="",0,COUNTIF($AD$7:AD2656,AD2656))</f>
        <v>0</v>
      </c>
      <c r="G2656" s="49" t="str">
        <f t="shared" si="662"/>
        <v>0</v>
      </c>
      <c r="H2656" s="49">
        <f>IF(AJ2656="",0,COUNTIF($AJ$7:AJ2656,AJ2656))</f>
        <v>0</v>
      </c>
      <c r="I2656" s="49" t="str">
        <f t="shared" si="663"/>
        <v>0</v>
      </c>
      <c r="J2656" s="120">
        <f t="shared" si="664"/>
        <v>0</v>
      </c>
      <c r="K2656" s="50" t="str">
        <f t="shared" si="665"/>
        <v>-</v>
      </c>
      <c r="L2656" s="49">
        <f>IF(N2656="",0,COUNTIF($N$7:N2656,N2656))</f>
        <v>0</v>
      </c>
      <c r="M2656" s="50" t="str">
        <f t="shared" si="666"/>
        <v>0</v>
      </c>
      <c r="N2656" s="49" t="str">
        <f t="shared" si="667"/>
        <v/>
      </c>
      <c r="O2656" s="1"/>
      <c r="P2656" s="112"/>
      <c r="Q2656" s="4"/>
      <c r="R2656" s="4"/>
      <c r="S2656" s="54" t="str">
        <f t="shared" si="668"/>
        <v/>
      </c>
      <c r="T2656" s="51"/>
      <c r="U2656" s="53"/>
      <c r="V2656" s="233"/>
      <c r="W2656" s="234" t="str">
        <f t="shared" si="669"/>
        <v/>
      </c>
      <c r="X2656" s="52"/>
      <c r="Y2656" s="53"/>
      <c r="Z2656" s="53"/>
      <c r="AA2656" s="53"/>
      <c r="AB2656" s="54" t="str">
        <f t="shared" si="670"/>
        <v/>
      </c>
      <c r="AC2656" s="54" t="str">
        <f t="shared" si="671"/>
        <v/>
      </c>
      <c r="AD2656" s="52"/>
      <c r="AE2656" s="53"/>
      <c r="AF2656" s="53"/>
      <c r="AG2656" s="53"/>
      <c r="AH2656" s="54" t="str">
        <f t="shared" si="672"/>
        <v/>
      </c>
      <c r="AI2656" s="54" t="str">
        <f t="shared" si="673"/>
        <v/>
      </c>
      <c r="AJ2656" s="52"/>
      <c r="AK2656" s="55"/>
      <c r="AL2656" s="55"/>
      <c r="AM2656" s="55"/>
      <c r="AN2656" s="54" t="str">
        <f t="shared" si="674"/>
        <v/>
      </c>
      <c r="AO2656" s="54" t="str">
        <f t="shared" si="675"/>
        <v/>
      </c>
      <c r="AP2656" s="53"/>
      <c r="AQ2656" s="53"/>
      <c r="AR2656" s="1"/>
      <c r="AS2656" s="1"/>
    </row>
    <row r="2657" spans="1:45" ht="18.75" customHeight="1" x14ac:dyDescent="0.35">
      <c r="A2657" s="1"/>
      <c r="B2657" s="49">
        <f>IF(R2657="",0,COUNTIF($R$7:R2657,R2657))</f>
        <v>0</v>
      </c>
      <c r="C2657" s="49" t="str">
        <f t="shared" si="660"/>
        <v>0</v>
      </c>
      <c r="D2657" s="49">
        <f>IF(X2657="",0,COUNTIF($X$7:X2657,X2657))</f>
        <v>0</v>
      </c>
      <c r="E2657" s="49" t="str">
        <f t="shared" si="661"/>
        <v>0</v>
      </c>
      <c r="F2657" s="49">
        <f>IF(AD2657="",0,COUNTIF($AD$7:AD2657,AD2657))</f>
        <v>0</v>
      </c>
      <c r="G2657" s="49" t="str">
        <f t="shared" si="662"/>
        <v>0</v>
      </c>
      <c r="H2657" s="49">
        <f>IF(AJ2657="",0,COUNTIF($AJ$7:AJ2657,AJ2657))</f>
        <v>0</v>
      </c>
      <c r="I2657" s="49" t="str">
        <f t="shared" si="663"/>
        <v>0</v>
      </c>
      <c r="J2657" s="120">
        <f t="shared" si="664"/>
        <v>0</v>
      </c>
      <c r="K2657" s="50" t="str">
        <f t="shared" si="665"/>
        <v>-</v>
      </c>
      <c r="L2657" s="49">
        <f>IF(N2657="",0,COUNTIF($N$7:N2657,N2657))</f>
        <v>0</v>
      </c>
      <c r="M2657" s="50" t="str">
        <f t="shared" si="666"/>
        <v>0</v>
      </c>
      <c r="N2657" s="49" t="str">
        <f t="shared" si="667"/>
        <v/>
      </c>
      <c r="O2657" s="1"/>
      <c r="P2657" s="112"/>
      <c r="Q2657" s="4"/>
      <c r="R2657" s="4"/>
      <c r="S2657" s="54" t="str">
        <f t="shared" si="668"/>
        <v/>
      </c>
      <c r="T2657" s="51"/>
      <c r="U2657" s="53"/>
      <c r="V2657" s="233"/>
      <c r="W2657" s="234" t="str">
        <f t="shared" si="669"/>
        <v/>
      </c>
      <c r="X2657" s="52"/>
      <c r="Y2657" s="53"/>
      <c r="Z2657" s="53"/>
      <c r="AA2657" s="53"/>
      <c r="AB2657" s="54" t="str">
        <f t="shared" si="670"/>
        <v/>
      </c>
      <c r="AC2657" s="54" t="str">
        <f t="shared" si="671"/>
        <v/>
      </c>
      <c r="AD2657" s="52"/>
      <c r="AE2657" s="53"/>
      <c r="AF2657" s="53"/>
      <c r="AG2657" s="53"/>
      <c r="AH2657" s="54" t="str">
        <f t="shared" si="672"/>
        <v/>
      </c>
      <c r="AI2657" s="54" t="str">
        <f t="shared" si="673"/>
        <v/>
      </c>
      <c r="AJ2657" s="52"/>
      <c r="AK2657" s="55"/>
      <c r="AL2657" s="55"/>
      <c r="AM2657" s="55"/>
      <c r="AN2657" s="54" t="str">
        <f t="shared" si="674"/>
        <v/>
      </c>
      <c r="AO2657" s="54" t="str">
        <f t="shared" si="675"/>
        <v/>
      </c>
      <c r="AP2657" s="53"/>
      <c r="AQ2657" s="53"/>
      <c r="AR2657" s="1"/>
      <c r="AS2657" s="1"/>
    </row>
    <row r="2658" spans="1:45" ht="18.75" customHeight="1" x14ac:dyDescent="0.35">
      <c r="A2658" s="1"/>
      <c r="B2658" s="49">
        <f>IF(R2658="",0,COUNTIF($R$7:R2658,R2658))</f>
        <v>0</v>
      </c>
      <c r="C2658" s="49" t="str">
        <f t="shared" si="660"/>
        <v>0</v>
      </c>
      <c r="D2658" s="49">
        <f>IF(X2658="",0,COUNTIF($X$7:X2658,X2658))</f>
        <v>0</v>
      </c>
      <c r="E2658" s="49" t="str">
        <f t="shared" si="661"/>
        <v>0</v>
      </c>
      <c r="F2658" s="49">
        <f>IF(AD2658="",0,COUNTIF($AD$7:AD2658,AD2658))</f>
        <v>0</v>
      </c>
      <c r="G2658" s="49" t="str">
        <f t="shared" si="662"/>
        <v>0</v>
      </c>
      <c r="H2658" s="49">
        <f>IF(AJ2658="",0,COUNTIF($AJ$7:AJ2658,AJ2658))</f>
        <v>0</v>
      </c>
      <c r="I2658" s="49" t="str">
        <f t="shared" si="663"/>
        <v>0</v>
      </c>
      <c r="J2658" s="120">
        <f t="shared" si="664"/>
        <v>0</v>
      </c>
      <c r="K2658" s="50" t="str">
        <f t="shared" si="665"/>
        <v>-</v>
      </c>
      <c r="L2658" s="49">
        <f>IF(N2658="",0,COUNTIF($N$7:N2658,N2658))</f>
        <v>0</v>
      </c>
      <c r="M2658" s="50" t="str">
        <f t="shared" si="666"/>
        <v>0</v>
      </c>
      <c r="N2658" s="49" t="str">
        <f t="shared" si="667"/>
        <v/>
      </c>
      <c r="O2658" s="1"/>
      <c r="P2658" s="112"/>
      <c r="Q2658" s="4"/>
      <c r="R2658" s="4"/>
      <c r="S2658" s="54" t="str">
        <f t="shared" si="668"/>
        <v/>
      </c>
      <c r="T2658" s="51"/>
      <c r="U2658" s="53"/>
      <c r="V2658" s="233"/>
      <c r="W2658" s="234" t="str">
        <f t="shared" si="669"/>
        <v/>
      </c>
      <c r="X2658" s="52"/>
      <c r="Y2658" s="53"/>
      <c r="Z2658" s="53"/>
      <c r="AA2658" s="53"/>
      <c r="AB2658" s="54" t="str">
        <f t="shared" si="670"/>
        <v/>
      </c>
      <c r="AC2658" s="54" t="str">
        <f t="shared" si="671"/>
        <v/>
      </c>
      <c r="AD2658" s="52"/>
      <c r="AE2658" s="53"/>
      <c r="AF2658" s="53"/>
      <c r="AG2658" s="53"/>
      <c r="AH2658" s="54" t="str">
        <f t="shared" si="672"/>
        <v/>
      </c>
      <c r="AI2658" s="54" t="str">
        <f t="shared" si="673"/>
        <v/>
      </c>
      <c r="AJ2658" s="52"/>
      <c r="AK2658" s="55"/>
      <c r="AL2658" s="55"/>
      <c r="AM2658" s="55"/>
      <c r="AN2658" s="54" t="str">
        <f t="shared" si="674"/>
        <v/>
      </c>
      <c r="AO2658" s="54" t="str">
        <f t="shared" si="675"/>
        <v/>
      </c>
      <c r="AP2658" s="53"/>
      <c r="AQ2658" s="53"/>
      <c r="AR2658" s="1"/>
      <c r="AS2658" s="1"/>
    </row>
    <row r="2659" spans="1:45" ht="18.75" customHeight="1" x14ac:dyDescent="0.35">
      <c r="A2659" s="1"/>
      <c r="B2659" s="49">
        <f>IF(R2659="",0,COUNTIF($R$7:R2659,R2659))</f>
        <v>0</v>
      </c>
      <c r="C2659" s="49" t="str">
        <f t="shared" si="660"/>
        <v>0</v>
      </c>
      <c r="D2659" s="49">
        <f>IF(X2659="",0,COUNTIF($X$7:X2659,X2659))</f>
        <v>0</v>
      </c>
      <c r="E2659" s="49" t="str">
        <f t="shared" si="661"/>
        <v>0</v>
      </c>
      <c r="F2659" s="49">
        <f>IF(AD2659="",0,COUNTIF($AD$7:AD2659,AD2659))</f>
        <v>0</v>
      </c>
      <c r="G2659" s="49" t="str">
        <f t="shared" si="662"/>
        <v>0</v>
      </c>
      <c r="H2659" s="49">
        <f>IF(AJ2659="",0,COUNTIF($AJ$7:AJ2659,AJ2659))</f>
        <v>0</v>
      </c>
      <c r="I2659" s="49" t="str">
        <f t="shared" si="663"/>
        <v>0</v>
      </c>
      <c r="J2659" s="120">
        <f t="shared" si="664"/>
        <v>0</v>
      </c>
      <c r="K2659" s="50" t="str">
        <f t="shared" si="665"/>
        <v>-</v>
      </c>
      <c r="L2659" s="49">
        <f>IF(N2659="",0,COUNTIF($N$7:N2659,N2659))</f>
        <v>0</v>
      </c>
      <c r="M2659" s="50" t="str">
        <f t="shared" si="666"/>
        <v>0</v>
      </c>
      <c r="N2659" s="49" t="str">
        <f t="shared" si="667"/>
        <v/>
      </c>
      <c r="O2659" s="1"/>
      <c r="P2659" s="112"/>
      <c r="Q2659" s="4"/>
      <c r="R2659" s="4"/>
      <c r="S2659" s="54" t="str">
        <f t="shared" si="668"/>
        <v/>
      </c>
      <c r="T2659" s="51"/>
      <c r="U2659" s="53"/>
      <c r="V2659" s="233"/>
      <c r="W2659" s="234" t="str">
        <f t="shared" si="669"/>
        <v/>
      </c>
      <c r="X2659" s="52"/>
      <c r="Y2659" s="53"/>
      <c r="Z2659" s="53"/>
      <c r="AA2659" s="53"/>
      <c r="AB2659" s="54" t="str">
        <f t="shared" si="670"/>
        <v/>
      </c>
      <c r="AC2659" s="54" t="str">
        <f t="shared" si="671"/>
        <v/>
      </c>
      <c r="AD2659" s="52"/>
      <c r="AE2659" s="53"/>
      <c r="AF2659" s="53"/>
      <c r="AG2659" s="53"/>
      <c r="AH2659" s="54" t="str">
        <f t="shared" si="672"/>
        <v/>
      </c>
      <c r="AI2659" s="54" t="str">
        <f t="shared" si="673"/>
        <v/>
      </c>
      <c r="AJ2659" s="52"/>
      <c r="AK2659" s="55"/>
      <c r="AL2659" s="55"/>
      <c r="AM2659" s="55"/>
      <c r="AN2659" s="54" t="str">
        <f t="shared" si="674"/>
        <v/>
      </c>
      <c r="AO2659" s="54" t="str">
        <f t="shared" si="675"/>
        <v/>
      </c>
      <c r="AP2659" s="53"/>
      <c r="AQ2659" s="53"/>
      <c r="AR2659" s="1"/>
      <c r="AS2659" s="1"/>
    </row>
    <row r="2660" spans="1:45" ht="18.75" customHeight="1" x14ac:dyDescent="0.35">
      <c r="A2660" s="1"/>
      <c r="B2660" s="49">
        <f>IF(R2660="",0,COUNTIF($R$7:R2660,R2660))</f>
        <v>0</v>
      </c>
      <c r="C2660" s="49" t="str">
        <f t="shared" si="660"/>
        <v>0</v>
      </c>
      <c r="D2660" s="49">
        <f>IF(X2660="",0,COUNTIF($X$7:X2660,X2660))</f>
        <v>0</v>
      </c>
      <c r="E2660" s="49" t="str">
        <f t="shared" si="661"/>
        <v>0</v>
      </c>
      <c r="F2660" s="49">
        <f>IF(AD2660="",0,COUNTIF($AD$7:AD2660,AD2660))</f>
        <v>0</v>
      </c>
      <c r="G2660" s="49" t="str">
        <f t="shared" si="662"/>
        <v>0</v>
      </c>
      <c r="H2660" s="49">
        <f>IF(AJ2660="",0,COUNTIF($AJ$7:AJ2660,AJ2660))</f>
        <v>0</v>
      </c>
      <c r="I2660" s="49" t="str">
        <f t="shared" si="663"/>
        <v>0</v>
      </c>
      <c r="J2660" s="120">
        <f t="shared" si="664"/>
        <v>0</v>
      </c>
      <c r="K2660" s="50" t="str">
        <f t="shared" si="665"/>
        <v>-</v>
      </c>
      <c r="L2660" s="49">
        <f>IF(N2660="",0,COUNTIF($N$7:N2660,N2660))</f>
        <v>0</v>
      </c>
      <c r="M2660" s="50" t="str">
        <f t="shared" si="666"/>
        <v>0</v>
      </c>
      <c r="N2660" s="49" t="str">
        <f t="shared" si="667"/>
        <v/>
      </c>
      <c r="O2660" s="1"/>
      <c r="P2660" s="112"/>
      <c r="Q2660" s="4"/>
      <c r="R2660" s="4"/>
      <c r="S2660" s="54" t="str">
        <f t="shared" si="668"/>
        <v/>
      </c>
      <c r="T2660" s="51"/>
      <c r="U2660" s="53"/>
      <c r="V2660" s="233"/>
      <c r="W2660" s="234" t="str">
        <f t="shared" si="669"/>
        <v/>
      </c>
      <c r="X2660" s="52"/>
      <c r="Y2660" s="53"/>
      <c r="Z2660" s="53"/>
      <c r="AA2660" s="53"/>
      <c r="AB2660" s="54" t="str">
        <f t="shared" si="670"/>
        <v/>
      </c>
      <c r="AC2660" s="54" t="str">
        <f t="shared" si="671"/>
        <v/>
      </c>
      <c r="AD2660" s="52"/>
      <c r="AE2660" s="53"/>
      <c r="AF2660" s="53"/>
      <c r="AG2660" s="53"/>
      <c r="AH2660" s="54" t="str">
        <f t="shared" si="672"/>
        <v/>
      </c>
      <c r="AI2660" s="54" t="str">
        <f t="shared" si="673"/>
        <v/>
      </c>
      <c r="AJ2660" s="52"/>
      <c r="AK2660" s="55"/>
      <c r="AL2660" s="55"/>
      <c r="AM2660" s="55"/>
      <c r="AN2660" s="54" t="str">
        <f t="shared" si="674"/>
        <v/>
      </c>
      <c r="AO2660" s="54" t="str">
        <f t="shared" si="675"/>
        <v/>
      </c>
      <c r="AP2660" s="53"/>
      <c r="AQ2660" s="53"/>
      <c r="AR2660" s="1"/>
      <c r="AS2660" s="1"/>
    </row>
    <row r="2661" spans="1:45" ht="18.75" customHeight="1" x14ac:dyDescent="0.35">
      <c r="A2661" s="1"/>
      <c r="B2661" s="49">
        <f>IF(R2661="",0,COUNTIF($R$7:R2661,R2661))</f>
        <v>0</v>
      </c>
      <c r="C2661" s="49" t="str">
        <f t="shared" si="660"/>
        <v>0</v>
      </c>
      <c r="D2661" s="49">
        <f>IF(X2661="",0,COUNTIF($X$7:X2661,X2661))</f>
        <v>0</v>
      </c>
      <c r="E2661" s="49" t="str">
        <f t="shared" si="661"/>
        <v>0</v>
      </c>
      <c r="F2661" s="49">
        <f>IF(AD2661="",0,COUNTIF($AD$7:AD2661,AD2661))</f>
        <v>0</v>
      </c>
      <c r="G2661" s="49" t="str">
        <f t="shared" si="662"/>
        <v>0</v>
      </c>
      <c r="H2661" s="49">
        <f>IF(AJ2661="",0,COUNTIF($AJ$7:AJ2661,AJ2661))</f>
        <v>0</v>
      </c>
      <c r="I2661" s="49" t="str">
        <f t="shared" si="663"/>
        <v>0</v>
      </c>
      <c r="J2661" s="120">
        <f t="shared" si="664"/>
        <v>0</v>
      </c>
      <c r="K2661" s="50" t="str">
        <f t="shared" si="665"/>
        <v>-</v>
      </c>
      <c r="L2661" s="49">
        <f>IF(N2661="",0,COUNTIF($N$7:N2661,N2661))</f>
        <v>0</v>
      </c>
      <c r="M2661" s="50" t="str">
        <f t="shared" si="666"/>
        <v>0</v>
      </c>
      <c r="N2661" s="49" t="str">
        <f t="shared" si="667"/>
        <v/>
      </c>
      <c r="O2661" s="1"/>
      <c r="P2661" s="112"/>
      <c r="Q2661" s="4"/>
      <c r="R2661" s="4"/>
      <c r="S2661" s="54" t="str">
        <f t="shared" si="668"/>
        <v/>
      </c>
      <c r="T2661" s="51"/>
      <c r="U2661" s="53"/>
      <c r="V2661" s="233"/>
      <c r="W2661" s="234" t="str">
        <f t="shared" si="669"/>
        <v/>
      </c>
      <c r="X2661" s="52"/>
      <c r="Y2661" s="53"/>
      <c r="Z2661" s="53"/>
      <c r="AA2661" s="53"/>
      <c r="AB2661" s="54" t="str">
        <f t="shared" si="670"/>
        <v/>
      </c>
      <c r="AC2661" s="54" t="str">
        <f t="shared" si="671"/>
        <v/>
      </c>
      <c r="AD2661" s="52"/>
      <c r="AE2661" s="53"/>
      <c r="AF2661" s="53"/>
      <c r="AG2661" s="53"/>
      <c r="AH2661" s="54" t="str">
        <f t="shared" si="672"/>
        <v/>
      </c>
      <c r="AI2661" s="54" t="str">
        <f t="shared" si="673"/>
        <v/>
      </c>
      <c r="AJ2661" s="52"/>
      <c r="AK2661" s="55"/>
      <c r="AL2661" s="55"/>
      <c r="AM2661" s="55"/>
      <c r="AN2661" s="54" t="str">
        <f t="shared" si="674"/>
        <v/>
      </c>
      <c r="AO2661" s="54" t="str">
        <f t="shared" si="675"/>
        <v/>
      </c>
      <c r="AP2661" s="53"/>
      <c r="AQ2661" s="53"/>
      <c r="AR2661" s="1"/>
      <c r="AS2661" s="1"/>
    </row>
    <row r="2662" spans="1:45" ht="18.75" customHeight="1" x14ac:dyDescent="0.35">
      <c r="A2662" s="1"/>
      <c r="B2662" s="49">
        <f>IF(R2662="",0,COUNTIF($R$7:R2662,R2662))</f>
        <v>0</v>
      </c>
      <c r="C2662" s="49" t="str">
        <f t="shared" si="660"/>
        <v>0</v>
      </c>
      <c r="D2662" s="49">
        <f>IF(X2662="",0,COUNTIF($X$7:X2662,X2662))</f>
        <v>0</v>
      </c>
      <c r="E2662" s="49" t="str">
        <f t="shared" si="661"/>
        <v>0</v>
      </c>
      <c r="F2662" s="49">
        <f>IF(AD2662="",0,COUNTIF($AD$7:AD2662,AD2662))</f>
        <v>0</v>
      </c>
      <c r="G2662" s="49" t="str">
        <f t="shared" si="662"/>
        <v>0</v>
      </c>
      <c r="H2662" s="49">
        <f>IF(AJ2662="",0,COUNTIF($AJ$7:AJ2662,AJ2662))</f>
        <v>0</v>
      </c>
      <c r="I2662" s="49" t="str">
        <f t="shared" si="663"/>
        <v>0</v>
      </c>
      <c r="J2662" s="120">
        <f t="shared" si="664"/>
        <v>0</v>
      </c>
      <c r="K2662" s="50" t="str">
        <f t="shared" si="665"/>
        <v>-</v>
      </c>
      <c r="L2662" s="49">
        <f>IF(N2662="",0,COUNTIF($N$7:N2662,N2662))</f>
        <v>0</v>
      </c>
      <c r="M2662" s="50" t="str">
        <f t="shared" si="666"/>
        <v>0</v>
      </c>
      <c r="N2662" s="49" t="str">
        <f t="shared" si="667"/>
        <v/>
      </c>
      <c r="O2662" s="1"/>
      <c r="P2662" s="112"/>
      <c r="Q2662" s="4"/>
      <c r="R2662" s="4"/>
      <c r="S2662" s="54" t="str">
        <f t="shared" si="668"/>
        <v/>
      </c>
      <c r="T2662" s="51"/>
      <c r="U2662" s="53"/>
      <c r="V2662" s="233"/>
      <c r="W2662" s="234" t="str">
        <f t="shared" si="669"/>
        <v/>
      </c>
      <c r="X2662" s="52"/>
      <c r="Y2662" s="53"/>
      <c r="Z2662" s="53"/>
      <c r="AA2662" s="53"/>
      <c r="AB2662" s="54" t="str">
        <f t="shared" si="670"/>
        <v/>
      </c>
      <c r="AC2662" s="54" t="str">
        <f t="shared" si="671"/>
        <v/>
      </c>
      <c r="AD2662" s="52"/>
      <c r="AE2662" s="53"/>
      <c r="AF2662" s="53"/>
      <c r="AG2662" s="53"/>
      <c r="AH2662" s="54" t="str">
        <f t="shared" si="672"/>
        <v/>
      </c>
      <c r="AI2662" s="54" t="str">
        <f t="shared" si="673"/>
        <v/>
      </c>
      <c r="AJ2662" s="52"/>
      <c r="AK2662" s="55"/>
      <c r="AL2662" s="55"/>
      <c r="AM2662" s="55"/>
      <c r="AN2662" s="54" t="str">
        <f t="shared" si="674"/>
        <v/>
      </c>
      <c r="AO2662" s="54" t="str">
        <f t="shared" si="675"/>
        <v/>
      </c>
      <c r="AP2662" s="53"/>
      <c r="AQ2662" s="53"/>
      <c r="AR2662" s="1"/>
      <c r="AS2662" s="1"/>
    </row>
    <row r="2663" spans="1:45" ht="18.75" customHeight="1" x14ac:dyDescent="0.35">
      <c r="A2663" s="1"/>
      <c r="B2663" s="49">
        <f>IF(R2663="",0,COUNTIF($R$7:R2663,R2663))</f>
        <v>0</v>
      </c>
      <c r="C2663" s="49" t="str">
        <f t="shared" si="660"/>
        <v>0</v>
      </c>
      <c r="D2663" s="49">
        <f>IF(X2663="",0,COUNTIF($X$7:X2663,X2663))</f>
        <v>0</v>
      </c>
      <c r="E2663" s="49" t="str">
        <f t="shared" si="661"/>
        <v>0</v>
      </c>
      <c r="F2663" s="49">
        <f>IF(AD2663="",0,COUNTIF($AD$7:AD2663,AD2663))</f>
        <v>0</v>
      </c>
      <c r="G2663" s="49" t="str">
        <f t="shared" si="662"/>
        <v>0</v>
      </c>
      <c r="H2663" s="49">
        <f>IF(AJ2663="",0,COUNTIF($AJ$7:AJ2663,AJ2663))</f>
        <v>0</v>
      </c>
      <c r="I2663" s="49" t="str">
        <f t="shared" si="663"/>
        <v>0</v>
      </c>
      <c r="J2663" s="120">
        <f t="shared" si="664"/>
        <v>0</v>
      </c>
      <c r="K2663" s="50" t="str">
        <f t="shared" si="665"/>
        <v>-</v>
      </c>
      <c r="L2663" s="49">
        <f>IF(N2663="",0,COUNTIF($N$7:N2663,N2663))</f>
        <v>0</v>
      </c>
      <c r="M2663" s="50" t="str">
        <f t="shared" si="666"/>
        <v>0</v>
      </c>
      <c r="N2663" s="49" t="str">
        <f t="shared" si="667"/>
        <v/>
      </c>
      <c r="O2663" s="1"/>
      <c r="P2663" s="112"/>
      <c r="Q2663" s="4"/>
      <c r="R2663" s="4"/>
      <c r="S2663" s="54" t="str">
        <f t="shared" si="668"/>
        <v/>
      </c>
      <c r="T2663" s="51"/>
      <c r="U2663" s="53"/>
      <c r="V2663" s="233"/>
      <c r="W2663" s="234" t="str">
        <f t="shared" si="669"/>
        <v/>
      </c>
      <c r="X2663" s="52"/>
      <c r="Y2663" s="53"/>
      <c r="Z2663" s="53"/>
      <c r="AA2663" s="53"/>
      <c r="AB2663" s="54" t="str">
        <f t="shared" si="670"/>
        <v/>
      </c>
      <c r="AC2663" s="54" t="str">
        <f t="shared" si="671"/>
        <v/>
      </c>
      <c r="AD2663" s="52"/>
      <c r="AE2663" s="53"/>
      <c r="AF2663" s="53"/>
      <c r="AG2663" s="53"/>
      <c r="AH2663" s="54" t="str">
        <f t="shared" si="672"/>
        <v/>
      </c>
      <c r="AI2663" s="54" t="str">
        <f t="shared" si="673"/>
        <v/>
      </c>
      <c r="AJ2663" s="52"/>
      <c r="AK2663" s="55"/>
      <c r="AL2663" s="55"/>
      <c r="AM2663" s="55"/>
      <c r="AN2663" s="54" t="str">
        <f t="shared" si="674"/>
        <v/>
      </c>
      <c r="AO2663" s="54" t="str">
        <f t="shared" si="675"/>
        <v/>
      </c>
      <c r="AP2663" s="53"/>
      <c r="AQ2663" s="53"/>
      <c r="AR2663" s="1"/>
      <c r="AS2663" s="1"/>
    </row>
    <row r="2664" spans="1:45" ht="18.75" customHeight="1" x14ac:dyDescent="0.35">
      <c r="A2664" s="1"/>
      <c r="B2664" s="49">
        <f>IF(R2664="",0,COUNTIF($R$7:R2664,R2664))</f>
        <v>0</v>
      </c>
      <c r="C2664" s="49" t="str">
        <f t="shared" si="660"/>
        <v>0</v>
      </c>
      <c r="D2664" s="49">
        <f>IF(X2664="",0,COUNTIF($X$7:X2664,X2664))</f>
        <v>0</v>
      </c>
      <c r="E2664" s="49" t="str">
        <f t="shared" si="661"/>
        <v>0</v>
      </c>
      <c r="F2664" s="49">
        <f>IF(AD2664="",0,COUNTIF($AD$7:AD2664,AD2664))</f>
        <v>0</v>
      </c>
      <c r="G2664" s="49" t="str">
        <f t="shared" si="662"/>
        <v>0</v>
      </c>
      <c r="H2664" s="49">
        <f>IF(AJ2664="",0,COUNTIF($AJ$7:AJ2664,AJ2664))</f>
        <v>0</v>
      </c>
      <c r="I2664" s="49" t="str">
        <f t="shared" si="663"/>
        <v>0</v>
      </c>
      <c r="J2664" s="120">
        <f t="shared" si="664"/>
        <v>0</v>
      </c>
      <c r="K2664" s="50" t="str">
        <f t="shared" si="665"/>
        <v>-</v>
      </c>
      <c r="L2664" s="49">
        <f>IF(N2664="",0,COUNTIF($N$7:N2664,N2664))</f>
        <v>0</v>
      </c>
      <c r="M2664" s="50" t="str">
        <f t="shared" si="666"/>
        <v>0</v>
      </c>
      <c r="N2664" s="49" t="str">
        <f t="shared" si="667"/>
        <v/>
      </c>
      <c r="O2664" s="1"/>
      <c r="P2664" s="112"/>
      <c r="Q2664" s="4"/>
      <c r="R2664" s="4"/>
      <c r="S2664" s="54" t="str">
        <f t="shared" si="668"/>
        <v/>
      </c>
      <c r="T2664" s="51"/>
      <c r="U2664" s="53"/>
      <c r="V2664" s="233"/>
      <c r="W2664" s="234" t="str">
        <f t="shared" si="669"/>
        <v/>
      </c>
      <c r="X2664" s="52"/>
      <c r="Y2664" s="53"/>
      <c r="Z2664" s="53"/>
      <c r="AA2664" s="53"/>
      <c r="AB2664" s="54" t="str">
        <f t="shared" si="670"/>
        <v/>
      </c>
      <c r="AC2664" s="54" t="str">
        <f t="shared" si="671"/>
        <v/>
      </c>
      <c r="AD2664" s="52"/>
      <c r="AE2664" s="53"/>
      <c r="AF2664" s="53"/>
      <c r="AG2664" s="53"/>
      <c r="AH2664" s="54" t="str">
        <f t="shared" si="672"/>
        <v/>
      </c>
      <c r="AI2664" s="54" t="str">
        <f t="shared" si="673"/>
        <v/>
      </c>
      <c r="AJ2664" s="52"/>
      <c r="AK2664" s="55"/>
      <c r="AL2664" s="55"/>
      <c r="AM2664" s="55"/>
      <c r="AN2664" s="54" t="str">
        <f t="shared" si="674"/>
        <v/>
      </c>
      <c r="AO2664" s="54" t="str">
        <f t="shared" si="675"/>
        <v/>
      </c>
      <c r="AP2664" s="53"/>
      <c r="AQ2664" s="53"/>
      <c r="AR2664" s="1"/>
      <c r="AS2664" s="1"/>
    </row>
    <row r="2665" spans="1:45" ht="18.75" customHeight="1" x14ac:dyDescent="0.35">
      <c r="A2665" s="1"/>
      <c r="B2665" s="49">
        <f>IF(R2665="",0,COUNTIF($R$7:R2665,R2665))</f>
        <v>0</v>
      </c>
      <c r="C2665" s="49" t="str">
        <f t="shared" si="660"/>
        <v>0</v>
      </c>
      <c r="D2665" s="49">
        <f>IF(X2665="",0,COUNTIF($X$7:X2665,X2665))</f>
        <v>0</v>
      </c>
      <c r="E2665" s="49" t="str">
        <f t="shared" si="661"/>
        <v>0</v>
      </c>
      <c r="F2665" s="49">
        <f>IF(AD2665="",0,COUNTIF($AD$7:AD2665,AD2665))</f>
        <v>0</v>
      </c>
      <c r="G2665" s="49" t="str">
        <f t="shared" si="662"/>
        <v>0</v>
      </c>
      <c r="H2665" s="49">
        <f>IF(AJ2665="",0,COUNTIF($AJ$7:AJ2665,AJ2665))</f>
        <v>0</v>
      </c>
      <c r="I2665" s="49" t="str">
        <f t="shared" si="663"/>
        <v>0</v>
      </c>
      <c r="J2665" s="120">
        <f t="shared" si="664"/>
        <v>0</v>
      </c>
      <c r="K2665" s="50" t="str">
        <f t="shared" si="665"/>
        <v>-</v>
      </c>
      <c r="L2665" s="49">
        <f>IF(N2665="",0,COUNTIF($N$7:N2665,N2665))</f>
        <v>0</v>
      </c>
      <c r="M2665" s="50" t="str">
        <f t="shared" si="666"/>
        <v>0</v>
      </c>
      <c r="N2665" s="49" t="str">
        <f t="shared" si="667"/>
        <v/>
      </c>
      <c r="O2665" s="1"/>
      <c r="P2665" s="112"/>
      <c r="Q2665" s="4"/>
      <c r="R2665" s="4"/>
      <c r="S2665" s="54" t="str">
        <f t="shared" si="668"/>
        <v/>
      </c>
      <c r="T2665" s="51"/>
      <c r="U2665" s="53"/>
      <c r="V2665" s="233"/>
      <c r="W2665" s="234" t="str">
        <f t="shared" si="669"/>
        <v/>
      </c>
      <c r="X2665" s="52"/>
      <c r="Y2665" s="53"/>
      <c r="Z2665" s="53"/>
      <c r="AA2665" s="53"/>
      <c r="AB2665" s="54" t="str">
        <f t="shared" si="670"/>
        <v/>
      </c>
      <c r="AC2665" s="54" t="str">
        <f t="shared" si="671"/>
        <v/>
      </c>
      <c r="AD2665" s="52"/>
      <c r="AE2665" s="53"/>
      <c r="AF2665" s="53"/>
      <c r="AG2665" s="53"/>
      <c r="AH2665" s="54" t="str">
        <f t="shared" si="672"/>
        <v/>
      </c>
      <c r="AI2665" s="54" t="str">
        <f t="shared" si="673"/>
        <v/>
      </c>
      <c r="AJ2665" s="52"/>
      <c r="AK2665" s="55"/>
      <c r="AL2665" s="55"/>
      <c r="AM2665" s="55"/>
      <c r="AN2665" s="54" t="str">
        <f t="shared" si="674"/>
        <v/>
      </c>
      <c r="AO2665" s="54" t="str">
        <f t="shared" si="675"/>
        <v/>
      </c>
      <c r="AP2665" s="53"/>
      <c r="AQ2665" s="53"/>
      <c r="AR2665" s="1"/>
      <c r="AS2665" s="1"/>
    </row>
    <row r="2666" spans="1:45" ht="18.75" customHeight="1" x14ac:dyDescent="0.35">
      <c r="A2666" s="1"/>
      <c r="B2666" s="49">
        <f>IF(R2666="",0,COUNTIF($R$7:R2666,R2666))</f>
        <v>0</v>
      </c>
      <c r="C2666" s="49" t="str">
        <f t="shared" si="660"/>
        <v>0</v>
      </c>
      <c r="D2666" s="49">
        <f>IF(X2666="",0,COUNTIF($X$7:X2666,X2666))</f>
        <v>0</v>
      </c>
      <c r="E2666" s="49" t="str">
        <f t="shared" si="661"/>
        <v>0</v>
      </c>
      <c r="F2666" s="49">
        <f>IF(AD2666="",0,COUNTIF($AD$7:AD2666,AD2666))</f>
        <v>0</v>
      </c>
      <c r="G2666" s="49" t="str">
        <f t="shared" si="662"/>
        <v>0</v>
      </c>
      <c r="H2666" s="49">
        <f>IF(AJ2666="",0,COUNTIF($AJ$7:AJ2666,AJ2666))</f>
        <v>0</v>
      </c>
      <c r="I2666" s="49" t="str">
        <f t="shared" si="663"/>
        <v>0</v>
      </c>
      <c r="J2666" s="120">
        <f t="shared" si="664"/>
        <v>0</v>
      </c>
      <c r="K2666" s="50" t="str">
        <f t="shared" si="665"/>
        <v>-</v>
      </c>
      <c r="L2666" s="49">
        <f>IF(N2666="",0,COUNTIF($N$7:N2666,N2666))</f>
        <v>0</v>
      </c>
      <c r="M2666" s="50" t="str">
        <f t="shared" si="666"/>
        <v>0</v>
      </c>
      <c r="N2666" s="49" t="str">
        <f t="shared" si="667"/>
        <v/>
      </c>
      <c r="O2666" s="1"/>
      <c r="P2666" s="112"/>
      <c r="Q2666" s="4"/>
      <c r="R2666" s="4"/>
      <c r="S2666" s="54" t="str">
        <f t="shared" si="668"/>
        <v/>
      </c>
      <c r="T2666" s="51"/>
      <c r="U2666" s="53"/>
      <c r="V2666" s="233"/>
      <c r="W2666" s="234" t="str">
        <f t="shared" si="669"/>
        <v/>
      </c>
      <c r="X2666" s="52"/>
      <c r="Y2666" s="53"/>
      <c r="Z2666" s="53"/>
      <c r="AA2666" s="53"/>
      <c r="AB2666" s="54" t="str">
        <f t="shared" si="670"/>
        <v/>
      </c>
      <c r="AC2666" s="54" t="str">
        <f t="shared" si="671"/>
        <v/>
      </c>
      <c r="AD2666" s="52"/>
      <c r="AE2666" s="53"/>
      <c r="AF2666" s="53"/>
      <c r="AG2666" s="53"/>
      <c r="AH2666" s="54" t="str">
        <f t="shared" si="672"/>
        <v/>
      </c>
      <c r="AI2666" s="54" t="str">
        <f t="shared" si="673"/>
        <v/>
      </c>
      <c r="AJ2666" s="52"/>
      <c r="AK2666" s="55"/>
      <c r="AL2666" s="55"/>
      <c r="AM2666" s="55"/>
      <c r="AN2666" s="54" t="str">
        <f t="shared" si="674"/>
        <v/>
      </c>
      <c r="AO2666" s="54" t="str">
        <f t="shared" si="675"/>
        <v/>
      </c>
      <c r="AP2666" s="53"/>
      <c r="AQ2666" s="53"/>
      <c r="AR2666" s="1"/>
      <c r="AS2666" s="1"/>
    </row>
    <row r="2667" spans="1:45" ht="18.75" customHeight="1" x14ac:dyDescent="0.35">
      <c r="A2667" s="1"/>
      <c r="B2667" s="49">
        <f>IF(R2667="",0,COUNTIF($R$7:R2667,R2667))</f>
        <v>0</v>
      </c>
      <c r="C2667" s="49" t="str">
        <f t="shared" si="660"/>
        <v>0</v>
      </c>
      <c r="D2667" s="49">
        <f>IF(X2667="",0,COUNTIF($X$7:X2667,X2667))</f>
        <v>0</v>
      </c>
      <c r="E2667" s="49" t="str">
        <f t="shared" si="661"/>
        <v>0</v>
      </c>
      <c r="F2667" s="49">
        <f>IF(AD2667="",0,COUNTIF($AD$7:AD2667,AD2667))</f>
        <v>0</v>
      </c>
      <c r="G2667" s="49" t="str">
        <f t="shared" si="662"/>
        <v>0</v>
      </c>
      <c r="H2667" s="49">
        <f>IF(AJ2667="",0,COUNTIF($AJ$7:AJ2667,AJ2667))</f>
        <v>0</v>
      </c>
      <c r="I2667" s="49" t="str">
        <f t="shared" si="663"/>
        <v>0</v>
      </c>
      <c r="J2667" s="120">
        <f t="shared" si="664"/>
        <v>0</v>
      </c>
      <c r="K2667" s="50" t="str">
        <f t="shared" si="665"/>
        <v>-</v>
      </c>
      <c r="L2667" s="49">
        <f>IF(N2667="",0,COUNTIF($N$7:N2667,N2667))</f>
        <v>0</v>
      </c>
      <c r="M2667" s="50" t="str">
        <f t="shared" si="666"/>
        <v>0</v>
      </c>
      <c r="N2667" s="49" t="str">
        <f t="shared" si="667"/>
        <v/>
      </c>
      <c r="O2667" s="1"/>
      <c r="P2667" s="112"/>
      <c r="Q2667" s="4"/>
      <c r="R2667" s="4"/>
      <c r="S2667" s="54" t="str">
        <f t="shared" si="668"/>
        <v/>
      </c>
      <c r="T2667" s="51"/>
      <c r="U2667" s="53"/>
      <c r="V2667" s="233"/>
      <c r="W2667" s="234" t="str">
        <f t="shared" si="669"/>
        <v/>
      </c>
      <c r="X2667" s="52"/>
      <c r="Y2667" s="53"/>
      <c r="Z2667" s="53"/>
      <c r="AA2667" s="53"/>
      <c r="AB2667" s="54" t="str">
        <f t="shared" si="670"/>
        <v/>
      </c>
      <c r="AC2667" s="54" t="str">
        <f t="shared" si="671"/>
        <v/>
      </c>
      <c r="AD2667" s="52"/>
      <c r="AE2667" s="53"/>
      <c r="AF2667" s="53"/>
      <c r="AG2667" s="53"/>
      <c r="AH2667" s="54" t="str">
        <f t="shared" si="672"/>
        <v/>
      </c>
      <c r="AI2667" s="54" t="str">
        <f t="shared" si="673"/>
        <v/>
      </c>
      <c r="AJ2667" s="52"/>
      <c r="AK2667" s="55"/>
      <c r="AL2667" s="55"/>
      <c r="AM2667" s="55"/>
      <c r="AN2667" s="54" t="str">
        <f t="shared" si="674"/>
        <v/>
      </c>
      <c r="AO2667" s="54" t="str">
        <f t="shared" si="675"/>
        <v/>
      </c>
      <c r="AP2667" s="53"/>
      <c r="AQ2667" s="53"/>
      <c r="AR2667" s="1"/>
      <c r="AS2667" s="1"/>
    </row>
    <row r="2668" spans="1:45" ht="18.75" customHeight="1" x14ac:dyDescent="0.35">
      <c r="A2668" s="1"/>
      <c r="B2668" s="49">
        <f>IF(R2668="",0,COUNTIF($R$7:R2668,R2668))</f>
        <v>0</v>
      </c>
      <c r="C2668" s="49" t="str">
        <f t="shared" si="660"/>
        <v>0</v>
      </c>
      <c r="D2668" s="49">
        <f>IF(X2668="",0,COUNTIF($X$7:X2668,X2668))</f>
        <v>0</v>
      </c>
      <c r="E2668" s="49" t="str">
        <f t="shared" si="661"/>
        <v>0</v>
      </c>
      <c r="F2668" s="49">
        <f>IF(AD2668="",0,COUNTIF($AD$7:AD2668,AD2668))</f>
        <v>0</v>
      </c>
      <c r="G2668" s="49" t="str">
        <f t="shared" si="662"/>
        <v>0</v>
      </c>
      <c r="H2668" s="49">
        <f>IF(AJ2668="",0,COUNTIF($AJ$7:AJ2668,AJ2668))</f>
        <v>0</v>
      </c>
      <c r="I2668" s="49" t="str">
        <f t="shared" si="663"/>
        <v>0</v>
      </c>
      <c r="J2668" s="120">
        <f t="shared" si="664"/>
        <v>0</v>
      </c>
      <c r="K2668" s="50" t="str">
        <f t="shared" si="665"/>
        <v>-</v>
      </c>
      <c r="L2668" s="49">
        <f>IF(N2668="",0,COUNTIF($N$7:N2668,N2668))</f>
        <v>0</v>
      </c>
      <c r="M2668" s="50" t="str">
        <f t="shared" si="666"/>
        <v>0</v>
      </c>
      <c r="N2668" s="49" t="str">
        <f t="shared" si="667"/>
        <v/>
      </c>
      <c r="O2668" s="1"/>
      <c r="P2668" s="112"/>
      <c r="Q2668" s="4"/>
      <c r="R2668" s="4"/>
      <c r="S2668" s="54" t="str">
        <f t="shared" si="668"/>
        <v/>
      </c>
      <c r="T2668" s="51"/>
      <c r="U2668" s="53"/>
      <c r="V2668" s="233"/>
      <c r="W2668" s="234" t="str">
        <f t="shared" si="669"/>
        <v/>
      </c>
      <c r="X2668" s="52"/>
      <c r="Y2668" s="53"/>
      <c r="Z2668" s="53"/>
      <c r="AA2668" s="53"/>
      <c r="AB2668" s="54" t="str">
        <f t="shared" si="670"/>
        <v/>
      </c>
      <c r="AC2668" s="54" t="str">
        <f t="shared" si="671"/>
        <v/>
      </c>
      <c r="AD2668" s="52"/>
      <c r="AE2668" s="53"/>
      <c r="AF2668" s="53"/>
      <c r="AG2668" s="53"/>
      <c r="AH2668" s="54" t="str">
        <f t="shared" si="672"/>
        <v/>
      </c>
      <c r="AI2668" s="54" t="str">
        <f t="shared" si="673"/>
        <v/>
      </c>
      <c r="AJ2668" s="52"/>
      <c r="AK2668" s="55"/>
      <c r="AL2668" s="55"/>
      <c r="AM2668" s="55"/>
      <c r="AN2668" s="54" t="str">
        <f t="shared" si="674"/>
        <v/>
      </c>
      <c r="AO2668" s="54" t="str">
        <f t="shared" si="675"/>
        <v/>
      </c>
      <c r="AP2668" s="53"/>
      <c r="AQ2668" s="53"/>
      <c r="AR2668" s="1"/>
      <c r="AS2668" s="1"/>
    </row>
    <row r="2669" spans="1:45" ht="18.75" customHeight="1" x14ac:dyDescent="0.35">
      <c r="A2669" s="1"/>
      <c r="B2669" s="49">
        <f>IF(R2669="",0,COUNTIF($R$7:R2669,R2669))</f>
        <v>0</v>
      </c>
      <c r="C2669" s="49" t="str">
        <f t="shared" si="660"/>
        <v>0</v>
      </c>
      <c r="D2669" s="49">
        <f>IF(X2669="",0,COUNTIF($X$7:X2669,X2669))</f>
        <v>0</v>
      </c>
      <c r="E2669" s="49" t="str">
        <f t="shared" si="661"/>
        <v>0</v>
      </c>
      <c r="F2669" s="49">
        <f>IF(AD2669="",0,COUNTIF($AD$7:AD2669,AD2669))</f>
        <v>0</v>
      </c>
      <c r="G2669" s="49" t="str">
        <f t="shared" si="662"/>
        <v>0</v>
      </c>
      <c r="H2669" s="49">
        <f>IF(AJ2669="",0,COUNTIF($AJ$7:AJ2669,AJ2669))</f>
        <v>0</v>
      </c>
      <c r="I2669" s="49" t="str">
        <f t="shared" si="663"/>
        <v>0</v>
      </c>
      <c r="J2669" s="120">
        <f t="shared" si="664"/>
        <v>0</v>
      </c>
      <c r="K2669" s="50" t="str">
        <f t="shared" si="665"/>
        <v>-</v>
      </c>
      <c r="L2669" s="49">
        <f>IF(N2669="",0,COUNTIF($N$7:N2669,N2669))</f>
        <v>0</v>
      </c>
      <c r="M2669" s="50" t="str">
        <f t="shared" si="666"/>
        <v>0</v>
      </c>
      <c r="N2669" s="49" t="str">
        <f t="shared" si="667"/>
        <v/>
      </c>
      <c r="O2669" s="1"/>
      <c r="P2669" s="112"/>
      <c r="Q2669" s="4"/>
      <c r="R2669" s="4"/>
      <c r="S2669" s="54" t="str">
        <f t="shared" si="668"/>
        <v/>
      </c>
      <c r="T2669" s="51"/>
      <c r="U2669" s="53"/>
      <c r="V2669" s="233"/>
      <c r="W2669" s="234" t="str">
        <f t="shared" si="669"/>
        <v/>
      </c>
      <c r="X2669" s="52"/>
      <c r="Y2669" s="53"/>
      <c r="Z2669" s="53"/>
      <c r="AA2669" s="53"/>
      <c r="AB2669" s="54" t="str">
        <f t="shared" si="670"/>
        <v/>
      </c>
      <c r="AC2669" s="54" t="str">
        <f t="shared" si="671"/>
        <v/>
      </c>
      <c r="AD2669" s="52"/>
      <c r="AE2669" s="53"/>
      <c r="AF2669" s="53"/>
      <c r="AG2669" s="53"/>
      <c r="AH2669" s="54" t="str">
        <f t="shared" si="672"/>
        <v/>
      </c>
      <c r="AI2669" s="54" t="str">
        <f t="shared" si="673"/>
        <v/>
      </c>
      <c r="AJ2669" s="52"/>
      <c r="AK2669" s="55"/>
      <c r="AL2669" s="55"/>
      <c r="AM2669" s="55"/>
      <c r="AN2669" s="54" t="str">
        <f t="shared" si="674"/>
        <v/>
      </c>
      <c r="AO2669" s="54" t="str">
        <f t="shared" si="675"/>
        <v/>
      </c>
      <c r="AP2669" s="53"/>
      <c r="AQ2669" s="53"/>
      <c r="AR2669" s="1"/>
      <c r="AS2669" s="1"/>
    </row>
    <row r="2670" spans="1:45" ht="18.75" customHeight="1" x14ac:dyDescent="0.35">
      <c r="A2670" s="1"/>
      <c r="B2670" s="49">
        <f>IF(R2670="",0,COUNTIF($R$7:R2670,R2670))</f>
        <v>0</v>
      </c>
      <c r="C2670" s="49" t="str">
        <f t="shared" si="660"/>
        <v>0</v>
      </c>
      <c r="D2670" s="49">
        <f>IF(X2670="",0,COUNTIF($X$7:X2670,X2670))</f>
        <v>0</v>
      </c>
      <c r="E2670" s="49" t="str">
        <f t="shared" si="661"/>
        <v>0</v>
      </c>
      <c r="F2670" s="49">
        <f>IF(AD2670="",0,COUNTIF($AD$7:AD2670,AD2670))</f>
        <v>0</v>
      </c>
      <c r="G2670" s="49" t="str">
        <f t="shared" si="662"/>
        <v>0</v>
      </c>
      <c r="H2670" s="49">
        <f>IF(AJ2670="",0,COUNTIF($AJ$7:AJ2670,AJ2670))</f>
        <v>0</v>
      </c>
      <c r="I2670" s="49" t="str">
        <f t="shared" si="663"/>
        <v>0</v>
      </c>
      <c r="J2670" s="120">
        <f t="shared" si="664"/>
        <v>0</v>
      </c>
      <c r="K2670" s="50" t="str">
        <f t="shared" si="665"/>
        <v>-</v>
      </c>
      <c r="L2670" s="49">
        <f>IF(N2670="",0,COUNTIF($N$7:N2670,N2670))</f>
        <v>0</v>
      </c>
      <c r="M2670" s="50" t="str">
        <f t="shared" si="666"/>
        <v>0</v>
      </c>
      <c r="N2670" s="49" t="str">
        <f t="shared" si="667"/>
        <v/>
      </c>
      <c r="O2670" s="1"/>
      <c r="P2670" s="112"/>
      <c r="Q2670" s="4"/>
      <c r="R2670" s="4"/>
      <c r="S2670" s="54" t="str">
        <f t="shared" si="668"/>
        <v/>
      </c>
      <c r="T2670" s="51"/>
      <c r="U2670" s="53"/>
      <c r="V2670" s="233"/>
      <c r="W2670" s="234" t="str">
        <f t="shared" si="669"/>
        <v/>
      </c>
      <c r="X2670" s="52"/>
      <c r="Y2670" s="53"/>
      <c r="Z2670" s="53"/>
      <c r="AA2670" s="53"/>
      <c r="AB2670" s="54" t="str">
        <f t="shared" si="670"/>
        <v/>
      </c>
      <c r="AC2670" s="54" t="str">
        <f t="shared" si="671"/>
        <v/>
      </c>
      <c r="AD2670" s="52"/>
      <c r="AE2670" s="53"/>
      <c r="AF2670" s="53"/>
      <c r="AG2670" s="53"/>
      <c r="AH2670" s="54" t="str">
        <f t="shared" si="672"/>
        <v/>
      </c>
      <c r="AI2670" s="54" t="str">
        <f t="shared" si="673"/>
        <v/>
      </c>
      <c r="AJ2670" s="52"/>
      <c r="AK2670" s="55"/>
      <c r="AL2670" s="55"/>
      <c r="AM2670" s="55"/>
      <c r="AN2670" s="54" t="str">
        <f t="shared" si="674"/>
        <v/>
      </c>
      <c r="AO2670" s="54" t="str">
        <f t="shared" si="675"/>
        <v/>
      </c>
      <c r="AP2670" s="53"/>
      <c r="AQ2670" s="53"/>
      <c r="AR2670" s="1"/>
      <c r="AS2670" s="1"/>
    </row>
    <row r="2671" spans="1:45" ht="18.75" customHeight="1" x14ac:dyDescent="0.35">
      <c r="A2671" s="1"/>
      <c r="B2671" s="49">
        <f>IF(R2671="",0,COUNTIF($R$7:R2671,R2671))</f>
        <v>0</v>
      </c>
      <c r="C2671" s="49" t="str">
        <f t="shared" si="660"/>
        <v>0</v>
      </c>
      <c r="D2671" s="49">
        <f>IF(X2671="",0,COUNTIF($X$7:X2671,X2671))</f>
        <v>0</v>
      </c>
      <c r="E2671" s="49" t="str">
        <f t="shared" si="661"/>
        <v>0</v>
      </c>
      <c r="F2671" s="49">
        <f>IF(AD2671="",0,COUNTIF($AD$7:AD2671,AD2671))</f>
        <v>0</v>
      </c>
      <c r="G2671" s="49" t="str">
        <f t="shared" si="662"/>
        <v>0</v>
      </c>
      <c r="H2671" s="49">
        <f>IF(AJ2671="",0,COUNTIF($AJ$7:AJ2671,AJ2671))</f>
        <v>0</v>
      </c>
      <c r="I2671" s="49" t="str">
        <f t="shared" si="663"/>
        <v>0</v>
      </c>
      <c r="J2671" s="120">
        <f t="shared" si="664"/>
        <v>0</v>
      </c>
      <c r="K2671" s="50" t="str">
        <f t="shared" si="665"/>
        <v>-</v>
      </c>
      <c r="L2671" s="49">
        <f>IF(N2671="",0,COUNTIF($N$7:N2671,N2671))</f>
        <v>0</v>
      </c>
      <c r="M2671" s="50" t="str">
        <f t="shared" si="666"/>
        <v>0</v>
      </c>
      <c r="N2671" s="49" t="str">
        <f t="shared" si="667"/>
        <v/>
      </c>
      <c r="O2671" s="1"/>
      <c r="P2671" s="112"/>
      <c r="Q2671" s="4"/>
      <c r="R2671" s="4"/>
      <c r="S2671" s="54" t="str">
        <f t="shared" si="668"/>
        <v/>
      </c>
      <c r="T2671" s="51"/>
      <c r="U2671" s="53"/>
      <c r="V2671" s="233"/>
      <c r="W2671" s="234" t="str">
        <f t="shared" si="669"/>
        <v/>
      </c>
      <c r="X2671" s="52"/>
      <c r="Y2671" s="53"/>
      <c r="Z2671" s="53"/>
      <c r="AA2671" s="53"/>
      <c r="AB2671" s="54" t="str">
        <f t="shared" si="670"/>
        <v/>
      </c>
      <c r="AC2671" s="54" t="str">
        <f t="shared" si="671"/>
        <v/>
      </c>
      <c r="AD2671" s="52"/>
      <c r="AE2671" s="53"/>
      <c r="AF2671" s="53"/>
      <c r="AG2671" s="53"/>
      <c r="AH2671" s="54" t="str">
        <f t="shared" si="672"/>
        <v/>
      </c>
      <c r="AI2671" s="54" t="str">
        <f t="shared" si="673"/>
        <v/>
      </c>
      <c r="AJ2671" s="52"/>
      <c r="AK2671" s="55"/>
      <c r="AL2671" s="55"/>
      <c r="AM2671" s="55"/>
      <c r="AN2671" s="54" t="str">
        <f t="shared" si="674"/>
        <v/>
      </c>
      <c r="AO2671" s="54" t="str">
        <f t="shared" si="675"/>
        <v/>
      </c>
      <c r="AP2671" s="53"/>
      <c r="AQ2671" s="53"/>
      <c r="AR2671" s="1"/>
      <c r="AS2671" s="1"/>
    </row>
    <row r="2672" spans="1:45" ht="18.75" customHeight="1" x14ac:dyDescent="0.35">
      <c r="A2672" s="1"/>
      <c r="B2672" s="49">
        <f>IF(R2672="",0,COUNTIF($R$7:R2672,R2672))</f>
        <v>0</v>
      </c>
      <c r="C2672" s="49" t="str">
        <f t="shared" si="660"/>
        <v>0</v>
      </c>
      <c r="D2672" s="49">
        <f>IF(X2672="",0,COUNTIF($X$7:X2672,X2672))</f>
        <v>0</v>
      </c>
      <c r="E2672" s="49" t="str">
        <f t="shared" si="661"/>
        <v>0</v>
      </c>
      <c r="F2672" s="49">
        <f>IF(AD2672="",0,COUNTIF($AD$7:AD2672,AD2672))</f>
        <v>0</v>
      </c>
      <c r="G2672" s="49" t="str">
        <f t="shared" si="662"/>
        <v>0</v>
      </c>
      <c r="H2672" s="49">
        <f>IF(AJ2672="",0,COUNTIF($AJ$7:AJ2672,AJ2672))</f>
        <v>0</v>
      </c>
      <c r="I2672" s="49" t="str">
        <f t="shared" si="663"/>
        <v>0</v>
      </c>
      <c r="J2672" s="120">
        <f t="shared" si="664"/>
        <v>0</v>
      </c>
      <c r="K2672" s="50" t="str">
        <f t="shared" si="665"/>
        <v>-</v>
      </c>
      <c r="L2672" s="49">
        <f>IF(N2672="",0,COUNTIF($N$7:N2672,N2672))</f>
        <v>0</v>
      </c>
      <c r="M2672" s="50" t="str">
        <f t="shared" si="666"/>
        <v>0</v>
      </c>
      <c r="N2672" s="49" t="str">
        <f t="shared" si="667"/>
        <v/>
      </c>
      <c r="O2672" s="1"/>
      <c r="P2672" s="112"/>
      <c r="Q2672" s="4"/>
      <c r="R2672" s="4"/>
      <c r="S2672" s="54" t="str">
        <f t="shared" si="668"/>
        <v/>
      </c>
      <c r="T2672" s="51"/>
      <c r="U2672" s="53"/>
      <c r="V2672" s="233"/>
      <c r="W2672" s="234" t="str">
        <f t="shared" si="669"/>
        <v/>
      </c>
      <c r="X2672" s="52"/>
      <c r="Y2672" s="53"/>
      <c r="Z2672" s="53"/>
      <c r="AA2672" s="53"/>
      <c r="AB2672" s="54" t="str">
        <f t="shared" si="670"/>
        <v/>
      </c>
      <c r="AC2672" s="54" t="str">
        <f t="shared" si="671"/>
        <v/>
      </c>
      <c r="AD2672" s="52"/>
      <c r="AE2672" s="53"/>
      <c r="AF2672" s="53"/>
      <c r="AG2672" s="53"/>
      <c r="AH2672" s="54" t="str">
        <f t="shared" si="672"/>
        <v/>
      </c>
      <c r="AI2672" s="54" t="str">
        <f t="shared" si="673"/>
        <v/>
      </c>
      <c r="AJ2672" s="52"/>
      <c r="AK2672" s="55"/>
      <c r="AL2672" s="55"/>
      <c r="AM2672" s="55"/>
      <c r="AN2672" s="54" t="str">
        <f t="shared" si="674"/>
        <v/>
      </c>
      <c r="AO2672" s="54" t="str">
        <f t="shared" si="675"/>
        <v/>
      </c>
      <c r="AP2672" s="53"/>
      <c r="AQ2672" s="53"/>
      <c r="AR2672" s="1"/>
      <c r="AS2672" s="1"/>
    </row>
    <row r="2673" spans="1:45" ht="18.75" customHeight="1" x14ac:dyDescent="0.35">
      <c r="A2673" s="1"/>
      <c r="B2673" s="49">
        <f>IF(R2673="",0,COUNTIF($R$7:R2673,R2673))</f>
        <v>0</v>
      </c>
      <c r="C2673" s="49" t="str">
        <f t="shared" si="660"/>
        <v>0</v>
      </c>
      <c r="D2673" s="49">
        <f>IF(X2673="",0,COUNTIF($X$7:X2673,X2673))</f>
        <v>0</v>
      </c>
      <c r="E2673" s="49" t="str">
        <f t="shared" si="661"/>
        <v>0</v>
      </c>
      <c r="F2673" s="49">
        <f>IF(AD2673="",0,COUNTIF($AD$7:AD2673,AD2673))</f>
        <v>0</v>
      </c>
      <c r="G2673" s="49" t="str">
        <f t="shared" si="662"/>
        <v>0</v>
      </c>
      <c r="H2673" s="49">
        <f>IF(AJ2673="",0,COUNTIF($AJ$7:AJ2673,AJ2673))</f>
        <v>0</v>
      </c>
      <c r="I2673" s="49" t="str">
        <f t="shared" si="663"/>
        <v>0</v>
      </c>
      <c r="J2673" s="120">
        <f t="shared" si="664"/>
        <v>0</v>
      </c>
      <c r="K2673" s="50" t="str">
        <f t="shared" si="665"/>
        <v>-</v>
      </c>
      <c r="L2673" s="49">
        <f>IF(N2673="",0,COUNTIF($N$7:N2673,N2673))</f>
        <v>0</v>
      </c>
      <c r="M2673" s="50" t="str">
        <f t="shared" si="666"/>
        <v>0</v>
      </c>
      <c r="N2673" s="49" t="str">
        <f t="shared" si="667"/>
        <v/>
      </c>
      <c r="O2673" s="1"/>
      <c r="P2673" s="112"/>
      <c r="Q2673" s="4"/>
      <c r="R2673" s="4"/>
      <c r="S2673" s="54" t="str">
        <f t="shared" si="668"/>
        <v/>
      </c>
      <c r="T2673" s="51"/>
      <c r="U2673" s="53"/>
      <c r="V2673" s="233"/>
      <c r="W2673" s="234" t="str">
        <f t="shared" si="669"/>
        <v/>
      </c>
      <c r="X2673" s="52"/>
      <c r="Y2673" s="53"/>
      <c r="Z2673" s="53"/>
      <c r="AA2673" s="53"/>
      <c r="AB2673" s="54" t="str">
        <f t="shared" si="670"/>
        <v/>
      </c>
      <c r="AC2673" s="54" t="str">
        <f t="shared" si="671"/>
        <v/>
      </c>
      <c r="AD2673" s="52"/>
      <c r="AE2673" s="53"/>
      <c r="AF2673" s="53"/>
      <c r="AG2673" s="53"/>
      <c r="AH2673" s="54" t="str">
        <f t="shared" si="672"/>
        <v/>
      </c>
      <c r="AI2673" s="54" t="str">
        <f t="shared" si="673"/>
        <v/>
      </c>
      <c r="AJ2673" s="52"/>
      <c r="AK2673" s="55"/>
      <c r="AL2673" s="55"/>
      <c r="AM2673" s="55"/>
      <c r="AN2673" s="54" t="str">
        <f t="shared" si="674"/>
        <v/>
      </c>
      <c r="AO2673" s="54" t="str">
        <f t="shared" si="675"/>
        <v/>
      </c>
      <c r="AP2673" s="53"/>
      <c r="AQ2673" s="53"/>
      <c r="AR2673" s="1"/>
      <c r="AS2673" s="1"/>
    </row>
    <row r="2674" spans="1:45" ht="18.75" customHeight="1" x14ac:dyDescent="0.35">
      <c r="A2674" s="1"/>
      <c r="B2674" s="49">
        <f>IF(R2674="",0,COUNTIF($R$7:R2674,R2674))</f>
        <v>0</v>
      </c>
      <c r="C2674" s="49" t="str">
        <f t="shared" si="660"/>
        <v>0</v>
      </c>
      <c r="D2674" s="49">
        <f>IF(X2674="",0,COUNTIF($X$7:X2674,X2674))</f>
        <v>0</v>
      </c>
      <c r="E2674" s="49" t="str">
        <f t="shared" si="661"/>
        <v>0</v>
      </c>
      <c r="F2674" s="49">
        <f>IF(AD2674="",0,COUNTIF($AD$7:AD2674,AD2674))</f>
        <v>0</v>
      </c>
      <c r="G2674" s="49" t="str">
        <f t="shared" si="662"/>
        <v>0</v>
      </c>
      <c r="H2674" s="49">
        <f>IF(AJ2674="",0,COUNTIF($AJ$7:AJ2674,AJ2674))</f>
        <v>0</v>
      </c>
      <c r="I2674" s="49" t="str">
        <f t="shared" si="663"/>
        <v>0</v>
      </c>
      <c r="J2674" s="120">
        <f t="shared" si="664"/>
        <v>0</v>
      </c>
      <c r="K2674" s="50" t="str">
        <f t="shared" si="665"/>
        <v>-</v>
      </c>
      <c r="L2674" s="49">
        <f>IF(N2674="",0,COUNTIF($N$7:N2674,N2674))</f>
        <v>0</v>
      </c>
      <c r="M2674" s="50" t="str">
        <f t="shared" si="666"/>
        <v>0</v>
      </c>
      <c r="N2674" s="49" t="str">
        <f t="shared" si="667"/>
        <v/>
      </c>
      <c r="O2674" s="1"/>
      <c r="P2674" s="112"/>
      <c r="Q2674" s="4"/>
      <c r="R2674" s="4"/>
      <c r="S2674" s="54" t="str">
        <f t="shared" si="668"/>
        <v/>
      </c>
      <c r="T2674" s="51"/>
      <c r="U2674" s="53"/>
      <c r="V2674" s="233"/>
      <c r="W2674" s="234" t="str">
        <f t="shared" si="669"/>
        <v/>
      </c>
      <c r="X2674" s="52"/>
      <c r="Y2674" s="53"/>
      <c r="Z2674" s="53"/>
      <c r="AA2674" s="53"/>
      <c r="AB2674" s="54" t="str">
        <f t="shared" si="670"/>
        <v/>
      </c>
      <c r="AC2674" s="54" t="str">
        <f t="shared" si="671"/>
        <v/>
      </c>
      <c r="AD2674" s="52"/>
      <c r="AE2674" s="53"/>
      <c r="AF2674" s="53"/>
      <c r="AG2674" s="53"/>
      <c r="AH2674" s="54" t="str">
        <f t="shared" si="672"/>
        <v/>
      </c>
      <c r="AI2674" s="54" t="str">
        <f t="shared" si="673"/>
        <v/>
      </c>
      <c r="AJ2674" s="52"/>
      <c r="AK2674" s="55"/>
      <c r="AL2674" s="55"/>
      <c r="AM2674" s="55"/>
      <c r="AN2674" s="54" t="str">
        <f t="shared" si="674"/>
        <v/>
      </c>
      <c r="AO2674" s="54" t="str">
        <f t="shared" si="675"/>
        <v/>
      </c>
      <c r="AP2674" s="53"/>
      <c r="AQ2674" s="53"/>
      <c r="AR2674" s="1"/>
      <c r="AS2674" s="1"/>
    </row>
    <row r="2675" spans="1:45" ht="18.75" customHeight="1" x14ac:dyDescent="0.35">
      <c r="A2675" s="1"/>
      <c r="B2675" s="49">
        <f>IF(R2675="",0,COUNTIF($R$7:R2675,R2675))</f>
        <v>0</v>
      </c>
      <c r="C2675" s="49" t="str">
        <f t="shared" ref="C2675:C2738" si="676">B2675&amp;R2675</f>
        <v>0</v>
      </c>
      <c r="D2675" s="49">
        <f>IF(X2675="",0,COUNTIF($X$7:X2675,X2675))</f>
        <v>0</v>
      </c>
      <c r="E2675" s="49" t="str">
        <f t="shared" ref="E2675:E2738" si="677">D2675&amp;X2675</f>
        <v>0</v>
      </c>
      <c r="F2675" s="49">
        <f>IF(AD2675="",0,COUNTIF($AD$7:AD2675,AD2675))</f>
        <v>0</v>
      </c>
      <c r="G2675" s="49" t="str">
        <f t="shared" ref="G2675:G2738" si="678">F2675&amp;AD2675</f>
        <v>0</v>
      </c>
      <c r="H2675" s="49">
        <f>IF(AJ2675="",0,COUNTIF($AJ$7:AJ2675,AJ2675))</f>
        <v>0</v>
      </c>
      <c r="I2675" s="49" t="str">
        <f t="shared" ref="I2675:I2738" si="679">H2675&amp;AJ2675</f>
        <v>0</v>
      </c>
      <c r="J2675" s="120">
        <f t="shared" ref="J2675:J2738" si="680">Y2675+AE2675+AK2675</f>
        <v>0</v>
      </c>
      <c r="K2675" s="50" t="str">
        <f t="shared" ref="K2675:K2738" si="681">IF(R2675="","-",IF(P2675&lt;&gt;"",P2675,K2674))</f>
        <v>-</v>
      </c>
      <c r="L2675" s="49">
        <f>IF(N2675="",0,COUNTIF($N$7:N2675,N2675))</f>
        <v>0</v>
      </c>
      <c r="M2675" s="50" t="str">
        <f t="shared" ref="M2675:M2738" si="682">L2675&amp;N2675</f>
        <v>0</v>
      </c>
      <c r="N2675" s="49" t="str">
        <f t="shared" ref="N2675:N2738" si="683">IF(R2675="","",IF(Q2675&lt;&gt;"",Q2675,N2674))</f>
        <v/>
      </c>
      <c r="O2675" s="1"/>
      <c r="P2675" s="112"/>
      <c r="Q2675" s="4"/>
      <c r="R2675" s="4"/>
      <c r="S2675" s="54" t="str">
        <f t="shared" ref="S2675:S2738" si="684">IF(R2675&lt;&gt;"",VLOOKUP(R2675,DP,2,FALSE),"")</f>
        <v/>
      </c>
      <c r="T2675" s="51"/>
      <c r="U2675" s="53"/>
      <c r="V2675" s="233"/>
      <c r="W2675" s="234" t="str">
        <f t="shared" ref="W2675:W2738" si="685">IF(AND(R2675&lt;&gt;"",U2675&lt;&gt;""),$U2675*$V2675,"")</f>
        <v/>
      </c>
      <c r="X2675" s="52"/>
      <c r="Y2675" s="53"/>
      <c r="Z2675" s="53"/>
      <c r="AA2675" s="53"/>
      <c r="AB2675" s="54" t="str">
        <f t="shared" ref="AB2675:AB2738" si="686">IF(AND(R2675&lt;&gt;"",X2675&lt;&gt;""),$Y2675*$Z2675,"")</f>
        <v/>
      </c>
      <c r="AC2675" s="54" t="str">
        <f t="shared" ref="AC2675:AC2738" si="687">IF(AND(R2675&lt;&gt;"",X2675&lt;&gt;""),$Y2675*$AA2675,"")</f>
        <v/>
      </c>
      <c r="AD2675" s="52"/>
      <c r="AE2675" s="53"/>
      <c r="AF2675" s="53"/>
      <c r="AG2675" s="53"/>
      <c r="AH2675" s="54" t="str">
        <f t="shared" ref="AH2675:AH2738" si="688">IF(AND(R2675&lt;&gt;"",AD2675&lt;&gt;""),$AE2675*$AF2675,"")</f>
        <v/>
      </c>
      <c r="AI2675" s="54" t="str">
        <f t="shared" ref="AI2675:AI2738" si="689">IF(AND(R2675&lt;&gt;"",AD2675&lt;&gt;""),$AE2675*$AG2675,"")</f>
        <v/>
      </c>
      <c r="AJ2675" s="52"/>
      <c r="AK2675" s="55"/>
      <c r="AL2675" s="55"/>
      <c r="AM2675" s="55"/>
      <c r="AN2675" s="54" t="str">
        <f t="shared" ref="AN2675:AN2738" si="690">IF(AND(R2675&lt;&gt;"",AJ2675&lt;&gt;""),$AK2675*$AL2675,"")</f>
        <v/>
      </c>
      <c r="AO2675" s="54" t="str">
        <f t="shared" ref="AO2675:AO2738" si="691">IF(AND(R2675&lt;&gt;"",AJ2675&lt;&gt;""),$AK2675*$AM2675,"")</f>
        <v/>
      </c>
      <c r="AP2675" s="53"/>
      <c r="AQ2675" s="53"/>
      <c r="AR2675" s="1"/>
      <c r="AS2675" s="1"/>
    </row>
    <row r="2676" spans="1:45" ht="18.75" customHeight="1" x14ac:dyDescent="0.35">
      <c r="A2676" s="1"/>
      <c r="B2676" s="49">
        <f>IF(R2676="",0,COUNTIF($R$7:R2676,R2676))</f>
        <v>0</v>
      </c>
      <c r="C2676" s="49" t="str">
        <f t="shared" si="676"/>
        <v>0</v>
      </c>
      <c r="D2676" s="49">
        <f>IF(X2676="",0,COUNTIF($X$7:X2676,X2676))</f>
        <v>0</v>
      </c>
      <c r="E2676" s="49" t="str">
        <f t="shared" si="677"/>
        <v>0</v>
      </c>
      <c r="F2676" s="49">
        <f>IF(AD2676="",0,COUNTIF($AD$7:AD2676,AD2676))</f>
        <v>0</v>
      </c>
      <c r="G2676" s="49" t="str">
        <f t="shared" si="678"/>
        <v>0</v>
      </c>
      <c r="H2676" s="49">
        <f>IF(AJ2676="",0,COUNTIF($AJ$7:AJ2676,AJ2676))</f>
        <v>0</v>
      </c>
      <c r="I2676" s="49" t="str">
        <f t="shared" si="679"/>
        <v>0</v>
      </c>
      <c r="J2676" s="120">
        <f t="shared" si="680"/>
        <v>0</v>
      </c>
      <c r="K2676" s="50" t="str">
        <f t="shared" si="681"/>
        <v>-</v>
      </c>
      <c r="L2676" s="49">
        <f>IF(N2676="",0,COUNTIF($N$7:N2676,N2676))</f>
        <v>0</v>
      </c>
      <c r="M2676" s="50" t="str">
        <f t="shared" si="682"/>
        <v>0</v>
      </c>
      <c r="N2676" s="49" t="str">
        <f t="shared" si="683"/>
        <v/>
      </c>
      <c r="O2676" s="1"/>
      <c r="P2676" s="112"/>
      <c r="Q2676" s="4"/>
      <c r="R2676" s="4"/>
      <c r="S2676" s="54" t="str">
        <f t="shared" si="684"/>
        <v/>
      </c>
      <c r="T2676" s="51"/>
      <c r="U2676" s="53"/>
      <c r="V2676" s="233"/>
      <c r="W2676" s="234" t="str">
        <f t="shared" si="685"/>
        <v/>
      </c>
      <c r="X2676" s="52"/>
      <c r="Y2676" s="53"/>
      <c r="Z2676" s="53"/>
      <c r="AA2676" s="53"/>
      <c r="AB2676" s="54" t="str">
        <f t="shared" si="686"/>
        <v/>
      </c>
      <c r="AC2676" s="54" t="str">
        <f t="shared" si="687"/>
        <v/>
      </c>
      <c r="AD2676" s="52"/>
      <c r="AE2676" s="53"/>
      <c r="AF2676" s="53"/>
      <c r="AG2676" s="53"/>
      <c r="AH2676" s="54" t="str">
        <f t="shared" si="688"/>
        <v/>
      </c>
      <c r="AI2676" s="54" t="str">
        <f t="shared" si="689"/>
        <v/>
      </c>
      <c r="AJ2676" s="52"/>
      <c r="AK2676" s="55"/>
      <c r="AL2676" s="55"/>
      <c r="AM2676" s="55"/>
      <c r="AN2676" s="54" t="str">
        <f t="shared" si="690"/>
        <v/>
      </c>
      <c r="AO2676" s="54" t="str">
        <f t="shared" si="691"/>
        <v/>
      </c>
      <c r="AP2676" s="53"/>
      <c r="AQ2676" s="53"/>
      <c r="AR2676" s="1"/>
      <c r="AS2676" s="1"/>
    </row>
    <row r="2677" spans="1:45" ht="18.75" customHeight="1" x14ac:dyDescent="0.35">
      <c r="A2677" s="1"/>
      <c r="B2677" s="49">
        <f>IF(R2677="",0,COUNTIF($R$7:R2677,R2677))</f>
        <v>0</v>
      </c>
      <c r="C2677" s="49" t="str">
        <f t="shared" si="676"/>
        <v>0</v>
      </c>
      <c r="D2677" s="49">
        <f>IF(X2677="",0,COUNTIF($X$7:X2677,X2677))</f>
        <v>0</v>
      </c>
      <c r="E2677" s="49" t="str">
        <f t="shared" si="677"/>
        <v>0</v>
      </c>
      <c r="F2677" s="49">
        <f>IF(AD2677="",0,COUNTIF($AD$7:AD2677,AD2677))</f>
        <v>0</v>
      </c>
      <c r="G2677" s="49" t="str">
        <f t="shared" si="678"/>
        <v>0</v>
      </c>
      <c r="H2677" s="49">
        <f>IF(AJ2677="",0,COUNTIF($AJ$7:AJ2677,AJ2677))</f>
        <v>0</v>
      </c>
      <c r="I2677" s="49" t="str">
        <f t="shared" si="679"/>
        <v>0</v>
      </c>
      <c r="J2677" s="120">
        <f t="shared" si="680"/>
        <v>0</v>
      </c>
      <c r="K2677" s="50" t="str">
        <f t="shared" si="681"/>
        <v>-</v>
      </c>
      <c r="L2677" s="49">
        <f>IF(N2677="",0,COUNTIF($N$7:N2677,N2677))</f>
        <v>0</v>
      </c>
      <c r="M2677" s="50" t="str">
        <f t="shared" si="682"/>
        <v>0</v>
      </c>
      <c r="N2677" s="49" t="str">
        <f t="shared" si="683"/>
        <v/>
      </c>
      <c r="O2677" s="1"/>
      <c r="P2677" s="112"/>
      <c r="Q2677" s="4"/>
      <c r="R2677" s="4"/>
      <c r="S2677" s="54" t="str">
        <f t="shared" si="684"/>
        <v/>
      </c>
      <c r="T2677" s="51"/>
      <c r="U2677" s="53"/>
      <c r="V2677" s="233"/>
      <c r="W2677" s="234" t="str">
        <f t="shared" si="685"/>
        <v/>
      </c>
      <c r="X2677" s="52"/>
      <c r="Y2677" s="53"/>
      <c r="Z2677" s="53"/>
      <c r="AA2677" s="53"/>
      <c r="AB2677" s="54" t="str">
        <f t="shared" si="686"/>
        <v/>
      </c>
      <c r="AC2677" s="54" t="str">
        <f t="shared" si="687"/>
        <v/>
      </c>
      <c r="AD2677" s="52"/>
      <c r="AE2677" s="53"/>
      <c r="AF2677" s="53"/>
      <c r="AG2677" s="53"/>
      <c r="AH2677" s="54" t="str">
        <f t="shared" si="688"/>
        <v/>
      </c>
      <c r="AI2677" s="54" t="str">
        <f t="shared" si="689"/>
        <v/>
      </c>
      <c r="AJ2677" s="52"/>
      <c r="AK2677" s="55"/>
      <c r="AL2677" s="55"/>
      <c r="AM2677" s="55"/>
      <c r="AN2677" s="54" t="str">
        <f t="shared" si="690"/>
        <v/>
      </c>
      <c r="AO2677" s="54" t="str">
        <f t="shared" si="691"/>
        <v/>
      </c>
      <c r="AP2677" s="53"/>
      <c r="AQ2677" s="53"/>
      <c r="AR2677" s="1"/>
      <c r="AS2677" s="1"/>
    </row>
    <row r="2678" spans="1:45" ht="18.75" customHeight="1" x14ac:dyDescent="0.35">
      <c r="A2678" s="1"/>
      <c r="B2678" s="49">
        <f>IF(R2678="",0,COUNTIF($R$7:R2678,R2678))</f>
        <v>0</v>
      </c>
      <c r="C2678" s="49" t="str">
        <f t="shared" si="676"/>
        <v>0</v>
      </c>
      <c r="D2678" s="49">
        <f>IF(X2678="",0,COUNTIF($X$7:X2678,X2678))</f>
        <v>0</v>
      </c>
      <c r="E2678" s="49" t="str">
        <f t="shared" si="677"/>
        <v>0</v>
      </c>
      <c r="F2678" s="49">
        <f>IF(AD2678="",0,COUNTIF($AD$7:AD2678,AD2678))</f>
        <v>0</v>
      </c>
      <c r="G2678" s="49" t="str">
        <f t="shared" si="678"/>
        <v>0</v>
      </c>
      <c r="H2678" s="49">
        <f>IF(AJ2678="",0,COUNTIF($AJ$7:AJ2678,AJ2678))</f>
        <v>0</v>
      </c>
      <c r="I2678" s="49" t="str">
        <f t="shared" si="679"/>
        <v>0</v>
      </c>
      <c r="J2678" s="120">
        <f t="shared" si="680"/>
        <v>0</v>
      </c>
      <c r="K2678" s="50" t="str">
        <f t="shared" si="681"/>
        <v>-</v>
      </c>
      <c r="L2678" s="49">
        <f>IF(N2678="",0,COUNTIF($N$7:N2678,N2678))</f>
        <v>0</v>
      </c>
      <c r="M2678" s="50" t="str">
        <f t="shared" si="682"/>
        <v>0</v>
      </c>
      <c r="N2678" s="49" t="str">
        <f t="shared" si="683"/>
        <v/>
      </c>
      <c r="O2678" s="1"/>
      <c r="P2678" s="112"/>
      <c r="Q2678" s="4"/>
      <c r="R2678" s="4"/>
      <c r="S2678" s="54" t="str">
        <f t="shared" si="684"/>
        <v/>
      </c>
      <c r="T2678" s="51"/>
      <c r="U2678" s="53"/>
      <c r="V2678" s="233"/>
      <c r="W2678" s="234" t="str">
        <f t="shared" si="685"/>
        <v/>
      </c>
      <c r="X2678" s="52"/>
      <c r="Y2678" s="53"/>
      <c r="Z2678" s="53"/>
      <c r="AA2678" s="53"/>
      <c r="AB2678" s="54" t="str">
        <f t="shared" si="686"/>
        <v/>
      </c>
      <c r="AC2678" s="54" t="str">
        <f t="shared" si="687"/>
        <v/>
      </c>
      <c r="AD2678" s="52"/>
      <c r="AE2678" s="53"/>
      <c r="AF2678" s="53"/>
      <c r="AG2678" s="53"/>
      <c r="AH2678" s="54" t="str">
        <f t="shared" si="688"/>
        <v/>
      </c>
      <c r="AI2678" s="54" t="str">
        <f t="shared" si="689"/>
        <v/>
      </c>
      <c r="AJ2678" s="52"/>
      <c r="AK2678" s="55"/>
      <c r="AL2678" s="55"/>
      <c r="AM2678" s="55"/>
      <c r="AN2678" s="54" t="str">
        <f t="shared" si="690"/>
        <v/>
      </c>
      <c r="AO2678" s="54" t="str">
        <f t="shared" si="691"/>
        <v/>
      </c>
      <c r="AP2678" s="53"/>
      <c r="AQ2678" s="53"/>
      <c r="AR2678" s="1"/>
      <c r="AS2678" s="1"/>
    </row>
    <row r="2679" spans="1:45" ht="18.75" customHeight="1" x14ac:dyDescent="0.35">
      <c r="A2679" s="1"/>
      <c r="B2679" s="49">
        <f>IF(R2679="",0,COUNTIF($R$7:R2679,R2679))</f>
        <v>0</v>
      </c>
      <c r="C2679" s="49" t="str">
        <f t="shared" si="676"/>
        <v>0</v>
      </c>
      <c r="D2679" s="49">
        <f>IF(X2679="",0,COUNTIF($X$7:X2679,X2679))</f>
        <v>0</v>
      </c>
      <c r="E2679" s="49" t="str">
        <f t="shared" si="677"/>
        <v>0</v>
      </c>
      <c r="F2679" s="49">
        <f>IF(AD2679="",0,COUNTIF($AD$7:AD2679,AD2679))</f>
        <v>0</v>
      </c>
      <c r="G2679" s="49" t="str">
        <f t="shared" si="678"/>
        <v>0</v>
      </c>
      <c r="H2679" s="49">
        <f>IF(AJ2679="",0,COUNTIF($AJ$7:AJ2679,AJ2679))</f>
        <v>0</v>
      </c>
      <c r="I2679" s="49" t="str">
        <f t="shared" si="679"/>
        <v>0</v>
      </c>
      <c r="J2679" s="120">
        <f t="shared" si="680"/>
        <v>0</v>
      </c>
      <c r="K2679" s="50" t="str">
        <f t="shared" si="681"/>
        <v>-</v>
      </c>
      <c r="L2679" s="49">
        <f>IF(N2679="",0,COUNTIF($N$7:N2679,N2679))</f>
        <v>0</v>
      </c>
      <c r="M2679" s="50" t="str">
        <f t="shared" si="682"/>
        <v>0</v>
      </c>
      <c r="N2679" s="49" t="str">
        <f t="shared" si="683"/>
        <v/>
      </c>
      <c r="O2679" s="1"/>
      <c r="P2679" s="112"/>
      <c r="Q2679" s="4"/>
      <c r="R2679" s="4"/>
      <c r="S2679" s="54" t="str">
        <f t="shared" si="684"/>
        <v/>
      </c>
      <c r="T2679" s="51"/>
      <c r="U2679" s="53"/>
      <c r="V2679" s="233"/>
      <c r="W2679" s="234" t="str">
        <f t="shared" si="685"/>
        <v/>
      </c>
      <c r="X2679" s="52"/>
      <c r="Y2679" s="53"/>
      <c r="Z2679" s="53"/>
      <c r="AA2679" s="53"/>
      <c r="AB2679" s="54" t="str">
        <f t="shared" si="686"/>
        <v/>
      </c>
      <c r="AC2679" s="54" t="str">
        <f t="shared" si="687"/>
        <v/>
      </c>
      <c r="AD2679" s="52"/>
      <c r="AE2679" s="53"/>
      <c r="AF2679" s="53"/>
      <c r="AG2679" s="53"/>
      <c r="AH2679" s="54" t="str">
        <f t="shared" si="688"/>
        <v/>
      </c>
      <c r="AI2679" s="54" t="str">
        <f t="shared" si="689"/>
        <v/>
      </c>
      <c r="AJ2679" s="52"/>
      <c r="AK2679" s="55"/>
      <c r="AL2679" s="55"/>
      <c r="AM2679" s="55"/>
      <c r="AN2679" s="54" t="str">
        <f t="shared" si="690"/>
        <v/>
      </c>
      <c r="AO2679" s="54" t="str">
        <f t="shared" si="691"/>
        <v/>
      </c>
      <c r="AP2679" s="53"/>
      <c r="AQ2679" s="53"/>
      <c r="AR2679" s="1"/>
      <c r="AS2679" s="1"/>
    </row>
    <row r="2680" spans="1:45" ht="18.75" customHeight="1" x14ac:dyDescent="0.35">
      <c r="A2680" s="1"/>
      <c r="B2680" s="49">
        <f>IF(R2680="",0,COUNTIF($R$7:R2680,R2680))</f>
        <v>0</v>
      </c>
      <c r="C2680" s="49" t="str">
        <f t="shared" si="676"/>
        <v>0</v>
      </c>
      <c r="D2680" s="49">
        <f>IF(X2680="",0,COUNTIF($X$7:X2680,X2680))</f>
        <v>0</v>
      </c>
      <c r="E2680" s="49" t="str">
        <f t="shared" si="677"/>
        <v>0</v>
      </c>
      <c r="F2680" s="49">
        <f>IF(AD2680="",0,COUNTIF($AD$7:AD2680,AD2680))</f>
        <v>0</v>
      </c>
      <c r="G2680" s="49" t="str">
        <f t="shared" si="678"/>
        <v>0</v>
      </c>
      <c r="H2680" s="49">
        <f>IF(AJ2680="",0,COUNTIF($AJ$7:AJ2680,AJ2680))</f>
        <v>0</v>
      </c>
      <c r="I2680" s="49" t="str">
        <f t="shared" si="679"/>
        <v>0</v>
      </c>
      <c r="J2680" s="120">
        <f t="shared" si="680"/>
        <v>0</v>
      </c>
      <c r="K2680" s="50" t="str">
        <f t="shared" si="681"/>
        <v>-</v>
      </c>
      <c r="L2680" s="49">
        <f>IF(N2680="",0,COUNTIF($N$7:N2680,N2680))</f>
        <v>0</v>
      </c>
      <c r="M2680" s="50" t="str">
        <f t="shared" si="682"/>
        <v>0</v>
      </c>
      <c r="N2680" s="49" t="str">
        <f t="shared" si="683"/>
        <v/>
      </c>
      <c r="O2680" s="1"/>
      <c r="P2680" s="112"/>
      <c r="Q2680" s="4"/>
      <c r="R2680" s="4"/>
      <c r="S2680" s="54" t="str">
        <f t="shared" si="684"/>
        <v/>
      </c>
      <c r="T2680" s="51"/>
      <c r="U2680" s="53"/>
      <c r="V2680" s="233"/>
      <c r="W2680" s="234" t="str">
        <f t="shared" si="685"/>
        <v/>
      </c>
      <c r="X2680" s="52"/>
      <c r="Y2680" s="53"/>
      <c r="Z2680" s="53"/>
      <c r="AA2680" s="53"/>
      <c r="AB2680" s="54" t="str">
        <f t="shared" si="686"/>
        <v/>
      </c>
      <c r="AC2680" s="54" t="str">
        <f t="shared" si="687"/>
        <v/>
      </c>
      <c r="AD2680" s="52"/>
      <c r="AE2680" s="53"/>
      <c r="AF2680" s="53"/>
      <c r="AG2680" s="53"/>
      <c r="AH2680" s="54" t="str">
        <f t="shared" si="688"/>
        <v/>
      </c>
      <c r="AI2680" s="54" t="str">
        <f t="shared" si="689"/>
        <v/>
      </c>
      <c r="AJ2680" s="52"/>
      <c r="AK2680" s="55"/>
      <c r="AL2680" s="55"/>
      <c r="AM2680" s="55"/>
      <c r="AN2680" s="54" t="str">
        <f t="shared" si="690"/>
        <v/>
      </c>
      <c r="AO2680" s="54" t="str">
        <f t="shared" si="691"/>
        <v/>
      </c>
      <c r="AP2680" s="53"/>
      <c r="AQ2680" s="53"/>
      <c r="AR2680" s="1"/>
      <c r="AS2680" s="1"/>
    </row>
    <row r="2681" spans="1:45" ht="18.75" customHeight="1" x14ac:dyDescent="0.35">
      <c r="A2681" s="1"/>
      <c r="B2681" s="49">
        <f>IF(R2681="",0,COUNTIF($R$7:R2681,R2681))</f>
        <v>0</v>
      </c>
      <c r="C2681" s="49" t="str">
        <f t="shared" si="676"/>
        <v>0</v>
      </c>
      <c r="D2681" s="49">
        <f>IF(X2681="",0,COUNTIF($X$7:X2681,X2681))</f>
        <v>0</v>
      </c>
      <c r="E2681" s="49" t="str">
        <f t="shared" si="677"/>
        <v>0</v>
      </c>
      <c r="F2681" s="49">
        <f>IF(AD2681="",0,COUNTIF($AD$7:AD2681,AD2681))</f>
        <v>0</v>
      </c>
      <c r="G2681" s="49" t="str">
        <f t="shared" si="678"/>
        <v>0</v>
      </c>
      <c r="H2681" s="49">
        <f>IF(AJ2681="",0,COUNTIF($AJ$7:AJ2681,AJ2681))</f>
        <v>0</v>
      </c>
      <c r="I2681" s="49" t="str">
        <f t="shared" si="679"/>
        <v>0</v>
      </c>
      <c r="J2681" s="120">
        <f t="shared" si="680"/>
        <v>0</v>
      </c>
      <c r="K2681" s="50" t="str">
        <f t="shared" si="681"/>
        <v>-</v>
      </c>
      <c r="L2681" s="49">
        <f>IF(N2681="",0,COUNTIF($N$7:N2681,N2681))</f>
        <v>0</v>
      </c>
      <c r="M2681" s="50" t="str">
        <f t="shared" si="682"/>
        <v>0</v>
      </c>
      <c r="N2681" s="49" t="str">
        <f t="shared" si="683"/>
        <v/>
      </c>
      <c r="O2681" s="1"/>
      <c r="P2681" s="112"/>
      <c r="Q2681" s="4"/>
      <c r="R2681" s="4"/>
      <c r="S2681" s="54" t="str">
        <f t="shared" si="684"/>
        <v/>
      </c>
      <c r="T2681" s="51"/>
      <c r="U2681" s="53"/>
      <c r="V2681" s="233"/>
      <c r="W2681" s="234" t="str">
        <f t="shared" si="685"/>
        <v/>
      </c>
      <c r="X2681" s="52"/>
      <c r="Y2681" s="53"/>
      <c r="Z2681" s="53"/>
      <c r="AA2681" s="53"/>
      <c r="AB2681" s="54" t="str">
        <f t="shared" si="686"/>
        <v/>
      </c>
      <c r="AC2681" s="54" t="str">
        <f t="shared" si="687"/>
        <v/>
      </c>
      <c r="AD2681" s="52"/>
      <c r="AE2681" s="53"/>
      <c r="AF2681" s="53"/>
      <c r="AG2681" s="53"/>
      <c r="AH2681" s="54" t="str">
        <f t="shared" si="688"/>
        <v/>
      </c>
      <c r="AI2681" s="54" t="str">
        <f t="shared" si="689"/>
        <v/>
      </c>
      <c r="AJ2681" s="52"/>
      <c r="AK2681" s="55"/>
      <c r="AL2681" s="55"/>
      <c r="AM2681" s="55"/>
      <c r="AN2681" s="54" t="str">
        <f t="shared" si="690"/>
        <v/>
      </c>
      <c r="AO2681" s="54" t="str">
        <f t="shared" si="691"/>
        <v/>
      </c>
      <c r="AP2681" s="53"/>
      <c r="AQ2681" s="53"/>
      <c r="AR2681" s="1"/>
      <c r="AS2681" s="1"/>
    </row>
    <row r="2682" spans="1:45" ht="18.75" customHeight="1" x14ac:dyDescent="0.35">
      <c r="A2682" s="1"/>
      <c r="B2682" s="49">
        <f>IF(R2682="",0,COUNTIF($R$7:R2682,R2682))</f>
        <v>0</v>
      </c>
      <c r="C2682" s="49" t="str">
        <f t="shared" si="676"/>
        <v>0</v>
      </c>
      <c r="D2682" s="49">
        <f>IF(X2682="",0,COUNTIF($X$7:X2682,X2682))</f>
        <v>0</v>
      </c>
      <c r="E2682" s="49" t="str">
        <f t="shared" si="677"/>
        <v>0</v>
      </c>
      <c r="F2682" s="49">
        <f>IF(AD2682="",0,COUNTIF($AD$7:AD2682,AD2682))</f>
        <v>0</v>
      </c>
      <c r="G2682" s="49" t="str">
        <f t="shared" si="678"/>
        <v>0</v>
      </c>
      <c r="H2682" s="49">
        <f>IF(AJ2682="",0,COUNTIF($AJ$7:AJ2682,AJ2682))</f>
        <v>0</v>
      </c>
      <c r="I2682" s="49" t="str">
        <f t="shared" si="679"/>
        <v>0</v>
      </c>
      <c r="J2682" s="120">
        <f t="shared" si="680"/>
        <v>0</v>
      </c>
      <c r="K2682" s="50" t="str">
        <f t="shared" si="681"/>
        <v>-</v>
      </c>
      <c r="L2682" s="49">
        <f>IF(N2682="",0,COUNTIF($N$7:N2682,N2682))</f>
        <v>0</v>
      </c>
      <c r="M2682" s="50" t="str">
        <f t="shared" si="682"/>
        <v>0</v>
      </c>
      <c r="N2682" s="49" t="str">
        <f t="shared" si="683"/>
        <v/>
      </c>
      <c r="O2682" s="1"/>
      <c r="P2682" s="112"/>
      <c r="Q2682" s="4"/>
      <c r="R2682" s="4"/>
      <c r="S2682" s="54" t="str">
        <f t="shared" si="684"/>
        <v/>
      </c>
      <c r="T2682" s="51"/>
      <c r="U2682" s="53"/>
      <c r="V2682" s="233"/>
      <c r="W2682" s="234" t="str">
        <f t="shared" si="685"/>
        <v/>
      </c>
      <c r="X2682" s="52"/>
      <c r="Y2682" s="53"/>
      <c r="Z2682" s="53"/>
      <c r="AA2682" s="53"/>
      <c r="AB2682" s="54" t="str">
        <f t="shared" si="686"/>
        <v/>
      </c>
      <c r="AC2682" s="54" t="str">
        <f t="shared" si="687"/>
        <v/>
      </c>
      <c r="AD2682" s="52"/>
      <c r="AE2682" s="53"/>
      <c r="AF2682" s="53"/>
      <c r="AG2682" s="53"/>
      <c r="AH2682" s="54" t="str">
        <f t="shared" si="688"/>
        <v/>
      </c>
      <c r="AI2682" s="54" t="str">
        <f t="shared" si="689"/>
        <v/>
      </c>
      <c r="AJ2682" s="52"/>
      <c r="AK2682" s="55"/>
      <c r="AL2682" s="55"/>
      <c r="AM2682" s="55"/>
      <c r="AN2682" s="54" t="str">
        <f t="shared" si="690"/>
        <v/>
      </c>
      <c r="AO2682" s="54" t="str">
        <f t="shared" si="691"/>
        <v/>
      </c>
      <c r="AP2682" s="53"/>
      <c r="AQ2682" s="53"/>
      <c r="AR2682" s="1"/>
      <c r="AS2682" s="1"/>
    </row>
    <row r="2683" spans="1:45" ht="18.75" customHeight="1" x14ac:dyDescent="0.35">
      <c r="A2683" s="1"/>
      <c r="B2683" s="49">
        <f>IF(R2683="",0,COUNTIF($R$7:R2683,R2683))</f>
        <v>0</v>
      </c>
      <c r="C2683" s="49" t="str">
        <f t="shared" si="676"/>
        <v>0</v>
      </c>
      <c r="D2683" s="49">
        <f>IF(X2683="",0,COUNTIF($X$7:X2683,X2683))</f>
        <v>0</v>
      </c>
      <c r="E2683" s="49" t="str">
        <f t="shared" si="677"/>
        <v>0</v>
      </c>
      <c r="F2683" s="49">
        <f>IF(AD2683="",0,COUNTIF($AD$7:AD2683,AD2683))</f>
        <v>0</v>
      </c>
      <c r="G2683" s="49" t="str">
        <f t="shared" si="678"/>
        <v>0</v>
      </c>
      <c r="H2683" s="49">
        <f>IF(AJ2683="",0,COUNTIF($AJ$7:AJ2683,AJ2683))</f>
        <v>0</v>
      </c>
      <c r="I2683" s="49" t="str">
        <f t="shared" si="679"/>
        <v>0</v>
      </c>
      <c r="J2683" s="120">
        <f t="shared" si="680"/>
        <v>0</v>
      </c>
      <c r="K2683" s="50" t="str">
        <f t="shared" si="681"/>
        <v>-</v>
      </c>
      <c r="L2683" s="49">
        <f>IF(N2683="",0,COUNTIF($N$7:N2683,N2683))</f>
        <v>0</v>
      </c>
      <c r="M2683" s="50" t="str">
        <f t="shared" si="682"/>
        <v>0</v>
      </c>
      <c r="N2683" s="49" t="str">
        <f t="shared" si="683"/>
        <v/>
      </c>
      <c r="O2683" s="1"/>
      <c r="P2683" s="112"/>
      <c r="Q2683" s="4"/>
      <c r="R2683" s="4"/>
      <c r="S2683" s="54" t="str">
        <f t="shared" si="684"/>
        <v/>
      </c>
      <c r="T2683" s="51"/>
      <c r="U2683" s="53"/>
      <c r="V2683" s="233"/>
      <c r="W2683" s="234" t="str">
        <f t="shared" si="685"/>
        <v/>
      </c>
      <c r="X2683" s="52"/>
      <c r="Y2683" s="53"/>
      <c r="Z2683" s="53"/>
      <c r="AA2683" s="53"/>
      <c r="AB2683" s="54" t="str">
        <f t="shared" si="686"/>
        <v/>
      </c>
      <c r="AC2683" s="54" t="str">
        <f t="shared" si="687"/>
        <v/>
      </c>
      <c r="AD2683" s="52"/>
      <c r="AE2683" s="53"/>
      <c r="AF2683" s="53"/>
      <c r="AG2683" s="53"/>
      <c r="AH2683" s="54" t="str">
        <f t="shared" si="688"/>
        <v/>
      </c>
      <c r="AI2683" s="54" t="str">
        <f t="shared" si="689"/>
        <v/>
      </c>
      <c r="AJ2683" s="52"/>
      <c r="AK2683" s="55"/>
      <c r="AL2683" s="55"/>
      <c r="AM2683" s="55"/>
      <c r="AN2683" s="54" t="str">
        <f t="shared" si="690"/>
        <v/>
      </c>
      <c r="AO2683" s="54" t="str">
        <f t="shared" si="691"/>
        <v/>
      </c>
      <c r="AP2683" s="53"/>
      <c r="AQ2683" s="53"/>
      <c r="AR2683" s="1"/>
      <c r="AS2683" s="1"/>
    </row>
    <row r="2684" spans="1:45" ht="18.75" customHeight="1" x14ac:dyDescent="0.35">
      <c r="A2684" s="1"/>
      <c r="B2684" s="49">
        <f>IF(R2684="",0,COUNTIF($R$7:R2684,R2684))</f>
        <v>0</v>
      </c>
      <c r="C2684" s="49" t="str">
        <f t="shared" si="676"/>
        <v>0</v>
      </c>
      <c r="D2684" s="49">
        <f>IF(X2684="",0,COUNTIF($X$7:X2684,X2684))</f>
        <v>0</v>
      </c>
      <c r="E2684" s="49" t="str">
        <f t="shared" si="677"/>
        <v>0</v>
      </c>
      <c r="F2684" s="49">
        <f>IF(AD2684="",0,COUNTIF($AD$7:AD2684,AD2684))</f>
        <v>0</v>
      </c>
      <c r="G2684" s="49" t="str">
        <f t="shared" si="678"/>
        <v>0</v>
      </c>
      <c r="H2684" s="49">
        <f>IF(AJ2684="",0,COUNTIF($AJ$7:AJ2684,AJ2684))</f>
        <v>0</v>
      </c>
      <c r="I2684" s="49" t="str">
        <f t="shared" si="679"/>
        <v>0</v>
      </c>
      <c r="J2684" s="120">
        <f t="shared" si="680"/>
        <v>0</v>
      </c>
      <c r="K2684" s="50" t="str">
        <f t="shared" si="681"/>
        <v>-</v>
      </c>
      <c r="L2684" s="49">
        <f>IF(N2684="",0,COUNTIF($N$7:N2684,N2684))</f>
        <v>0</v>
      </c>
      <c r="M2684" s="50" t="str">
        <f t="shared" si="682"/>
        <v>0</v>
      </c>
      <c r="N2684" s="49" t="str">
        <f t="shared" si="683"/>
        <v/>
      </c>
      <c r="O2684" s="1"/>
      <c r="P2684" s="112"/>
      <c r="Q2684" s="4"/>
      <c r="R2684" s="4"/>
      <c r="S2684" s="54" t="str">
        <f t="shared" si="684"/>
        <v/>
      </c>
      <c r="T2684" s="51"/>
      <c r="U2684" s="53"/>
      <c r="V2684" s="233"/>
      <c r="W2684" s="234" t="str">
        <f t="shared" si="685"/>
        <v/>
      </c>
      <c r="X2684" s="52"/>
      <c r="Y2684" s="53"/>
      <c r="Z2684" s="53"/>
      <c r="AA2684" s="53"/>
      <c r="AB2684" s="54" t="str">
        <f t="shared" si="686"/>
        <v/>
      </c>
      <c r="AC2684" s="54" t="str">
        <f t="shared" si="687"/>
        <v/>
      </c>
      <c r="AD2684" s="52"/>
      <c r="AE2684" s="53"/>
      <c r="AF2684" s="53"/>
      <c r="AG2684" s="53"/>
      <c r="AH2684" s="54" t="str">
        <f t="shared" si="688"/>
        <v/>
      </c>
      <c r="AI2684" s="54" t="str">
        <f t="shared" si="689"/>
        <v/>
      </c>
      <c r="AJ2684" s="52"/>
      <c r="AK2684" s="55"/>
      <c r="AL2684" s="55"/>
      <c r="AM2684" s="55"/>
      <c r="AN2684" s="54" t="str">
        <f t="shared" si="690"/>
        <v/>
      </c>
      <c r="AO2684" s="54" t="str">
        <f t="shared" si="691"/>
        <v/>
      </c>
      <c r="AP2684" s="53"/>
      <c r="AQ2684" s="53"/>
      <c r="AR2684" s="1"/>
      <c r="AS2684" s="1"/>
    </row>
    <row r="2685" spans="1:45" ht="18.75" customHeight="1" x14ac:dyDescent="0.35">
      <c r="A2685" s="1"/>
      <c r="B2685" s="49">
        <f>IF(R2685="",0,COUNTIF($R$7:R2685,R2685))</f>
        <v>0</v>
      </c>
      <c r="C2685" s="49" t="str">
        <f t="shared" si="676"/>
        <v>0</v>
      </c>
      <c r="D2685" s="49">
        <f>IF(X2685="",0,COUNTIF($X$7:X2685,X2685))</f>
        <v>0</v>
      </c>
      <c r="E2685" s="49" t="str">
        <f t="shared" si="677"/>
        <v>0</v>
      </c>
      <c r="F2685" s="49">
        <f>IF(AD2685="",0,COUNTIF($AD$7:AD2685,AD2685))</f>
        <v>0</v>
      </c>
      <c r="G2685" s="49" t="str">
        <f t="shared" si="678"/>
        <v>0</v>
      </c>
      <c r="H2685" s="49">
        <f>IF(AJ2685="",0,COUNTIF($AJ$7:AJ2685,AJ2685))</f>
        <v>0</v>
      </c>
      <c r="I2685" s="49" t="str">
        <f t="shared" si="679"/>
        <v>0</v>
      </c>
      <c r="J2685" s="120">
        <f t="shared" si="680"/>
        <v>0</v>
      </c>
      <c r="K2685" s="50" t="str">
        <f t="shared" si="681"/>
        <v>-</v>
      </c>
      <c r="L2685" s="49">
        <f>IF(N2685="",0,COUNTIF($N$7:N2685,N2685))</f>
        <v>0</v>
      </c>
      <c r="M2685" s="50" t="str">
        <f t="shared" si="682"/>
        <v>0</v>
      </c>
      <c r="N2685" s="49" t="str">
        <f t="shared" si="683"/>
        <v/>
      </c>
      <c r="O2685" s="1"/>
      <c r="P2685" s="112"/>
      <c r="Q2685" s="4"/>
      <c r="R2685" s="4"/>
      <c r="S2685" s="54" t="str">
        <f t="shared" si="684"/>
        <v/>
      </c>
      <c r="T2685" s="51"/>
      <c r="U2685" s="53"/>
      <c r="V2685" s="233"/>
      <c r="W2685" s="234" t="str">
        <f t="shared" si="685"/>
        <v/>
      </c>
      <c r="X2685" s="52"/>
      <c r="Y2685" s="53"/>
      <c r="Z2685" s="53"/>
      <c r="AA2685" s="53"/>
      <c r="AB2685" s="54" t="str">
        <f t="shared" si="686"/>
        <v/>
      </c>
      <c r="AC2685" s="54" t="str">
        <f t="shared" si="687"/>
        <v/>
      </c>
      <c r="AD2685" s="52"/>
      <c r="AE2685" s="53"/>
      <c r="AF2685" s="53"/>
      <c r="AG2685" s="53"/>
      <c r="AH2685" s="54" t="str">
        <f t="shared" si="688"/>
        <v/>
      </c>
      <c r="AI2685" s="54" t="str">
        <f t="shared" si="689"/>
        <v/>
      </c>
      <c r="AJ2685" s="52"/>
      <c r="AK2685" s="55"/>
      <c r="AL2685" s="55"/>
      <c r="AM2685" s="55"/>
      <c r="AN2685" s="54" t="str">
        <f t="shared" si="690"/>
        <v/>
      </c>
      <c r="AO2685" s="54" t="str">
        <f t="shared" si="691"/>
        <v/>
      </c>
      <c r="AP2685" s="53"/>
      <c r="AQ2685" s="53"/>
      <c r="AR2685" s="1"/>
      <c r="AS2685" s="1"/>
    </row>
    <row r="2686" spans="1:45" ht="18.75" customHeight="1" x14ac:dyDescent="0.35">
      <c r="A2686" s="1"/>
      <c r="B2686" s="49">
        <f>IF(R2686="",0,COUNTIF($R$7:R2686,R2686))</f>
        <v>0</v>
      </c>
      <c r="C2686" s="49" t="str">
        <f t="shared" si="676"/>
        <v>0</v>
      </c>
      <c r="D2686" s="49">
        <f>IF(X2686="",0,COUNTIF($X$7:X2686,X2686))</f>
        <v>0</v>
      </c>
      <c r="E2686" s="49" t="str">
        <f t="shared" si="677"/>
        <v>0</v>
      </c>
      <c r="F2686" s="49">
        <f>IF(AD2686="",0,COUNTIF($AD$7:AD2686,AD2686))</f>
        <v>0</v>
      </c>
      <c r="G2686" s="49" t="str">
        <f t="shared" si="678"/>
        <v>0</v>
      </c>
      <c r="H2686" s="49">
        <f>IF(AJ2686="",0,COUNTIF($AJ$7:AJ2686,AJ2686))</f>
        <v>0</v>
      </c>
      <c r="I2686" s="49" t="str">
        <f t="shared" si="679"/>
        <v>0</v>
      </c>
      <c r="J2686" s="120">
        <f t="shared" si="680"/>
        <v>0</v>
      </c>
      <c r="K2686" s="50" t="str">
        <f t="shared" si="681"/>
        <v>-</v>
      </c>
      <c r="L2686" s="49">
        <f>IF(N2686="",0,COUNTIF($N$7:N2686,N2686))</f>
        <v>0</v>
      </c>
      <c r="M2686" s="50" t="str">
        <f t="shared" si="682"/>
        <v>0</v>
      </c>
      <c r="N2686" s="49" t="str">
        <f t="shared" si="683"/>
        <v/>
      </c>
      <c r="O2686" s="1"/>
      <c r="P2686" s="112"/>
      <c r="Q2686" s="4"/>
      <c r="R2686" s="4"/>
      <c r="S2686" s="54" t="str">
        <f t="shared" si="684"/>
        <v/>
      </c>
      <c r="T2686" s="51"/>
      <c r="U2686" s="53"/>
      <c r="V2686" s="233"/>
      <c r="W2686" s="234" t="str">
        <f t="shared" si="685"/>
        <v/>
      </c>
      <c r="X2686" s="52"/>
      <c r="Y2686" s="53"/>
      <c r="Z2686" s="53"/>
      <c r="AA2686" s="53"/>
      <c r="AB2686" s="54" t="str">
        <f t="shared" si="686"/>
        <v/>
      </c>
      <c r="AC2686" s="54" t="str">
        <f t="shared" si="687"/>
        <v/>
      </c>
      <c r="AD2686" s="52"/>
      <c r="AE2686" s="53"/>
      <c r="AF2686" s="53"/>
      <c r="AG2686" s="53"/>
      <c r="AH2686" s="54" t="str">
        <f t="shared" si="688"/>
        <v/>
      </c>
      <c r="AI2686" s="54" t="str">
        <f t="shared" si="689"/>
        <v/>
      </c>
      <c r="AJ2686" s="52"/>
      <c r="AK2686" s="55"/>
      <c r="AL2686" s="55"/>
      <c r="AM2686" s="55"/>
      <c r="AN2686" s="54" t="str">
        <f t="shared" si="690"/>
        <v/>
      </c>
      <c r="AO2686" s="54" t="str">
        <f t="shared" si="691"/>
        <v/>
      </c>
      <c r="AP2686" s="53"/>
      <c r="AQ2686" s="53"/>
      <c r="AR2686" s="1"/>
      <c r="AS2686" s="1"/>
    </row>
    <row r="2687" spans="1:45" ht="18.75" customHeight="1" x14ac:dyDescent="0.35">
      <c r="A2687" s="1"/>
      <c r="B2687" s="49">
        <f>IF(R2687="",0,COUNTIF($R$7:R2687,R2687))</f>
        <v>0</v>
      </c>
      <c r="C2687" s="49" t="str">
        <f t="shared" si="676"/>
        <v>0</v>
      </c>
      <c r="D2687" s="49">
        <f>IF(X2687="",0,COUNTIF($X$7:X2687,X2687))</f>
        <v>0</v>
      </c>
      <c r="E2687" s="49" t="str">
        <f t="shared" si="677"/>
        <v>0</v>
      </c>
      <c r="F2687" s="49">
        <f>IF(AD2687="",0,COUNTIF($AD$7:AD2687,AD2687))</f>
        <v>0</v>
      </c>
      <c r="G2687" s="49" t="str">
        <f t="shared" si="678"/>
        <v>0</v>
      </c>
      <c r="H2687" s="49">
        <f>IF(AJ2687="",0,COUNTIF($AJ$7:AJ2687,AJ2687))</f>
        <v>0</v>
      </c>
      <c r="I2687" s="49" t="str">
        <f t="shared" si="679"/>
        <v>0</v>
      </c>
      <c r="J2687" s="120">
        <f t="shared" si="680"/>
        <v>0</v>
      </c>
      <c r="K2687" s="50" t="str">
        <f t="shared" si="681"/>
        <v>-</v>
      </c>
      <c r="L2687" s="49">
        <f>IF(N2687="",0,COUNTIF($N$7:N2687,N2687))</f>
        <v>0</v>
      </c>
      <c r="M2687" s="50" t="str">
        <f t="shared" si="682"/>
        <v>0</v>
      </c>
      <c r="N2687" s="49" t="str">
        <f t="shared" si="683"/>
        <v/>
      </c>
      <c r="O2687" s="1"/>
      <c r="P2687" s="112"/>
      <c r="Q2687" s="4"/>
      <c r="R2687" s="4"/>
      <c r="S2687" s="54" t="str">
        <f t="shared" si="684"/>
        <v/>
      </c>
      <c r="T2687" s="51"/>
      <c r="U2687" s="53"/>
      <c r="V2687" s="233"/>
      <c r="W2687" s="234" t="str">
        <f t="shared" si="685"/>
        <v/>
      </c>
      <c r="X2687" s="52"/>
      <c r="Y2687" s="53"/>
      <c r="Z2687" s="53"/>
      <c r="AA2687" s="53"/>
      <c r="AB2687" s="54" t="str">
        <f t="shared" si="686"/>
        <v/>
      </c>
      <c r="AC2687" s="54" t="str">
        <f t="shared" si="687"/>
        <v/>
      </c>
      <c r="AD2687" s="52"/>
      <c r="AE2687" s="53"/>
      <c r="AF2687" s="53"/>
      <c r="AG2687" s="53"/>
      <c r="AH2687" s="54" t="str">
        <f t="shared" si="688"/>
        <v/>
      </c>
      <c r="AI2687" s="54" t="str">
        <f t="shared" si="689"/>
        <v/>
      </c>
      <c r="AJ2687" s="52"/>
      <c r="AK2687" s="55"/>
      <c r="AL2687" s="55"/>
      <c r="AM2687" s="55"/>
      <c r="AN2687" s="54" t="str">
        <f t="shared" si="690"/>
        <v/>
      </c>
      <c r="AO2687" s="54" t="str">
        <f t="shared" si="691"/>
        <v/>
      </c>
      <c r="AP2687" s="53"/>
      <c r="AQ2687" s="53"/>
      <c r="AR2687" s="1"/>
      <c r="AS2687" s="1"/>
    </row>
    <row r="2688" spans="1:45" ht="18.75" customHeight="1" x14ac:dyDescent="0.35">
      <c r="A2688" s="1"/>
      <c r="B2688" s="49">
        <f>IF(R2688="",0,COUNTIF($R$7:R2688,R2688))</f>
        <v>0</v>
      </c>
      <c r="C2688" s="49" t="str">
        <f t="shared" si="676"/>
        <v>0</v>
      </c>
      <c r="D2688" s="49">
        <f>IF(X2688="",0,COUNTIF($X$7:X2688,X2688))</f>
        <v>0</v>
      </c>
      <c r="E2688" s="49" t="str">
        <f t="shared" si="677"/>
        <v>0</v>
      </c>
      <c r="F2688" s="49">
        <f>IF(AD2688="",0,COUNTIF($AD$7:AD2688,AD2688))</f>
        <v>0</v>
      </c>
      <c r="G2688" s="49" t="str">
        <f t="shared" si="678"/>
        <v>0</v>
      </c>
      <c r="H2688" s="49">
        <f>IF(AJ2688="",0,COUNTIF($AJ$7:AJ2688,AJ2688))</f>
        <v>0</v>
      </c>
      <c r="I2688" s="49" t="str">
        <f t="shared" si="679"/>
        <v>0</v>
      </c>
      <c r="J2688" s="120">
        <f t="shared" si="680"/>
        <v>0</v>
      </c>
      <c r="K2688" s="50" t="str">
        <f t="shared" si="681"/>
        <v>-</v>
      </c>
      <c r="L2688" s="49">
        <f>IF(N2688="",0,COUNTIF($N$7:N2688,N2688))</f>
        <v>0</v>
      </c>
      <c r="M2688" s="50" t="str">
        <f t="shared" si="682"/>
        <v>0</v>
      </c>
      <c r="N2688" s="49" t="str">
        <f t="shared" si="683"/>
        <v/>
      </c>
      <c r="O2688" s="1"/>
      <c r="P2688" s="112"/>
      <c r="Q2688" s="4"/>
      <c r="R2688" s="4"/>
      <c r="S2688" s="54" t="str">
        <f t="shared" si="684"/>
        <v/>
      </c>
      <c r="T2688" s="51"/>
      <c r="U2688" s="53"/>
      <c r="V2688" s="233"/>
      <c r="W2688" s="234" t="str">
        <f t="shared" si="685"/>
        <v/>
      </c>
      <c r="X2688" s="52"/>
      <c r="Y2688" s="53"/>
      <c r="Z2688" s="53"/>
      <c r="AA2688" s="53"/>
      <c r="AB2688" s="54" t="str">
        <f t="shared" si="686"/>
        <v/>
      </c>
      <c r="AC2688" s="54" t="str">
        <f t="shared" si="687"/>
        <v/>
      </c>
      <c r="AD2688" s="52"/>
      <c r="AE2688" s="53"/>
      <c r="AF2688" s="53"/>
      <c r="AG2688" s="53"/>
      <c r="AH2688" s="54" t="str">
        <f t="shared" si="688"/>
        <v/>
      </c>
      <c r="AI2688" s="54" t="str">
        <f t="shared" si="689"/>
        <v/>
      </c>
      <c r="AJ2688" s="52"/>
      <c r="AK2688" s="55"/>
      <c r="AL2688" s="55"/>
      <c r="AM2688" s="55"/>
      <c r="AN2688" s="54" t="str">
        <f t="shared" si="690"/>
        <v/>
      </c>
      <c r="AO2688" s="54" t="str">
        <f t="shared" si="691"/>
        <v/>
      </c>
      <c r="AP2688" s="53"/>
      <c r="AQ2688" s="53"/>
      <c r="AR2688" s="1"/>
      <c r="AS2688" s="1"/>
    </row>
    <row r="2689" spans="1:45" ht="18.75" customHeight="1" x14ac:dyDescent="0.35">
      <c r="A2689" s="1"/>
      <c r="B2689" s="49">
        <f>IF(R2689="",0,COUNTIF($R$7:R2689,R2689))</f>
        <v>0</v>
      </c>
      <c r="C2689" s="49" t="str">
        <f t="shared" si="676"/>
        <v>0</v>
      </c>
      <c r="D2689" s="49">
        <f>IF(X2689="",0,COUNTIF($X$7:X2689,X2689))</f>
        <v>0</v>
      </c>
      <c r="E2689" s="49" t="str">
        <f t="shared" si="677"/>
        <v>0</v>
      </c>
      <c r="F2689" s="49">
        <f>IF(AD2689="",0,COUNTIF($AD$7:AD2689,AD2689))</f>
        <v>0</v>
      </c>
      <c r="G2689" s="49" t="str">
        <f t="shared" si="678"/>
        <v>0</v>
      </c>
      <c r="H2689" s="49">
        <f>IF(AJ2689="",0,COUNTIF($AJ$7:AJ2689,AJ2689))</f>
        <v>0</v>
      </c>
      <c r="I2689" s="49" t="str">
        <f t="shared" si="679"/>
        <v>0</v>
      </c>
      <c r="J2689" s="120">
        <f t="shared" si="680"/>
        <v>0</v>
      </c>
      <c r="K2689" s="50" t="str">
        <f t="shared" si="681"/>
        <v>-</v>
      </c>
      <c r="L2689" s="49">
        <f>IF(N2689="",0,COUNTIF($N$7:N2689,N2689))</f>
        <v>0</v>
      </c>
      <c r="M2689" s="50" t="str">
        <f t="shared" si="682"/>
        <v>0</v>
      </c>
      <c r="N2689" s="49" t="str">
        <f t="shared" si="683"/>
        <v/>
      </c>
      <c r="O2689" s="1"/>
      <c r="P2689" s="112"/>
      <c r="Q2689" s="4"/>
      <c r="R2689" s="4"/>
      <c r="S2689" s="54" t="str">
        <f t="shared" si="684"/>
        <v/>
      </c>
      <c r="T2689" s="51"/>
      <c r="U2689" s="53"/>
      <c r="V2689" s="233"/>
      <c r="W2689" s="234" t="str">
        <f t="shared" si="685"/>
        <v/>
      </c>
      <c r="X2689" s="52"/>
      <c r="Y2689" s="53"/>
      <c r="Z2689" s="53"/>
      <c r="AA2689" s="53"/>
      <c r="AB2689" s="54" t="str">
        <f t="shared" si="686"/>
        <v/>
      </c>
      <c r="AC2689" s="54" t="str">
        <f t="shared" si="687"/>
        <v/>
      </c>
      <c r="AD2689" s="52"/>
      <c r="AE2689" s="53"/>
      <c r="AF2689" s="53"/>
      <c r="AG2689" s="53"/>
      <c r="AH2689" s="54" t="str">
        <f t="shared" si="688"/>
        <v/>
      </c>
      <c r="AI2689" s="54" t="str">
        <f t="shared" si="689"/>
        <v/>
      </c>
      <c r="AJ2689" s="52"/>
      <c r="AK2689" s="55"/>
      <c r="AL2689" s="55"/>
      <c r="AM2689" s="55"/>
      <c r="AN2689" s="54" t="str">
        <f t="shared" si="690"/>
        <v/>
      </c>
      <c r="AO2689" s="54" t="str">
        <f t="shared" si="691"/>
        <v/>
      </c>
      <c r="AP2689" s="53"/>
      <c r="AQ2689" s="53"/>
      <c r="AR2689" s="1"/>
      <c r="AS2689" s="1"/>
    </row>
    <row r="2690" spans="1:45" ht="18.75" customHeight="1" x14ac:dyDescent="0.35">
      <c r="A2690" s="1"/>
      <c r="B2690" s="49">
        <f>IF(R2690="",0,COUNTIF($R$7:R2690,R2690))</f>
        <v>0</v>
      </c>
      <c r="C2690" s="49" t="str">
        <f t="shared" si="676"/>
        <v>0</v>
      </c>
      <c r="D2690" s="49">
        <f>IF(X2690="",0,COUNTIF($X$7:X2690,X2690))</f>
        <v>0</v>
      </c>
      <c r="E2690" s="49" t="str">
        <f t="shared" si="677"/>
        <v>0</v>
      </c>
      <c r="F2690" s="49">
        <f>IF(AD2690="",0,COUNTIF($AD$7:AD2690,AD2690))</f>
        <v>0</v>
      </c>
      <c r="G2690" s="49" t="str">
        <f t="shared" si="678"/>
        <v>0</v>
      </c>
      <c r="H2690" s="49">
        <f>IF(AJ2690="",0,COUNTIF($AJ$7:AJ2690,AJ2690))</f>
        <v>0</v>
      </c>
      <c r="I2690" s="49" t="str">
        <f t="shared" si="679"/>
        <v>0</v>
      </c>
      <c r="J2690" s="120">
        <f t="shared" si="680"/>
        <v>0</v>
      </c>
      <c r="K2690" s="50" t="str">
        <f t="shared" si="681"/>
        <v>-</v>
      </c>
      <c r="L2690" s="49">
        <f>IF(N2690="",0,COUNTIF($N$7:N2690,N2690))</f>
        <v>0</v>
      </c>
      <c r="M2690" s="50" t="str">
        <f t="shared" si="682"/>
        <v>0</v>
      </c>
      <c r="N2690" s="49" t="str">
        <f t="shared" si="683"/>
        <v/>
      </c>
      <c r="O2690" s="1"/>
      <c r="P2690" s="112"/>
      <c r="Q2690" s="4"/>
      <c r="R2690" s="4"/>
      <c r="S2690" s="54" t="str">
        <f t="shared" si="684"/>
        <v/>
      </c>
      <c r="T2690" s="51"/>
      <c r="U2690" s="53"/>
      <c r="V2690" s="233"/>
      <c r="W2690" s="234" t="str">
        <f t="shared" si="685"/>
        <v/>
      </c>
      <c r="X2690" s="52"/>
      <c r="Y2690" s="53"/>
      <c r="Z2690" s="53"/>
      <c r="AA2690" s="53"/>
      <c r="AB2690" s="54" t="str">
        <f t="shared" si="686"/>
        <v/>
      </c>
      <c r="AC2690" s="54" t="str">
        <f t="shared" si="687"/>
        <v/>
      </c>
      <c r="AD2690" s="52"/>
      <c r="AE2690" s="53"/>
      <c r="AF2690" s="53"/>
      <c r="AG2690" s="53"/>
      <c r="AH2690" s="54" t="str">
        <f t="shared" si="688"/>
        <v/>
      </c>
      <c r="AI2690" s="54" t="str">
        <f t="shared" si="689"/>
        <v/>
      </c>
      <c r="AJ2690" s="52"/>
      <c r="AK2690" s="55"/>
      <c r="AL2690" s="55"/>
      <c r="AM2690" s="55"/>
      <c r="AN2690" s="54" t="str">
        <f t="shared" si="690"/>
        <v/>
      </c>
      <c r="AO2690" s="54" t="str">
        <f t="shared" si="691"/>
        <v/>
      </c>
      <c r="AP2690" s="53"/>
      <c r="AQ2690" s="53"/>
      <c r="AR2690" s="1"/>
      <c r="AS2690" s="1"/>
    </row>
    <row r="2691" spans="1:45" ht="18.75" customHeight="1" x14ac:dyDescent="0.35">
      <c r="A2691" s="1"/>
      <c r="B2691" s="49">
        <f>IF(R2691="",0,COUNTIF($R$7:R2691,R2691))</f>
        <v>0</v>
      </c>
      <c r="C2691" s="49" t="str">
        <f t="shared" si="676"/>
        <v>0</v>
      </c>
      <c r="D2691" s="49">
        <f>IF(X2691="",0,COUNTIF($X$7:X2691,X2691))</f>
        <v>0</v>
      </c>
      <c r="E2691" s="49" t="str">
        <f t="shared" si="677"/>
        <v>0</v>
      </c>
      <c r="F2691" s="49">
        <f>IF(AD2691="",0,COUNTIF($AD$7:AD2691,AD2691))</f>
        <v>0</v>
      </c>
      <c r="G2691" s="49" t="str">
        <f t="shared" si="678"/>
        <v>0</v>
      </c>
      <c r="H2691" s="49">
        <f>IF(AJ2691="",0,COUNTIF($AJ$7:AJ2691,AJ2691))</f>
        <v>0</v>
      </c>
      <c r="I2691" s="49" t="str">
        <f t="shared" si="679"/>
        <v>0</v>
      </c>
      <c r="J2691" s="120">
        <f t="shared" si="680"/>
        <v>0</v>
      </c>
      <c r="K2691" s="50" t="str">
        <f t="shared" si="681"/>
        <v>-</v>
      </c>
      <c r="L2691" s="49">
        <f>IF(N2691="",0,COUNTIF($N$7:N2691,N2691))</f>
        <v>0</v>
      </c>
      <c r="M2691" s="50" t="str">
        <f t="shared" si="682"/>
        <v>0</v>
      </c>
      <c r="N2691" s="49" t="str">
        <f t="shared" si="683"/>
        <v/>
      </c>
      <c r="O2691" s="1"/>
      <c r="P2691" s="112"/>
      <c r="Q2691" s="4"/>
      <c r="R2691" s="4"/>
      <c r="S2691" s="54" t="str">
        <f t="shared" si="684"/>
        <v/>
      </c>
      <c r="T2691" s="51"/>
      <c r="U2691" s="53"/>
      <c r="V2691" s="233"/>
      <c r="W2691" s="234" t="str">
        <f t="shared" si="685"/>
        <v/>
      </c>
      <c r="X2691" s="52"/>
      <c r="Y2691" s="53"/>
      <c r="Z2691" s="53"/>
      <c r="AA2691" s="53"/>
      <c r="AB2691" s="54" t="str">
        <f t="shared" si="686"/>
        <v/>
      </c>
      <c r="AC2691" s="54" t="str">
        <f t="shared" si="687"/>
        <v/>
      </c>
      <c r="AD2691" s="52"/>
      <c r="AE2691" s="53"/>
      <c r="AF2691" s="53"/>
      <c r="AG2691" s="53"/>
      <c r="AH2691" s="54" t="str">
        <f t="shared" si="688"/>
        <v/>
      </c>
      <c r="AI2691" s="54" t="str">
        <f t="shared" si="689"/>
        <v/>
      </c>
      <c r="AJ2691" s="52"/>
      <c r="AK2691" s="55"/>
      <c r="AL2691" s="55"/>
      <c r="AM2691" s="55"/>
      <c r="AN2691" s="54" t="str">
        <f t="shared" si="690"/>
        <v/>
      </c>
      <c r="AO2691" s="54" t="str">
        <f t="shared" si="691"/>
        <v/>
      </c>
      <c r="AP2691" s="53"/>
      <c r="AQ2691" s="53"/>
      <c r="AR2691" s="1"/>
      <c r="AS2691" s="1"/>
    </row>
    <row r="2692" spans="1:45" ht="18.75" customHeight="1" x14ac:dyDescent="0.35">
      <c r="A2692" s="1"/>
      <c r="B2692" s="49">
        <f>IF(R2692="",0,COUNTIF($R$7:R2692,R2692))</f>
        <v>0</v>
      </c>
      <c r="C2692" s="49" t="str">
        <f t="shared" si="676"/>
        <v>0</v>
      </c>
      <c r="D2692" s="49">
        <f>IF(X2692="",0,COUNTIF($X$7:X2692,X2692))</f>
        <v>0</v>
      </c>
      <c r="E2692" s="49" t="str">
        <f t="shared" si="677"/>
        <v>0</v>
      </c>
      <c r="F2692" s="49">
        <f>IF(AD2692="",0,COUNTIF($AD$7:AD2692,AD2692))</f>
        <v>0</v>
      </c>
      <c r="G2692" s="49" t="str">
        <f t="shared" si="678"/>
        <v>0</v>
      </c>
      <c r="H2692" s="49">
        <f>IF(AJ2692="",0,COUNTIF($AJ$7:AJ2692,AJ2692))</f>
        <v>0</v>
      </c>
      <c r="I2692" s="49" t="str">
        <f t="shared" si="679"/>
        <v>0</v>
      </c>
      <c r="J2692" s="120">
        <f t="shared" si="680"/>
        <v>0</v>
      </c>
      <c r="K2692" s="50" t="str">
        <f t="shared" si="681"/>
        <v>-</v>
      </c>
      <c r="L2692" s="49">
        <f>IF(N2692="",0,COUNTIF($N$7:N2692,N2692))</f>
        <v>0</v>
      </c>
      <c r="M2692" s="50" t="str">
        <f t="shared" si="682"/>
        <v>0</v>
      </c>
      <c r="N2692" s="49" t="str">
        <f t="shared" si="683"/>
        <v/>
      </c>
      <c r="O2692" s="1"/>
      <c r="P2692" s="112"/>
      <c r="Q2692" s="4"/>
      <c r="R2692" s="4"/>
      <c r="S2692" s="54" t="str">
        <f t="shared" si="684"/>
        <v/>
      </c>
      <c r="T2692" s="51"/>
      <c r="U2692" s="53"/>
      <c r="V2692" s="233"/>
      <c r="W2692" s="234" t="str">
        <f t="shared" si="685"/>
        <v/>
      </c>
      <c r="X2692" s="52"/>
      <c r="Y2692" s="53"/>
      <c r="Z2692" s="53"/>
      <c r="AA2692" s="53"/>
      <c r="AB2692" s="54" t="str">
        <f t="shared" si="686"/>
        <v/>
      </c>
      <c r="AC2692" s="54" t="str">
        <f t="shared" si="687"/>
        <v/>
      </c>
      <c r="AD2692" s="52"/>
      <c r="AE2692" s="53"/>
      <c r="AF2692" s="53"/>
      <c r="AG2692" s="53"/>
      <c r="AH2692" s="54" t="str">
        <f t="shared" si="688"/>
        <v/>
      </c>
      <c r="AI2692" s="54" t="str">
        <f t="shared" si="689"/>
        <v/>
      </c>
      <c r="AJ2692" s="52"/>
      <c r="AK2692" s="55"/>
      <c r="AL2692" s="55"/>
      <c r="AM2692" s="55"/>
      <c r="AN2692" s="54" t="str">
        <f t="shared" si="690"/>
        <v/>
      </c>
      <c r="AO2692" s="54" t="str">
        <f t="shared" si="691"/>
        <v/>
      </c>
      <c r="AP2692" s="53"/>
      <c r="AQ2692" s="53"/>
      <c r="AR2692" s="1"/>
      <c r="AS2692" s="1"/>
    </row>
    <row r="2693" spans="1:45" ht="18.75" customHeight="1" x14ac:dyDescent="0.35">
      <c r="A2693" s="1"/>
      <c r="B2693" s="49">
        <f>IF(R2693="",0,COUNTIF($R$7:R2693,R2693))</f>
        <v>0</v>
      </c>
      <c r="C2693" s="49" t="str">
        <f t="shared" si="676"/>
        <v>0</v>
      </c>
      <c r="D2693" s="49">
        <f>IF(X2693="",0,COUNTIF($X$7:X2693,X2693))</f>
        <v>0</v>
      </c>
      <c r="E2693" s="49" t="str">
        <f t="shared" si="677"/>
        <v>0</v>
      </c>
      <c r="F2693" s="49">
        <f>IF(AD2693="",0,COUNTIF($AD$7:AD2693,AD2693))</f>
        <v>0</v>
      </c>
      <c r="G2693" s="49" t="str">
        <f t="shared" si="678"/>
        <v>0</v>
      </c>
      <c r="H2693" s="49">
        <f>IF(AJ2693="",0,COUNTIF($AJ$7:AJ2693,AJ2693))</f>
        <v>0</v>
      </c>
      <c r="I2693" s="49" t="str">
        <f t="shared" si="679"/>
        <v>0</v>
      </c>
      <c r="J2693" s="120">
        <f t="shared" si="680"/>
        <v>0</v>
      </c>
      <c r="K2693" s="50" t="str">
        <f t="shared" si="681"/>
        <v>-</v>
      </c>
      <c r="L2693" s="49">
        <f>IF(N2693="",0,COUNTIF($N$7:N2693,N2693))</f>
        <v>0</v>
      </c>
      <c r="M2693" s="50" t="str">
        <f t="shared" si="682"/>
        <v>0</v>
      </c>
      <c r="N2693" s="49" t="str">
        <f t="shared" si="683"/>
        <v/>
      </c>
      <c r="O2693" s="1"/>
      <c r="P2693" s="112"/>
      <c r="Q2693" s="4"/>
      <c r="R2693" s="4"/>
      <c r="S2693" s="54" t="str">
        <f t="shared" si="684"/>
        <v/>
      </c>
      <c r="T2693" s="51"/>
      <c r="U2693" s="53"/>
      <c r="V2693" s="233"/>
      <c r="W2693" s="234" t="str">
        <f t="shared" si="685"/>
        <v/>
      </c>
      <c r="X2693" s="52"/>
      <c r="Y2693" s="53"/>
      <c r="Z2693" s="53"/>
      <c r="AA2693" s="53"/>
      <c r="AB2693" s="54" t="str">
        <f t="shared" si="686"/>
        <v/>
      </c>
      <c r="AC2693" s="54" t="str">
        <f t="shared" si="687"/>
        <v/>
      </c>
      <c r="AD2693" s="52"/>
      <c r="AE2693" s="53"/>
      <c r="AF2693" s="53"/>
      <c r="AG2693" s="53"/>
      <c r="AH2693" s="54" t="str">
        <f t="shared" si="688"/>
        <v/>
      </c>
      <c r="AI2693" s="54" t="str">
        <f t="shared" si="689"/>
        <v/>
      </c>
      <c r="AJ2693" s="52"/>
      <c r="AK2693" s="55"/>
      <c r="AL2693" s="55"/>
      <c r="AM2693" s="55"/>
      <c r="AN2693" s="54" t="str">
        <f t="shared" si="690"/>
        <v/>
      </c>
      <c r="AO2693" s="54" t="str">
        <f t="shared" si="691"/>
        <v/>
      </c>
      <c r="AP2693" s="53"/>
      <c r="AQ2693" s="53"/>
      <c r="AR2693" s="1"/>
      <c r="AS2693" s="1"/>
    </row>
    <row r="2694" spans="1:45" ht="18.75" customHeight="1" x14ac:dyDescent="0.35">
      <c r="A2694" s="1"/>
      <c r="B2694" s="49">
        <f>IF(R2694="",0,COUNTIF($R$7:R2694,R2694))</f>
        <v>0</v>
      </c>
      <c r="C2694" s="49" t="str">
        <f t="shared" si="676"/>
        <v>0</v>
      </c>
      <c r="D2694" s="49">
        <f>IF(X2694="",0,COUNTIF($X$7:X2694,X2694))</f>
        <v>0</v>
      </c>
      <c r="E2694" s="49" t="str">
        <f t="shared" si="677"/>
        <v>0</v>
      </c>
      <c r="F2694" s="49">
        <f>IF(AD2694="",0,COUNTIF($AD$7:AD2694,AD2694))</f>
        <v>0</v>
      </c>
      <c r="G2694" s="49" t="str">
        <f t="shared" si="678"/>
        <v>0</v>
      </c>
      <c r="H2694" s="49">
        <f>IF(AJ2694="",0,COUNTIF($AJ$7:AJ2694,AJ2694))</f>
        <v>0</v>
      </c>
      <c r="I2694" s="49" t="str">
        <f t="shared" si="679"/>
        <v>0</v>
      </c>
      <c r="J2694" s="120">
        <f t="shared" si="680"/>
        <v>0</v>
      </c>
      <c r="K2694" s="50" t="str">
        <f t="shared" si="681"/>
        <v>-</v>
      </c>
      <c r="L2694" s="49">
        <f>IF(N2694="",0,COUNTIF($N$7:N2694,N2694))</f>
        <v>0</v>
      </c>
      <c r="M2694" s="50" t="str">
        <f t="shared" si="682"/>
        <v>0</v>
      </c>
      <c r="N2694" s="49" t="str">
        <f t="shared" si="683"/>
        <v/>
      </c>
      <c r="O2694" s="1"/>
      <c r="P2694" s="112"/>
      <c r="Q2694" s="4"/>
      <c r="R2694" s="4"/>
      <c r="S2694" s="54" t="str">
        <f t="shared" si="684"/>
        <v/>
      </c>
      <c r="T2694" s="51"/>
      <c r="U2694" s="53"/>
      <c r="V2694" s="233"/>
      <c r="W2694" s="234" t="str">
        <f t="shared" si="685"/>
        <v/>
      </c>
      <c r="X2694" s="52"/>
      <c r="Y2694" s="53"/>
      <c r="Z2694" s="53"/>
      <c r="AA2694" s="53"/>
      <c r="AB2694" s="54" t="str">
        <f t="shared" si="686"/>
        <v/>
      </c>
      <c r="AC2694" s="54" t="str">
        <f t="shared" si="687"/>
        <v/>
      </c>
      <c r="AD2694" s="52"/>
      <c r="AE2694" s="53"/>
      <c r="AF2694" s="53"/>
      <c r="AG2694" s="53"/>
      <c r="AH2694" s="54" t="str">
        <f t="shared" si="688"/>
        <v/>
      </c>
      <c r="AI2694" s="54" t="str">
        <f t="shared" si="689"/>
        <v/>
      </c>
      <c r="AJ2694" s="52"/>
      <c r="AK2694" s="55"/>
      <c r="AL2694" s="55"/>
      <c r="AM2694" s="55"/>
      <c r="AN2694" s="54" t="str">
        <f t="shared" si="690"/>
        <v/>
      </c>
      <c r="AO2694" s="54" t="str">
        <f t="shared" si="691"/>
        <v/>
      </c>
      <c r="AP2694" s="53"/>
      <c r="AQ2694" s="53"/>
      <c r="AR2694" s="1"/>
      <c r="AS2694" s="1"/>
    </row>
    <row r="2695" spans="1:45" ht="18.75" customHeight="1" x14ac:dyDescent="0.35">
      <c r="A2695" s="1"/>
      <c r="B2695" s="49">
        <f>IF(R2695="",0,COUNTIF($R$7:R2695,R2695))</f>
        <v>0</v>
      </c>
      <c r="C2695" s="49" t="str">
        <f t="shared" si="676"/>
        <v>0</v>
      </c>
      <c r="D2695" s="49">
        <f>IF(X2695="",0,COUNTIF($X$7:X2695,X2695))</f>
        <v>0</v>
      </c>
      <c r="E2695" s="49" t="str">
        <f t="shared" si="677"/>
        <v>0</v>
      </c>
      <c r="F2695" s="49">
        <f>IF(AD2695="",0,COUNTIF($AD$7:AD2695,AD2695))</f>
        <v>0</v>
      </c>
      <c r="G2695" s="49" t="str">
        <f t="shared" si="678"/>
        <v>0</v>
      </c>
      <c r="H2695" s="49">
        <f>IF(AJ2695="",0,COUNTIF($AJ$7:AJ2695,AJ2695))</f>
        <v>0</v>
      </c>
      <c r="I2695" s="49" t="str">
        <f t="shared" si="679"/>
        <v>0</v>
      </c>
      <c r="J2695" s="120">
        <f t="shared" si="680"/>
        <v>0</v>
      </c>
      <c r="K2695" s="50" t="str">
        <f t="shared" si="681"/>
        <v>-</v>
      </c>
      <c r="L2695" s="49">
        <f>IF(N2695="",0,COUNTIF($N$7:N2695,N2695))</f>
        <v>0</v>
      </c>
      <c r="M2695" s="50" t="str">
        <f t="shared" si="682"/>
        <v>0</v>
      </c>
      <c r="N2695" s="49" t="str">
        <f t="shared" si="683"/>
        <v/>
      </c>
      <c r="O2695" s="1"/>
      <c r="P2695" s="112"/>
      <c r="Q2695" s="4"/>
      <c r="R2695" s="4"/>
      <c r="S2695" s="54" t="str">
        <f t="shared" si="684"/>
        <v/>
      </c>
      <c r="T2695" s="51"/>
      <c r="U2695" s="53"/>
      <c r="V2695" s="233"/>
      <c r="W2695" s="234" t="str">
        <f t="shared" si="685"/>
        <v/>
      </c>
      <c r="X2695" s="52"/>
      <c r="Y2695" s="53"/>
      <c r="Z2695" s="53"/>
      <c r="AA2695" s="53"/>
      <c r="AB2695" s="54" t="str">
        <f t="shared" si="686"/>
        <v/>
      </c>
      <c r="AC2695" s="54" t="str">
        <f t="shared" si="687"/>
        <v/>
      </c>
      <c r="AD2695" s="52"/>
      <c r="AE2695" s="53"/>
      <c r="AF2695" s="53"/>
      <c r="AG2695" s="53"/>
      <c r="AH2695" s="54" t="str">
        <f t="shared" si="688"/>
        <v/>
      </c>
      <c r="AI2695" s="54" t="str">
        <f t="shared" si="689"/>
        <v/>
      </c>
      <c r="AJ2695" s="52"/>
      <c r="AK2695" s="55"/>
      <c r="AL2695" s="55"/>
      <c r="AM2695" s="55"/>
      <c r="AN2695" s="54" t="str">
        <f t="shared" si="690"/>
        <v/>
      </c>
      <c r="AO2695" s="54" t="str">
        <f t="shared" si="691"/>
        <v/>
      </c>
      <c r="AP2695" s="53"/>
      <c r="AQ2695" s="53"/>
      <c r="AR2695" s="1"/>
      <c r="AS2695" s="1"/>
    </row>
    <row r="2696" spans="1:45" ht="18.75" customHeight="1" x14ac:dyDescent="0.35">
      <c r="A2696" s="1"/>
      <c r="B2696" s="49">
        <f>IF(R2696="",0,COUNTIF($R$7:R2696,R2696))</f>
        <v>0</v>
      </c>
      <c r="C2696" s="49" t="str">
        <f t="shared" si="676"/>
        <v>0</v>
      </c>
      <c r="D2696" s="49">
        <f>IF(X2696="",0,COUNTIF($X$7:X2696,X2696))</f>
        <v>0</v>
      </c>
      <c r="E2696" s="49" t="str">
        <f t="shared" si="677"/>
        <v>0</v>
      </c>
      <c r="F2696" s="49">
        <f>IF(AD2696="",0,COUNTIF($AD$7:AD2696,AD2696))</f>
        <v>0</v>
      </c>
      <c r="G2696" s="49" t="str">
        <f t="shared" si="678"/>
        <v>0</v>
      </c>
      <c r="H2696" s="49">
        <f>IF(AJ2696="",0,COUNTIF($AJ$7:AJ2696,AJ2696))</f>
        <v>0</v>
      </c>
      <c r="I2696" s="49" t="str">
        <f t="shared" si="679"/>
        <v>0</v>
      </c>
      <c r="J2696" s="120">
        <f t="shared" si="680"/>
        <v>0</v>
      </c>
      <c r="K2696" s="50" t="str">
        <f t="shared" si="681"/>
        <v>-</v>
      </c>
      <c r="L2696" s="49">
        <f>IF(N2696="",0,COUNTIF($N$7:N2696,N2696))</f>
        <v>0</v>
      </c>
      <c r="M2696" s="50" t="str">
        <f t="shared" si="682"/>
        <v>0</v>
      </c>
      <c r="N2696" s="49" t="str">
        <f t="shared" si="683"/>
        <v/>
      </c>
      <c r="O2696" s="1"/>
      <c r="P2696" s="112"/>
      <c r="Q2696" s="4"/>
      <c r="R2696" s="4"/>
      <c r="S2696" s="54" t="str">
        <f t="shared" si="684"/>
        <v/>
      </c>
      <c r="T2696" s="51"/>
      <c r="U2696" s="53"/>
      <c r="V2696" s="233"/>
      <c r="W2696" s="234" t="str">
        <f t="shared" si="685"/>
        <v/>
      </c>
      <c r="X2696" s="52"/>
      <c r="Y2696" s="53"/>
      <c r="Z2696" s="53"/>
      <c r="AA2696" s="53"/>
      <c r="AB2696" s="54" t="str">
        <f t="shared" si="686"/>
        <v/>
      </c>
      <c r="AC2696" s="54" t="str">
        <f t="shared" si="687"/>
        <v/>
      </c>
      <c r="AD2696" s="52"/>
      <c r="AE2696" s="53"/>
      <c r="AF2696" s="53"/>
      <c r="AG2696" s="53"/>
      <c r="AH2696" s="54" t="str">
        <f t="shared" si="688"/>
        <v/>
      </c>
      <c r="AI2696" s="54" t="str">
        <f t="shared" si="689"/>
        <v/>
      </c>
      <c r="AJ2696" s="52"/>
      <c r="AK2696" s="55"/>
      <c r="AL2696" s="55"/>
      <c r="AM2696" s="55"/>
      <c r="AN2696" s="54" t="str">
        <f t="shared" si="690"/>
        <v/>
      </c>
      <c r="AO2696" s="54" t="str">
        <f t="shared" si="691"/>
        <v/>
      </c>
      <c r="AP2696" s="53"/>
      <c r="AQ2696" s="53"/>
      <c r="AR2696" s="1"/>
      <c r="AS2696" s="1"/>
    </row>
    <row r="2697" spans="1:45" ht="18.75" customHeight="1" x14ac:dyDescent="0.35">
      <c r="A2697" s="1"/>
      <c r="B2697" s="49">
        <f>IF(R2697="",0,COUNTIF($R$7:R2697,R2697))</f>
        <v>0</v>
      </c>
      <c r="C2697" s="49" t="str">
        <f t="shared" si="676"/>
        <v>0</v>
      </c>
      <c r="D2697" s="49">
        <f>IF(X2697="",0,COUNTIF($X$7:X2697,X2697))</f>
        <v>0</v>
      </c>
      <c r="E2697" s="49" t="str">
        <f t="shared" si="677"/>
        <v>0</v>
      </c>
      <c r="F2697" s="49">
        <f>IF(AD2697="",0,COUNTIF($AD$7:AD2697,AD2697))</f>
        <v>0</v>
      </c>
      <c r="G2697" s="49" t="str">
        <f t="shared" si="678"/>
        <v>0</v>
      </c>
      <c r="H2697" s="49">
        <f>IF(AJ2697="",0,COUNTIF($AJ$7:AJ2697,AJ2697))</f>
        <v>0</v>
      </c>
      <c r="I2697" s="49" t="str">
        <f t="shared" si="679"/>
        <v>0</v>
      </c>
      <c r="J2697" s="120">
        <f t="shared" si="680"/>
        <v>0</v>
      </c>
      <c r="K2697" s="50" t="str">
        <f t="shared" si="681"/>
        <v>-</v>
      </c>
      <c r="L2697" s="49">
        <f>IF(N2697="",0,COUNTIF($N$7:N2697,N2697))</f>
        <v>0</v>
      </c>
      <c r="M2697" s="50" t="str">
        <f t="shared" si="682"/>
        <v>0</v>
      </c>
      <c r="N2697" s="49" t="str">
        <f t="shared" si="683"/>
        <v/>
      </c>
      <c r="O2697" s="1"/>
      <c r="P2697" s="112"/>
      <c r="Q2697" s="4"/>
      <c r="R2697" s="4"/>
      <c r="S2697" s="54" t="str">
        <f t="shared" si="684"/>
        <v/>
      </c>
      <c r="T2697" s="51"/>
      <c r="U2697" s="53"/>
      <c r="V2697" s="233"/>
      <c r="W2697" s="234" t="str">
        <f t="shared" si="685"/>
        <v/>
      </c>
      <c r="X2697" s="52"/>
      <c r="Y2697" s="53"/>
      <c r="Z2697" s="53"/>
      <c r="AA2697" s="53"/>
      <c r="AB2697" s="54" t="str">
        <f t="shared" si="686"/>
        <v/>
      </c>
      <c r="AC2697" s="54" t="str">
        <f t="shared" si="687"/>
        <v/>
      </c>
      <c r="AD2697" s="52"/>
      <c r="AE2697" s="53"/>
      <c r="AF2697" s="53"/>
      <c r="AG2697" s="53"/>
      <c r="AH2697" s="54" t="str">
        <f t="shared" si="688"/>
        <v/>
      </c>
      <c r="AI2697" s="54" t="str">
        <f t="shared" si="689"/>
        <v/>
      </c>
      <c r="AJ2697" s="52"/>
      <c r="AK2697" s="55"/>
      <c r="AL2697" s="55"/>
      <c r="AM2697" s="55"/>
      <c r="AN2697" s="54" t="str">
        <f t="shared" si="690"/>
        <v/>
      </c>
      <c r="AO2697" s="54" t="str">
        <f t="shared" si="691"/>
        <v/>
      </c>
      <c r="AP2697" s="53"/>
      <c r="AQ2697" s="53"/>
      <c r="AR2697" s="1"/>
      <c r="AS2697" s="1"/>
    </row>
    <row r="2698" spans="1:45" ht="18.75" customHeight="1" x14ac:dyDescent="0.35">
      <c r="A2698" s="1"/>
      <c r="B2698" s="49">
        <f>IF(R2698="",0,COUNTIF($R$7:R2698,R2698))</f>
        <v>0</v>
      </c>
      <c r="C2698" s="49" t="str">
        <f t="shared" si="676"/>
        <v>0</v>
      </c>
      <c r="D2698" s="49">
        <f>IF(X2698="",0,COUNTIF($X$7:X2698,X2698))</f>
        <v>0</v>
      </c>
      <c r="E2698" s="49" t="str">
        <f t="shared" si="677"/>
        <v>0</v>
      </c>
      <c r="F2698" s="49">
        <f>IF(AD2698="",0,COUNTIF($AD$7:AD2698,AD2698))</f>
        <v>0</v>
      </c>
      <c r="G2698" s="49" t="str">
        <f t="shared" si="678"/>
        <v>0</v>
      </c>
      <c r="H2698" s="49">
        <f>IF(AJ2698="",0,COUNTIF($AJ$7:AJ2698,AJ2698))</f>
        <v>0</v>
      </c>
      <c r="I2698" s="49" t="str">
        <f t="shared" si="679"/>
        <v>0</v>
      </c>
      <c r="J2698" s="120">
        <f t="shared" si="680"/>
        <v>0</v>
      </c>
      <c r="K2698" s="50" t="str">
        <f t="shared" si="681"/>
        <v>-</v>
      </c>
      <c r="L2698" s="49">
        <f>IF(N2698="",0,COUNTIF($N$7:N2698,N2698))</f>
        <v>0</v>
      </c>
      <c r="M2698" s="50" t="str">
        <f t="shared" si="682"/>
        <v>0</v>
      </c>
      <c r="N2698" s="49" t="str">
        <f t="shared" si="683"/>
        <v/>
      </c>
      <c r="O2698" s="1"/>
      <c r="P2698" s="112"/>
      <c r="Q2698" s="4"/>
      <c r="R2698" s="4"/>
      <c r="S2698" s="54" t="str">
        <f t="shared" si="684"/>
        <v/>
      </c>
      <c r="T2698" s="51"/>
      <c r="U2698" s="53"/>
      <c r="V2698" s="233"/>
      <c r="W2698" s="234" t="str">
        <f t="shared" si="685"/>
        <v/>
      </c>
      <c r="X2698" s="52"/>
      <c r="Y2698" s="53"/>
      <c r="Z2698" s="53"/>
      <c r="AA2698" s="53"/>
      <c r="AB2698" s="54" t="str">
        <f t="shared" si="686"/>
        <v/>
      </c>
      <c r="AC2698" s="54" t="str">
        <f t="shared" si="687"/>
        <v/>
      </c>
      <c r="AD2698" s="52"/>
      <c r="AE2698" s="53"/>
      <c r="AF2698" s="53"/>
      <c r="AG2698" s="53"/>
      <c r="AH2698" s="54" t="str">
        <f t="shared" si="688"/>
        <v/>
      </c>
      <c r="AI2698" s="54" t="str">
        <f t="shared" si="689"/>
        <v/>
      </c>
      <c r="AJ2698" s="52"/>
      <c r="AK2698" s="55"/>
      <c r="AL2698" s="55"/>
      <c r="AM2698" s="55"/>
      <c r="AN2698" s="54" t="str">
        <f t="shared" si="690"/>
        <v/>
      </c>
      <c r="AO2698" s="54" t="str">
        <f t="shared" si="691"/>
        <v/>
      </c>
      <c r="AP2698" s="53"/>
      <c r="AQ2698" s="53"/>
      <c r="AR2698" s="1"/>
      <c r="AS2698" s="1"/>
    </row>
    <row r="2699" spans="1:45" ht="18.75" customHeight="1" x14ac:dyDescent="0.35">
      <c r="A2699" s="1"/>
      <c r="B2699" s="49">
        <f>IF(R2699="",0,COUNTIF($R$7:R2699,R2699))</f>
        <v>0</v>
      </c>
      <c r="C2699" s="49" t="str">
        <f t="shared" si="676"/>
        <v>0</v>
      </c>
      <c r="D2699" s="49">
        <f>IF(X2699="",0,COUNTIF($X$7:X2699,X2699))</f>
        <v>0</v>
      </c>
      <c r="E2699" s="49" t="str">
        <f t="shared" si="677"/>
        <v>0</v>
      </c>
      <c r="F2699" s="49">
        <f>IF(AD2699="",0,COUNTIF($AD$7:AD2699,AD2699))</f>
        <v>0</v>
      </c>
      <c r="G2699" s="49" t="str">
        <f t="shared" si="678"/>
        <v>0</v>
      </c>
      <c r="H2699" s="49">
        <f>IF(AJ2699="",0,COUNTIF($AJ$7:AJ2699,AJ2699))</f>
        <v>0</v>
      </c>
      <c r="I2699" s="49" t="str">
        <f t="shared" si="679"/>
        <v>0</v>
      </c>
      <c r="J2699" s="120">
        <f t="shared" si="680"/>
        <v>0</v>
      </c>
      <c r="K2699" s="50" t="str">
        <f t="shared" si="681"/>
        <v>-</v>
      </c>
      <c r="L2699" s="49">
        <f>IF(N2699="",0,COUNTIF($N$7:N2699,N2699))</f>
        <v>0</v>
      </c>
      <c r="M2699" s="50" t="str">
        <f t="shared" si="682"/>
        <v>0</v>
      </c>
      <c r="N2699" s="49" t="str">
        <f t="shared" si="683"/>
        <v/>
      </c>
      <c r="O2699" s="1"/>
      <c r="P2699" s="112"/>
      <c r="Q2699" s="4"/>
      <c r="R2699" s="4"/>
      <c r="S2699" s="54" t="str">
        <f t="shared" si="684"/>
        <v/>
      </c>
      <c r="T2699" s="51"/>
      <c r="U2699" s="53"/>
      <c r="V2699" s="233"/>
      <c r="W2699" s="234" t="str">
        <f t="shared" si="685"/>
        <v/>
      </c>
      <c r="X2699" s="52"/>
      <c r="Y2699" s="53"/>
      <c r="Z2699" s="53"/>
      <c r="AA2699" s="53"/>
      <c r="AB2699" s="54" t="str">
        <f t="shared" si="686"/>
        <v/>
      </c>
      <c r="AC2699" s="54" t="str">
        <f t="shared" si="687"/>
        <v/>
      </c>
      <c r="AD2699" s="52"/>
      <c r="AE2699" s="53"/>
      <c r="AF2699" s="53"/>
      <c r="AG2699" s="53"/>
      <c r="AH2699" s="54" t="str">
        <f t="shared" si="688"/>
        <v/>
      </c>
      <c r="AI2699" s="54" t="str">
        <f t="shared" si="689"/>
        <v/>
      </c>
      <c r="AJ2699" s="52"/>
      <c r="AK2699" s="55"/>
      <c r="AL2699" s="55"/>
      <c r="AM2699" s="55"/>
      <c r="AN2699" s="54" t="str">
        <f t="shared" si="690"/>
        <v/>
      </c>
      <c r="AO2699" s="54" t="str">
        <f t="shared" si="691"/>
        <v/>
      </c>
      <c r="AP2699" s="53"/>
      <c r="AQ2699" s="53"/>
      <c r="AR2699" s="1"/>
      <c r="AS2699" s="1"/>
    </row>
    <row r="2700" spans="1:45" ht="18.75" customHeight="1" x14ac:dyDescent="0.35">
      <c r="A2700" s="1"/>
      <c r="B2700" s="49">
        <f>IF(R2700="",0,COUNTIF($R$7:R2700,R2700))</f>
        <v>0</v>
      </c>
      <c r="C2700" s="49" t="str">
        <f t="shared" si="676"/>
        <v>0</v>
      </c>
      <c r="D2700" s="49">
        <f>IF(X2700="",0,COUNTIF($X$7:X2700,X2700))</f>
        <v>0</v>
      </c>
      <c r="E2700" s="49" t="str">
        <f t="shared" si="677"/>
        <v>0</v>
      </c>
      <c r="F2700" s="49">
        <f>IF(AD2700="",0,COUNTIF($AD$7:AD2700,AD2700))</f>
        <v>0</v>
      </c>
      <c r="G2700" s="49" t="str">
        <f t="shared" si="678"/>
        <v>0</v>
      </c>
      <c r="H2700" s="49">
        <f>IF(AJ2700="",0,COUNTIF($AJ$7:AJ2700,AJ2700))</f>
        <v>0</v>
      </c>
      <c r="I2700" s="49" t="str">
        <f t="shared" si="679"/>
        <v>0</v>
      </c>
      <c r="J2700" s="120">
        <f t="shared" si="680"/>
        <v>0</v>
      </c>
      <c r="K2700" s="50" t="str">
        <f t="shared" si="681"/>
        <v>-</v>
      </c>
      <c r="L2700" s="49">
        <f>IF(N2700="",0,COUNTIF($N$7:N2700,N2700))</f>
        <v>0</v>
      </c>
      <c r="M2700" s="50" t="str">
        <f t="shared" si="682"/>
        <v>0</v>
      </c>
      <c r="N2700" s="49" t="str">
        <f t="shared" si="683"/>
        <v/>
      </c>
      <c r="O2700" s="1"/>
      <c r="P2700" s="112"/>
      <c r="Q2700" s="4"/>
      <c r="R2700" s="4"/>
      <c r="S2700" s="54" t="str">
        <f t="shared" si="684"/>
        <v/>
      </c>
      <c r="T2700" s="51"/>
      <c r="U2700" s="53"/>
      <c r="V2700" s="233"/>
      <c r="W2700" s="234" t="str">
        <f t="shared" si="685"/>
        <v/>
      </c>
      <c r="X2700" s="52"/>
      <c r="Y2700" s="53"/>
      <c r="Z2700" s="53"/>
      <c r="AA2700" s="53"/>
      <c r="AB2700" s="54" t="str">
        <f t="shared" si="686"/>
        <v/>
      </c>
      <c r="AC2700" s="54" t="str">
        <f t="shared" si="687"/>
        <v/>
      </c>
      <c r="AD2700" s="52"/>
      <c r="AE2700" s="53"/>
      <c r="AF2700" s="53"/>
      <c r="AG2700" s="53"/>
      <c r="AH2700" s="54" t="str">
        <f t="shared" si="688"/>
        <v/>
      </c>
      <c r="AI2700" s="54" t="str">
        <f t="shared" si="689"/>
        <v/>
      </c>
      <c r="AJ2700" s="52"/>
      <c r="AK2700" s="55"/>
      <c r="AL2700" s="55"/>
      <c r="AM2700" s="55"/>
      <c r="AN2700" s="54" t="str">
        <f t="shared" si="690"/>
        <v/>
      </c>
      <c r="AO2700" s="54" t="str">
        <f t="shared" si="691"/>
        <v/>
      </c>
      <c r="AP2700" s="53"/>
      <c r="AQ2700" s="53"/>
      <c r="AR2700" s="1"/>
      <c r="AS2700" s="1"/>
    </row>
    <row r="2701" spans="1:45" ht="18.75" customHeight="1" x14ac:dyDescent="0.35">
      <c r="A2701" s="1"/>
      <c r="B2701" s="49">
        <f>IF(R2701="",0,COUNTIF($R$7:R2701,R2701))</f>
        <v>0</v>
      </c>
      <c r="C2701" s="49" t="str">
        <f t="shared" si="676"/>
        <v>0</v>
      </c>
      <c r="D2701" s="49">
        <f>IF(X2701="",0,COUNTIF($X$7:X2701,X2701))</f>
        <v>0</v>
      </c>
      <c r="E2701" s="49" t="str">
        <f t="shared" si="677"/>
        <v>0</v>
      </c>
      <c r="F2701" s="49">
        <f>IF(AD2701="",0,COUNTIF($AD$7:AD2701,AD2701))</f>
        <v>0</v>
      </c>
      <c r="G2701" s="49" t="str">
        <f t="shared" si="678"/>
        <v>0</v>
      </c>
      <c r="H2701" s="49">
        <f>IF(AJ2701="",0,COUNTIF($AJ$7:AJ2701,AJ2701))</f>
        <v>0</v>
      </c>
      <c r="I2701" s="49" t="str">
        <f t="shared" si="679"/>
        <v>0</v>
      </c>
      <c r="J2701" s="120">
        <f t="shared" si="680"/>
        <v>0</v>
      </c>
      <c r="K2701" s="50" t="str">
        <f t="shared" si="681"/>
        <v>-</v>
      </c>
      <c r="L2701" s="49">
        <f>IF(N2701="",0,COUNTIF($N$7:N2701,N2701))</f>
        <v>0</v>
      </c>
      <c r="M2701" s="50" t="str">
        <f t="shared" si="682"/>
        <v>0</v>
      </c>
      <c r="N2701" s="49" t="str">
        <f t="shared" si="683"/>
        <v/>
      </c>
      <c r="O2701" s="1"/>
      <c r="P2701" s="112"/>
      <c r="Q2701" s="4"/>
      <c r="R2701" s="4"/>
      <c r="S2701" s="54" t="str">
        <f t="shared" si="684"/>
        <v/>
      </c>
      <c r="T2701" s="51"/>
      <c r="U2701" s="53"/>
      <c r="V2701" s="233"/>
      <c r="W2701" s="234" t="str">
        <f t="shared" si="685"/>
        <v/>
      </c>
      <c r="X2701" s="52"/>
      <c r="Y2701" s="53"/>
      <c r="Z2701" s="53"/>
      <c r="AA2701" s="53"/>
      <c r="AB2701" s="54" t="str">
        <f t="shared" si="686"/>
        <v/>
      </c>
      <c r="AC2701" s="54" t="str">
        <f t="shared" si="687"/>
        <v/>
      </c>
      <c r="AD2701" s="52"/>
      <c r="AE2701" s="53"/>
      <c r="AF2701" s="53"/>
      <c r="AG2701" s="53"/>
      <c r="AH2701" s="54" t="str">
        <f t="shared" si="688"/>
        <v/>
      </c>
      <c r="AI2701" s="54" t="str">
        <f t="shared" si="689"/>
        <v/>
      </c>
      <c r="AJ2701" s="52"/>
      <c r="AK2701" s="55"/>
      <c r="AL2701" s="55"/>
      <c r="AM2701" s="55"/>
      <c r="AN2701" s="54" t="str">
        <f t="shared" si="690"/>
        <v/>
      </c>
      <c r="AO2701" s="54" t="str">
        <f t="shared" si="691"/>
        <v/>
      </c>
      <c r="AP2701" s="53"/>
      <c r="AQ2701" s="53"/>
      <c r="AR2701" s="1"/>
      <c r="AS2701" s="1"/>
    </row>
    <row r="2702" spans="1:45" ht="18.75" customHeight="1" x14ac:dyDescent="0.35">
      <c r="A2702" s="1"/>
      <c r="B2702" s="49">
        <f>IF(R2702="",0,COUNTIF($R$7:R2702,R2702))</f>
        <v>0</v>
      </c>
      <c r="C2702" s="49" t="str">
        <f t="shared" si="676"/>
        <v>0</v>
      </c>
      <c r="D2702" s="49">
        <f>IF(X2702="",0,COUNTIF($X$7:X2702,X2702))</f>
        <v>0</v>
      </c>
      <c r="E2702" s="49" t="str">
        <f t="shared" si="677"/>
        <v>0</v>
      </c>
      <c r="F2702" s="49">
        <f>IF(AD2702="",0,COUNTIF($AD$7:AD2702,AD2702))</f>
        <v>0</v>
      </c>
      <c r="G2702" s="49" t="str">
        <f t="shared" si="678"/>
        <v>0</v>
      </c>
      <c r="H2702" s="49">
        <f>IF(AJ2702="",0,COUNTIF($AJ$7:AJ2702,AJ2702))</f>
        <v>0</v>
      </c>
      <c r="I2702" s="49" t="str">
        <f t="shared" si="679"/>
        <v>0</v>
      </c>
      <c r="J2702" s="120">
        <f t="shared" si="680"/>
        <v>0</v>
      </c>
      <c r="K2702" s="50" t="str">
        <f t="shared" si="681"/>
        <v>-</v>
      </c>
      <c r="L2702" s="49">
        <f>IF(N2702="",0,COUNTIF($N$7:N2702,N2702))</f>
        <v>0</v>
      </c>
      <c r="M2702" s="50" t="str">
        <f t="shared" si="682"/>
        <v>0</v>
      </c>
      <c r="N2702" s="49" t="str">
        <f t="shared" si="683"/>
        <v/>
      </c>
      <c r="O2702" s="1"/>
      <c r="P2702" s="112"/>
      <c r="Q2702" s="4"/>
      <c r="R2702" s="4"/>
      <c r="S2702" s="54" t="str">
        <f t="shared" si="684"/>
        <v/>
      </c>
      <c r="T2702" s="51"/>
      <c r="U2702" s="53"/>
      <c r="V2702" s="233"/>
      <c r="W2702" s="234" t="str">
        <f t="shared" si="685"/>
        <v/>
      </c>
      <c r="X2702" s="52"/>
      <c r="Y2702" s="53"/>
      <c r="Z2702" s="53"/>
      <c r="AA2702" s="53"/>
      <c r="AB2702" s="54" t="str">
        <f t="shared" si="686"/>
        <v/>
      </c>
      <c r="AC2702" s="54" t="str">
        <f t="shared" si="687"/>
        <v/>
      </c>
      <c r="AD2702" s="52"/>
      <c r="AE2702" s="53"/>
      <c r="AF2702" s="53"/>
      <c r="AG2702" s="53"/>
      <c r="AH2702" s="54" t="str">
        <f t="shared" si="688"/>
        <v/>
      </c>
      <c r="AI2702" s="54" t="str">
        <f t="shared" si="689"/>
        <v/>
      </c>
      <c r="AJ2702" s="52"/>
      <c r="AK2702" s="55"/>
      <c r="AL2702" s="55"/>
      <c r="AM2702" s="55"/>
      <c r="AN2702" s="54" t="str">
        <f t="shared" si="690"/>
        <v/>
      </c>
      <c r="AO2702" s="54" t="str">
        <f t="shared" si="691"/>
        <v/>
      </c>
      <c r="AP2702" s="53"/>
      <c r="AQ2702" s="53"/>
      <c r="AR2702" s="1"/>
      <c r="AS2702" s="1"/>
    </row>
    <row r="2703" spans="1:45" ht="18.75" customHeight="1" x14ac:dyDescent="0.35">
      <c r="A2703" s="1"/>
      <c r="B2703" s="49">
        <f>IF(R2703="",0,COUNTIF($R$7:R2703,R2703))</f>
        <v>0</v>
      </c>
      <c r="C2703" s="49" t="str">
        <f t="shared" si="676"/>
        <v>0</v>
      </c>
      <c r="D2703" s="49">
        <f>IF(X2703="",0,COUNTIF($X$7:X2703,X2703))</f>
        <v>0</v>
      </c>
      <c r="E2703" s="49" t="str">
        <f t="shared" si="677"/>
        <v>0</v>
      </c>
      <c r="F2703" s="49">
        <f>IF(AD2703="",0,COUNTIF($AD$7:AD2703,AD2703))</f>
        <v>0</v>
      </c>
      <c r="G2703" s="49" t="str">
        <f t="shared" si="678"/>
        <v>0</v>
      </c>
      <c r="H2703" s="49">
        <f>IF(AJ2703="",0,COUNTIF($AJ$7:AJ2703,AJ2703))</f>
        <v>0</v>
      </c>
      <c r="I2703" s="49" t="str">
        <f t="shared" si="679"/>
        <v>0</v>
      </c>
      <c r="J2703" s="120">
        <f t="shared" si="680"/>
        <v>0</v>
      </c>
      <c r="K2703" s="50" t="str">
        <f t="shared" si="681"/>
        <v>-</v>
      </c>
      <c r="L2703" s="49">
        <f>IF(N2703="",0,COUNTIF($N$7:N2703,N2703))</f>
        <v>0</v>
      </c>
      <c r="M2703" s="50" t="str">
        <f t="shared" si="682"/>
        <v>0</v>
      </c>
      <c r="N2703" s="49" t="str">
        <f t="shared" si="683"/>
        <v/>
      </c>
      <c r="O2703" s="1"/>
      <c r="P2703" s="112"/>
      <c r="Q2703" s="4"/>
      <c r="R2703" s="4"/>
      <c r="S2703" s="54" t="str">
        <f t="shared" si="684"/>
        <v/>
      </c>
      <c r="T2703" s="51"/>
      <c r="U2703" s="53"/>
      <c r="V2703" s="233"/>
      <c r="W2703" s="234" t="str">
        <f t="shared" si="685"/>
        <v/>
      </c>
      <c r="X2703" s="52"/>
      <c r="Y2703" s="53"/>
      <c r="Z2703" s="53"/>
      <c r="AA2703" s="53"/>
      <c r="AB2703" s="54" t="str">
        <f t="shared" si="686"/>
        <v/>
      </c>
      <c r="AC2703" s="54" t="str">
        <f t="shared" si="687"/>
        <v/>
      </c>
      <c r="AD2703" s="52"/>
      <c r="AE2703" s="53"/>
      <c r="AF2703" s="53"/>
      <c r="AG2703" s="53"/>
      <c r="AH2703" s="54" t="str">
        <f t="shared" si="688"/>
        <v/>
      </c>
      <c r="AI2703" s="54" t="str">
        <f t="shared" si="689"/>
        <v/>
      </c>
      <c r="AJ2703" s="52"/>
      <c r="AK2703" s="55"/>
      <c r="AL2703" s="55"/>
      <c r="AM2703" s="55"/>
      <c r="AN2703" s="54" t="str">
        <f t="shared" si="690"/>
        <v/>
      </c>
      <c r="AO2703" s="54" t="str">
        <f t="shared" si="691"/>
        <v/>
      </c>
      <c r="AP2703" s="53"/>
      <c r="AQ2703" s="53"/>
      <c r="AR2703" s="1"/>
      <c r="AS2703" s="1"/>
    </row>
    <row r="2704" spans="1:45" ht="18.75" customHeight="1" x14ac:dyDescent="0.35">
      <c r="A2704" s="1"/>
      <c r="B2704" s="49">
        <f>IF(R2704="",0,COUNTIF($R$7:R2704,R2704))</f>
        <v>0</v>
      </c>
      <c r="C2704" s="49" t="str">
        <f t="shared" si="676"/>
        <v>0</v>
      </c>
      <c r="D2704" s="49">
        <f>IF(X2704="",0,COUNTIF($X$7:X2704,X2704))</f>
        <v>0</v>
      </c>
      <c r="E2704" s="49" t="str">
        <f t="shared" si="677"/>
        <v>0</v>
      </c>
      <c r="F2704" s="49">
        <f>IF(AD2704="",0,COUNTIF($AD$7:AD2704,AD2704))</f>
        <v>0</v>
      </c>
      <c r="G2704" s="49" t="str">
        <f t="shared" si="678"/>
        <v>0</v>
      </c>
      <c r="H2704" s="49">
        <f>IF(AJ2704="",0,COUNTIF($AJ$7:AJ2704,AJ2704))</f>
        <v>0</v>
      </c>
      <c r="I2704" s="49" t="str">
        <f t="shared" si="679"/>
        <v>0</v>
      </c>
      <c r="J2704" s="120">
        <f t="shared" si="680"/>
        <v>0</v>
      </c>
      <c r="K2704" s="50" t="str">
        <f t="shared" si="681"/>
        <v>-</v>
      </c>
      <c r="L2704" s="49">
        <f>IF(N2704="",0,COUNTIF($N$7:N2704,N2704))</f>
        <v>0</v>
      </c>
      <c r="M2704" s="50" t="str">
        <f t="shared" si="682"/>
        <v>0</v>
      </c>
      <c r="N2704" s="49" t="str">
        <f t="shared" si="683"/>
        <v/>
      </c>
      <c r="O2704" s="1"/>
      <c r="P2704" s="112"/>
      <c r="Q2704" s="4"/>
      <c r="R2704" s="4"/>
      <c r="S2704" s="54" t="str">
        <f t="shared" si="684"/>
        <v/>
      </c>
      <c r="T2704" s="51"/>
      <c r="U2704" s="53"/>
      <c r="V2704" s="233"/>
      <c r="W2704" s="234" t="str">
        <f t="shared" si="685"/>
        <v/>
      </c>
      <c r="X2704" s="52"/>
      <c r="Y2704" s="53"/>
      <c r="Z2704" s="53"/>
      <c r="AA2704" s="53"/>
      <c r="AB2704" s="54" t="str">
        <f t="shared" si="686"/>
        <v/>
      </c>
      <c r="AC2704" s="54" t="str">
        <f t="shared" si="687"/>
        <v/>
      </c>
      <c r="AD2704" s="52"/>
      <c r="AE2704" s="53"/>
      <c r="AF2704" s="53"/>
      <c r="AG2704" s="53"/>
      <c r="AH2704" s="54" t="str">
        <f t="shared" si="688"/>
        <v/>
      </c>
      <c r="AI2704" s="54" t="str">
        <f t="shared" si="689"/>
        <v/>
      </c>
      <c r="AJ2704" s="52"/>
      <c r="AK2704" s="55"/>
      <c r="AL2704" s="55"/>
      <c r="AM2704" s="55"/>
      <c r="AN2704" s="54" t="str">
        <f t="shared" si="690"/>
        <v/>
      </c>
      <c r="AO2704" s="54" t="str">
        <f t="shared" si="691"/>
        <v/>
      </c>
      <c r="AP2704" s="53"/>
      <c r="AQ2704" s="53"/>
      <c r="AR2704" s="1"/>
      <c r="AS2704" s="1"/>
    </row>
    <row r="2705" spans="1:45" ht="18.75" customHeight="1" x14ac:dyDescent="0.35">
      <c r="A2705" s="1"/>
      <c r="B2705" s="49">
        <f>IF(R2705="",0,COUNTIF($R$7:R2705,R2705))</f>
        <v>0</v>
      </c>
      <c r="C2705" s="49" t="str">
        <f t="shared" si="676"/>
        <v>0</v>
      </c>
      <c r="D2705" s="49">
        <f>IF(X2705="",0,COUNTIF($X$7:X2705,X2705))</f>
        <v>0</v>
      </c>
      <c r="E2705" s="49" t="str">
        <f t="shared" si="677"/>
        <v>0</v>
      </c>
      <c r="F2705" s="49">
        <f>IF(AD2705="",0,COUNTIF($AD$7:AD2705,AD2705))</f>
        <v>0</v>
      </c>
      <c r="G2705" s="49" t="str">
        <f t="shared" si="678"/>
        <v>0</v>
      </c>
      <c r="H2705" s="49">
        <f>IF(AJ2705="",0,COUNTIF($AJ$7:AJ2705,AJ2705))</f>
        <v>0</v>
      </c>
      <c r="I2705" s="49" t="str">
        <f t="shared" si="679"/>
        <v>0</v>
      </c>
      <c r="J2705" s="120">
        <f t="shared" si="680"/>
        <v>0</v>
      </c>
      <c r="K2705" s="50" t="str">
        <f t="shared" si="681"/>
        <v>-</v>
      </c>
      <c r="L2705" s="49">
        <f>IF(N2705="",0,COUNTIF($N$7:N2705,N2705))</f>
        <v>0</v>
      </c>
      <c r="M2705" s="50" t="str">
        <f t="shared" si="682"/>
        <v>0</v>
      </c>
      <c r="N2705" s="49" t="str">
        <f t="shared" si="683"/>
        <v/>
      </c>
      <c r="O2705" s="1"/>
      <c r="P2705" s="112"/>
      <c r="Q2705" s="4"/>
      <c r="R2705" s="4"/>
      <c r="S2705" s="54" t="str">
        <f t="shared" si="684"/>
        <v/>
      </c>
      <c r="T2705" s="51"/>
      <c r="U2705" s="53"/>
      <c r="V2705" s="233"/>
      <c r="W2705" s="234" t="str">
        <f t="shared" si="685"/>
        <v/>
      </c>
      <c r="X2705" s="52"/>
      <c r="Y2705" s="53"/>
      <c r="Z2705" s="53"/>
      <c r="AA2705" s="53"/>
      <c r="AB2705" s="54" t="str">
        <f t="shared" si="686"/>
        <v/>
      </c>
      <c r="AC2705" s="54" t="str">
        <f t="shared" si="687"/>
        <v/>
      </c>
      <c r="AD2705" s="52"/>
      <c r="AE2705" s="53"/>
      <c r="AF2705" s="53"/>
      <c r="AG2705" s="53"/>
      <c r="AH2705" s="54" t="str">
        <f t="shared" si="688"/>
        <v/>
      </c>
      <c r="AI2705" s="54" t="str">
        <f t="shared" si="689"/>
        <v/>
      </c>
      <c r="AJ2705" s="52"/>
      <c r="AK2705" s="55"/>
      <c r="AL2705" s="55"/>
      <c r="AM2705" s="55"/>
      <c r="AN2705" s="54" t="str">
        <f t="shared" si="690"/>
        <v/>
      </c>
      <c r="AO2705" s="54" t="str">
        <f t="shared" si="691"/>
        <v/>
      </c>
      <c r="AP2705" s="53"/>
      <c r="AQ2705" s="53"/>
      <c r="AR2705" s="1"/>
      <c r="AS2705" s="1"/>
    </row>
    <row r="2706" spans="1:45" ht="18.75" customHeight="1" x14ac:dyDescent="0.35">
      <c r="A2706" s="1"/>
      <c r="B2706" s="49">
        <f>IF(R2706="",0,COUNTIF($R$7:R2706,R2706))</f>
        <v>0</v>
      </c>
      <c r="C2706" s="49" t="str">
        <f t="shared" si="676"/>
        <v>0</v>
      </c>
      <c r="D2706" s="49">
        <f>IF(X2706="",0,COUNTIF($X$7:X2706,X2706))</f>
        <v>0</v>
      </c>
      <c r="E2706" s="49" t="str">
        <f t="shared" si="677"/>
        <v>0</v>
      </c>
      <c r="F2706" s="49">
        <f>IF(AD2706="",0,COUNTIF($AD$7:AD2706,AD2706))</f>
        <v>0</v>
      </c>
      <c r="G2706" s="49" t="str">
        <f t="shared" si="678"/>
        <v>0</v>
      </c>
      <c r="H2706" s="49">
        <f>IF(AJ2706="",0,COUNTIF($AJ$7:AJ2706,AJ2706))</f>
        <v>0</v>
      </c>
      <c r="I2706" s="49" t="str">
        <f t="shared" si="679"/>
        <v>0</v>
      </c>
      <c r="J2706" s="120">
        <f t="shared" si="680"/>
        <v>0</v>
      </c>
      <c r="K2706" s="50" t="str">
        <f t="shared" si="681"/>
        <v>-</v>
      </c>
      <c r="L2706" s="49">
        <f>IF(N2706="",0,COUNTIF($N$7:N2706,N2706))</f>
        <v>0</v>
      </c>
      <c r="M2706" s="50" t="str">
        <f t="shared" si="682"/>
        <v>0</v>
      </c>
      <c r="N2706" s="49" t="str">
        <f t="shared" si="683"/>
        <v/>
      </c>
      <c r="O2706" s="1"/>
      <c r="P2706" s="112"/>
      <c r="Q2706" s="4"/>
      <c r="R2706" s="4"/>
      <c r="S2706" s="54" t="str">
        <f t="shared" si="684"/>
        <v/>
      </c>
      <c r="T2706" s="51"/>
      <c r="U2706" s="53"/>
      <c r="V2706" s="233"/>
      <c r="W2706" s="234" t="str">
        <f t="shared" si="685"/>
        <v/>
      </c>
      <c r="X2706" s="52"/>
      <c r="Y2706" s="53"/>
      <c r="Z2706" s="53"/>
      <c r="AA2706" s="53"/>
      <c r="AB2706" s="54" t="str">
        <f t="shared" si="686"/>
        <v/>
      </c>
      <c r="AC2706" s="54" t="str">
        <f t="shared" si="687"/>
        <v/>
      </c>
      <c r="AD2706" s="52"/>
      <c r="AE2706" s="53"/>
      <c r="AF2706" s="53"/>
      <c r="AG2706" s="53"/>
      <c r="AH2706" s="54" t="str">
        <f t="shared" si="688"/>
        <v/>
      </c>
      <c r="AI2706" s="54" t="str">
        <f t="shared" si="689"/>
        <v/>
      </c>
      <c r="AJ2706" s="52"/>
      <c r="AK2706" s="55"/>
      <c r="AL2706" s="55"/>
      <c r="AM2706" s="55"/>
      <c r="AN2706" s="54" t="str">
        <f t="shared" si="690"/>
        <v/>
      </c>
      <c r="AO2706" s="54" t="str">
        <f t="shared" si="691"/>
        <v/>
      </c>
      <c r="AP2706" s="53"/>
      <c r="AQ2706" s="53"/>
      <c r="AR2706" s="1"/>
      <c r="AS2706" s="1"/>
    </row>
    <row r="2707" spans="1:45" ht="18.75" customHeight="1" x14ac:dyDescent="0.35">
      <c r="A2707" s="1"/>
      <c r="B2707" s="49">
        <f>IF(R2707="",0,COUNTIF($R$7:R2707,R2707))</f>
        <v>0</v>
      </c>
      <c r="C2707" s="49" t="str">
        <f t="shared" si="676"/>
        <v>0</v>
      </c>
      <c r="D2707" s="49">
        <f>IF(X2707="",0,COUNTIF($X$7:X2707,X2707))</f>
        <v>0</v>
      </c>
      <c r="E2707" s="49" t="str">
        <f t="shared" si="677"/>
        <v>0</v>
      </c>
      <c r="F2707" s="49">
        <f>IF(AD2707="",0,COUNTIF($AD$7:AD2707,AD2707))</f>
        <v>0</v>
      </c>
      <c r="G2707" s="49" t="str">
        <f t="shared" si="678"/>
        <v>0</v>
      </c>
      <c r="H2707" s="49">
        <f>IF(AJ2707="",0,COUNTIF($AJ$7:AJ2707,AJ2707))</f>
        <v>0</v>
      </c>
      <c r="I2707" s="49" t="str">
        <f t="shared" si="679"/>
        <v>0</v>
      </c>
      <c r="J2707" s="120">
        <f t="shared" si="680"/>
        <v>0</v>
      </c>
      <c r="K2707" s="50" t="str">
        <f t="shared" si="681"/>
        <v>-</v>
      </c>
      <c r="L2707" s="49">
        <f>IF(N2707="",0,COUNTIF($N$7:N2707,N2707))</f>
        <v>0</v>
      </c>
      <c r="M2707" s="50" t="str">
        <f t="shared" si="682"/>
        <v>0</v>
      </c>
      <c r="N2707" s="49" t="str">
        <f t="shared" si="683"/>
        <v/>
      </c>
      <c r="O2707" s="1"/>
      <c r="P2707" s="112"/>
      <c r="Q2707" s="4"/>
      <c r="R2707" s="4"/>
      <c r="S2707" s="54" t="str">
        <f t="shared" si="684"/>
        <v/>
      </c>
      <c r="T2707" s="51"/>
      <c r="U2707" s="53"/>
      <c r="V2707" s="233"/>
      <c r="W2707" s="234" t="str">
        <f t="shared" si="685"/>
        <v/>
      </c>
      <c r="X2707" s="52"/>
      <c r="Y2707" s="53"/>
      <c r="Z2707" s="53"/>
      <c r="AA2707" s="53"/>
      <c r="AB2707" s="54" t="str">
        <f t="shared" si="686"/>
        <v/>
      </c>
      <c r="AC2707" s="54" t="str">
        <f t="shared" si="687"/>
        <v/>
      </c>
      <c r="AD2707" s="52"/>
      <c r="AE2707" s="53"/>
      <c r="AF2707" s="53"/>
      <c r="AG2707" s="53"/>
      <c r="AH2707" s="54" t="str">
        <f t="shared" si="688"/>
        <v/>
      </c>
      <c r="AI2707" s="54" t="str">
        <f t="shared" si="689"/>
        <v/>
      </c>
      <c r="AJ2707" s="52"/>
      <c r="AK2707" s="55"/>
      <c r="AL2707" s="55"/>
      <c r="AM2707" s="55"/>
      <c r="AN2707" s="54" t="str">
        <f t="shared" si="690"/>
        <v/>
      </c>
      <c r="AO2707" s="54" t="str">
        <f t="shared" si="691"/>
        <v/>
      </c>
      <c r="AP2707" s="53"/>
      <c r="AQ2707" s="53"/>
      <c r="AR2707" s="1"/>
      <c r="AS2707" s="1"/>
    </row>
    <row r="2708" spans="1:45" ht="18.75" customHeight="1" x14ac:dyDescent="0.35">
      <c r="A2708" s="1"/>
      <c r="B2708" s="49">
        <f>IF(R2708="",0,COUNTIF($R$7:R2708,R2708))</f>
        <v>0</v>
      </c>
      <c r="C2708" s="49" t="str">
        <f t="shared" si="676"/>
        <v>0</v>
      </c>
      <c r="D2708" s="49">
        <f>IF(X2708="",0,COUNTIF($X$7:X2708,X2708))</f>
        <v>0</v>
      </c>
      <c r="E2708" s="49" t="str">
        <f t="shared" si="677"/>
        <v>0</v>
      </c>
      <c r="F2708" s="49">
        <f>IF(AD2708="",0,COUNTIF($AD$7:AD2708,AD2708))</f>
        <v>0</v>
      </c>
      <c r="G2708" s="49" t="str">
        <f t="shared" si="678"/>
        <v>0</v>
      </c>
      <c r="H2708" s="49">
        <f>IF(AJ2708="",0,COUNTIF($AJ$7:AJ2708,AJ2708))</f>
        <v>0</v>
      </c>
      <c r="I2708" s="49" t="str">
        <f t="shared" si="679"/>
        <v>0</v>
      </c>
      <c r="J2708" s="120">
        <f t="shared" si="680"/>
        <v>0</v>
      </c>
      <c r="K2708" s="50" t="str">
        <f t="shared" si="681"/>
        <v>-</v>
      </c>
      <c r="L2708" s="49">
        <f>IF(N2708="",0,COUNTIF($N$7:N2708,N2708))</f>
        <v>0</v>
      </c>
      <c r="M2708" s="50" t="str">
        <f t="shared" si="682"/>
        <v>0</v>
      </c>
      <c r="N2708" s="49" t="str">
        <f t="shared" si="683"/>
        <v/>
      </c>
      <c r="O2708" s="1"/>
      <c r="P2708" s="112"/>
      <c r="Q2708" s="4"/>
      <c r="R2708" s="4"/>
      <c r="S2708" s="54" t="str">
        <f t="shared" si="684"/>
        <v/>
      </c>
      <c r="T2708" s="51"/>
      <c r="U2708" s="53"/>
      <c r="V2708" s="233"/>
      <c r="W2708" s="234" t="str">
        <f t="shared" si="685"/>
        <v/>
      </c>
      <c r="X2708" s="52"/>
      <c r="Y2708" s="53"/>
      <c r="Z2708" s="53"/>
      <c r="AA2708" s="53"/>
      <c r="AB2708" s="54" t="str">
        <f t="shared" si="686"/>
        <v/>
      </c>
      <c r="AC2708" s="54" t="str">
        <f t="shared" si="687"/>
        <v/>
      </c>
      <c r="AD2708" s="52"/>
      <c r="AE2708" s="53"/>
      <c r="AF2708" s="53"/>
      <c r="AG2708" s="53"/>
      <c r="AH2708" s="54" t="str">
        <f t="shared" si="688"/>
        <v/>
      </c>
      <c r="AI2708" s="54" t="str">
        <f t="shared" si="689"/>
        <v/>
      </c>
      <c r="AJ2708" s="52"/>
      <c r="AK2708" s="55"/>
      <c r="AL2708" s="55"/>
      <c r="AM2708" s="55"/>
      <c r="AN2708" s="54" t="str">
        <f t="shared" si="690"/>
        <v/>
      </c>
      <c r="AO2708" s="54" t="str">
        <f t="shared" si="691"/>
        <v/>
      </c>
      <c r="AP2708" s="53"/>
      <c r="AQ2708" s="53"/>
      <c r="AR2708" s="1"/>
      <c r="AS2708" s="1"/>
    </row>
    <row r="2709" spans="1:45" ht="18.75" customHeight="1" x14ac:dyDescent="0.35">
      <c r="A2709" s="1"/>
      <c r="B2709" s="49">
        <f>IF(R2709="",0,COUNTIF($R$7:R2709,R2709))</f>
        <v>0</v>
      </c>
      <c r="C2709" s="49" t="str">
        <f t="shared" si="676"/>
        <v>0</v>
      </c>
      <c r="D2709" s="49">
        <f>IF(X2709="",0,COUNTIF($X$7:X2709,X2709))</f>
        <v>0</v>
      </c>
      <c r="E2709" s="49" t="str">
        <f t="shared" si="677"/>
        <v>0</v>
      </c>
      <c r="F2709" s="49">
        <f>IF(AD2709="",0,COUNTIF($AD$7:AD2709,AD2709))</f>
        <v>0</v>
      </c>
      <c r="G2709" s="49" t="str">
        <f t="shared" si="678"/>
        <v>0</v>
      </c>
      <c r="H2709" s="49">
        <f>IF(AJ2709="",0,COUNTIF($AJ$7:AJ2709,AJ2709))</f>
        <v>0</v>
      </c>
      <c r="I2709" s="49" t="str">
        <f t="shared" si="679"/>
        <v>0</v>
      </c>
      <c r="J2709" s="120">
        <f t="shared" si="680"/>
        <v>0</v>
      </c>
      <c r="K2709" s="50" t="str">
        <f t="shared" si="681"/>
        <v>-</v>
      </c>
      <c r="L2709" s="49">
        <f>IF(N2709="",0,COUNTIF($N$7:N2709,N2709))</f>
        <v>0</v>
      </c>
      <c r="M2709" s="50" t="str">
        <f t="shared" si="682"/>
        <v>0</v>
      </c>
      <c r="N2709" s="49" t="str">
        <f t="shared" si="683"/>
        <v/>
      </c>
      <c r="O2709" s="1"/>
      <c r="P2709" s="112"/>
      <c r="Q2709" s="4"/>
      <c r="R2709" s="4"/>
      <c r="S2709" s="54" t="str">
        <f t="shared" si="684"/>
        <v/>
      </c>
      <c r="T2709" s="51"/>
      <c r="U2709" s="53"/>
      <c r="V2709" s="233"/>
      <c r="W2709" s="234" t="str">
        <f t="shared" si="685"/>
        <v/>
      </c>
      <c r="X2709" s="52"/>
      <c r="Y2709" s="53"/>
      <c r="Z2709" s="53"/>
      <c r="AA2709" s="53"/>
      <c r="AB2709" s="54" t="str">
        <f t="shared" si="686"/>
        <v/>
      </c>
      <c r="AC2709" s="54" t="str">
        <f t="shared" si="687"/>
        <v/>
      </c>
      <c r="AD2709" s="52"/>
      <c r="AE2709" s="53"/>
      <c r="AF2709" s="53"/>
      <c r="AG2709" s="53"/>
      <c r="AH2709" s="54" t="str">
        <f t="shared" si="688"/>
        <v/>
      </c>
      <c r="AI2709" s="54" t="str">
        <f t="shared" si="689"/>
        <v/>
      </c>
      <c r="AJ2709" s="52"/>
      <c r="AK2709" s="55"/>
      <c r="AL2709" s="55"/>
      <c r="AM2709" s="55"/>
      <c r="AN2709" s="54" t="str">
        <f t="shared" si="690"/>
        <v/>
      </c>
      <c r="AO2709" s="54" t="str">
        <f t="shared" si="691"/>
        <v/>
      </c>
      <c r="AP2709" s="53"/>
      <c r="AQ2709" s="53"/>
      <c r="AR2709" s="1"/>
      <c r="AS2709" s="1"/>
    </row>
    <row r="2710" spans="1:45" ht="18.75" customHeight="1" x14ac:dyDescent="0.35">
      <c r="A2710" s="1"/>
      <c r="B2710" s="49">
        <f>IF(R2710="",0,COUNTIF($R$7:R2710,R2710))</f>
        <v>0</v>
      </c>
      <c r="C2710" s="49" t="str">
        <f t="shared" si="676"/>
        <v>0</v>
      </c>
      <c r="D2710" s="49">
        <f>IF(X2710="",0,COUNTIF($X$7:X2710,X2710))</f>
        <v>0</v>
      </c>
      <c r="E2710" s="49" t="str">
        <f t="shared" si="677"/>
        <v>0</v>
      </c>
      <c r="F2710" s="49">
        <f>IF(AD2710="",0,COUNTIF($AD$7:AD2710,AD2710))</f>
        <v>0</v>
      </c>
      <c r="G2710" s="49" t="str">
        <f t="shared" si="678"/>
        <v>0</v>
      </c>
      <c r="H2710" s="49">
        <f>IF(AJ2710="",0,COUNTIF($AJ$7:AJ2710,AJ2710))</f>
        <v>0</v>
      </c>
      <c r="I2710" s="49" t="str">
        <f t="shared" si="679"/>
        <v>0</v>
      </c>
      <c r="J2710" s="120">
        <f t="shared" si="680"/>
        <v>0</v>
      </c>
      <c r="K2710" s="50" t="str">
        <f t="shared" si="681"/>
        <v>-</v>
      </c>
      <c r="L2710" s="49">
        <f>IF(N2710="",0,COUNTIF($N$7:N2710,N2710))</f>
        <v>0</v>
      </c>
      <c r="M2710" s="50" t="str">
        <f t="shared" si="682"/>
        <v>0</v>
      </c>
      <c r="N2710" s="49" t="str">
        <f t="shared" si="683"/>
        <v/>
      </c>
      <c r="O2710" s="1"/>
      <c r="P2710" s="112"/>
      <c r="Q2710" s="4"/>
      <c r="R2710" s="4"/>
      <c r="S2710" s="54" t="str">
        <f t="shared" si="684"/>
        <v/>
      </c>
      <c r="T2710" s="51"/>
      <c r="U2710" s="53"/>
      <c r="V2710" s="233"/>
      <c r="W2710" s="234" t="str">
        <f t="shared" si="685"/>
        <v/>
      </c>
      <c r="X2710" s="52"/>
      <c r="Y2710" s="53"/>
      <c r="Z2710" s="53"/>
      <c r="AA2710" s="53"/>
      <c r="AB2710" s="54" t="str">
        <f t="shared" si="686"/>
        <v/>
      </c>
      <c r="AC2710" s="54" t="str">
        <f t="shared" si="687"/>
        <v/>
      </c>
      <c r="AD2710" s="52"/>
      <c r="AE2710" s="53"/>
      <c r="AF2710" s="53"/>
      <c r="AG2710" s="53"/>
      <c r="AH2710" s="54" t="str">
        <f t="shared" si="688"/>
        <v/>
      </c>
      <c r="AI2710" s="54" t="str">
        <f t="shared" si="689"/>
        <v/>
      </c>
      <c r="AJ2710" s="52"/>
      <c r="AK2710" s="55"/>
      <c r="AL2710" s="55"/>
      <c r="AM2710" s="55"/>
      <c r="AN2710" s="54" t="str">
        <f t="shared" si="690"/>
        <v/>
      </c>
      <c r="AO2710" s="54" t="str">
        <f t="shared" si="691"/>
        <v/>
      </c>
      <c r="AP2710" s="53"/>
      <c r="AQ2710" s="53"/>
      <c r="AR2710" s="1"/>
      <c r="AS2710" s="1"/>
    </row>
    <row r="2711" spans="1:45" ht="18.75" customHeight="1" x14ac:dyDescent="0.35">
      <c r="A2711" s="1"/>
      <c r="B2711" s="49">
        <f>IF(R2711="",0,COUNTIF($R$7:R2711,R2711))</f>
        <v>0</v>
      </c>
      <c r="C2711" s="49" t="str">
        <f t="shared" si="676"/>
        <v>0</v>
      </c>
      <c r="D2711" s="49">
        <f>IF(X2711="",0,COUNTIF($X$7:X2711,X2711))</f>
        <v>0</v>
      </c>
      <c r="E2711" s="49" t="str">
        <f t="shared" si="677"/>
        <v>0</v>
      </c>
      <c r="F2711" s="49">
        <f>IF(AD2711="",0,COUNTIF($AD$7:AD2711,AD2711))</f>
        <v>0</v>
      </c>
      <c r="G2711" s="49" t="str">
        <f t="shared" si="678"/>
        <v>0</v>
      </c>
      <c r="H2711" s="49">
        <f>IF(AJ2711="",0,COUNTIF($AJ$7:AJ2711,AJ2711))</f>
        <v>0</v>
      </c>
      <c r="I2711" s="49" t="str">
        <f t="shared" si="679"/>
        <v>0</v>
      </c>
      <c r="J2711" s="120">
        <f t="shared" si="680"/>
        <v>0</v>
      </c>
      <c r="K2711" s="50" t="str">
        <f t="shared" si="681"/>
        <v>-</v>
      </c>
      <c r="L2711" s="49">
        <f>IF(N2711="",0,COUNTIF($N$7:N2711,N2711))</f>
        <v>0</v>
      </c>
      <c r="M2711" s="50" t="str">
        <f t="shared" si="682"/>
        <v>0</v>
      </c>
      <c r="N2711" s="49" t="str">
        <f t="shared" si="683"/>
        <v/>
      </c>
      <c r="O2711" s="1"/>
      <c r="P2711" s="112"/>
      <c r="Q2711" s="4"/>
      <c r="R2711" s="4"/>
      <c r="S2711" s="54" t="str">
        <f t="shared" si="684"/>
        <v/>
      </c>
      <c r="T2711" s="51"/>
      <c r="U2711" s="53"/>
      <c r="V2711" s="233"/>
      <c r="W2711" s="234" t="str">
        <f t="shared" si="685"/>
        <v/>
      </c>
      <c r="X2711" s="52"/>
      <c r="Y2711" s="53"/>
      <c r="Z2711" s="53"/>
      <c r="AA2711" s="53"/>
      <c r="AB2711" s="54" t="str">
        <f t="shared" si="686"/>
        <v/>
      </c>
      <c r="AC2711" s="54" t="str">
        <f t="shared" si="687"/>
        <v/>
      </c>
      <c r="AD2711" s="52"/>
      <c r="AE2711" s="53"/>
      <c r="AF2711" s="53"/>
      <c r="AG2711" s="53"/>
      <c r="AH2711" s="54" t="str">
        <f t="shared" si="688"/>
        <v/>
      </c>
      <c r="AI2711" s="54" t="str">
        <f t="shared" si="689"/>
        <v/>
      </c>
      <c r="AJ2711" s="52"/>
      <c r="AK2711" s="55"/>
      <c r="AL2711" s="55"/>
      <c r="AM2711" s="55"/>
      <c r="AN2711" s="54" t="str">
        <f t="shared" si="690"/>
        <v/>
      </c>
      <c r="AO2711" s="54" t="str">
        <f t="shared" si="691"/>
        <v/>
      </c>
      <c r="AP2711" s="53"/>
      <c r="AQ2711" s="53"/>
      <c r="AR2711" s="1"/>
      <c r="AS2711" s="1"/>
    </row>
    <row r="2712" spans="1:45" ht="18.75" customHeight="1" x14ac:dyDescent="0.35">
      <c r="A2712" s="1"/>
      <c r="B2712" s="49">
        <f>IF(R2712="",0,COUNTIF($R$7:R2712,R2712))</f>
        <v>0</v>
      </c>
      <c r="C2712" s="49" t="str">
        <f t="shared" si="676"/>
        <v>0</v>
      </c>
      <c r="D2712" s="49">
        <f>IF(X2712="",0,COUNTIF($X$7:X2712,X2712))</f>
        <v>0</v>
      </c>
      <c r="E2712" s="49" t="str">
        <f t="shared" si="677"/>
        <v>0</v>
      </c>
      <c r="F2712" s="49">
        <f>IF(AD2712="",0,COUNTIF($AD$7:AD2712,AD2712))</f>
        <v>0</v>
      </c>
      <c r="G2712" s="49" t="str">
        <f t="shared" si="678"/>
        <v>0</v>
      </c>
      <c r="H2712" s="49">
        <f>IF(AJ2712="",0,COUNTIF($AJ$7:AJ2712,AJ2712))</f>
        <v>0</v>
      </c>
      <c r="I2712" s="49" t="str">
        <f t="shared" si="679"/>
        <v>0</v>
      </c>
      <c r="J2712" s="120">
        <f t="shared" si="680"/>
        <v>0</v>
      </c>
      <c r="K2712" s="50" t="str">
        <f t="shared" si="681"/>
        <v>-</v>
      </c>
      <c r="L2712" s="49">
        <f>IF(N2712="",0,COUNTIF($N$7:N2712,N2712))</f>
        <v>0</v>
      </c>
      <c r="M2712" s="50" t="str">
        <f t="shared" si="682"/>
        <v>0</v>
      </c>
      <c r="N2712" s="49" t="str">
        <f t="shared" si="683"/>
        <v/>
      </c>
      <c r="O2712" s="1"/>
      <c r="P2712" s="112"/>
      <c r="Q2712" s="4"/>
      <c r="R2712" s="4"/>
      <c r="S2712" s="54" t="str">
        <f t="shared" si="684"/>
        <v/>
      </c>
      <c r="T2712" s="51"/>
      <c r="U2712" s="53"/>
      <c r="V2712" s="233"/>
      <c r="W2712" s="234" t="str">
        <f t="shared" si="685"/>
        <v/>
      </c>
      <c r="X2712" s="52"/>
      <c r="Y2712" s="53"/>
      <c r="Z2712" s="53"/>
      <c r="AA2712" s="53"/>
      <c r="AB2712" s="54" t="str">
        <f t="shared" si="686"/>
        <v/>
      </c>
      <c r="AC2712" s="54" t="str">
        <f t="shared" si="687"/>
        <v/>
      </c>
      <c r="AD2712" s="52"/>
      <c r="AE2712" s="53"/>
      <c r="AF2712" s="53"/>
      <c r="AG2712" s="53"/>
      <c r="AH2712" s="54" t="str">
        <f t="shared" si="688"/>
        <v/>
      </c>
      <c r="AI2712" s="54" t="str">
        <f t="shared" si="689"/>
        <v/>
      </c>
      <c r="AJ2712" s="52"/>
      <c r="AK2712" s="55"/>
      <c r="AL2712" s="55"/>
      <c r="AM2712" s="55"/>
      <c r="AN2712" s="54" t="str">
        <f t="shared" si="690"/>
        <v/>
      </c>
      <c r="AO2712" s="54" t="str">
        <f t="shared" si="691"/>
        <v/>
      </c>
      <c r="AP2712" s="53"/>
      <c r="AQ2712" s="53"/>
      <c r="AR2712" s="1"/>
      <c r="AS2712" s="1"/>
    </row>
    <row r="2713" spans="1:45" ht="18.75" customHeight="1" x14ac:dyDescent="0.35">
      <c r="A2713" s="1"/>
      <c r="B2713" s="49">
        <f>IF(R2713="",0,COUNTIF($R$7:R2713,R2713))</f>
        <v>0</v>
      </c>
      <c r="C2713" s="49" t="str">
        <f t="shared" si="676"/>
        <v>0</v>
      </c>
      <c r="D2713" s="49">
        <f>IF(X2713="",0,COUNTIF($X$7:X2713,X2713))</f>
        <v>0</v>
      </c>
      <c r="E2713" s="49" t="str">
        <f t="shared" si="677"/>
        <v>0</v>
      </c>
      <c r="F2713" s="49">
        <f>IF(AD2713="",0,COUNTIF($AD$7:AD2713,AD2713))</f>
        <v>0</v>
      </c>
      <c r="G2713" s="49" t="str">
        <f t="shared" si="678"/>
        <v>0</v>
      </c>
      <c r="H2713" s="49">
        <f>IF(AJ2713="",0,COUNTIF($AJ$7:AJ2713,AJ2713))</f>
        <v>0</v>
      </c>
      <c r="I2713" s="49" t="str">
        <f t="shared" si="679"/>
        <v>0</v>
      </c>
      <c r="J2713" s="120">
        <f t="shared" si="680"/>
        <v>0</v>
      </c>
      <c r="K2713" s="50" t="str">
        <f t="shared" si="681"/>
        <v>-</v>
      </c>
      <c r="L2713" s="49">
        <f>IF(N2713="",0,COUNTIF($N$7:N2713,N2713))</f>
        <v>0</v>
      </c>
      <c r="M2713" s="50" t="str">
        <f t="shared" si="682"/>
        <v>0</v>
      </c>
      <c r="N2713" s="49" t="str">
        <f t="shared" si="683"/>
        <v/>
      </c>
      <c r="O2713" s="1"/>
      <c r="P2713" s="112"/>
      <c r="Q2713" s="4"/>
      <c r="R2713" s="4"/>
      <c r="S2713" s="54" t="str">
        <f t="shared" si="684"/>
        <v/>
      </c>
      <c r="T2713" s="51"/>
      <c r="U2713" s="53"/>
      <c r="V2713" s="233"/>
      <c r="W2713" s="234" t="str">
        <f t="shared" si="685"/>
        <v/>
      </c>
      <c r="X2713" s="52"/>
      <c r="Y2713" s="53"/>
      <c r="Z2713" s="53"/>
      <c r="AA2713" s="53"/>
      <c r="AB2713" s="54" t="str">
        <f t="shared" si="686"/>
        <v/>
      </c>
      <c r="AC2713" s="54" t="str">
        <f t="shared" si="687"/>
        <v/>
      </c>
      <c r="AD2713" s="52"/>
      <c r="AE2713" s="53"/>
      <c r="AF2713" s="53"/>
      <c r="AG2713" s="53"/>
      <c r="AH2713" s="54" t="str">
        <f t="shared" si="688"/>
        <v/>
      </c>
      <c r="AI2713" s="54" t="str">
        <f t="shared" si="689"/>
        <v/>
      </c>
      <c r="AJ2713" s="52"/>
      <c r="AK2713" s="55"/>
      <c r="AL2713" s="55"/>
      <c r="AM2713" s="55"/>
      <c r="AN2713" s="54" t="str">
        <f t="shared" si="690"/>
        <v/>
      </c>
      <c r="AO2713" s="54" t="str">
        <f t="shared" si="691"/>
        <v/>
      </c>
      <c r="AP2713" s="53"/>
      <c r="AQ2713" s="53"/>
      <c r="AR2713" s="1"/>
      <c r="AS2713" s="1"/>
    </row>
    <row r="2714" spans="1:45" ht="18.75" customHeight="1" x14ac:dyDescent="0.35">
      <c r="A2714" s="1"/>
      <c r="B2714" s="49">
        <f>IF(R2714="",0,COUNTIF($R$7:R2714,R2714))</f>
        <v>0</v>
      </c>
      <c r="C2714" s="49" t="str">
        <f t="shared" si="676"/>
        <v>0</v>
      </c>
      <c r="D2714" s="49">
        <f>IF(X2714="",0,COUNTIF($X$7:X2714,X2714))</f>
        <v>0</v>
      </c>
      <c r="E2714" s="49" t="str">
        <f t="shared" si="677"/>
        <v>0</v>
      </c>
      <c r="F2714" s="49">
        <f>IF(AD2714="",0,COUNTIF($AD$7:AD2714,AD2714))</f>
        <v>0</v>
      </c>
      <c r="G2714" s="49" t="str">
        <f t="shared" si="678"/>
        <v>0</v>
      </c>
      <c r="H2714" s="49">
        <f>IF(AJ2714="",0,COUNTIF($AJ$7:AJ2714,AJ2714))</f>
        <v>0</v>
      </c>
      <c r="I2714" s="49" t="str">
        <f t="shared" si="679"/>
        <v>0</v>
      </c>
      <c r="J2714" s="120">
        <f t="shared" si="680"/>
        <v>0</v>
      </c>
      <c r="K2714" s="50" t="str">
        <f t="shared" si="681"/>
        <v>-</v>
      </c>
      <c r="L2714" s="49">
        <f>IF(N2714="",0,COUNTIF($N$7:N2714,N2714))</f>
        <v>0</v>
      </c>
      <c r="M2714" s="50" t="str">
        <f t="shared" si="682"/>
        <v>0</v>
      </c>
      <c r="N2714" s="49" t="str">
        <f t="shared" si="683"/>
        <v/>
      </c>
      <c r="O2714" s="1"/>
      <c r="P2714" s="112"/>
      <c r="Q2714" s="4"/>
      <c r="R2714" s="4"/>
      <c r="S2714" s="54" t="str">
        <f t="shared" si="684"/>
        <v/>
      </c>
      <c r="T2714" s="51"/>
      <c r="U2714" s="53"/>
      <c r="V2714" s="233"/>
      <c r="W2714" s="234" t="str">
        <f t="shared" si="685"/>
        <v/>
      </c>
      <c r="X2714" s="52"/>
      <c r="Y2714" s="53"/>
      <c r="Z2714" s="53"/>
      <c r="AA2714" s="53"/>
      <c r="AB2714" s="54" t="str">
        <f t="shared" si="686"/>
        <v/>
      </c>
      <c r="AC2714" s="54" t="str">
        <f t="shared" si="687"/>
        <v/>
      </c>
      <c r="AD2714" s="52"/>
      <c r="AE2714" s="53"/>
      <c r="AF2714" s="53"/>
      <c r="AG2714" s="53"/>
      <c r="AH2714" s="54" t="str">
        <f t="shared" si="688"/>
        <v/>
      </c>
      <c r="AI2714" s="54" t="str">
        <f t="shared" si="689"/>
        <v/>
      </c>
      <c r="AJ2714" s="52"/>
      <c r="AK2714" s="55"/>
      <c r="AL2714" s="55"/>
      <c r="AM2714" s="55"/>
      <c r="AN2714" s="54" t="str">
        <f t="shared" si="690"/>
        <v/>
      </c>
      <c r="AO2714" s="54" t="str">
        <f t="shared" si="691"/>
        <v/>
      </c>
      <c r="AP2714" s="53"/>
      <c r="AQ2714" s="53"/>
      <c r="AR2714" s="1"/>
      <c r="AS2714" s="1"/>
    </row>
    <row r="2715" spans="1:45" ht="18.75" customHeight="1" x14ac:dyDescent="0.35">
      <c r="A2715" s="1"/>
      <c r="B2715" s="49">
        <f>IF(R2715="",0,COUNTIF($R$7:R2715,R2715))</f>
        <v>0</v>
      </c>
      <c r="C2715" s="49" t="str">
        <f t="shared" si="676"/>
        <v>0</v>
      </c>
      <c r="D2715" s="49">
        <f>IF(X2715="",0,COUNTIF($X$7:X2715,X2715))</f>
        <v>0</v>
      </c>
      <c r="E2715" s="49" t="str">
        <f t="shared" si="677"/>
        <v>0</v>
      </c>
      <c r="F2715" s="49">
        <f>IF(AD2715="",0,COUNTIF($AD$7:AD2715,AD2715))</f>
        <v>0</v>
      </c>
      <c r="G2715" s="49" t="str">
        <f t="shared" si="678"/>
        <v>0</v>
      </c>
      <c r="H2715" s="49">
        <f>IF(AJ2715="",0,COUNTIF($AJ$7:AJ2715,AJ2715))</f>
        <v>0</v>
      </c>
      <c r="I2715" s="49" t="str">
        <f t="shared" si="679"/>
        <v>0</v>
      </c>
      <c r="J2715" s="120">
        <f t="shared" si="680"/>
        <v>0</v>
      </c>
      <c r="K2715" s="50" t="str">
        <f t="shared" si="681"/>
        <v>-</v>
      </c>
      <c r="L2715" s="49">
        <f>IF(N2715="",0,COUNTIF($N$7:N2715,N2715))</f>
        <v>0</v>
      </c>
      <c r="M2715" s="50" t="str">
        <f t="shared" si="682"/>
        <v>0</v>
      </c>
      <c r="N2715" s="49" t="str">
        <f t="shared" si="683"/>
        <v/>
      </c>
      <c r="O2715" s="1"/>
      <c r="P2715" s="112"/>
      <c r="Q2715" s="4"/>
      <c r="R2715" s="4"/>
      <c r="S2715" s="54" t="str">
        <f t="shared" si="684"/>
        <v/>
      </c>
      <c r="T2715" s="51"/>
      <c r="U2715" s="53"/>
      <c r="V2715" s="233"/>
      <c r="W2715" s="234" t="str">
        <f t="shared" si="685"/>
        <v/>
      </c>
      <c r="X2715" s="52"/>
      <c r="Y2715" s="53"/>
      <c r="Z2715" s="53"/>
      <c r="AA2715" s="53"/>
      <c r="AB2715" s="54" t="str">
        <f t="shared" si="686"/>
        <v/>
      </c>
      <c r="AC2715" s="54" t="str">
        <f t="shared" si="687"/>
        <v/>
      </c>
      <c r="AD2715" s="52"/>
      <c r="AE2715" s="53"/>
      <c r="AF2715" s="53"/>
      <c r="AG2715" s="53"/>
      <c r="AH2715" s="54" t="str">
        <f t="shared" si="688"/>
        <v/>
      </c>
      <c r="AI2715" s="54" t="str">
        <f t="shared" si="689"/>
        <v/>
      </c>
      <c r="AJ2715" s="52"/>
      <c r="AK2715" s="55"/>
      <c r="AL2715" s="55"/>
      <c r="AM2715" s="55"/>
      <c r="AN2715" s="54" t="str">
        <f t="shared" si="690"/>
        <v/>
      </c>
      <c r="AO2715" s="54" t="str">
        <f t="shared" si="691"/>
        <v/>
      </c>
      <c r="AP2715" s="53"/>
      <c r="AQ2715" s="53"/>
      <c r="AR2715" s="1"/>
      <c r="AS2715" s="1"/>
    </row>
    <row r="2716" spans="1:45" ht="18.75" customHeight="1" x14ac:dyDescent="0.35">
      <c r="A2716" s="1"/>
      <c r="B2716" s="49">
        <f>IF(R2716="",0,COUNTIF($R$7:R2716,R2716))</f>
        <v>0</v>
      </c>
      <c r="C2716" s="49" t="str">
        <f t="shared" si="676"/>
        <v>0</v>
      </c>
      <c r="D2716" s="49">
        <f>IF(X2716="",0,COUNTIF($X$7:X2716,X2716))</f>
        <v>0</v>
      </c>
      <c r="E2716" s="49" t="str">
        <f t="shared" si="677"/>
        <v>0</v>
      </c>
      <c r="F2716" s="49">
        <f>IF(AD2716="",0,COUNTIF($AD$7:AD2716,AD2716))</f>
        <v>0</v>
      </c>
      <c r="G2716" s="49" t="str">
        <f t="shared" si="678"/>
        <v>0</v>
      </c>
      <c r="H2716" s="49">
        <f>IF(AJ2716="",0,COUNTIF($AJ$7:AJ2716,AJ2716))</f>
        <v>0</v>
      </c>
      <c r="I2716" s="49" t="str">
        <f t="shared" si="679"/>
        <v>0</v>
      </c>
      <c r="J2716" s="120">
        <f t="shared" si="680"/>
        <v>0</v>
      </c>
      <c r="K2716" s="50" t="str">
        <f t="shared" si="681"/>
        <v>-</v>
      </c>
      <c r="L2716" s="49">
        <f>IF(N2716="",0,COUNTIF($N$7:N2716,N2716))</f>
        <v>0</v>
      </c>
      <c r="M2716" s="50" t="str">
        <f t="shared" si="682"/>
        <v>0</v>
      </c>
      <c r="N2716" s="49" t="str">
        <f t="shared" si="683"/>
        <v/>
      </c>
      <c r="O2716" s="1"/>
      <c r="P2716" s="112"/>
      <c r="Q2716" s="4"/>
      <c r="R2716" s="4"/>
      <c r="S2716" s="54" t="str">
        <f t="shared" si="684"/>
        <v/>
      </c>
      <c r="T2716" s="51"/>
      <c r="U2716" s="53"/>
      <c r="V2716" s="233"/>
      <c r="W2716" s="234" t="str">
        <f t="shared" si="685"/>
        <v/>
      </c>
      <c r="X2716" s="52"/>
      <c r="Y2716" s="53"/>
      <c r="Z2716" s="53"/>
      <c r="AA2716" s="53"/>
      <c r="AB2716" s="54" t="str">
        <f t="shared" si="686"/>
        <v/>
      </c>
      <c r="AC2716" s="54" t="str">
        <f t="shared" si="687"/>
        <v/>
      </c>
      <c r="AD2716" s="52"/>
      <c r="AE2716" s="53"/>
      <c r="AF2716" s="53"/>
      <c r="AG2716" s="53"/>
      <c r="AH2716" s="54" t="str">
        <f t="shared" si="688"/>
        <v/>
      </c>
      <c r="AI2716" s="54" t="str">
        <f t="shared" si="689"/>
        <v/>
      </c>
      <c r="AJ2716" s="52"/>
      <c r="AK2716" s="55"/>
      <c r="AL2716" s="55"/>
      <c r="AM2716" s="55"/>
      <c r="AN2716" s="54" t="str">
        <f t="shared" si="690"/>
        <v/>
      </c>
      <c r="AO2716" s="54" t="str">
        <f t="shared" si="691"/>
        <v/>
      </c>
      <c r="AP2716" s="53"/>
      <c r="AQ2716" s="53"/>
      <c r="AR2716" s="1"/>
      <c r="AS2716" s="1"/>
    </row>
    <row r="2717" spans="1:45" ht="18.75" customHeight="1" x14ac:dyDescent="0.35">
      <c r="A2717" s="1"/>
      <c r="B2717" s="49">
        <f>IF(R2717="",0,COUNTIF($R$7:R2717,R2717))</f>
        <v>0</v>
      </c>
      <c r="C2717" s="49" t="str">
        <f t="shared" si="676"/>
        <v>0</v>
      </c>
      <c r="D2717" s="49">
        <f>IF(X2717="",0,COUNTIF($X$7:X2717,X2717))</f>
        <v>0</v>
      </c>
      <c r="E2717" s="49" t="str">
        <f t="shared" si="677"/>
        <v>0</v>
      </c>
      <c r="F2717" s="49">
        <f>IF(AD2717="",0,COUNTIF($AD$7:AD2717,AD2717))</f>
        <v>0</v>
      </c>
      <c r="G2717" s="49" t="str">
        <f t="shared" si="678"/>
        <v>0</v>
      </c>
      <c r="H2717" s="49">
        <f>IF(AJ2717="",0,COUNTIF($AJ$7:AJ2717,AJ2717))</f>
        <v>0</v>
      </c>
      <c r="I2717" s="49" t="str">
        <f t="shared" si="679"/>
        <v>0</v>
      </c>
      <c r="J2717" s="120">
        <f t="shared" si="680"/>
        <v>0</v>
      </c>
      <c r="K2717" s="50" t="str">
        <f t="shared" si="681"/>
        <v>-</v>
      </c>
      <c r="L2717" s="49">
        <f>IF(N2717="",0,COUNTIF($N$7:N2717,N2717))</f>
        <v>0</v>
      </c>
      <c r="M2717" s="50" t="str">
        <f t="shared" si="682"/>
        <v>0</v>
      </c>
      <c r="N2717" s="49" t="str">
        <f t="shared" si="683"/>
        <v/>
      </c>
      <c r="O2717" s="1"/>
      <c r="P2717" s="112"/>
      <c r="Q2717" s="4"/>
      <c r="R2717" s="4"/>
      <c r="S2717" s="54" t="str">
        <f t="shared" si="684"/>
        <v/>
      </c>
      <c r="T2717" s="51"/>
      <c r="U2717" s="53"/>
      <c r="V2717" s="233"/>
      <c r="W2717" s="234" t="str">
        <f t="shared" si="685"/>
        <v/>
      </c>
      <c r="X2717" s="52"/>
      <c r="Y2717" s="53"/>
      <c r="Z2717" s="53"/>
      <c r="AA2717" s="53"/>
      <c r="AB2717" s="54" t="str">
        <f t="shared" si="686"/>
        <v/>
      </c>
      <c r="AC2717" s="54" t="str">
        <f t="shared" si="687"/>
        <v/>
      </c>
      <c r="AD2717" s="52"/>
      <c r="AE2717" s="53"/>
      <c r="AF2717" s="53"/>
      <c r="AG2717" s="53"/>
      <c r="AH2717" s="54" t="str">
        <f t="shared" si="688"/>
        <v/>
      </c>
      <c r="AI2717" s="54" t="str">
        <f t="shared" si="689"/>
        <v/>
      </c>
      <c r="AJ2717" s="52"/>
      <c r="AK2717" s="55"/>
      <c r="AL2717" s="55"/>
      <c r="AM2717" s="55"/>
      <c r="AN2717" s="54" t="str">
        <f t="shared" si="690"/>
        <v/>
      </c>
      <c r="AO2717" s="54" t="str">
        <f t="shared" si="691"/>
        <v/>
      </c>
      <c r="AP2717" s="53"/>
      <c r="AQ2717" s="53"/>
      <c r="AR2717" s="1"/>
      <c r="AS2717" s="1"/>
    </row>
    <row r="2718" spans="1:45" ht="18.75" customHeight="1" x14ac:dyDescent="0.35">
      <c r="A2718" s="1"/>
      <c r="B2718" s="49">
        <f>IF(R2718="",0,COUNTIF($R$7:R2718,R2718))</f>
        <v>0</v>
      </c>
      <c r="C2718" s="49" t="str">
        <f t="shared" si="676"/>
        <v>0</v>
      </c>
      <c r="D2718" s="49">
        <f>IF(X2718="",0,COUNTIF($X$7:X2718,X2718))</f>
        <v>0</v>
      </c>
      <c r="E2718" s="49" t="str">
        <f t="shared" si="677"/>
        <v>0</v>
      </c>
      <c r="F2718" s="49">
        <f>IF(AD2718="",0,COUNTIF($AD$7:AD2718,AD2718))</f>
        <v>0</v>
      </c>
      <c r="G2718" s="49" t="str">
        <f t="shared" si="678"/>
        <v>0</v>
      </c>
      <c r="H2718" s="49">
        <f>IF(AJ2718="",0,COUNTIF($AJ$7:AJ2718,AJ2718))</f>
        <v>0</v>
      </c>
      <c r="I2718" s="49" t="str">
        <f t="shared" si="679"/>
        <v>0</v>
      </c>
      <c r="J2718" s="120">
        <f t="shared" si="680"/>
        <v>0</v>
      </c>
      <c r="K2718" s="50" t="str">
        <f t="shared" si="681"/>
        <v>-</v>
      </c>
      <c r="L2718" s="49">
        <f>IF(N2718="",0,COUNTIF($N$7:N2718,N2718))</f>
        <v>0</v>
      </c>
      <c r="M2718" s="50" t="str">
        <f t="shared" si="682"/>
        <v>0</v>
      </c>
      <c r="N2718" s="49" t="str">
        <f t="shared" si="683"/>
        <v/>
      </c>
      <c r="O2718" s="1"/>
      <c r="P2718" s="112"/>
      <c r="Q2718" s="4"/>
      <c r="R2718" s="4"/>
      <c r="S2718" s="54" t="str">
        <f t="shared" si="684"/>
        <v/>
      </c>
      <c r="T2718" s="51"/>
      <c r="U2718" s="53"/>
      <c r="V2718" s="233"/>
      <c r="W2718" s="234" t="str">
        <f t="shared" si="685"/>
        <v/>
      </c>
      <c r="X2718" s="52"/>
      <c r="Y2718" s="53"/>
      <c r="Z2718" s="53"/>
      <c r="AA2718" s="53"/>
      <c r="AB2718" s="54" t="str">
        <f t="shared" si="686"/>
        <v/>
      </c>
      <c r="AC2718" s="54" t="str">
        <f t="shared" si="687"/>
        <v/>
      </c>
      <c r="AD2718" s="52"/>
      <c r="AE2718" s="53"/>
      <c r="AF2718" s="53"/>
      <c r="AG2718" s="53"/>
      <c r="AH2718" s="54" t="str">
        <f t="shared" si="688"/>
        <v/>
      </c>
      <c r="AI2718" s="54" t="str">
        <f t="shared" si="689"/>
        <v/>
      </c>
      <c r="AJ2718" s="52"/>
      <c r="AK2718" s="55"/>
      <c r="AL2718" s="55"/>
      <c r="AM2718" s="55"/>
      <c r="AN2718" s="54" t="str">
        <f t="shared" si="690"/>
        <v/>
      </c>
      <c r="AO2718" s="54" t="str">
        <f t="shared" si="691"/>
        <v/>
      </c>
      <c r="AP2718" s="53"/>
      <c r="AQ2718" s="53"/>
      <c r="AR2718" s="1"/>
      <c r="AS2718" s="1"/>
    </row>
    <row r="2719" spans="1:45" ht="18.75" customHeight="1" x14ac:dyDescent="0.35">
      <c r="A2719" s="1"/>
      <c r="B2719" s="49">
        <f>IF(R2719="",0,COUNTIF($R$7:R2719,R2719))</f>
        <v>0</v>
      </c>
      <c r="C2719" s="49" t="str">
        <f t="shared" si="676"/>
        <v>0</v>
      </c>
      <c r="D2719" s="49">
        <f>IF(X2719="",0,COUNTIF($X$7:X2719,X2719))</f>
        <v>0</v>
      </c>
      <c r="E2719" s="49" t="str">
        <f t="shared" si="677"/>
        <v>0</v>
      </c>
      <c r="F2719" s="49">
        <f>IF(AD2719="",0,COUNTIF($AD$7:AD2719,AD2719))</f>
        <v>0</v>
      </c>
      <c r="G2719" s="49" t="str">
        <f t="shared" si="678"/>
        <v>0</v>
      </c>
      <c r="H2719" s="49">
        <f>IF(AJ2719="",0,COUNTIF($AJ$7:AJ2719,AJ2719))</f>
        <v>0</v>
      </c>
      <c r="I2719" s="49" t="str">
        <f t="shared" si="679"/>
        <v>0</v>
      </c>
      <c r="J2719" s="120">
        <f t="shared" si="680"/>
        <v>0</v>
      </c>
      <c r="K2719" s="50" t="str">
        <f t="shared" si="681"/>
        <v>-</v>
      </c>
      <c r="L2719" s="49">
        <f>IF(N2719="",0,COUNTIF($N$7:N2719,N2719))</f>
        <v>0</v>
      </c>
      <c r="M2719" s="50" t="str">
        <f t="shared" si="682"/>
        <v>0</v>
      </c>
      <c r="N2719" s="49" t="str">
        <f t="shared" si="683"/>
        <v/>
      </c>
      <c r="O2719" s="1"/>
      <c r="P2719" s="112"/>
      <c r="Q2719" s="4"/>
      <c r="R2719" s="4"/>
      <c r="S2719" s="54" t="str">
        <f t="shared" si="684"/>
        <v/>
      </c>
      <c r="T2719" s="51"/>
      <c r="U2719" s="53"/>
      <c r="V2719" s="233"/>
      <c r="W2719" s="234" t="str">
        <f t="shared" si="685"/>
        <v/>
      </c>
      <c r="X2719" s="52"/>
      <c r="Y2719" s="53"/>
      <c r="Z2719" s="53"/>
      <c r="AA2719" s="53"/>
      <c r="AB2719" s="54" t="str">
        <f t="shared" si="686"/>
        <v/>
      </c>
      <c r="AC2719" s="54" t="str">
        <f t="shared" si="687"/>
        <v/>
      </c>
      <c r="AD2719" s="52"/>
      <c r="AE2719" s="53"/>
      <c r="AF2719" s="53"/>
      <c r="AG2719" s="53"/>
      <c r="AH2719" s="54" t="str">
        <f t="shared" si="688"/>
        <v/>
      </c>
      <c r="AI2719" s="54" t="str">
        <f t="shared" si="689"/>
        <v/>
      </c>
      <c r="AJ2719" s="52"/>
      <c r="AK2719" s="55"/>
      <c r="AL2719" s="55"/>
      <c r="AM2719" s="55"/>
      <c r="AN2719" s="54" t="str">
        <f t="shared" si="690"/>
        <v/>
      </c>
      <c r="AO2719" s="54" t="str">
        <f t="shared" si="691"/>
        <v/>
      </c>
      <c r="AP2719" s="53"/>
      <c r="AQ2719" s="53"/>
      <c r="AR2719" s="1"/>
      <c r="AS2719" s="1"/>
    </row>
    <row r="2720" spans="1:45" ht="18.75" customHeight="1" x14ac:dyDescent="0.35">
      <c r="A2720" s="1"/>
      <c r="B2720" s="49">
        <f>IF(R2720="",0,COUNTIF($R$7:R2720,R2720))</f>
        <v>0</v>
      </c>
      <c r="C2720" s="49" t="str">
        <f t="shared" si="676"/>
        <v>0</v>
      </c>
      <c r="D2720" s="49">
        <f>IF(X2720="",0,COUNTIF($X$7:X2720,X2720))</f>
        <v>0</v>
      </c>
      <c r="E2720" s="49" t="str">
        <f t="shared" si="677"/>
        <v>0</v>
      </c>
      <c r="F2720" s="49">
        <f>IF(AD2720="",0,COUNTIF($AD$7:AD2720,AD2720))</f>
        <v>0</v>
      </c>
      <c r="G2720" s="49" t="str">
        <f t="shared" si="678"/>
        <v>0</v>
      </c>
      <c r="H2720" s="49">
        <f>IF(AJ2720="",0,COUNTIF($AJ$7:AJ2720,AJ2720))</f>
        <v>0</v>
      </c>
      <c r="I2720" s="49" t="str">
        <f t="shared" si="679"/>
        <v>0</v>
      </c>
      <c r="J2720" s="120">
        <f t="shared" si="680"/>
        <v>0</v>
      </c>
      <c r="K2720" s="50" t="str">
        <f t="shared" si="681"/>
        <v>-</v>
      </c>
      <c r="L2720" s="49">
        <f>IF(N2720="",0,COUNTIF($N$7:N2720,N2720))</f>
        <v>0</v>
      </c>
      <c r="M2720" s="50" t="str">
        <f t="shared" si="682"/>
        <v>0</v>
      </c>
      <c r="N2720" s="49" t="str">
        <f t="shared" si="683"/>
        <v/>
      </c>
      <c r="O2720" s="1"/>
      <c r="P2720" s="112"/>
      <c r="Q2720" s="4"/>
      <c r="R2720" s="4"/>
      <c r="S2720" s="54" t="str">
        <f t="shared" si="684"/>
        <v/>
      </c>
      <c r="T2720" s="51"/>
      <c r="U2720" s="53"/>
      <c r="V2720" s="233"/>
      <c r="W2720" s="234" t="str">
        <f t="shared" si="685"/>
        <v/>
      </c>
      <c r="X2720" s="52"/>
      <c r="Y2720" s="53"/>
      <c r="Z2720" s="53"/>
      <c r="AA2720" s="53"/>
      <c r="AB2720" s="54" t="str">
        <f t="shared" si="686"/>
        <v/>
      </c>
      <c r="AC2720" s="54" t="str">
        <f t="shared" si="687"/>
        <v/>
      </c>
      <c r="AD2720" s="52"/>
      <c r="AE2720" s="53"/>
      <c r="AF2720" s="53"/>
      <c r="AG2720" s="53"/>
      <c r="AH2720" s="54" t="str">
        <f t="shared" si="688"/>
        <v/>
      </c>
      <c r="AI2720" s="54" t="str">
        <f t="shared" si="689"/>
        <v/>
      </c>
      <c r="AJ2720" s="52"/>
      <c r="AK2720" s="55"/>
      <c r="AL2720" s="55"/>
      <c r="AM2720" s="55"/>
      <c r="AN2720" s="54" t="str">
        <f t="shared" si="690"/>
        <v/>
      </c>
      <c r="AO2720" s="54" t="str">
        <f t="shared" si="691"/>
        <v/>
      </c>
      <c r="AP2720" s="53"/>
      <c r="AQ2720" s="53"/>
      <c r="AR2720" s="1"/>
      <c r="AS2720" s="1"/>
    </row>
    <row r="2721" spans="1:45" ht="18.75" customHeight="1" x14ac:dyDescent="0.35">
      <c r="A2721" s="1"/>
      <c r="B2721" s="49">
        <f>IF(R2721="",0,COUNTIF($R$7:R2721,R2721))</f>
        <v>0</v>
      </c>
      <c r="C2721" s="49" t="str">
        <f t="shared" si="676"/>
        <v>0</v>
      </c>
      <c r="D2721" s="49">
        <f>IF(X2721="",0,COUNTIF($X$7:X2721,X2721))</f>
        <v>0</v>
      </c>
      <c r="E2721" s="49" t="str">
        <f t="shared" si="677"/>
        <v>0</v>
      </c>
      <c r="F2721" s="49">
        <f>IF(AD2721="",0,COUNTIF($AD$7:AD2721,AD2721))</f>
        <v>0</v>
      </c>
      <c r="G2721" s="49" t="str">
        <f t="shared" si="678"/>
        <v>0</v>
      </c>
      <c r="H2721" s="49">
        <f>IF(AJ2721="",0,COUNTIF($AJ$7:AJ2721,AJ2721))</f>
        <v>0</v>
      </c>
      <c r="I2721" s="49" t="str">
        <f t="shared" si="679"/>
        <v>0</v>
      </c>
      <c r="J2721" s="120">
        <f t="shared" si="680"/>
        <v>0</v>
      </c>
      <c r="K2721" s="50" t="str">
        <f t="shared" si="681"/>
        <v>-</v>
      </c>
      <c r="L2721" s="49">
        <f>IF(N2721="",0,COUNTIF($N$7:N2721,N2721))</f>
        <v>0</v>
      </c>
      <c r="M2721" s="50" t="str">
        <f t="shared" si="682"/>
        <v>0</v>
      </c>
      <c r="N2721" s="49" t="str">
        <f t="shared" si="683"/>
        <v/>
      </c>
      <c r="O2721" s="1"/>
      <c r="P2721" s="112"/>
      <c r="Q2721" s="4"/>
      <c r="R2721" s="4"/>
      <c r="S2721" s="54" t="str">
        <f t="shared" si="684"/>
        <v/>
      </c>
      <c r="T2721" s="51"/>
      <c r="U2721" s="53"/>
      <c r="V2721" s="233"/>
      <c r="W2721" s="234" t="str">
        <f t="shared" si="685"/>
        <v/>
      </c>
      <c r="X2721" s="52"/>
      <c r="Y2721" s="53"/>
      <c r="Z2721" s="53"/>
      <c r="AA2721" s="53"/>
      <c r="AB2721" s="54" t="str">
        <f t="shared" si="686"/>
        <v/>
      </c>
      <c r="AC2721" s="54" t="str">
        <f t="shared" si="687"/>
        <v/>
      </c>
      <c r="AD2721" s="52"/>
      <c r="AE2721" s="53"/>
      <c r="AF2721" s="53"/>
      <c r="AG2721" s="53"/>
      <c r="AH2721" s="54" t="str">
        <f t="shared" si="688"/>
        <v/>
      </c>
      <c r="AI2721" s="54" t="str">
        <f t="shared" si="689"/>
        <v/>
      </c>
      <c r="AJ2721" s="52"/>
      <c r="AK2721" s="55"/>
      <c r="AL2721" s="55"/>
      <c r="AM2721" s="55"/>
      <c r="AN2721" s="54" t="str">
        <f t="shared" si="690"/>
        <v/>
      </c>
      <c r="AO2721" s="54" t="str">
        <f t="shared" si="691"/>
        <v/>
      </c>
      <c r="AP2721" s="53"/>
      <c r="AQ2721" s="53"/>
      <c r="AR2721" s="1"/>
      <c r="AS2721" s="1"/>
    </row>
    <row r="2722" spans="1:45" ht="18.75" customHeight="1" x14ac:dyDescent="0.35">
      <c r="A2722" s="1"/>
      <c r="B2722" s="49">
        <f>IF(R2722="",0,COUNTIF($R$7:R2722,R2722))</f>
        <v>0</v>
      </c>
      <c r="C2722" s="49" t="str">
        <f t="shared" si="676"/>
        <v>0</v>
      </c>
      <c r="D2722" s="49">
        <f>IF(X2722="",0,COUNTIF($X$7:X2722,X2722))</f>
        <v>0</v>
      </c>
      <c r="E2722" s="49" t="str">
        <f t="shared" si="677"/>
        <v>0</v>
      </c>
      <c r="F2722" s="49">
        <f>IF(AD2722="",0,COUNTIF($AD$7:AD2722,AD2722))</f>
        <v>0</v>
      </c>
      <c r="G2722" s="49" t="str">
        <f t="shared" si="678"/>
        <v>0</v>
      </c>
      <c r="H2722" s="49">
        <f>IF(AJ2722="",0,COUNTIF($AJ$7:AJ2722,AJ2722))</f>
        <v>0</v>
      </c>
      <c r="I2722" s="49" t="str">
        <f t="shared" si="679"/>
        <v>0</v>
      </c>
      <c r="J2722" s="120">
        <f t="shared" si="680"/>
        <v>0</v>
      </c>
      <c r="K2722" s="50" t="str">
        <f t="shared" si="681"/>
        <v>-</v>
      </c>
      <c r="L2722" s="49">
        <f>IF(N2722="",0,COUNTIF($N$7:N2722,N2722))</f>
        <v>0</v>
      </c>
      <c r="M2722" s="50" t="str">
        <f t="shared" si="682"/>
        <v>0</v>
      </c>
      <c r="N2722" s="49" t="str">
        <f t="shared" si="683"/>
        <v/>
      </c>
      <c r="O2722" s="1"/>
      <c r="P2722" s="112"/>
      <c r="Q2722" s="4"/>
      <c r="R2722" s="4"/>
      <c r="S2722" s="54" t="str">
        <f t="shared" si="684"/>
        <v/>
      </c>
      <c r="T2722" s="51"/>
      <c r="U2722" s="53"/>
      <c r="V2722" s="233"/>
      <c r="W2722" s="234" t="str">
        <f t="shared" si="685"/>
        <v/>
      </c>
      <c r="X2722" s="52"/>
      <c r="Y2722" s="53"/>
      <c r="Z2722" s="53"/>
      <c r="AA2722" s="53"/>
      <c r="AB2722" s="54" t="str">
        <f t="shared" si="686"/>
        <v/>
      </c>
      <c r="AC2722" s="54" t="str">
        <f t="shared" si="687"/>
        <v/>
      </c>
      <c r="AD2722" s="52"/>
      <c r="AE2722" s="53"/>
      <c r="AF2722" s="53"/>
      <c r="AG2722" s="53"/>
      <c r="AH2722" s="54" t="str">
        <f t="shared" si="688"/>
        <v/>
      </c>
      <c r="AI2722" s="54" t="str">
        <f t="shared" si="689"/>
        <v/>
      </c>
      <c r="AJ2722" s="52"/>
      <c r="AK2722" s="55"/>
      <c r="AL2722" s="55"/>
      <c r="AM2722" s="55"/>
      <c r="AN2722" s="54" t="str">
        <f t="shared" si="690"/>
        <v/>
      </c>
      <c r="AO2722" s="54" t="str">
        <f t="shared" si="691"/>
        <v/>
      </c>
      <c r="AP2722" s="53"/>
      <c r="AQ2722" s="53"/>
      <c r="AR2722" s="1"/>
      <c r="AS2722" s="1"/>
    </row>
    <row r="2723" spans="1:45" ht="18.75" customHeight="1" x14ac:dyDescent="0.35">
      <c r="A2723" s="1"/>
      <c r="B2723" s="49">
        <f>IF(R2723="",0,COUNTIF($R$7:R2723,R2723))</f>
        <v>0</v>
      </c>
      <c r="C2723" s="49" t="str">
        <f t="shared" si="676"/>
        <v>0</v>
      </c>
      <c r="D2723" s="49">
        <f>IF(X2723="",0,COUNTIF($X$7:X2723,X2723))</f>
        <v>0</v>
      </c>
      <c r="E2723" s="49" t="str">
        <f t="shared" si="677"/>
        <v>0</v>
      </c>
      <c r="F2723" s="49">
        <f>IF(AD2723="",0,COUNTIF($AD$7:AD2723,AD2723))</f>
        <v>0</v>
      </c>
      <c r="G2723" s="49" t="str">
        <f t="shared" si="678"/>
        <v>0</v>
      </c>
      <c r="H2723" s="49">
        <f>IF(AJ2723="",0,COUNTIF($AJ$7:AJ2723,AJ2723))</f>
        <v>0</v>
      </c>
      <c r="I2723" s="49" t="str">
        <f t="shared" si="679"/>
        <v>0</v>
      </c>
      <c r="J2723" s="120">
        <f t="shared" si="680"/>
        <v>0</v>
      </c>
      <c r="K2723" s="50" t="str">
        <f t="shared" si="681"/>
        <v>-</v>
      </c>
      <c r="L2723" s="49">
        <f>IF(N2723="",0,COUNTIF($N$7:N2723,N2723))</f>
        <v>0</v>
      </c>
      <c r="M2723" s="50" t="str">
        <f t="shared" si="682"/>
        <v>0</v>
      </c>
      <c r="N2723" s="49" t="str">
        <f t="shared" si="683"/>
        <v/>
      </c>
      <c r="O2723" s="1"/>
      <c r="P2723" s="112"/>
      <c r="Q2723" s="4"/>
      <c r="R2723" s="4"/>
      <c r="S2723" s="54" t="str">
        <f t="shared" si="684"/>
        <v/>
      </c>
      <c r="T2723" s="51"/>
      <c r="U2723" s="53"/>
      <c r="V2723" s="233"/>
      <c r="W2723" s="234" t="str">
        <f t="shared" si="685"/>
        <v/>
      </c>
      <c r="X2723" s="52"/>
      <c r="Y2723" s="53"/>
      <c r="Z2723" s="53"/>
      <c r="AA2723" s="53"/>
      <c r="AB2723" s="54" t="str">
        <f t="shared" si="686"/>
        <v/>
      </c>
      <c r="AC2723" s="54" t="str">
        <f t="shared" si="687"/>
        <v/>
      </c>
      <c r="AD2723" s="52"/>
      <c r="AE2723" s="53"/>
      <c r="AF2723" s="53"/>
      <c r="AG2723" s="53"/>
      <c r="AH2723" s="54" t="str">
        <f t="shared" si="688"/>
        <v/>
      </c>
      <c r="AI2723" s="54" t="str">
        <f t="shared" si="689"/>
        <v/>
      </c>
      <c r="AJ2723" s="52"/>
      <c r="AK2723" s="55"/>
      <c r="AL2723" s="55"/>
      <c r="AM2723" s="55"/>
      <c r="AN2723" s="54" t="str">
        <f t="shared" si="690"/>
        <v/>
      </c>
      <c r="AO2723" s="54" t="str">
        <f t="shared" si="691"/>
        <v/>
      </c>
      <c r="AP2723" s="53"/>
      <c r="AQ2723" s="53"/>
      <c r="AR2723" s="1"/>
      <c r="AS2723" s="1"/>
    </row>
    <row r="2724" spans="1:45" ht="18.75" customHeight="1" x14ac:dyDescent="0.35">
      <c r="A2724" s="1"/>
      <c r="B2724" s="49">
        <f>IF(R2724="",0,COUNTIF($R$7:R2724,R2724))</f>
        <v>0</v>
      </c>
      <c r="C2724" s="49" t="str">
        <f t="shared" si="676"/>
        <v>0</v>
      </c>
      <c r="D2724" s="49">
        <f>IF(X2724="",0,COUNTIF($X$7:X2724,X2724))</f>
        <v>0</v>
      </c>
      <c r="E2724" s="49" t="str">
        <f t="shared" si="677"/>
        <v>0</v>
      </c>
      <c r="F2724" s="49">
        <f>IF(AD2724="",0,COUNTIF($AD$7:AD2724,AD2724))</f>
        <v>0</v>
      </c>
      <c r="G2724" s="49" t="str">
        <f t="shared" si="678"/>
        <v>0</v>
      </c>
      <c r="H2724" s="49">
        <f>IF(AJ2724="",0,COUNTIF($AJ$7:AJ2724,AJ2724))</f>
        <v>0</v>
      </c>
      <c r="I2724" s="49" t="str">
        <f t="shared" si="679"/>
        <v>0</v>
      </c>
      <c r="J2724" s="120">
        <f t="shared" si="680"/>
        <v>0</v>
      </c>
      <c r="K2724" s="50" t="str">
        <f t="shared" si="681"/>
        <v>-</v>
      </c>
      <c r="L2724" s="49">
        <f>IF(N2724="",0,COUNTIF($N$7:N2724,N2724))</f>
        <v>0</v>
      </c>
      <c r="M2724" s="50" t="str">
        <f t="shared" si="682"/>
        <v>0</v>
      </c>
      <c r="N2724" s="49" t="str">
        <f t="shared" si="683"/>
        <v/>
      </c>
      <c r="O2724" s="1"/>
      <c r="P2724" s="112"/>
      <c r="Q2724" s="4"/>
      <c r="R2724" s="4"/>
      <c r="S2724" s="54" t="str">
        <f t="shared" si="684"/>
        <v/>
      </c>
      <c r="T2724" s="51"/>
      <c r="U2724" s="53"/>
      <c r="V2724" s="233"/>
      <c r="W2724" s="234" t="str">
        <f t="shared" si="685"/>
        <v/>
      </c>
      <c r="X2724" s="52"/>
      <c r="Y2724" s="53"/>
      <c r="Z2724" s="53"/>
      <c r="AA2724" s="53"/>
      <c r="AB2724" s="54" t="str">
        <f t="shared" si="686"/>
        <v/>
      </c>
      <c r="AC2724" s="54" t="str">
        <f t="shared" si="687"/>
        <v/>
      </c>
      <c r="AD2724" s="52"/>
      <c r="AE2724" s="53"/>
      <c r="AF2724" s="53"/>
      <c r="AG2724" s="53"/>
      <c r="AH2724" s="54" t="str">
        <f t="shared" si="688"/>
        <v/>
      </c>
      <c r="AI2724" s="54" t="str">
        <f t="shared" si="689"/>
        <v/>
      </c>
      <c r="AJ2724" s="52"/>
      <c r="AK2724" s="55"/>
      <c r="AL2724" s="55"/>
      <c r="AM2724" s="55"/>
      <c r="AN2724" s="54" t="str">
        <f t="shared" si="690"/>
        <v/>
      </c>
      <c r="AO2724" s="54" t="str">
        <f t="shared" si="691"/>
        <v/>
      </c>
      <c r="AP2724" s="53"/>
      <c r="AQ2724" s="53"/>
      <c r="AR2724" s="1"/>
      <c r="AS2724" s="1"/>
    </row>
    <row r="2725" spans="1:45" ht="18.75" customHeight="1" x14ac:dyDescent="0.35">
      <c r="A2725" s="1"/>
      <c r="B2725" s="49">
        <f>IF(R2725="",0,COUNTIF($R$7:R2725,R2725))</f>
        <v>0</v>
      </c>
      <c r="C2725" s="49" t="str">
        <f t="shared" si="676"/>
        <v>0</v>
      </c>
      <c r="D2725" s="49">
        <f>IF(X2725="",0,COUNTIF($X$7:X2725,X2725))</f>
        <v>0</v>
      </c>
      <c r="E2725" s="49" t="str">
        <f t="shared" si="677"/>
        <v>0</v>
      </c>
      <c r="F2725" s="49">
        <f>IF(AD2725="",0,COUNTIF($AD$7:AD2725,AD2725))</f>
        <v>0</v>
      </c>
      <c r="G2725" s="49" t="str">
        <f t="shared" si="678"/>
        <v>0</v>
      </c>
      <c r="H2725" s="49">
        <f>IF(AJ2725="",0,COUNTIF($AJ$7:AJ2725,AJ2725))</f>
        <v>0</v>
      </c>
      <c r="I2725" s="49" t="str">
        <f t="shared" si="679"/>
        <v>0</v>
      </c>
      <c r="J2725" s="120">
        <f t="shared" si="680"/>
        <v>0</v>
      </c>
      <c r="K2725" s="50" t="str">
        <f t="shared" si="681"/>
        <v>-</v>
      </c>
      <c r="L2725" s="49">
        <f>IF(N2725="",0,COUNTIF($N$7:N2725,N2725))</f>
        <v>0</v>
      </c>
      <c r="M2725" s="50" t="str">
        <f t="shared" si="682"/>
        <v>0</v>
      </c>
      <c r="N2725" s="49" t="str">
        <f t="shared" si="683"/>
        <v/>
      </c>
      <c r="O2725" s="1"/>
      <c r="P2725" s="112"/>
      <c r="Q2725" s="4"/>
      <c r="R2725" s="4"/>
      <c r="S2725" s="54" t="str">
        <f t="shared" si="684"/>
        <v/>
      </c>
      <c r="T2725" s="51"/>
      <c r="U2725" s="53"/>
      <c r="V2725" s="233"/>
      <c r="W2725" s="234" t="str">
        <f t="shared" si="685"/>
        <v/>
      </c>
      <c r="X2725" s="52"/>
      <c r="Y2725" s="53"/>
      <c r="Z2725" s="53"/>
      <c r="AA2725" s="53"/>
      <c r="AB2725" s="54" t="str">
        <f t="shared" si="686"/>
        <v/>
      </c>
      <c r="AC2725" s="54" t="str">
        <f t="shared" si="687"/>
        <v/>
      </c>
      <c r="AD2725" s="52"/>
      <c r="AE2725" s="53"/>
      <c r="AF2725" s="53"/>
      <c r="AG2725" s="53"/>
      <c r="AH2725" s="54" t="str">
        <f t="shared" si="688"/>
        <v/>
      </c>
      <c r="AI2725" s="54" t="str">
        <f t="shared" si="689"/>
        <v/>
      </c>
      <c r="AJ2725" s="52"/>
      <c r="AK2725" s="55"/>
      <c r="AL2725" s="55"/>
      <c r="AM2725" s="55"/>
      <c r="AN2725" s="54" t="str">
        <f t="shared" si="690"/>
        <v/>
      </c>
      <c r="AO2725" s="54" t="str">
        <f t="shared" si="691"/>
        <v/>
      </c>
      <c r="AP2725" s="53"/>
      <c r="AQ2725" s="53"/>
      <c r="AR2725" s="1"/>
      <c r="AS2725" s="1"/>
    </row>
    <row r="2726" spans="1:45" ht="18.75" customHeight="1" x14ac:dyDescent="0.35">
      <c r="A2726" s="1"/>
      <c r="B2726" s="49">
        <f>IF(R2726="",0,COUNTIF($R$7:R2726,R2726))</f>
        <v>0</v>
      </c>
      <c r="C2726" s="49" t="str">
        <f t="shared" si="676"/>
        <v>0</v>
      </c>
      <c r="D2726" s="49">
        <f>IF(X2726="",0,COUNTIF($X$7:X2726,X2726))</f>
        <v>0</v>
      </c>
      <c r="E2726" s="49" t="str">
        <f t="shared" si="677"/>
        <v>0</v>
      </c>
      <c r="F2726" s="49">
        <f>IF(AD2726="",0,COUNTIF($AD$7:AD2726,AD2726))</f>
        <v>0</v>
      </c>
      <c r="G2726" s="49" t="str">
        <f t="shared" si="678"/>
        <v>0</v>
      </c>
      <c r="H2726" s="49">
        <f>IF(AJ2726="",0,COUNTIF($AJ$7:AJ2726,AJ2726))</f>
        <v>0</v>
      </c>
      <c r="I2726" s="49" t="str">
        <f t="shared" si="679"/>
        <v>0</v>
      </c>
      <c r="J2726" s="120">
        <f t="shared" si="680"/>
        <v>0</v>
      </c>
      <c r="K2726" s="50" t="str">
        <f t="shared" si="681"/>
        <v>-</v>
      </c>
      <c r="L2726" s="49">
        <f>IF(N2726="",0,COUNTIF($N$7:N2726,N2726))</f>
        <v>0</v>
      </c>
      <c r="M2726" s="50" t="str">
        <f t="shared" si="682"/>
        <v>0</v>
      </c>
      <c r="N2726" s="49" t="str">
        <f t="shared" si="683"/>
        <v/>
      </c>
      <c r="O2726" s="1"/>
      <c r="P2726" s="112"/>
      <c r="Q2726" s="4"/>
      <c r="R2726" s="4"/>
      <c r="S2726" s="54" t="str">
        <f t="shared" si="684"/>
        <v/>
      </c>
      <c r="T2726" s="51"/>
      <c r="U2726" s="53"/>
      <c r="V2726" s="233"/>
      <c r="W2726" s="234" t="str">
        <f t="shared" si="685"/>
        <v/>
      </c>
      <c r="X2726" s="52"/>
      <c r="Y2726" s="53"/>
      <c r="Z2726" s="53"/>
      <c r="AA2726" s="53"/>
      <c r="AB2726" s="54" t="str">
        <f t="shared" si="686"/>
        <v/>
      </c>
      <c r="AC2726" s="54" t="str">
        <f t="shared" si="687"/>
        <v/>
      </c>
      <c r="AD2726" s="52"/>
      <c r="AE2726" s="53"/>
      <c r="AF2726" s="53"/>
      <c r="AG2726" s="53"/>
      <c r="AH2726" s="54" t="str">
        <f t="shared" si="688"/>
        <v/>
      </c>
      <c r="AI2726" s="54" t="str">
        <f t="shared" si="689"/>
        <v/>
      </c>
      <c r="AJ2726" s="52"/>
      <c r="AK2726" s="55"/>
      <c r="AL2726" s="55"/>
      <c r="AM2726" s="55"/>
      <c r="AN2726" s="54" t="str">
        <f t="shared" si="690"/>
        <v/>
      </c>
      <c r="AO2726" s="54" t="str">
        <f t="shared" si="691"/>
        <v/>
      </c>
      <c r="AP2726" s="53"/>
      <c r="AQ2726" s="53"/>
      <c r="AR2726" s="1"/>
      <c r="AS2726" s="1"/>
    </row>
    <row r="2727" spans="1:45" ht="18.75" customHeight="1" x14ac:dyDescent="0.35">
      <c r="A2727" s="1"/>
      <c r="B2727" s="49">
        <f>IF(R2727="",0,COUNTIF($R$7:R2727,R2727))</f>
        <v>0</v>
      </c>
      <c r="C2727" s="49" t="str">
        <f t="shared" si="676"/>
        <v>0</v>
      </c>
      <c r="D2727" s="49">
        <f>IF(X2727="",0,COUNTIF($X$7:X2727,X2727))</f>
        <v>0</v>
      </c>
      <c r="E2727" s="49" t="str">
        <f t="shared" si="677"/>
        <v>0</v>
      </c>
      <c r="F2727" s="49">
        <f>IF(AD2727="",0,COUNTIF($AD$7:AD2727,AD2727))</f>
        <v>0</v>
      </c>
      <c r="G2727" s="49" t="str">
        <f t="shared" si="678"/>
        <v>0</v>
      </c>
      <c r="H2727" s="49">
        <f>IF(AJ2727="",0,COUNTIF($AJ$7:AJ2727,AJ2727))</f>
        <v>0</v>
      </c>
      <c r="I2727" s="49" t="str">
        <f t="shared" si="679"/>
        <v>0</v>
      </c>
      <c r="J2727" s="120">
        <f t="shared" si="680"/>
        <v>0</v>
      </c>
      <c r="K2727" s="50" t="str">
        <f t="shared" si="681"/>
        <v>-</v>
      </c>
      <c r="L2727" s="49">
        <f>IF(N2727="",0,COUNTIF($N$7:N2727,N2727))</f>
        <v>0</v>
      </c>
      <c r="M2727" s="50" t="str">
        <f t="shared" si="682"/>
        <v>0</v>
      </c>
      <c r="N2727" s="49" t="str">
        <f t="shared" si="683"/>
        <v/>
      </c>
      <c r="O2727" s="1"/>
      <c r="P2727" s="112"/>
      <c r="Q2727" s="4"/>
      <c r="R2727" s="4"/>
      <c r="S2727" s="54" t="str">
        <f t="shared" si="684"/>
        <v/>
      </c>
      <c r="T2727" s="51"/>
      <c r="U2727" s="53"/>
      <c r="V2727" s="233"/>
      <c r="W2727" s="234" t="str">
        <f t="shared" si="685"/>
        <v/>
      </c>
      <c r="X2727" s="52"/>
      <c r="Y2727" s="53"/>
      <c r="Z2727" s="53"/>
      <c r="AA2727" s="53"/>
      <c r="AB2727" s="54" t="str">
        <f t="shared" si="686"/>
        <v/>
      </c>
      <c r="AC2727" s="54" t="str">
        <f t="shared" si="687"/>
        <v/>
      </c>
      <c r="AD2727" s="52"/>
      <c r="AE2727" s="53"/>
      <c r="AF2727" s="53"/>
      <c r="AG2727" s="53"/>
      <c r="AH2727" s="54" t="str">
        <f t="shared" si="688"/>
        <v/>
      </c>
      <c r="AI2727" s="54" t="str">
        <f t="shared" si="689"/>
        <v/>
      </c>
      <c r="AJ2727" s="52"/>
      <c r="AK2727" s="55"/>
      <c r="AL2727" s="55"/>
      <c r="AM2727" s="55"/>
      <c r="AN2727" s="54" t="str">
        <f t="shared" si="690"/>
        <v/>
      </c>
      <c r="AO2727" s="54" t="str">
        <f t="shared" si="691"/>
        <v/>
      </c>
      <c r="AP2727" s="53"/>
      <c r="AQ2727" s="53"/>
      <c r="AR2727" s="1"/>
      <c r="AS2727" s="1"/>
    </row>
    <row r="2728" spans="1:45" ht="18.75" customHeight="1" x14ac:dyDescent="0.35">
      <c r="A2728" s="1"/>
      <c r="B2728" s="49">
        <f>IF(R2728="",0,COUNTIF($R$7:R2728,R2728))</f>
        <v>0</v>
      </c>
      <c r="C2728" s="49" t="str">
        <f t="shared" si="676"/>
        <v>0</v>
      </c>
      <c r="D2728" s="49">
        <f>IF(X2728="",0,COUNTIF($X$7:X2728,X2728))</f>
        <v>0</v>
      </c>
      <c r="E2728" s="49" t="str">
        <f t="shared" si="677"/>
        <v>0</v>
      </c>
      <c r="F2728" s="49">
        <f>IF(AD2728="",0,COUNTIF($AD$7:AD2728,AD2728))</f>
        <v>0</v>
      </c>
      <c r="G2728" s="49" t="str">
        <f t="shared" si="678"/>
        <v>0</v>
      </c>
      <c r="H2728" s="49">
        <f>IF(AJ2728="",0,COUNTIF($AJ$7:AJ2728,AJ2728))</f>
        <v>0</v>
      </c>
      <c r="I2728" s="49" t="str">
        <f t="shared" si="679"/>
        <v>0</v>
      </c>
      <c r="J2728" s="120">
        <f t="shared" si="680"/>
        <v>0</v>
      </c>
      <c r="K2728" s="50" t="str">
        <f t="shared" si="681"/>
        <v>-</v>
      </c>
      <c r="L2728" s="49">
        <f>IF(N2728="",0,COUNTIF($N$7:N2728,N2728))</f>
        <v>0</v>
      </c>
      <c r="M2728" s="50" t="str">
        <f t="shared" si="682"/>
        <v>0</v>
      </c>
      <c r="N2728" s="49" t="str">
        <f t="shared" si="683"/>
        <v/>
      </c>
      <c r="O2728" s="1"/>
      <c r="P2728" s="112"/>
      <c r="Q2728" s="4"/>
      <c r="R2728" s="4"/>
      <c r="S2728" s="54" t="str">
        <f t="shared" si="684"/>
        <v/>
      </c>
      <c r="T2728" s="51"/>
      <c r="U2728" s="53"/>
      <c r="V2728" s="233"/>
      <c r="W2728" s="234" t="str">
        <f t="shared" si="685"/>
        <v/>
      </c>
      <c r="X2728" s="52"/>
      <c r="Y2728" s="53"/>
      <c r="Z2728" s="53"/>
      <c r="AA2728" s="53"/>
      <c r="AB2728" s="54" t="str">
        <f t="shared" si="686"/>
        <v/>
      </c>
      <c r="AC2728" s="54" t="str">
        <f t="shared" si="687"/>
        <v/>
      </c>
      <c r="AD2728" s="52"/>
      <c r="AE2728" s="53"/>
      <c r="AF2728" s="53"/>
      <c r="AG2728" s="53"/>
      <c r="AH2728" s="54" t="str">
        <f t="shared" si="688"/>
        <v/>
      </c>
      <c r="AI2728" s="54" t="str">
        <f t="shared" si="689"/>
        <v/>
      </c>
      <c r="AJ2728" s="52"/>
      <c r="AK2728" s="55"/>
      <c r="AL2728" s="55"/>
      <c r="AM2728" s="55"/>
      <c r="AN2728" s="54" t="str">
        <f t="shared" si="690"/>
        <v/>
      </c>
      <c r="AO2728" s="54" t="str">
        <f t="shared" si="691"/>
        <v/>
      </c>
      <c r="AP2728" s="53"/>
      <c r="AQ2728" s="53"/>
      <c r="AR2728" s="1"/>
      <c r="AS2728" s="1"/>
    </row>
    <row r="2729" spans="1:45" ht="18.75" customHeight="1" x14ac:dyDescent="0.35">
      <c r="A2729" s="1"/>
      <c r="B2729" s="49">
        <f>IF(R2729="",0,COUNTIF($R$7:R2729,R2729))</f>
        <v>0</v>
      </c>
      <c r="C2729" s="49" t="str">
        <f t="shared" si="676"/>
        <v>0</v>
      </c>
      <c r="D2729" s="49">
        <f>IF(X2729="",0,COUNTIF($X$7:X2729,X2729))</f>
        <v>0</v>
      </c>
      <c r="E2729" s="49" t="str">
        <f t="shared" si="677"/>
        <v>0</v>
      </c>
      <c r="F2729" s="49">
        <f>IF(AD2729="",0,COUNTIF($AD$7:AD2729,AD2729))</f>
        <v>0</v>
      </c>
      <c r="G2729" s="49" t="str">
        <f t="shared" si="678"/>
        <v>0</v>
      </c>
      <c r="H2729" s="49">
        <f>IF(AJ2729="",0,COUNTIF($AJ$7:AJ2729,AJ2729))</f>
        <v>0</v>
      </c>
      <c r="I2729" s="49" t="str">
        <f t="shared" si="679"/>
        <v>0</v>
      </c>
      <c r="J2729" s="120">
        <f t="shared" si="680"/>
        <v>0</v>
      </c>
      <c r="K2729" s="50" t="str">
        <f t="shared" si="681"/>
        <v>-</v>
      </c>
      <c r="L2729" s="49">
        <f>IF(N2729="",0,COUNTIF($N$7:N2729,N2729))</f>
        <v>0</v>
      </c>
      <c r="M2729" s="50" t="str">
        <f t="shared" si="682"/>
        <v>0</v>
      </c>
      <c r="N2729" s="49" t="str">
        <f t="shared" si="683"/>
        <v/>
      </c>
      <c r="O2729" s="1"/>
      <c r="P2729" s="112"/>
      <c r="Q2729" s="4"/>
      <c r="R2729" s="4"/>
      <c r="S2729" s="54" t="str">
        <f t="shared" si="684"/>
        <v/>
      </c>
      <c r="T2729" s="51"/>
      <c r="U2729" s="53"/>
      <c r="V2729" s="233"/>
      <c r="W2729" s="234" t="str">
        <f t="shared" si="685"/>
        <v/>
      </c>
      <c r="X2729" s="52"/>
      <c r="Y2729" s="53"/>
      <c r="Z2729" s="53"/>
      <c r="AA2729" s="53"/>
      <c r="AB2729" s="54" t="str">
        <f t="shared" si="686"/>
        <v/>
      </c>
      <c r="AC2729" s="54" t="str">
        <f t="shared" si="687"/>
        <v/>
      </c>
      <c r="AD2729" s="52"/>
      <c r="AE2729" s="53"/>
      <c r="AF2729" s="53"/>
      <c r="AG2729" s="53"/>
      <c r="AH2729" s="54" t="str">
        <f t="shared" si="688"/>
        <v/>
      </c>
      <c r="AI2729" s="54" t="str">
        <f t="shared" si="689"/>
        <v/>
      </c>
      <c r="AJ2729" s="52"/>
      <c r="AK2729" s="55"/>
      <c r="AL2729" s="55"/>
      <c r="AM2729" s="55"/>
      <c r="AN2729" s="54" t="str">
        <f t="shared" si="690"/>
        <v/>
      </c>
      <c r="AO2729" s="54" t="str">
        <f t="shared" si="691"/>
        <v/>
      </c>
      <c r="AP2729" s="53"/>
      <c r="AQ2729" s="53"/>
      <c r="AR2729" s="1"/>
      <c r="AS2729" s="1"/>
    </row>
    <row r="2730" spans="1:45" ht="18.75" customHeight="1" x14ac:dyDescent="0.35">
      <c r="A2730" s="1"/>
      <c r="B2730" s="49">
        <f>IF(R2730="",0,COUNTIF($R$7:R2730,R2730))</f>
        <v>0</v>
      </c>
      <c r="C2730" s="49" t="str">
        <f t="shared" si="676"/>
        <v>0</v>
      </c>
      <c r="D2730" s="49">
        <f>IF(X2730="",0,COUNTIF($X$7:X2730,X2730))</f>
        <v>0</v>
      </c>
      <c r="E2730" s="49" t="str">
        <f t="shared" si="677"/>
        <v>0</v>
      </c>
      <c r="F2730" s="49">
        <f>IF(AD2730="",0,COUNTIF($AD$7:AD2730,AD2730))</f>
        <v>0</v>
      </c>
      <c r="G2730" s="49" t="str">
        <f t="shared" si="678"/>
        <v>0</v>
      </c>
      <c r="H2730" s="49">
        <f>IF(AJ2730="",0,COUNTIF($AJ$7:AJ2730,AJ2730))</f>
        <v>0</v>
      </c>
      <c r="I2730" s="49" t="str">
        <f t="shared" si="679"/>
        <v>0</v>
      </c>
      <c r="J2730" s="120">
        <f t="shared" si="680"/>
        <v>0</v>
      </c>
      <c r="K2730" s="50" t="str">
        <f t="shared" si="681"/>
        <v>-</v>
      </c>
      <c r="L2730" s="49">
        <f>IF(N2730="",0,COUNTIF($N$7:N2730,N2730))</f>
        <v>0</v>
      </c>
      <c r="M2730" s="50" t="str">
        <f t="shared" si="682"/>
        <v>0</v>
      </c>
      <c r="N2730" s="49" t="str">
        <f t="shared" si="683"/>
        <v/>
      </c>
      <c r="O2730" s="1"/>
      <c r="P2730" s="112"/>
      <c r="Q2730" s="4"/>
      <c r="R2730" s="4"/>
      <c r="S2730" s="54" t="str">
        <f t="shared" si="684"/>
        <v/>
      </c>
      <c r="T2730" s="51"/>
      <c r="U2730" s="53"/>
      <c r="V2730" s="233"/>
      <c r="W2730" s="234" t="str">
        <f t="shared" si="685"/>
        <v/>
      </c>
      <c r="X2730" s="52"/>
      <c r="Y2730" s="53"/>
      <c r="Z2730" s="53"/>
      <c r="AA2730" s="53"/>
      <c r="AB2730" s="54" t="str">
        <f t="shared" si="686"/>
        <v/>
      </c>
      <c r="AC2730" s="54" t="str">
        <f t="shared" si="687"/>
        <v/>
      </c>
      <c r="AD2730" s="52"/>
      <c r="AE2730" s="53"/>
      <c r="AF2730" s="53"/>
      <c r="AG2730" s="53"/>
      <c r="AH2730" s="54" t="str">
        <f t="shared" si="688"/>
        <v/>
      </c>
      <c r="AI2730" s="54" t="str">
        <f t="shared" si="689"/>
        <v/>
      </c>
      <c r="AJ2730" s="52"/>
      <c r="AK2730" s="55"/>
      <c r="AL2730" s="55"/>
      <c r="AM2730" s="55"/>
      <c r="AN2730" s="54" t="str">
        <f t="shared" si="690"/>
        <v/>
      </c>
      <c r="AO2730" s="54" t="str">
        <f t="shared" si="691"/>
        <v/>
      </c>
      <c r="AP2730" s="53"/>
      <c r="AQ2730" s="53"/>
      <c r="AR2730" s="1"/>
      <c r="AS2730" s="1"/>
    </row>
    <row r="2731" spans="1:45" ht="18.75" customHeight="1" x14ac:dyDescent="0.35">
      <c r="A2731" s="1"/>
      <c r="B2731" s="49">
        <f>IF(R2731="",0,COUNTIF($R$7:R2731,R2731))</f>
        <v>0</v>
      </c>
      <c r="C2731" s="49" t="str">
        <f t="shared" si="676"/>
        <v>0</v>
      </c>
      <c r="D2731" s="49">
        <f>IF(X2731="",0,COUNTIF($X$7:X2731,X2731))</f>
        <v>0</v>
      </c>
      <c r="E2731" s="49" t="str">
        <f t="shared" si="677"/>
        <v>0</v>
      </c>
      <c r="F2731" s="49">
        <f>IF(AD2731="",0,COUNTIF($AD$7:AD2731,AD2731))</f>
        <v>0</v>
      </c>
      <c r="G2731" s="49" t="str">
        <f t="shared" si="678"/>
        <v>0</v>
      </c>
      <c r="H2731" s="49">
        <f>IF(AJ2731="",0,COUNTIF($AJ$7:AJ2731,AJ2731))</f>
        <v>0</v>
      </c>
      <c r="I2731" s="49" t="str">
        <f t="shared" si="679"/>
        <v>0</v>
      </c>
      <c r="J2731" s="120">
        <f t="shared" si="680"/>
        <v>0</v>
      </c>
      <c r="K2731" s="50" t="str">
        <f t="shared" si="681"/>
        <v>-</v>
      </c>
      <c r="L2731" s="49">
        <f>IF(N2731="",0,COUNTIF($N$7:N2731,N2731))</f>
        <v>0</v>
      </c>
      <c r="M2731" s="50" t="str">
        <f t="shared" si="682"/>
        <v>0</v>
      </c>
      <c r="N2731" s="49" t="str">
        <f t="shared" si="683"/>
        <v/>
      </c>
      <c r="O2731" s="1"/>
      <c r="P2731" s="112"/>
      <c r="Q2731" s="4"/>
      <c r="R2731" s="4"/>
      <c r="S2731" s="54" t="str">
        <f t="shared" si="684"/>
        <v/>
      </c>
      <c r="T2731" s="51"/>
      <c r="U2731" s="53"/>
      <c r="V2731" s="233"/>
      <c r="W2731" s="234" t="str">
        <f t="shared" si="685"/>
        <v/>
      </c>
      <c r="X2731" s="52"/>
      <c r="Y2731" s="53"/>
      <c r="Z2731" s="53"/>
      <c r="AA2731" s="53"/>
      <c r="AB2731" s="54" t="str">
        <f t="shared" si="686"/>
        <v/>
      </c>
      <c r="AC2731" s="54" t="str">
        <f t="shared" si="687"/>
        <v/>
      </c>
      <c r="AD2731" s="52"/>
      <c r="AE2731" s="53"/>
      <c r="AF2731" s="53"/>
      <c r="AG2731" s="53"/>
      <c r="AH2731" s="54" t="str">
        <f t="shared" si="688"/>
        <v/>
      </c>
      <c r="AI2731" s="54" t="str">
        <f t="shared" si="689"/>
        <v/>
      </c>
      <c r="AJ2731" s="52"/>
      <c r="AK2731" s="55"/>
      <c r="AL2731" s="55"/>
      <c r="AM2731" s="55"/>
      <c r="AN2731" s="54" t="str">
        <f t="shared" si="690"/>
        <v/>
      </c>
      <c r="AO2731" s="54" t="str">
        <f t="shared" si="691"/>
        <v/>
      </c>
      <c r="AP2731" s="53"/>
      <c r="AQ2731" s="53"/>
      <c r="AR2731" s="1"/>
      <c r="AS2731" s="1"/>
    </row>
    <row r="2732" spans="1:45" ht="18.75" customHeight="1" x14ac:dyDescent="0.35">
      <c r="A2732" s="1"/>
      <c r="B2732" s="49">
        <f>IF(R2732="",0,COUNTIF($R$7:R2732,R2732))</f>
        <v>0</v>
      </c>
      <c r="C2732" s="49" t="str">
        <f t="shared" si="676"/>
        <v>0</v>
      </c>
      <c r="D2732" s="49">
        <f>IF(X2732="",0,COUNTIF($X$7:X2732,X2732))</f>
        <v>0</v>
      </c>
      <c r="E2732" s="49" t="str">
        <f t="shared" si="677"/>
        <v>0</v>
      </c>
      <c r="F2732" s="49">
        <f>IF(AD2732="",0,COUNTIF($AD$7:AD2732,AD2732))</f>
        <v>0</v>
      </c>
      <c r="G2732" s="49" t="str">
        <f t="shared" si="678"/>
        <v>0</v>
      </c>
      <c r="H2732" s="49">
        <f>IF(AJ2732="",0,COUNTIF($AJ$7:AJ2732,AJ2732))</f>
        <v>0</v>
      </c>
      <c r="I2732" s="49" t="str">
        <f t="shared" si="679"/>
        <v>0</v>
      </c>
      <c r="J2732" s="120">
        <f t="shared" si="680"/>
        <v>0</v>
      </c>
      <c r="K2732" s="50" t="str">
        <f t="shared" si="681"/>
        <v>-</v>
      </c>
      <c r="L2732" s="49">
        <f>IF(N2732="",0,COUNTIF($N$7:N2732,N2732))</f>
        <v>0</v>
      </c>
      <c r="M2732" s="50" t="str">
        <f t="shared" si="682"/>
        <v>0</v>
      </c>
      <c r="N2732" s="49" t="str">
        <f t="shared" si="683"/>
        <v/>
      </c>
      <c r="O2732" s="1"/>
      <c r="P2732" s="112"/>
      <c r="Q2732" s="4"/>
      <c r="R2732" s="4"/>
      <c r="S2732" s="54" t="str">
        <f t="shared" si="684"/>
        <v/>
      </c>
      <c r="T2732" s="51"/>
      <c r="U2732" s="53"/>
      <c r="V2732" s="233"/>
      <c r="W2732" s="234" t="str">
        <f t="shared" si="685"/>
        <v/>
      </c>
      <c r="X2732" s="52"/>
      <c r="Y2732" s="53"/>
      <c r="Z2732" s="53"/>
      <c r="AA2732" s="53"/>
      <c r="AB2732" s="54" t="str">
        <f t="shared" si="686"/>
        <v/>
      </c>
      <c r="AC2732" s="54" t="str">
        <f t="shared" si="687"/>
        <v/>
      </c>
      <c r="AD2732" s="52"/>
      <c r="AE2732" s="53"/>
      <c r="AF2732" s="53"/>
      <c r="AG2732" s="53"/>
      <c r="AH2732" s="54" t="str">
        <f t="shared" si="688"/>
        <v/>
      </c>
      <c r="AI2732" s="54" t="str">
        <f t="shared" si="689"/>
        <v/>
      </c>
      <c r="AJ2732" s="52"/>
      <c r="AK2732" s="55"/>
      <c r="AL2732" s="55"/>
      <c r="AM2732" s="55"/>
      <c r="AN2732" s="54" t="str">
        <f t="shared" si="690"/>
        <v/>
      </c>
      <c r="AO2732" s="54" t="str">
        <f t="shared" si="691"/>
        <v/>
      </c>
      <c r="AP2732" s="53"/>
      <c r="AQ2732" s="53"/>
      <c r="AR2732" s="1"/>
      <c r="AS2732" s="1"/>
    </row>
    <row r="2733" spans="1:45" ht="18.75" customHeight="1" x14ac:dyDescent="0.35">
      <c r="A2733" s="1"/>
      <c r="B2733" s="49">
        <f>IF(R2733="",0,COUNTIF($R$7:R2733,R2733))</f>
        <v>0</v>
      </c>
      <c r="C2733" s="49" t="str">
        <f t="shared" si="676"/>
        <v>0</v>
      </c>
      <c r="D2733" s="49">
        <f>IF(X2733="",0,COUNTIF($X$7:X2733,X2733))</f>
        <v>0</v>
      </c>
      <c r="E2733" s="49" t="str">
        <f t="shared" si="677"/>
        <v>0</v>
      </c>
      <c r="F2733" s="49">
        <f>IF(AD2733="",0,COUNTIF($AD$7:AD2733,AD2733))</f>
        <v>0</v>
      </c>
      <c r="G2733" s="49" t="str">
        <f t="shared" si="678"/>
        <v>0</v>
      </c>
      <c r="H2733" s="49">
        <f>IF(AJ2733="",0,COUNTIF($AJ$7:AJ2733,AJ2733))</f>
        <v>0</v>
      </c>
      <c r="I2733" s="49" t="str">
        <f t="shared" si="679"/>
        <v>0</v>
      </c>
      <c r="J2733" s="120">
        <f t="shared" si="680"/>
        <v>0</v>
      </c>
      <c r="K2733" s="50" t="str">
        <f t="shared" si="681"/>
        <v>-</v>
      </c>
      <c r="L2733" s="49">
        <f>IF(N2733="",0,COUNTIF($N$7:N2733,N2733))</f>
        <v>0</v>
      </c>
      <c r="M2733" s="50" t="str">
        <f t="shared" si="682"/>
        <v>0</v>
      </c>
      <c r="N2733" s="49" t="str">
        <f t="shared" si="683"/>
        <v/>
      </c>
      <c r="O2733" s="1"/>
      <c r="P2733" s="112"/>
      <c r="Q2733" s="4"/>
      <c r="R2733" s="4"/>
      <c r="S2733" s="54" t="str">
        <f t="shared" si="684"/>
        <v/>
      </c>
      <c r="T2733" s="51"/>
      <c r="U2733" s="53"/>
      <c r="V2733" s="233"/>
      <c r="W2733" s="234" t="str">
        <f t="shared" si="685"/>
        <v/>
      </c>
      <c r="X2733" s="52"/>
      <c r="Y2733" s="53"/>
      <c r="Z2733" s="53"/>
      <c r="AA2733" s="53"/>
      <c r="AB2733" s="54" t="str">
        <f t="shared" si="686"/>
        <v/>
      </c>
      <c r="AC2733" s="54" t="str">
        <f t="shared" si="687"/>
        <v/>
      </c>
      <c r="AD2733" s="52"/>
      <c r="AE2733" s="53"/>
      <c r="AF2733" s="53"/>
      <c r="AG2733" s="53"/>
      <c r="AH2733" s="54" t="str">
        <f t="shared" si="688"/>
        <v/>
      </c>
      <c r="AI2733" s="54" t="str">
        <f t="shared" si="689"/>
        <v/>
      </c>
      <c r="AJ2733" s="52"/>
      <c r="AK2733" s="55"/>
      <c r="AL2733" s="55"/>
      <c r="AM2733" s="55"/>
      <c r="AN2733" s="54" t="str">
        <f t="shared" si="690"/>
        <v/>
      </c>
      <c r="AO2733" s="54" t="str">
        <f t="shared" si="691"/>
        <v/>
      </c>
      <c r="AP2733" s="53"/>
      <c r="AQ2733" s="53"/>
      <c r="AR2733" s="1"/>
      <c r="AS2733" s="1"/>
    </row>
    <row r="2734" spans="1:45" ht="18.75" customHeight="1" x14ac:dyDescent="0.35">
      <c r="A2734" s="1"/>
      <c r="B2734" s="49">
        <f>IF(R2734="",0,COUNTIF($R$7:R2734,R2734))</f>
        <v>0</v>
      </c>
      <c r="C2734" s="49" t="str">
        <f t="shared" si="676"/>
        <v>0</v>
      </c>
      <c r="D2734" s="49">
        <f>IF(X2734="",0,COUNTIF($X$7:X2734,X2734))</f>
        <v>0</v>
      </c>
      <c r="E2734" s="49" t="str">
        <f t="shared" si="677"/>
        <v>0</v>
      </c>
      <c r="F2734" s="49">
        <f>IF(AD2734="",0,COUNTIF($AD$7:AD2734,AD2734))</f>
        <v>0</v>
      </c>
      <c r="G2734" s="49" t="str">
        <f t="shared" si="678"/>
        <v>0</v>
      </c>
      <c r="H2734" s="49">
        <f>IF(AJ2734="",0,COUNTIF($AJ$7:AJ2734,AJ2734))</f>
        <v>0</v>
      </c>
      <c r="I2734" s="49" t="str">
        <f t="shared" si="679"/>
        <v>0</v>
      </c>
      <c r="J2734" s="120">
        <f t="shared" si="680"/>
        <v>0</v>
      </c>
      <c r="K2734" s="50" t="str">
        <f t="shared" si="681"/>
        <v>-</v>
      </c>
      <c r="L2734" s="49">
        <f>IF(N2734="",0,COUNTIF($N$7:N2734,N2734))</f>
        <v>0</v>
      </c>
      <c r="M2734" s="50" t="str">
        <f t="shared" si="682"/>
        <v>0</v>
      </c>
      <c r="N2734" s="49" t="str">
        <f t="shared" si="683"/>
        <v/>
      </c>
      <c r="O2734" s="1"/>
      <c r="P2734" s="112"/>
      <c r="Q2734" s="4"/>
      <c r="R2734" s="4"/>
      <c r="S2734" s="54" t="str">
        <f t="shared" si="684"/>
        <v/>
      </c>
      <c r="T2734" s="51"/>
      <c r="U2734" s="53"/>
      <c r="V2734" s="233"/>
      <c r="W2734" s="234" t="str">
        <f t="shared" si="685"/>
        <v/>
      </c>
      <c r="X2734" s="52"/>
      <c r="Y2734" s="53"/>
      <c r="Z2734" s="53"/>
      <c r="AA2734" s="53"/>
      <c r="AB2734" s="54" t="str">
        <f t="shared" si="686"/>
        <v/>
      </c>
      <c r="AC2734" s="54" t="str">
        <f t="shared" si="687"/>
        <v/>
      </c>
      <c r="AD2734" s="52"/>
      <c r="AE2734" s="53"/>
      <c r="AF2734" s="53"/>
      <c r="AG2734" s="53"/>
      <c r="AH2734" s="54" t="str">
        <f t="shared" si="688"/>
        <v/>
      </c>
      <c r="AI2734" s="54" t="str">
        <f t="shared" si="689"/>
        <v/>
      </c>
      <c r="AJ2734" s="52"/>
      <c r="AK2734" s="55"/>
      <c r="AL2734" s="55"/>
      <c r="AM2734" s="55"/>
      <c r="AN2734" s="54" t="str">
        <f t="shared" si="690"/>
        <v/>
      </c>
      <c r="AO2734" s="54" t="str">
        <f t="shared" si="691"/>
        <v/>
      </c>
      <c r="AP2734" s="53"/>
      <c r="AQ2734" s="53"/>
      <c r="AR2734" s="1"/>
      <c r="AS2734" s="1"/>
    </row>
    <row r="2735" spans="1:45" ht="18.75" customHeight="1" x14ac:dyDescent="0.35">
      <c r="A2735" s="1"/>
      <c r="B2735" s="49">
        <f>IF(R2735="",0,COUNTIF($R$7:R2735,R2735))</f>
        <v>0</v>
      </c>
      <c r="C2735" s="49" t="str">
        <f t="shared" si="676"/>
        <v>0</v>
      </c>
      <c r="D2735" s="49">
        <f>IF(X2735="",0,COUNTIF($X$7:X2735,X2735))</f>
        <v>0</v>
      </c>
      <c r="E2735" s="49" t="str">
        <f t="shared" si="677"/>
        <v>0</v>
      </c>
      <c r="F2735" s="49">
        <f>IF(AD2735="",0,COUNTIF($AD$7:AD2735,AD2735))</f>
        <v>0</v>
      </c>
      <c r="G2735" s="49" t="str">
        <f t="shared" si="678"/>
        <v>0</v>
      </c>
      <c r="H2735" s="49">
        <f>IF(AJ2735="",0,COUNTIF($AJ$7:AJ2735,AJ2735))</f>
        <v>0</v>
      </c>
      <c r="I2735" s="49" t="str">
        <f t="shared" si="679"/>
        <v>0</v>
      </c>
      <c r="J2735" s="120">
        <f t="shared" si="680"/>
        <v>0</v>
      </c>
      <c r="K2735" s="50" t="str">
        <f t="shared" si="681"/>
        <v>-</v>
      </c>
      <c r="L2735" s="49">
        <f>IF(N2735="",0,COUNTIF($N$7:N2735,N2735))</f>
        <v>0</v>
      </c>
      <c r="M2735" s="50" t="str">
        <f t="shared" si="682"/>
        <v>0</v>
      </c>
      <c r="N2735" s="49" t="str">
        <f t="shared" si="683"/>
        <v/>
      </c>
      <c r="O2735" s="1"/>
      <c r="P2735" s="112"/>
      <c r="Q2735" s="4"/>
      <c r="R2735" s="4"/>
      <c r="S2735" s="54" t="str">
        <f t="shared" si="684"/>
        <v/>
      </c>
      <c r="T2735" s="51"/>
      <c r="U2735" s="53"/>
      <c r="V2735" s="233"/>
      <c r="W2735" s="234" t="str">
        <f t="shared" si="685"/>
        <v/>
      </c>
      <c r="X2735" s="52"/>
      <c r="Y2735" s="53"/>
      <c r="Z2735" s="53"/>
      <c r="AA2735" s="53"/>
      <c r="AB2735" s="54" t="str">
        <f t="shared" si="686"/>
        <v/>
      </c>
      <c r="AC2735" s="54" t="str">
        <f t="shared" si="687"/>
        <v/>
      </c>
      <c r="AD2735" s="52"/>
      <c r="AE2735" s="53"/>
      <c r="AF2735" s="53"/>
      <c r="AG2735" s="53"/>
      <c r="AH2735" s="54" t="str">
        <f t="shared" si="688"/>
        <v/>
      </c>
      <c r="AI2735" s="54" t="str">
        <f t="shared" si="689"/>
        <v/>
      </c>
      <c r="AJ2735" s="52"/>
      <c r="AK2735" s="55"/>
      <c r="AL2735" s="55"/>
      <c r="AM2735" s="55"/>
      <c r="AN2735" s="54" t="str">
        <f t="shared" si="690"/>
        <v/>
      </c>
      <c r="AO2735" s="54" t="str">
        <f t="shared" si="691"/>
        <v/>
      </c>
      <c r="AP2735" s="53"/>
      <c r="AQ2735" s="53"/>
      <c r="AR2735" s="1"/>
      <c r="AS2735" s="1"/>
    </row>
    <row r="2736" spans="1:45" ht="18.75" customHeight="1" x14ac:dyDescent="0.35">
      <c r="A2736" s="1"/>
      <c r="B2736" s="49">
        <f>IF(R2736="",0,COUNTIF($R$7:R2736,R2736))</f>
        <v>0</v>
      </c>
      <c r="C2736" s="49" t="str">
        <f t="shared" si="676"/>
        <v>0</v>
      </c>
      <c r="D2736" s="49">
        <f>IF(X2736="",0,COUNTIF($X$7:X2736,X2736))</f>
        <v>0</v>
      </c>
      <c r="E2736" s="49" t="str">
        <f t="shared" si="677"/>
        <v>0</v>
      </c>
      <c r="F2736" s="49">
        <f>IF(AD2736="",0,COUNTIF($AD$7:AD2736,AD2736))</f>
        <v>0</v>
      </c>
      <c r="G2736" s="49" t="str">
        <f t="shared" si="678"/>
        <v>0</v>
      </c>
      <c r="H2736" s="49">
        <f>IF(AJ2736="",0,COUNTIF($AJ$7:AJ2736,AJ2736))</f>
        <v>0</v>
      </c>
      <c r="I2736" s="49" t="str">
        <f t="shared" si="679"/>
        <v>0</v>
      </c>
      <c r="J2736" s="120">
        <f t="shared" si="680"/>
        <v>0</v>
      </c>
      <c r="K2736" s="50" t="str">
        <f t="shared" si="681"/>
        <v>-</v>
      </c>
      <c r="L2736" s="49">
        <f>IF(N2736="",0,COUNTIF($N$7:N2736,N2736))</f>
        <v>0</v>
      </c>
      <c r="M2736" s="50" t="str">
        <f t="shared" si="682"/>
        <v>0</v>
      </c>
      <c r="N2736" s="49" t="str">
        <f t="shared" si="683"/>
        <v/>
      </c>
      <c r="O2736" s="1"/>
      <c r="P2736" s="112"/>
      <c r="Q2736" s="4"/>
      <c r="R2736" s="4"/>
      <c r="S2736" s="54" t="str">
        <f t="shared" si="684"/>
        <v/>
      </c>
      <c r="T2736" s="51"/>
      <c r="U2736" s="53"/>
      <c r="V2736" s="233"/>
      <c r="W2736" s="234" t="str">
        <f t="shared" si="685"/>
        <v/>
      </c>
      <c r="X2736" s="52"/>
      <c r="Y2736" s="53"/>
      <c r="Z2736" s="53"/>
      <c r="AA2736" s="53"/>
      <c r="AB2736" s="54" t="str">
        <f t="shared" si="686"/>
        <v/>
      </c>
      <c r="AC2736" s="54" t="str">
        <f t="shared" si="687"/>
        <v/>
      </c>
      <c r="AD2736" s="52"/>
      <c r="AE2736" s="53"/>
      <c r="AF2736" s="53"/>
      <c r="AG2736" s="53"/>
      <c r="AH2736" s="54" t="str">
        <f t="shared" si="688"/>
        <v/>
      </c>
      <c r="AI2736" s="54" t="str">
        <f t="shared" si="689"/>
        <v/>
      </c>
      <c r="AJ2736" s="52"/>
      <c r="AK2736" s="55"/>
      <c r="AL2736" s="55"/>
      <c r="AM2736" s="55"/>
      <c r="AN2736" s="54" t="str">
        <f t="shared" si="690"/>
        <v/>
      </c>
      <c r="AO2736" s="54" t="str">
        <f t="shared" si="691"/>
        <v/>
      </c>
      <c r="AP2736" s="53"/>
      <c r="AQ2736" s="53"/>
      <c r="AR2736" s="1"/>
      <c r="AS2736" s="1"/>
    </row>
    <row r="2737" spans="1:45" ht="18.75" customHeight="1" x14ac:dyDescent="0.35">
      <c r="A2737" s="1"/>
      <c r="B2737" s="49">
        <f>IF(R2737="",0,COUNTIF($R$7:R2737,R2737))</f>
        <v>0</v>
      </c>
      <c r="C2737" s="49" t="str">
        <f t="shared" si="676"/>
        <v>0</v>
      </c>
      <c r="D2737" s="49">
        <f>IF(X2737="",0,COUNTIF($X$7:X2737,X2737))</f>
        <v>0</v>
      </c>
      <c r="E2737" s="49" t="str">
        <f t="shared" si="677"/>
        <v>0</v>
      </c>
      <c r="F2737" s="49">
        <f>IF(AD2737="",0,COUNTIF($AD$7:AD2737,AD2737))</f>
        <v>0</v>
      </c>
      <c r="G2737" s="49" t="str">
        <f t="shared" si="678"/>
        <v>0</v>
      </c>
      <c r="H2737" s="49">
        <f>IF(AJ2737="",0,COUNTIF($AJ$7:AJ2737,AJ2737))</f>
        <v>0</v>
      </c>
      <c r="I2737" s="49" t="str">
        <f t="shared" si="679"/>
        <v>0</v>
      </c>
      <c r="J2737" s="120">
        <f t="shared" si="680"/>
        <v>0</v>
      </c>
      <c r="K2737" s="50" t="str">
        <f t="shared" si="681"/>
        <v>-</v>
      </c>
      <c r="L2737" s="49">
        <f>IF(N2737="",0,COUNTIF($N$7:N2737,N2737))</f>
        <v>0</v>
      </c>
      <c r="M2737" s="50" t="str">
        <f t="shared" si="682"/>
        <v>0</v>
      </c>
      <c r="N2737" s="49" t="str">
        <f t="shared" si="683"/>
        <v/>
      </c>
      <c r="O2737" s="1"/>
      <c r="P2737" s="112"/>
      <c r="Q2737" s="4"/>
      <c r="R2737" s="4"/>
      <c r="S2737" s="54" t="str">
        <f t="shared" si="684"/>
        <v/>
      </c>
      <c r="T2737" s="51"/>
      <c r="U2737" s="53"/>
      <c r="V2737" s="233"/>
      <c r="W2737" s="234" t="str">
        <f t="shared" si="685"/>
        <v/>
      </c>
      <c r="X2737" s="52"/>
      <c r="Y2737" s="53"/>
      <c r="Z2737" s="53"/>
      <c r="AA2737" s="53"/>
      <c r="AB2737" s="54" t="str">
        <f t="shared" si="686"/>
        <v/>
      </c>
      <c r="AC2737" s="54" t="str">
        <f t="shared" si="687"/>
        <v/>
      </c>
      <c r="AD2737" s="52"/>
      <c r="AE2737" s="53"/>
      <c r="AF2737" s="53"/>
      <c r="AG2737" s="53"/>
      <c r="AH2737" s="54" t="str">
        <f t="shared" si="688"/>
        <v/>
      </c>
      <c r="AI2737" s="54" t="str">
        <f t="shared" si="689"/>
        <v/>
      </c>
      <c r="AJ2737" s="52"/>
      <c r="AK2737" s="55"/>
      <c r="AL2737" s="55"/>
      <c r="AM2737" s="55"/>
      <c r="AN2737" s="54" t="str">
        <f t="shared" si="690"/>
        <v/>
      </c>
      <c r="AO2737" s="54" t="str">
        <f t="shared" si="691"/>
        <v/>
      </c>
      <c r="AP2737" s="53"/>
      <c r="AQ2737" s="53"/>
      <c r="AR2737" s="1"/>
      <c r="AS2737" s="1"/>
    </row>
    <row r="2738" spans="1:45" ht="18.75" customHeight="1" x14ac:dyDescent="0.35">
      <c r="A2738" s="1"/>
      <c r="B2738" s="49">
        <f>IF(R2738="",0,COUNTIF($R$7:R2738,R2738))</f>
        <v>0</v>
      </c>
      <c r="C2738" s="49" t="str">
        <f t="shared" si="676"/>
        <v>0</v>
      </c>
      <c r="D2738" s="49">
        <f>IF(X2738="",0,COUNTIF($X$7:X2738,X2738))</f>
        <v>0</v>
      </c>
      <c r="E2738" s="49" t="str">
        <f t="shared" si="677"/>
        <v>0</v>
      </c>
      <c r="F2738" s="49">
        <f>IF(AD2738="",0,COUNTIF($AD$7:AD2738,AD2738))</f>
        <v>0</v>
      </c>
      <c r="G2738" s="49" t="str">
        <f t="shared" si="678"/>
        <v>0</v>
      </c>
      <c r="H2738" s="49">
        <f>IF(AJ2738="",0,COUNTIF($AJ$7:AJ2738,AJ2738))</f>
        <v>0</v>
      </c>
      <c r="I2738" s="49" t="str">
        <f t="shared" si="679"/>
        <v>0</v>
      </c>
      <c r="J2738" s="120">
        <f t="shared" si="680"/>
        <v>0</v>
      </c>
      <c r="K2738" s="50" t="str">
        <f t="shared" si="681"/>
        <v>-</v>
      </c>
      <c r="L2738" s="49">
        <f>IF(N2738="",0,COUNTIF($N$7:N2738,N2738))</f>
        <v>0</v>
      </c>
      <c r="M2738" s="50" t="str">
        <f t="shared" si="682"/>
        <v>0</v>
      </c>
      <c r="N2738" s="49" t="str">
        <f t="shared" si="683"/>
        <v/>
      </c>
      <c r="O2738" s="1"/>
      <c r="P2738" s="112"/>
      <c r="Q2738" s="4"/>
      <c r="R2738" s="4"/>
      <c r="S2738" s="54" t="str">
        <f t="shared" si="684"/>
        <v/>
      </c>
      <c r="T2738" s="51"/>
      <c r="U2738" s="53"/>
      <c r="V2738" s="233"/>
      <c r="W2738" s="234" t="str">
        <f t="shared" si="685"/>
        <v/>
      </c>
      <c r="X2738" s="52"/>
      <c r="Y2738" s="53"/>
      <c r="Z2738" s="53"/>
      <c r="AA2738" s="53"/>
      <c r="AB2738" s="54" t="str">
        <f t="shared" si="686"/>
        <v/>
      </c>
      <c r="AC2738" s="54" t="str">
        <f t="shared" si="687"/>
        <v/>
      </c>
      <c r="AD2738" s="52"/>
      <c r="AE2738" s="53"/>
      <c r="AF2738" s="53"/>
      <c r="AG2738" s="53"/>
      <c r="AH2738" s="54" t="str">
        <f t="shared" si="688"/>
        <v/>
      </c>
      <c r="AI2738" s="54" t="str">
        <f t="shared" si="689"/>
        <v/>
      </c>
      <c r="AJ2738" s="52"/>
      <c r="AK2738" s="55"/>
      <c r="AL2738" s="55"/>
      <c r="AM2738" s="55"/>
      <c r="AN2738" s="54" t="str">
        <f t="shared" si="690"/>
        <v/>
      </c>
      <c r="AO2738" s="54" t="str">
        <f t="shared" si="691"/>
        <v/>
      </c>
      <c r="AP2738" s="53"/>
      <c r="AQ2738" s="53"/>
      <c r="AR2738" s="1"/>
      <c r="AS2738" s="1"/>
    </row>
    <row r="2739" spans="1:45" ht="18.75" customHeight="1" x14ac:dyDescent="0.35">
      <c r="A2739" s="1"/>
      <c r="B2739" s="49">
        <f>IF(R2739="",0,COUNTIF($R$7:R2739,R2739))</f>
        <v>0</v>
      </c>
      <c r="C2739" s="49" t="str">
        <f t="shared" ref="C2739:C2802" si="692">B2739&amp;R2739</f>
        <v>0</v>
      </c>
      <c r="D2739" s="49">
        <f>IF(X2739="",0,COUNTIF($X$7:X2739,X2739))</f>
        <v>0</v>
      </c>
      <c r="E2739" s="49" t="str">
        <f t="shared" ref="E2739:E2802" si="693">D2739&amp;X2739</f>
        <v>0</v>
      </c>
      <c r="F2739" s="49">
        <f>IF(AD2739="",0,COUNTIF($AD$7:AD2739,AD2739))</f>
        <v>0</v>
      </c>
      <c r="G2739" s="49" t="str">
        <f t="shared" ref="G2739:G2802" si="694">F2739&amp;AD2739</f>
        <v>0</v>
      </c>
      <c r="H2739" s="49">
        <f>IF(AJ2739="",0,COUNTIF($AJ$7:AJ2739,AJ2739))</f>
        <v>0</v>
      </c>
      <c r="I2739" s="49" t="str">
        <f t="shared" ref="I2739:I2802" si="695">H2739&amp;AJ2739</f>
        <v>0</v>
      </c>
      <c r="J2739" s="120">
        <f t="shared" ref="J2739:J2802" si="696">Y2739+AE2739+AK2739</f>
        <v>0</v>
      </c>
      <c r="K2739" s="50" t="str">
        <f t="shared" ref="K2739:K2802" si="697">IF(R2739="","-",IF(P2739&lt;&gt;"",P2739,K2738))</f>
        <v>-</v>
      </c>
      <c r="L2739" s="49">
        <f>IF(N2739="",0,COUNTIF($N$7:N2739,N2739))</f>
        <v>0</v>
      </c>
      <c r="M2739" s="50" t="str">
        <f t="shared" ref="M2739:M2802" si="698">L2739&amp;N2739</f>
        <v>0</v>
      </c>
      <c r="N2739" s="49" t="str">
        <f t="shared" ref="N2739:N2802" si="699">IF(R2739="","",IF(Q2739&lt;&gt;"",Q2739,N2738))</f>
        <v/>
      </c>
      <c r="O2739" s="1"/>
      <c r="P2739" s="112"/>
      <c r="Q2739" s="4"/>
      <c r="R2739" s="4"/>
      <c r="S2739" s="54" t="str">
        <f t="shared" ref="S2739:S2802" si="700">IF(R2739&lt;&gt;"",VLOOKUP(R2739,DP,2,FALSE),"")</f>
        <v/>
      </c>
      <c r="T2739" s="51"/>
      <c r="U2739" s="53"/>
      <c r="V2739" s="233"/>
      <c r="W2739" s="234" t="str">
        <f t="shared" ref="W2739:W2802" si="701">IF(AND(R2739&lt;&gt;"",U2739&lt;&gt;""),$U2739*$V2739,"")</f>
        <v/>
      </c>
      <c r="X2739" s="52"/>
      <c r="Y2739" s="53"/>
      <c r="Z2739" s="53"/>
      <c r="AA2739" s="53"/>
      <c r="AB2739" s="54" t="str">
        <f t="shared" ref="AB2739:AB2802" si="702">IF(AND(R2739&lt;&gt;"",X2739&lt;&gt;""),$Y2739*$Z2739,"")</f>
        <v/>
      </c>
      <c r="AC2739" s="54" t="str">
        <f t="shared" ref="AC2739:AC2802" si="703">IF(AND(R2739&lt;&gt;"",X2739&lt;&gt;""),$Y2739*$AA2739,"")</f>
        <v/>
      </c>
      <c r="AD2739" s="52"/>
      <c r="AE2739" s="53"/>
      <c r="AF2739" s="53"/>
      <c r="AG2739" s="53"/>
      <c r="AH2739" s="54" t="str">
        <f t="shared" ref="AH2739:AH2802" si="704">IF(AND(R2739&lt;&gt;"",AD2739&lt;&gt;""),$AE2739*$AF2739,"")</f>
        <v/>
      </c>
      <c r="AI2739" s="54" t="str">
        <f t="shared" ref="AI2739:AI2802" si="705">IF(AND(R2739&lt;&gt;"",AD2739&lt;&gt;""),$AE2739*$AG2739,"")</f>
        <v/>
      </c>
      <c r="AJ2739" s="52"/>
      <c r="AK2739" s="55"/>
      <c r="AL2739" s="55"/>
      <c r="AM2739" s="55"/>
      <c r="AN2739" s="54" t="str">
        <f t="shared" ref="AN2739:AN2802" si="706">IF(AND(R2739&lt;&gt;"",AJ2739&lt;&gt;""),$AK2739*$AL2739,"")</f>
        <v/>
      </c>
      <c r="AO2739" s="54" t="str">
        <f t="shared" ref="AO2739:AO2802" si="707">IF(AND(R2739&lt;&gt;"",AJ2739&lt;&gt;""),$AK2739*$AM2739,"")</f>
        <v/>
      </c>
      <c r="AP2739" s="53"/>
      <c r="AQ2739" s="53"/>
      <c r="AR2739" s="1"/>
      <c r="AS2739" s="1"/>
    </row>
    <row r="2740" spans="1:45" ht="18.75" customHeight="1" x14ac:dyDescent="0.35">
      <c r="A2740" s="1"/>
      <c r="B2740" s="49">
        <f>IF(R2740="",0,COUNTIF($R$7:R2740,R2740))</f>
        <v>0</v>
      </c>
      <c r="C2740" s="49" t="str">
        <f t="shared" si="692"/>
        <v>0</v>
      </c>
      <c r="D2740" s="49">
        <f>IF(X2740="",0,COUNTIF($X$7:X2740,X2740))</f>
        <v>0</v>
      </c>
      <c r="E2740" s="49" t="str">
        <f t="shared" si="693"/>
        <v>0</v>
      </c>
      <c r="F2740" s="49">
        <f>IF(AD2740="",0,COUNTIF($AD$7:AD2740,AD2740))</f>
        <v>0</v>
      </c>
      <c r="G2740" s="49" t="str">
        <f t="shared" si="694"/>
        <v>0</v>
      </c>
      <c r="H2740" s="49">
        <f>IF(AJ2740="",0,COUNTIF($AJ$7:AJ2740,AJ2740))</f>
        <v>0</v>
      </c>
      <c r="I2740" s="49" t="str">
        <f t="shared" si="695"/>
        <v>0</v>
      </c>
      <c r="J2740" s="120">
        <f t="shared" si="696"/>
        <v>0</v>
      </c>
      <c r="K2740" s="50" t="str">
        <f t="shared" si="697"/>
        <v>-</v>
      </c>
      <c r="L2740" s="49">
        <f>IF(N2740="",0,COUNTIF($N$7:N2740,N2740))</f>
        <v>0</v>
      </c>
      <c r="M2740" s="50" t="str">
        <f t="shared" si="698"/>
        <v>0</v>
      </c>
      <c r="N2740" s="49" t="str">
        <f t="shared" si="699"/>
        <v/>
      </c>
      <c r="O2740" s="1"/>
      <c r="P2740" s="112"/>
      <c r="Q2740" s="4"/>
      <c r="R2740" s="4"/>
      <c r="S2740" s="54" t="str">
        <f t="shared" si="700"/>
        <v/>
      </c>
      <c r="T2740" s="51"/>
      <c r="U2740" s="53"/>
      <c r="V2740" s="233"/>
      <c r="W2740" s="234" t="str">
        <f t="shared" si="701"/>
        <v/>
      </c>
      <c r="X2740" s="52"/>
      <c r="Y2740" s="53"/>
      <c r="Z2740" s="53"/>
      <c r="AA2740" s="53"/>
      <c r="AB2740" s="54" t="str">
        <f t="shared" si="702"/>
        <v/>
      </c>
      <c r="AC2740" s="54" t="str">
        <f t="shared" si="703"/>
        <v/>
      </c>
      <c r="AD2740" s="52"/>
      <c r="AE2740" s="53"/>
      <c r="AF2740" s="53"/>
      <c r="AG2740" s="53"/>
      <c r="AH2740" s="54" t="str">
        <f t="shared" si="704"/>
        <v/>
      </c>
      <c r="AI2740" s="54" t="str">
        <f t="shared" si="705"/>
        <v/>
      </c>
      <c r="AJ2740" s="52"/>
      <c r="AK2740" s="55"/>
      <c r="AL2740" s="55"/>
      <c r="AM2740" s="55"/>
      <c r="AN2740" s="54" t="str">
        <f t="shared" si="706"/>
        <v/>
      </c>
      <c r="AO2740" s="54" t="str">
        <f t="shared" si="707"/>
        <v/>
      </c>
      <c r="AP2740" s="53"/>
      <c r="AQ2740" s="53"/>
      <c r="AR2740" s="1"/>
      <c r="AS2740" s="1"/>
    </row>
    <row r="2741" spans="1:45" ht="18.75" customHeight="1" x14ac:dyDescent="0.35">
      <c r="A2741" s="1"/>
      <c r="B2741" s="49">
        <f>IF(R2741="",0,COUNTIF($R$7:R2741,R2741))</f>
        <v>0</v>
      </c>
      <c r="C2741" s="49" t="str">
        <f t="shared" si="692"/>
        <v>0</v>
      </c>
      <c r="D2741" s="49">
        <f>IF(X2741="",0,COUNTIF($X$7:X2741,X2741))</f>
        <v>0</v>
      </c>
      <c r="E2741" s="49" t="str">
        <f t="shared" si="693"/>
        <v>0</v>
      </c>
      <c r="F2741" s="49">
        <f>IF(AD2741="",0,COUNTIF($AD$7:AD2741,AD2741))</f>
        <v>0</v>
      </c>
      <c r="G2741" s="49" t="str">
        <f t="shared" si="694"/>
        <v>0</v>
      </c>
      <c r="H2741" s="49">
        <f>IF(AJ2741="",0,COUNTIF($AJ$7:AJ2741,AJ2741))</f>
        <v>0</v>
      </c>
      <c r="I2741" s="49" t="str">
        <f t="shared" si="695"/>
        <v>0</v>
      </c>
      <c r="J2741" s="120">
        <f t="shared" si="696"/>
        <v>0</v>
      </c>
      <c r="K2741" s="50" t="str">
        <f t="shared" si="697"/>
        <v>-</v>
      </c>
      <c r="L2741" s="49">
        <f>IF(N2741="",0,COUNTIF($N$7:N2741,N2741))</f>
        <v>0</v>
      </c>
      <c r="M2741" s="50" t="str">
        <f t="shared" si="698"/>
        <v>0</v>
      </c>
      <c r="N2741" s="49" t="str">
        <f t="shared" si="699"/>
        <v/>
      </c>
      <c r="O2741" s="1"/>
      <c r="P2741" s="112"/>
      <c r="Q2741" s="4"/>
      <c r="R2741" s="4"/>
      <c r="S2741" s="54" t="str">
        <f t="shared" si="700"/>
        <v/>
      </c>
      <c r="T2741" s="51"/>
      <c r="U2741" s="53"/>
      <c r="V2741" s="233"/>
      <c r="W2741" s="234" t="str">
        <f t="shared" si="701"/>
        <v/>
      </c>
      <c r="X2741" s="52"/>
      <c r="Y2741" s="53"/>
      <c r="Z2741" s="53"/>
      <c r="AA2741" s="53"/>
      <c r="AB2741" s="54" t="str">
        <f t="shared" si="702"/>
        <v/>
      </c>
      <c r="AC2741" s="54" t="str">
        <f t="shared" si="703"/>
        <v/>
      </c>
      <c r="AD2741" s="52"/>
      <c r="AE2741" s="53"/>
      <c r="AF2741" s="53"/>
      <c r="AG2741" s="53"/>
      <c r="AH2741" s="54" t="str">
        <f t="shared" si="704"/>
        <v/>
      </c>
      <c r="AI2741" s="54" t="str">
        <f t="shared" si="705"/>
        <v/>
      </c>
      <c r="AJ2741" s="52"/>
      <c r="AK2741" s="55"/>
      <c r="AL2741" s="55"/>
      <c r="AM2741" s="55"/>
      <c r="AN2741" s="54" t="str">
        <f t="shared" si="706"/>
        <v/>
      </c>
      <c r="AO2741" s="54" t="str">
        <f t="shared" si="707"/>
        <v/>
      </c>
      <c r="AP2741" s="53"/>
      <c r="AQ2741" s="53"/>
      <c r="AR2741" s="1"/>
      <c r="AS2741" s="1"/>
    </row>
    <row r="2742" spans="1:45" ht="18.75" customHeight="1" x14ac:dyDescent="0.35">
      <c r="A2742" s="1"/>
      <c r="B2742" s="49">
        <f>IF(R2742="",0,COUNTIF($R$7:R2742,R2742))</f>
        <v>0</v>
      </c>
      <c r="C2742" s="49" t="str">
        <f t="shared" si="692"/>
        <v>0</v>
      </c>
      <c r="D2742" s="49">
        <f>IF(X2742="",0,COUNTIF($X$7:X2742,X2742))</f>
        <v>0</v>
      </c>
      <c r="E2742" s="49" t="str">
        <f t="shared" si="693"/>
        <v>0</v>
      </c>
      <c r="F2742" s="49">
        <f>IF(AD2742="",0,COUNTIF($AD$7:AD2742,AD2742))</f>
        <v>0</v>
      </c>
      <c r="G2742" s="49" t="str">
        <f t="shared" si="694"/>
        <v>0</v>
      </c>
      <c r="H2742" s="49">
        <f>IF(AJ2742="",0,COUNTIF($AJ$7:AJ2742,AJ2742))</f>
        <v>0</v>
      </c>
      <c r="I2742" s="49" t="str">
        <f t="shared" si="695"/>
        <v>0</v>
      </c>
      <c r="J2742" s="120">
        <f t="shared" si="696"/>
        <v>0</v>
      </c>
      <c r="K2742" s="50" t="str">
        <f t="shared" si="697"/>
        <v>-</v>
      </c>
      <c r="L2742" s="49">
        <f>IF(N2742="",0,COUNTIF($N$7:N2742,N2742))</f>
        <v>0</v>
      </c>
      <c r="M2742" s="50" t="str">
        <f t="shared" si="698"/>
        <v>0</v>
      </c>
      <c r="N2742" s="49" t="str">
        <f t="shared" si="699"/>
        <v/>
      </c>
      <c r="O2742" s="1"/>
      <c r="P2742" s="112"/>
      <c r="Q2742" s="4"/>
      <c r="R2742" s="4"/>
      <c r="S2742" s="54" t="str">
        <f t="shared" si="700"/>
        <v/>
      </c>
      <c r="T2742" s="51"/>
      <c r="U2742" s="53"/>
      <c r="V2742" s="233"/>
      <c r="W2742" s="234" t="str">
        <f t="shared" si="701"/>
        <v/>
      </c>
      <c r="X2742" s="52"/>
      <c r="Y2742" s="53"/>
      <c r="Z2742" s="53"/>
      <c r="AA2742" s="53"/>
      <c r="AB2742" s="54" t="str">
        <f t="shared" si="702"/>
        <v/>
      </c>
      <c r="AC2742" s="54" t="str">
        <f t="shared" si="703"/>
        <v/>
      </c>
      <c r="AD2742" s="52"/>
      <c r="AE2742" s="53"/>
      <c r="AF2742" s="53"/>
      <c r="AG2742" s="53"/>
      <c r="AH2742" s="54" t="str">
        <f t="shared" si="704"/>
        <v/>
      </c>
      <c r="AI2742" s="54" t="str">
        <f t="shared" si="705"/>
        <v/>
      </c>
      <c r="AJ2742" s="52"/>
      <c r="AK2742" s="55"/>
      <c r="AL2742" s="55"/>
      <c r="AM2742" s="55"/>
      <c r="AN2742" s="54" t="str">
        <f t="shared" si="706"/>
        <v/>
      </c>
      <c r="AO2742" s="54" t="str">
        <f t="shared" si="707"/>
        <v/>
      </c>
      <c r="AP2742" s="53"/>
      <c r="AQ2742" s="53"/>
      <c r="AR2742" s="1"/>
      <c r="AS2742" s="1"/>
    </row>
    <row r="2743" spans="1:45" ht="18.75" customHeight="1" x14ac:dyDescent="0.35">
      <c r="A2743" s="1"/>
      <c r="B2743" s="49">
        <f>IF(R2743="",0,COUNTIF($R$7:R2743,R2743))</f>
        <v>0</v>
      </c>
      <c r="C2743" s="49" t="str">
        <f t="shared" si="692"/>
        <v>0</v>
      </c>
      <c r="D2743" s="49">
        <f>IF(X2743="",0,COUNTIF($X$7:X2743,X2743))</f>
        <v>0</v>
      </c>
      <c r="E2743" s="49" t="str">
        <f t="shared" si="693"/>
        <v>0</v>
      </c>
      <c r="F2743" s="49">
        <f>IF(AD2743="",0,COUNTIF($AD$7:AD2743,AD2743))</f>
        <v>0</v>
      </c>
      <c r="G2743" s="49" t="str">
        <f t="shared" si="694"/>
        <v>0</v>
      </c>
      <c r="H2743" s="49">
        <f>IF(AJ2743="",0,COUNTIF($AJ$7:AJ2743,AJ2743))</f>
        <v>0</v>
      </c>
      <c r="I2743" s="49" t="str">
        <f t="shared" si="695"/>
        <v>0</v>
      </c>
      <c r="J2743" s="120">
        <f t="shared" si="696"/>
        <v>0</v>
      </c>
      <c r="K2743" s="50" t="str">
        <f t="shared" si="697"/>
        <v>-</v>
      </c>
      <c r="L2743" s="49">
        <f>IF(N2743="",0,COUNTIF($N$7:N2743,N2743))</f>
        <v>0</v>
      </c>
      <c r="M2743" s="50" t="str">
        <f t="shared" si="698"/>
        <v>0</v>
      </c>
      <c r="N2743" s="49" t="str">
        <f t="shared" si="699"/>
        <v/>
      </c>
      <c r="O2743" s="1"/>
      <c r="P2743" s="112"/>
      <c r="Q2743" s="4"/>
      <c r="R2743" s="4"/>
      <c r="S2743" s="54" t="str">
        <f t="shared" si="700"/>
        <v/>
      </c>
      <c r="T2743" s="51"/>
      <c r="U2743" s="53"/>
      <c r="V2743" s="233"/>
      <c r="W2743" s="234" t="str">
        <f t="shared" si="701"/>
        <v/>
      </c>
      <c r="X2743" s="52"/>
      <c r="Y2743" s="53"/>
      <c r="Z2743" s="53"/>
      <c r="AA2743" s="53"/>
      <c r="AB2743" s="54" t="str">
        <f t="shared" si="702"/>
        <v/>
      </c>
      <c r="AC2743" s="54" t="str">
        <f t="shared" si="703"/>
        <v/>
      </c>
      <c r="AD2743" s="52"/>
      <c r="AE2743" s="53"/>
      <c r="AF2743" s="53"/>
      <c r="AG2743" s="53"/>
      <c r="AH2743" s="54" t="str">
        <f t="shared" si="704"/>
        <v/>
      </c>
      <c r="AI2743" s="54" t="str">
        <f t="shared" si="705"/>
        <v/>
      </c>
      <c r="AJ2743" s="52"/>
      <c r="AK2743" s="55"/>
      <c r="AL2743" s="55"/>
      <c r="AM2743" s="55"/>
      <c r="AN2743" s="54" t="str">
        <f t="shared" si="706"/>
        <v/>
      </c>
      <c r="AO2743" s="54" t="str">
        <f t="shared" si="707"/>
        <v/>
      </c>
      <c r="AP2743" s="53"/>
      <c r="AQ2743" s="53"/>
      <c r="AR2743" s="1"/>
      <c r="AS2743" s="1"/>
    </row>
    <row r="2744" spans="1:45" ht="18.75" customHeight="1" x14ac:dyDescent="0.35">
      <c r="A2744" s="1"/>
      <c r="B2744" s="49">
        <f>IF(R2744="",0,COUNTIF($R$7:R2744,R2744))</f>
        <v>0</v>
      </c>
      <c r="C2744" s="49" t="str">
        <f t="shared" si="692"/>
        <v>0</v>
      </c>
      <c r="D2744" s="49">
        <f>IF(X2744="",0,COUNTIF($X$7:X2744,X2744))</f>
        <v>0</v>
      </c>
      <c r="E2744" s="49" t="str">
        <f t="shared" si="693"/>
        <v>0</v>
      </c>
      <c r="F2744" s="49">
        <f>IF(AD2744="",0,COUNTIF($AD$7:AD2744,AD2744))</f>
        <v>0</v>
      </c>
      <c r="G2744" s="49" t="str">
        <f t="shared" si="694"/>
        <v>0</v>
      </c>
      <c r="H2744" s="49">
        <f>IF(AJ2744="",0,COUNTIF($AJ$7:AJ2744,AJ2744))</f>
        <v>0</v>
      </c>
      <c r="I2744" s="49" t="str">
        <f t="shared" si="695"/>
        <v>0</v>
      </c>
      <c r="J2744" s="120">
        <f t="shared" si="696"/>
        <v>0</v>
      </c>
      <c r="K2744" s="50" t="str">
        <f t="shared" si="697"/>
        <v>-</v>
      </c>
      <c r="L2744" s="49">
        <f>IF(N2744="",0,COUNTIF($N$7:N2744,N2744))</f>
        <v>0</v>
      </c>
      <c r="M2744" s="50" t="str">
        <f t="shared" si="698"/>
        <v>0</v>
      </c>
      <c r="N2744" s="49" t="str">
        <f t="shared" si="699"/>
        <v/>
      </c>
      <c r="O2744" s="1"/>
      <c r="P2744" s="112"/>
      <c r="Q2744" s="4"/>
      <c r="R2744" s="4"/>
      <c r="S2744" s="54" t="str">
        <f t="shared" si="700"/>
        <v/>
      </c>
      <c r="T2744" s="51"/>
      <c r="U2744" s="53"/>
      <c r="V2744" s="233"/>
      <c r="W2744" s="234" t="str">
        <f t="shared" si="701"/>
        <v/>
      </c>
      <c r="X2744" s="52"/>
      <c r="Y2744" s="53"/>
      <c r="Z2744" s="53"/>
      <c r="AA2744" s="53"/>
      <c r="AB2744" s="54" t="str">
        <f t="shared" si="702"/>
        <v/>
      </c>
      <c r="AC2744" s="54" t="str">
        <f t="shared" si="703"/>
        <v/>
      </c>
      <c r="AD2744" s="52"/>
      <c r="AE2744" s="53"/>
      <c r="AF2744" s="53"/>
      <c r="AG2744" s="53"/>
      <c r="AH2744" s="54" t="str">
        <f t="shared" si="704"/>
        <v/>
      </c>
      <c r="AI2744" s="54" t="str">
        <f t="shared" si="705"/>
        <v/>
      </c>
      <c r="AJ2744" s="52"/>
      <c r="AK2744" s="55"/>
      <c r="AL2744" s="55"/>
      <c r="AM2744" s="55"/>
      <c r="AN2744" s="54" t="str">
        <f t="shared" si="706"/>
        <v/>
      </c>
      <c r="AO2744" s="54" t="str">
        <f t="shared" si="707"/>
        <v/>
      </c>
      <c r="AP2744" s="53"/>
      <c r="AQ2744" s="53"/>
      <c r="AR2744" s="1"/>
      <c r="AS2744" s="1"/>
    </row>
    <row r="2745" spans="1:45" ht="18.75" customHeight="1" x14ac:dyDescent="0.35">
      <c r="A2745" s="1"/>
      <c r="B2745" s="49">
        <f>IF(R2745="",0,COUNTIF($R$7:R2745,R2745))</f>
        <v>0</v>
      </c>
      <c r="C2745" s="49" t="str">
        <f t="shared" si="692"/>
        <v>0</v>
      </c>
      <c r="D2745" s="49">
        <f>IF(X2745="",0,COUNTIF($X$7:X2745,X2745))</f>
        <v>0</v>
      </c>
      <c r="E2745" s="49" t="str">
        <f t="shared" si="693"/>
        <v>0</v>
      </c>
      <c r="F2745" s="49">
        <f>IF(AD2745="",0,COUNTIF($AD$7:AD2745,AD2745))</f>
        <v>0</v>
      </c>
      <c r="G2745" s="49" t="str">
        <f t="shared" si="694"/>
        <v>0</v>
      </c>
      <c r="H2745" s="49">
        <f>IF(AJ2745="",0,COUNTIF($AJ$7:AJ2745,AJ2745))</f>
        <v>0</v>
      </c>
      <c r="I2745" s="49" t="str">
        <f t="shared" si="695"/>
        <v>0</v>
      </c>
      <c r="J2745" s="120">
        <f t="shared" si="696"/>
        <v>0</v>
      </c>
      <c r="K2745" s="50" t="str">
        <f t="shared" si="697"/>
        <v>-</v>
      </c>
      <c r="L2745" s="49">
        <f>IF(N2745="",0,COUNTIF($N$7:N2745,N2745))</f>
        <v>0</v>
      </c>
      <c r="M2745" s="50" t="str">
        <f t="shared" si="698"/>
        <v>0</v>
      </c>
      <c r="N2745" s="49" t="str">
        <f t="shared" si="699"/>
        <v/>
      </c>
      <c r="O2745" s="1"/>
      <c r="P2745" s="112"/>
      <c r="Q2745" s="4"/>
      <c r="R2745" s="4"/>
      <c r="S2745" s="54" t="str">
        <f t="shared" si="700"/>
        <v/>
      </c>
      <c r="T2745" s="51"/>
      <c r="U2745" s="53"/>
      <c r="V2745" s="233"/>
      <c r="W2745" s="234" t="str">
        <f t="shared" si="701"/>
        <v/>
      </c>
      <c r="X2745" s="52"/>
      <c r="Y2745" s="53"/>
      <c r="Z2745" s="53"/>
      <c r="AA2745" s="53"/>
      <c r="AB2745" s="54" t="str">
        <f t="shared" si="702"/>
        <v/>
      </c>
      <c r="AC2745" s="54" t="str">
        <f t="shared" si="703"/>
        <v/>
      </c>
      <c r="AD2745" s="52"/>
      <c r="AE2745" s="53"/>
      <c r="AF2745" s="53"/>
      <c r="AG2745" s="53"/>
      <c r="AH2745" s="54" t="str">
        <f t="shared" si="704"/>
        <v/>
      </c>
      <c r="AI2745" s="54" t="str">
        <f t="shared" si="705"/>
        <v/>
      </c>
      <c r="AJ2745" s="52"/>
      <c r="AK2745" s="55"/>
      <c r="AL2745" s="55"/>
      <c r="AM2745" s="55"/>
      <c r="AN2745" s="54" t="str">
        <f t="shared" si="706"/>
        <v/>
      </c>
      <c r="AO2745" s="54" t="str">
        <f t="shared" si="707"/>
        <v/>
      </c>
      <c r="AP2745" s="53"/>
      <c r="AQ2745" s="53"/>
      <c r="AR2745" s="1"/>
      <c r="AS2745" s="1"/>
    </row>
    <row r="2746" spans="1:45" ht="18.75" customHeight="1" x14ac:dyDescent="0.35">
      <c r="A2746" s="1"/>
      <c r="B2746" s="49">
        <f>IF(R2746="",0,COUNTIF($R$7:R2746,R2746))</f>
        <v>0</v>
      </c>
      <c r="C2746" s="49" t="str">
        <f t="shared" si="692"/>
        <v>0</v>
      </c>
      <c r="D2746" s="49">
        <f>IF(X2746="",0,COUNTIF($X$7:X2746,X2746))</f>
        <v>0</v>
      </c>
      <c r="E2746" s="49" t="str">
        <f t="shared" si="693"/>
        <v>0</v>
      </c>
      <c r="F2746" s="49">
        <f>IF(AD2746="",0,COUNTIF($AD$7:AD2746,AD2746))</f>
        <v>0</v>
      </c>
      <c r="G2746" s="49" t="str">
        <f t="shared" si="694"/>
        <v>0</v>
      </c>
      <c r="H2746" s="49">
        <f>IF(AJ2746="",0,COUNTIF($AJ$7:AJ2746,AJ2746))</f>
        <v>0</v>
      </c>
      <c r="I2746" s="49" t="str">
        <f t="shared" si="695"/>
        <v>0</v>
      </c>
      <c r="J2746" s="120">
        <f t="shared" si="696"/>
        <v>0</v>
      </c>
      <c r="K2746" s="50" t="str">
        <f t="shared" si="697"/>
        <v>-</v>
      </c>
      <c r="L2746" s="49">
        <f>IF(N2746="",0,COUNTIF($N$7:N2746,N2746))</f>
        <v>0</v>
      </c>
      <c r="M2746" s="50" t="str">
        <f t="shared" si="698"/>
        <v>0</v>
      </c>
      <c r="N2746" s="49" t="str">
        <f t="shared" si="699"/>
        <v/>
      </c>
      <c r="O2746" s="1"/>
      <c r="P2746" s="112"/>
      <c r="Q2746" s="4"/>
      <c r="R2746" s="4"/>
      <c r="S2746" s="54" t="str">
        <f t="shared" si="700"/>
        <v/>
      </c>
      <c r="T2746" s="51"/>
      <c r="U2746" s="53"/>
      <c r="V2746" s="233"/>
      <c r="W2746" s="234" t="str">
        <f t="shared" si="701"/>
        <v/>
      </c>
      <c r="X2746" s="52"/>
      <c r="Y2746" s="53"/>
      <c r="Z2746" s="53"/>
      <c r="AA2746" s="53"/>
      <c r="AB2746" s="54" t="str">
        <f t="shared" si="702"/>
        <v/>
      </c>
      <c r="AC2746" s="54" t="str">
        <f t="shared" si="703"/>
        <v/>
      </c>
      <c r="AD2746" s="52"/>
      <c r="AE2746" s="53"/>
      <c r="AF2746" s="53"/>
      <c r="AG2746" s="53"/>
      <c r="AH2746" s="54" t="str">
        <f t="shared" si="704"/>
        <v/>
      </c>
      <c r="AI2746" s="54" t="str">
        <f t="shared" si="705"/>
        <v/>
      </c>
      <c r="AJ2746" s="52"/>
      <c r="AK2746" s="55"/>
      <c r="AL2746" s="55"/>
      <c r="AM2746" s="55"/>
      <c r="AN2746" s="54" t="str">
        <f t="shared" si="706"/>
        <v/>
      </c>
      <c r="AO2746" s="54" t="str">
        <f t="shared" si="707"/>
        <v/>
      </c>
      <c r="AP2746" s="53"/>
      <c r="AQ2746" s="53"/>
      <c r="AR2746" s="1"/>
      <c r="AS2746" s="1"/>
    </row>
    <row r="2747" spans="1:45" ht="18.75" customHeight="1" x14ac:dyDescent="0.35">
      <c r="A2747" s="1"/>
      <c r="B2747" s="49">
        <f>IF(R2747="",0,COUNTIF($R$7:R2747,R2747))</f>
        <v>0</v>
      </c>
      <c r="C2747" s="49" t="str">
        <f t="shared" si="692"/>
        <v>0</v>
      </c>
      <c r="D2747" s="49">
        <f>IF(X2747="",0,COUNTIF($X$7:X2747,X2747))</f>
        <v>0</v>
      </c>
      <c r="E2747" s="49" t="str">
        <f t="shared" si="693"/>
        <v>0</v>
      </c>
      <c r="F2747" s="49">
        <f>IF(AD2747="",0,COUNTIF($AD$7:AD2747,AD2747))</f>
        <v>0</v>
      </c>
      <c r="G2747" s="49" t="str">
        <f t="shared" si="694"/>
        <v>0</v>
      </c>
      <c r="H2747" s="49">
        <f>IF(AJ2747="",0,COUNTIF($AJ$7:AJ2747,AJ2747))</f>
        <v>0</v>
      </c>
      <c r="I2747" s="49" t="str">
        <f t="shared" si="695"/>
        <v>0</v>
      </c>
      <c r="J2747" s="120">
        <f t="shared" si="696"/>
        <v>0</v>
      </c>
      <c r="K2747" s="50" t="str">
        <f t="shared" si="697"/>
        <v>-</v>
      </c>
      <c r="L2747" s="49">
        <f>IF(N2747="",0,COUNTIF($N$7:N2747,N2747))</f>
        <v>0</v>
      </c>
      <c r="M2747" s="50" t="str">
        <f t="shared" si="698"/>
        <v>0</v>
      </c>
      <c r="N2747" s="49" t="str">
        <f t="shared" si="699"/>
        <v/>
      </c>
      <c r="O2747" s="1"/>
      <c r="P2747" s="112"/>
      <c r="Q2747" s="4"/>
      <c r="R2747" s="4"/>
      <c r="S2747" s="54" t="str">
        <f t="shared" si="700"/>
        <v/>
      </c>
      <c r="T2747" s="51"/>
      <c r="U2747" s="53"/>
      <c r="V2747" s="233"/>
      <c r="W2747" s="234" t="str">
        <f t="shared" si="701"/>
        <v/>
      </c>
      <c r="X2747" s="52"/>
      <c r="Y2747" s="53"/>
      <c r="Z2747" s="53"/>
      <c r="AA2747" s="53"/>
      <c r="AB2747" s="54" t="str">
        <f t="shared" si="702"/>
        <v/>
      </c>
      <c r="AC2747" s="54" t="str">
        <f t="shared" si="703"/>
        <v/>
      </c>
      <c r="AD2747" s="52"/>
      <c r="AE2747" s="53"/>
      <c r="AF2747" s="53"/>
      <c r="AG2747" s="53"/>
      <c r="AH2747" s="54" t="str">
        <f t="shared" si="704"/>
        <v/>
      </c>
      <c r="AI2747" s="54" t="str">
        <f t="shared" si="705"/>
        <v/>
      </c>
      <c r="AJ2747" s="52"/>
      <c r="AK2747" s="55"/>
      <c r="AL2747" s="55"/>
      <c r="AM2747" s="55"/>
      <c r="AN2747" s="54" t="str">
        <f t="shared" si="706"/>
        <v/>
      </c>
      <c r="AO2747" s="54" t="str">
        <f t="shared" si="707"/>
        <v/>
      </c>
      <c r="AP2747" s="53"/>
      <c r="AQ2747" s="53"/>
      <c r="AR2747" s="1"/>
      <c r="AS2747" s="1"/>
    </row>
    <row r="2748" spans="1:45" ht="18.75" customHeight="1" x14ac:dyDescent="0.35">
      <c r="A2748" s="1"/>
      <c r="B2748" s="49">
        <f>IF(R2748="",0,COUNTIF($R$7:R2748,R2748))</f>
        <v>0</v>
      </c>
      <c r="C2748" s="49" t="str">
        <f t="shared" si="692"/>
        <v>0</v>
      </c>
      <c r="D2748" s="49">
        <f>IF(X2748="",0,COUNTIF($X$7:X2748,X2748))</f>
        <v>0</v>
      </c>
      <c r="E2748" s="49" t="str">
        <f t="shared" si="693"/>
        <v>0</v>
      </c>
      <c r="F2748" s="49">
        <f>IF(AD2748="",0,COUNTIF($AD$7:AD2748,AD2748))</f>
        <v>0</v>
      </c>
      <c r="G2748" s="49" t="str">
        <f t="shared" si="694"/>
        <v>0</v>
      </c>
      <c r="H2748" s="49">
        <f>IF(AJ2748="",0,COUNTIF($AJ$7:AJ2748,AJ2748))</f>
        <v>0</v>
      </c>
      <c r="I2748" s="49" t="str">
        <f t="shared" si="695"/>
        <v>0</v>
      </c>
      <c r="J2748" s="120">
        <f t="shared" si="696"/>
        <v>0</v>
      </c>
      <c r="K2748" s="50" t="str">
        <f t="shared" si="697"/>
        <v>-</v>
      </c>
      <c r="L2748" s="49">
        <f>IF(N2748="",0,COUNTIF($N$7:N2748,N2748))</f>
        <v>0</v>
      </c>
      <c r="M2748" s="50" t="str">
        <f t="shared" si="698"/>
        <v>0</v>
      </c>
      <c r="N2748" s="49" t="str">
        <f t="shared" si="699"/>
        <v/>
      </c>
      <c r="O2748" s="1"/>
      <c r="P2748" s="112"/>
      <c r="Q2748" s="4"/>
      <c r="R2748" s="4"/>
      <c r="S2748" s="54" t="str">
        <f t="shared" si="700"/>
        <v/>
      </c>
      <c r="T2748" s="51"/>
      <c r="U2748" s="53"/>
      <c r="V2748" s="233"/>
      <c r="W2748" s="234" t="str">
        <f t="shared" si="701"/>
        <v/>
      </c>
      <c r="X2748" s="52"/>
      <c r="Y2748" s="53"/>
      <c r="Z2748" s="53"/>
      <c r="AA2748" s="53"/>
      <c r="AB2748" s="54" t="str">
        <f t="shared" si="702"/>
        <v/>
      </c>
      <c r="AC2748" s="54" t="str">
        <f t="shared" si="703"/>
        <v/>
      </c>
      <c r="AD2748" s="52"/>
      <c r="AE2748" s="53"/>
      <c r="AF2748" s="53"/>
      <c r="AG2748" s="53"/>
      <c r="AH2748" s="54" t="str">
        <f t="shared" si="704"/>
        <v/>
      </c>
      <c r="AI2748" s="54" t="str">
        <f t="shared" si="705"/>
        <v/>
      </c>
      <c r="AJ2748" s="52"/>
      <c r="AK2748" s="55"/>
      <c r="AL2748" s="55"/>
      <c r="AM2748" s="55"/>
      <c r="AN2748" s="54" t="str">
        <f t="shared" si="706"/>
        <v/>
      </c>
      <c r="AO2748" s="54" t="str">
        <f t="shared" si="707"/>
        <v/>
      </c>
      <c r="AP2748" s="53"/>
      <c r="AQ2748" s="53"/>
      <c r="AR2748" s="1"/>
      <c r="AS2748" s="1"/>
    </row>
    <row r="2749" spans="1:45" ht="18.75" customHeight="1" x14ac:dyDescent="0.35">
      <c r="A2749" s="1"/>
      <c r="B2749" s="49">
        <f>IF(R2749="",0,COUNTIF($R$7:R2749,R2749))</f>
        <v>0</v>
      </c>
      <c r="C2749" s="49" t="str">
        <f t="shared" si="692"/>
        <v>0</v>
      </c>
      <c r="D2749" s="49">
        <f>IF(X2749="",0,COUNTIF($X$7:X2749,X2749))</f>
        <v>0</v>
      </c>
      <c r="E2749" s="49" t="str">
        <f t="shared" si="693"/>
        <v>0</v>
      </c>
      <c r="F2749" s="49">
        <f>IF(AD2749="",0,COUNTIF($AD$7:AD2749,AD2749))</f>
        <v>0</v>
      </c>
      <c r="G2749" s="49" t="str">
        <f t="shared" si="694"/>
        <v>0</v>
      </c>
      <c r="H2749" s="49">
        <f>IF(AJ2749="",0,COUNTIF($AJ$7:AJ2749,AJ2749))</f>
        <v>0</v>
      </c>
      <c r="I2749" s="49" t="str">
        <f t="shared" si="695"/>
        <v>0</v>
      </c>
      <c r="J2749" s="120">
        <f t="shared" si="696"/>
        <v>0</v>
      </c>
      <c r="K2749" s="50" t="str">
        <f t="shared" si="697"/>
        <v>-</v>
      </c>
      <c r="L2749" s="49">
        <f>IF(N2749="",0,COUNTIF($N$7:N2749,N2749))</f>
        <v>0</v>
      </c>
      <c r="M2749" s="50" t="str">
        <f t="shared" si="698"/>
        <v>0</v>
      </c>
      <c r="N2749" s="49" t="str">
        <f t="shared" si="699"/>
        <v/>
      </c>
      <c r="O2749" s="1"/>
      <c r="P2749" s="112"/>
      <c r="Q2749" s="4"/>
      <c r="R2749" s="4"/>
      <c r="S2749" s="54" t="str">
        <f t="shared" si="700"/>
        <v/>
      </c>
      <c r="T2749" s="51"/>
      <c r="U2749" s="53"/>
      <c r="V2749" s="233"/>
      <c r="W2749" s="234" t="str">
        <f t="shared" si="701"/>
        <v/>
      </c>
      <c r="X2749" s="52"/>
      <c r="Y2749" s="53"/>
      <c r="Z2749" s="53"/>
      <c r="AA2749" s="53"/>
      <c r="AB2749" s="54" t="str">
        <f t="shared" si="702"/>
        <v/>
      </c>
      <c r="AC2749" s="54" t="str">
        <f t="shared" si="703"/>
        <v/>
      </c>
      <c r="AD2749" s="52"/>
      <c r="AE2749" s="53"/>
      <c r="AF2749" s="53"/>
      <c r="AG2749" s="53"/>
      <c r="AH2749" s="54" t="str">
        <f t="shared" si="704"/>
        <v/>
      </c>
      <c r="AI2749" s="54" t="str">
        <f t="shared" si="705"/>
        <v/>
      </c>
      <c r="AJ2749" s="52"/>
      <c r="AK2749" s="55"/>
      <c r="AL2749" s="55"/>
      <c r="AM2749" s="55"/>
      <c r="AN2749" s="54" t="str">
        <f t="shared" si="706"/>
        <v/>
      </c>
      <c r="AO2749" s="54" t="str">
        <f t="shared" si="707"/>
        <v/>
      </c>
      <c r="AP2749" s="53"/>
      <c r="AQ2749" s="53"/>
      <c r="AR2749" s="1"/>
      <c r="AS2749" s="1"/>
    </row>
    <row r="2750" spans="1:45" ht="18.75" customHeight="1" x14ac:dyDescent="0.35">
      <c r="A2750" s="1"/>
      <c r="B2750" s="49">
        <f>IF(R2750="",0,COUNTIF($R$7:R2750,R2750))</f>
        <v>0</v>
      </c>
      <c r="C2750" s="49" t="str">
        <f t="shared" si="692"/>
        <v>0</v>
      </c>
      <c r="D2750" s="49">
        <f>IF(X2750="",0,COUNTIF($X$7:X2750,X2750))</f>
        <v>0</v>
      </c>
      <c r="E2750" s="49" t="str">
        <f t="shared" si="693"/>
        <v>0</v>
      </c>
      <c r="F2750" s="49">
        <f>IF(AD2750="",0,COUNTIF($AD$7:AD2750,AD2750))</f>
        <v>0</v>
      </c>
      <c r="G2750" s="49" t="str">
        <f t="shared" si="694"/>
        <v>0</v>
      </c>
      <c r="H2750" s="49">
        <f>IF(AJ2750="",0,COUNTIF($AJ$7:AJ2750,AJ2750))</f>
        <v>0</v>
      </c>
      <c r="I2750" s="49" t="str">
        <f t="shared" si="695"/>
        <v>0</v>
      </c>
      <c r="J2750" s="120">
        <f t="shared" si="696"/>
        <v>0</v>
      </c>
      <c r="K2750" s="50" t="str">
        <f t="shared" si="697"/>
        <v>-</v>
      </c>
      <c r="L2750" s="49">
        <f>IF(N2750="",0,COUNTIF($N$7:N2750,N2750))</f>
        <v>0</v>
      </c>
      <c r="M2750" s="50" t="str">
        <f t="shared" si="698"/>
        <v>0</v>
      </c>
      <c r="N2750" s="49" t="str">
        <f t="shared" si="699"/>
        <v/>
      </c>
      <c r="O2750" s="1"/>
      <c r="P2750" s="112"/>
      <c r="Q2750" s="4"/>
      <c r="R2750" s="4"/>
      <c r="S2750" s="54" t="str">
        <f t="shared" si="700"/>
        <v/>
      </c>
      <c r="T2750" s="51"/>
      <c r="U2750" s="53"/>
      <c r="V2750" s="233"/>
      <c r="W2750" s="234" t="str">
        <f t="shared" si="701"/>
        <v/>
      </c>
      <c r="X2750" s="52"/>
      <c r="Y2750" s="53"/>
      <c r="Z2750" s="53"/>
      <c r="AA2750" s="53"/>
      <c r="AB2750" s="54" t="str">
        <f t="shared" si="702"/>
        <v/>
      </c>
      <c r="AC2750" s="54" t="str">
        <f t="shared" si="703"/>
        <v/>
      </c>
      <c r="AD2750" s="52"/>
      <c r="AE2750" s="53"/>
      <c r="AF2750" s="53"/>
      <c r="AG2750" s="53"/>
      <c r="AH2750" s="54" t="str">
        <f t="shared" si="704"/>
        <v/>
      </c>
      <c r="AI2750" s="54" t="str">
        <f t="shared" si="705"/>
        <v/>
      </c>
      <c r="AJ2750" s="52"/>
      <c r="AK2750" s="55"/>
      <c r="AL2750" s="55"/>
      <c r="AM2750" s="55"/>
      <c r="AN2750" s="54" t="str">
        <f t="shared" si="706"/>
        <v/>
      </c>
      <c r="AO2750" s="54" t="str">
        <f t="shared" si="707"/>
        <v/>
      </c>
      <c r="AP2750" s="53"/>
      <c r="AQ2750" s="53"/>
      <c r="AR2750" s="1"/>
      <c r="AS2750" s="1"/>
    </row>
    <row r="2751" spans="1:45" ht="18.75" customHeight="1" x14ac:dyDescent="0.35">
      <c r="A2751" s="1"/>
      <c r="B2751" s="49">
        <f>IF(R2751="",0,COUNTIF($R$7:R2751,R2751))</f>
        <v>0</v>
      </c>
      <c r="C2751" s="49" t="str">
        <f t="shared" si="692"/>
        <v>0</v>
      </c>
      <c r="D2751" s="49">
        <f>IF(X2751="",0,COUNTIF($X$7:X2751,X2751))</f>
        <v>0</v>
      </c>
      <c r="E2751" s="49" t="str">
        <f t="shared" si="693"/>
        <v>0</v>
      </c>
      <c r="F2751" s="49">
        <f>IF(AD2751="",0,COUNTIF($AD$7:AD2751,AD2751))</f>
        <v>0</v>
      </c>
      <c r="G2751" s="49" t="str">
        <f t="shared" si="694"/>
        <v>0</v>
      </c>
      <c r="H2751" s="49">
        <f>IF(AJ2751="",0,COUNTIF($AJ$7:AJ2751,AJ2751))</f>
        <v>0</v>
      </c>
      <c r="I2751" s="49" t="str">
        <f t="shared" si="695"/>
        <v>0</v>
      </c>
      <c r="J2751" s="120">
        <f t="shared" si="696"/>
        <v>0</v>
      </c>
      <c r="K2751" s="50" t="str">
        <f t="shared" si="697"/>
        <v>-</v>
      </c>
      <c r="L2751" s="49">
        <f>IF(N2751="",0,COUNTIF($N$7:N2751,N2751))</f>
        <v>0</v>
      </c>
      <c r="M2751" s="50" t="str">
        <f t="shared" si="698"/>
        <v>0</v>
      </c>
      <c r="N2751" s="49" t="str">
        <f t="shared" si="699"/>
        <v/>
      </c>
      <c r="O2751" s="1"/>
      <c r="P2751" s="112"/>
      <c r="Q2751" s="4"/>
      <c r="R2751" s="4"/>
      <c r="S2751" s="54" t="str">
        <f t="shared" si="700"/>
        <v/>
      </c>
      <c r="T2751" s="51"/>
      <c r="U2751" s="53"/>
      <c r="V2751" s="233"/>
      <c r="W2751" s="234" t="str">
        <f t="shared" si="701"/>
        <v/>
      </c>
      <c r="X2751" s="52"/>
      <c r="Y2751" s="53"/>
      <c r="Z2751" s="53"/>
      <c r="AA2751" s="53"/>
      <c r="AB2751" s="54" t="str">
        <f t="shared" si="702"/>
        <v/>
      </c>
      <c r="AC2751" s="54" t="str">
        <f t="shared" si="703"/>
        <v/>
      </c>
      <c r="AD2751" s="52"/>
      <c r="AE2751" s="53"/>
      <c r="AF2751" s="53"/>
      <c r="AG2751" s="53"/>
      <c r="AH2751" s="54" t="str">
        <f t="shared" si="704"/>
        <v/>
      </c>
      <c r="AI2751" s="54" t="str">
        <f t="shared" si="705"/>
        <v/>
      </c>
      <c r="AJ2751" s="52"/>
      <c r="AK2751" s="55"/>
      <c r="AL2751" s="55"/>
      <c r="AM2751" s="55"/>
      <c r="AN2751" s="54" t="str">
        <f t="shared" si="706"/>
        <v/>
      </c>
      <c r="AO2751" s="54" t="str">
        <f t="shared" si="707"/>
        <v/>
      </c>
      <c r="AP2751" s="53"/>
      <c r="AQ2751" s="53"/>
      <c r="AR2751" s="1"/>
      <c r="AS2751" s="1"/>
    </row>
    <row r="2752" spans="1:45" ht="18.75" customHeight="1" x14ac:dyDescent="0.35">
      <c r="A2752" s="1"/>
      <c r="B2752" s="49">
        <f>IF(R2752="",0,COUNTIF($R$7:R2752,R2752))</f>
        <v>0</v>
      </c>
      <c r="C2752" s="49" t="str">
        <f t="shared" si="692"/>
        <v>0</v>
      </c>
      <c r="D2752" s="49">
        <f>IF(X2752="",0,COUNTIF($X$7:X2752,X2752))</f>
        <v>0</v>
      </c>
      <c r="E2752" s="49" t="str">
        <f t="shared" si="693"/>
        <v>0</v>
      </c>
      <c r="F2752" s="49">
        <f>IF(AD2752="",0,COUNTIF($AD$7:AD2752,AD2752))</f>
        <v>0</v>
      </c>
      <c r="G2752" s="49" t="str">
        <f t="shared" si="694"/>
        <v>0</v>
      </c>
      <c r="H2752" s="49">
        <f>IF(AJ2752="",0,COUNTIF($AJ$7:AJ2752,AJ2752))</f>
        <v>0</v>
      </c>
      <c r="I2752" s="49" t="str">
        <f t="shared" si="695"/>
        <v>0</v>
      </c>
      <c r="J2752" s="120">
        <f t="shared" si="696"/>
        <v>0</v>
      </c>
      <c r="K2752" s="50" t="str">
        <f t="shared" si="697"/>
        <v>-</v>
      </c>
      <c r="L2752" s="49">
        <f>IF(N2752="",0,COUNTIF($N$7:N2752,N2752))</f>
        <v>0</v>
      </c>
      <c r="M2752" s="50" t="str">
        <f t="shared" si="698"/>
        <v>0</v>
      </c>
      <c r="N2752" s="49" t="str">
        <f t="shared" si="699"/>
        <v/>
      </c>
      <c r="O2752" s="1"/>
      <c r="P2752" s="112"/>
      <c r="Q2752" s="4"/>
      <c r="R2752" s="4"/>
      <c r="S2752" s="54" t="str">
        <f t="shared" si="700"/>
        <v/>
      </c>
      <c r="T2752" s="51"/>
      <c r="U2752" s="53"/>
      <c r="V2752" s="233"/>
      <c r="W2752" s="234" t="str">
        <f t="shared" si="701"/>
        <v/>
      </c>
      <c r="X2752" s="52"/>
      <c r="Y2752" s="53"/>
      <c r="Z2752" s="53"/>
      <c r="AA2752" s="53"/>
      <c r="AB2752" s="54" t="str">
        <f t="shared" si="702"/>
        <v/>
      </c>
      <c r="AC2752" s="54" t="str">
        <f t="shared" si="703"/>
        <v/>
      </c>
      <c r="AD2752" s="52"/>
      <c r="AE2752" s="53"/>
      <c r="AF2752" s="53"/>
      <c r="AG2752" s="53"/>
      <c r="AH2752" s="54" t="str">
        <f t="shared" si="704"/>
        <v/>
      </c>
      <c r="AI2752" s="54" t="str">
        <f t="shared" si="705"/>
        <v/>
      </c>
      <c r="AJ2752" s="52"/>
      <c r="AK2752" s="55"/>
      <c r="AL2752" s="55"/>
      <c r="AM2752" s="55"/>
      <c r="AN2752" s="54" t="str">
        <f t="shared" si="706"/>
        <v/>
      </c>
      <c r="AO2752" s="54" t="str">
        <f t="shared" si="707"/>
        <v/>
      </c>
      <c r="AP2752" s="53"/>
      <c r="AQ2752" s="53"/>
      <c r="AR2752" s="1"/>
      <c r="AS2752" s="1"/>
    </row>
    <row r="2753" spans="1:45" ht="18.75" customHeight="1" x14ac:dyDescent="0.35">
      <c r="A2753" s="1"/>
      <c r="B2753" s="49">
        <f>IF(R2753="",0,COUNTIF($R$7:R2753,R2753))</f>
        <v>0</v>
      </c>
      <c r="C2753" s="49" t="str">
        <f t="shared" si="692"/>
        <v>0</v>
      </c>
      <c r="D2753" s="49">
        <f>IF(X2753="",0,COUNTIF($X$7:X2753,X2753))</f>
        <v>0</v>
      </c>
      <c r="E2753" s="49" t="str">
        <f t="shared" si="693"/>
        <v>0</v>
      </c>
      <c r="F2753" s="49">
        <f>IF(AD2753="",0,COUNTIF($AD$7:AD2753,AD2753))</f>
        <v>0</v>
      </c>
      <c r="G2753" s="49" t="str">
        <f t="shared" si="694"/>
        <v>0</v>
      </c>
      <c r="H2753" s="49">
        <f>IF(AJ2753="",0,COUNTIF($AJ$7:AJ2753,AJ2753))</f>
        <v>0</v>
      </c>
      <c r="I2753" s="49" t="str">
        <f t="shared" si="695"/>
        <v>0</v>
      </c>
      <c r="J2753" s="120">
        <f t="shared" si="696"/>
        <v>0</v>
      </c>
      <c r="K2753" s="50" t="str">
        <f t="shared" si="697"/>
        <v>-</v>
      </c>
      <c r="L2753" s="49">
        <f>IF(N2753="",0,COUNTIF($N$7:N2753,N2753))</f>
        <v>0</v>
      </c>
      <c r="M2753" s="50" t="str">
        <f t="shared" si="698"/>
        <v>0</v>
      </c>
      <c r="N2753" s="49" t="str">
        <f t="shared" si="699"/>
        <v/>
      </c>
      <c r="O2753" s="1"/>
      <c r="P2753" s="112"/>
      <c r="Q2753" s="4"/>
      <c r="R2753" s="4"/>
      <c r="S2753" s="54" t="str">
        <f t="shared" si="700"/>
        <v/>
      </c>
      <c r="T2753" s="51"/>
      <c r="U2753" s="53"/>
      <c r="V2753" s="233"/>
      <c r="W2753" s="234" t="str">
        <f t="shared" si="701"/>
        <v/>
      </c>
      <c r="X2753" s="52"/>
      <c r="Y2753" s="53"/>
      <c r="Z2753" s="53"/>
      <c r="AA2753" s="53"/>
      <c r="AB2753" s="54" t="str">
        <f t="shared" si="702"/>
        <v/>
      </c>
      <c r="AC2753" s="54" t="str">
        <f t="shared" si="703"/>
        <v/>
      </c>
      <c r="AD2753" s="52"/>
      <c r="AE2753" s="53"/>
      <c r="AF2753" s="53"/>
      <c r="AG2753" s="53"/>
      <c r="AH2753" s="54" t="str">
        <f t="shared" si="704"/>
        <v/>
      </c>
      <c r="AI2753" s="54" t="str">
        <f t="shared" si="705"/>
        <v/>
      </c>
      <c r="AJ2753" s="52"/>
      <c r="AK2753" s="55"/>
      <c r="AL2753" s="55"/>
      <c r="AM2753" s="55"/>
      <c r="AN2753" s="54" t="str">
        <f t="shared" si="706"/>
        <v/>
      </c>
      <c r="AO2753" s="54" t="str">
        <f t="shared" si="707"/>
        <v/>
      </c>
      <c r="AP2753" s="53"/>
      <c r="AQ2753" s="53"/>
      <c r="AR2753" s="1"/>
      <c r="AS2753" s="1"/>
    </row>
    <row r="2754" spans="1:45" ht="18.75" customHeight="1" x14ac:dyDescent="0.35">
      <c r="A2754" s="1"/>
      <c r="B2754" s="49">
        <f>IF(R2754="",0,COUNTIF($R$7:R2754,R2754))</f>
        <v>0</v>
      </c>
      <c r="C2754" s="49" t="str">
        <f t="shared" si="692"/>
        <v>0</v>
      </c>
      <c r="D2754" s="49">
        <f>IF(X2754="",0,COUNTIF($X$7:X2754,X2754))</f>
        <v>0</v>
      </c>
      <c r="E2754" s="49" t="str">
        <f t="shared" si="693"/>
        <v>0</v>
      </c>
      <c r="F2754" s="49">
        <f>IF(AD2754="",0,COUNTIF($AD$7:AD2754,AD2754))</f>
        <v>0</v>
      </c>
      <c r="G2754" s="49" t="str">
        <f t="shared" si="694"/>
        <v>0</v>
      </c>
      <c r="H2754" s="49">
        <f>IF(AJ2754="",0,COUNTIF($AJ$7:AJ2754,AJ2754))</f>
        <v>0</v>
      </c>
      <c r="I2754" s="49" t="str">
        <f t="shared" si="695"/>
        <v>0</v>
      </c>
      <c r="J2754" s="120">
        <f t="shared" si="696"/>
        <v>0</v>
      </c>
      <c r="K2754" s="50" t="str">
        <f t="shared" si="697"/>
        <v>-</v>
      </c>
      <c r="L2754" s="49">
        <f>IF(N2754="",0,COUNTIF($N$7:N2754,N2754))</f>
        <v>0</v>
      </c>
      <c r="M2754" s="50" t="str">
        <f t="shared" si="698"/>
        <v>0</v>
      </c>
      <c r="N2754" s="49" t="str">
        <f t="shared" si="699"/>
        <v/>
      </c>
      <c r="O2754" s="1"/>
      <c r="P2754" s="112"/>
      <c r="Q2754" s="4"/>
      <c r="R2754" s="4"/>
      <c r="S2754" s="54" t="str">
        <f t="shared" si="700"/>
        <v/>
      </c>
      <c r="T2754" s="51"/>
      <c r="U2754" s="53"/>
      <c r="V2754" s="233"/>
      <c r="W2754" s="234" t="str">
        <f t="shared" si="701"/>
        <v/>
      </c>
      <c r="X2754" s="52"/>
      <c r="Y2754" s="53"/>
      <c r="Z2754" s="53"/>
      <c r="AA2754" s="53"/>
      <c r="AB2754" s="54" t="str">
        <f t="shared" si="702"/>
        <v/>
      </c>
      <c r="AC2754" s="54" t="str">
        <f t="shared" si="703"/>
        <v/>
      </c>
      <c r="AD2754" s="52"/>
      <c r="AE2754" s="53"/>
      <c r="AF2754" s="53"/>
      <c r="AG2754" s="53"/>
      <c r="AH2754" s="54" t="str">
        <f t="shared" si="704"/>
        <v/>
      </c>
      <c r="AI2754" s="54" t="str">
        <f t="shared" si="705"/>
        <v/>
      </c>
      <c r="AJ2754" s="52"/>
      <c r="AK2754" s="55"/>
      <c r="AL2754" s="55"/>
      <c r="AM2754" s="55"/>
      <c r="AN2754" s="54" t="str">
        <f t="shared" si="706"/>
        <v/>
      </c>
      <c r="AO2754" s="54" t="str">
        <f t="shared" si="707"/>
        <v/>
      </c>
      <c r="AP2754" s="53"/>
      <c r="AQ2754" s="53"/>
      <c r="AR2754" s="1"/>
      <c r="AS2754" s="1"/>
    </row>
    <row r="2755" spans="1:45" ht="18.75" customHeight="1" x14ac:dyDescent="0.35">
      <c r="A2755" s="1"/>
      <c r="B2755" s="49">
        <f>IF(R2755="",0,COUNTIF($R$7:R2755,R2755))</f>
        <v>0</v>
      </c>
      <c r="C2755" s="49" t="str">
        <f t="shared" si="692"/>
        <v>0</v>
      </c>
      <c r="D2755" s="49">
        <f>IF(X2755="",0,COUNTIF($X$7:X2755,X2755))</f>
        <v>0</v>
      </c>
      <c r="E2755" s="49" t="str">
        <f t="shared" si="693"/>
        <v>0</v>
      </c>
      <c r="F2755" s="49">
        <f>IF(AD2755="",0,COUNTIF($AD$7:AD2755,AD2755))</f>
        <v>0</v>
      </c>
      <c r="G2755" s="49" t="str">
        <f t="shared" si="694"/>
        <v>0</v>
      </c>
      <c r="H2755" s="49">
        <f>IF(AJ2755="",0,COUNTIF($AJ$7:AJ2755,AJ2755))</f>
        <v>0</v>
      </c>
      <c r="I2755" s="49" t="str">
        <f t="shared" si="695"/>
        <v>0</v>
      </c>
      <c r="J2755" s="120">
        <f t="shared" si="696"/>
        <v>0</v>
      </c>
      <c r="K2755" s="50" t="str">
        <f t="shared" si="697"/>
        <v>-</v>
      </c>
      <c r="L2755" s="49">
        <f>IF(N2755="",0,COUNTIF($N$7:N2755,N2755))</f>
        <v>0</v>
      </c>
      <c r="M2755" s="50" t="str">
        <f t="shared" si="698"/>
        <v>0</v>
      </c>
      <c r="N2755" s="49" t="str">
        <f t="shared" si="699"/>
        <v/>
      </c>
      <c r="O2755" s="1"/>
      <c r="P2755" s="112"/>
      <c r="Q2755" s="4"/>
      <c r="R2755" s="4"/>
      <c r="S2755" s="54" t="str">
        <f t="shared" si="700"/>
        <v/>
      </c>
      <c r="T2755" s="51"/>
      <c r="U2755" s="53"/>
      <c r="V2755" s="233"/>
      <c r="W2755" s="234" t="str">
        <f t="shared" si="701"/>
        <v/>
      </c>
      <c r="X2755" s="52"/>
      <c r="Y2755" s="53"/>
      <c r="Z2755" s="53"/>
      <c r="AA2755" s="53"/>
      <c r="AB2755" s="54" t="str">
        <f t="shared" si="702"/>
        <v/>
      </c>
      <c r="AC2755" s="54" t="str">
        <f t="shared" si="703"/>
        <v/>
      </c>
      <c r="AD2755" s="52"/>
      <c r="AE2755" s="53"/>
      <c r="AF2755" s="53"/>
      <c r="AG2755" s="53"/>
      <c r="AH2755" s="54" t="str">
        <f t="shared" si="704"/>
        <v/>
      </c>
      <c r="AI2755" s="54" t="str">
        <f t="shared" si="705"/>
        <v/>
      </c>
      <c r="AJ2755" s="52"/>
      <c r="AK2755" s="55"/>
      <c r="AL2755" s="55"/>
      <c r="AM2755" s="55"/>
      <c r="AN2755" s="54" t="str">
        <f t="shared" si="706"/>
        <v/>
      </c>
      <c r="AO2755" s="54" t="str">
        <f t="shared" si="707"/>
        <v/>
      </c>
      <c r="AP2755" s="53"/>
      <c r="AQ2755" s="53"/>
      <c r="AR2755" s="1"/>
      <c r="AS2755" s="1"/>
    </row>
    <row r="2756" spans="1:45" ht="18.75" customHeight="1" x14ac:dyDescent="0.35">
      <c r="A2756" s="1"/>
      <c r="B2756" s="49">
        <f>IF(R2756="",0,COUNTIF($R$7:R2756,R2756))</f>
        <v>0</v>
      </c>
      <c r="C2756" s="49" t="str">
        <f t="shared" si="692"/>
        <v>0</v>
      </c>
      <c r="D2756" s="49">
        <f>IF(X2756="",0,COUNTIF($X$7:X2756,X2756))</f>
        <v>0</v>
      </c>
      <c r="E2756" s="49" t="str">
        <f t="shared" si="693"/>
        <v>0</v>
      </c>
      <c r="F2756" s="49">
        <f>IF(AD2756="",0,COUNTIF($AD$7:AD2756,AD2756))</f>
        <v>0</v>
      </c>
      <c r="G2756" s="49" t="str">
        <f t="shared" si="694"/>
        <v>0</v>
      </c>
      <c r="H2756" s="49">
        <f>IF(AJ2756="",0,COUNTIF($AJ$7:AJ2756,AJ2756))</f>
        <v>0</v>
      </c>
      <c r="I2756" s="49" t="str">
        <f t="shared" si="695"/>
        <v>0</v>
      </c>
      <c r="J2756" s="120">
        <f t="shared" si="696"/>
        <v>0</v>
      </c>
      <c r="K2756" s="50" t="str">
        <f t="shared" si="697"/>
        <v>-</v>
      </c>
      <c r="L2756" s="49">
        <f>IF(N2756="",0,COUNTIF($N$7:N2756,N2756))</f>
        <v>0</v>
      </c>
      <c r="M2756" s="50" t="str">
        <f t="shared" si="698"/>
        <v>0</v>
      </c>
      <c r="N2756" s="49" t="str">
        <f t="shared" si="699"/>
        <v/>
      </c>
      <c r="O2756" s="1"/>
      <c r="P2756" s="112"/>
      <c r="Q2756" s="4"/>
      <c r="R2756" s="4"/>
      <c r="S2756" s="54" t="str">
        <f t="shared" si="700"/>
        <v/>
      </c>
      <c r="T2756" s="51"/>
      <c r="U2756" s="53"/>
      <c r="V2756" s="233"/>
      <c r="W2756" s="234" t="str">
        <f t="shared" si="701"/>
        <v/>
      </c>
      <c r="X2756" s="52"/>
      <c r="Y2756" s="53"/>
      <c r="Z2756" s="53"/>
      <c r="AA2756" s="53"/>
      <c r="AB2756" s="54" t="str">
        <f t="shared" si="702"/>
        <v/>
      </c>
      <c r="AC2756" s="54" t="str">
        <f t="shared" si="703"/>
        <v/>
      </c>
      <c r="AD2756" s="52"/>
      <c r="AE2756" s="53"/>
      <c r="AF2756" s="53"/>
      <c r="AG2756" s="53"/>
      <c r="AH2756" s="54" t="str">
        <f t="shared" si="704"/>
        <v/>
      </c>
      <c r="AI2756" s="54" t="str">
        <f t="shared" si="705"/>
        <v/>
      </c>
      <c r="AJ2756" s="52"/>
      <c r="AK2756" s="55"/>
      <c r="AL2756" s="55"/>
      <c r="AM2756" s="55"/>
      <c r="AN2756" s="54" t="str">
        <f t="shared" si="706"/>
        <v/>
      </c>
      <c r="AO2756" s="54" t="str">
        <f t="shared" si="707"/>
        <v/>
      </c>
      <c r="AP2756" s="53"/>
      <c r="AQ2756" s="53"/>
      <c r="AR2756" s="1"/>
      <c r="AS2756" s="1"/>
    </row>
    <row r="2757" spans="1:45" ht="18.75" customHeight="1" x14ac:dyDescent="0.35">
      <c r="A2757" s="1"/>
      <c r="B2757" s="49">
        <f>IF(R2757="",0,COUNTIF($R$7:R2757,R2757))</f>
        <v>0</v>
      </c>
      <c r="C2757" s="49" t="str">
        <f t="shared" si="692"/>
        <v>0</v>
      </c>
      <c r="D2757" s="49">
        <f>IF(X2757="",0,COUNTIF($X$7:X2757,X2757))</f>
        <v>0</v>
      </c>
      <c r="E2757" s="49" t="str">
        <f t="shared" si="693"/>
        <v>0</v>
      </c>
      <c r="F2757" s="49">
        <f>IF(AD2757="",0,COUNTIF($AD$7:AD2757,AD2757))</f>
        <v>0</v>
      </c>
      <c r="G2757" s="49" t="str">
        <f t="shared" si="694"/>
        <v>0</v>
      </c>
      <c r="H2757" s="49">
        <f>IF(AJ2757="",0,COUNTIF($AJ$7:AJ2757,AJ2757))</f>
        <v>0</v>
      </c>
      <c r="I2757" s="49" t="str">
        <f t="shared" si="695"/>
        <v>0</v>
      </c>
      <c r="J2757" s="120">
        <f t="shared" si="696"/>
        <v>0</v>
      </c>
      <c r="K2757" s="50" t="str">
        <f t="shared" si="697"/>
        <v>-</v>
      </c>
      <c r="L2757" s="49">
        <f>IF(N2757="",0,COUNTIF($N$7:N2757,N2757))</f>
        <v>0</v>
      </c>
      <c r="M2757" s="50" t="str">
        <f t="shared" si="698"/>
        <v>0</v>
      </c>
      <c r="N2757" s="49" t="str">
        <f t="shared" si="699"/>
        <v/>
      </c>
      <c r="O2757" s="1"/>
      <c r="P2757" s="112"/>
      <c r="Q2757" s="4"/>
      <c r="R2757" s="4"/>
      <c r="S2757" s="54" t="str">
        <f t="shared" si="700"/>
        <v/>
      </c>
      <c r="T2757" s="51"/>
      <c r="U2757" s="53"/>
      <c r="V2757" s="233"/>
      <c r="W2757" s="234" t="str">
        <f t="shared" si="701"/>
        <v/>
      </c>
      <c r="X2757" s="52"/>
      <c r="Y2757" s="53"/>
      <c r="Z2757" s="53"/>
      <c r="AA2757" s="53"/>
      <c r="AB2757" s="54" t="str">
        <f t="shared" si="702"/>
        <v/>
      </c>
      <c r="AC2757" s="54" t="str">
        <f t="shared" si="703"/>
        <v/>
      </c>
      <c r="AD2757" s="52"/>
      <c r="AE2757" s="53"/>
      <c r="AF2757" s="53"/>
      <c r="AG2757" s="53"/>
      <c r="AH2757" s="54" t="str">
        <f t="shared" si="704"/>
        <v/>
      </c>
      <c r="AI2757" s="54" t="str">
        <f t="shared" si="705"/>
        <v/>
      </c>
      <c r="AJ2757" s="52"/>
      <c r="AK2757" s="55"/>
      <c r="AL2757" s="55"/>
      <c r="AM2757" s="55"/>
      <c r="AN2757" s="54" t="str">
        <f t="shared" si="706"/>
        <v/>
      </c>
      <c r="AO2757" s="54" t="str">
        <f t="shared" si="707"/>
        <v/>
      </c>
      <c r="AP2757" s="53"/>
      <c r="AQ2757" s="53"/>
      <c r="AR2757" s="1"/>
      <c r="AS2757" s="1"/>
    </row>
    <row r="2758" spans="1:45" ht="18.75" customHeight="1" x14ac:dyDescent="0.35">
      <c r="A2758" s="1"/>
      <c r="B2758" s="49">
        <f>IF(R2758="",0,COUNTIF($R$7:R2758,R2758))</f>
        <v>0</v>
      </c>
      <c r="C2758" s="49" t="str">
        <f t="shared" si="692"/>
        <v>0</v>
      </c>
      <c r="D2758" s="49">
        <f>IF(X2758="",0,COUNTIF($X$7:X2758,X2758))</f>
        <v>0</v>
      </c>
      <c r="E2758" s="49" t="str">
        <f t="shared" si="693"/>
        <v>0</v>
      </c>
      <c r="F2758" s="49">
        <f>IF(AD2758="",0,COUNTIF($AD$7:AD2758,AD2758))</f>
        <v>0</v>
      </c>
      <c r="G2758" s="49" t="str">
        <f t="shared" si="694"/>
        <v>0</v>
      </c>
      <c r="H2758" s="49">
        <f>IF(AJ2758="",0,COUNTIF($AJ$7:AJ2758,AJ2758))</f>
        <v>0</v>
      </c>
      <c r="I2758" s="49" t="str">
        <f t="shared" si="695"/>
        <v>0</v>
      </c>
      <c r="J2758" s="120">
        <f t="shared" si="696"/>
        <v>0</v>
      </c>
      <c r="K2758" s="50" t="str">
        <f t="shared" si="697"/>
        <v>-</v>
      </c>
      <c r="L2758" s="49">
        <f>IF(N2758="",0,COUNTIF($N$7:N2758,N2758))</f>
        <v>0</v>
      </c>
      <c r="M2758" s="50" t="str">
        <f t="shared" si="698"/>
        <v>0</v>
      </c>
      <c r="N2758" s="49" t="str">
        <f t="shared" si="699"/>
        <v/>
      </c>
      <c r="O2758" s="1"/>
      <c r="P2758" s="112"/>
      <c r="Q2758" s="4"/>
      <c r="R2758" s="4"/>
      <c r="S2758" s="54" t="str">
        <f t="shared" si="700"/>
        <v/>
      </c>
      <c r="T2758" s="51"/>
      <c r="U2758" s="53"/>
      <c r="V2758" s="233"/>
      <c r="W2758" s="234" t="str">
        <f t="shared" si="701"/>
        <v/>
      </c>
      <c r="X2758" s="52"/>
      <c r="Y2758" s="53"/>
      <c r="Z2758" s="53"/>
      <c r="AA2758" s="53"/>
      <c r="AB2758" s="54" t="str">
        <f t="shared" si="702"/>
        <v/>
      </c>
      <c r="AC2758" s="54" t="str">
        <f t="shared" si="703"/>
        <v/>
      </c>
      <c r="AD2758" s="52"/>
      <c r="AE2758" s="53"/>
      <c r="AF2758" s="53"/>
      <c r="AG2758" s="53"/>
      <c r="AH2758" s="54" t="str">
        <f t="shared" si="704"/>
        <v/>
      </c>
      <c r="AI2758" s="54" t="str">
        <f t="shared" si="705"/>
        <v/>
      </c>
      <c r="AJ2758" s="52"/>
      <c r="AK2758" s="55"/>
      <c r="AL2758" s="55"/>
      <c r="AM2758" s="55"/>
      <c r="AN2758" s="54" t="str">
        <f t="shared" si="706"/>
        <v/>
      </c>
      <c r="AO2758" s="54" t="str">
        <f t="shared" si="707"/>
        <v/>
      </c>
      <c r="AP2758" s="53"/>
      <c r="AQ2758" s="53"/>
      <c r="AR2758" s="1"/>
      <c r="AS2758" s="1"/>
    </row>
    <row r="2759" spans="1:45" ht="18.75" customHeight="1" x14ac:dyDescent="0.35">
      <c r="A2759" s="1"/>
      <c r="B2759" s="49">
        <f>IF(R2759="",0,COUNTIF($R$7:R2759,R2759))</f>
        <v>0</v>
      </c>
      <c r="C2759" s="49" t="str">
        <f t="shared" si="692"/>
        <v>0</v>
      </c>
      <c r="D2759" s="49">
        <f>IF(X2759="",0,COUNTIF($X$7:X2759,X2759))</f>
        <v>0</v>
      </c>
      <c r="E2759" s="49" t="str">
        <f t="shared" si="693"/>
        <v>0</v>
      </c>
      <c r="F2759" s="49">
        <f>IF(AD2759="",0,COUNTIF($AD$7:AD2759,AD2759))</f>
        <v>0</v>
      </c>
      <c r="G2759" s="49" t="str">
        <f t="shared" si="694"/>
        <v>0</v>
      </c>
      <c r="H2759" s="49">
        <f>IF(AJ2759="",0,COUNTIF($AJ$7:AJ2759,AJ2759))</f>
        <v>0</v>
      </c>
      <c r="I2759" s="49" t="str">
        <f t="shared" si="695"/>
        <v>0</v>
      </c>
      <c r="J2759" s="120">
        <f t="shared" si="696"/>
        <v>0</v>
      </c>
      <c r="K2759" s="50" t="str">
        <f t="shared" si="697"/>
        <v>-</v>
      </c>
      <c r="L2759" s="49">
        <f>IF(N2759="",0,COUNTIF($N$7:N2759,N2759))</f>
        <v>0</v>
      </c>
      <c r="M2759" s="50" t="str">
        <f t="shared" si="698"/>
        <v>0</v>
      </c>
      <c r="N2759" s="49" t="str">
        <f t="shared" si="699"/>
        <v/>
      </c>
      <c r="O2759" s="1"/>
      <c r="P2759" s="112"/>
      <c r="Q2759" s="4"/>
      <c r="R2759" s="4"/>
      <c r="S2759" s="54" t="str">
        <f t="shared" si="700"/>
        <v/>
      </c>
      <c r="T2759" s="51"/>
      <c r="U2759" s="53"/>
      <c r="V2759" s="233"/>
      <c r="W2759" s="234" t="str">
        <f t="shared" si="701"/>
        <v/>
      </c>
      <c r="X2759" s="52"/>
      <c r="Y2759" s="53"/>
      <c r="Z2759" s="53"/>
      <c r="AA2759" s="53"/>
      <c r="AB2759" s="54" t="str">
        <f t="shared" si="702"/>
        <v/>
      </c>
      <c r="AC2759" s="54" t="str">
        <f t="shared" si="703"/>
        <v/>
      </c>
      <c r="AD2759" s="52"/>
      <c r="AE2759" s="53"/>
      <c r="AF2759" s="53"/>
      <c r="AG2759" s="53"/>
      <c r="AH2759" s="54" t="str">
        <f t="shared" si="704"/>
        <v/>
      </c>
      <c r="AI2759" s="54" t="str">
        <f t="shared" si="705"/>
        <v/>
      </c>
      <c r="AJ2759" s="52"/>
      <c r="AK2759" s="55"/>
      <c r="AL2759" s="55"/>
      <c r="AM2759" s="55"/>
      <c r="AN2759" s="54" t="str">
        <f t="shared" si="706"/>
        <v/>
      </c>
      <c r="AO2759" s="54" t="str">
        <f t="shared" si="707"/>
        <v/>
      </c>
      <c r="AP2759" s="53"/>
      <c r="AQ2759" s="53"/>
      <c r="AR2759" s="1"/>
      <c r="AS2759" s="1"/>
    </row>
    <row r="2760" spans="1:45" ht="18.75" customHeight="1" x14ac:dyDescent="0.35">
      <c r="A2760" s="1"/>
      <c r="B2760" s="49">
        <f>IF(R2760="",0,COUNTIF($R$7:R2760,R2760))</f>
        <v>0</v>
      </c>
      <c r="C2760" s="49" t="str">
        <f t="shared" si="692"/>
        <v>0</v>
      </c>
      <c r="D2760" s="49">
        <f>IF(X2760="",0,COUNTIF($X$7:X2760,X2760))</f>
        <v>0</v>
      </c>
      <c r="E2760" s="49" t="str">
        <f t="shared" si="693"/>
        <v>0</v>
      </c>
      <c r="F2760" s="49">
        <f>IF(AD2760="",0,COUNTIF($AD$7:AD2760,AD2760))</f>
        <v>0</v>
      </c>
      <c r="G2760" s="49" t="str">
        <f t="shared" si="694"/>
        <v>0</v>
      </c>
      <c r="H2760" s="49">
        <f>IF(AJ2760="",0,COUNTIF($AJ$7:AJ2760,AJ2760))</f>
        <v>0</v>
      </c>
      <c r="I2760" s="49" t="str">
        <f t="shared" si="695"/>
        <v>0</v>
      </c>
      <c r="J2760" s="120">
        <f t="shared" si="696"/>
        <v>0</v>
      </c>
      <c r="K2760" s="50" t="str">
        <f t="shared" si="697"/>
        <v>-</v>
      </c>
      <c r="L2760" s="49">
        <f>IF(N2760="",0,COUNTIF($N$7:N2760,N2760))</f>
        <v>0</v>
      </c>
      <c r="M2760" s="50" t="str">
        <f t="shared" si="698"/>
        <v>0</v>
      </c>
      <c r="N2760" s="49" t="str">
        <f t="shared" si="699"/>
        <v/>
      </c>
      <c r="O2760" s="1"/>
      <c r="P2760" s="112"/>
      <c r="Q2760" s="4"/>
      <c r="R2760" s="4"/>
      <c r="S2760" s="54" t="str">
        <f t="shared" si="700"/>
        <v/>
      </c>
      <c r="T2760" s="51"/>
      <c r="U2760" s="53"/>
      <c r="V2760" s="233"/>
      <c r="W2760" s="234" t="str">
        <f t="shared" si="701"/>
        <v/>
      </c>
      <c r="X2760" s="52"/>
      <c r="Y2760" s="53"/>
      <c r="Z2760" s="53"/>
      <c r="AA2760" s="53"/>
      <c r="AB2760" s="54" t="str">
        <f t="shared" si="702"/>
        <v/>
      </c>
      <c r="AC2760" s="54" t="str">
        <f t="shared" si="703"/>
        <v/>
      </c>
      <c r="AD2760" s="52"/>
      <c r="AE2760" s="53"/>
      <c r="AF2760" s="53"/>
      <c r="AG2760" s="53"/>
      <c r="AH2760" s="54" t="str">
        <f t="shared" si="704"/>
        <v/>
      </c>
      <c r="AI2760" s="54" t="str">
        <f t="shared" si="705"/>
        <v/>
      </c>
      <c r="AJ2760" s="52"/>
      <c r="AK2760" s="55"/>
      <c r="AL2760" s="55"/>
      <c r="AM2760" s="55"/>
      <c r="AN2760" s="54" t="str">
        <f t="shared" si="706"/>
        <v/>
      </c>
      <c r="AO2760" s="54" t="str">
        <f t="shared" si="707"/>
        <v/>
      </c>
      <c r="AP2760" s="53"/>
      <c r="AQ2760" s="53"/>
      <c r="AR2760" s="1"/>
      <c r="AS2760" s="1"/>
    </row>
    <row r="2761" spans="1:45" ht="18.75" customHeight="1" x14ac:dyDescent="0.35">
      <c r="A2761" s="1"/>
      <c r="B2761" s="49">
        <f>IF(R2761="",0,COUNTIF($R$7:R2761,R2761))</f>
        <v>0</v>
      </c>
      <c r="C2761" s="49" t="str">
        <f t="shared" si="692"/>
        <v>0</v>
      </c>
      <c r="D2761" s="49">
        <f>IF(X2761="",0,COUNTIF($X$7:X2761,X2761))</f>
        <v>0</v>
      </c>
      <c r="E2761" s="49" t="str">
        <f t="shared" si="693"/>
        <v>0</v>
      </c>
      <c r="F2761" s="49">
        <f>IF(AD2761="",0,COUNTIF($AD$7:AD2761,AD2761))</f>
        <v>0</v>
      </c>
      <c r="G2761" s="49" t="str">
        <f t="shared" si="694"/>
        <v>0</v>
      </c>
      <c r="H2761" s="49">
        <f>IF(AJ2761="",0,COUNTIF($AJ$7:AJ2761,AJ2761))</f>
        <v>0</v>
      </c>
      <c r="I2761" s="49" t="str">
        <f t="shared" si="695"/>
        <v>0</v>
      </c>
      <c r="J2761" s="120">
        <f t="shared" si="696"/>
        <v>0</v>
      </c>
      <c r="K2761" s="50" t="str">
        <f t="shared" si="697"/>
        <v>-</v>
      </c>
      <c r="L2761" s="49">
        <f>IF(N2761="",0,COUNTIF($N$7:N2761,N2761))</f>
        <v>0</v>
      </c>
      <c r="M2761" s="50" t="str">
        <f t="shared" si="698"/>
        <v>0</v>
      </c>
      <c r="N2761" s="49" t="str">
        <f t="shared" si="699"/>
        <v/>
      </c>
      <c r="O2761" s="1"/>
      <c r="P2761" s="112"/>
      <c r="Q2761" s="4"/>
      <c r="R2761" s="4"/>
      <c r="S2761" s="54" t="str">
        <f t="shared" si="700"/>
        <v/>
      </c>
      <c r="T2761" s="51"/>
      <c r="U2761" s="53"/>
      <c r="V2761" s="233"/>
      <c r="W2761" s="234" t="str">
        <f t="shared" si="701"/>
        <v/>
      </c>
      <c r="X2761" s="52"/>
      <c r="Y2761" s="53"/>
      <c r="Z2761" s="53"/>
      <c r="AA2761" s="53"/>
      <c r="AB2761" s="54" t="str">
        <f t="shared" si="702"/>
        <v/>
      </c>
      <c r="AC2761" s="54" t="str">
        <f t="shared" si="703"/>
        <v/>
      </c>
      <c r="AD2761" s="52"/>
      <c r="AE2761" s="53"/>
      <c r="AF2761" s="53"/>
      <c r="AG2761" s="53"/>
      <c r="AH2761" s="54" t="str">
        <f t="shared" si="704"/>
        <v/>
      </c>
      <c r="AI2761" s="54" t="str">
        <f t="shared" si="705"/>
        <v/>
      </c>
      <c r="AJ2761" s="52"/>
      <c r="AK2761" s="55"/>
      <c r="AL2761" s="55"/>
      <c r="AM2761" s="55"/>
      <c r="AN2761" s="54" t="str">
        <f t="shared" si="706"/>
        <v/>
      </c>
      <c r="AO2761" s="54" t="str">
        <f t="shared" si="707"/>
        <v/>
      </c>
      <c r="AP2761" s="53"/>
      <c r="AQ2761" s="53"/>
      <c r="AR2761" s="1"/>
      <c r="AS2761" s="1"/>
    </row>
    <row r="2762" spans="1:45" ht="18.75" customHeight="1" x14ac:dyDescent="0.35">
      <c r="A2762" s="1"/>
      <c r="B2762" s="49">
        <f>IF(R2762="",0,COUNTIF($R$7:R2762,R2762))</f>
        <v>0</v>
      </c>
      <c r="C2762" s="49" t="str">
        <f t="shared" si="692"/>
        <v>0</v>
      </c>
      <c r="D2762" s="49">
        <f>IF(X2762="",0,COUNTIF($X$7:X2762,X2762))</f>
        <v>0</v>
      </c>
      <c r="E2762" s="49" t="str">
        <f t="shared" si="693"/>
        <v>0</v>
      </c>
      <c r="F2762" s="49">
        <f>IF(AD2762="",0,COUNTIF($AD$7:AD2762,AD2762))</f>
        <v>0</v>
      </c>
      <c r="G2762" s="49" t="str">
        <f t="shared" si="694"/>
        <v>0</v>
      </c>
      <c r="H2762" s="49">
        <f>IF(AJ2762="",0,COUNTIF($AJ$7:AJ2762,AJ2762))</f>
        <v>0</v>
      </c>
      <c r="I2762" s="49" t="str">
        <f t="shared" si="695"/>
        <v>0</v>
      </c>
      <c r="J2762" s="120">
        <f t="shared" si="696"/>
        <v>0</v>
      </c>
      <c r="K2762" s="50" t="str">
        <f t="shared" si="697"/>
        <v>-</v>
      </c>
      <c r="L2762" s="49">
        <f>IF(N2762="",0,COUNTIF($N$7:N2762,N2762))</f>
        <v>0</v>
      </c>
      <c r="M2762" s="50" t="str">
        <f t="shared" si="698"/>
        <v>0</v>
      </c>
      <c r="N2762" s="49" t="str">
        <f t="shared" si="699"/>
        <v/>
      </c>
      <c r="O2762" s="1"/>
      <c r="P2762" s="112"/>
      <c r="Q2762" s="4"/>
      <c r="R2762" s="4"/>
      <c r="S2762" s="54" t="str">
        <f t="shared" si="700"/>
        <v/>
      </c>
      <c r="T2762" s="51"/>
      <c r="U2762" s="53"/>
      <c r="V2762" s="233"/>
      <c r="W2762" s="234" t="str">
        <f t="shared" si="701"/>
        <v/>
      </c>
      <c r="X2762" s="52"/>
      <c r="Y2762" s="53"/>
      <c r="Z2762" s="53"/>
      <c r="AA2762" s="53"/>
      <c r="AB2762" s="54" t="str">
        <f t="shared" si="702"/>
        <v/>
      </c>
      <c r="AC2762" s="54" t="str">
        <f t="shared" si="703"/>
        <v/>
      </c>
      <c r="AD2762" s="52"/>
      <c r="AE2762" s="53"/>
      <c r="AF2762" s="53"/>
      <c r="AG2762" s="53"/>
      <c r="AH2762" s="54" t="str">
        <f t="shared" si="704"/>
        <v/>
      </c>
      <c r="AI2762" s="54" t="str">
        <f t="shared" si="705"/>
        <v/>
      </c>
      <c r="AJ2762" s="52"/>
      <c r="AK2762" s="55"/>
      <c r="AL2762" s="55"/>
      <c r="AM2762" s="55"/>
      <c r="AN2762" s="54" t="str">
        <f t="shared" si="706"/>
        <v/>
      </c>
      <c r="AO2762" s="54" t="str">
        <f t="shared" si="707"/>
        <v/>
      </c>
      <c r="AP2762" s="53"/>
      <c r="AQ2762" s="53"/>
      <c r="AR2762" s="1"/>
      <c r="AS2762" s="1"/>
    </row>
    <row r="2763" spans="1:45" ht="18.75" customHeight="1" x14ac:dyDescent="0.35">
      <c r="A2763" s="1"/>
      <c r="B2763" s="49">
        <f>IF(R2763="",0,COUNTIF($R$7:R2763,R2763))</f>
        <v>0</v>
      </c>
      <c r="C2763" s="49" t="str">
        <f t="shared" si="692"/>
        <v>0</v>
      </c>
      <c r="D2763" s="49">
        <f>IF(X2763="",0,COUNTIF($X$7:X2763,X2763))</f>
        <v>0</v>
      </c>
      <c r="E2763" s="49" t="str">
        <f t="shared" si="693"/>
        <v>0</v>
      </c>
      <c r="F2763" s="49">
        <f>IF(AD2763="",0,COUNTIF($AD$7:AD2763,AD2763))</f>
        <v>0</v>
      </c>
      <c r="G2763" s="49" t="str">
        <f t="shared" si="694"/>
        <v>0</v>
      </c>
      <c r="H2763" s="49">
        <f>IF(AJ2763="",0,COUNTIF($AJ$7:AJ2763,AJ2763))</f>
        <v>0</v>
      </c>
      <c r="I2763" s="49" t="str">
        <f t="shared" si="695"/>
        <v>0</v>
      </c>
      <c r="J2763" s="120">
        <f t="shared" si="696"/>
        <v>0</v>
      </c>
      <c r="K2763" s="50" t="str">
        <f t="shared" si="697"/>
        <v>-</v>
      </c>
      <c r="L2763" s="49">
        <f>IF(N2763="",0,COUNTIF($N$7:N2763,N2763))</f>
        <v>0</v>
      </c>
      <c r="M2763" s="50" t="str">
        <f t="shared" si="698"/>
        <v>0</v>
      </c>
      <c r="N2763" s="49" t="str">
        <f t="shared" si="699"/>
        <v/>
      </c>
      <c r="O2763" s="1"/>
      <c r="P2763" s="112"/>
      <c r="Q2763" s="4"/>
      <c r="R2763" s="4"/>
      <c r="S2763" s="54" t="str">
        <f t="shared" si="700"/>
        <v/>
      </c>
      <c r="T2763" s="51"/>
      <c r="U2763" s="53"/>
      <c r="V2763" s="233"/>
      <c r="W2763" s="234" t="str">
        <f t="shared" si="701"/>
        <v/>
      </c>
      <c r="X2763" s="52"/>
      <c r="Y2763" s="53"/>
      <c r="Z2763" s="53"/>
      <c r="AA2763" s="53"/>
      <c r="AB2763" s="54" t="str">
        <f t="shared" si="702"/>
        <v/>
      </c>
      <c r="AC2763" s="54" t="str">
        <f t="shared" si="703"/>
        <v/>
      </c>
      <c r="AD2763" s="52"/>
      <c r="AE2763" s="53"/>
      <c r="AF2763" s="53"/>
      <c r="AG2763" s="53"/>
      <c r="AH2763" s="54" t="str">
        <f t="shared" si="704"/>
        <v/>
      </c>
      <c r="AI2763" s="54" t="str">
        <f t="shared" si="705"/>
        <v/>
      </c>
      <c r="AJ2763" s="52"/>
      <c r="AK2763" s="55"/>
      <c r="AL2763" s="55"/>
      <c r="AM2763" s="55"/>
      <c r="AN2763" s="54" t="str">
        <f t="shared" si="706"/>
        <v/>
      </c>
      <c r="AO2763" s="54" t="str">
        <f t="shared" si="707"/>
        <v/>
      </c>
      <c r="AP2763" s="53"/>
      <c r="AQ2763" s="53"/>
      <c r="AR2763" s="1"/>
      <c r="AS2763" s="1"/>
    </row>
    <row r="2764" spans="1:45" ht="18.75" customHeight="1" x14ac:dyDescent="0.35">
      <c r="A2764" s="1"/>
      <c r="B2764" s="49">
        <f>IF(R2764="",0,COUNTIF($R$7:R2764,R2764))</f>
        <v>0</v>
      </c>
      <c r="C2764" s="49" t="str">
        <f t="shared" si="692"/>
        <v>0</v>
      </c>
      <c r="D2764" s="49">
        <f>IF(X2764="",0,COUNTIF($X$7:X2764,X2764))</f>
        <v>0</v>
      </c>
      <c r="E2764" s="49" t="str">
        <f t="shared" si="693"/>
        <v>0</v>
      </c>
      <c r="F2764" s="49">
        <f>IF(AD2764="",0,COUNTIF($AD$7:AD2764,AD2764))</f>
        <v>0</v>
      </c>
      <c r="G2764" s="49" t="str">
        <f t="shared" si="694"/>
        <v>0</v>
      </c>
      <c r="H2764" s="49">
        <f>IF(AJ2764="",0,COUNTIF($AJ$7:AJ2764,AJ2764))</f>
        <v>0</v>
      </c>
      <c r="I2764" s="49" t="str">
        <f t="shared" si="695"/>
        <v>0</v>
      </c>
      <c r="J2764" s="120">
        <f t="shared" si="696"/>
        <v>0</v>
      </c>
      <c r="K2764" s="50" t="str">
        <f t="shared" si="697"/>
        <v>-</v>
      </c>
      <c r="L2764" s="49">
        <f>IF(N2764="",0,COUNTIF($N$7:N2764,N2764))</f>
        <v>0</v>
      </c>
      <c r="M2764" s="50" t="str">
        <f t="shared" si="698"/>
        <v>0</v>
      </c>
      <c r="N2764" s="49" t="str">
        <f t="shared" si="699"/>
        <v/>
      </c>
      <c r="O2764" s="1"/>
      <c r="P2764" s="112"/>
      <c r="Q2764" s="4"/>
      <c r="R2764" s="4"/>
      <c r="S2764" s="54" t="str">
        <f t="shared" si="700"/>
        <v/>
      </c>
      <c r="T2764" s="51"/>
      <c r="U2764" s="53"/>
      <c r="V2764" s="233"/>
      <c r="W2764" s="234" t="str">
        <f t="shared" si="701"/>
        <v/>
      </c>
      <c r="X2764" s="52"/>
      <c r="Y2764" s="53"/>
      <c r="Z2764" s="53"/>
      <c r="AA2764" s="53"/>
      <c r="AB2764" s="54" t="str">
        <f t="shared" si="702"/>
        <v/>
      </c>
      <c r="AC2764" s="54" t="str">
        <f t="shared" si="703"/>
        <v/>
      </c>
      <c r="AD2764" s="52"/>
      <c r="AE2764" s="53"/>
      <c r="AF2764" s="53"/>
      <c r="AG2764" s="53"/>
      <c r="AH2764" s="54" t="str">
        <f t="shared" si="704"/>
        <v/>
      </c>
      <c r="AI2764" s="54" t="str">
        <f t="shared" si="705"/>
        <v/>
      </c>
      <c r="AJ2764" s="52"/>
      <c r="AK2764" s="55"/>
      <c r="AL2764" s="55"/>
      <c r="AM2764" s="55"/>
      <c r="AN2764" s="54" t="str">
        <f t="shared" si="706"/>
        <v/>
      </c>
      <c r="AO2764" s="54" t="str">
        <f t="shared" si="707"/>
        <v/>
      </c>
      <c r="AP2764" s="53"/>
      <c r="AQ2764" s="53"/>
      <c r="AR2764" s="1"/>
      <c r="AS2764" s="1"/>
    </row>
    <row r="2765" spans="1:45" ht="18.75" customHeight="1" x14ac:dyDescent="0.35">
      <c r="A2765" s="1"/>
      <c r="B2765" s="49">
        <f>IF(R2765="",0,COUNTIF($R$7:R2765,R2765))</f>
        <v>0</v>
      </c>
      <c r="C2765" s="49" t="str">
        <f t="shared" si="692"/>
        <v>0</v>
      </c>
      <c r="D2765" s="49">
        <f>IF(X2765="",0,COUNTIF($X$7:X2765,X2765))</f>
        <v>0</v>
      </c>
      <c r="E2765" s="49" t="str">
        <f t="shared" si="693"/>
        <v>0</v>
      </c>
      <c r="F2765" s="49">
        <f>IF(AD2765="",0,COUNTIF($AD$7:AD2765,AD2765))</f>
        <v>0</v>
      </c>
      <c r="G2765" s="49" t="str">
        <f t="shared" si="694"/>
        <v>0</v>
      </c>
      <c r="H2765" s="49">
        <f>IF(AJ2765="",0,COUNTIF($AJ$7:AJ2765,AJ2765))</f>
        <v>0</v>
      </c>
      <c r="I2765" s="49" t="str">
        <f t="shared" si="695"/>
        <v>0</v>
      </c>
      <c r="J2765" s="120">
        <f t="shared" si="696"/>
        <v>0</v>
      </c>
      <c r="K2765" s="50" t="str">
        <f t="shared" si="697"/>
        <v>-</v>
      </c>
      <c r="L2765" s="49">
        <f>IF(N2765="",0,COUNTIF($N$7:N2765,N2765))</f>
        <v>0</v>
      </c>
      <c r="M2765" s="50" t="str">
        <f t="shared" si="698"/>
        <v>0</v>
      </c>
      <c r="N2765" s="49" t="str">
        <f t="shared" si="699"/>
        <v/>
      </c>
      <c r="O2765" s="1"/>
      <c r="P2765" s="112"/>
      <c r="Q2765" s="4"/>
      <c r="R2765" s="4"/>
      <c r="S2765" s="54" t="str">
        <f t="shared" si="700"/>
        <v/>
      </c>
      <c r="T2765" s="51"/>
      <c r="U2765" s="53"/>
      <c r="V2765" s="233"/>
      <c r="W2765" s="234" t="str">
        <f t="shared" si="701"/>
        <v/>
      </c>
      <c r="X2765" s="52"/>
      <c r="Y2765" s="53"/>
      <c r="Z2765" s="53"/>
      <c r="AA2765" s="53"/>
      <c r="AB2765" s="54" t="str">
        <f t="shared" si="702"/>
        <v/>
      </c>
      <c r="AC2765" s="54" t="str">
        <f t="shared" si="703"/>
        <v/>
      </c>
      <c r="AD2765" s="52"/>
      <c r="AE2765" s="53"/>
      <c r="AF2765" s="53"/>
      <c r="AG2765" s="53"/>
      <c r="AH2765" s="54" t="str">
        <f t="shared" si="704"/>
        <v/>
      </c>
      <c r="AI2765" s="54" t="str">
        <f t="shared" si="705"/>
        <v/>
      </c>
      <c r="AJ2765" s="52"/>
      <c r="AK2765" s="55"/>
      <c r="AL2765" s="55"/>
      <c r="AM2765" s="55"/>
      <c r="AN2765" s="54" t="str">
        <f t="shared" si="706"/>
        <v/>
      </c>
      <c r="AO2765" s="54" t="str">
        <f t="shared" si="707"/>
        <v/>
      </c>
      <c r="AP2765" s="53"/>
      <c r="AQ2765" s="53"/>
      <c r="AR2765" s="1"/>
      <c r="AS2765" s="1"/>
    </row>
    <row r="2766" spans="1:45" ht="18.75" customHeight="1" x14ac:dyDescent="0.35">
      <c r="A2766" s="1"/>
      <c r="B2766" s="49">
        <f>IF(R2766="",0,COUNTIF($R$7:R2766,R2766))</f>
        <v>0</v>
      </c>
      <c r="C2766" s="49" t="str">
        <f t="shared" si="692"/>
        <v>0</v>
      </c>
      <c r="D2766" s="49">
        <f>IF(X2766="",0,COUNTIF($X$7:X2766,X2766))</f>
        <v>0</v>
      </c>
      <c r="E2766" s="49" t="str">
        <f t="shared" si="693"/>
        <v>0</v>
      </c>
      <c r="F2766" s="49">
        <f>IF(AD2766="",0,COUNTIF($AD$7:AD2766,AD2766))</f>
        <v>0</v>
      </c>
      <c r="G2766" s="49" t="str">
        <f t="shared" si="694"/>
        <v>0</v>
      </c>
      <c r="H2766" s="49">
        <f>IF(AJ2766="",0,COUNTIF($AJ$7:AJ2766,AJ2766))</f>
        <v>0</v>
      </c>
      <c r="I2766" s="49" t="str">
        <f t="shared" si="695"/>
        <v>0</v>
      </c>
      <c r="J2766" s="120">
        <f t="shared" si="696"/>
        <v>0</v>
      </c>
      <c r="K2766" s="50" t="str">
        <f t="shared" si="697"/>
        <v>-</v>
      </c>
      <c r="L2766" s="49">
        <f>IF(N2766="",0,COUNTIF($N$7:N2766,N2766))</f>
        <v>0</v>
      </c>
      <c r="M2766" s="50" t="str">
        <f t="shared" si="698"/>
        <v>0</v>
      </c>
      <c r="N2766" s="49" t="str">
        <f t="shared" si="699"/>
        <v/>
      </c>
      <c r="O2766" s="1"/>
      <c r="P2766" s="112"/>
      <c r="Q2766" s="4"/>
      <c r="R2766" s="4"/>
      <c r="S2766" s="54" t="str">
        <f t="shared" si="700"/>
        <v/>
      </c>
      <c r="T2766" s="51"/>
      <c r="U2766" s="53"/>
      <c r="V2766" s="233"/>
      <c r="W2766" s="234" t="str">
        <f t="shared" si="701"/>
        <v/>
      </c>
      <c r="X2766" s="52"/>
      <c r="Y2766" s="53"/>
      <c r="Z2766" s="53"/>
      <c r="AA2766" s="53"/>
      <c r="AB2766" s="54" t="str">
        <f t="shared" si="702"/>
        <v/>
      </c>
      <c r="AC2766" s="54" t="str">
        <f t="shared" si="703"/>
        <v/>
      </c>
      <c r="AD2766" s="52"/>
      <c r="AE2766" s="53"/>
      <c r="AF2766" s="53"/>
      <c r="AG2766" s="53"/>
      <c r="AH2766" s="54" t="str">
        <f t="shared" si="704"/>
        <v/>
      </c>
      <c r="AI2766" s="54" t="str">
        <f t="shared" si="705"/>
        <v/>
      </c>
      <c r="AJ2766" s="52"/>
      <c r="AK2766" s="55"/>
      <c r="AL2766" s="55"/>
      <c r="AM2766" s="55"/>
      <c r="AN2766" s="54" t="str">
        <f t="shared" si="706"/>
        <v/>
      </c>
      <c r="AO2766" s="54" t="str">
        <f t="shared" si="707"/>
        <v/>
      </c>
      <c r="AP2766" s="53"/>
      <c r="AQ2766" s="53"/>
      <c r="AR2766" s="1"/>
      <c r="AS2766" s="1"/>
    </row>
    <row r="2767" spans="1:45" ht="18.75" customHeight="1" x14ac:dyDescent="0.35">
      <c r="A2767" s="1"/>
      <c r="B2767" s="49">
        <f>IF(R2767="",0,COUNTIF($R$7:R2767,R2767))</f>
        <v>0</v>
      </c>
      <c r="C2767" s="49" t="str">
        <f t="shared" si="692"/>
        <v>0</v>
      </c>
      <c r="D2767" s="49">
        <f>IF(X2767="",0,COUNTIF($X$7:X2767,X2767))</f>
        <v>0</v>
      </c>
      <c r="E2767" s="49" t="str">
        <f t="shared" si="693"/>
        <v>0</v>
      </c>
      <c r="F2767" s="49">
        <f>IF(AD2767="",0,COUNTIF($AD$7:AD2767,AD2767))</f>
        <v>0</v>
      </c>
      <c r="G2767" s="49" t="str">
        <f t="shared" si="694"/>
        <v>0</v>
      </c>
      <c r="H2767" s="49">
        <f>IF(AJ2767="",0,COUNTIF($AJ$7:AJ2767,AJ2767))</f>
        <v>0</v>
      </c>
      <c r="I2767" s="49" t="str">
        <f t="shared" si="695"/>
        <v>0</v>
      </c>
      <c r="J2767" s="120">
        <f t="shared" si="696"/>
        <v>0</v>
      </c>
      <c r="K2767" s="50" t="str">
        <f t="shared" si="697"/>
        <v>-</v>
      </c>
      <c r="L2767" s="49">
        <f>IF(N2767="",0,COUNTIF($N$7:N2767,N2767))</f>
        <v>0</v>
      </c>
      <c r="M2767" s="50" t="str">
        <f t="shared" si="698"/>
        <v>0</v>
      </c>
      <c r="N2767" s="49" t="str">
        <f t="shared" si="699"/>
        <v/>
      </c>
      <c r="O2767" s="1"/>
      <c r="P2767" s="112"/>
      <c r="Q2767" s="4"/>
      <c r="R2767" s="4"/>
      <c r="S2767" s="54" t="str">
        <f t="shared" si="700"/>
        <v/>
      </c>
      <c r="T2767" s="51"/>
      <c r="U2767" s="53"/>
      <c r="V2767" s="233"/>
      <c r="W2767" s="234" t="str">
        <f t="shared" si="701"/>
        <v/>
      </c>
      <c r="X2767" s="52"/>
      <c r="Y2767" s="53"/>
      <c r="Z2767" s="53"/>
      <c r="AA2767" s="53"/>
      <c r="AB2767" s="54" t="str">
        <f t="shared" si="702"/>
        <v/>
      </c>
      <c r="AC2767" s="54" t="str">
        <f t="shared" si="703"/>
        <v/>
      </c>
      <c r="AD2767" s="52"/>
      <c r="AE2767" s="53"/>
      <c r="AF2767" s="53"/>
      <c r="AG2767" s="53"/>
      <c r="AH2767" s="54" t="str">
        <f t="shared" si="704"/>
        <v/>
      </c>
      <c r="AI2767" s="54" t="str">
        <f t="shared" si="705"/>
        <v/>
      </c>
      <c r="AJ2767" s="52"/>
      <c r="AK2767" s="55"/>
      <c r="AL2767" s="55"/>
      <c r="AM2767" s="55"/>
      <c r="AN2767" s="54" t="str">
        <f t="shared" si="706"/>
        <v/>
      </c>
      <c r="AO2767" s="54" t="str">
        <f t="shared" si="707"/>
        <v/>
      </c>
      <c r="AP2767" s="53"/>
      <c r="AQ2767" s="53"/>
      <c r="AR2767" s="1"/>
      <c r="AS2767" s="1"/>
    </row>
    <row r="2768" spans="1:45" ht="18.75" customHeight="1" x14ac:dyDescent="0.35">
      <c r="A2768" s="1"/>
      <c r="B2768" s="49">
        <f>IF(R2768="",0,COUNTIF($R$7:R2768,R2768))</f>
        <v>0</v>
      </c>
      <c r="C2768" s="49" t="str">
        <f t="shared" si="692"/>
        <v>0</v>
      </c>
      <c r="D2768" s="49">
        <f>IF(X2768="",0,COUNTIF($X$7:X2768,X2768))</f>
        <v>0</v>
      </c>
      <c r="E2768" s="49" t="str">
        <f t="shared" si="693"/>
        <v>0</v>
      </c>
      <c r="F2768" s="49">
        <f>IF(AD2768="",0,COUNTIF($AD$7:AD2768,AD2768))</f>
        <v>0</v>
      </c>
      <c r="G2768" s="49" t="str">
        <f t="shared" si="694"/>
        <v>0</v>
      </c>
      <c r="H2768" s="49">
        <f>IF(AJ2768="",0,COUNTIF($AJ$7:AJ2768,AJ2768))</f>
        <v>0</v>
      </c>
      <c r="I2768" s="49" t="str">
        <f t="shared" si="695"/>
        <v>0</v>
      </c>
      <c r="J2768" s="120">
        <f t="shared" si="696"/>
        <v>0</v>
      </c>
      <c r="K2768" s="50" t="str">
        <f t="shared" si="697"/>
        <v>-</v>
      </c>
      <c r="L2768" s="49">
        <f>IF(N2768="",0,COUNTIF($N$7:N2768,N2768))</f>
        <v>0</v>
      </c>
      <c r="M2768" s="50" t="str">
        <f t="shared" si="698"/>
        <v>0</v>
      </c>
      <c r="N2768" s="49" t="str">
        <f t="shared" si="699"/>
        <v/>
      </c>
      <c r="O2768" s="1"/>
      <c r="P2768" s="112"/>
      <c r="Q2768" s="4"/>
      <c r="R2768" s="4"/>
      <c r="S2768" s="54" t="str">
        <f t="shared" si="700"/>
        <v/>
      </c>
      <c r="T2768" s="51"/>
      <c r="U2768" s="53"/>
      <c r="V2768" s="233"/>
      <c r="W2768" s="234" t="str">
        <f t="shared" si="701"/>
        <v/>
      </c>
      <c r="X2768" s="52"/>
      <c r="Y2768" s="53"/>
      <c r="Z2768" s="53"/>
      <c r="AA2768" s="53"/>
      <c r="AB2768" s="54" t="str">
        <f t="shared" si="702"/>
        <v/>
      </c>
      <c r="AC2768" s="54" t="str">
        <f t="shared" si="703"/>
        <v/>
      </c>
      <c r="AD2768" s="52"/>
      <c r="AE2768" s="53"/>
      <c r="AF2768" s="53"/>
      <c r="AG2768" s="53"/>
      <c r="AH2768" s="54" t="str">
        <f t="shared" si="704"/>
        <v/>
      </c>
      <c r="AI2768" s="54" t="str">
        <f t="shared" si="705"/>
        <v/>
      </c>
      <c r="AJ2768" s="52"/>
      <c r="AK2768" s="55"/>
      <c r="AL2768" s="55"/>
      <c r="AM2768" s="55"/>
      <c r="AN2768" s="54" t="str">
        <f t="shared" si="706"/>
        <v/>
      </c>
      <c r="AO2768" s="54" t="str">
        <f t="shared" si="707"/>
        <v/>
      </c>
      <c r="AP2768" s="53"/>
      <c r="AQ2768" s="53"/>
      <c r="AR2768" s="1"/>
      <c r="AS2768" s="1"/>
    </row>
    <row r="2769" spans="1:45" ht="18.75" customHeight="1" x14ac:dyDescent="0.35">
      <c r="A2769" s="1"/>
      <c r="B2769" s="49">
        <f>IF(R2769="",0,COUNTIF($R$7:R2769,R2769))</f>
        <v>0</v>
      </c>
      <c r="C2769" s="49" t="str">
        <f t="shared" si="692"/>
        <v>0</v>
      </c>
      <c r="D2769" s="49">
        <f>IF(X2769="",0,COUNTIF($X$7:X2769,X2769))</f>
        <v>0</v>
      </c>
      <c r="E2769" s="49" t="str">
        <f t="shared" si="693"/>
        <v>0</v>
      </c>
      <c r="F2769" s="49">
        <f>IF(AD2769="",0,COUNTIF($AD$7:AD2769,AD2769))</f>
        <v>0</v>
      </c>
      <c r="G2769" s="49" t="str">
        <f t="shared" si="694"/>
        <v>0</v>
      </c>
      <c r="H2769" s="49">
        <f>IF(AJ2769="",0,COUNTIF($AJ$7:AJ2769,AJ2769))</f>
        <v>0</v>
      </c>
      <c r="I2769" s="49" t="str">
        <f t="shared" si="695"/>
        <v>0</v>
      </c>
      <c r="J2769" s="120">
        <f t="shared" si="696"/>
        <v>0</v>
      </c>
      <c r="K2769" s="50" t="str">
        <f t="shared" si="697"/>
        <v>-</v>
      </c>
      <c r="L2769" s="49">
        <f>IF(N2769="",0,COUNTIF($N$7:N2769,N2769))</f>
        <v>0</v>
      </c>
      <c r="M2769" s="50" t="str">
        <f t="shared" si="698"/>
        <v>0</v>
      </c>
      <c r="N2769" s="49" t="str">
        <f t="shared" si="699"/>
        <v/>
      </c>
      <c r="O2769" s="1"/>
      <c r="P2769" s="112"/>
      <c r="Q2769" s="4"/>
      <c r="R2769" s="4"/>
      <c r="S2769" s="54" t="str">
        <f t="shared" si="700"/>
        <v/>
      </c>
      <c r="T2769" s="51"/>
      <c r="U2769" s="53"/>
      <c r="V2769" s="233"/>
      <c r="W2769" s="234" t="str">
        <f t="shared" si="701"/>
        <v/>
      </c>
      <c r="X2769" s="52"/>
      <c r="Y2769" s="53"/>
      <c r="Z2769" s="53"/>
      <c r="AA2769" s="53"/>
      <c r="AB2769" s="54" t="str">
        <f t="shared" si="702"/>
        <v/>
      </c>
      <c r="AC2769" s="54" t="str">
        <f t="shared" si="703"/>
        <v/>
      </c>
      <c r="AD2769" s="52"/>
      <c r="AE2769" s="53"/>
      <c r="AF2769" s="53"/>
      <c r="AG2769" s="53"/>
      <c r="AH2769" s="54" t="str">
        <f t="shared" si="704"/>
        <v/>
      </c>
      <c r="AI2769" s="54" t="str">
        <f t="shared" si="705"/>
        <v/>
      </c>
      <c r="AJ2769" s="52"/>
      <c r="AK2769" s="55"/>
      <c r="AL2769" s="55"/>
      <c r="AM2769" s="55"/>
      <c r="AN2769" s="54" t="str">
        <f t="shared" si="706"/>
        <v/>
      </c>
      <c r="AO2769" s="54" t="str">
        <f t="shared" si="707"/>
        <v/>
      </c>
      <c r="AP2769" s="53"/>
      <c r="AQ2769" s="53"/>
      <c r="AR2769" s="1"/>
      <c r="AS2769" s="1"/>
    </row>
    <row r="2770" spans="1:45" ht="18.75" customHeight="1" x14ac:dyDescent="0.35">
      <c r="A2770" s="1"/>
      <c r="B2770" s="49">
        <f>IF(R2770="",0,COUNTIF($R$7:R2770,R2770))</f>
        <v>0</v>
      </c>
      <c r="C2770" s="49" t="str">
        <f t="shared" si="692"/>
        <v>0</v>
      </c>
      <c r="D2770" s="49">
        <f>IF(X2770="",0,COUNTIF($X$7:X2770,X2770))</f>
        <v>0</v>
      </c>
      <c r="E2770" s="49" t="str">
        <f t="shared" si="693"/>
        <v>0</v>
      </c>
      <c r="F2770" s="49">
        <f>IF(AD2770="",0,COUNTIF($AD$7:AD2770,AD2770))</f>
        <v>0</v>
      </c>
      <c r="G2770" s="49" t="str">
        <f t="shared" si="694"/>
        <v>0</v>
      </c>
      <c r="H2770" s="49">
        <f>IF(AJ2770="",0,COUNTIF($AJ$7:AJ2770,AJ2770))</f>
        <v>0</v>
      </c>
      <c r="I2770" s="49" t="str">
        <f t="shared" si="695"/>
        <v>0</v>
      </c>
      <c r="J2770" s="120">
        <f t="shared" si="696"/>
        <v>0</v>
      </c>
      <c r="K2770" s="50" t="str">
        <f t="shared" si="697"/>
        <v>-</v>
      </c>
      <c r="L2770" s="49">
        <f>IF(N2770="",0,COUNTIF($N$7:N2770,N2770))</f>
        <v>0</v>
      </c>
      <c r="M2770" s="50" t="str">
        <f t="shared" si="698"/>
        <v>0</v>
      </c>
      <c r="N2770" s="49" t="str">
        <f t="shared" si="699"/>
        <v/>
      </c>
      <c r="O2770" s="1"/>
      <c r="P2770" s="112"/>
      <c r="Q2770" s="4"/>
      <c r="R2770" s="4"/>
      <c r="S2770" s="54" t="str">
        <f t="shared" si="700"/>
        <v/>
      </c>
      <c r="T2770" s="51"/>
      <c r="U2770" s="53"/>
      <c r="V2770" s="233"/>
      <c r="W2770" s="234" t="str">
        <f t="shared" si="701"/>
        <v/>
      </c>
      <c r="X2770" s="52"/>
      <c r="Y2770" s="53"/>
      <c r="Z2770" s="53"/>
      <c r="AA2770" s="53"/>
      <c r="AB2770" s="54" t="str">
        <f t="shared" si="702"/>
        <v/>
      </c>
      <c r="AC2770" s="54" t="str">
        <f t="shared" si="703"/>
        <v/>
      </c>
      <c r="AD2770" s="52"/>
      <c r="AE2770" s="53"/>
      <c r="AF2770" s="53"/>
      <c r="AG2770" s="53"/>
      <c r="AH2770" s="54" t="str">
        <f t="shared" si="704"/>
        <v/>
      </c>
      <c r="AI2770" s="54" t="str">
        <f t="shared" si="705"/>
        <v/>
      </c>
      <c r="AJ2770" s="52"/>
      <c r="AK2770" s="55"/>
      <c r="AL2770" s="55"/>
      <c r="AM2770" s="55"/>
      <c r="AN2770" s="54" t="str">
        <f t="shared" si="706"/>
        <v/>
      </c>
      <c r="AO2770" s="54" t="str">
        <f t="shared" si="707"/>
        <v/>
      </c>
      <c r="AP2770" s="53"/>
      <c r="AQ2770" s="53"/>
      <c r="AR2770" s="1"/>
      <c r="AS2770" s="1"/>
    </row>
    <row r="2771" spans="1:45" ht="18.75" customHeight="1" x14ac:dyDescent="0.35">
      <c r="A2771" s="1"/>
      <c r="B2771" s="49">
        <f>IF(R2771="",0,COUNTIF($R$7:R2771,R2771))</f>
        <v>0</v>
      </c>
      <c r="C2771" s="49" t="str">
        <f t="shared" si="692"/>
        <v>0</v>
      </c>
      <c r="D2771" s="49">
        <f>IF(X2771="",0,COUNTIF($X$7:X2771,X2771))</f>
        <v>0</v>
      </c>
      <c r="E2771" s="49" t="str">
        <f t="shared" si="693"/>
        <v>0</v>
      </c>
      <c r="F2771" s="49">
        <f>IF(AD2771="",0,COUNTIF($AD$7:AD2771,AD2771))</f>
        <v>0</v>
      </c>
      <c r="G2771" s="49" t="str">
        <f t="shared" si="694"/>
        <v>0</v>
      </c>
      <c r="H2771" s="49">
        <f>IF(AJ2771="",0,COUNTIF($AJ$7:AJ2771,AJ2771))</f>
        <v>0</v>
      </c>
      <c r="I2771" s="49" t="str">
        <f t="shared" si="695"/>
        <v>0</v>
      </c>
      <c r="J2771" s="120">
        <f t="shared" si="696"/>
        <v>0</v>
      </c>
      <c r="K2771" s="50" t="str">
        <f t="shared" si="697"/>
        <v>-</v>
      </c>
      <c r="L2771" s="49">
        <f>IF(N2771="",0,COUNTIF($N$7:N2771,N2771))</f>
        <v>0</v>
      </c>
      <c r="M2771" s="50" t="str">
        <f t="shared" si="698"/>
        <v>0</v>
      </c>
      <c r="N2771" s="49" t="str">
        <f t="shared" si="699"/>
        <v/>
      </c>
      <c r="O2771" s="1"/>
      <c r="P2771" s="112"/>
      <c r="Q2771" s="4"/>
      <c r="R2771" s="4"/>
      <c r="S2771" s="54" t="str">
        <f t="shared" si="700"/>
        <v/>
      </c>
      <c r="T2771" s="51"/>
      <c r="U2771" s="53"/>
      <c r="V2771" s="233"/>
      <c r="W2771" s="234" t="str">
        <f t="shared" si="701"/>
        <v/>
      </c>
      <c r="X2771" s="52"/>
      <c r="Y2771" s="53"/>
      <c r="Z2771" s="53"/>
      <c r="AA2771" s="53"/>
      <c r="AB2771" s="54" t="str">
        <f t="shared" si="702"/>
        <v/>
      </c>
      <c r="AC2771" s="54" t="str">
        <f t="shared" si="703"/>
        <v/>
      </c>
      <c r="AD2771" s="52"/>
      <c r="AE2771" s="53"/>
      <c r="AF2771" s="53"/>
      <c r="AG2771" s="53"/>
      <c r="AH2771" s="54" t="str">
        <f t="shared" si="704"/>
        <v/>
      </c>
      <c r="AI2771" s="54" t="str">
        <f t="shared" si="705"/>
        <v/>
      </c>
      <c r="AJ2771" s="52"/>
      <c r="AK2771" s="55"/>
      <c r="AL2771" s="55"/>
      <c r="AM2771" s="55"/>
      <c r="AN2771" s="54" t="str">
        <f t="shared" si="706"/>
        <v/>
      </c>
      <c r="AO2771" s="54" t="str">
        <f t="shared" si="707"/>
        <v/>
      </c>
      <c r="AP2771" s="53"/>
      <c r="AQ2771" s="53"/>
      <c r="AR2771" s="1"/>
      <c r="AS2771" s="1"/>
    </row>
    <row r="2772" spans="1:45" ht="18.75" customHeight="1" x14ac:dyDescent="0.35">
      <c r="A2772" s="1"/>
      <c r="B2772" s="49">
        <f>IF(R2772="",0,COUNTIF($R$7:R2772,R2772))</f>
        <v>0</v>
      </c>
      <c r="C2772" s="49" t="str">
        <f t="shared" si="692"/>
        <v>0</v>
      </c>
      <c r="D2772" s="49">
        <f>IF(X2772="",0,COUNTIF($X$7:X2772,X2772))</f>
        <v>0</v>
      </c>
      <c r="E2772" s="49" t="str">
        <f t="shared" si="693"/>
        <v>0</v>
      </c>
      <c r="F2772" s="49">
        <f>IF(AD2772="",0,COUNTIF($AD$7:AD2772,AD2772))</f>
        <v>0</v>
      </c>
      <c r="G2772" s="49" t="str">
        <f t="shared" si="694"/>
        <v>0</v>
      </c>
      <c r="H2772" s="49">
        <f>IF(AJ2772="",0,COUNTIF($AJ$7:AJ2772,AJ2772))</f>
        <v>0</v>
      </c>
      <c r="I2772" s="49" t="str">
        <f t="shared" si="695"/>
        <v>0</v>
      </c>
      <c r="J2772" s="120">
        <f t="shared" si="696"/>
        <v>0</v>
      </c>
      <c r="K2772" s="50" t="str">
        <f t="shared" si="697"/>
        <v>-</v>
      </c>
      <c r="L2772" s="49">
        <f>IF(N2772="",0,COUNTIF($N$7:N2772,N2772))</f>
        <v>0</v>
      </c>
      <c r="M2772" s="50" t="str">
        <f t="shared" si="698"/>
        <v>0</v>
      </c>
      <c r="N2772" s="49" t="str">
        <f t="shared" si="699"/>
        <v/>
      </c>
      <c r="O2772" s="1"/>
      <c r="P2772" s="112"/>
      <c r="Q2772" s="4"/>
      <c r="R2772" s="4"/>
      <c r="S2772" s="54" t="str">
        <f t="shared" si="700"/>
        <v/>
      </c>
      <c r="T2772" s="51"/>
      <c r="U2772" s="53"/>
      <c r="V2772" s="233"/>
      <c r="W2772" s="234" t="str">
        <f t="shared" si="701"/>
        <v/>
      </c>
      <c r="X2772" s="52"/>
      <c r="Y2772" s="53"/>
      <c r="Z2772" s="53"/>
      <c r="AA2772" s="53"/>
      <c r="AB2772" s="54" t="str">
        <f t="shared" si="702"/>
        <v/>
      </c>
      <c r="AC2772" s="54" t="str">
        <f t="shared" si="703"/>
        <v/>
      </c>
      <c r="AD2772" s="52"/>
      <c r="AE2772" s="53"/>
      <c r="AF2772" s="53"/>
      <c r="AG2772" s="53"/>
      <c r="AH2772" s="54" t="str">
        <f t="shared" si="704"/>
        <v/>
      </c>
      <c r="AI2772" s="54" t="str">
        <f t="shared" si="705"/>
        <v/>
      </c>
      <c r="AJ2772" s="52"/>
      <c r="AK2772" s="55"/>
      <c r="AL2772" s="55"/>
      <c r="AM2772" s="55"/>
      <c r="AN2772" s="54" t="str">
        <f t="shared" si="706"/>
        <v/>
      </c>
      <c r="AO2772" s="54" t="str">
        <f t="shared" si="707"/>
        <v/>
      </c>
      <c r="AP2772" s="53"/>
      <c r="AQ2772" s="53"/>
      <c r="AR2772" s="1"/>
      <c r="AS2772" s="1"/>
    </row>
    <row r="2773" spans="1:45" ht="18.75" customHeight="1" x14ac:dyDescent="0.35">
      <c r="A2773" s="1"/>
      <c r="B2773" s="49">
        <f>IF(R2773="",0,COUNTIF($R$7:R2773,R2773))</f>
        <v>0</v>
      </c>
      <c r="C2773" s="49" t="str">
        <f t="shared" si="692"/>
        <v>0</v>
      </c>
      <c r="D2773" s="49">
        <f>IF(X2773="",0,COUNTIF($X$7:X2773,X2773))</f>
        <v>0</v>
      </c>
      <c r="E2773" s="49" t="str">
        <f t="shared" si="693"/>
        <v>0</v>
      </c>
      <c r="F2773" s="49">
        <f>IF(AD2773="",0,COUNTIF($AD$7:AD2773,AD2773))</f>
        <v>0</v>
      </c>
      <c r="G2773" s="49" t="str">
        <f t="shared" si="694"/>
        <v>0</v>
      </c>
      <c r="H2773" s="49">
        <f>IF(AJ2773="",0,COUNTIF($AJ$7:AJ2773,AJ2773))</f>
        <v>0</v>
      </c>
      <c r="I2773" s="49" t="str">
        <f t="shared" si="695"/>
        <v>0</v>
      </c>
      <c r="J2773" s="120">
        <f t="shared" si="696"/>
        <v>0</v>
      </c>
      <c r="K2773" s="50" t="str">
        <f t="shared" si="697"/>
        <v>-</v>
      </c>
      <c r="L2773" s="49">
        <f>IF(N2773="",0,COUNTIF($N$7:N2773,N2773))</f>
        <v>0</v>
      </c>
      <c r="M2773" s="50" t="str">
        <f t="shared" si="698"/>
        <v>0</v>
      </c>
      <c r="N2773" s="49" t="str">
        <f t="shared" si="699"/>
        <v/>
      </c>
      <c r="O2773" s="1"/>
      <c r="P2773" s="112"/>
      <c r="Q2773" s="4"/>
      <c r="R2773" s="4"/>
      <c r="S2773" s="54" t="str">
        <f t="shared" si="700"/>
        <v/>
      </c>
      <c r="T2773" s="51"/>
      <c r="U2773" s="53"/>
      <c r="V2773" s="233"/>
      <c r="W2773" s="234" t="str">
        <f t="shared" si="701"/>
        <v/>
      </c>
      <c r="X2773" s="52"/>
      <c r="Y2773" s="53"/>
      <c r="Z2773" s="53"/>
      <c r="AA2773" s="53"/>
      <c r="AB2773" s="54" t="str">
        <f t="shared" si="702"/>
        <v/>
      </c>
      <c r="AC2773" s="54" t="str">
        <f t="shared" si="703"/>
        <v/>
      </c>
      <c r="AD2773" s="52"/>
      <c r="AE2773" s="53"/>
      <c r="AF2773" s="53"/>
      <c r="AG2773" s="53"/>
      <c r="AH2773" s="54" t="str">
        <f t="shared" si="704"/>
        <v/>
      </c>
      <c r="AI2773" s="54" t="str">
        <f t="shared" si="705"/>
        <v/>
      </c>
      <c r="AJ2773" s="52"/>
      <c r="AK2773" s="55"/>
      <c r="AL2773" s="55"/>
      <c r="AM2773" s="55"/>
      <c r="AN2773" s="54" t="str">
        <f t="shared" si="706"/>
        <v/>
      </c>
      <c r="AO2773" s="54" t="str">
        <f t="shared" si="707"/>
        <v/>
      </c>
      <c r="AP2773" s="53"/>
      <c r="AQ2773" s="53"/>
      <c r="AR2773" s="1"/>
      <c r="AS2773" s="1"/>
    </row>
    <row r="2774" spans="1:45" ht="18.75" customHeight="1" x14ac:dyDescent="0.35">
      <c r="A2774" s="1"/>
      <c r="B2774" s="49">
        <f>IF(R2774="",0,COUNTIF($R$7:R2774,R2774))</f>
        <v>0</v>
      </c>
      <c r="C2774" s="49" t="str">
        <f t="shared" si="692"/>
        <v>0</v>
      </c>
      <c r="D2774" s="49">
        <f>IF(X2774="",0,COUNTIF($X$7:X2774,X2774))</f>
        <v>0</v>
      </c>
      <c r="E2774" s="49" t="str">
        <f t="shared" si="693"/>
        <v>0</v>
      </c>
      <c r="F2774" s="49">
        <f>IF(AD2774="",0,COUNTIF($AD$7:AD2774,AD2774))</f>
        <v>0</v>
      </c>
      <c r="G2774" s="49" t="str">
        <f t="shared" si="694"/>
        <v>0</v>
      </c>
      <c r="H2774" s="49">
        <f>IF(AJ2774="",0,COUNTIF($AJ$7:AJ2774,AJ2774))</f>
        <v>0</v>
      </c>
      <c r="I2774" s="49" t="str">
        <f t="shared" si="695"/>
        <v>0</v>
      </c>
      <c r="J2774" s="120">
        <f t="shared" si="696"/>
        <v>0</v>
      </c>
      <c r="K2774" s="50" t="str">
        <f t="shared" si="697"/>
        <v>-</v>
      </c>
      <c r="L2774" s="49">
        <f>IF(N2774="",0,COUNTIF($N$7:N2774,N2774))</f>
        <v>0</v>
      </c>
      <c r="M2774" s="50" t="str">
        <f t="shared" si="698"/>
        <v>0</v>
      </c>
      <c r="N2774" s="49" t="str">
        <f t="shared" si="699"/>
        <v/>
      </c>
      <c r="O2774" s="1"/>
      <c r="P2774" s="112"/>
      <c r="Q2774" s="4"/>
      <c r="R2774" s="4"/>
      <c r="S2774" s="54" t="str">
        <f t="shared" si="700"/>
        <v/>
      </c>
      <c r="T2774" s="51"/>
      <c r="U2774" s="53"/>
      <c r="V2774" s="233"/>
      <c r="W2774" s="234" t="str">
        <f t="shared" si="701"/>
        <v/>
      </c>
      <c r="X2774" s="52"/>
      <c r="Y2774" s="53"/>
      <c r="Z2774" s="53"/>
      <c r="AA2774" s="53"/>
      <c r="AB2774" s="54" t="str">
        <f t="shared" si="702"/>
        <v/>
      </c>
      <c r="AC2774" s="54" t="str">
        <f t="shared" si="703"/>
        <v/>
      </c>
      <c r="AD2774" s="52"/>
      <c r="AE2774" s="53"/>
      <c r="AF2774" s="53"/>
      <c r="AG2774" s="53"/>
      <c r="AH2774" s="54" t="str">
        <f t="shared" si="704"/>
        <v/>
      </c>
      <c r="AI2774" s="54" t="str">
        <f t="shared" si="705"/>
        <v/>
      </c>
      <c r="AJ2774" s="52"/>
      <c r="AK2774" s="55"/>
      <c r="AL2774" s="55"/>
      <c r="AM2774" s="55"/>
      <c r="AN2774" s="54" t="str">
        <f t="shared" si="706"/>
        <v/>
      </c>
      <c r="AO2774" s="54" t="str">
        <f t="shared" si="707"/>
        <v/>
      </c>
      <c r="AP2774" s="53"/>
      <c r="AQ2774" s="53"/>
      <c r="AR2774" s="1"/>
      <c r="AS2774" s="1"/>
    </row>
    <row r="2775" spans="1:45" ht="18.75" customHeight="1" x14ac:dyDescent="0.35">
      <c r="A2775" s="1"/>
      <c r="B2775" s="49">
        <f>IF(R2775="",0,COUNTIF($R$7:R2775,R2775))</f>
        <v>0</v>
      </c>
      <c r="C2775" s="49" t="str">
        <f t="shared" si="692"/>
        <v>0</v>
      </c>
      <c r="D2775" s="49">
        <f>IF(X2775="",0,COUNTIF($X$7:X2775,X2775))</f>
        <v>0</v>
      </c>
      <c r="E2775" s="49" t="str">
        <f t="shared" si="693"/>
        <v>0</v>
      </c>
      <c r="F2775" s="49">
        <f>IF(AD2775="",0,COUNTIF($AD$7:AD2775,AD2775))</f>
        <v>0</v>
      </c>
      <c r="G2775" s="49" t="str">
        <f t="shared" si="694"/>
        <v>0</v>
      </c>
      <c r="H2775" s="49">
        <f>IF(AJ2775="",0,COUNTIF($AJ$7:AJ2775,AJ2775))</f>
        <v>0</v>
      </c>
      <c r="I2775" s="49" t="str">
        <f t="shared" si="695"/>
        <v>0</v>
      </c>
      <c r="J2775" s="120">
        <f t="shared" si="696"/>
        <v>0</v>
      </c>
      <c r="K2775" s="50" t="str">
        <f t="shared" si="697"/>
        <v>-</v>
      </c>
      <c r="L2775" s="49">
        <f>IF(N2775="",0,COUNTIF($N$7:N2775,N2775))</f>
        <v>0</v>
      </c>
      <c r="M2775" s="50" t="str">
        <f t="shared" si="698"/>
        <v>0</v>
      </c>
      <c r="N2775" s="49" t="str">
        <f t="shared" si="699"/>
        <v/>
      </c>
      <c r="O2775" s="1"/>
      <c r="P2775" s="112"/>
      <c r="Q2775" s="4"/>
      <c r="R2775" s="4"/>
      <c r="S2775" s="54" t="str">
        <f t="shared" si="700"/>
        <v/>
      </c>
      <c r="T2775" s="51"/>
      <c r="U2775" s="53"/>
      <c r="V2775" s="233"/>
      <c r="W2775" s="234" t="str">
        <f t="shared" si="701"/>
        <v/>
      </c>
      <c r="X2775" s="52"/>
      <c r="Y2775" s="53"/>
      <c r="Z2775" s="53"/>
      <c r="AA2775" s="53"/>
      <c r="AB2775" s="54" t="str">
        <f t="shared" si="702"/>
        <v/>
      </c>
      <c r="AC2775" s="54" t="str">
        <f t="shared" si="703"/>
        <v/>
      </c>
      <c r="AD2775" s="52"/>
      <c r="AE2775" s="53"/>
      <c r="AF2775" s="53"/>
      <c r="AG2775" s="53"/>
      <c r="AH2775" s="54" t="str">
        <f t="shared" si="704"/>
        <v/>
      </c>
      <c r="AI2775" s="54" t="str">
        <f t="shared" si="705"/>
        <v/>
      </c>
      <c r="AJ2775" s="52"/>
      <c r="AK2775" s="55"/>
      <c r="AL2775" s="55"/>
      <c r="AM2775" s="55"/>
      <c r="AN2775" s="54" t="str">
        <f t="shared" si="706"/>
        <v/>
      </c>
      <c r="AO2775" s="54" t="str">
        <f t="shared" si="707"/>
        <v/>
      </c>
      <c r="AP2775" s="53"/>
      <c r="AQ2775" s="53"/>
      <c r="AR2775" s="1"/>
      <c r="AS2775" s="1"/>
    </row>
    <row r="2776" spans="1:45" ht="18.75" customHeight="1" x14ac:dyDescent="0.35">
      <c r="A2776" s="1"/>
      <c r="B2776" s="49">
        <f>IF(R2776="",0,COUNTIF($R$7:R2776,R2776))</f>
        <v>0</v>
      </c>
      <c r="C2776" s="49" t="str">
        <f t="shared" si="692"/>
        <v>0</v>
      </c>
      <c r="D2776" s="49">
        <f>IF(X2776="",0,COUNTIF($X$7:X2776,X2776))</f>
        <v>0</v>
      </c>
      <c r="E2776" s="49" t="str">
        <f t="shared" si="693"/>
        <v>0</v>
      </c>
      <c r="F2776" s="49">
        <f>IF(AD2776="",0,COUNTIF($AD$7:AD2776,AD2776))</f>
        <v>0</v>
      </c>
      <c r="G2776" s="49" t="str">
        <f t="shared" si="694"/>
        <v>0</v>
      </c>
      <c r="H2776" s="49">
        <f>IF(AJ2776="",0,COUNTIF($AJ$7:AJ2776,AJ2776))</f>
        <v>0</v>
      </c>
      <c r="I2776" s="49" t="str">
        <f t="shared" si="695"/>
        <v>0</v>
      </c>
      <c r="J2776" s="120">
        <f t="shared" si="696"/>
        <v>0</v>
      </c>
      <c r="K2776" s="50" t="str">
        <f t="shared" si="697"/>
        <v>-</v>
      </c>
      <c r="L2776" s="49">
        <f>IF(N2776="",0,COUNTIF($N$7:N2776,N2776))</f>
        <v>0</v>
      </c>
      <c r="M2776" s="50" t="str">
        <f t="shared" si="698"/>
        <v>0</v>
      </c>
      <c r="N2776" s="49" t="str">
        <f t="shared" si="699"/>
        <v/>
      </c>
      <c r="O2776" s="1"/>
      <c r="P2776" s="112"/>
      <c r="Q2776" s="4"/>
      <c r="R2776" s="4"/>
      <c r="S2776" s="54" t="str">
        <f t="shared" si="700"/>
        <v/>
      </c>
      <c r="T2776" s="51"/>
      <c r="U2776" s="53"/>
      <c r="V2776" s="233"/>
      <c r="W2776" s="234" t="str">
        <f t="shared" si="701"/>
        <v/>
      </c>
      <c r="X2776" s="52"/>
      <c r="Y2776" s="53"/>
      <c r="Z2776" s="53"/>
      <c r="AA2776" s="53"/>
      <c r="AB2776" s="54" t="str">
        <f t="shared" si="702"/>
        <v/>
      </c>
      <c r="AC2776" s="54" t="str">
        <f t="shared" si="703"/>
        <v/>
      </c>
      <c r="AD2776" s="52"/>
      <c r="AE2776" s="53"/>
      <c r="AF2776" s="53"/>
      <c r="AG2776" s="53"/>
      <c r="AH2776" s="54" t="str">
        <f t="shared" si="704"/>
        <v/>
      </c>
      <c r="AI2776" s="54" t="str">
        <f t="shared" si="705"/>
        <v/>
      </c>
      <c r="AJ2776" s="52"/>
      <c r="AK2776" s="55"/>
      <c r="AL2776" s="55"/>
      <c r="AM2776" s="55"/>
      <c r="AN2776" s="54" t="str">
        <f t="shared" si="706"/>
        <v/>
      </c>
      <c r="AO2776" s="54" t="str">
        <f t="shared" si="707"/>
        <v/>
      </c>
      <c r="AP2776" s="53"/>
      <c r="AQ2776" s="53"/>
      <c r="AR2776" s="1"/>
      <c r="AS2776" s="1"/>
    </row>
    <row r="2777" spans="1:45" ht="18.75" customHeight="1" x14ac:dyDescent="0.35">
      <c r="A2777" s="1"/>
      <c r="B2777" s="49">
        <f>IF(R2777="",0,COUNTIF($R$7:R2777,R2777))</f>
        <v>0</v>
      </c>
      <c r="C2777" s="49" t="str">
        <f t="shared" si="692"/>
        <v>0</v>
      </c>
      <c r="D2777" s="49">
        <f>IF(X2777="",0,COUNTIF($X$7:X2777,X2777))</f>
        <v>0</v>
      </c>
      <c r="E2777" s="49" t="str">
        <f t="shared" si="693"/>
        <v>0</v>
      </c>
      <c r="F2777" s="49">
        <f>IF(AD2777="",0,COUNTIF($AD$7:AD2777,AD2777))</f>
        <v>0</v>
      </c>
      <c r="G2777" s="49" t="str">
        <f t="shared" si="694"/>
        <v>0</v>
      </c>
      <c r="H2777" s="49">
        <f>IF(AJ2777="",0,COUNTIF($AJ$7:AJ2777,AJ2777))</f>
        <v>0</v>
      </c>
      <c r="I2777" s="49" t="str">
        <f t="shared" si="695"/>
        <v>0</v>
      </c>
      <c r="J2777" s="120">
        <f t="shared" si="696"/>
        <v>0</v>
      </c>
      <c r="K2777" s="50" t="str">
        <f t="shared" si="697"/>
        <v>-</v>
      </c>
      <c r="L2777" s="49">
        <f>IF(N2777="",0,COUNTIF($N$7:N2777,N2777))</f>
        <v>0</v>
      </c>
      <c r="M2777" s="50" t="str">
        <f t="shared" si="698"/>
        <v>0</v>
      </c>
      <c r="N2777" s="49" t="str">
        <f t="shared" si="699"/>
        <v/>
      </c>
      <c r="O2777" s="1"/>
      <c r="P2777" s="112"/>
      <c r="Q2777" s="4"/>
      <c r="R2777" s="4"/>
      <c r="S2777" s="54" t="str">
        <f t="shared" si="700"/>
        <v/>
      </c>
      <c r="T2777" s="51"/>
      <c r="U2777" s="53"/>
      <c r="V2777" s="233"/>
      <c r="W2777" s="234" t="str">
        <f t="shared" si="701"/>
        <v/>
      </c>
      <c r="X2777" s="52"/>
      <c r="Y2777" s="53"/>
      <c r="Z2777" s="53"/>
      <c r="AA2777" s="53"/>
      <c r="AB2777" s="54" t="str">
        <f t="shared" si="702"/>
        <v/>
      </c>
      <c r="AC2777" s="54" t="str">
        <f t="shared" si="703"/>
        <v/>
      </c>
      <c r="AD2777" s="52"/>
      <c r="AE2777" s="53"/>
      <c r="AF2777" s="53"/>
      <c r="AG2777" s="53"/>
      <c r="AH2777" s="54" t="str">
        <f t="shared" si="704"/>
        <v/>
      </c>
      <c r="AI2777" s="54" t="str">
        <f t="shared" si="705"/>
        <v/>
      </c>
      <c r="AJ2777" s="52"/>
      <c r="AK2777" s="55"/>
      <c r="AL2777" s="55"/>
      <c r="AM2777" s="55"/>
      <c r="AN2777" s="54" t="str">
        <f t="shared" si="706"/>
        <v/>
      </c>
      <c r="AO2777" s="54" t="str">
        <f t="shared" si="707"/>
        <v/>
      </c>
      <c r="AP2777" s="53"/>
      <c r="AQ2777" s="53"/>
      <c r="AR2777" s="1"/>
      <c r="AS2777" s="1"/>
    </row>
    <row r="2778" spans="1:45" ht="18.75" customHeight="1" x14ac:dyDescent="0.35">
      <c r="A2778" s="1"/>
      <c r="B2778" s="49">
        <f>IF(R2778="",0,COUNTIF($R$7:R2778,R2778))</f>
        <v>0</v>
      </c>
      <c r="C2778" s="49" t="str">
        <f t="shared" si="692"/>
        <v>0</v>
      </c>
      <c r="D2778" s="49">
        <f>IF(X2778="",0,COUNTIF($X$7:X2778,X2778))</f>
        <v>0</v>
      </c>
      <c r="E2778" s="49" t="str">
        <f t="shared" si="693"/>
        <v>0</v>
      </c>
      <c r="F2778" s="49">
        <f>IF(AD2778="",0,COUNTIF($AD$7:AD2778,AD2778))</f>
        <v>0</v>
      </c>
      <c r="G2778" s="49" t="str">
        <f t="shared" si="694"/>
        <v>0</v>
      </c>
      <c r="H2778" s="49">
        <f>IF(AJ2778="",0,COUNTIF($AJ$7:AJ2778,AJ2778))</f>
        <v>0</v>
      </c>
      <c r="I2778" s="49" t="str">
        <f t="shared" si="695"/>
        <v>0</v>
      </c>
      <c r="J2778" s="120">
        <f t="shared" si="696"/>
        <v>0</v>
      </c>
      <c r="K2778" s="50" t="str">
        <f t="shared" si="697"/>
        <v>-</v>
      </c>
      <c r="L2778" s="49">
        <f>IF(N2778="",0,COUNTIF($N$7:N2778,N2778))</f>
        <v>0</v>
      </c>
      <c r="M2778" s="50" t="str">
        <f t="shared" si="698"/>
        <v>0</v>
      </c>
      <c r="N2778" s="49" t="str">
        <f t="shared" si="699"/>
        <v/>
      </c>
      <c r="O2778" s="1"/>
      <c r="P2778" s="112"/>
      <c r="Q2778" s="4"/>
      <c r="R2778" s="4"/>
      <c r="S2778" s="54" t="str">
        <f t="shared" si="700"/>
        <v/>
      </c>
      <c r="T2778" s="51"/>
      <c r="U2778" s="53"/>
      <c r="V2778" s="233"/>
      <c r="W2778" s="234" t="str">
        <f t="shared" si="701"/>
        <v/>
      </c>
      <c r="X2778" s="52"/>
      <c r="Y2778" s="53"/>
      <c r="Z2778" s="53"/>
      <c r="AA2778" s="53"/>
      <c r="AB2778" s="54" t="str">
        <f t="shared" si="702"/>
        <v/>
      </c>
      <c r="AC2778" s="54" t="str">
        <f t="shared" si="703"/>
        <v/>
      </c>
      <c r="AD2778" s="52"/>
      <c r="AE2778" s="53"/>
      <c r="AF2778" s="53"/>
      <c r="AG2778" s="53"/>
      <c r="AH2778" s="54" t="str">
        <f t="shared" si="704"/>
        <v/>
      </c>
      <c r="AI2778" s="54" t="str">
        <f t="shared" si="705"/>
        <v/>
      </c>
      <c r="AJ2778" s="52"/>
      <c r="AK2778" s="55"/>
      <c r="AL2778" s="55"/>
      <c r="AM2778" s="55"/>
      <c r="AN2778" s="54" t="str">
        <f t="shared" si="706"/>
        <v/>
      </c>
      <c r="AO2778" s="54" t="str">
        <f t="shared" si="707"/>
        <v/>
      </c>
      <c r="AP2778" s="53"/>
      <c r="AQ2778" s="53"/>
      <c r="AR2778" s="1"/>
      <c r="AS2778" s="1"/>
    </row>
    <row r="2779" spans="1:45" ht="18.75" customHeight="1" x14ac:dyDescent="0.35">
      <c r="A2779" s="1"/>
      <c r="B2779" s="49">
        <f>IF(R2779="",0,COUNTIF($R$7:R2779,R2779))</f>
        <v>0</v>
      </c>
      <c r="C2779" s="49" t="str">
        <f t="shared" si="692"/>
        <v>0</v>
      </c>
      <c r="D2779" s="49">
        <f>IF(X2779="",0,COUNTIF($X$7:X2779,X2779))</f>
        <v>0</v>
      </c>
      <c r="E2779" s="49" t="str">
        <f t="shared" si="693"/>
        <v>0</v>
      </c>
      <c r="F2779" s="49">
        <f>IF(AD2779="",0,COUNTIF($AD$7:AD2779,AD2779))</f>
        <v>0</v>
      </c>
      <c r="G2779" s="49" t="str">
        <f t="shared" si="694"/>
        <v>0</v>
      </c>
      <c r="H2779" s="49">
        <f>IF(AJ2779="",0,COUNTIF($AJ$7:AJ2779,AJ2779))</f>
        <v>0</v>
      </c>
      <c r="I2779" s="49" t="str">
        <f t="shared" si="695"/>
        <v>0</v>
      </c>
      <c r="J2779" s="120">
        <f t="shared" si="696"/>
        <v>0</v>
      </c>
      <c r="K2779" s="50" t="str">
        <f t="shared" si="697"/>
        <v>-</v>
      </c>
      <c r="L2779" s="49">
        <f>IF(N2779="",0,COUNTIF($N$7:N2779,N2779))</f>
        <v>0</v>
      </c>
      <c r="M2779" s="50" t="str">
        <f t="shared" si="698"/>
        <v>0</v>
      </c>
      <c r="N2779" s="49" t="str">
        <f t="shared" si="699"/>
        <v/>
      </c>
      <c r="O2779" s="1"/>
      <c r="P2779" s="112"/>
      <c r="Q2779" s="4"/>
      <c r="R2779" s="4"/>
      <c r="S2779" s="54" t="str">
        <f t="shared" si="700"/>
        <v/>
      </c>
      <c r="T2779" s="51"/>
      <c r="U2779" s="53"/>
      <c r="V2779" s="233"/>
      <c r="W2779" s="234" t="str">
        <f t="shared" si="701"/>
        <v/>
      </c>
      <c r="X2779" s="52"/>
      <c r="Y2779" s="53"/>
      <c r="Z2779" s="53"/>
      <c r="AA2779" s="53"/>
      <c r="AB2779" s="54" t="str">
        <f t="shared" si="702"/>
        <v/>
      </c>
      <c r="AC2779" s="54" t="str">
        <f t="shared" si="703"/>
        <v/>
      </c>
      <c r="AD2779" s="52"/>
      <c r="AE2779" s="53"/>
      <c r="AF2779" s="53"/>
      <c r="AG2779" s="53"/>
      <c r="AH2779" s="54" t="str">
        <f t="shared" si="704"/>
        <v/>
      </c>
      <c r="AI2779" s="54" t="str">
        <f t="shared" si="705"/>
        <v/>
      </c>
      <c r="AJ2779" s="52"/>
      <c r="AK2779" s="55"/>
      <c r="AL2779" s="55"/>
      <c r="AM2779" s="55"/>
      <c r="AN2779" s="54" t="str">
        <f t="shared" si="706"/>
        <v/>
      </c>
      <c r="AO2779" s="54" t="str">
        <f t="shared" si="707"/>
        <v/>
      </c>
      <c r="AP2779" s="53"/>
      <c r="AQ2779" s="53"/>
      <c r="AR2779" s="1"/>
      <c r="AS2779" s="1"/>
    </row>
    <row r="2780" spans="1:45" ht="18.75" customHeight="1" x14ac:dyDescent="0.35">
      <c r="A2780" s="1"/>
      <c r="B2780" s="49">
        <f>IF(R2780="",0,COUNTIF($R$7:R2780,R2780))</f>
        <v>0</v>
      </c>
      <c r="C2780" s="49" t="str">
        <f t="shared" si="692"/>
        <v>0</v>
      </c>
      <c r="D2780" s="49">
        <f>IF(X2780="",0,COUNTIF($X$7:X2780,X2780))</f>
        <v>0</v>
      </c>
      <c r="E2780" s="49" t="str">
        <f t="shared" si="693"/>
        <v>0</v>
      </c>
      <c r="F2780" s="49">
        <f>IF(AD2780="",0,COUNTIF($AD$7:AD2780,AD2780))</f>
        <v>0</v>
      </c>
      <c r="G2780" s="49" t="str">
        <f t="shared" si="694"/>
        <v>0</v>
      </c>
      <c r="H2780" s="49">
        <f>IF(AJ2780="",0,COUNTIF($AJ$7:AJ2780,AJ2780))</f>
        <v>0</v>
      </c>
      <c r="I2780" s="49" t="str">
        <f t="shared" si="695"/>
        <v>0</v>
      </c>
      <c r="J2780" s="120">
        <f t="shared" si="696"/>
        <v>0</v>
      </c>
      <c r="K2780" s="50" t="str">
        <f t="shared" si="697"/>
        <v>-</v>
      </c>
      <c r="L2780" s="49">
        <f>IF(N2780="",0,COUNTIF($N$7:N2780,N2780))</f>
        <v>0</v>
      </c>
      <c r="M2780" s="50" t="str">
        <f t="shared" si="698"/>
        <v>0</v>
      </c>
      <c r="N2780" s="49" t="str">
        <f t="shared" si="699"/>
        <v/>
      </c>
      <c r="O2780" s="1"/>
      <c r="P2780" s="112"/>
      <c r="Q2780" s="4"/>
      <c r="R2780" s="4"/>
      <c r="S2780" s="54" t="str">
        <f t="shared" si="700"/>
        <v/>
      </c>
      <c r="T2780" s="51"/>
      <c r="U2780" s="53"/>
      <c r="V2780" s="233"/>
      <c r="W2780" s="234" t="str">
        <f t="shared" si="701"/>
        <v/>
      </c>
      <c r="X2780" s="52"/>
      <c r="Y2780" s="53"/>
      <c r="Z2780" s="53"/>
      <c r="AA2780" s="53"/>
      <c r="AB2780" s="54" t="str">
        <f t="shared" si="702"/>
        <v/>
      </c>
      <c r="AC2780" s="54" t="str">
        <f t="shared" si="703"/>
        <v/>
      </c>
      <c r="AD2780" s="52"/>
      <c r="AE2780" s="53"/>
      <c r="AF2780" s="53"/>
      <c r="AG2780" s="53"/>
      <c r="AH2780" s="54" t="str">
        <f t="shared" si="704"/>
        <v/>
      </c>
      <c r="AI2780" s="54" t="str">
        <f t="shared" si="705"/>
        <v/>
      </c>
      <c r="AJ2780" s="52"/>
      <c r="AK2780" s="55"/>
      <c r="AL2780" s="55"/>
      <c r="AM2780" s="55"/>
      <c r="AN2780" s="54" t="str">
        <f t="shared" si="706"/>
        <v/>
      </c>
      <c r="AO2780" s="54" t="str">
        <f t="shared" si="707"/>
        <v/>
      </c>
      <c r="AP2780" s="53"/>
      <c r="AQ2780" s="53"/>
      <c r="AR2780" s="1"/>
      <c r="AS2780" s="1"/>
    </row>
    <row r="2781" spans="1:45" ht="18.75" customHeight="1" x14ac:dyDescent="0.35">
      <c r="A2781" s="1"/>
      <c r="B2781" s="49">
        <f>IF(R2781="",0,COUNTIF($R$7:R2781,R2781))</f>
        <v>0</v>
      </c>
      <c r="C2781" s="49" t="str">
        <f t="shared" si="692"/>
        <v>0</v>
      </c>
      <c r="D2781" s="49">
        <f>IF(X2781="",0,COUNTIF($X$7:X2781,X2781))</f>
        <v>0</v>
      </c>
      <c r="E2781" s="49" t="str">
        <f t="shared" si="693"/>
        <v>0</v>
      </c>
      <c r="F2781" s="49">
        <f>IF(AD2781="",0,COUNTIF($AD$7:AD2781,AD2781))</f>
        <v>0</v>
      </c>
      <c r="G2781" s="49" t="str">
        <f t="shared" si="694"/>
        <v>0</v>
      </c>
      <c r="H2781" s="49">
        <f>IF(AJ2781="",0,COUNTIF($AJ$7:AJ2781,AJ2781))</f>
        <v>0</v>
      </c>
      <c r="I2781" s="49" t="str">
        <f t="shared" si="695"/>
        <v>0</v>
      </c>
      <c r="J2781" s="120">
        <f t="shared" si="696"/>
        <v>0</v>
      </c>
      <c r="K2781" s="50" t="str">
        <f t="shared" si="697"/>
        <v>-</v>
      </c>
      <c r="L2781" s="49">
        <f>IF(N2781="",0,COUNTIF($N$7:N2781,N2781))</f>
        <v>0</v>
      </c>
      <c r="M2781" s="50" t="str">
        <f t="shared" si="698"/>
        <v>0</v>
      </c>
      <c r="N2781" s="49" t="str">
        <f t="shared" si="699"/>
        <v/>
      </c>
      <c r="O2781" s="1"/>
      <c r="P2781" s="112"/>
      <c r="Q2781" s="4"/>
      <c r="R2781" s="4"/>
      <c r="S2781" s="54" t="str">
        <f t="shared" si="700"/>
        <v/>
      </c>
      <c r="T2781" s="51"/>
      <c r="U2781" s="53"/>
      <c r="V2781" s="233"/>
      <c r="W2781" s="234" t="str">
        <f t="shared" si="701"/>
        <v/>
      </c>
      <c r="X2781" s="52"/>
      <c r="Y2781" s="53"/>
      <c r="Z2781" s="53"/>
      <c r="AA2781" s="53"/>
      <c r="AB2781" s="54" t="str">
        <f t="shared" si="702"/>
        <v/>
      </c>
      <c r="AC2781" s="54" t="str">
        <f t="shared" si="703"/>
        <v/>
      </c>
      <c r="AD2781" s="52"/>
      <c r="AE2781" s="53"/>
      <c r="AF2781" s="53"/>
      <c r="AG2781" s="53"/>
      <c r="AH2781" s="54" t="str">
        <f t="shared" si="704"/>
        <v/>
      </c>
      <c r="AI2781" s="54" t="str">
        <f t="shared" si="705"/>
        <v/>
      </c>
      <c r="AJ2781" s="52"/>
      <c r="AK2781" s="55"/>
      <c r="AL2781" s="55"/>
      <c r="AM2781" s="55"/>
      <c r="AN2781" s="54" t="str">
        <f t="shared" si="706"/>
        <v/>
      </c>
      <c r="AO2781" s="54" t="str">
        <f t="shared" si="707"/>
        <v/>
      </c>
      <c r="AP2781" s="53"/>
      <c r="AQ2781" s="53"/>
      <c r="AR2781" s="1"/>
      <c r="AS2781" s="1"/>
    </row>
    <row r="2782" spans="1:45" ht="18.75" customHeight="1" x14ac:dyDescent="0.35">
      <c r="A2782" s="1"/>
      <c r="B2782" s="49">
        <f>IF(R2782="",0,COUNTIF($R$7:R2782,R2782))</f>
        <v>0</v>
      </c>
      <c r="C2782" s="49" t="str">
        <f t="shared" si="692"/>
        <v>0</v>
      </c>
      <c r="D2782" s="49">
        <f>IF(X2782="",0,COUNTIF($X$7:X2782,X2782))</f>
        <v>0</v>
      </c>
      <c r="E2782" s="49" t="str">
        <f t="shared" si="693"/>
        <v>0</v>
      </c>
      <c r="F2782" s="49">
        <f>IF(AD2782="",0,COUNTIF($AD$7:AD2782,AD2782))</f>
        <v>0</v>
      </c>
      <c r="G2782" s="49" t="str">
        <f t="shared" si="694"/>
        <v>0</v>
      </c>
      <c r="H2782" s="49">
        <f>IF(AJ2782="",0,COUNTIF($AJ$7:AJ2782,AJ2782))</f>
        <v>0</v>
      </c>
      <c r="I2782" s="49" t="str">
        <f t="shared" si="695"/>
        <v>0</v>
      </c>
      <c r="J2782" s="120">
        <f t="shared" si="696"/>
        <v>0</v>
      </c>
      <c r="K2782" s="50" t="str">
        <f t="shared" si="697"/>
        <v>-</v>
      </c>
      <c r="L2782" s="49">
        <f>IF(N2782="",0,COUNTIF($N$7:N2782,N2782))</f>
        <v>0</v>
      </c>
      <c r="M2782" s="50" t="str">
        <f t="shared" si="698"/>
        <v>0</v>
      </c>
      <c r="N2782" s="49" t="str">
        <f t="shared" si="699"/>
        <v/>
      </c>
      <c r="O2782" s="1"/>
      <c r="P2782" s="112"/>
      <c r="Q2782" s="4"/>
      <c r="R2782" s="4"/>
      <c r="S2782" s="54" t="str">
        <f t="shared" si="700"/>
        <v/>
      </c>
      <c r="T2782" s="51"/>
      <c r="U2782" s="53"/>
      <c r="V2782" s="233"/>
      <c r="W2782" s="234" t="str">
        <f t="shared" si="701"/>
        <v/>
      </c>
      <c r="X2782" s="52"/>
      <c r="Y2782" s="53"/>
      <c r="Z2782" s="53"/>
      <c r="AA2782" s="53"/>
      <c r="AB2782" s="54" t="str">
        <f t="shared" si="702"/>
        <v/>
      </c>
      <c r="AC2782" s="54" t="str">
        <f t="shared" si="703"/>
        <v/>
      </c>
      <c r="AD2782" s="52"/>
      <c r="AE2782" s="53"/>
      <c r="AF2782" s="53"/>
      <c r="AG2782" s="53"/>
      <c r="AH2782" s="54" t="str">
        <f t="shared" si="704"/>
        <v/>
      </c>
      <c r="AI2782" s="54" t="str">
        <f t="shared" si="705"/>
        <v/>
      </c>
      <c r="AJ2782" s="52"/>
      <c r="AK2782" s="55"/>
      <c r="AL2782" s="55"/>
      <c r="AM2782" s="55"/>
      <c r="AN2782" s="54" t="str">
        <f t="shared" si="706"/>
        <v/>
      </c>
      <c r="AO2782" s="54" t="str">
        <f t="shared" si="707"/>
        <v/>
      </c>
      <c r="AP2782" s="53"/>
      <c r="AQ2782" s="53"/>
      <c r="AR2782" s="1"/>
      <c r="AS2782" s="1"/>
    </row>
    <row r="2783" spans="1:45" ht="18.75" customHeight="1" x14ac:dyDescent="0.35">
      <c r="A2783" s="1"/>
      <c r="B2783" s="49">
        <f>IF(R2783="",0,COUNTIF($R$7:R2783,R2783))</f>
        <v>0</v>
      </c>
      <c r="C2783" s="49" t="str">
        <f t="shared" si="692"/>
        <v>0</v>
      </c>
      <c r="D2783" s="49">
        <f>IF(X2783="",0,COUNTIF($X$7:X2783,X2783))</f>
        <v>0</v>
      </c>
      <c r="E2783" s="49" t="str">
        <f t="shared" si="693"/>
        <v>0</v>
      </c>
      <c r="F2783" s="49">
        <f>IF(AD2783="",0,COUNTIF($AD$7:AD2783,AD2783))</f>
        <v>0</v>
      </c>
      <c r="G2783" s="49" t="str">
        <f t="shared" si="694"/>
        <v>0</v>
      </c>
      <c r="H2783" s="49">
        <f>IF(AJ2783="",0,COUNTIF($AJ$7:AJ2783,AJ2783))</f>
        <v>0</v>
      </c>
      <c r="I2783" s="49" t="str">
        <f t="shared" si="695"/>
        <v>0</v>
      </c>
      <c r="J2783" s="120">
        <f t="shared" si="696"/>
        <v>0</v>
      </c>
      <c r="K2783" s="50" t="str">
        <f t="shared" si="697"/>
        <v>-</v>
      </c>
      <c r="L2783" s="49">
        <f>IF(N2783="",0,COUNTIF($N$7:N2783,N2783))</f>
        <v>0</v>
      </c>
      <c r="M2783" s="50" t="str">
        <f t="shared" si="698"/>
        <v>0</v>
      </c>
      <c r="N2783" s="49" t="str">
        <f t="shared" si="699"/>
        <v/>
      </c>
      <c r="O2783" s="1"/>
      <c r="P2783" s="112"/>
      <c r="Q2783" s="4"/>
      <c r="R2783" s="4"/>
      <c r="S2783" s="54" t="str">
        <f t="shared" si="700"/>
        <v/>
      </c>
      <c r="T2783" s="51"/>
      <c r="U2783" s="53"/>
      <c r="V2783" s="233"/>
      <c r="W2783" s="234" t="str">
        <f t="shared" si="701"/>
        <v/>
      </c>
      <c r="X2783" s="52"/>
      <c r="Y2783" s="53"/>
      <c r="Z2783" s="53"/>
      <c r="AA2783" s="53"/>
      <c r="AB2783" s="54" t="str">
        <f t="shared" si="702"/>
        <v/>
      </c>
      <c r="AC2783" s="54" t="str">
        <f t="shared" si="703"/>
        <v/>
      </c>
      <c r="AD2783" s="52"/>
      <c r="AE2783" s="53"/>
      <c r="AF2783" s="53"/>
      <c r="AG2783" s="53"/>
      <c r="AH2783" s="54" t="str">
        <f t="shared" si="704"/>
        <v/>
      </c>
      <c r="AI2783" s="54" t="str">
        <f t="shared" si="705"/>
        <v/>
      </c>
      <c r="AJ2783" s="52"/>
      <c r="AK2783" s="55"/>
      <c r="AL2783" s="55"/>
      <c r="AM2783" s="55"/>
      <c r="AN2783" s="54" t="str">
        <f t="shared" si="706"/>
        <v/>
      </c>
      <c r="AO2783" s="54" t="str">
        <f t="shared" si="707"/>
        <v/>
      </c>
      <c r="AP2783" s="53"/>
      <c r="AQ2783" s="53"/>
      <c r="AR2783" s="1"/>
      <c r="AS2783" s="1"/>
    </row>
    <row r="2784" spans="1:45" ht="18.75" customHeight="1" x14ac:dyDescent="0.35">
      <c r="A2784" s="1"/>
      <c r="B2784" s="49">
        <f>IF(R2784="",0,COUNTIF($R$7:R2784,R2784))</f>
        <v>0</v>
      </c>
      <c r="C2784" s="49" t="str">
        <f t="shared" si="692"/>
        <v>0</v>
      </c>
      <c r="D2784" s="49">
        <f>IF(X2784="",0,COUNTIF($X$7:X2784,X2784))</f>
        <v>0</v>
      </c>
      <c r="E2784" s="49" t="str">
        <f t="shared" si="693"/>
        <v>0</v>
      </c>
      <c r="F2784" s="49">
        <f>IF(AD2784="",0,COUNTIF($AD$7:AD2784,AD2784))</f>
        <v>0</v>
      </c>
      <c r="G2784" s="49" t="str">
        <f t="shared" si="694"/>
        <v>0</v>
      </c>
      <c r="H2784" s="49">
        <f>IF(AJ2784="",0,COUNTIF($AJ$7:AJ2784,AJ2784))</f>
        <v>0</v>
      </c>
      <c r="I2784" s="49" t="str">
        <f t="shared" si="695"/>
        <v>0</v>
      </c>
      <c r="J2784" s="120">
        <f t="shared" si="696"/>
        <v>0</v>
      </c>
      <c r="K2784" s="50" t="str">
        <f t="shared" si="697"/>
        <v>-</v>
      </c>
      <c r="L2784" s="49">
        <f>IF(N2784="",0,COUNTIF($N$7:N2784,N2784))</f>
        <v>0</v>
      </c>
      <c r="M2784" s="50" t="str">
        <f t="shared" si="698"/>
        <v>0</v>
      </c>
      <c r="N2784" s="49" t="str">
        <f t="shared" si="699"/>
        <v/>
      </c>
      <c r="O2784" s="1"/>
      <c r="P2784" s="112"/>
      <c r="Q2784" s="4"/>
      <c r="R2784" s="4"/>
      <c r="S2784" s="54" t="str">
        <f t="shared" si="700"/>
        <v/>
      </c>
      <c r="T2784" s="51"/>
      <c r="U2784" s="53"/>
      <c r="V2784" s="233"/>
      <c r="W2784" s="234" t="str">
        <f t="shared" si="701"/>
        <v/>
      </c>
      <c r="X2784" s="52"/>
      <c r="Y2784" s="53"/>
      <c r="Z2784" s="53"/>
      <c r="AA2784" s="53"/>
      <c r="AB2784" s="54" t="str">
        <f t="shared" si="702"/>
        <v/>
      </c>
      <c r="AC2784" s="54" t="str">
        <f t="shared" si="703"/>
        <v/>
      </c>
      <c r="AD2784" s="52"/>
      <c r="AE2784" s="53"/>
      <c r="AF2784" s="53"/>
      <c r="AG2784" s="53"/>
      <c r="AH2784" s="54" t="str">
        <f t="shared" si="704"/>
        <v/>
      </c>
      <c r="AI2784" s="54" t="str">
        <f t="shared" si="705"/>
        <v/>
      </c>
      <c r="AJ2784" s="52"/>
      <c r="AK2784" s="55"/>
      <c r="AL2784" s="55"/>
      <c r="AM2784" s="55"/>
      <c r="AN2784" s="54" t="str">
        <f t="shared" si="706"/>
        <v/>
      </c>
      <c r="AO2784" s="54" t="str">
        <f t="shared" si="707"/>
        <v/>
      </c>
      <c r="AP2784" s="53"/>
      <c r="AQ2784" s="53"/>
      <c r="AR2784" s="1"/>
      <c r="AS2784" s="1"/>
    </row>
    <row r="2785" spans="1:45" ht="18.75" customHeight="1" x14ac:dyDescent="0.35">
      <c r="A2785" s="1"/>
      <c r="B2785" s="49">
        <f>IF(R2785="",0,COUNTIF($R$7:R2785,R2785))</f>
        <v>0</v>
      </c>
      <c r="C2785" s="49" t="str">
        <f t="shared" si="692"/>
        <v>0</v>
      </c>
      <c r="D2785" s="49">
        <f>IF(X2785="",0,COUNTIF($X$7:X2785,X2785))</f>
        <v>0</v>
      </c>
      <c r="E2785" s="49" t="str">
        <f t="shared" si="693"/>
        <v>0</v>
      </c>
      <c r="F2785" s="49">
        <f>IF(AD2785="",0,COUNTIF($AD$7:AD2785,AD2785))</f>
        <v>0</v>
      </c>
      <c r="G2785" s="49" t="str">
        <f t="shared" si="694"/>
        <v>0</v>
      </c>
      <c r="H2785" s="49">
        <f>IF(AJ2785="",0,COUNTIF($AJ$7:AJ2785,AJ2785))</f>
        <v>0</v>
      </c>
      <c r="I2785" s="49" t="str">
        <f t="shared" si="695"/>
        <v>0</v>
      </c>
      <c r="J2785" s="120">
        <f t="shared" si="696"/>
        <v>0</v>
      </c>
      <c r="K2785" s="50" t="str">
        <f t="shared" si="697"/>
        <v>-</v>
      </c>
      <c r="L2785" s="49">
        <f>IF(N2785="",0,COUNTIF($N$7:N2785,N2785))</f>
        <v>0</v>
      </c>
      <c r="M2785" s="50" t="str">
        <f t="shared" si="698"/>
        <v>0</v>
      </c>
      <c r="N2785" s="49" t="str">
        <f t="shared" si="699"/>
        <v/>
      </c>
      <c r="O2785" s="1"/>
      <c r="P2785" s="112"/>
      <c r="Q2785" s="4"/>
      <c r="R2785" s="4"/>
      <c r="S2785" s="54" t="str">
        <f t="shared" si="700"/>
        <v/>
      </c>
      <c r="T2785" s="51"/>
      <c r="U2785" s="53"/>
      <c r="V2785" s="233"/>
      <c r="W2785" s="234" t="str">
        <f t="shared" si="701"/>
        <v/>
      </c>
      <c r="X2785" s="52"/>
      <c r="Y2785" s="53"/>
      <c r="Z2785" s="53"/>
      <c r="AA2785" s="53"/>
      <c r="AB2785" s="54" t="str">
        <f t="shared" si="702"/>
        <v/>
      </c>
      <c r="AC2785" s="54" t="str">
        <f t="shared" si="703"/>
        <v/>
      </c>
      <c r="AD2785" s="52"/>
      <c r="AE2785" s="53"/>
      <c r="AF2785" s="53"/>
      <c r="AG2785" s="53"/>
      <c r="AH2785" s="54" t="str">
        <f t="shared" si="704"/>
        <v/>
      </c>
      <c r="AI2785" s="54" t="str">
        <f t="shared" si="705"/>
        <v/>
      </c>
      <c r="AJ2785" s="52"/>
      <c r="AK2785" s="55"/>
      <c r="AL2785" s="55"/>
      <c r="AM2785" s="55"/>
      <c r="AN2785" s="54" t="str">
        <f t="shared" si="706"/>
        <v/>
      </c>
      <c r="AO2785" s="54" t="str">
        <f t="shared" si="707"/>
        <v/>
      </c>
      <c r="AP2785" s="53"/>
      <c r="AQ2785" s="53"/>
      <c r="AR2785" s="1"/>
      <c r="AS2785" s="1"/>
    </row>
    <row r="2786" spans="1:45" ht="18.75" customHeight="1" x14ac:dyDescent="0.35">
      <c r="A2786" s="1"/>
      <c r="B2786" s="49">
        <f>IF(R2786="",0,COUNTIF($R$7:R2786,R2786))</f>
        <v>0</v>
      </c>
      <c r="C2786" s="49" t="str">
        <f t="shared" si="692"/>
        <v>0</v>
      </c>
      <c r="D2786" s="49">
        <f>IF(X2786="",0,COUNTIF($X$7:X2786,X2786))</f>
        <v>0</v>
      </c>
      <c r="E2786" s="49" t="str">
        <f t="shared" si="693"/>
        <v>0</v>
      </c>
      <c r="F2786" s="49">
        <f>IF(AD2786="",0,COUNTIF($AD$7:AD2786,AD2786))</f>
        <v>0</v>
      </c>
      <c r="G2786" s="49" t="str">
        <f t="shared" si="694"/>
        <v>0</v>
      </c>
      <c r="H2786" s="49">
        <f>IF(AJ2786="",0,COUNTIF($AJ$7:AJ2786,AJ2786))</f>
        <v>0</v>
      </c>
      <c r="I2786" s="49" t="str">
        <f t="shared" si="695"/>
        <v>0</v>
      </c>
      <c r="J2786" s="120">
        <f t="shared" si="696"/>
        <v>0</v>
      </c>
      <c r="K2786" s="50" t="str">
        <f t="shared" si="697"/>
        <v>-</v>
      </c>
      <c r="L2786" s="49">
        <f>IF(N2786="",0,COUNTIF($N$7:N2786,N2786))</f>
        <v>0</v>
      </c>
      <c r="M2786" s="50" t="str">
        <f t="shared" si="698"/>
        <v>0</v>
      </c>
      <c r="N2786" s="49" t="str">
        <f t="shared" si="699"/>
        <v/>
      </c>
      <c r="O2786" s="1"/>
      <c r="P2786" s="112"/>
      <c r="Q2786" s="4"/>
      <c r="R2786" s="4"/>
      <c r="S2786" s="54" t="str">
        <f t="shared" si="700"/>
        <v/>
      </c>
      <c r="T2786" s="51"/>
      <c r="U2786" s="53"/>
      <c r="V2786" s="233"/>
      <c r="W2786" s="234" t="str">
        <f t="shared" si="701"/>
        <v/>
      </c>
      <c r="X2786" s="52"/>
      <c r="Y2786" s="53"/>
      <c r="Z2786" s="53"/>
      <c r="AA2786" s="53"/>
      <c r="AB2786" s="54" t="str">
        <f t="shared" si="702"/>
        <v/>
      </c>
      <c r="AC2786" s="54" t="str">
        <f t="shared" si="703"/>
        <v/>
      </c>
      <c r="AD2786" s="52"/>
      <c r="AE2786" s="53"/>
      <c r="AF2786" s="53"/>
      <c r="AG2786" s="53"/>
      <c r="AH2786" s="54" t="str">
        <f t="shared" si="704"/>
        <v/>
      </c>
      <c r="AI2786" s="54" t="str">
        <f t="shared" si="705"/>
        <v/>
      </c>
      <c r="AJ2786" s="52"/>
      <c r="AK2786" s="55"/>
      <c r="AL2786" s="55"/>
      <c r="AM2786" s="55"/>
      <c r="AN2786" s="54" t="str">
        <f t="shared" si="706"/>
        <v/>
      </c>
      <c r="AO2786" s="54" t="str">
        <f t="shared" si="707"/>
        <v/>
      </c>
      <c r="AP2786" s="53"/>
      <c r="AQ2786" s="53"/>
      <c r="AR2786" s="1"/>
      <c r="AS2786" s="1"/>
    </row>
    <row r="2787" spans="1:45" ht="18.75" customHeight="1" x14ac:dyDescent="0.35">
      <c r="A2787" s="1"/>
      <c r="B2787" s="49">
        <f>IF(R2787="",0,COUNTIF($R$7:R2787,R2787))</f>
        <v>0</v>
      </c>
      <c r="C2787" s="49" t="str">
        <f t="shared" si="692"/>
        <v>0</v>
      </c>
      <c r="D2787" s="49">
        <f>IF(X2787="",0,COUNTIF($X$7:X2787,X2787))</f>
        <v>0</v>
      </c>
      <c r="E2787" s="49" t="str">
        <f t="shared" si="693"/>
        <v>0</v>
      </c>
      <c r="F2787" s="49">
        <f>IF(AD2787="",0,COUNTIF($AD$7:AD2787,AD2787))</f>
        <v>0</v>
      </c>
      <c r="G2787" s="49" t="str">
        <f t="shared" si="694"/>
        <v>0</v>
      </c>
      <c r="H2787" s="49">
        <f>IF(AJ2787="",0,COUNTIF($AJ$7:AJ2787,AJ2787))</f>
        <v>0</v>
      </c>
      <c r="I2787" s="49" t="str">
        <f t="shared" si="695"/>
        <v>0</v>
      </c>
      <c r="J2787" s="120">
        <f t="shared" si="696"/>
        <v>0</v>
      </c>
      <c r="K2787" s="50" t="str">
        <f t="shared" si="697"/>
        <v>-</v>
      </c>
      <c r="L2787" s="49">
        <f>IF(N2787="",0,COUNTIF($N$7:N2787,N2787))</f>
        <v>0</v>
      </c>
      <c r="M2787" s="50" t="str">
        <f t="shared" si="698"/>
        <v>0</v>
      </c>
      <c r="N2787" s="49" t="str">
        <f t="shared" si="699"/>
        <v/>
      </c>
      <c r="O2787" s="1"/>
      <c r="P2787" s="112"/>
      <c r="Q2787" s="4"/>
      <c r="R2787" s="4"/>
      <c r="S2787" s="54" t="str">
        <f t="shared" si="700"/>
        <v/>
      </c>
      <c r="T2787" s="51"/>
      <c r="U2787" s="53"/>
      <c r="V2787" s="233"/>
      <c r="W2787" s="234" t="str">
        <f t="shared" si="701"/>
        <v/>
      </c>
      <c r="X2787" s="52"/>
      <c r="Y2787" s="53"/>
      <c r="Z2787" s="53"/>
      <c r="AA2787" s="53"/>
      <c r="AB2787" s="54" t="str">
        <f t="shared" si="702"/>
        <v/>
      </c>
      <c r="AC2787" s="54" t="str">
        <f t="shared" si="703"/>
        <v/>
      </c>
      <c r="AD2787" s="52"/>
      <c r="AE2787" s="53"/>
      <c r="AF2787" s="53"/>
      <c r="AG2787" s="53"/>
      <c r="AH2787" s="54" t="str">
        <f t="shared" si="704"/>
        <v/>
      </c>
      <c r="AI2787" s="54" t="str">
        <f t="shared" si="705"/>
        <v/>
      </c>
      <c r="AJ2787" s="52"/>
      <c r="AK2787" s="55"/>
      <c r="AL2787" s="55"/>
      <c r="AM2787" s="55"/>
      <c r="AN2787" s="54" t="str">
        <f t="shared" si="706"/>
        <v/>
      </c>
      <c r="AO2787" s="54" t="str">
        <f t="shared" si="707"/>
        <v/>
      </c>
      <c r="AP2787" s="53"/>
      <c r="AQ2787" s="53"/>
      <c r="AR2787" s="1"/>
      <c r="AS2787" s="1"/>
    </row>
    <row r="2788" spans="1:45" ht="18.75" customHeight="1" x14ac:dyDescent="0.35">
      <c r="A2788" s="1"/>
      <c r="B2788" s="49">
        <f>IF(R2788="",0,COUNTIF($R$7:R2788,R2788))</f>
        <v>0</v>
      </c>
      <c r="C2788" s="49" t="str">
        <f t="shared" si="692"/>
        <v>0</v>
      </c>
      <c r="D2788" s="49">
        <f>IF(X2788="",0,COUNTIF($X$7:X2788,X2788))</f>
        <v>0</v>
      </c>
      <c r="E2788" s="49" t="str">
        <f t="shared" si="693"/>
        <v>0</v>
      </c>
      <c r="F2788" s="49">
        <f>IF(AD2788="",0,COUNTIF($AD$7:AD2788,AD2788))</f>
        <v>0</v>
      </c>
      <c r="G2788" s="49" t="str">
        <f t="shared" si="694"/>
        <v>0</v>
      </c>
      <c r="H2788" s="49">
        <f>IF(AJ2788="",0,COUNTIF($AJ$7:AJ2788,AJ2788))</f>
        <v>0</v>
      </c>
      <c r="I2788" s="49" t="str">
        <f t="shared" si="695"/>
        <v>0</v>
      </c>
      <c r="J2788" s="120">
        <f t="shared" si="696"/>
        <v>0</v>
      </c>
      <c r="K2788" s="50" t="str">
        <f t="shared" si="697"/>
        <v>-</v>
      </c>
      <c r="L2788" s="49">
        <f>IF(N2788="",0,COUNTIF($N$7:N2788,N2788))</f>
        <v>0</v>
      </c>
      <c r="M2788" s="50" t="str">
        <f t="shared" si="698"/>
        <v>0</v>
      </c>
      <c r="N2788" s="49" t="str">
        <f t="shared" si="699"/>
        <v/>
      </c>
      <c r="O2788" s="1"/>
      <c r="P2788" s="112"/>
      <c r="Q2788" s="4"/>
      <c r="R2788" s="4"/>
      <c r="S2788" s="54" t="str">
        <f t="shared" si="700"/>
        <v/>
      </c>
      <c r="T2788" s="51"/>
      <c r="U2788" s="53"/>
      <c r="V2788" s="233"/>
      <c r="W2788" s="234" t="str">
        <f t="shared" si="701"/>
        <v/>
      </c>
      <c r="X2788" s="52"/>
      <c r="Y2788" s="53"/>
      <c r="Z2788" s="53"/>
      <c r="AA2788" s="53"/>
      <c r="AB2788" s="54" t="str">
        <f t="shared" si="702"/>
        <v/>
      </c>
      <c r="AC2788" s="54" t="str">
        <f t="shared" si="703"/>
        <v/>
      </c>
      <c r="AD2788" s="52"/>
      <c r="AE2788" s="53"/>
      <c r="AF2788" s="53"/>
      <c r="AG2788" s="53"/>
      <c r="AH2788" s="54" t="str">
        <f t="shared" si="704"/>
        <v/>
      </c>
      <c r="AI2788" s="54" t="str">
        <f t="shared" si="705"/>
        <v/>
      </c>
      <c r="AJ2788" s="52"/>
      <c r="AK2788" s="55"/>
      <c r="AL2788" s="55"/>
      <c r="AM2788" s="55"/>
      <c r="AN2788" s="54" t="str">
        <f t="shared" si="706"/>
        <v/>
      </c>
      <c r="AO2788" s="54" t="str">
        <f t="shared" si="707"/>
        <v/>
      </c>
      <c r="AP2788" s="53"/>
      <c r="AQ2788" s="53"/>
      <c r="AR2788" s="1"/>
      <c r="AS2788" s="1"/>
    </row>
    <row r="2789" spans="1:45" ht="18.75" customHeight="1" x14ac:dyDescent="0.35">
      <c r="A2789" s="1"/>
      <c r="B2789" s="49">
        <f>IF(R2789="",0,COUNTIF($R$7:R2789,R2789))</f>
        <v>0</v>
      </c>
      <c r="C2789" s="49" t="str">
        <f t="shared" si="692"/>
        <v>0</v>
      </c>
      <c r="D2789" s="49">
        <f>IF(X2789="",0,COUNTIF($X$7:X2789,X2789))</f>
        <v>0</v>
      </c>
      <c r="E2789" s="49" t="str">
        <f t="shared" si="693"/>
        <v>0</v>
      </c>
      <c r="F2789" s="49">
        <f>IF(AD2789="",0,COUNTIF($AD$7:AD2789,AD2789))</f>
        <v>0</v>
      </c>
      <c r="G2789" s="49" t="str">
        <f t="shared" si="694"/>
        <v>0</v>
      </c>
      <c r="H2789" s="49">
        <f>IF(AJ2789="",0,COUNTIF($AJ$7:AJ2789,AJ2789))</f>
        <v>0</v>
      </c>
      <c r="I2789" s="49" t="str">
        <f t="shared" si="695"/>
        <v>0</v>
      </c>
      <c r="J2789" s="120">
        <f t="shared" si="696"/>
        <v>0</v>
      </c>
      <c r="K2789" s="50" t="str">
        <f t="shared" si="697"/>
        <v>-</v>
      </c>
      <c r="L2789" s="49">
        <f>IF(N2789="",0,COUNTIF($N$7:N2789,N2789))</f>
        <v>0</v>
      </c>
      <c r="M2789" s="50" t="str">
        <f t="shared" si="698"/>
        <v>0</v>
      </c>
      <c r="N2789" s="49" t="str">
        <f t="shared" si="699"/>
        <v/>
      </c>
      <c r="O2789" s="1"/>
      <c r="P2789" s="112"/>
      <c r="Q2789" s="4"/>
      <c r="R2789" s="4"/>
      <c r="S2789" s="54" t="str">
        <f t="shared" si="700"/>
        <v/>
      </c>
      <c r="T2789" s="51"/>
      <c r="U2789" s="53"/>
      <c r="V2789" s="233"/>
      <c r="W2789" s="234" t="str">
        <f t="shared" si="701"/>
        <v/>
      </c>
      <c r="X2789" s="52"/>
      <c r="Y2789" s="53"/>
      <c r="Z2789" s="53"/>
      <c r="AA2789" s="53"/>
      <c r="AB2789" s="54" t="str">
        <f t="shared" si="702"/>
        <v/>
      </c>
      <c r="AC2789" s="54" t="str">
        <f t="shared" si="703"/>
        <v/>
      </c>
      <c r="AD2789" s="52"/>
      <c r="AE2789" s="53"/>
      <c r="AF2789" s="53"/>
      <c r="AG2789" s="53"/>
      <c r="AH2789" s="54" t="str">
        <f t="shared" si="704"/>
        <v/>
      </c>
      <c r="AI2789" s="54" t="str">
        <f t="shared" si="705"/>
        <v/>
      </c>
      <c r="AJ2789" s="52"/>
      <c r="AK2789" s="55"/>
      <c r="AL2789" s="55"/>
      <c r="AM2789" s="55"/>
      <c r="AN2789" s="54" t="str">
        <f t="shared" si="706"/>
        <v/>
      </c>
      <c r="AO2789" s="54" t="str">
        <f t="shared" si="707"/>
        <v/>
      </c>
      <c r="AP2789" s="53"/>
      <c r="AQ2789" s="53"/>
      <c r="AR2789" s="1"/>
      <c r="AS2789" s="1"/>
    </row>
    <row r="2790" spans="1:45" ht="18.75" customHeight="1" x14ac:dyDescent="0.35">
      <c r="A2790" s="1"/>
      <c r="B2790" s="49">
        <f>IF(R2790="",0,COUNTIF($R$7:R2790,R2790))</f>
        <v>0</v>
      </c>
      <c r="C2790" s="49" t="str">
        <f t="shared" si="692"/>
        <v>0</v>
      </c>
      <c r="D2790" s="49">
        <f>IF(X2790="",0,COUNTIF($X$7:X2790,X2790))</f>
        <v>0</v>
      </c>
      <c r="E2790" s="49" t="str">
        <f t="shared" si="693"/>
        <v>0</v>
      </c>
      <c r="F2790" s="49">
        <f>IF(AD2790="",0,COUNTIF($AD$7:AD2790,AD2790))</f>
        <v>0</v>
      </c>
      <c r="G2790" s="49" t="str">
        <f t="shared" si="694"/>
        <v>0</v>
      </c>
      <c r="H2790" s="49">
        <f>IF(AJ2790="",0,COUNTIF($AJ$7:AJ2790,AJ2790))</f>
        <v>0</v>
      </c>
      <c r="I2790" s="49" t="str">
        <f t="shared" si="695"/>
        <v>0</v>
      </c>
      <c r="J2790" s="120">
        <f t="shared" si="696"/>
        <v>0</v>
      </c>
      <c r="K2790" s="50" t="str">
        <f t="shared" si="697"/>
        <v>-</v>
      </c>
      <c r="L2790" s="49">
        <f>IF(N2790="",0,COUNTIF($N$7:N2790,N2790))</f>
        <v>0</v>
      </c>
      <c r="M2790" s="50" t="str">
        <f t="shared" si="698"/>
        <v>0</v>
      </c>
      <c r="N2790" s="49" t="str">
        <f t="shared" si="699"/>
        <v/>
      </c>
      <c r="O2790" s="1"/>
      <c r="P2790" s="112"/>
      <c r="Q2790" s="4"/>
      <c r="R2790" s="4"/>
      <c r="S2790" s="54" t="str">
        <f t="shared" si="700"/>
        <v/>
      </c>
      <c r="T2790" s="51"/>
      <c r="U2790" s="53"/>
      <c r="V2790" s="233"/>
      <c r="W2790" s="234" t="str">
        <f t="shared" si="701"/>
        <v/>
      </c>
      <c r="X2790" s="52"/>
      <c r="Y2790" s="53"/>
      <c r="Z2790" s="53"/>
      <c r="AA2790" s="53"/>
      <c r="AB2790" s="54" t="str">
        <f t="shared" si="702"/>
        <v/>
      </c>
      <c r="AC2790" s="54" t="str">
        <f t="shared" si="703"/>
        <v/>
      </c>
      <c r="AD2790" s="52"/>
      <c r="AE2790" s="53"/>
      <c r="AF2790" s="53"/>
      <c r="AG2790" s="53"/>
      <c r="AH2790" s="54" t="str">
        <f t="shared" si="704"/>
        <v/>
      </c>
      <c r="AI2790" s="54" t="str">
        <f t="shared" si="705"/>
        <v/>
      </c>
      <c r="AJ2790" s="52"/>
      <c r="AK2790" s="55"/>
      <c r="AL2790" s="55"/>
      <c r="AM2790" s="55"/>
      <c r="AN2790" s="54" t="str">
        <f t="shared" si="706"/>
        <v/>
      </c>
      <c r="AO2790" s="54" t="str">
        <f t="shared" si="707"/>
        <v/>
      </c>
      <c r="AP2790" s="53"/>
      <c r="AQ2790" s="53"/>
      <c r="AR2790" s="1"/>
      <c r="AS2790" s="1"/>
    </row>
    <row r="2791" spans="1:45" ht="18.75" customHeight="1" x14ac:dyDescent="0.35">
      <c r="A2791" s="1"/>
      <c r="B2791" s="49">
        <f>IF(R2791="",0,COUNTIF($R$7:R2791,R2791))</f>
        <v>0</v>
      </c>
      <c r="C2791" s="49" t="str">
        <f t="shared" si="692"/>
        <v>0</v>
      </c>
      <c r="D2791" s="49">
        <f>IF(X2791="",0,COUNTIF($X$7:X2791,X2791))</f>
        <v>0</v>
      </c>
      <c r="E2791" s="49" t="str">
        <f t="shared" si="693"/>
        <v>0</v>
      </c>
      <c r="F2791" s="49">
        <f>IF(AD2791="",0,COUNTIF($AD$7:AD2791,AD2791))</f>
        <v>0</v>
      </c>
      <c r="G2791" s="49" t="str">
        <f t="shared" si="694"/>
        <v>0</v>
      </c>
      <c r="H2791" s="49">
        <f>IF(AJ2791="",0,COUNTIF($AJ$7:AJ2791,AJ2791))</f>
        <v>0</v>
      </c>
      <c r="I2791" s="49" t="str">
        <f t="shared" si="695"/>
        <v>0</v>
      </c>
      <c r="J2791" s="120">
        <f t="shared" si="696"/>
        <v>0</v>
      </c>
      <c r="K2791" s="50" t="str">
        <f t="shared" si="697"/>
        <v>-</v>
      </c>
      <c r="L2791" s="49">
        <f>IF(N2791="",0,COUNTIF($N$7:N2791,N2791))</f>
        <v>0</v>
      </c>
      <c r="M2791" s="50" t="str">
        <f t="shared" si="698"/>
        <v>0</v>
      </c>
      <c r="N2791" s="49" t="str">
        <f t="shared" si="699"/>
        <v/>
      </c>
      <c r="O2791" s="1"/>
      <c r="P2791" s="112"/>
      <c r="Q2791" s="4"/>
      <c r="R2791" s="4"/>
      <c r="S2791" s="54" t="str">
        <f t="shared" si="700"/>
        <v/>
      </c>
      <c r="T2791" s="51"/>
      <c r="U2791" s="53"/>
      <c r="V2791" s="233"/>
      <c r="W2791" s="234" t="str">
        <f t="shared" si="701"/>
        <v/>
      </c>
      <c r="X2791" s="52"/>
      <c r="Y2791" s="53"/>
      <c r="Z2791" s="53"/>
      <c r="AA2791" s="53"/>
      <c r="AB2791" s="54" t="str">
        <f t="shared" si="702"/>
        <v/>
      </c>
      <c r="AC2791" s="54" t="str">
        <f t="shared" si="703"/>
        <v/>
      </c>
      <c r="AD2791" s="52"/>
      <c r="AE2791" s="53"/>
      <c r="AF2791" s="53"/>
      <c r="AG2791" s="53"/>
      <c r="AH2791" s="54" t="str">
        <f t="shared" si="704"/>
        <v/>
      </c>
      <c r="AI2791" s="54" t="str">
        <f t="shared" si="705"/>
        <v/>
      </c>
      <c r="AJ2791" s="52"/>
      <c r="AK2791" s="55"/>
      <c r="AL2791" s="55"/>
      <c r="AM2791" s="55"/>
      <c r="AN2791" s="54" t="str">
        <f t="shared" si="706"/>
        <v/>
      </c>
      <c r="AO2791" s="54" t="str">
        <f t="shared" si="707"/>
        <v/>
      </c>
      <c r="AP2791" s="53"/>
      <c r="AQ2791" s="53"/>
      <c r="AR2791" s="1"/>
      <c r="AS2791" s="1"/>
    </row>
    <row r="2792" spans="1:45" ht="18.75" customHeight="1" x14ac:dyDescent="0.35">
      <c r="A2792" s="1"/>
      <c r="B2792" s="49">
        <f>IF(R2792="",0,COUNTIF($R$7:R2792,R2792))</f>
        <v>0</v>
      </c>
      <c r="C2792" s="49" t="str">
        <f t="shared" si="692"/>
        <v>0</v>
      </c>
      <c r="D2792" s="49">
        <f>IF(X2792="",0,COUNTIF($X$7:X2792,X2792))</f>
        <v>0</v>
      </c>
      <c r="E2792" s="49" t="str">
        <f t="shared" si="693"/>
        <v>0</v>
      </c>
      <c r="F2792" s="49">
        <f>IF(AD2792="",0,COUNTIF($AD$7:AD2792,AD2792))</f>
        <v>0</v>
      </c>
      <c r="G2792" s="49" t="str">
        <f t="shared" si="694"/>
        <v>0</v>
      </c>
      <c r="H2792" s="49">
        <f>IF(AJ2792="",0,COUNTIF($AJ$7:AJ2792,AJ2792))</f>
        <v>0</v>
      </c>
      <c r="I2792" s="49" t="str">
        <f t="shared" si="695"/>
        <v>0</v>
      </c>
      <c r="J2792" s="120">
        <f t="shared" si="696"/>
        <v>0</v>
      </c>
      <c r="K2792" s="50" t="str">
        <f t="shared" si="697"/>
        <v>-</v>
      </c>
      <c r="L2792" s="49">
        <f>IF(N2792="",0,COUNTIF($N$7:N2792,N2792))</f>
        <v>0</v>
      </c>
      <c r="M2792" s="50" t="str">
        <f t="shared" si="698"/>
        <v>0</v>
      </c>
      <c r="N2792" s="49" t="str">
        <f t="shared" si="699"/>
        <v/>
      </c>
      <c r="O2792" s="1"/>
      <c r="P2792" s="112"/>
      <c r="Q2792" s="4"/>
      <c r="R2792" s="4"/>
      <c r="S2792" s="54" t="str">
        <f t="shared" si="700"/>
        <v/>
      </c>
      <c r="T2792" s="51"/>
      <c r="U2792" s="53"/>
      <c r="V2792" s="233"/>
      <c r="W2792" s="234" t="str">
        <f t="shared" si="701"/>
        <v/>
      </c>
      <c r="X2792" s="52"/>
      <c r="Y2792" s="53"/>
      <c r="Z2792" s="53"/>
      <c r="AA2792" s="53"/>
      <c r="AB2792" s="54" t="str">
        <f t="shared" si="702"/>
        <v/>
      </c>
      <c r="AC2792" s="54" t="str">
        <f t="shared" si="703"/>
        <v/>
      </c>
      <c r="AD2792" s="52"/>
      <c r="AE2792" s="53"/>
      <c r="AF2792" s="53"/>
      <c r="AG2792" s="53"/>
      <c r="AH2792" s="54" t="str">
        <f t="shared" si="704"/>
        <v/>
      </c>
      <c r="AI2792" s="54" t="str">
        <f t="shared" si="705"/>
        <v/>
      </c>
      <c r="AJ2792" s="52"/>
      <c r="AK2792" s="55"/>
      <c r="AL2792" s="55"/>
      <c r="AM2792" s="55"/>
      <c r="AN2792" s="54" t="str">
        <f t="shared" si="706"/>
        <v/>
      </c>
      <c r="AO2792" s="54" t="str">
        <f t="shared" si="707"/>
        <v/>
      </c>
      <c r="AP2792" s="53"/>
      <c r="AQ2792" s="53"/>
      <c r="AR2792" s="1"/>
      <c r="AS2792" s="1"/>
    </row>
    <row r="2793" spans="1:45" ht="18.75" customHeight="1" x14ac:dyDescent="0.35">
      <c r="A2793" s="1"/>
      <c r="B2793" s="49">
        <f>IF(R2793="",0,COUNTIF($R$7:R2793,R2793))</f>
        <v>0</v>
      </c>
      <c r="C2793" s="49" t="str">
        <f t="shared" si="692"/>
        <v>0</v>
      </c>
      <c r="D2793" s="49">
        <f>IF(X2793="",0,COUNTIF($X$7:X2793,X2793))</f>
        <v>0</v>
      </c>
      <c r="E2793" s="49" t="str">
        <f t="shared" si="693"/>
        <v>0</v>
      </c>
      <c r="F2793" s="49">
        <f>IF(AD2793="",0,COUNTIF($AD$7:AD2793,AD2793))</f>
        <v>0</v>
      </c>
      <c r="G2793" s="49" t="str">
        <f t="shared" si="694"/>
        <v>0</v>
      </c>
      <c r="H2793" s="49">
        <f>IF(AJ2793="",0,COUNTIF($AJ$7:AJ2793,AJ2793))</f>
        <v>0</v>
      </c>
      <c r="I2793" s="49" t="str">
        <f t="shared" si="695"/>
        <v>0</v>
      </c>
      <c r="J2793" s="120">
        <f t="shared" si="696"/>
        <v>0</v>
      </c>
      <c r="K2793" s="50" t="str">
        <f t="shared" si="697"/>
        <v>-</v>
      </c>
      <c r="L2793" s="49">
        <f>IF(N2793="",0,COUNTIF($N$7:N2793,N2793))</f>
        <v>0</v>
      </c>
      <c r="M2793" s="50" t="str">
        <f t="shared" si="698"/>
        <v>0</v>
      </c>
      <c r="N2793" s="49" t="str">
        <f t="shared" si="699"/>
        <v/>
      </c>
      <c r="O2793" s="1"/>
      <c r="P2793" s="112"/>
      <c r="Q2793" s="4"/>
      <c r="R2793" s="4"/>
      <c r="S2793" s="54" t="str">
        <f t="shared" si="700"/>
        <v/>
      </c>
      <c r="T2793" s="51"/>
      <c r="U2793" s="53"/>
      <c r="V2793" s="233"/>
      <c r="W2793" s="234" t="str">
        <f t="shared" si="701"/>
        <v/>
      </c>
      <c r="X2793" s="52"/>
      <c r="Y2793" s="53"/>
      <c r="Z2793" s="53"/>
      <c r="AA2793" s="53"/>
      <c r="AB2793" s="54" t="str">
        <f t="shared" si="702"/>
        <v/>
      </c>
      <c r="AC2793" s="54" t="str">
        <f t="shared" si="703"/>
        <v/>
      </c>
      <c r="AD2793" s="52"/>
      <c r="AE2793" s="53"/>
      <c r="AF2793" s="53"/>
      <c r="AG2793" s="53"/>
      <c r="AH2793" s="54" t="str">
        <f t="shared" si="704"/>
        <v/>
      </c>
      <c r="AI2793" s="54" t="str">
        <f t="shared" si="705"/>
        <v/>
      </c>
      <c r="AJ2793" s="52"/>
      <c r="AK2793" s="55"/>
      <c r="AL2793" s="55"/>
      <c r="AM2793" s="55"/>
      <c r="AN2793" s="54" t="str">
        <f t="shared" si="706"/>
        <v/>
      </c>
      <c r="AO2793" s="54" t="str">
        <f t="shared" si="707"/>
        <v/>
      </c>
      <c r="AP2793" s="53"/>
      <c r="AQ2793" s="53"/>
      <c r="AR2793" s="1"/>
      <c r="AS2793" s="1"/>
    </row>
    <row r="2794" spans="1:45" ht="18.75" customHeight="1" x14ac:dyDescent="0.35">
      <c r="A2794" s="1"/>
      <c r="B2794" s="49">
        <f>IF(R2794="",0,COUNTIF($R$7:R2794,R2794))</f>
        <v>0</v>
      </c>
      <c r="C2794" s="49" t="str">
        <f t="shared" si="692"/>
        <v>0</v>
      </c>
      <c r="D2794" s="49">
        <f>IF(X2794="",0,COUNTIF($X$7:X2794,X2794))</f>
        <v>0</v>
      </c>
      <c r="E2794" s="49" t="str">
        <f t="shared" si="693"/>
        <v>0</v>
      </c>
      <c r="F2794" s="49">
        <f>IF(AD2794="",0,COUNTIF($AD$7:AD2794,AD2794))</f>
        <v>0</v>
      </c>
      <c r="G2794" s="49" t="str">
        <f t="shared" si="694"/>
        <v>0</v>
      </c>
      <c r="H2794" s="49">
        <f>IF(AJ2794="",0,COUNTIF($AJ$7:AJ2794,AJ2794))</f>
        <v>0</v>
      </c>
      <c r="I2794" s="49" t="str">
        <f t="shared" si="695"/>
        <v>0</v>
      </c>
      <c r="J2794" s="120">
        <f t="shared" si="696"/>
        <v>0</v>
      </c>
      <c r="K2794" s="50" t="str">
        <f t="shared" si="697"/>
        <v>-</v>
      </c>
      <c r="L2794" s="49">
        <f>IF(N2794="",0,COUNTIF($N$7:N2794,N2794))</f>
        <v>0</v>
      </c>
      <c r="M2794" s="50" t="str">
        <f t="shared" si="698"/>
        <v>0</v>
      </c>
      <c r="N2794" s="49" t="str">
        <f t="shared" si="699"/>
        <v/>
      </c>
      <c r="O2794" s="1"/>
      <c r="P2794" s="112"/>
      <c r="Q2794" s="4"/>
      <c r="R2794" s="4"/>
      <c r="S2794" s="54" t="str">
        <f t="shared" si="700"/>
        <v/>
      </c>
      <c r="T2794" s="51"/>
      <c r="U2794" s="53"/>
      <c r="V2794" s="233"/>
      <c r="W2794" s="234" t="str">
        <f t="shared" si="701"/>
        <v/>
      </c>
      <c r="X2794" s="52"/>
      <c r="Y2794" s="53"/>
      <c r="Z2794" s="53"/>
      <c r="AA2794" s="53"/>
      <c r="AB2794" s="54" t="str">
        <f t="shared" si="702"/>
        <v/>
      </c>
      <c r="AC2794" s="54" t="str">
        <f t="shared" si="703"/>
        <v/>
      </c>
      <c r="AD2794" s="52"/>
      <c r="AE2794" s="53"/>
      <c r="AF2794" s="53"/>
      <c r="AG2794" s="53"/>
      <c r="AH2794" s="54" t="str">
        <f t="shared" si="704"/>
        <v/>
      </c>
      <c r="AI2794" s="54" t="str">
        <f t="shared" si="705"/>
        <v/>
      </c>
      <c r="AJ2794" s="52"/>
      <c r="AK2794" s="55"/>
      <c r="AL2794" s="55"/>
      <c r="AM2794" s="55"/>
      <c r="AN2794" s="54" t="str">
        <f t="shared" si="706"/>
        <v/>
      </c>
      <c r="AO2794" s="54" t="str">
        <f t="shared" si="707"/>
        <v/>
      </c>
      <c r="AP2794" s="53"/>
      <c r="AQ2794" s="53"/>
      <c r="AR2794" s="1"/>
      <c r="AS2794" s="1"/>
    </row>
    <row r="2795" spans="1:45" ht="18.75" customHeight="1" x14ac:dyDescent="0.35">
      <c r="A2795" s="1"/>
      <c r="B2795" s="49">
        <f>IF(R2795="",0,COUNTIF($R$7:R2795,R2795))</f>
        <v>0</v>
      </c>
      <c r="C2795" s="49" t="str">
        <f t="shared" si="692"/>
        <v>0</v>
      </c>
      <c r="D2795" s="49">
        <f>IF(X2795="",0,COUNTIF($X$7:X2795,X2795))</f>
        <v>0</v>
      </c>
      <c r="E2795" s="49" t="str">
        <f t="shared" si="693"/>
        <v>0</v>
      </c>
      <c r="F2795" s="49">
        <f>IF(AD2795="",0,COUNTIF($AD$7:AD2795,AD2795))</f>
        <v>0</v>
      </c>
      <c r="G2795" s="49" t="str">
        <f t="shared" si="694"/>
        <v>0</v>
      </c>
      <c r="H2795" s="49">
        <f>IF(AJ2795="",0,COUNTIF($AJ$7:AJ2795,AJ2795))</f>
        <v>0</v>
      </c>
      <c r="I2795" s="49" t="str">
        <f t="shared" si="695"/>
        <v>0</v>
      </c>
      <c r="J2795" s="120">
        <f t="shared" si="696"/>
        <v>0</v>
      </c>
      <c r="K2795" s="50" t="str">
        <f t="shared" si="697"/>
        <v>-</v>
      </c>
      <c r="L2795" s="49">
        <f>IF(N2795="",0,COUNTIF($N$7:N2795,N2795))</f>
        <v>0</v>
      </c>
      <c r="M2795" s="50" t="str">
        <f t="shared" si="698"/>
        <v>0</v>
      </c>
      <c r="N2795" s="49" t="str">
        <f t="shared" si="699"/>
        <v/>
      </c>
      <c r="O2795" s="1"/>
      <c r="P2795" s="112"/>
      <c r="Q2795" s="4"/>
      <c r="R2795" s="4"/>
      <c r="S2795" s="54" t="str">
        <f t="shared" si="700"/>
        <v/>
      </c>
      <c r="T2795" s="51"/>
      <c r="U2795" s="53"/>
      <c r="V2795" s="233"/>
      <c r="W2795" s="234" t="str">
        <f t="shared" si="701"/>
        <v/>
      </c>
      <c r="X2795" s="52"/>
      <c r="Y2795" s="53"/>
      <c r="Z2795" s="53"/>
      <c r="AA2795" s="53"/>
      <c r="AB2795" s="54" t="str">
        <f t="shared" si="702"/>
        <v/>
      </c>
      <c r="AC2795" s="54" t="str">
        <f t="shared" si="703"/>
        <v/>
      </c>
      <c r="AD2795" s="52"/>
      <c r="AE2795" s="53"/>
      <c r="AF2795" s="53"/>
      <c r="AG2795" s="53"/>
      <c r="AH2795" s="54" t="str">
        <f t="shared" si="704"/>
        <v/>
      </c>
      <c r="AI2795" s="54" t="str">
        <f t="shared" si="705"/>
        <v/>
      </c>
      <c r="AJ2795" s="52"/>
      <c r="AK2795" s="55"/>
      <c r="AL2795" s="55"/>
      <c r="AM2795" s="55"/>
      <c r="AN2795" s="54" t="str">
        <f t="shared" si="706"/>
        <v/>
      </c>
      <c r="AO2795" s="54" t="str">
        <f t="shared" si="707"/>
        <v/>
      </c>
      <c r="AP2795" s="53"/>
      <c r="AQ2795" s="53"/>
      <c r="AR2795" s="1"/>
      <c r="AS2795" s="1"/>
    </row>
    <row r="2796" spans="1:45" ht="18.75" customHeight="1" x14ac:dyDescent="0.35">
      <c r="A2796" s="1"/>
      <c r="B2796" s="49">
        <f>IF(R2796="",0,COUNTIF($R$7:R2796,R2796))</f>
        <v>0</v>
      </c>
      <c r="C2796" s="49" t="str">
        <f t="shared" si="692"/>
        <v>0</v>
      </c>
      <c r="D2796" s="49">
        <f>IF(X2796="",0,COUNTIF($X$7:X2796,X2796))</f>
        <v>0</v>
      </c>
      <c r="E2796" s="49" t="str">
        <f t="shared" si="693"/>
        <v>0</v>
      </c>
      <c r="F2796" s="49">
        <f>IF(AD2796="",0,COUNTIF($AD$7:AD2796,AD2796))</f>
        <v>0</v>
      </c>
      <c r="G2796" s="49" t="str">
        <f t="shared" si="694"/>
        <v>0</v>
      </c>
      <c r="H2796" s="49">
        <f>IF(AJ2796="",0,COUNTIF($AJ$7:AJ2796,AJ2796))</f>
        <v>0</v>
      </c>
      <c r="I2796" s="49" t="str">
        <f t="shared" si="695"/>
        <v>0</v>
      </c>
      <c r="J2796" s="120">
        <f t="shared" si="696"/>
        <v>0</v>
      </c>
      <c r="K2796" s="50" t="str">
        <f t="shared" si="697"/>
        <v>-</v>
      </c>
      <c r="L2796" s="49">
        <f>IF(N2796="",0,COUNTIF($N$7:N2796,N2796))</f>
        <v>0</v>
      </c>
      <c r="M2796" s="50" t="str">
        <f t="shared" si="698"/>
        <v>0</v>
      </c>
      <c r="N2796" s="49" t="str">
        <f t="shared" si="699"/>
        <v/>
      </c>
      <c r="O2796" s="1"/>
      <c r="P2796" s="112"/>
      <c r="Q2796" s="4"/>
      <c r="R2796" s="4"/>
      <c r="S2796" s="54" t="str">
        <f t="shared" si="700"/>
        <v/>
      </c>
      <c r="T2796" s="51"/>
      <c r="U2796" s="53"/>
      <c r="V2796" s="233"/>
      <c r="W2796" s="234" t="str">
        <f t="shared" si="701"/>
        <v/>
      </c>
      <c r="X2796" s="52"/>
      <c r="Y2796" s="53"/>
      <c r="Z2796" s="53"/>
      <c r="AA2796" s="53"/>
      <c r="AB2796" s="54" t="str">
        <f t="shared" si="702"/>
        <v/>
      </c>
      <c r="AC2796" s="54" t="str">
        <f t="shared" si="703"/>
        <v/>
      </c>
      <c r="AD2796" s="52"/>
      <c r="AE2796" s="53"/>
      <c r="AF2796" s="53"/>
      <c r="AG2796" s="53"/>
      <c r="AH2796" s="54" t="str">
        <f t="shared" si="704"/>
        <v/>
      </c>
      <c r="AI2796" s="54" t="str">
        <f t="shared" si="705"/>
        <v/>
      </c>
      <c r="AJ2796" s="52"/>
      <c r="AK2796" s="55"/>
      <c r="AL2796" s="55"/>
      <c r="AM2796" s="55"/>
      <c r="AN2796" s="54" t="str">
        <f t="shared" si="706"/>
        <v/>
      </c>
      <c r="AO2796" s="54" t="str">
        <f t="shared" si="707"/>
        <v/>
      </c>
      <c r="AP2796" s="53"/>
      <c r="AQ2796" s="53"/>
      <c r="AR2796" s="1"/>
      <c r="AS2796" s="1"/>
    </row>
    <row r="2797" spans="1:45" ht="18.75" customHeight="1" x14ac:dyDescent="0.35">
      <c r="A2797" s="1"/>
      <c r="B2797" s="49">
        <f>IF(R2797="",0,COUNTIF($R$7:R2797,R2797))</f>
        <v>0</v>
      </c>
      <c r="C2797" s="49" t="str">
        <f t="shared" si="692"/>
        <v>0</v>
      </c>
      <c r="D2797" s="49">
        <f>IF(X2797="",0,COUNTIF($X$7:X2797,X2797))</f>
        <v>0</v>
      </c>
      <c r="E2797" s="49" t="str">
        <f t="shared" si="693"/>
        <v>0</v>
      </c>
      <c r="F2797" s="49">
        <f>IF(AD2797="",0,COUNTIF($AD$7:AD2797,AD2797))</f>
        <v>0</v>
      </c>
      <c r="G2797" s="49" t="str">
        <f t="shared" si="694"/>
        <v>0</v>
      </c>
      <c r="H2797" s="49">
        <f>IF(AJ2797="",0,COUNTIF($AJ$7:AJ2797,AJ2797))</f>
        <v>0</v>
      </c>
      <c r="I2797" s="49" t="str">
        <f t="shared" si="695"/>
        <v>0</v>
      </c>
      <c r="J2797" s="120">
        <f t="shared" si="696"/>
        <v>0</v>
      </c>
      <c r="K2797" s="50" t="str">
        <f t="shared" si="697"/>
        <v>-</v>
      </c>
      <c r="L2797" s="49">
        <f>IF(N2797="",0,COUNTIF($N$7:N2797,N2797))</f>
        <v>0</v>
      </c>
      <c r="M2797" s="50" t="str">
        <f t="shared" si="698"/>
        <v>0</v>
      </c>
      <c r="N2797" s="49" t="str">
        <f t="shared" si="699"/>
        <v/>
      </c>
      <c r="O2797" s="1"/>
      <c r="P2797" s="112"/>
      <c r="Q2797" s="4"/>
      <c r="R2797" s="4"/>
      <c r="S2797" s="54" t="str">
        <f t="shared" si="700"/>
        <v/>
      </c>
      <c r="T2797" s="51"/>
      <c r="U2797" s="53"/>
      <c r="V2797" s="233"/>
      <c r="W2797" s="234" t="str">
        <f t="shared" si="701"/>
        <v/>
      </c>
      <c r="X2797" s="52"/>
      <c r="Y2797" s="53"/>
      <c r="Z2797" s="53"/>
      <c r="AA2797" s="53"/>
      <c r="AB2797" s="54" t="str">
        <f t="shared" si="702"/>
        <v/>
      </c>
      <c r="AC2797" s="54" t="str">
        <f t="shared" si="703"/>
        <v/>
      </c>
      <c r="AD2797" s="52"/>
      <c r="AE2797" s="53"/>
      <c r="AF2797" s="53"/>
      <c r="AG2797" s="53"/>
      <c r="AH2797" s="54" t="str">
        <f t="shared" si="704"/>
        <v/>
      </c>
      <c r="AI2797" s="54" t="str">
        <f t="shared" si="705"/>
        <v/>
      </c>
      <c r="AJ2797" s="52"/>
      <c r="AK2797" s="55"/>
      <c r="AL2797" s="55"/>
      <c r="AM2797" s="55"/>
      <c r="AN2797" s="54" t="str">
        <f t="shared" si="706"/>
        <v/>
      </c>
      <c r="AO2797" s="54" t="str">
        <f t="shared" si="707"/>
        <v/>
      </c>
      <c r="AP2797" s="53"/>
      <c r="AQ2797" s="53"/>
      <c r="AR2797" s="1"/>
      <c r="AS2797" s="1"/>
    </row>
    <row r="2798" spans="1:45" ht="18.75" customHeight="1" x14ac:dyDescent="0.35">
      <c r="A2798" s="1"/>
      <c r="B2798" s="49">
        <f>IF(R2798="",0,COUNTIF($R$7:R2798,R2798))</f>
        <v>0</v>
      </c>
      <c r="C2798" s="49" t="str">
        <f t="shared" si="692"/>
        <v>0</v>
      </c>
      <c r="D2798" s="49">
        <f>IF(X2798="",0,COUNTIF($X$7:X2798,X2798))</f>
        <v>0</v>
      </c>
      <c r="E2798" s="49" t="str">
        <f t="shared" si="693"/>
        <v>0</v>
      </c>
      <c r="F2798" s="49">
        <f>IF(AD2798="",0,COUNTIF($AD$7:AD2798,AD2798))</f>
        <v>0</v>
      </c>
      <c r="G2798" s="49" t="str">
        <f t="shared" si="694"/>
        <v>0</v>
      </c>
      <c r="H2798" s="49">
        <f>IF(AJ2798="",0,COUNTIF($AJ$7:AJ2798,AJ2798))</f>
        <v>0</v>
      </c>
      <c r="I2798" s="49" t="str">
        <f t="shared" si="695"/>
        <v>0</v>
      </c>
      <c r="J2798" s="120">
        <f t="shared" si="696"/>
        <v>0</v>
      </c>
      <c r="K2798" s="50" t="str">
        <f t="shared" si="697"/>
        <v>-</v>
      </c>
      <c r="L2798" s="49">
        <f>IF(N2798="",0,COUNTIF($N$7:N2798,N2798))</f>
        <v>0</v>
      </c>
      <c r="M2798" s="50" t="str">
        <f t="shared" si="698"/>
        <v>0</v>
      </c>
      <c r="N2798" s="49" t="str">
        <f t="shared" si="699"/>
        <v/>
      </c>
      <c r="O2798" s="1"/>
      <c r="P2798" s="112"/>
      <c r="Q2798" s="4"/>
      <c r="R2798" s="4"/>
      <c r="S2798" s="54" t="str">
        <f t="shared" si="700"/>
        <v/>
      </c>
      <c r="T2798" s="51"/>
      <c r="U2798" s="53"/>
      <c r="V2798" s="233"/>
      <c r="W2798" s="234" t="str">
        <f t="shared" si="701"/>
        <v/>
      </c>
      <c r="X2798" s="52"/>
      <c r="Y2798" s="53"/>
      <c r="Z2798" s="53"/>
      <c r="AA2798" s="53"/>
      <c r="AB2798" s="54" t="str">
        <f t="shared" si="702"/>
        <v/>
      </c>
      <c r="AC2798" s="54" t="str">
        <f t="shared" si="703"/>
        <v/>
      </c>
      <c r="AD2798" s="52"/>
      <c r="AE2798" s="53"/>
      <c r="AF2798" s="53"/>
      <c r="AG2798" s="53"/>
      <c r="AH2798" s="54" t="str">
        <f t="shared" si="704"/>
        <v/>
      </c>
      <c r="AI2798" s="54" t="str">
        <f t="shared" si="705"/>
        <v/>
      </c>
      <c r="AJ2798" s="52"/>
      <c r="AK2798" s="55"/>
      <c r="AL2798" s="55"/>
      <c r="AM2798" s="55"/>
      <c r="AN2798" s="54" t="str">
        <f t="shared" si="706"/>
        <v/>
      </c>
      <c r="AO2798" s="54" t="str">
        <f t="shared" si="707"/>
        <v/>
      </c>
      <c r="AP2798" s="53"/>
      <c r="AQ2798" s="53"/>
      <c r="AR2798" s="1"/>
      <c r="AS2798" s="1"/>
    </row>
    <row r="2799" spans="1:45" ht="18.75" customHeight="1" x14ac:dyDescent="0.35">
      <c r="A2799" s="1"/>
      <c r="B2799" s="49">
        <f>IF(R2799="",0,COUNTIF($R$7:R2799,R2799))</f>
        <v>0</v>
      </c>
      <c r="C2799" s="49" t="str">
        <f t="shared" si="692"/>
        <v>0</v>
      </c>
      <c r="D2799" s="49">
        <f>IF(X2799="",0,COUNTIF($X$7:X2799,X2799))</f>
        <v>0</v>
      </c>
      <c r="E2799" s="49" t="str">
        <f t="shared" si="693"/>
        <v>0</v>
      </c>
      <c r="F2799" s="49">
        <f>IF(AD2799="",0,COUNTIF($AD$7:AD2799,AD2799))</f>
        <v>0</v>
      </c>
      <c r="G2799" s="49" t="str">
        <f t="shared" si="694"/>
        <v>0</v>
      </c>
      <c r="H2799" s="49">
        <f>IF(AJ2799="",0,COUNTIF($AJ$7:AJ2799,AJ2799))</f>
        <v>0</v>
      </c>
      <c r="I2799" s="49" t="str">
        <f t="shared" si="695"/>
        <v>0</v>
      </c>
      <c r="J2799" s="120">
        <f t="shared" si="696"/>
        <v>0</v>
      </c>
      <c r="K2799" s="50" t="str">
        <f t="shared" si="697"/>
        <v>-</v>
      </c>
      <c r="L2799" s="49">
        <f>IF(N2799="",0,COUNTIF($N$7:N2799,N2799))</f>
        <v>0</v>
      </c>
      <c r="M2799" s="50" t="str">
        <f t="shared" si="698"/>
        <v>0</v>
      </c>
      <c r="N2799" s="49" t="str">
        <f t="shared" si="699"/>
        <v/>
      </c>
      <c r="O2799" s="1"/>
      <c r="P2799" s="112"/>
      <c r="Q2799" s="4"/>
      <c r="R2799" s="4"/>
      <c r="S2799" s="54" t="str">
        <f t="shared" si="700"/>
        <v/>
      </c>
      <c r="T2799" s="51"/>
      <c r="U2799" s="53"/>
      <c r="V2799" s="233"/>
      <c r="W2799" s="234" t="str">
        <f t="shared" si="701"/>
        <v/>
      </c>
      <c r="X2799" s="52"/>
      <c r="Y2799" s="53"/>
      <c r="Z2799" s="53"/>
      <c r="AA2799" s="53"/>
      <c r="AB2799" s="54" t="str">
        <f t="shared" si="702"/>
        <v/>
      </c>
      <c r="AC2799" s="54" t="str">
        <f t="shared" si="703"/>
        <v/>
      </c>
      <c r="AD2799" s="52"/>
      <c r="AE2799" s="53"/>
      <c r="AF2799" s="53"/>
      <c r="AG2799" s="53"/>
      <c r="AH2799" s="54" t="str">
        <f t="shared" si="704"/>
        <v/>
      </c>
      <c r="AI2799" s="54" t="str">
        <f t="shared" si="705"/>
        <v/>
      </c>
      <c r="AJ2799" s="52"/>
      <c r="AK2799" s="55"/>
      <c r="AL2799" s="55"/>
      <c r="AM2799" s="55"/>
      <c r="AN2799" s="54" t="str">
        <f t="shared" si="706"/>
        <v/>
      </c>
      <c r="AO2799" s="54" t="str">
        <f t="shared" si="707"/>
        <v/>
      </c>
      <c r="AP2799" s="53"/>
      <c r="AQ2799" s="53"/>
      <c r="AR2799" s="1"/>
      <c r="AS2799" s="1"/>
    </row>
    <row r="2800" spans="1:45" ht="18.75" customHeight="1" x14ac:dyDescent="0.35">
      <c r="A2800" s="1"/>
      <c r="B2800" s="49">
        <f>IF(R2800="",0,COUNTIF($R$7:R2800,R2800))</f>
        <v>0</v>
      </c>
      <c r="C2800" s="49" t="str">
        <f t="shared" si="692"/>
        <v>0</v>
      </c>
      <c r="D2800" s="49">
        <f>IF(X2800="",0,COUNTIF($X$7:X2800,X2800))</f>
        <v>0</v>
      </c>
      <c r="E2800" s="49" t="str">
        <f t="shared" si="693"/>
        <v>0</v>
      </c>
      <c r="F2800" s="49">
        <f>IF(AD2800="",0,COUNTIF($AD$7:AD2800,AD2800))</f>
        <v>0</v>
      </c>
      <c r="G2800" s="49" t="str">
        <f t="shared" si="694"/>
        <v>0</v>
      </c>
      <c r="H2800" s="49">
        <f>IF(AJ2800="",0,COUNTIF($AJ$7:AJ2800,AJ2800))</f>
        <v>0</v>
      </c>
      <c r="I2800" s="49" t="str">
        <f t="shared" si="695"/>
        <v>0</v>
      </c>
      <c r="J2800" s="120">
        <f t="shared" si="696"/>
        <v>0</v>
      </c>
      <c r="K2800" s="50" t="str">
        <f t="shared" si="697"/>
        <v>-</v>
      </c>
      <c r="L2800" s="49">
        <f>IF(N2800="",0,COUNTIF($N$7:N2800,N2800))</f>
        <v>0</v>
      </c>
      <c r="M2800" s="50" t="str">
        <f t="shared" si="698"/>
        <v>0</v>
      </c>
      <c r="N2800" s="49" t="str">
        <f t="shared" si="699"/>
        <v/>
      </c>
      <c r="O2800" s="1"/>
      <c r="P2800" s="112"/>
      <c r="Q2800" s="4"/>
      <c r="R2800" s="4"/>
      <c r="S2800" s="54" t="str">
        <f t="shared" si="700"/>
        <v/>
      </c>
      <c r="T2800" s="51"/>
      <c r="U2800" s="53"/>
      <c r="V2800" s="233"/>
      <c r="W2800" s="234" t="str">
        <f t="shared" si="701"/>
        <v/>
      </c>
      <c r="X2800" s="52"/>
      <c r="Y2800" s="53"/>
      <c r="Z2800" s="53"/>
      <c r="AA2800" s="53"/>
      <c r="AB2800" s="54" t="str">
        <f t="shared" si="702"/>
        <v/>
      </c>
      <c r="AC2800" s="54" t="str">
        <f t="shared" si="703"/>
        <v/>
      </c>
      <c r="AD2800" s="52"/>
      <c r="AE2800" s="53"/>
      <c r="AF2800" s="53"/>
      <c r="AG2800" s="53"/>
      <c r="AH2800" s="54" t="str">
        <f t="shared" si="704"/>
        <v/>
      </c>
      <c r="AI2800" s="54" t="str">
        <f t="shared" si="705"/>
        <v/>
      </c>
      <c r="AJ2800" s="52"/>
      <c r="AK2800" s="55"/>
      <c r="AL2800" s="55"/>
      <c r="AM2800" s="55"/>
      <c r="AN2800" s="54" t="str">
        <f t="shared" si="706"/>
        <v/>
      </c>
      <c r="AO2800" s="54" t="str">
        <f t="shared" si="707"/>
        <v/>
      </c>
      <c r="AP2800" s="53"/>
      <c r="AQ2800" s="53"/>
      <c r="AR2800" s="1"/>
      <c r="AS2800" s="1"/>
    </row>
    <row r="2801" spans="1:45" ht="18.75" customHeight="1" x14ac:dyDescent="0.35">
      <c r="A2801" s="1"/>
      <c r="B2801" s="49">
        <f>IF(R2801="",0,COUNTIF($R$7:R2801,R2801))</f>
        <v>0</v>
      </c>
      <c r="C2801" s="49" t="str">
        <f t="shared" si="692"/>
        <v>0</v>
      </c>
      <c r="D2801" s="49">
        <f>IF(X2801="",0,COUNTIF($X$7:X2801,X2801))</f>
        <v>0</v>
      </c>
      <c r="E2801" s="49" t="str">
        <f t="shared" si="693"/>
        <v>0</v>
      </c>
      <c r="F2801" s="49">
        <f>IF(AD2801="",0,COUNTIF($AD$7:AD2801,AD2801))</f>
        <v>0</v>
      </c>
      <c r="G2801" s="49" t="str">
        <f t="shared" si="694"/>
        <v>0</v>
      </c>
      <c r="H2801" s="49">
        <f>IF(AJ2801="",0,COUNTIF($AJ$7:AJ2801,AJ2801))</f>
        <v>0</v>
      </c>
      <c r="I2801" s="49" t="str">
        <f t="shared" si="695"/>
        <v>0</v>
      </c>
      <c r="J2801" s="120">
        <f t="shared" si="696"/>
        <v>0</v>
      </c>
      <c r="K2801" s="50" t="str">
        <f t="shared" si="697"/>
        <v>-</v>
      </c>
      <c r="L2801" s="49">
        <f>IF(N2801="",0,COUNTIF($N$7:N2801,N2801))</f>
        <v>0</v>
      </c>
      <c r="M2801" s="50" t="str">
        <f t="shared" si="698"/>
        <v>0</v>
      </c>
      <c r="N2801" s="49" t="str">
        <f t="shared" si="699"/>
        <v/>
      </c>
      <c r="O2801" s="1"/>
      <c r="P2801" s="112"/>
      <c r="Q2801" s="4"/>
      <c r="R2801" s="4"/>
      <c r="S2801" s="54" t="str">
        <f t="shared" si="700"/>
        <v/>
      </c>
      <c r="T2801" s="51"/>
      <c r="U2801" s="53"/>
      <c r="V2801" s="233"/>
      <c r="W2801" s="234" t="str">
        <f t="shared" si="701"/>
        <v/>
      </c>
      <c r="X2801" s="52"/>
      <c r="Y2801" s="53"/>
      <c r="Z2801" s="53"/>
      <c r="AA2801" s="53"/>
      <c r="AB2801" s="54" t="str">
        <f t="shared" si="702"/>
        <v/>
      </c>
      <c r="AC2801" s="54" t="str">
        <f t="shared" si="703"/>
        <v/>
      </c>
      <c r="AD2801" s="52"/>
      <c r="AE2801" s="53"/>
      <c r="AF2801" s="53"/>
      <c r="AG2801" s="53"/>
      <c r="AH2801" s="54" t="str">
        <f t="shared" si="704"/>
        <v/>
      </c>
      <c r="AI2801" s="54" t="str">
        <f t="shared" si="705"/>
        <v/>
      </c>
      <c r="AJ2801" s="52"/>
      <c r="AK2801" s="55"/>
      <c r="AL2801" s="55"/>
      <c r="AM2801" s="55"/>
      <c r="AN2801" s="54" t="str">
        <f t="shared" si="706"/>
        <v/>
      </c>
      <c r="AO2801" s="54" t="str">
        <f t="shared" si="707"/>
        <v/>
      </c>
      <c r="AP2801" s="53"/>
      <c r="AQ2801" s="53"/>
      <c r="AR2801" s="1"/>
      <c r="AS2801" s="1"/>
    </row>
    <row r="2802" spans="1:45" ht="18.75" customHeight="1" x14ac:dyDescent="0.35">
      <c r="A2802" s="1"/>
      <c r="B2802" s="49">
        <f>IF(R2802="",0,COUNTIF($R$7:R2802,R2802))</f>
        <v>0</v>
      </c>
      <c r="C2802" s="49" t="str">
        <f t="shared" si="692"/>
        <v>0</v>
      </c>
      <c r="D2802" s="49">
        <f>IF(X2802="",0,COUNTIF($X$7:X2802,X2802))</f>
        <v>0</v>
      </c>
      <c r="E2802" s="49" t="str">
        <f t="shared" si="693"/>
        <v>0</v>
      </c>
      <c r="F2802" s="49">
        <f>IF(AD2802="",0,COUNTIF($AD$7:AD2802,AD2802))</f>
        <v>0</v>
      </c>
      <c r="G2802" s="49" t="str">
        <f t="shared" si="694"/>
        <v>0</v>
      </c>
      <c r="H2802" s="49">
        <f>IF(AJ2802="",0,COUNTIF($AJ$7:AJ2802,AJ2802))</f>
        <v>0</v>
      </c>
      <c r="I2802" s="49" t="str">
        <f t="shared" si="695"/>
        <v>0</v>
      </c>
      <c r="J2802" s="120">
        <f t="shared" si="696"/>
        <v>0</v>
      </c>
      <c r="K2802" s="50" t="str">
        <f t="shared" si="697"/>
        <v>-</v>
      </c>
      <c r="L2802" s="49">
        <f>IF(N2802="",0,COUNTIF($N$7:N2802,N2802))</f>
        <v>0</v>
      </c>
      <c r="M2802" s="50" t="str">
        <f t="shared" si="698"/>
        <v>0</v>
      </c>
      <c r="N2802" s="49" t="str">
        <f t="shared" si="699"/>
        <v/>
      </c>
      <c r="O2802" s="1"/>
      <c r="P2802" s="112"/>
      <c r="Q2802" s="4"/>
      <c r="R2802" s="4"/>
      <c r="S2802" s="54" t="str">
        <f t="shared" si="700"/>
        <v/>
      </c>
      <c r="T2802" s="51"/>
      <c r="U2802" s="53"/>
      <c r="V2802" s="233"/>
      <c r="W2802" s="234" t="str">
        <f t="shared" si="701"/>
        <v/>
      </c>
      <c r="X2802" s="52"/>
      <c r="Y2802" s="53"/>
      <c r="Z2802" s="53"/>
      <c r="AA2802" s="53"/>
      <c r="AB2802" s="54" t="str">
        <f t="shared" si="702"/>
        <v/>
      </c>
      <c r="AC2802" s="54" t="str">
        <f t="shared" si="703"/>
        <v/>
      </c>
      <c r="AD2802" s="52"/>
      <c r="AE2802" s="53"/>
      <c r="AF2802" s="53"/>
      <c r="AG2802" s="53"/>
      <c r="AH2802" s="54" t="str">
        <f t="shared" si="704"/>
        <v/>
      </c>
      <c r="AI2802" s="54" t="str">
        <f t="shared" si="705"/>
        <v/>
      </c>
      <c r="AJ2802" s="52"/>
      <c r="AK2802" s="55"/>
      <c r="AL2802" s="55"/>
      <c r="AM2802" s="55"/>
      <c r="AN2802" s="54" t="str">
        <f t="shared" si="706"/>
        <v/>
      </c>
      <c r="AO2802" s="54" t="str">
        <f t="shared" si="707"/>
        <v/>
      </c>
      <c r="AP2802" s="53"/>
      <c r="AQ2802" s="53"/>
      <c r="AR2802" s="1"/>
      <c r="AS2802" s="1"/>
    </row>
    <row r="2803" spans="1:45" ht="18.75" customHeight="1" x14ac:dyDescent="0.35">
      <c r="A2803" s="1"/>
      <c r="B2803" s="49">
        <f>IF(R2803="",0,COUNTIF($R$7:R2803,R2803))</f>
        <v>0</v>
      </c>
      <c r="C2803" s="49" t="str">
        <f t="shared" ref="C2803:C2866" si="708">B2803&amp;R2803</f>
        <v>0</v>
      </c>
      <c r="D2803" s="49">
        <f>IF(X2803="",0,COUNTIF($X$7:X2803,X2803))</f>
        <v>0</v>
      </c>
      <c r="E2803" s="49" t="str">
        <f t="shared" ref="E2803:E2866" si="709">D2803&amp;X2803</f>
        <v>0</v>
      </c>
      <c r="F2803" s="49">
        <f>IF(AD2803="",0,COUNTIF($AD$7:AD2803,AD2803))</f>
        <v>0</v>
      </c>
      <c r="G2803" s="49" t="str">
        <f t="shared" ref="G2803:G2866" si="710">F2803&amp;AD2803</f>
        <v>0</v>
      </c>
      <c r="H2803" s="49">
        <f>IF(AJ2803="",0,COUNTIF($AJ$7:AJ2803,AJ2803))</f>
        <v>0</v>
      </c>
      <c r="I2803" s="49" t="str">
        <f t="shared" ref="I2803:I2866" si="711">H2803&amp;AJ2803</f>
        <v>0</v>
      </c>
      <c r="J2803" s="120">
        <f t="shared" ref="J2803:J2866" si="712">Y2803+AE2803+AK2803</f>
        <v>0</v>
      </c>
      <c r="K2803" s="50" t="str">
        <f t="shared" ref="K2803:K2866" si="713">IF(R2803="","-",IF(P2803&lt;&gt;"",P2803,K2802))</f>
        <v>-</v>
      </c>
      <c r="L2803" s="49">
        <f>IF(N2803="",0,COUNTIF($N$7:N2803,N2803))</f>
        <v>0</v>
      </c>
      <c r="M2803" s="50" t="str">
        <f t="shared" ref="M2803:M2866" si="714">L2803&amp;N2803</f>
        <v>0</v>
      </c>
      <c r="N2803" s="49" t="str">
        <f t="shared" ref="N2803:N2866" si="715">IF(R2803="","",IF(Q2803&lt;&gt;"",Q2803,N2802))</f>
        <v/>
      </c>
      <c r="O2803" s="1"/>
      <c r="P2803" s="112"/>
      <c r="Q2803" s="4"/>
      <c r="R2803" s="4"/>
      <c r="S2803" s="54" t="str">
        <f t="shared" ref="S2803:S2866" si="716">IF(R2803&lt;&gt;"",VLOOKUP(R2803,DP,2,FALSE),"")</f>
        <v/>
      </c>
      <c r="T2803" s="51"/>
      <c r="U2803" s="53"/>
      <c r="V2803" s="233"/>
      <c r="W2803" s="234" t="str">
        <f t="shared" ref="W2803:W2866" si="717">IF(AND(R2803&lt;&gt;"",U2803&lt;&gt;""),$U2803*$V2803,"")</f>
        <v/>
      </c>
      <c r="X2803" s="52"/>
      <c r="Y2803" s="53"/>
      <c r="Z2803" s="53"/>
      <c r="AA2803" s="53"/>
      <c r="AB2803" s="54" t="str">
        <f t="shared" ref="AB2803:AB2866" si="718">IF(AND(R2803&lt;&gt;"",X2803&lt;&gt;""),$Y2803*$Z2803,"")</f>
        <v/>
      </c>
      <c r="AC2803" s="54" t="str">
        <f t="shared" ref="AC2803:AC2866" si="719">IF(AND(R2803&lt;&gt;"",X2803&lt;&gt;""),$Y2803*$AA2803,"")</f>
        <v/>
      </c>
      <c r="AD2803" s="52"/>
      <c r="AE2803" s="53"/>
      <c r="AF2803" s="53"/>
      <c r="AG2803" s="53"/>
      <c r="AH2803" s="54" t="str">
        <f t="shared" ref="AH2803:AH2866" si="720">IF(AND(R2803&lt;&gt;"",AD2803&lt;&gt;""),$AE2803*$AF2803,"")</f>
        <v/>
      </c>
      <c r="AI2803" s="54" t="str">
        <f t="shared" ref="AI2803:AI2866" si="721">IF(AND(R2803&lt;&gt;"",AD2803&lt;&gt;""),$AE2803*$AG2803,"")</f>
        <v/>
      </c>
      <c r="AJ2803" s="52"/>
      <c r="AK2803" s="55"/>
      <c r="AL2803" s="55"/>
      <c r="AM2803" s="55"/>
      <c r="AN2803" s="54" t="str">
        <f t="shared" ref="AN2803:AN2866" si="722">IF(AND(R2803&lt;&gt;"",AJ2803&lt;&gt;""),$AK2803*$AL2803,"")</f>
        <v/>
      </c>
      <c r="AO2803" s="54" t="str">
        <f t="shared" ref="AO2803:AO2866" si="723">IF(AND(R2803&lt;&gt;"",AJ2803&lt;&gt;""),$AK2803*$AM2803,"")</f>
        <v/>
      </c>
      <c r="AP2803" s="53"/>
      <c r="AQ2803" s="53"/>
      <c r="AR2803" s="1"/>
      <c r="AS2803" s="1"/>
    </row>
    <row r="2804" spans="1:45" ht="18.75" customHeight="1" x14ac:dyDescent="0.35">
      <c r="A2804" s="1"/>
      <c r="B2804" s="49">
        <f>IF(R2804="",0,COUNTIF($R$7:R2804,R2804))</f>
        <v>0</v>
      </c>
      <c r="C2804" s="49" t="str">
        <f t="shared" si="708"/>
        <v>0</v>
      </c>
      <c r="D2804" s="49">
        <f>IF(X2804="",0,COUNTIF($X$7:X2804,X2804))</f>
        <v>0</v>
      </c>
      <c r="E2804" s="49" t="str">
        <f t="shared" si="709"/>
        <v>0</v>
      </c>
      <c r="F2804" s="49">
        <f>IF(AD2804="",0,COUNTIF($AD$7:AD2804,AD2804))</f>
        <v>0</v>
      </c>
      <c r="G2804" s="49" t="str">
        <f t="shared" si="710"/>
        <v>0</v>
      </c>
      <c r="H2804" s="49">
        <f>IF(AJ2804="",0,COUNTIF($AJ$7:AJ2804,AJ2804))</f>
        <v>0</v>
      </c>
      <c r="I2804" s="49" t="str">
        <f t="shared" si="711"/>
        <v>0</v>
      </c>
      <c r="J2804" s="120">
        <f t="shared" si="712"/>
        <v>0</v>
      </c>
      <c r="K2804" s="50" t="str">
        <f t="shared" si="713"/>
        <v>-</v>
      </c>
      <c r="L2804" s="49">
        <f>IF(N2804="",0,COUNTIF($N$7:N2804,N2804))</f>
        <v>0</v>
      </c>
      <c r="M2804" s="50" t="str">
        <f t="shared" si="714"/>
        <v>0</v>
      </c>
      <c r="N2804" s="49" t="str">
        <f t="shared" si="715"/>
        <v/>
      </c>
      <c r="O2804" s="1"/>
      <c r="P2804" s="112"/>
      <c r="Q2804" s="4"/>
      <c r="R2804" s="4"/>
      <c r="S2804" s="54" t="str">
        <f t="shared" si="716"/>
        <v/>
      </c>
      <c r="T2804" s="51"/>
      <c r="U2804" s="53"/>
      <c r="V2804" s="233"/>
      <c r="W2804" s="234" t="str">
        <f t="shared" si="717"/>
        <v/>
      </c>
      <c r="X2804" s="52"/>
      <c r="Y2804" s="53"/>
      <c r="Z2804" s="53"/>
      <c r="AA2804" s="53"/>
      <c r="AB2804" s="54" t="str">
        <f t="shared" si="718"/>
        <v/>
      </c>
      <c r="AC2804" s="54" t="str">
        <f t="shared" si="719"/>
        <v/>
      </c>
      <c r="AD2804" s="52"/>
      <c r="AE2804" s="53"/>
      <c r="AF2804" s="53"/>
      <c r="AG2804" s="53"/>
      <c r="AH2804" s="54" t="str">
        <f t="shared" si="720"/>
        <v/>
      </c>
      <c r="AI2804" s="54" t="str">
        <f t="shared" si="721"/>
        <v/>
      </c>
      <c r="AJ2804" s="52"/>
      <c r="AK2804" s="55"/>
      <c r="AL2804" s="55"/>
      <c r="AM2804" s="55"/>
      <c r="AN2804" s="54" t="str">
        <f t="shared" si="722"/>
        <v/>
      </c>
      <c r="AO2804" s="54" t="str">
        <f t="shared" si="723"/>
        <v/>
      </c>
      <c r="AP2804" s="53"/>
      <c r="AQ2804" s="53"/>
      <c r="AR2804" s="1"/>
      <c r="AS2804" s="1"/>
    </row>
    <row r="2805" spans="1:45" ht="18.75" customHeight="1" x14ac:dyDescent="0.35">
      <c r="A2805" s="1"/>
      <c r="B2805" s="49">
        <f>IF(R2805="",0,COUNTIF($R$7:R2805,R2805))</f>
        <v>0</v>
      </c>
      <c r="C2805" s="49" t="str">
        <f t="shared" si="708"/>
        <v>0</v>
      </c>
      <c r="D2805" s="49">
        <f>IF(X2805="",0,COUNTIF($X$7:X2805,X2805))</f>
        <v>0</v>
      </c>
      <c r="E2805" s="49" t="str">
        <f t="shared" si="709"/>
        <v>0</v>
      </c>
      <c r="F2805" s="49">
        <f>IF(AD2805="",0,COUNTIF($AD$7:AD2805,AD2805))</f>
        <v>0</v>
      </c>
      <c r="G2805" s="49" t="str">
        <f t="shared" si="710"/>
        <v>0</v>
      </c>
      <c r="H2805" s="49">
        <f>IF(AJ2805="",0,COUNTIF($AJ$7:AJ2805,AJ2805))</f>
        <v>0</v>
      </c>
      <c r="I2805" s="49" t="str">
        <f t="shared" si="711"/>
        <v>0</v>
      </c>
      <c r="J2805" s="120">
        <f t="shared" si="712"/>
        <v>0</v>
      </c>
      <c r="K2805" s="50" t="str">
        <f t="shared" si="713"/>
        <v>-</v>
      </c>
      <c r="L2805" s="49">
        <f>IF(N2805="",0,COUNTIF($N$7:N2805,N2805))</f>
        <v>0</v>
      </c>
      <c r="M2805" s="50" t="str">
        <f t="shared" si="714"/>
        <v>0</v>
      </c>
      <c r="N2805" s="49" t="str">
        <f t="shared" si="715"/>
        <v/>
      </c>
      <c r="O2805" s="1"/>
      <c r="P2805" s="112"/>
      <c r="Q2805" s="4"/>
      <c r="R2805" s="4"/>
      <c r="S2805" s="54" t="str">
        <f t="shared" si="716"/>
        <v/>
      </c>
      <c r="T2805" s="51"/>
      <c r="U2805" s="53"/>
      <c r="V2805" s="233"/>
      <c r="W2805" s="234" t="str">
        <f t="shared" si="717"/>
        <v/>
      </c>
      <c r="X2805" s="52"/>
      <c r="Y2805" s="53"/>
      <c r="Z2805" s="53"/>
      <c r="AA2805" s="53"/>
      <c r="AB2805" s="54" t="str">
        <f t="shared" si="718"/>
        <v/>
      </c>
      <c r="AC2805" s="54" t="str">
        <f t="shared" si="719"/>
        <v/>
      </c>
      <c r="AD2805" s="52"/>
      <c r="AE2805" s="53"/>
      <c r="AF2805" s="53"/>
      <c r="AG2805" s="53"/>
      <c r="AH2805" s="54" t="str">
        <f t="shared" si="720"/>
        <v/>
      </c>
      <c r="AI2805" s="54" t="str">
        <f t="shared" si="721"/>
        <v/>
      </c>
      <c r="AJ2805" s="52"/>
      <c r="AK2805" s="55"/>
      <c r="AL2805" s="55"/>
      <c r="AM2805" s="55"/>
      <c r="AN2805" s="54" t="str">
        <f t="shared" si="722"/>
        <v/>
      </c>
      <c r="AO2805" s="54" t="str">
        <f t="shared" si="723"/>
        <v/>
      </c>
      <c r="AP2805" s="53"/>
      <c r="AQ2805" s="53"/>
      <c r="AR2805" s="1"/>
      <c r="AS2805" s="1"/>
    </row>
    <row r="2806" spans="1:45" ht="18.75" customHeight="1" x14ac:dyDescent="0.35">
      <c r="A2806" s="1"/>
      <c r="B2806" s="49">
        <f>IF(R2806="",0,COUNTIF($R$7:R2806,R2806))</f>
        <v>0</v>
      </c>
      <c r="C2806" s="49" t="str">
        <f t="shared" si="708"/>
        <v>0</v>
      </c>
      <c r="D2806" s="49">
        <f>IF(X2806="",0,COUNTIF($X$7:X2806,X2806))</f>
        <v>0</v>
      </c>
      <c r="E2806" s="49" t="str">
        <f t="shared" si="709"/>
        <v>0</v>
      </c>
      <c r="F2806" s="49">
        <f>IF(AD2806="",0,COUNTIF($AD$7:AD2806,AD2806))</f>
        <v>0</v>
      </c>
      <c r="G2806" s="49" t="str">
        <f t="shared" si="710"/>
        <v>0</v>
      </c>
      <c r="H2806" s="49">
        <f>IF(AJ2806="",0,COUNTIF($AJ$7:AJ2806,AJ2806))</f>
        <v>0</v>
      </c>
      <c r="I2806" s="49" t="str">
        <f t="shared" si="711"/>
        <v>0</v>
      </c>
      <c r="J2806" s="120">
        <f t="shared" si="712"/>
        <v>0</v>
      </c>
      <c r="K2806" s="50" t="str">
        <f t="shared" si="713"/>
        <v>-</v>
      </c>
      <c r="L2806" s="49">
        <f>IF(N2806="",0,COUNTIF($N$7:N2806,N2806))</f>
        <v>0</v>
      </c>
      <c r="M2806" s="50" t="str">
        <f t="shared" si="714"/>
        <v>0</v>
      </c>
      <c r="N2806" s="49" t="str">
        <f t="shared" si="715"/>
        <v/>
      </c>
      <c r="O2806" s="1"/>
      <c r="P2806" s="112"/>
      <c r="Q2806" s="4"/>
      <c r="R2806" s="4"/>
      <c r="S2806" s="54" t="str">
        <f t="shared" si="716"/>
        <v/>
      </c>
      <c r="T2806" s="51"/>
      <c r="U2806" s="53"/>
      <c r="V2806" s="233"/>
      <c r="W2806" s="234" t="str">
        <f t="shared" si="717"/>
        <v/>
      </c>
      <c r="X2806" s="52"/>
      <c r="Y2806" s="53"/>
      <c r="Z2806" s="53"/>
      <c r="AA2806" s="53"/>
      <c r="AB2806" s="54" t="str">
        <f t="shared" si="718"/>
        <v/>
      </c>
      <c r="AC2806" s="54" t="str">
        <f t="shared" si="719"/>
        <v/>
      </c>
      <c r="AD2806" s="52"/>
      <c r="AE2806" s="53"/>
      <c r="AF2806" s="53"/>
      <c r="AG2806" s="53"/>
      <c r="AH2806" s="54" t="str">
        <f t="shared" si="720"/>
        <v/>
      </c>
      <c r="AI2806" s="54" t="str">
        <f t="shared" si="721"/>
        <v/>
      </c>
      <c r="AJ2806" s="52"/>
      <c r="AK2806" s="55"/>
      <c r="AL2806" s="55"/>
      <c r="AM2806" s="55"/>
      <c r="AN2806" s="54" t="str">
        <f t="shared" si="722"/>
        <v/>
      </c>
      <c r="AO2806" s="54" t="str">
        <f t="shared" si="723"/>
        <v/>
      </c>
      <c r="AP2806" s="53"/>
      <c r="AQ2806" s="53"/>
      <c r="AR2806" s="1"/>
      <c r="AS2806" s="1"/>
    </row>
    <row r="2807" spans="1:45" ht="18.75" customHeight="1" x14ac:dyDescent="0.35">
      <c r="A2807" s="1"/>
      <c r="B2807" s="49">
        <f>IF(R2807="",0,COUNTIF($R$7:R2807,R2807))</f>
        <v>0</v>
      </c>
      <c r="C2807" s="49" t="str">
        <f t="shared" si="708"/>
        <v>0</v>
      </c>
      <c r="D2807" s="49">
        <f>IF(X2807="",0,COUNTIF($X$7:X2807,X2807))</f>
        <v>0</v>
      </c>
      <c r="E2807" s="49" t="str">
        <f t="shared" si="709"/>
        <v>0</v>
      </c>
      <c r="F2807" s="49">
        <f>IF(AD2807="",0,COUNTIF($AD$7:AD2807,AD2807))</f>
        <v>0</v>
      </c>
      <c r="G2807" s="49" t="str">
        <f t="shared" si="710"/>
        <v>0</v>
      </c>
      <c r="H2807" s="49">
        <f>IF(AJ2807="",0,COUNTIF($AJ$7:AJ2807,AJ2807))</f>
        <v>0</v>
      </c>
      <c r="I2807" s="49" t="str">
        <f t="shared" si="711"/>
        <v>0</v>
      </c>
      <c r="J2807" s="120">
        <f t="shared" si="712"/>
        <v>0</v>
      </c>
      <c r="K2807" s="50" t="str">
        <f t="shared" si="713"/>
        <v>-</v>
      </c>
      <c r="L2807" s="49">
        <f>IF(N2807="",0,COUNTIF($N$7:N2807,N2807))</f>
        <v>0</v>
      </c>
      <c r="M2807" s="50" t="str">
        <f t="shared" si="714"/>
        <v>0</v>
      </c>
      <c r="N2807" s="49" t="str">
        <f t="shared" si="715"/>
        <v/>
      </c>
      <c r="O2807" s="1"/>
      <c r="P2807" s="112"/>
      <c r="Q2807" s="4"/>
      <c r="R2807" s="4"/>
      <c r="S2807" s="54" t="str">
        <f t="shared" si="716"/>
        <v/>
      </c>
      <c r="T2807" s="51"/>
      <c r="U2807" s="53"/>
      <c r="V2807" s="233"/>
      <c r="W2807" s="234" t="str">
        <f t="shared" si="717"/>
        <v/>
      </c>
      <c r="X2807" s="52"/>
      <c r="Y2807" s="53"/>
      <c r="Z2807" s="53"/>
      <c r="AA2807" s="53"/>
      <c r="AB2807" s="54" t="str">
        <f t="shared" si="718"/>
        <v/>
      </c>
      <c r="AC2807" s="54" t="str">
        <f t="shared" si="719"/>
        <v/>
      </c>
      <c r="AD2807" s="52"/>
      <c r="AE2807" s="53"/>
      <c r="AF2807" s="53"/>
      <c r="AG2807" s="53"/>
      <c r="AH2807" s="54" t="str">
        <f t="shared" si="720"/>
        <v/>
      </c>
      <c r="AI2807" s="54" t="str">
        <f t="shared" si="721"/>
        <v/>
      </c>
      <c r="AJ2807" s="52"/>
      <c r="AK2807" s="55"/>
      <c r="AL2807" s="55"/>
      <c r="AM2807" s="55"/>
      <c r="AN2807" s="54" t="str">
        <f t="shared" si="722"/>
        <v/>
      </c>
      <c r="AO2807" s="54" t="str">
        <f t="shared" si="723"/>
        <v/>
      </c>
      <c r="AP2807" s="53"/>
      <c r="AQ2807" s="53"/>
      <c r="AR2807" s="1"/>
      <c r="AS2807" s="1"/>
    </row>
    <row r="2808" spans="1:45" ht="18.75" customHeight="1" x14ac:dyDescent="0.35">
      <c r="A2808" s="1"/>
      <c r="B2808" s="49">
        <f>IF(R2808="",0,COUNTIF($R$7:R2808,R2808))</f>
        <v>0</v>
      </c>
      <c r="C2808" s="49" t="str">
        <f t="shared" si="708"/>
        <v>0</v>
      </c>
      <c r="D2808" s="49">
        <f>IF(X2808="",0,COUNTIF($X$7:X2808,X2808))</f>
        <v>0</v>
      </c>
      <c r="E2808" s="49" t="str">
        <f t="shared" si="709"/>
        <v>0</v>
      </c>
      <c r="F2808" s="49">
        <f>IF(AD2808="",0,COUNTIF($AD$7:AD2808,AD2808))</f>
        <v>0</v>
      </c>
      <c r="G2808" s="49" t="str">
        <f t="shared" si="710"/>
        <v>0</v>
      </c>
      <c r="H2808" s="49">
        <f>IF(AJ2808="",0,COUNTIF($AJ$7:AJ2808,AJ2808))</f>
        <v>0</v>
      </c>
      <c r="I2808" s="49" t="str">
        <f t="shared" si="711"/>
        <v>0</v>
      </c>
      <c r="J2808" s="120">
        <f t="shared" si="712"/>
        <v>0</v>
      </c>
      <c r="K2808" s="50" t="str">
        <f t="shared" si="713"/>
        <v>-</v>
      </c>
      <c r="L2808" s="49">
        <f>IF(N2808="",0,COUNTIF($N$7:N2808,N2808))</f>
        <v>0</v>
      </c>
      <c r="M2808" s="50" t="str">
        <f t="shared" si="714"/>
        <v>0</v>
      </c>
      <c r="N2808" s="49" t="str">
        <f t="shared" si="715"/>
        <v/>
      </c>
      <c r="O2808" s="1"/>
      <c r="P2808" s="112"/>
      <c r="Q2808" s="4"/>
      <c r="R2808" s="4"/>
      <c r="S2808" s="54" t="str">
        <f t="shared" si="716"/>
        <v/>
      </c>
      <c r="T2808" s="51"/>
      <c r="U2808" s="53"/>
      <c r="V2808" s="233"/>
      <c r="W2808" s="234" t="str">
        <f t="shared" si="717"/>
        <v/>
      </c>
      <c r="X2808" s="52"/>
      <c r="Y2808" s="53"/>
      <c r="Z2808" s="53"/>
      <c r="AA2808" s="53"/>
      <c r="AB2808" s="54" t="str">
        <f t="shared" si="718"/>
        <v/>
      </c>
      <c r="AC2808" s="54" t="str">
        <f t="shared" si="719"/>
        <v/>
      </c>
      <c r="AD2808" s="52"/>
      <c r="AE2808" s="53"/>
      <c r="AF2808" s="53"/>
      <c r="AG2808" s="53"/>
      <c r="AH2808" s="54" t="str">
        <f t="shared" si="720"/>
        <v/>
      </c>
      <c r="AI2808" s="54" t="str">
        <f t="shared" si="721"/>
        <v/>
      </c>
      <c r="AJ2808" s="52"/>
      <c r="AK2808" s="55"/>
      <c r="AL2808" s="55"/>
      <c r="AM2808" s="55"/>
      <c r="AN2808" s="54" t="str">
        <f t="shared" si="722"/>
        <v/>
      </c>
      <c r="AO2808" s="54" t="str">
        <f t="shared" si="723"/>
        <v/>
      </c>
      <c r="AP2808" s="53"/>
      <c r="AQ2808" s="53"/>
      <c r="AR2808" s="1"/>
      <c r="AS2808" s="1"/>
    </row>
    <row r="2809" spans="1:45" ht="18.75" customHeight="1" x14ac:dyDescent="0.35">
      <c r="A2809" s="1"/>
      <c r="B2809" s="49">
        <f>IF(R2809="",0,COUNTIF($R$7:R2809,R2809))</f>
        <v>0</v>
      </c>
      <c r="C2809" s="49" t="str">
        <f t="shared" si="708"/>
        <v>0</v>
      </c>
      <c r="D2809" s="49">
        <f>IF(X2809="",0,COUNTIF($X$7:X2809,X2809))</f>
        <v>0</v>
      </c>
      <c r="E2809" s="49" t="str">
        <f t="shared" si="709"/>
        <v>0</v>
      </c>
      <c r="F2809" s="49">
        <f>IF(AD2809="",0,COUNTIF($AD$7:AD2809,AD2809))</f>
        <v>0</v>
      </c>
      <c r="G2809" s="49" t="str">
        <f t="shared" si="710"/>
        <v>0</v>
      </c>
      <c r="H2809" s="49">
        <f>IF(AJ2809="",0,COUNTIF($AJ$7:AJ2809,AJ2809))</f>
        <v>0</v>
      </c>
      <c r="I2809" s="49" t="str">
        <f t="shared" si="711"/>
        <v>0</v>
      </c>
      <c r="J2809" s="120">
        <f t="shared" si="712"/>
        <v>0</v>
      </c>
      <c r="K2809" s="50" t="str">
        <f t="shared" si="713"/>
        <v>-</v>
      </c>
      <c r="L2809" s="49">
        <f>IF(N2809="",0,COUNTIF($N$7:N2809,N2809))</f>
        <v>0</v>
      </c>
      <c r="M2809" s="50" t="str">
        <f t="shared" si="714"/>
        <v>0</v>
      </c>
      <c r="N2809" s="49" t="str">
        <f t="shared" si="715"/>
        <v/>
      </c>
      <c r="O2809" s="1"/>
      <c r="P2809" s="112"/>
      <c r="Q2809" s="4"/>
      <c r="R2809" s="4"/>
      <c r="S2809" s="54" t="str">
        <f t="shared" si="716"/>
        <v/>
      </c>
      <c r="T2809" s="51"/>
      <c r="U2809" s="53"/>
      <c r="V2809" s="233"/>
      <c r="W2809" s="234" t="str">
        <f t="shared" si="717"/>
        <v/>
      </c>
      <c r="X2809" s="52"/>
      <c r="Y2809" s="53"/>
      <c r="Z2809" s="53"/>
      <c r="AA2809" s="53"/>
      <c r="AB2809" s="54" t="str">
        <f t="shared" si="718"/>
        <v/>
      </c>
      <c r="AC2809" s="54" t="str">
        <f t="shared" si="719"/>
        <v/>
      </c>
      <c r="AD2809" s="52"/>
      <c r="AE2809" s="53"/>
      <c r="AF2809" s="53"/>
      <c r="AG2809" s="53"/>
      <c r="AH2809" s="54" t="str">
        <f t="shared" si="720"/>
        <v/>
      </c>
      <c r="AI2809" s="54" t="str">
        <f t="shared" si="721"/>
        <v/>
      </c>
      <c r="AJ2809" s="52"/>
      <c r="AK2809" s="55"/>
      <c r="AL2809" s="55"/>
      <c r="AM2809" s="55"/>
      <c r="AN2809" s="54" t="str">
        <f t="shared" si="722"/>
        <v/>
      </c>
      <c r="AO2809" s="54" t="str">
        <f t="shared" si="723"/>
        <v/>
      </c>
      <c r="AP2809" s="53"/>
      <c r="AQ2809" s="53"/>
      <c r="AR2809" s="1"/>
      <c r="AS2809" s="1"/>
    </row>
    <row r="2810" spans="1:45" ht="18.75" customHeight="1" x14ac:dyDescent="0.35">
      <c r="A2810" s="1"/>
      <c r="B2810" s="49">
        <f>IF(R2810="",0,COUNTIF($R$7:R2810,R2810))</f>
        <v>0</v>
      </c>
      <c r="C2810" s="49" t="str">
        <f t="shared" si="708"/>
        <v>0</v>
      </c>
      <c r="D2810" s="49">
        <f>IF(X2810="",0,COUNTIF($X$7:X2810,X2810))</f>
        <v>0</v>
      </c>
      <c r="E2810" s="49" t="str">
        <f t="shared" si="709"/>
        <v>0</v>
      </c>
      <c r="F2810" s="49">
        <f>IF(AD2810="",0,COUNTIF($AD$7:AD2810,AD2810))</f>
        <v>0</v>
      </c>
      <c r="G2810" s="49" t="str">
        <f t="shared" si="710"/>
        <v>0</v>
      </c>
      <c r="H2810" s="49">
        <f>IF(AJ2810="",0,COUNTIF($AJ$7:AJ2810,AJ2810))</f>
        <v>0</v>
      </c>
      <c r="I2810" s="49" t="str">
        <f t="shared" si="711"/>
        <v>0</v>
      </c>
      <c r="J2810" s="120">
        <f t="shared" si="712"/>
        <v>0</v>
      </c>
      <c r="K2810" s="50" t="str">
        <f t="shared" si="713"/>
        <v>-</v>
      </c>
      <c r="L2810" s="49">
        <f>IF(N2810="",0,COUNTIF($N$7:N2810,N2810))</f>
        <v>0</v>
      </c>
      <c r="M2810" s="50" t="str">
        <f t="shared" si="714"/>
        <v>0</v>
      </c>
      <c r="N2810" s="49" t="str">
        <f t="shared" si="715"/>
        <v/>
      </c>
      <c r="O2810" s="1"/>
      <c r="P2810" s="112"/>
      <c r="Q2810" s="4"/>
      <c r="R2810" s="4"/>
      <c r="S2810" s="54" t="str">
        <f t="shared" si="716"/>
        <v/>
      </c>
      <c r="T2810" s="51"/>
      <c r="U2810" s="53"/>
      <c r="V2810" s="233"/>
      <c r="W2810" s="234" t="str">
        <f t="shared" si="717"/>
        <v/>
      </c>
      <c r="X2810" s="52"/>
      <c r="Y2810" s="53"/>
      <c r="Z2810" s="53"/>
      <c r="AA2810" s="53"/>
      <c r="AB2810" s="54" t="str">
        <f t="shared" si="718"/>
        <v/>
      </c>
      <c r="AC2810" s="54" t="str">
        <f t="shared" si="719"/>
        <v/>
      </c>
      <c r="AD2810" s="52"/>
      <c r="AE2810" s="53"/>
      <c r="AF2810" s="53"/>
      <c r="AG2810" s="53"/>
      <c r="AH2810" s="54" t="str">
        <f t="shared" si="720"/>
        <v/>
      </c>
      <c r="AI2810" s="54" t="str">
        <f t="shared" si="721"/>
        <v/>
      </c>
      <c r="AJ2810" s="52"/>
      <c r="AK2810" s="55"/>
      <c r="AL2810" s="55"/>
      <c r="AM2810" s="55"/>
      <c r="AN2810" s="54" t="str">
        <f t="shared" si="722"/>
        <v/>
      </c>
      <c r="AO2810" s="54" t="str">
        <f t="shared" si="723"/>
        <v/>
      </c>
      <c r="AP2810" s="53"/>
      <c r="AQ2810" s="53"/>
      <c r="AR2810" s="1"/>
      <c r="AS2810" s="1"/>
    </row>
    <row r="2811" spans="1:45" ht="18.75" customHeight="1" x14ac:dyDescent="0.35">
      <c r="A2811" s="1"/>
      <c r="B2811" s="49">
        <f>IF(R2811="",0,COUNTIF($R$7:R2811,R2811))</f>
        <v>0</v>
      </c>
      <c r="C2811" s="49" t="str">
        <f t="shared" si="708"/>
        <v>0</v>
      </c>
      <c r="D2811" s="49">
        <f>IF(X2811="",0,COUNTIF($X$7:X2811,X2811))</f>
        <v>0</v>
      </c>
      <c r="E2811" s="49" t="str">
        <f t="shared" si="709"/>
        <v>0</v>
      </c>
      <c r="F2811" s="49">
        <f>IF(AD2811="",0,COUNTIF($AD$7:AD2811,AD2811))</f>
        <v>0</v>
      </c>
      <c r="G2811" s="49" t="str">
        <f t="shared" si="710"/>
        <v>0</v>
      </c>
      <c r="H2811" s="49">
        <f>IF(AJ2811="",0,COUNTIF($AJ$7:AJ2811,AJ2811))</f>
        <v>0</v>
      </c>
      <c r="I2811" s="49" t="str">
        <f t="shared" si="711"/>
        <v>0</v>
      </c>
      <c r="J2811" s="120">
        <f t="shared" si="712"/>
        <v>0</v>
      </c>
      <c r="K2811" s="50" t="str">
        <f t="shared" si="713"/>
        <v>-</v>
      </c>
      <c r="L2811" s="49">
        <f>IF(N2811="",0,COUNTIF($N$7:N2811,N2811))</f>
        <v>0</v>
      </c>
      <c r="M2811" s="50" t="str">
        <f t="shared" si="714"/>
        <v>0</v>
      </c>
      <c r="N2811" s="49" t="str">
        <f t="shared" si="715"/>
        <v/>
      </c>
      <c r="O2811" s="1"/>
      <c r="P2811" s="112"/>
      <c r="Q2811" s="4"/>
      <c r="R2811" s="4"/>
      <c r="S2811" s="54" t="str">
        <f t="shared" si="716"/>
        <v/>
      </c>
      <c r="T2811" s="51"/>
      <c r="U2811" s="53"/>
      <c r="V2811" s="233"/>
      <c r="W2811" s="234" t="str">
        <f t="shared" si="717"/>
        <v/>
      </c>
      <c r="X2811" s="52"/>
      <c r="Y2811" s="53"/>
      <c r="Z2811" s="53"/>
      <c r="AA2811" s="53"/>
      <c r="AB2811" s="54" t="str">
        <f t="shared" si="718"/>
        <v/>
      </c>
      <c r="AC2811" s="54" t="str">
        <f t="shared" si="719"/>
        <v/>
      </c>
      <c r="AD2811" s="52"/>
      <c r="AE2811" s="53"/>
      <c r="AF2811" s="53"/>
      <c r="AG2811" s="53"/>
      <c r="AH2811" s="54" t="str">
        <f t="shared" si="720"/>
        <v/>
      </c>
      <c r="AI2811" s="54" t="str">
        <f t="shared" si="721"/>
        <v/>
      </c>
      <c r="AJ2811" s="52"/>
      <c r="AK2811" s="55"/>
      <c r="AL2811" s="55"/>
      <c r="AM2811" s="55"/>
      <c r="AN2811" s="54" t="str">
        <f t="shared" si="722"/>
        <v/>
      </c>
      <c r="AO2811" s="54" t="str">
        <f t="shared" si="723"/>
        <v/>
      </c>
      <c r="AP2811" s="53"/>
      <c r="AQ2811" s="53"/>
      <c r="AR2811" s="1"/>
      <c r="AS2811" s="1"/>
    </row>
    <row r="2812" spans="1:45" ht="18.75" customHeight="1" x14ac:dyDescent="0.35">
      <c r="A2812" s="1"/>
      <c r="B2812" s="49">
        <f>IF(R2812="",0,COUNTIF($R$7:R2812,R2812))</f>
        <v>0</v>
      </c>
      <c r="C2812" s="49" t="str">
        <f t="shared" si="708"/>
        <v>0</v>
      </c>
      <c r="D2812" s="49">
        <f>IF(X2812="",0,COUNTIF($X$7:X2812,X2812))</f>
        <v>0</v>
      </c>
      <c r="E2812" s="49" t="str">
        <f t="shared" si="709"/>
        <v>0</v>
      </c>
      <c r="F2812" s="49">
        <f>IF(AD2812="",0,COUNTIF($AD$7:AD2812,AD2812))</f>
        <v>0</v>
      </c>
      <c r="G2812" s="49" t="str">
        <f t="shared" si="710"/>
        <v>0</v>
      </c>
      <c r="H2812" s="49">
        <f>IF(AJ2812="",0,COUNTIF($AJ$7:AJ2812,AJ2812))</f>
        <v>0</v>
      </c>
      <c r="I2812" s="49" t="str">
        <f t="shared" si="711"/>
        <v>0</v>
      </c>
      <c r="J2812" s="120">
        <f t="shared" si="712"/>
        <v>0</v>
      </c>
      <c r="K2812" s="50" t="str">
        <f t="shared" si="713"/>
        <v>-</v>
      </c>
      <c r="L2812" s="49">
        <f>IF(N2812="",0,COUNTIF($N$7:N2812,N2812))</f>
        <v>0</v>
      </c>
      <c r="M2812" s="50" t="str">
        <f t="shared" si="714"/>
        <v>0</v>
      </c>
      <c r="N2812" s="49" t="str">
        <f t="shared" si="715"/>
        <v/>
      </c>
      <c r="O2812" s="1"/>
      <c r="P2812" s="112"/>
      <c r="Q2812" s="4"/>
      <c r="R2812" s="4"/>
      <c r="S2812" s="54" t="str">
        <f t="shared" si="716"/>
        <v/>
      </c>
      <c r="T2812" s="51"/>
      <c r="U2812" s="53"/>
      <c r="V2812" s="233"/>
      <c r="W2812" s="234" t="str">
        <f t="shared" si="717"/>
        <v/>
      </c>
      <c r="X2812" s="52"/>
      <c r="Y2812" s="53"/>
      <c r="Z2812" s="53"/>
      <c r="AA2812" s="53"/>
      <c r="AB2812" s="54" t="str">
        <f t="shared" si="718"/>
        <v/>
      </c>
      <c r="AC2812" s="54" t="str">
        <f t="shared" si="719"/>
        <v/>
      </c>
      <c r="AD2812" s="52"/>
      <c r="AE2812" s="53"/>
      <c r="AF2812" s="53"/>
      <c r="AG2812" s="53"/>
      <c r="AH2812" s="54" t="str">
        <f t="shared" si="720"/>
        <v/>
      </c>
      <c r="AI2812" s="54" t="str">
        <f t="shared" si="721"/>
        <v/>
      </c>
      <c r="AJ2812" s="52"/>
      <c r="AK2812" s="55"/>
      <c r="AL2812" s="55"/>
      <c r="AM2812" s="55"/>
      <c r="AN2812" s="54" t="str">
        <f t="shared" si="722"/>
        <v/>
      </c>
      <c r="AO2812" s="54" t="str">
        <f t="shared" si="723"/>
        <v/>
      </c>
      <c r="AP2812" s="53"/>
      <c r="AQ2812" s="53"/>
      <c r="AR2812" s="1"/>
      <c r="AS2812" s="1"/>
    </row>
    <row r="2813" spans="1:45" ht="18.75" customHeight="1" x14ac:dyDescent="0.35">
      <c r="A2813" s="1"/>
      <c r="B2813" s="49">
        <f>IF(R2813="",0,COUNTIF($R$7:R2813,R2813))</f>
        <v>0</v>
      </c>
      <c r="C2813" s="49" t="str">
        <f t="shared" si="708"/>
        <v>0</v>
      </c>
      <c r="D2813" s="49">
        <f>IF(X2813="",0,COUNTIF($X$7:X2813,X2813))</f>
        <v>0</v>
      </c>
      <c r="E2813" s="49" t="str">
        <f t="shared" si="709"/>
        <v>0</v>
      </c>
      <c r="F2813" s="49">
        <f>IF(AD2813="",0,COUNTIF($AD$7:AD2813,AD2813))</f>
        <v>0</v>
      </c>
      <c r="G2813" s="49" t="str">
        <f t="shared" si="710"/>
        <v>0</v>
      </c>
      <c r="H2813" s="49">
        <f>IF(AJ2813="",0,COUNTIF($AJ$7:AJ2813,AJ2813))</f>
        <v>0</v>
      </c>
      <c r="I2813" s="49" t="str">
        <f t="shared" si="711"/>
        <v>0</v>
      </c>
      <c r="J2813" s="120">
        <f t="shared" si="712"/>
        <v>0</v>
      </c>
      <c r="K2813" s="50" t="str">
        <f t="shared" si="713"/>
        <v>-</v>
      </c>
      <c r="L2813" s="49">
        <f>IF(N2813="",0,COUNTIF($N$7:N2813,N2813))</f>
        <v>0</v>
      </c>
      <c r="M2813" s="50" t="str">
        <f t="shared" si="714"/>
        <v>0</v>
      </c>
      <c r="N2813" s="49" t="str">
        <f t="shared" si="715"/>
        <v/>
      </c>
      <c r="O2813" s="1"/>
      <c r="P2813" s="112"/>
      <c r="Q2813" s="4"/>
      <c r="R2813" s="4"/>
      <c r="S2813" s="54" t="str">
        <f t="shared" si="716"/>
        <v/>
      </c>
      <c r="T2813" s="51"/>
      <c r="U2813" s="53"/>
      <c r="V2813" s="233"/>
      <c r="W2813" s="234" t="str">
        <f t="shared" si="717"/>
        <v/>
      </c>
      <c r="X2813" s="52"/>
      <c r="Y2813" s="53"/>
      <c r="Z2813" s="53"/>
      <c r="AA2813" s="53"/>
      <c r="AB2813" s="54" t="str">
        <f t="shared" si="718"/>
        <v/>
      </c>
      <c r="AC2813" s="54" t="str">
        <f t="shared" si="719"/>
        <v/>
      </c>
      <c r="AD2813" s="52"/>
      <c r="AE2813" s="53"/>
      <c r="AF2813" s="53"/>
      <c r="AG2813" s="53"/>
      <c r="AH2813" s="54" t="str">
        <f t="shared" si="720"/>
        <v/>
      </c>
      <c r="AI2813" s="54" t="str">
        <f t="shared" si="721"/>
        <v/>
      </c>
      <c r="AJ2813" s="52"/>
      <c r="AK2813" s="55"/>
      <c r="AL2813" s="55"/>
      <c r="AM2813" s="55"/>
      <c r="AN2813" s="54" t="str">
        <f t="shared" si="722"/>
        <v/>
      </c>
      <c r="AO2813" s="54" t="str">
        <f t="shared" si="723"/>
        <v/>
      </c>
      <c r="AP2813" s="53"/>
      <c r="AQ2813" s="53"/>
      <c r="AR2813" s="1"/>
      <c r="AS2813" s="1"/>
    </row>
    <row r="2814" spans="1:45" ht="18.75" customHeight="1" x14ac:dyDescent="0.35">
      <c r="A2814" s="1"/>
      <c r="B2814" s="49">
        <f>IF(R2814="",0,COUNTIF($R$7:R2814,R2814))</f>
        <v>0</v>
      </c>
      <c r="C2814" s="49" t="str">
        <f t="shared" si="708"/>
        <v>0</v>
      </c>
      <c r="D2814" s="49">
        <f>IF(X2814="",0,COUNTIF($X$7:X2814,X2814))</f>
        <v>0</v>
      </c>
      <c r="E2814" s="49" t="str">
        <f t="shared" si="709"/>
        <v>0</v>
      </c>
      <c r="F2814" s="49">
        <f>IF(AD2814="",0,COUNTIF($AD$7:AD2814,AD2814))</f>
        <v>0</v>
      </c>
      <c r="G2814" s="49" t="str">
        <f t="shared" si="710"/>
        <v>0</v>
      </c>
      <c r="H2814" s="49">
        <f>IF(AJ2814="",0,COUNTIF($AJ$7:AJ2814,AJ2814))</f>
        <v>0</v>
      </c>
      <c r="I2814" s="49" t="str">
        <f t="shared" si="711"/>
        <v>0</v>
      </c>
      <c r="J2814" s="120">
        <f t="shared" si="712"/>
        <v>0</v>
      </c>
      <c r="K2814" s="50" t="str">
        <f t="shared" si="713"/>
        <v>-</v>
      </c>
      <c r="L2814" s="49">
        <f>IF(N2814="",0,COUNTIF($N$7:N2814,N2814))</f>
        <v>0</v>
      </c>
      <c r="M2814" s="50" t="str">
        <f t="shared" si="714"/>
        <v>0</v>
      </c>
      <c r="N2814" s="49" t="str">
        <f t="shared" si="715"/>
        <v/>
      </c>
      <c r="O2814" s="1"/>
      <c r="P2814" s="112"/>
      <c r="Q2814" s="4"/>
      <c r="R2814" s="4"/>
      <c r="S2814" s="54" t="str">
        <f t="shared" si="716"/>
        <v/>
      </c>
      <c r="T2814" s="51"/>
      <c r="U2814" s="53"/>
      <c r="V2814" s="233"/>
      <c r="W2814" s="234" t="str">
        <f t="shared" si="717"/>
        <v/>
      </c>
      <c r="X2814" s="52"/>
      <c r="Y2814" s="53"/>
      <c r="Z2814" s="53"/>
      <c r="AA2814" s="53"/>
      <c r="AB2814" s="54" t="str">
        <f t="shared" si="718"/>
        <v/>
      </c>
      <c r="AC2814" s="54" t="str">
        <f t="shared" si="719"/>
        <v/>
      </c>
      <c r="AD2814" s="52"/>
      <c r="AE2814" s="53"/>
      <c r="AF2814" s="53"/>
      <c r="AG2814" s="53"/>
      <c r="AH2814" s="54" t="str">
        <f t="shared" si="720"/>
        <v/>
      </c>
      <c r="AI2814" s="54" t="str">
        <f t="shared" si="721"/>
        <v/>
      </c>
      <c r="AJ2814" s="52"/>
      <c r="AK2814" s="55"/>
      <c r="AL2814" s="55"/>
      <c r="AM2814" s="55"/>
      <c r="AN2814" s="54" t="str">
        <f t="shared" si="722"/>
        <v/>
      </c>
      <c r="AO2814" s="54" t="str">
        <f t="shared" si="723"/>
        <v/>
      </c>
      <c r="AP2814" s="53"/>
      <c r="AQ2814" s="53"/>
      <c r="AR2814" s="1"/>
      <c r="AS2814" s="1"/>
    </row>
    <row r="2815" spans="1:45" ht="18.75" customHeight="1" x14ac:dyDescent="0.35">
      <c r="A2815" s="1"/>
      <c r="B2815" s="49">
        <f>IF(R2815="",0,COUNTIF($R$7:R2815,R2815))</f>
        <v>0</v>
      </c>
      <c r="C2815" s="49" t="str">
        <f t="shared" si="708"/>
        <v>0</v>
      </c>
      <c r="D2815" s="49">
        <f>IF(X2815="",0,COUNTIF($X$7:X2815,X2815))</f>
        <v>0</v>
      </c>
      <c r="E2815" s="49" t="str">
        <f t="shared" si="709"/>
        <v>0</v>
      </c>
      <c r="F2815" s="49">
        <f>IF(AD2815="",0,COUNTIF($AD$7:AD2815,AD2815))</f>
        <v>0</v>
      </c>
      <c r="G2815" s="49" t="str">
        <f t="shared" si="710"/>
        <v>0</v>
      </c>
      <c r="H2815" s="49">
        <f>IF(AJ2815="",0,COUNTIF($AJ$7:AJ2815,AJ2815))</f>
        <v>0</v>
      </c>
      <c r="I2815" s="49" t="str">
        <f t="shared" si="711"/>
        <v>0</v>
      </c>
      <c r="J2815" s="120">
        <f t="shared" si="712"/>
        <v>0</v>
      </c>
      <c r="K2815" s="50" t="str">
        <f t="shared" si="713"/>
        <v>-</v>
      </c>
      <c r="L2815" s="49">
        <f>IF(N2815="",0,COUNTIF($N$7:N2815,N2815))</f>
        <v>0</v>
      </c>
      <c r="M2815" s="50" t="str">
        <f t="shared" si="714"/>
        <v>0</v>
      </c>
      <c r="N2815" s="49" t="str">
        <f t="shared" si="715"/>
        <v/>
      </c>
      <c r="O2815" s="1"/>
      <c r="P2815" s="112"/>
      <c r="Q2815" s="4"/>
      <c r="R2815" s="4"/>
      <c r="S2815" s="54" t="str">
        <f t="shared" si="716"/>
        <v/>
      </c>
      <c r="T2815" s="51"/>
      <c r="U2815" s="53"/>
      <c r="V2815" s="233"/>
      <c r="W2815" s="234" t="str">
        <f t="shared" si="717"/>
        <v/>
      </c>
      <c r="X2815" s="52"/>
      <c r="Y2815" s="53"/>
      <c r="Z2815" s="53"/>
      <c r="AA2815" s="53"/>
      <c r="AB2815" s="54" t="str">
        <f t="shared" si="718"/>
        <v/>
      </c>
      <c r="AC2815" s="54" t="str">
        <f t="shared" si="719"/>
        <v/>
      </c>
      <c r="AD2815" s="52"/>
      <c r="AE2815" s="53"/>
      <c r="AF2815" s="53"/>
      <c r="AG2815" s="53"/>
      <c r="AH2815" s="54" t="str">
        <f t="shared" si="720"/>
        <v/>
      </c>
      <c r="AI2815" s="54" t="str">
        <f t="shared" si="721"/>
        <v/>
      </c>
      <c r="AJ2815" s="52"/>
      <c r="AK2815" s="55"/>
      <c r="AL2815" s="55"/>
      <c r="AM2815" s="55"/>
      <c r="AN2815" s="54" t="str">
        <f t="shared" si="722"/>
        <v/>
      </c>
      <c r="AO2815" s="54" t="str">
        <f t="shared" si="723"/>
        <v/>
      </c>
      <c r="AP2815" s="53"/>
      <c r="AQ2815" s="53"/>
      <c r="AR2815" s="1"/>
      <c r="AS2815" s="1"/>
    </row>
    <row r="2816" spans="1:45" ht="18.75" customHeight="1" x14ac:dyDescent="0.35">
      <c r="A2816" s="1"/>
      <c r="B2816" s="49">
        <f>IF(R2816="",0,COUNTIF($R$7:R2816,R2816))</f>
        <v>0</v>
      </c>
      <c r="C2816" s="49" t="str">
        <f t="shared" si="708"/>
        <v>0</v>
      </c>
      <c r="D2816" s="49">
        <f>IF(X2816="",0,COUNTIF($X$7:X2816,X2816))</f>
        <v>0</v>
      </c>
      <c r="E2816" s="49" t="str">
        <f t="shared" si="709"/>
        <v>0</v>
      </c>
      <c r="F2816" s="49">
        <f>IF(AD2816="",0,COUNTIF($AD$7:AD2816,AD2816))</f>
        <v>0</v>
      </c>
      <c r="G2816" s="49" t="str">
        <f t="shared" si="710"/>
        <v>0</v>
      </c>
      <c r="H2816" s="49">
        <f>IF(AJ2816="",0,COUNTIF($AJ$7:AJ2816,AJ2816))</f>
        <v>0</v>
      </c>
      <c r="I2816" s="49" t="str">
        <f t="shared" si="711"/>
        <v>0</v>
      </c>
      <c r="J2816" s="120">
        <f t="shared" si="712"/>
        <v>0</v>
      </c>
      <c r="K2816" s="50" t="str">
        <f t="shared" si="713"/>
        <v>-</v>
      </c>
      <c r="L2816" s="49">
        <f>IF(N2816="",0,COUNTIF($N$7:N2816,N2816))</f>
        <v>0</v>
      </c>
      <c r="M2816" s="50" t="str">
        <f t="shared" si="714"/>
        <v>0</v>
      </c>
      <c r="N2816" s="49" t="str">
        <f t="shared" si="715"/>
        <v/>
      </c>
      <c r="O2816" s="1"/>
      <c r="P2816" s="112"/>
      <c r="Q2816" s="4"/>
      <c r="R2816" s="4"/>
      <c r="S2816" s="54" t="str">
        <f t="shared" si="716"/>
        <v/>
      </c>
      <c r="T2816" s="51"/>
      <c r="U2816" s="53"/>
      <c r="V2816" s="233"/>
      <c r="W2816" s="234" t="str">
        <f t="shared" si="717"/>
        <v/>
      </c>
      <c r="X2816" s="52"/>
      <c r="Y2816" s="53"/>
      <c r="Z2816" s="53"/>
      <c r="AA2816" s="53"/>
      <c r="AB2816" s="54" t="str">
        <f t="shared" si="718"/>
        <v/>
      </c>
      <c r="AC2816" s="54" t="str">
        <f t="shared" si="719"/>
        <v/>
      </c>
      <c r="AD2816" s="52"/>
      <c r="AE2816" s="53"/>
      <c r="AF2816" s="53"/>
      <c r="AG2816" s="53"/>
      <c r="AH2816" s="54" t="str">
        <f t="shared" si="720"/>
        <v/>
      </c>
      <c r="AI2816" s="54" t="str">
        <f t="shared" si="721"/>
        <v/>
      </c>
      <c r="AJ2816" s="52"/>
      <c r="AK2816" s="55"/>
      <c r="AL2816" s="55"/>
      <c r="AM2816" s="55"/>
      <c r="AN2816" s="54" t="str">
        <f t="shared" si="722"/>
        <v/>
      </c>
      <c r="AO2816" s="54" t="str">
        <f t="shared" si="723"/>
        <v/>
      </c>
      <c r="AP2816" s="53"/>
      <c r="AQ2816" s="53"/>
      <c r="AR2816" s="1"/>
      <c r="AS2816" s="1"/>
    </row>
    <row r="2817" spans="1:45" ht="18.75" customHeight="1" x14ac:dyDescent="0.35">
      <c r="A2817" s="1"/>
      <c r="B2817" s="49">
        <f>IF(R2817="",0,COUNTIF($R$7:R2817,R2817))</f>
        <v>0</v>
      </c>
      <c r="C2817" s="49" t="str">
        <f t="shared" si="708"/>
        <v>0</v>
      </c>
      <c r="D2817" s="49">
        <f>IF(X2817="",0,COUNTIF($X$7:X2817,X2817))</f>
        <v>0</v>
      </c>
      <c r="E2817" s="49" t="str">
        <f t="shared" si="709"/>
        <v>0</v>
      </c>
      <c r="F2817" s="49">
        <f>IF(AD2817="",0,COUNTIF($AD$7:AD2817,AD2817))</f>
        <v>0</v>
      </c>
      <c r="G2817" s="49" t="str">
        <f t="shared" si="710"/>
        <v>0</v>
      </c>
      <c r="H2817" s="49">
        <f>IF(AJ2817="",0,COUNTIF($AJ$7:AJ2817,AJ2817))</f>
        <v>0</v>
      </c>
      <c r="I2817" s="49" t="str">
        <f t="shared" si="711"/>
        <v>0</v>
      </c>
      <c r="J2817" s="120">
        <f t="shared" si="712"/>
        <v>0</v>
      </c>
      <c r="K2817" s="50" t="str">
        <f t="shared" si="713"/>
        <v>-</v>
      </c>
      <c r="L2817" s="49">
        <f>IF(N2817="",0,COUNTIF($N$7:N2817,N2817))</f>
        <v>0</v>
      </c>
      <c r="M2817" s="50" t="str">
        <f t="shared" si="714"/>
        <v>0</v>
      </c>
      <c r="N2817" s="49" t="str">
        <f t="shared" si="715"/>
        <v/>
      </c>
      <c r="O2817" s="1"/>
      <c r="P2817" s="112"/>
      <c r="Q2817" s="4"/>
      <c r="R2817" s="4"/>
      <c r="S2817" s="54" t="str">
        <f t="shared" si="716"/>
        <v/>
      </c>
      <c r="T2817" s="51"/>
      <c r="U2817" s="53"/>
      <c r="V2817" s="233"/>
      <c r="W2817" s="234" t="str">
        <f t="shared" si="717"/>
        <v/>
      </c>
      <c r="X2817" s="52"/>
      <c r="Y2817" s="53"/>
      <c r="Z2817" s="53"/>
      <c r="AA2817" s="53"/>
      <c r="AB2817" s="54" t="str">
        <f t="shared" si="718"/>
        <v/>
      </c>
      <c r="AC2817" s="54" t="str">
        <f t="shared" si="719"/>
        <v/>
      </c>
      <c r="AD2817" s="52"/>
      <c r="AE2817" s="53"/>
      <c r="AF2817" s="53"/>
      <c r="AG2817" s="53"/>
      <c r="AH2817" s="54" t="str">
        <f t="shared" si="720"/>
        <v/>
      </c>
      <c r="AI2817" s="54" t="str">
        <f t="shared" si="721"/>
        <v/>
      </c>
      <c r="AJ2817" s="52"/>
      <c r="AK2817" s="55"/>
      <c r="AL2817" s="55"/>
      <c r="AM2817" s="55"/>
      <c r="AN2817" s="54" t="str">
        <f t="shared" si="722"/>
        <v/>
      </c>
      <c r="AO2817" s="54" t="str">
        <f t="shared" si="723"/>
        <v/>
      </c>
      <c r="AP2817" s="53"/>
      <c r="AQ2817" s="53"/>
      <c r="AR2817" s="1"/>
      <c r="AS2817" s="1"/>
    </row>
    <row r="2818" spans="1:45" ht="18.75" customHeight="1" x14ac:dyDescent="0.35">
      <c r="A2818" s="1"/>
      <c r="B2818" s="49">
        <f>IF(R2818="",0,COUNTIF($R$7:R2818,R2818))</f>
        <v>0</v>
      </c>
      <c r="C2818" s="49" t="str">
        <f t="shared" si="708"/>
        <v>0</v>
      </c>
      <c r="D2818" s="49">
        <f>IF(X2818="",0,COUNTIF($X$7:X2818,X2818))</f>
        <v>0</v>
      </c>
      <c r="E2818" s="49" t="str">
        <f t="shared" si="709"/>
        <v>0</v>
      </c>
      <c r="F2818" s="49">
        <f>IF(AD2818="",0,COUNTIF($AD$7:AD2818,AD2818))</f>
        <v>0</v>
      </c>
      <c r="G2818" s="49" t="str">
        <f t="shared" si="710"/>
        <v>0</v>
      </c>
      <c r="H2818" s="49">
        <f>IF(AJ2818="",0,COUNTIF($AJ$7:AJ2818,AJ2818))</f>
        <v>0</v>
      </c>
      <c r="I2818" s="49" t="str">
        <f t="shared" si="711"/>
        <v>0</v>
      </c>
      <c r="J2818" s="120">
        <f t="shared" si="712"/>
        <v>0</v>
      </c>
      <c r="K2818" s="50" t="str">
        <f t="shared" si="713"/>
        <v>-</v>
      </c>
      <c r="L2818" s="49">
        <f>IF(N2818="",0,COUNTIF($N$7:N2818,N2818))</f>
        <v>0</v>
      </c>
      <c r="M2818" s="50" t="str">
        <f t="shared" si="714"/>
        <v>0</v>
      </c>
      <c r="N2818" s="49" t="str">
        <f t="shared" si="715"/>
        <v/>
      </c>
      <c r="O2818" s="1"/>
      <c r="P2818" s="112"/>
      <c r="Q2818" s="4"/>
      <c r="R2818" s="4"/>
      <c r="S2818" s="54" t="str">
        <f t="shared" si="716"/>
        <v/>
      </c>
      <c r="T2818" s="51"/>
      <c r="U2818" s="53"/>
      <c r="V2818" s="233"/>
      <c r="W2818" s="234" t="str">
        <f t="shared" si="717"/>
        <v/>
      </c>
      <c r="X2818" s="52"/>
      <c r="Y2818" s="53"/>
      <c r="Z2818" s="53"/>
      <c r="AA2818" s="53"/>
      <c r="AB2818" s="54" t="str">
        <f t="shared" si="718"/>
        <v/>
      </c>
      <c r="AC2818" s="54" t="str">
        <f t="shared" si="719"/>
        <v/>
      </c>
      <c r="AD2818" s="52"/>
      <c r="AE2818" s="53"/>
      <c r="AF2818" s="53"/>
      <c r="AG2818" s="53"/>
      <c r="AH2818" s="54" t="str">
        <f t="shared" si="720"/>
        <v/>
      </c>
      <c r="AI2818" s="54" t="str">
        <f t="shared" si="721"/>
        <v/>
      </c>
      <c r="AJ2818" s="52"/>
      <c r="AK2818" s="55"/>
      <c r="AL2818" s="55"/>
      <c r="AM2818" s="55"/>
      <c r="AN2818" s="54" t="str">
        <f t="shared" si="722"/>
        <v/>
      </c>
      <c r="AO2818" s="54" t="str">
        <f t="shared" si="723"/>
        <v/>
      </c>
      <c r="AP2818" s="53"/>
      <c r="AQ2818" s="53"/>
      <c r="AR2818" s="1"/>
      <c r="AS2818" s="1"/>
    </row>
    <row r="2819" spans="1:45" ht="18.75" customHeight="1" x14ac:dyDescent="0.35">
      <c r="A2819" s="1"/>
      <c r="B2819" s="49">
        <f>IF(R2819="",0,COUNTIF($R$7:R2819,R2819))</f>
        <v>0</v>
      </c>
      <c r="C2819" s="49" t="str">
        <f t="shared" si="708"/>
        <v>0</v>
      </c>
      <c r="D2819" s="49">
        <f>IF(X2819="",0,COUNTIF($X$7:X2819,X2819))</f>
        <v>0</v>
      </c>
      <c r="E2819" s="49" t="str">
        <f t="shared" si="709"/>
        <v>0</v>
      </c>
      <c r="F2819" s="49">
        <f>IF(AD2819="",0,COUNTIF($AD$7:AD2819,AD2819))</f>
        <v>0</v>
      </c>
      <c r="G2819" s="49" t="str">
        <f t="shared" si="710"/>
        <v>0</v>
      </c>
      <c r="H2819" s="49">
        <f>IF(AJ2819="",0,COUNTIF($AJ$7:AJ2819,AJ2819))</f>
        <v>0</v>
      </c>
      <c r="I2819" s="49" t="str">
        <f t="shared" si="711"/>
        <v>0</v>
      </c>
      <c r="J2819" s="120">
        <f t="shared" si="712"/>
        <v>0</v>
      </c>
      <c r="K2819" s="50" t="str">
        <f t="shared" si="713"/>
        <v>-</v>
      </c>
      <c r="L2819" s="49">
        <f>IF(N2819="",0,COUNTIF($N$7:N2819,N2819))</f>
        <v>0</v>
      </c>
      <c r="M2819" s="50" t="str">
        <f t="shared" si="714"/>
        <v>0</v>
      </c>
      <c r="N2819" s="49" t="str">
        <f t="shared" si="715"/>
        <v/>
      </c>
      <c r="O2819" s="1"/>
      <c r="P2819" s="112"/>
      <c r="Q2819" s="4"/>
      <c r="R2819" s="4"/>
      <c r="S2819" s="54" t="str">
        <f t="shared" si="716"/>
        <v/>
      </c>
      <c r="T2819" s="51"/>
      <c r="U2819" s="53"/>
      <c r="V2819" s="233"/>
      <c r="W2819" s="234" t="str">
        <f t="shared" si="717"/>
        <v/>
      </c>
      <c r="X2819" s="52"/>
      <c r="Y2819" s="53"/>
      <c r="Z2819" s="53"/>
      <c r="AA2819" s="53"/>
      <c r="AB2819" s="54" t="str">
        <f t="shared" si="718"/>
        <v/>
      </c>
      <c r="AC2819" s="54" t="str">
        <f t="shared" si="719"/>
        <v/>
      </c>
      <c r="AD2819" s="52"/>
      <c r="AE2819" s="53"/>
      <c r="AF2819" s="53"/>
      <c r="AG2819" s="53"/>
      <c r="AH2819" s="54" t="str">
        <f t="shared" si="720"/>
        <v/>
      </c>
      <c r="AI2819" s="54" t="str">
        <f t="shared" si="721"/>
        <v/>
      </c>
      <c r="AJ2819" s="52"/>
      <c r="AK2819" s="55"/>
      <c r="AL2819" s="55"/>
      <c r="AM2819" s="55"/>
      <c r="AN2819" s="54" t="str">
        <f t="shared" si="722"/>
        <v/>
      </c>
      <c r="AO2819" s="54" t="str">
        <f t="shared" si="723"/>
        <v/>
      </c>
      <c r="AP2819" s="53"/>
      <c r="AQ2819" s="53"/>
      <c r="AR2819" s="1"/>
      <c r="AS2819" s="1"/>
    </row>
    <row r="2820" spans="1:45" ht="18.75" customHeight="1" x14ac:dyDescent="0.35">
      <c r="A2820" s="1"/>
      <c r="B2820" s="49">
        <f>IF(R2820="",0,COUNTIF($R$7:R2820,R2820))</f>
        <v>0</v>
      </c>
      <c r="C2820" s="49" t="str">
        <f t="shared" si="708"/>
        <v>0</v>
      </c>
      <c r="D2820" s="49">
        <f>IF(X2820="",0,COUNTIF($X$7:X2820,X2820))</f>
        <v>0</v>
      </c>
      <c r="E2820" s="49" t="str">
        <f t="shared" si="709"/>
        <v>0</v>
      </c>
      <c r="F2820" s="49">
        <f>IF(AD2820="",0,COUNTIF($AD$7:AD2820,AD2820))</f>
        <v>0</v>
      </c>
      <c r="G2820" s="49" t="str">
        <f t="shared" si="710"/>
        <v>0</v>
      </c>
      <c r="H2820" s="49">
        <f>IF(AJ2820="",0,COUNTIF($AJ$7:AJ2820,AJ2820))</f>
        <v>0</v>
      </c>
      <c r="I2820" s="49" t="str">
        <f t="shared" si="711"/>
        <v>0</v>
      </c>
      <c r="J2820" s="120">
        <f t="shared" si="712"/>
        <v>0</v>
      </c>
      <c r="K2820" s="50" t="str">
        <f t="shared" si="713"/>
        <v>-</v>
      </c>
      <c r="L2820" s="49">
        <f>IF(N2820="",0,COUNTIF($N$7:N2820,N2820))</f>
        <v>0</v>
      </c>
      <c r="M2820" s="50" t="str">
        <f t="shared" si="714"/>
        <v>0</v>
      </c>
      <c r="N2820" s="49" t="str">
        <f t="shared" si="715"/>
        <v/>
      </c>
      <c r="O2820" s="1"/>
      <c r="P2820" s="112"/>
      <c r="Q2820" s="4"/>
      <c r="R2820" s="4"/>
      <c r="S2820" s="54" t="str">
        <f t="shared" si="716"/>
        <v/>
      </c>
      <c r="T2820" s="51"/>
      <c r="U2820" s="53"/>
      <c r="V2820" s="233"/>
      <c r="W2820" s="234" t="str">
        <f t="shared" si="717"/>
        <v/>
      </c>
      <c r="X2820" s="52"/>
      <c r="Y2820" s="53"/>
      <c r="Z2820" s="53"/>
      <c r="AA2820" s="53"/>
      <c r="AB2820" s="54" t="str">
        <f t="shared" si="718"/>
        <v/>
      </c>
      <c r="AC2820" s="54" t="str">
        <f t="shared" si="719"/>
        <v/>
      </c>
      <c r="AD2820" s="52"/>
      <c r="AE2820" s="53"/>
      <c r="AF2820" s="53"/>
      <c r="AG2820" s="53"/>
      <c r="AH2820" s="54" t="str">
        <f t="shared" si="720"/>
        <v/>
      </c>
      <c r="AI2820" s="54" t="str">
        <f t="shared" si="721"/>
        <v/>
      </c>
      <c r="AJ2820" s="52"/>
      <c r="AK2820" s="55"/>
      <c r="AL2820" s="55"/>
      <c r="AM2820" s="55"/>
      <c r="AN2820" s="54" t="str">
        <f t="shared" si="722"/>
        <v/>
      </c>
      <c r="AO2820" s="54" t="str">
        <f t="shared" si="723"/>
        <v/>
      </c>
      <c r="AP2820" s="53"/>
      <c r="AQ2820" s="53"/>
      <c r="AR2820" s="1"/>
      <c r="AS2820" s="1"/>
    </row>
    <row r="2821" spans="1:45" ht="18.75" customHeight="1" x14ac:dyDescent="0.35">
      <c r="A2821" s="1"/>
      <c r="B2821" s="49">
        <f>IF(R2821="",0,COUNTIF($R$7:R2821,R2821))</f>
        <v>0</v>
      </c>
      <c r="C2821" s="49" t="str">
        <f t="shared" si="708"/>
        <v>0</v>
      </c>
      <c r="D2821" s="49">
        <f>IF(X2821="",0,COUNTIF($X$7:X2821,X2821))</f>
        <v>0</v>
      </c>
      <c r="E2821" s="49" t="str">
        <f t="shared" si="709"/>
        <v>0</v>
      </c>
      <c r="F2821" s="49">
        <f>IF(AD2821="",0,COUNTIF($AD$7:AD2821,AD2821))</f>
        <v>0</v>
      </c>
      <c r="G2821" s="49" t="str">
        <f t="shared" si="710"/>
        <v>0</v>
      </c>
      <c r="H2821" s="49">
        <f>IF(AJ2821="",0,COUNTIF($AJ$7:AJ2821,AJ2821))</f>
        <v>0</v>
      </c>
      <c r="I2821" s="49" t="str">
        <f t="shared" si="711"/>
        <v>0</v>
      </c>
      <c r="J2821" s="120">
        <f t="shared" si="712"/>
        <v>0</v>
      </c>
      <c r="K2821" s="50" t="str">
        <f t="shared" si="713"/>
        <v>-</v>
      </c>
      <c r="L2821" s="49">
        <f>IF(N2821="",0,COUNTIF($N$7:N2821,N2821))</f>
        <v>0</v>
      </c>
      <c r="M2821" s="50" t="str">
        <f t="shared" si="714"/>
        <v>0</v>
      </c>
      <c r="N2821" s="49" t="str">
        <f t="shared" si="715"/>
        <v/>
      </c>
      <c r="O2821" s="1"/>
      <c r="P2821" s="112"/>
      <c r="Q2821" s="4"/>
      <c r="R2821" s="4"/>
      <c r="S2821" s="54" t="str">
        <f t="shared" si="716"/>
        <v/>
      </c>
      <c r="T2821" s="51"/>
      <c r="U2821" s="53"/>
      <c r="V2821" s="233"/>
      <c r="W2821" s="234" t="str">
        <f t="shared" si="717"/>
        <v/>
      </c>
      <c r="X2821" s="52"/>
      <c r="Y2821" s="53"/>
      <c r="Z2821" s="53"/>
      <c r="AA2821" s="53"/>
      <c r="AB2821" s="54" t="str">
        <f t="shared" si="718"/>
        <v/>
      </c>
      <c r="AC2821" s="54" t="str">
        <f t="shared" si="719"/>
        <v/>
      </c>
      <c r="AD2821" s="52"/>
      <c r="AE2821" s="53"/>
      <c r="AF2821" s="53"/>
      <c r="AG2821" s="53"/>
      <c r="AH2821" s="54" t="str">
        <f t="shared" si="720"/>
        <v/>
      </c>
      <c r="AI2821" s="54" t="str">
        <f t="shared" si="721"/>
        <v/>
      </c>
      <c r="AJ2821" s="52"/>
      <c r="AK2821" s="55"/>
      <c r="AL2821" s="55"/>
      <c r="AM2821" s="55"/>
      <c r="AN2821" s="54" t="str">
        <f t="shared" si="722"/>
        <v/>
      </c>
      <c r="AO2821" s="54" t="str">
        <f t="shared" si="723"/>
        <v/>
      </c>
      <c r="AP2821" s="53"/>
      <c r="AQ2821" s="53"/>
      <c r="AR2821" s="1"/>
      <c r="AS2821" s="1"/>
    </row>
    <row r="2822" spans="1:45" ht="18.75" customHeight="1" x14ac:dyDescent="0.35">
      <c r="A2822" s="1"/>
      <c r="B2822" s="49">
        <f>IF(R2822="",0,COUNTIF($R$7:R2822,R2822))</f>
        <v>0</v>
      </c>
      <c r="C2822" s="49" t="str">
        <f t="shared" si="708"/>
        <v>0</v>
      </c>
      <c r="D2822" s="49">
        <f>IF(X2822="",0,COUNTIF($X$7:X2822,X2822))</f>
        <v>0</v>
      </c>
      <c r="E2822" s="49" t="str">
        <f t="shared" si="709"/>
        <v>0</v>
      </c>
      <c r="F2822" s="49">
        <f>IF(AD2822="",0,COUNTIF($AD$7:AD2822,AD2822))</f>
        <v>0</v>
      </c>
      <c r="G2822" s="49" t="str">
        <f t="shared" si="710"/>
        <v>0</v>
      </c>
      <c r="H2822" s="49">
        <f>IF(AJ2822="",0,COUNTIF($AJ$7:AJ2822,AJ2822))</f>
        <v>0</v>
      </c>
      <c r="I2822" s="49" t="str">
        <f t="shared" si="711"/>
        <v>0</v>
      </c>
      <c r="J2822" s="120">
        <f t="shared" si="712"/>
        <v>0</v>
      </c>
      <c r="K2822" s="50" t="str">
        <f t="shared" si="713"/>
        <v>-</v>
      </c>
      <c r="L2822" s="49">
        <f>IF(N2822="",0,COUNTIF($N$7:N2822,N2822))</f>
        <v>0</v>
      </c>
      <c r="M2822" s="50" t="str">
        <f t="shared" si="714"/>
        <v>0</v>
      </c>
      <c r="N2822" s="49" t="str">
        <f t="shared" si="715"/>
        <v/>
      </c>
      <c r="O2822" s="1"/>
      <c r="P2822" s="112"/>
      <c r="Q2822" s="4"/>
      <c r="R2822" s="4"/>
      <c r="S2822" s="54" t="str">
        <f t="shared" si="716"/>
        <v/>
      </c>
      <c r="T2822" s="51"/>
      <c r="U2822" s="53"/>
      <c r="V2822" s="233"/>
      <c r="W2822" s="234" t="str">
        <f t="shared" si="717"/>
        <v/>
      </c>
      <c r="X2822" s="52"/>
      <c r="Y2822" s="53"/>
      <c r="Z2822" s="53"/>
      <c r="AA2822" s="53"/>
      <c r="AB2822" s="54" t="str">
        <f t="shared" si="718"/>
        <v/>
      </c>
      <c r="AC2822" s="54" t="str">
        <f t="shared" si="719"/>
        <v/>
      </c>
      <c r="AD2822" s="52"/>
      <c r="AE2822" s="53"/>
      <c r="AF2822" s="53"/>
      <c r="AG2822" s="53"/>
      <c r="AH2822" s="54" t="str">
        <f t="shared" si="720"/>
        <v/>
      </c>
      <c r="AI2822" s="54" t="str">
        <f t="shared" si="721"/>
        <v/>
      </c>
      <c r="AJ2822" s="52"/>
      <c r="AK2822" s="55"/>
      <c r="AL2822" s="55"/>
      <c r="AM2822" s="55"/>
      <c r="AN2822" s="54" t="str">
        <f t="shared" si="722"/>
        <v/>
      </c>
      <c r="AO2822" s="54" t="str">
        <f t="shared" si="723"/>
        <v/>
      </c>
      <c r="AP2822" s="53"/>
      <c r="AQ2822" s="53"/>
      <c r="AR2822" s="1"/>
      <c r="AS2822" s="1"/>
    </row>
    <row r="2823" spans="1:45" ht="18.75" customHeight="1" x14ac:dyDescent="0.35">
      <c r="A2823" s="1"/>
      <c r="B2823" s="49">
        <f>IF(R2823="",0,COUNTIF($R$7:R2823,R2823))</f>
        <v>0</v>
      </c>
      <c r="C2823" s="49" t="str">
        <f t="shared" si="708"/>
        <v>0</v>
      </c>
      <c r="D2823" s="49">
        <f>IF(X2823="",0,COUNTIF($X$7:X2823,X2823))</f>
        <v>0</v>
      </c>
      <c r="E2823" s="49" t="str">
        <f t="shared" si="709"/>
        <v>0</v>
      </c>
      <c r="F2823" s="49">
        <f>IF(AD2823="",0,COUNTIF($AD$7:AD2823,AD2823))</f>
        <v>0</v>
      </c>
      <c r="G2823" s="49" t="str">
        <f t="shared" si="710"/>
        <v>0</v>
      </c>
      <c r="H2823" s="49">
        <f>IF(AJ2823="",0,COUNTIF($AJ$7:AJ2823,AJ2823))</f>
        <v>0</v>
      </c>
      <c r="I2823" s="49" t="str">
        <f t="shared" si="711"/>
        <v>0</v>
      </c>
      <c r="J2823" s="120">
        <f t="shared" si="712"/>
        <v>0</v>
      </c>
      <c r="K2823" s="50" t="str">
        <f t="shared" si="713"/>
        <v>-</v>
      </c>
      <c r="L2823" s="49">
        <f>IF(N2823="",0,COUNTIF($N$7:N2823,N2823))</f>
        <v>0</v>
      </c>
      <c r="M2823" s="50" t="str">
        <f t="shared" si="714"/>
        <v>0</v>
      </c>
      <c r="N2823" s="49" t="str">
        <f t="shared" si="715"/>
        <v/>
      </c>
      <c r="O2823" s="1"/>
      <c r="P2823" s="112"/>
      <c r="Q2823" s="4"/>
      <c r="R2823" s="4"/>
      <c r="S2823" s="54" t="str">
        <f t="shared" si="716"/>
        <v/>
      </c>
      <c r="T2823" s="51"/>
      <c r="U2823" s="53"/>
      <c r="V2823" s="233"/>
      <c r="W2823" s="234" t="str">
        <f t="shared" si="717"/>
        <v/>
      </c>
      <c r="X2823" s="52"/>
      <c r="Y2823" s="53"/>
      <c r="Z2823" s="53"/>
      <c r="AA2823" s="53"/>
      <c r="AB2823" s="54" t="str">
        <f t="shared" si="718"/>
        <v/>
      </c>
      <c r="AC2823" s="54" t="str">
        <f t="shared" si="719"/>
        <v/>
      </c>
      <c r="AD2823" s="52"/>
      <c r="AE2823" s="53"/>
      <c r="AF2823" s="53"/>
      <c r="AG2823" s="53"/>
      <c r="AH2823" s="54" t="str">
        <f t="shared" si="720"/>
        <v/>
      </c>
      <c r="AI2823" s="54" t="str">
        <f t="shared" si="721"/>
        <v/>
      </c>
      <c r="AJ2823" s="52"/>
      <c r="AK2823" s="55"/>
      <c r="AL2823" s="55"/>
      <c r="AM2823" s="55"/>
      <c r="AN2823" s="54" t="str">
        <f t="shared" si="722"/>
        <v/>
      </c>
      <c r="AO2823" s="54" t="str">
        <f t="shared" si="723"/>
        <v/>
      </c>
      <c r="AP2823" s="53"/>
      <c r="AQ2823" s="53"/>
      <c r="AR2823" s="1"/>
      <c r="AS2823" s="1"/>
    </row>
    <row r="2824" spans="1:45" ht="18.75" customHeight="1" x14ac:dyDescent="0.35">
      <c r="A2824" s="1"/>
      <c r="B2824" s="49">
        <f>IF(R2824="",0,COUNTIF($R$7:R2824,R2824))</f>
        <v>0</v>
      </c>
      <c r="C2824" s="49" t="str">
        <f t="shared" si="708"/>
        <v>0</v>
      </c>
      <c r="D2824" s="49">
        <f>IF(X2824="",0,COUNTIF($X$7:X2824,X2824))</f>
        <v>0</v>
      </c>
      <c r="E2824" s="49" t="str">
        <f t="shared" si="709"/>
        <v>0</v>
      </c>
      <c r="F2824" s="49">
        <f>IF(AD2824="",0,COUNTIF($AD$7:AD2824,AD2824))</f>
        <v>0</v>
      </c>
      <c r="G2824" s="49" t="str">
        <f t="shared" si="710"/>
        <v>0</v>
      </c>
      <c r="H2824" s="49">
        <f>IF(AJ2824="",0,COUNTIF($AJ$7:AJ2824,AJ2824))</f>
        <v>0</v>
      </c>
      <c r="I2824" s="49" t="str">
        <f t="shared" si="711"/>
        <v>0</v>
      </c>
      <c r="J2824" s="120">
        <f t="shared" si="712"/>
        <v>0</v>
      </c>
      <c r="K2824" s="50" t="str">
        <f t="shared" si="713"/>
        <v>-</v>
      </c>
      <c r="L2824" s="49">
        <f>IF(N2824="",0,COUNTIF($N$7:N2824,N2824))</f>
        <v>0</v>
      </c>
      <c r="M2824" s="50" t="str">
        <f t="shared" si="714"/>
        <v>0</v>
      </c>
      <c r="N2824" s="49" t="str">
        <f t="shared" si="715"/>
        <v/>
      </c>
      <c r="O2824" s="1"/>
      <c r="P2824" s="112"/>
      <c r="Q2824" s="4"/>
      <c r="R2824" s="4"/>
      <c r="S2824" s="54" t="str">
        <f t="shared" si="716"/>
        <v/>
      </c>
      <c r="T2824" s="51"/>
      <c r="U2824" s="53"/>
      <c r="V2824" s="233"/>
      <c r="W2824" s="234" t="str">
        <f t="shared" si="717"/>
        <v/>
      </c>
      <c r="X2824" s="52"/>
      <c r="Y2824" s="53"/>
      <c r="Z2824" s="53"/>
      <c r="AA2824" s="53"/>
      <c r="AB2824" s="54" t="str">
        <f t="shared" si="718"/>
        <v/>
      </c>
      <c r="AC2824" s="54" t="str">
        <f t="shared" si="719"/>
        <v/>
      </c>
      <c r="AD2824" s="52"/>
      <c r="AE2824" s="53"/>
      <c r="AF2824" s="53"/>
      <c r="AG2824" s="53"/>
      <c r="AH2824" s="54" t="str">
        <f t="shared" si="720"/>
        <v/>
      </c>
      <c r="AI2824" s="54" t="str">
        <f t="shared" si="721"/>
        <v/>
      </c>
      <c r="AJ2824" s="52"/>
      <c r="AK2824" s="55"/>
      <c r="AL2824" s="55"/>
      <c r="AM2824" s="55"/>
      <c r="AN2824" s="54" t="str">
        <f t="shared" si="722"/>
        <v/>
      </c>
      <c r="AO2824" s="54" t="str">
        <f t="shared" si="723"/>
        <v/>
      </c>
      <c r="AP2824" s="53"/>
      <c r="AQ2824" s="53"/>
      <c r="AR2824" s="1"/>
      <c r="AS2824" s="1"/>
    </row>
    <row r="2825" spans="1:45" ht="18.75" customHeight="1" x14ac:dyDescent="0.35">
      <c r="A2825" s="1"/>
      <c r="B2825" s="49">
        <f>IF(R2825="",0,COUNTIF($R$7:R2825,R2825))</f>
        <v>0</v>
      </c>
      <c r="C2825" s="49" t="str">
        <f t="shared" si="708"/>
        <v>0</v>
      </c>
      <c r="D2825" s="49">
        <f>IF(X2825="",0,COUNTIF($X$7:X2825,X2825))</f>
        <v>0</v>
      </c>
      <c r="E2825" s="49" t="str">
        <f t="shared" si="709"/>
        <v>0</v>
      </c>
      <c r="F2825" s="49">
        <f>IF(AD2825="",0,COUNTIF($AD$7:AD2825,AD2825))</f>
        <v>0</v>
      </c>
      <c r="G2825" s="49" t="str">
        <f t="shared" si="710"/>
        <v>0</v>
      </c>
      <c r="H2825" s="49">
        <f>IF(AJ2825="",0,COUNTIF($AJ$7:AJ2825,AJ2825))</f>
        <v>0</v>
      </c>
      <c r="I2825" s="49" t="str">
        <f t="shared" si="711"/>
        <v>0</v>
      </c>
      <c r="J2825" s="120">
        <f t="shared" si="712"/>
        <v>0</v>
      </c>
      <c r="K2825" s="50" t="str">
        <f t="shared" si="713"/>
        <v>-</v>
      </c>
      <c r="L2825" s="49">
        <f>IF(N2825="",0,COUNTIF($N$7:N2825,N2825))</f>
        <v>0</v>
      </c>
      <c r="M2825" s="50" t="str">
        <f t="shared" si="714"/>
        <v>0</v>
      </c>
      <c r="N2825" s="49" t="str">
        <f t="shared" si="715"/>
        <v/>
      </c>
      <c r="O2825" s="1"/>
      <c r="P2825" s="112"/>
      <c r="Q2825" s="4"/>
      <c r="R2825" s="4"/>
      <c r="S2825" s="54" t="str">
        <f t="shared" si="716"/>
        <v/>
      </c>
      <c r="T2825" s="51"/>
      <c r="U2825" s="53"/>
      <c r="V2825" s="233"/>
      <c r="W2825" s="234" t="str">
        <f t="shared" si="717"/>
        <v/>
      </c>
      <c r="X2825" s="52"/>
      <c r="Y2825" s="53"/>
      <c r="Z2825" s="53"/>
      <c r="AA2825" s="53"/>
      <c r="AB2825" s="54" t="str">
        <f t="shared" si="718"/>
        <v/>
      </c>
      <c r="AC2825" s="54" t="str">
        <f t="shared" si="719"/>
        <v/>
      </c>
      <c r="AD2825" s="52"/>
      <c r="AE2825" s="53"/>
      <c r="AF2825" s="53"/>
      <c r="AG2825" s="53"/>
      <c r="AH2825" s="54" t="str">
        <f t="shared" si="720"/>
        <v/>
      </c>
      <c r="AI2825" s="54" t="str">
        <f t="shared" si="721"/>
        <v/>
      </c>
      <c r="AJ2825" s="52"/>
      <c r="AK2825" s="55"/>
      <c r="AL2825" s="55"/>
      <c r="AM2825" s="55"/>
      <c r="AN2825" s="54" t="str">
        <f t="shared" si="722"/>
        <v/>
      </c>
      <c r="AO2825" s="54" t="str">
        <f t="shared" si="723"/>
        <v/>
      </c>
      <c r="AP2825" s="53"/>
      <c r="AQ2825" s="53"/>
      <c r="AR2825" s="1"/>
      <c r="AS2825" s="1"/>
    </row>
    <row r="2826" spans="1:45" ht="18.75" customHeight="1" x14ac:dyDescent="0.35">
      <c r="A2826" s="1"/>
      <c r="B2826" s="49">
        <f>IF(R2826="",0,COUNTIF($R$7:R2826,R2826))</f>
        <v>0</v>
      </c>
      <c r="C2826" s="49" t="str">
        <f t="shared" si="708"/>
        <v>0</v>
      </c>
      <c r="D2826" s="49">
        <f>IF(X2826="",0,COUNTIF($X$7:X2826,X2826))</f>
        <v>0</v>
      </c>
      <c r="E2826" s="49" t="str">
        <f t="shared" si="709"/>
        <v>0</v>
      </c>
      <c r="F2826" s="49">
        <f>IF(AD2826="",0,COUNTIF($AD$7:AD2826,AD2826))</f>
        <v>0</v>
      </c>
      <c r="G2826" s="49" t="str">
        <f t="shared" si="710"/>
        <v>0</v>
      </c>
      <c r="H2826" s="49">
        <f>IF(AJ2826="",0,COUNTIF($AJ$7:AJ2826,AJ2826))</f>
        <v>0</v>
      </c>
      <c r="I2826" s="49" t="str">
        <f t="shared" si="711"/>
        <v>0</v>
      </c>
      <c r="J2826" s="120">
        <f t="shared" si="712"/>
        <v>0</v>
      </c>
      <c r="K2826" s="50" t="str">
        <f t="shared" si="713"/>
        <v>-</v>
      </c>
      <c r="L2826" s="49">
        <f>IF(N2826="",0,COUNTIF($N$7:N2826,N2826))</f>
        <v>0</v>
      </c>
      <c r="M2826" s="50" t="str">
        <f t="shared" si="714"/>
        <v>0</v>
      </c>
      <c r="N2826" s="49" t="str">
        <f t="shared" si="715"/>
        <v/>
      </c>
      <c r="O2826" s="1"/>
      <c r="P2826" s="112"/>
      <c r="Q2826" s="4"/>
      <c r="R2826" s="4"/>
      <c r="S2826" s="54" t="str">
        <f t="shared" si="716"/>
        <v/>
      </c>
      <c r="T2826" s="51"/>
      <c r="U2826" s="53"/>
      <c r="V2826" s="233"/>
      <c r="W2826" s="234" t="str">
        <f t="shared" si="717"/>
        <v/>
      </c>
      <c r="X2826" s="52"/>
      <c r="Y2826" s="53"/>
      <c r="Z2826" s="53"/>
      <c r="AA2826" s="53"/>
      <c r="AB2826" s="54" t="str">
        <f t="shared" si="718"/>
        <v/>
      </c>
      <c r="AC2826" s="54" t="str">
        <f t="shared" si="719"/>
        <v/>
      </c>
      <c r="AD2826" s="52"/>
      <c r="AE2826" s="53"/>
      <c r="AF2826" s="53"/>
      <c r="AG2826" s="53"/>
      <c r="AH2826" s="54" t="str">
        <f t="shared" si="720"/>
        <v/>
      </c>
      <c r="AI2826" s="54" t="str">
        <f t="shared" si="721"/>
        <v/>
      </c>
      <c r="AJ2826" s="52"/>
      <c r="AK2826" s="55"/>
      <c r="AL2826" s="55"/>
      <c r="AM2826" s="55"/>
      <c r="AN2826" s="54" t="str">
        <f t="shared" si="722"/>
        <v/>
      </c>
      <c r="AO2826" s="54" t="str">
        <f t="shared" si="723"/>
        <v/>
      </c>
      <c r="AP2826" s="53"/>
      <c r="AQ2826" s="53"/>
      <c r="AR2826" s="1"/>
      <c r="AS2826" s="1"/>
    </row>
    <row r="2827" spans="1:45" ht="18.75" customHeight="1" x14ac:dyDescent="0.35">
      <c r="A2827" s="1"/>
      <c r="B2827" s="49">
        <f>IF(R2827="",0,COUNTIF($R$7:R2827,R2827))</f>
        <v>0</v>
      </c>
      <c r="C2827" s="49" t="str">
        <f t="shared" si="708"/>
        <v>0</v>
      </c>
      <c r="D2827" s="49">
        <f>IF(X2827="",0,COUNTIF($X$7:X2827,X2827))</f>
        <v>0</v>
      </c>
      <c r="E2827" s="49" t="str">
        <f t="shared" si="709"/>
        <v>0</v>
      </c>
      <c r="F2827" s="49">
        <f>IF(AD2827="",0,COUNTIF($AD$7:AD2827,AD2827))</f>
        <v>0</v>
      </c>
      <c r="G2827" s="49" t="str">
        <f t="shared" si="710"/>
        <v>0</v>
      </c>
      <c r="H2827" s="49">
        <f>IF(AJ2827="",0,COUNTIF($AJ$7:AJ2827,AJ2827))</f>
        <v>0</v>
      </c>
      <c r="I2827" s="49" t="str">
        <f t="shared" si="711"/>
        <v>0</v>
      </c>
      <c r="J2827" s="120">
        <f t="shared" si="712"/>
        <v>0</v>
      </c>
      <c r="K2827" s="50" t="str">
        <f t="shared" si="713"/>
        <v>-</v>
      </c>
      <c r="L2827" s="49">
        <f>IF(N2827="",0,COUNTIF($N$7:N2827,N2827))</f>
        <v>0</v>
      </c>
      <c r="M2827" s="50" t="str">
        <f t="shared" si="714"/>
        <v>0</v>
      </c>
      <c r="N2827" s="49" t="str">
        <f t="shared" si="715"/>
        <v/>
      </c>
      <c r="O2827" s="1"/>
      <c r="P2827" s="112"/>
      <c r="Q2827" s="4"/>
      <c r="R2827" s="4"/>
      <c r="S2827" s="54" t="str">
        <f t="shared" si="716"/>
        <v/>
      </c>
      <c r="T2827" s="51"/>
      <c r="U2827" s="53"/>
      <c r="V2827" s="233"/>
      <c r="W2827" s="234" t="str">
        <f t="shared" si="717"/>
        <v/>
      </c>
      <c r="X2827" s="52"/>
      <c r="Y2827" s="53"/>
      <c r="Z2827" s="53"/>
      <c r="AA2827" s="53"/>
      <c r="AB2827" s="54" t="str">
        <f t="shared" si="718"/>
        <v/>
      </c>
      <c r="AC2827" s="54" t="str">
        <f t="shared" si="719"/>
        <v/>
      </c>
      <c r="AD2827" s="52"/>
      <c r="AE2827" s="53"/>
      <c r="AF2827" s="53"/>
      <c r="AG2827" s="53"/>
      <c r="AH2827" s="54" t="str">
        <f t="shared" si="720"/>
        <v/>
      </c>
      <c r="AI2827" s="54" t="str">
        <f t="shared" si="721"/>
        <v/>
      </c>
      <c r="AJ2827" s="52"/>
      <c r="AK2827" s="55"/>
      <c r="AL2827" s="55"/>
      <c r="AM2827" s="55"/>
      <c r="AN2827" s="54" t="str">
        <f t="shared" si="722"/>
        <v/>
      </c>
      <c r="AO2827" s="54" t="str">
        <f t="shared" si="723"/>
        <v/>
      </c>
      <c r="AP2827" s="53"/>
      <c r="AQ2827" s="53"/>
      <c r="AR2827" s="1"/>
      <c r="AS2827" s="1"/>
    </row>
    <row r="2828" spans="1:45" ht="18.75" customHeight="1" x14ac:dyDescent="0.35">
      <c r="A2828" s="1"/>
      <c r="B2828" s="49">
        <f>IF(R2828="",0,COUNTIF($R$7:R2828,R2828))</f>
        <v>0</v>
      </c>
      <c r="C2828" s="49" t="str">
        <f t="shared" si="708"/>
        <v>0</v>
      </c>
      <c r="D2828" s="49">
        <f>IF(X2828="",0,COUNTIF($X$7:X2828,X2828))</f>
        <v>0</v>
      </c>
      <c r="E2828" s="49" t="str">
        <f t="shared" si="709"/>
        <v>0</v>
      </c>
      <c r="F2828" s="49">
        <f>IF(AD2828="",0,COUNTIF($AD$7:AD2828,AD2828))</f>
        <v>0</v>
      </c>
      <c r="G2828" s="49" t="str">
        <f t="shared" si="710"/>
        <v>0</v>
      </c>
      <c r="H2828" s="49">
        <f>IF(AJ2828="",0,COUNTIF($AJ$7:AJ2828,AJ2828))</f>
        <v>0</v>
      </c>
      <c r="I2828" s="49" t="str">
        <f t="shared" si="711"/>
        <v>0</v>
      </c>
      <c r="J2828" s="120">
        <f t="shared" si="712"/>
        <v>0</v>
      </c>
      <c r="K2828" s="50" t="str">
        <f t="shared" si="713"/>
        <v>-</v>
      </c>
      <c r="L2828" s="49">
        <f>IF(N2828="",0,COUNTIF($N$7:N2828,N2828))</f>
        <v>0</v>
      </c>
      <c r="M2828" s="50" t="str">
        <f t="shared" si="714"/>
        <v>0</v>
      </c>
      <c r="N2828" s="49" t="str">
        <f t="shared" si="715"/>
        <v/>
      </c>
      <c r="O2828" s="1"/>
      <c r="P2828" s="112"/>
      <c r="Q2828" s="4"/>
      <c r="R2828" s="4"/>
      <c r="S2828" s="54" t="str">
        <f t="shared" si="716"/>
        <v/>
      </c>
      <c r="T2828" s="51"/>
      <c r="U2828" s="53"/>
      <c r="V2828" s="233"/>
      <c r="W2828" s="234" t="str">
        <f t="shared" si="717"/>
        <v/>
      </c>
      <c r="X2828" s="52"/>
      <c r="Y2828" s="53"/>
      <c r="Z2828" s="53"/>
      <c r="AA2828" s="53"/>
      <c r="AB2828" s="54" t="str">
        <f t="shared" si="718"/>
        <v/>
      </c>
      <c r="AC2828" s="54" t="str">
        <f t="shared" si="719"/>
        <v/>
      </c>
      <c r="AD2828" s="52"/>
      <c r="AE2828" s="53"/>
      <c r="AF2828" s="53"/>
      <c r="AG2828" s="53"/>
      <c r="AH2828" s="54" t="str">
        <f t="shared" si="720"/>
        <v/>
      </c>
      <c r="AI2828" s="54" t="str">
        <f t="shared" si="721"/>
        <v/>
      </c>
      <c r="AJ2828" s="52"/>
      <c r="AK2828" s="55"/>
      <c r="AL2828" s="55"/>
      <c r="AM2828" s="55"/>
      <c r="AN2828" s="54" t="str">
        <f t="shared" si="722"/>
        <v/>
      </c>
      <c r="AO2828" s="54" t="str">
        <f t="shared" si="723"/>
        <v/>
      </c>
      <c r="AP2828" s="53"/>
      <c r="AQ2828" s="53"/>
      <c r="AR2828" s="1"/>
      <c r="AS2828" s="1"/>
    </row>
    <row r="2829" spans="1:45" ht="18.75" customHeight="1" x14ac:dyDescent="0.35">
      <c r="A2829" s="1"/>
      <c r="B2829" s="49">
        <f>IF(R2829="",0,COUNTIF($R$7:R2829,R2829))</f>
        <v>0</v>
      </c>
      <c r="C2829" s="49" t="str">
        <f t="shared" si="708"/>
        <v>0</v>
      </c>
      <c r="D2829" s="49">
        <f>IF(X2829="",0,COUNTIF($X$7:X2829,X2829))</f>
        <v>0</v>
      </c>
      <c r="E2829" s="49" t="str">
        <f t="shared" si="709"/>
        <v>0</v>
      </c>
      <c r="F2829" s="49">
        <f>IF(AD2829="",0,COUNTIF($AD$7:AD2829,AD2829))</f>
        <v>0</v>
      </c>
      <c r="G2829" s="49" t="str">
        <f t="shared" si="710"/>
        <v>0</v>
      </c>
      <c r="H2829" s="49">
        <f>IF(AJ2829="",0,COUNTIF($AJ$7:AJ2829,AJ2829))</f>
        <v>0</v>
      </c>
      <c r="I2829" s="49" t="str">
        <f t="shared" si="711"/>
        <v>0</v>
      </c>
      <c r="J2829" s="120">
        <f t="shared" si="712"/>
        <v>0</v>
      </c>
      <c r="K2829" s="50" t="str">
        <f t="shared" si="713"/>
        <v>-</v>
      </c>
      <c r="L2829" s="49">
        <f>IF(N2829="",0,COUNTIF($N$7:N2829,N2829))</f>
        <v>0</v>
      </c>
      <c r="M2829" s="50" t="str">
        <f t="shared" si="714"/>
        <v>0</v>
      </c>
      <c r="N2829" s="49" t="str">
        <f t="shared" si="715"/>
        <v/>
      </c>
      <c r="O2829" s="1"/>
      <c r="P2829" s="112"/>
      <c r="Q2829" s="4"/>
      <c r="R2829" s="4"/>
      <c r="S2829" s="54" t="str">
        <f t="shared" si="716"/>
        <v/>
      </c>
      <c r="T2829" s="51"/>
      <c r="U2829" s="53"/>
      <c r="V2829" s="233"/>
      <c r="W2829" s="234" t="str">
        <f t="shared" si="717"/>
        <v/>
      </c>
      <c r="X2829" s="52"/>
      <c r="Y2829" s="53"/>
      <c r="Z2829" s="53"/>
      <c r="AA2829" s="53"/>
      <c r="AB2829" s="54" t="str">
        <f t="shared" si="718"/>
        <v/>
      </c>
      <c r="AC2829" s="54" t="str">
        <f t="shared" si="719"/>
        <v/>
      </c>
      <c r="AD2829" s="52"/>
      <c r="AE2829" s="53"/>
      <c r="AF2829" s="53"/>
      <c r="AG2829" s="53"/>
      <c r="AH2829" s="54" t="str">
        <f t="shared" si="720"/>
        <v/>
      </c>
      <c r="AI2829" s="54" t="str">
        <f t="shared" si="721"/>
        <v/>
      </c>
      <c r="AJ2829" s="52"/>
      <c r="AK2829" s="55"/>
      <c r="AL2829" s="55"/>
      <c r="AM2829" s="55"/>
      <c r="AN2829" s="54" t="str">
        <f t="shared" si="722"/>
        <v/>
      </c>
      <c r="AO2829" s="54" t="str">
        <f t="shared" si="723"/>
        <v/>
      </c>
      <c r="AP2829" s="53"/>
      <c r="AQ2829" s="53"/>
      <c r="AR2829" s="1"/>
      <c r="AS2829" s="1"/>
    </row>
    <row r="2830" spans="1:45" ht="18.75" customHeight="1" x14ac:dyDescent="0.35">
      <c r="A2830" s="1"/>
      <c r="B2830" s="49">
        <f>IF(R2830="",0,COUNTIF($R$7:R2830,R2830))</f>
        <v>0</v>
      </c>
      <c r="C2830" s="49" t="str">
        <f t="shared" si="708"/>
        <v>0</v>
      </c>
      <c r="D2830" s="49">
        <f>IF(X2830="",0,COUNTIF($X$7:X2830,X2830))</f>
        <v>0</v>
      </c>
      <c r="E2830" s="49" t="str">
        <f t="shared" si="709"/>
        <v>0</v>
      </c>
      <c r="F2830" s="49">
        <f>IF(AD2830="",0,COUNTIF($AD$7:AD2830,AD2830))</f>
        <v>0</v>
      </c>
      <c r="G2830" s="49" t="str">
        <f t="shared" si="710"/>
        <v>0</v>
      </c>
      <c r="H2830" s="49">
        <f>IF(AJ2830="",0,COUNTIF($AJ$7:AJ2830,AJ2830))</f>
        <v>0</v>
      </c>
      <c r="I2830" s="49" t="str">
        <f t="shared" si="711"/>
        <v>0</v>
      </c>
      <c r="J2830" s="120">
        <f t="shared" si="712"/>
        <v>0</v>
      </c>
      <c r="K2830" s="50" t="str">
        <f t="shared" si="713"/>
        <v>-</v>
      </c>
      <c r="L2830" s="49">
        <f>IF(N2830="",0,COUNTIF($N$7:N2830,N2830))</f>
        <v>0</v>
      </c>
      <c r="M2830" s="50" t="str">
        <f t="shared" si="714"/>
        <v>0</v>
      </c>
      <c r="N2830" s="49" t="str">
        <f t="shared" si="715"/>
        <v/>
      </c>
      <c r="O2830" s="1"/>
      <c r="P2830" s="112"/>
      <c r="Q2830" s="4"/>
      <c r="R2830" s="4"/>
      <c r="S2830" s="54" t="str">
        <f t="shared" si="716"/>
        <v/>
      </c>
      <c r="T2830" s="51"/>
      <c r="U2830" s="53"/>
      <c r="V2830" s="233"/>
      <c r="W2830" s="234" t="str">
        <f t="shared" si="717"/>
        <v/>
      </c>
      <c r="X2830" s="52"/>
      <c r="Y2830" s="53"/>
      <c r="Z2830" s="53"/>
      <c r="AA2830" s="53"/>
      <c r="AB2830" s="54" t="str">
        <f t="shared" si="718"/>
        <v/>
      </c>
      <c r="AC2830" s="54" t="str">
        <f t="shared" si="719"/>
        <v/>
      </c>
      <c r="AD2830" s="52"/>
      <c r="AE2830" s="53"/>
      <c r="AF2830" s="53"/>
      <c r="AG2830" s="53"/>
      <c r="AH2830" s="54" t="str">
        <f t="shared" si="720"/>
        <v/>
      </c>
      <c r="AI2830" s="54" t="str">
        <f t="shared" si="721"/>
        <v/>
      </c>
      <c r="AJ2830" s="52"/>
      <c r="AK2830" s="55"/>
      <c r="AL2830" s="55"/>
      <c r="AM2830" s="55"/>
      <c r="AN2830" s="54" t="str">
        <f t="shared" si="722"/>
        <v/>
      </c>
      <c r="AO2830" s="54" t="str">
        <f t="shared" si="723"/>
        <v/>
      </c>
      <c r="AP2830" s="53"/>
      <c r="AQ2830" s="53"/>
      <c r="AR2830" s="1"/>
      <c r="AS2830" s="1"/>
    </row>
    <row r="2831" spans="1:45" ht="18.75" customHeight="1" x14ac:dyDescent="0.35">
      <c r="A2831" s="1"/>
      <c r="B2831" s="49">
        <f>IF(R2831="",0,COUNTIF($R$7:R2831,R2831))</f>
        <v>0</v>
      </c>
      <c r="C2831" s="49" t="str">
        <f t="shared" si="708"/>
        <v>0</v>
      </c>
      <c r="D2831" s="49">
        <f>IF(X2831="",0,COUNTIF($X$7:X2831,X2831))</f>
        <v>0</v>
      </c>
      <c r="E2831" s="49" t="str">
        <f t="shared" si="709"/>
        <v>0</v>
      </c>
      <c r="F2831" s="49">
        <f>IF(AD2831="",0,COUNTIF($AD$7:AD2831,AD2831))</f>
        <v>0</v>
      </c>
      <c r="G2831" s="49" t="str">
        <f t="shared" si="710"/>
        <v>0</v>
      </c>
      <c r="H2831" s="49">
        <f>IF(AJ2831="",0,COUNTIF($AJ$7:AJ2831,AJ2831))</f>
        <v>0</v>
      </c>
      <c r="I2831" s="49" t="str">
        <f t="shared" si="711"/>
        <v>0</v>
      </c>
      <c r="J2831" s="120">
        <f t="shared" si="712"/>
        <v>0</v>
      </c>
      <c r="K2831" s="50" t="str">
        <f t="shared" si="713"/>
        <v>-</v>
      </c>
      <c r="L2831" s="49">
        <f>IF(N2831="",0,COUNTIF($N$7:N2831,N2831))</f>
        <v>0</v>
      </c>
      <c r="M2831" s="50" t="str">
        <f t="shared" si="714"/>
        <v>0</v>
      </c>
      <c r="N2831" s="49" t="str">
        <f t="shared" si="715"/>
        <v/>
      </c>
      <c r="O2831" s="1"/>
      <c r="P2831" s="112"/>
      <c r="Q2831" s="4"/>
      <c r="R2831" s="4"/>
      <c r="S2831" s="54" t="str">
        <f t="shared" si="716"/>
        <v/>
      </c>
      <c r="T2831" s="51"/>
      <c r="U2831" s="53"/>
      <c r="V2831" s="233"/>
      <c r="W2831" s="234" t="str">
        <f t="shared" si="717"/>
        <v/>
      </c>
      <c r="X2831" s="52"/>
      <c r="Y2831" s="53"/>
      <c r="Z2831" s="53"/>
      <c r="AA2831" s="53"/>
      <c r="AB2831" s="54" t="str">
        <f t="shared" si="718"/>
        <v/>
      </c>
      <c r="AC2831" s="54" t="str">
        <f t="shared" si="719"/>
        <v/>
      </c>
      <c r="AD2831" s="52"/>
      <c r="AE2831" s="53"/>
      <c r="AF2831" s="53"/>
      <c r="AG2831" s="53"/>
      <c r="AH2831" s="54" t="str">
        <f t="shared" si="720"/>
        <v/>
      </c>
      <c r="AI2831" s="54" t="str">
        <f t="shared" si="721"/>
        <v/>
      </c>
      <c r="AJ2831" s="52"/>
      <c r="AK2831" s="55"/>
      <c r="AL2831" s="55"/>
      <c r="AM2831" s="55"/>
      <c r="AN2831" s="54" t="str">
        <f t="shared" si="722"/>
        <v/>
      </c>
      <c r="AO2831" s="54" t="str">
        <f t="shared" si="723"/>
        <v/>
      </c>
      <c r="AP2831" s="53"/>
      <c r="AQ2831" s="53"/>
      <c r="AR2831" s="1"/>
      <c r="AS2831" s="1"/>
    </row>
    <row r="2832" spans="1:45" ht="18.75" customHeight="1" x14ac:dyDescent="0.35">
      <c r="A2832" s="1"/>
      <c r="B2832" s="49">
        <f>IF(R2832="",0,COUNTIF($R$7:R2832,R2832))</f>
        <v>0</v>
      </c>
      <c r="C2832" s="49" t="str">
        <f t="shared" si="708"/>
        <v>0</v>
      </c>
      <c r="D2832" s="49">
        <f>IF(X2832="",0,COUNTIF($X$7:X2832,X2832))</f>
        <v>0</v>
      </c>
      <c r="E2832" s="49" t="str">
        <f t="shared" si="709"/>
        <v>0</v>
      </c>
      <c r="F2832" s="49">
        <f>IF(AD2832="",0,COUNTIF($AD$7:AD2832,AD2832))</f>
        <v>0</v>
      </c>
      <c r="G2832" s="49" t="str">
        <f t="shared" si="710"/>
        <v>0</v>
      </c>
      <c r="H2832" s="49">
        <f>IF(AJ2832="",0,COUNTIF($AJ$7:AJ2832,AJ2832))</f>
        <v>0</v>
      </c>
      <c r="I2832" s="49" t="str">
        <f t="shared" si="711"/>
        <v>0</v>
      </c>
      <c r="J2832" s="120">
        <f t="shared" si="712"/>
        <v>0</v>
      </c>
      <c r="K2832" s="50" t="str">
        <f t="shared" si="713"/>
        <v>-</v>
      </c>
      <c r="L2832" s="49">
        <f>IF(N2832="",0,COUNTIF($N$7:N2832,N2832))</f>
        <v>0</v>
      </c>
      <c r="M2832" s="50" t="str">
        <f t="shared" si="714"/>
        <v>0</v>
      </c>
      <c r="N2832" s="49" t="str">
        <f t="shared" si="715"/>
        <v/>
      </c>
      <c r="O2832" s="1"/>
      <c r="P2832" s="112"/>
      <c r="Q2832" s="4"/>
      <c r="R2832" s="4"/>
      <c r="S2832" s="54" t="str">
        <f t="shared" si="716"/>
        <v/>
      </c>
      <c r="T2832" s="51"/>
      <c r="U2832" s="53"/>
      <c r="V2832" s="233"/>
      <c r="W2832" s="234" t="str">
        <f t="shared" si="717"/>
        <v/>
      </c>
      <c r="X2832" s="52"/>
      <c r="Y2832" s="53"/>
      <c r="Z2832" s="53"/>
      <c r="AA2832" s="53"/>
      <c r="AB2832" s="54" t="str">
        <f t="shared" si="718"/>
        <v/>
      </c>
      <c r="AC2832" s="54" t="str">
        <f t="shared" si="719"/>
        <v/>
      </c>
      <c r="AD2832" s="52"/>
      <c r="AE2832" s="53"/>
      <c r="AF2832" s="53"/>
      <c r="AG2832" s="53"/>
      <c r="AH2832" s="54" t="str">
        <f t="shared" si="720"/>
        <v/>
      </c>
      <c r="AI2832" s="54" t="str">
        <f t="shared" si="721"/>
        <v/>
      </c>
      <c r="AJ2832" s="52"/>
      <c r="AK2832" s="55"/>
      <c r="AL2832" s="55"/>
      <c r="AM2832" s="55"/>
      <c r="AN2832" s="54" t="str">
        <f t="shared" si="722"/>
        <v/>
      </c>
      <c r="AO2832" s="54" t="str">
        <f t="shared" si="723"/>
        <v/>
      </c>
      <c r="AP2832" s="53"/>
      <c r="AQ2832" s="53"/>
      <c r="AR2832" s="1"/>
      <c r="AS2832" s="1"/>
    </row>
    <row r="2833" spans="1:45" ht="18.75" customHeight="1" x14ac:dyDescent="0.35">
      <c r="A2833" s="1"/>
      <c r="B2833" s="49">
        <f>IF(R2833="",0,COUNTIF($R$7:R2833,R2833))</f>
        <v>0</v>
      </c>
      <c r="C2833" s="49" t="str">
        <f t="shared" si="708"/>
        <v>0</v>
      </c>
      <c r="D2833" s="49">
        <f>IF(X2833="",0,COUNTIF($X$7:X2833,X2833))</f>
        <v>0</v>
      </c>
      <c r="E2833" s="49" t="str">
        <f t="shared" si="709"/>
        <v>0</v>
      </c>
      <c r="F2833" s="49">
        <f>IF(AD2833="",0,COUNTIF($AD$7:AD2833,AD2833))</f>
        <v>0</v>
      </c>
      <c r="G2833" s="49" t="str">
        <f t="shared" si="710"/>
        <v>0</v>
      </c>
      <c r="H2833" s="49">
        <f>IF(AJ2833="",0,COUNTIF($AJ$7:AJ2833,AJ2833))</f>
        <v>0</v>
      </c>
      <c r="I2833" s="49" t="str">
        <f t="shared" si="711"/>
        <v>0</v>
      </c>
      <c r="J2833" s="120">
        <f t="shared" si="712"/>
        <v>0</v>
      </c>
      <c r="K2833" s="50" t="str">
        <f t="shared" si="713"/>
        <v>-</v>
      </c>
      <c r="L2833" s="49">
        <f>IF(N2833="",0,COUNTIF($N$7:N2833,N2833))</f>
        <v>0</v>
      </c>
      <c r="M2833" s="50" t="str">
        <f t="shared" si="714"/>
        <v>0</v>
      </c>
      <c r="N2833" s="49" t="str">
        <f t="shared" si="715"/>
        <v/>
      </c>
      <c r="O2833" s="1"/>
      <c r="P2833" s="112"/>
      <c r="Q2833" s="4"/>
      <c r="R2833" s="4"/>
      <c r="S2833" s="54" t="str">
        <f t="shared" si="716"/>
        <v/>
      </c>
      <c r="T2833" s="51"/>
      <c r="U2833" s="53"/>
      <c r="V2833" s="233"/>
      <c r="W2833" s="234" t="str">
        <f t="shared" si="717"/>
        <v/>
      </c>
      <c r="X2833" s="52"/>
      <c r="Y2833" s="53"/>
      <c r="Z2833" s="53"/>
      <c r="AA2833" s="53"/>
      <c r="AB2833" s="54" t="str">
        <f t="shared" si="718"/>
        <v/>
      </c>
      <c r="AC2833" s="54" t="str">
        <f t="shared" si="719"/>
        <v/>
      </c>
      <c r="AD2833" s="52"/>
      <c r="AE2833" s="53"/>
      <c r="AF2833" s="53"/>
      <c r="AG2833" s="53"/>
      <c r="AH2833" s="54" t="str">
        <f t="shared" si="720"/>
        <v/>
      </c>
      <c r="AI2833" s="54" t="str">
        <f t="shared" si="721"/>
        <v/>
      </c>
      <c r="AJ2833" s="52"/>
      <c r="AK2833" s="55"/>
      <c r="AL2833" s="55"/>
      <c r="AM2833" s="55"/>
      <c r="AN2833" s="54" t="str">
        <f t="shared" si="722"/>
        <v/>
      </c>
      <c r="AO2833" s="54" t="str">
        <f t="shared" si="723"/>
        <v/>
      </c>
      <c r="AP2833" s="53"/>
      <c r="AQ2833" s="53"/>
      <c r="AR2833" s="1"/>
      <c r="AS2833" s="1"/>
    </row>
    <row r="2834" spans="1:45" ht="18.75" customHeight="1" x14ac:dyDescent="0.35">
      <c r="A2834" s="1"/>
      <c r="B2834" s="49">
        <f>IF(R2834="",0,COUNTIF($R$7:R2834,R2834))</f>
        <v>0</v>
      </c>
      <c r="C2834" s="49" t="str">
        <f t="shared" si="708"/>
        <v>0</v>
      </c>
      <c r="D2834" s="49">
        <f>IF(X2834="",0,COUNTIF($X$7:X2834,X2834))</f>
        <v>0</v>
      </c>
      <c r="E2834" s="49" t="str">
        <f t="shared" si="709"/>
        <v>0</v>
      </c>
      <c r="F2834" s="49">
        <f>IF(AD2834="",0,COUNTIF($AD$7:AD2834,AD2834))</f>
        <v>0</v>
      </c>
      <c r="G2834" s="49" t="str">
        <f t="shared" si="710"/>
        <v>0</v>
      </c>
      <c r="H2834" s="49">
        <f>IF(AJ2834="",0,COUNTIF($AJ$7:AJ2834,AJ2834))</f>
        <v>0</v>
      </c>
      <c r="I2834" s="49" t="str">
        <f t="shared" si="711"/>
        <v>0</v>
      </c>
      <c r="J2834" s="120">
        <f t="shared" si="712"/>
        <v>0</v>
      </c>
      <c r="K2834" s="50" t="str">
        <f t="shared" si="713"/>
        <v>-</v>
      </c>
      <c r="L2834" s="49">
        <f>IF(N2834="",0,COUNTIF($N$7:N2834,N2834))</f>
        <v>0</v>
      </c>
      <c r="M2834" s="50" t="str">
        <f t="shared" si="714"/>
        <v>0</v>
      </c>
      <c r="N2834" s="49" t="str">
        <f t="shared" si="715"/>
        <v/>
      </c>
      <c r="O2834" s="1"/>
      <c r="P2834" s="112"/>
      <c r="Q2834" s="4"/>
      <c r="R2834" s="4"/>
      <c r="S2834" s="54" t="str">
        <f t="shared" si="716"/>
        <v/>
      </c>
      <c r="T2834" s="51"/>
      <c r="U2834" s="53"/>
      <c r="V2834" s="233"/>
      <c r="W2834" s="234" t="str">
        <f t="shared" si="717"/>
        <v/>
      </c>
      <c r="X2834" s="52"/>
      <c r="Y2834" s="53"/>
      <c r="Z2834" s="53"/>
      <c r="AA2834" s="53"/>
      <c r="AB2834" s="54" t="str">
        <f t="shared" si="718"/>
        <v/>
      </c>
      <c r="AC2834" s="54" t="str">
        <f t="shared" si="719"/>
        <v/>
      </c>
      <c r="AD2834" s="52"/>
      <c r="AE2834" s="53"/>
      <c r="AF2834" s="53"/>
      <c r="AG2834" s="53"/>
      <c r="AH2834" s="54" t="str">
        <f t="shared" si="720"/>
        <v/>
      </c>
      <c r="AI2834" s="54" t="str">
        <f t="shared" si="721"/>
        <v/>
      </c>
      <c r="AJ2834" s="52"/>
      <c r="AK2834" s="55"/>
      <c r="AL2834" s="55"/>
      <c r="AM2834" s="55"/>
      <c r="AN2834" s="54" t="str">
        <f t="shared" si="722"/>
        <v/>
      </c>
      <c r="AO2834" s="54" t="str">
        <f t="shared" si="723"/>
        <v/>
      </c>
      <c r="AP2834" s="53"/>
      <c r="AQ2834" s="53"/>
      <c r="AR2834" s="1"/>
      <c r="AS2834" s="1"/>
    </row>
    <row r="2835" spans="1:45" ht="18.75" customHeight="1" x14ac:dyDescent="0.35">
      <c r="A2835" s="1"/>
      <c r="B2835" s="49">
        <f>IF(R2835="",0,COUNTIF($R$7:R2835,R2835))</f>
        <v>0</v>
      </c>
      <c r="C2835" s="49" t="str">
        <f t="shared" si="708"/>
        <v>0</v>
      </c>
      <c r="D2835" s="49">
        <f>IF(X2835="",0,COUNTIF($X$7:X2835,X2835))</f>
        <v>0</v>
      </c>
      <c r="E2835" s="49" t="str">
        <f t="shared" si="709"/>
        <v>0</v>
      </c>
      <c r="F2835" s="49">
        <f>IF(AD2835="",0,COUNTIF($AD$7:AD2835,AD2835))</f>
        <v>0</v>
      </c>
      <c r="G2835" s="49" t="str">
        <f t="shared" si="710"/>
        <v>0</v>
      </c>
      <c r="H2835" s="49">
        <f>IF(AJ2835="",0,COUNTIF($AJ$7:AJ2835,AJ2835))</f>
        <v>0</v>
      </c>
      <c r="I2835" s="49" t="str">
        <f t="shared" si="711"/>
        <v>0</v>
      </c>
      <c r="J2835" s="120">
        <f t="shared" si="712"/>
        <v>0</v>
      </c>
      <c r="K2835" s="50" t="str">
        <f t="shared" si="713"/>
        <v>-</v>
      </c>
      <c r="L2835" s="49">
        <f>IF(N2835="",0,COUNTIF($N$7:N2835,N2835))</f>
        <v>0</v>
      </c>
      <c r="M2835" s="50" t="str">
        <f t="shared" si="714"/>
        <v>0</v>
      </c>
      <c r="N2835" s="49" t="str">
        <f t="shared" si="715"/>
        <v/>
      </c>
      <c r="O2835" s="1"/>
      <c r="P2835" s="112"/>
      <c r="Q2835" s="4"/>
      <c r="R2835" s="4"/>
      <c r="S2835" s="54" t="str">
        <f t="shared" si="716"/>
        <v/>
      </c>
      <c r="T2835" s="51"/>
      <c r="U2835" s="53"/>
      <c r="V2835" s="233"/>
      <c r="W2835" s="234" t="str">
        <f t="shared" si="717"/>
        <v/>
      </c>
      <c r="X2835" s="52"/>
      <c r="Y2835" s="53"/>
      <c r="Z2835" s="53"/>
      <c r="AA2835" s="53"/>
      <c r="AB2835" s="54" t="str">
        <f t="shared" si="718"/>
        <v/>
      </c>
      <c r="AC2835" s="54" t="str">
        <f t="shared" si="719"/>
        <v/>
      </c>
      <c r="AD2835" s="52"/>
      <c r="AE2835" s="53"/>
      <c r="AF2835" s="53"/>
      <c r="AG2835" s="53"/>
      <c r="AH2835" s="54" t="str">
        <f t="shared" si="720"/>
        <v/>
      </c>
      <c r="AI2835" s="54" t="str">
        <f t="shared" si="721"/>
        <v/>
      </c>
      <c r="AJ2835" s="52"/>
      <c r="AK2835" s="55"/>
      <c r="AL2835" s="55"/>
      <c r="AM2835" s="55"/>
      <c r="AN2835" s="54" t="str">
        <f t="shared" si="722"/>
        <v/>
      </c>
      <c r="AO2835" s="54" t="str">
        <f t="shared" si="723"/>
        <v/>
      </c>
      <c r="AP2835" s="53"/>
      <c r="AQ2835" s="53"/>
      <c r="AR2835" s="1"/>
      <c r="AS2835" s="1"/>
    </row>
    <row r="2836" spans="1:45" ht="18.75" customHeight="1" x14ac:dyDescent="0.35">
      <c r="A2836" s="1"/>
      <c r="B2836" s="49">
        <f>IF(R2836="",0,COUNTIF($R$7:R2836,R2836))</f>
        <v>0</v>
      </c>
      <c r="C2836" s="49" t="str">
        <f t="shared" si="708"/>
        <v>0</v>
      </c>
      <c r="D2836" s="49">
        <f>IF(X2836="",0,COUNTIF($X$7:X2836,X2836))</f>
        <v>0</v>
      </c>
      <c r="E2836" s="49" t="str">
        <f t="shared" si="709"/>
        <v>0</v>
      </c>
      <c r="F2836" s="49">
        <f>IF(AD2836="",0,COUNTIF($AD$7:AD2836,AD2836))</f>
        <v>0</v>
      </c>
      <c r="G2836" s="49" t="str">
        <f t="shared" si="710"/>
        <v>0</v>
      </c>
      <c r="H2836" s="49">
        <f>IF(AJ2836="",0,COUNTIF($AJ$7:AJ2836,AJ2836))</f>
        <v>0</v>
      </c>
      <c r="I2836" s="49" t="str">
        <f t="shared" si="711"/>
        <v>0</v>
      </c>
      <c r="J2836" s="120">
        <f t="shared" si="712"/>
        <v>0</v>
      </c>
      <c r="K2836" s="50" t="str">
        <f t="shared" si="713"/>
        <v>-</v>
      </c>
      <c r="L2836" s="49">
        <f>IF(N2836="",0,COUNTIF($N$7:N2836,N2836))</f>
        <v>0</v>
      </c>
      <c r="M2836" s="50" t="str">
        <f t="shared" si="714"/>
        <v>0</v>
      </c>
      <c r="N2836" s="49" t="str">
        <f t="shared" si="715"/>
        <v/>
      </c>
      <c r="O2836" s="1"/>
      <c r="P2836" s="112"/>
      <c r="Q2836" s="4"/>
      <c r="R2836" s="4"/>
      <c r="S2836" s="54" t="str">
        <f t="shared" si="716"/>
        <v/>
      </c>
      <c r="T2836" s="51"/>
      <c r="U2836" s="53"/>
      <c r="V2836" s="233"/>
      <c r="W2836" s="234" t="str">
        <f t="shared" si="717"/>
        <v/>
      </c>
      <c r="X2836" s="52"/>
      <c r="Y2836" s="53"/>
      <c r="Z2836" s="53"/>
      <c r="AA2836" s="53"/>
      <c r="AB2836" s="54" t="str">
        <f t="shared" si="718"/>
        <v/>
      </c>
      <c r="AC2836" s="54" t="str">
        <f t="shared" si="719"/>
        <v/>
      </c>
      <c r="AD2836" s="52"/>
      <c r="AE2836" s="53"/>
      <c r="AF2836" s="53"/>
      <c r="AG2836" s="53"/>
      <c r="AH2836" s="54" t="str">
        <f t="shared" si="720"/>
        <v/>
      </c>
      <c r="AI2836" s="54" t="str">
        <f t="shared" si="721"/>
        <v/>
      </c>
      <c r="AJ2836" s="52"/>
      <c r="AK2836" s="55"/>
      <c r="AL2836" s="55"/>
      <c r="AM2836" s="55"/>
      <c r="AN2836" s="54" t="str">
        <f t="shared" si="722"/>
        <v/>
      </c>
      <c r="AO2836" s="54" t="str">
        <f t="shared" si="723"/>
        <v/>
      </c>
      <c r="AP2836" s="53"/>
      <c r="AQ2836" s="53"/>
      <c r="AR2836" s="1"/>
      <c r="AS2836" s="1"/>
    </row>
    <row r="2837" spans="1:45" ht="18.75" customHeight="1" x14ac:dyDescent="0.35">
      <c r="A2837" s="1"/>
      <c r="B2837" s="49">
        <f>IF(R2837="",0,COUNTIF($R$7:R2837,R2837))</f>
        <v>0</v>
      </c>
      <c r="C2837" s="49" t="str">
        <f t="shared" si="708"/>
        <v>0</v>
      </c>
      <c r="D2837" s="49">
        <f>IF(X2837="",0,COUNTIF($X$7:X2837,X2837))</f>
        <v>0</v>
      </c>
      <c r="E2837" s="49" t="str">
        <f t="shared" si="709"/>
        <v>0</v>
      </c>
      <c r="F2837" s="49">
        <f>IF(AD2837="",0,COUNTIF($AD$7:AD2837,AD2837))</f>
        <v>0</v>
      </c>
      <c r="G2837" s="49" t="str">
        <f t="shared" si="710"/>
        <v>0</v>
      </c>
      <c r="H2837" s="49">
        <f>IF(AJ2837="",0,COUNTIF($AJ$7:AJ2837,AJ2837))</f>
        <v>0</v>
      </c>
      <c r="I2837" s="49" t="str">
        <f t="shared" si="711"/>
        <v>0</v>
      </c>
      <c r="J2837" s="120">
        <f t="shared" si="712"/>
        <v>0</v>
      </c>
      <c r="K2837" s="50" t="str">
        <f t="shared" si="713"/>
        <v>-</v>
      </c>
      <c r="L2837" s="49">
        <f>IF(N2837="",0,COUNTIF($N$7:N2837,N2837))</f>
        <v>0</v>
      </c>
      <c r="M2837" s="50" t="str">
        <f t="shared" si="714"/>
        <v>0</v>
      </c>
      <c r="N2837" s="49" t="str">
        <f t="shared" si="715"/>
        <v/>
      </c>
      <c r="O2837" s="1"/>
      <c r="P2837" s="112"/>
      <c r="Q2837" s="4"/>
      <c r="R2837" s="4"/>
      <c r="S2837" s="54" t="str">
        <f t="shared" si="716"/>
        <v/>
      </c>
      <c r="T2837" s="51"/>
      <c r="U2837" s="53"/>
      <c r="V2837" s="233"/>
      <c r="W2837" s="234" t="str">
        <f t="shared" si="717"/>
        <v/>
      </c>
      <c r="X2837" s="52"/>
      <c r="Y2837" s="53"/>
      <c r="Z2837" s="53"/>
      <c r="AA2837" s="53"/>
      <c r="AB2837" s="54" t="str">
        <f t="shared" si="718"/>
        <v/>
      </c>
      <c r="AC2837" s="54" t="str">
        <f t="shared" si="719"/>
        <v/>
      </c>
      <c r="AD2837" s="52"/>
      <c r="AE2837" s="53"/>
      <c r="AF2837" s="53"/>
      <c r="AG2837" s="53"/>
      <c r="AH2837" s="54" t="str">
        <f t="shared" si="720"/>
        <v/>
      </c>
      <c r="AI2837" s="54" t="str">
        <f t="shared" si="721"/>
        <v/>
      </c>
      <c r="AJ2837" s="52"/>
      <c r="AK2837" s="55"/>
      <c r="AL2837" s="55"/>
      <c r="AM2837" s="55"/>
      <c r="AN2837" s="54" t="str">
        <f t="shared" si="722"/>
        <v/>
      </c>
      <c r="AO2837" s="54" t="str">
        <f t="shared" si="723"/>
        <v/>
      </c>
      <c r="AP2837" s="53"/>
      <c r="AQ2837" s="53"/>
      <c r="AR2837" s="1"/>
      <c r="AS2837" s="1"/>
    </row>
    <row r="2838" spans="1:45" ht="18.75" customHeight="1" x14ac:dyDescent="0.35">
      <c r="A2838" s="1"/>
      <c r="B2838" s="49">
        <f>IF(R2838="",0,COUNTIF($R$7:R2838,R2838))</f>
        <v>0</v>
      </c>
      <c r="C2838" s="49" t="str">
        <f t="shared" si="708"/>
        <v>0</v>
      </c>
      <c r="D2838" s="49">
        <f>IF(X2838="",0,COUNTIF($X$7:X2838,X2838))</f>
        <v>0</v>
      </c>
      <c r="E2838" s="49" t="str">
        <f t="shared" si="709"/>
        <v>0</v>
      </c>
      <c r="F2838" s="49">
        <f>IF(AD2838="",0,COUNTIF($AD$7:AD2838,AD2838))</f>
        <v>0</v>
      </c>
      <c r="G2838" s="49" t="str">
        <f t="shared" si="710"/>
        <v>0</v>
      </c>
      <c r="H2838" s="49">
        <f>IF(AJ2838="",0,COUNTIF($AJ$7:AJ2838,AJ2838))</f>
        <v>0</v>
      </c>
      <c r="I2838" s="49" t="str">
        <f t="shared" si="711"/>
        <v>0</v>
      </c>
      <c r="J2838" s="120">
        <f t="shared" si="712"/>
        <v>0</v>
      </c>
      <c r="K2838" s="50" t="str">
        <f t="shared" si="713"/>
        <v>-</v>
      </c>
      <c r="L2838" s="49">
        <f>IF(N2838="",0,COUNTIF($N$7:N2838,N2838))</f>
        <v>0</v>
      </c>
      <c r="M2838" s="50" t="str">
        <f t="shared" si="714"/>
        <v>0</v>
      </c>
      <c r="N2838" s="49" t="str">
        <f t="shared" si="715"/>
        <v/>
      </c>
      <c r="O2838" s="1"/>
      <c r="P2838" s="112"/>
      <c r="Q2838" s="4"/>
      <c r="R2838" s="4"/>
      <c r="S2838" s="54" t="str">
        <f t="shared" si="716"/>
        <v/>
      </c>
      <c r="T2838" s="51"/>
      <c r="U2838" s="53"/>
      <c r="V2838" s="233"/>
      <c r="W2838" s="234" t="str">
        <f t="shared" si="717"/>
        <v/>
      </c>
      <c r="X2838" s="52"/>
      <c r="Y2838" s="53"/>
      <c r="Z2838" s="53"/>
      <c r="AA2838" s="53"/>
      <c r="AB2838" s="54" t="str">
        <f t="shared" si="718"/>
        <v/>
      </c>
      <c r="AC2838" s="54" t="str">
        <f t="shared" si="719"/>
        <v/>
      </c>
      <c r="AD2838" s="52"/>
      <c r="AE2838" s="53"/>
      <c r="AF2838" s="53"/>
      <c r="AG2838" s="53"/>
      <c r="AH2838" s="54" t="str">
        <f t="shared" si="720"/>
        <v/>
      </c>
      <c r="AI2838" s="54" t="str">
        <f t="shared" si="721"/>
        <v/>
      </c>
      <c r="AJ2838" s="52"/>
      <c r="AK2838" s="55"/>
      <c r="AL2838" s="55"/>
      <c r="AM2838" s="55"/>
      <c r="AN2838" s="54" t="str">
        <f t="shared" si="722"/>
        <v/>
      </c>
      <c r="AO2838" s="54" t="str">
        <f t="shared" si="723"/>
        <v/>
      </c>
      <c r="AP2838" s="53"/>
      <c r="AQ2838" s="53"/>
      <c r="AR2838" s="1"/>
      <c r="AS2838" s="1"/>
    </row>
    <row r="2839" spans="1:45" ht="18.75" customHeight="1" x14ac:dyDescent="0.35">
      <c r="A2839" s="1"/>
      <c r="B2839" s="49">
        <f>IF(R2839="",0,COUNTIF($R$7:R2839,R2839))</f>
        <v>0</v>
      </c>
      <c r="C2839" s="49" t="str">
        <f t="shared" si="708"/>
        <v>0</v>
      </c>
      <c r="D2839" s="49">
        <f>IF(X2839="",0,COUNTIF($X$7:X2839,X2839))</f>
        <v>0</v>
      </c>
      <c r="E2839" s="49" t="str">
        <f t="shared" si="709"/>
        <v>0</v>
      </c>
      <c r="F2839" s="49">
        <f>IF(AD2839="",0,COUNTIF($AD$7:AD2839,AD2839))</f>
        <v>0</v>
      </c>
      <c r="G2839" s="49" t="str">
        <f t="shared" si="710"/>
        <v>0</v>
      </c>
      <c r="H2839" s="49">
        <f>IF(AJ2839="",0,COUNTIF($AJ$7:AJ2839,AJ2839))</f>
        <v>0</v>
      </c>
      <c r="I2839" s="49" t="str">
        <f t="shared" si="711"/>
        <v>0</v>
      </c>
      <c r="J2839" s="120">
        <f t="shared" si="712"/>
        <v>0</v>
      </c>
      <c r="K2839" s="50" t="str">
        <f t="shared" si="713"/>
        <v>-</v>
      </c>
      <c r="L2839" s="49">
        <f>IF(N2839="",0,COUNTIF($N$7:N2839,N2839))</f>
        <v>0</v>
      </c>
      <c r="M2839" s="50" t="str">
        <f t="shared" si="714"/>
        <v>0</v>
      </c>
      <c r="N2839" s="49" t="str">
        <f t="shared" si="715"/>
        <v/>
      </c>
      <c r="O2839" s="1"/>
      <c r="P2839" s="112"/>
      <c r="Q2839" s="4"/>
      <c r="R2839" s="4"/>
      <c r="S2839" s="54" t="str">
        <f t="shared" si="716"/>
        <v/>
      </c>
      <c r="T2839" s="51"/>
      <c r="U2839" s="53"/>
      <c r="V2839" s="233"/>
      <c r="W2839" s="234" t="str">
        <f t="shared" si="717"/>
        <v/>
      </c>
      <c r="X2839" s="52"/>
      <c r="Y2839" s="53"/>
      <c r="Z2839" s="53"/>
      <c r="AA2839" s="53"/>
      <c r="AB2839" s="54" t="str">
        <f t="shared" si="718"/>
        <v/>
      </c>
      <c r="AC2839" s="54" t="str">
        <f t="shared" si="719"/>
        <v/>
      </c>
      <c r="AD2839" s="52"/>
      <c r="AE2839" s="53"/>
      <c r="AF2839" s="53"/>
      <c r="AG2839" s="53"/>
      <c r="AH2839" s="54" t="str">
        <f t="shared" si="720"/>
        <v/>
      </c>
      <c r="AI2839" s="54" t="str">
        <f t="shared" si="721"/>
        <v/>
      </c>
      <c r="AJ2839" s="52"/>
      <c r="AK2839" s="55"/>
      <c r="AL2839" s="55"/>
      <c r="AM2839" s="55"/>
      <c r="AN2839" s="54" t="str">
        <f t="shared" si="722"/>
        <v/>
      </c>
      <c r="AO2839" s="54" t="str">
        <f t="shared" si="723"/>
        <v/>
      </c>
      <c r="AP2839" s="53"/>
      <c r="AQ2839" s="53"/>
      <c r="AR2839" s="1"/>
      <c r="AS2839" s="1"/>
    </row>
    <row r="2840" spans="1:45" ht="18.75" customHeight="1" x14ac:dyDescent="0.35">
      <c r="A2840" s="1"/>
      <c r="B2840" s="49">
        <f>IF(R2840="",0,COUNTIF($R$7:R2840,R2840))</f>
        <v>0</v>
      </c>
      <c r="C2840" s="49" t="str">
        <f t="shared" si="708"/>
        <v>0</v>
      </c>
      <c r="D2840" s="49">
        <f>IF(X2840="",0,COUNTIF($X$7:X2840,X2840))</f>
        <v>0</v>
      </c>
      <c r="E2840" s="49" t="str">
        <f t="shared" si="709"/>
        <v>0</v>
      </c>
      <c r="F2840" s="49">
        <f>IF(AD2840="",0,COUNTIF($AD$7:AD2840,AD2840))</f>
        <v>0</v>
      </c>
      <c r="G2840" s="49" t="str">
        <f t="shared" si="710"/>
        <v>0</v>
      </c>
      <c r="H2840" s="49">
        <f>IF(AJ2840="",0,COUNTIF($AJ$7:AJ2840,AJ2840))</f>
        <v>0</v>
      </c>
      <c r="I2840" s="49" t="str">
        <f t="shared" si="711"/>
        <v>0</v>
      </c>
      <c r="J2840" s="120">
        <f t="shared" si="712"/>
        <v>0</v>
      </c>
      <c r="K2840" s="50" t="str">
        <f t="shared" si="713"/>
        <v>-</v>
      </c>
      <c r="L2840" s="49">
        <f>IF(N2840="",0,COUNTIF($N$7:N2840,N2840))</f>
        <v>0</v>
      </c>
      <c r="M2840" s="50" t="str">
        <f t="shared" si="714"/>
        <v>0</v>
      </c>
      <c r="N2840" s="49" t="str">
        <f t="shared" si="715"/>
        <v/>
      </c>
      <c r="O2840" s="1"/>
      <c r="P2840" s="112"/>
      <c r="Q2840" s="4"/>
      <c r="R2840" s="4"/>
      <c r="S2840" s="54" t="str">
        <f t="shared" si="716"/>
        <v/>
      </c>
      <c r="T2840" s="51"/>
      <c r="U2840" s="53"/>
      <c r="V2840" s="233"/>
      <c r="W2840" s="234" t="str">
        <f t="shared" si="717"/>
        <v/>
      </c>
      <c r="X2840" s="52"/>
      <c r="Y2840" s="53"/>
      <c r="Z2840" s="53"/>
      <c r="AA2840" s="53"/>
      <c r="AB2840" s="54" t="str">
        <f t="shared" si="718"/>
        <v/>
      </c>
      <c r="AC2840" s="54" t="str">
        <f t="shared" si="719"/>
        <v/>
      </c>
      <c r="AD2840" s="52"/>
      <c r="AE2840" s="53"/>
      <c r="AF2840" s="53"/>
      <c r="AG2840" s="53"/>
      <c r="AH2840" s="54" t="str">
        <f t="shared" si="720"/>
        <v/>
      </c>
      <c r="AI2840" s="54" t="str">
        <f t="shared" si="721"/>
        <v/>
      </c>
      <c r="AJ2840" s="52"/>
      <c r="AK2840" s="55"/>
      <c r="AL2840" s="55"/>
      <c r="AM2840" s="55"/>
      <c r="AN2840" s="54" t="str">
        <f t="shared" si="722"/>
        <v/>
      </c>
      <c r="AO2840" s="54" t="str">
        <f t="shared" si="723"/>
        <v/>
      </c>
      <c r="AP2840" s="53"/>
      <c r="AQ2840" s="53"/>
      <c r="AR2840" s="1"/>
      <c r="AS2840" s="1"/>
    </row>
    <row r="2841" spans="1:45" ht="18.75" customHeight="1" x14ac:dyDescent="0.35">
      <c r="A2841" s="1"/>
      <c r="B2841" s="49">
        <f>IF(R2841="",0,COUNTIF($R$7:R2841,R2841))</f>
        <v>0</v>
      </c>
      <c r="C2841" s="49" t="str">
        <f t="shared" si="708"/>
        <v>0</v>
      </c>
      <c r="D2841" s="49">
        <f>IF(X2841="",0,COUNTIF($X$7:X2841,X2841))</f>
        <v>0</v>
      </c>
      <c r="E2841" s="49" t="str">
        <f t="shared" si="709"/>
        <v>0</v>
      </c>
      <c r="F2841" s="49">
        <f>IF(AD2841="",0,COUNTIF($AD$7:AD2841,AD2841))</f>
        <v>0</v>
      </c>
      <c r="G2841" s="49" t="str">
        <f t="shared" si="710"/>
        <v>0</v>
      </c>
      <c r="H2841" s="49">
        <f>IF(AJ2841="",0,COUNTIF($AJ$7:AJ2841,AJ2841))</f>
        <v>0</v>
      </c>
      <c r="I2841" s="49" t="str">
        <f t="shared" si="711"/>
        <v>0</v>
      </c>
      <c r="J2841" s="120">
        <f t="shared" si="712"/>
        <v>0</v>
      </c>
      <c r="K2841" s="50" t="str">
        <f t="shared" si="713"/>
        <v>-</v>
      </c>
      <c r="L2841" s="49">
        <f>IF(N2841="",0,COUNTIF($N$7:N2841,N2841))</f>
        <v>0</v>
      </c>
      <c r="M2841" s="50" t="str">
        <f t="shared" si="714"/>
        <v>0</v>
      </c>
      <c r="N2841" s="49" t="str">
        <f t="shared" si="715"/>
        <v/>
      </c>
      <c r="O2841" s="1"/>
      <c r="P2841" s="112"/>
      <c r="Q2841" s="4"/>
      <c r="R2841" s="4"/>
      <c r="S2841" s="54" t="str">
        <f t="shared" si="716"/>
        <v/>
      </c>
      <c r="T2841" s="51"/>
      <c r="U2841" s="53"/>
      <c r="V2841" s="233"/>
      <c r="W2841" s="234" t="str">
        <f t="shared" si="717"/>
        <v/>
      </c>
      <c r="X2841" s="52"/>
      <c r="Y2841" s="53"/>
      <c r="Z2841" s="53"/>
      <c r="AA2841" s="53"/>
      <c r="AB2841" s="54" t="str">
        <f t="shared" si="718"/>
        <v/>
      </c>
      <c r="AC2841" s="54" t="str">
        <f t="shared" si="719"/>
        <v/>
      </c>
      <c r="AD2841" s="52"/>
      <c r="AE2841" s="53"/>
      <c r="AF2841" s="53"/>
      <c r="AG2841" s="53"/>
      <c r="AH2841" s="54" t="str">
        <f t="shared" si="720"/>
        <v/>
      </c>
      <c r="AI2841" s="54" t="str">
        <f t="shared" si="721"/>
        <v/>
      </c>
      <c r="AJ2841" s="52"/>
      <c r="AK2841" s="55"/>
      <c r="AL2841" s="55"/>
      <c r="AM2841" s="55"/>
      <c r="AN2841" s="54" t="str">
        <f t="shared" si="722"/>
        <v/>
      </c>
      <c r="AO2841" s="54" t="str">
        <f t="shared" si="723"/>
        <v/>
      </c>
      <c r="AP2841" s="53"/>
      <c r="AQ2841" s="53"/>
      <c r="AR2841" s="1"/>
      <c r="AS2841" s="1"/>
    </row>
    <row r="2842" spans="1:45" ht="18.75" customHeight="1" x14ac:dyDescent="0.35">
      <c r="A2842" s="1"/>
      <c r="B2842" s="49">
        <f>IF(R2842="",0,COUNTIF($R$7:R2842,R2842))</f>
        <v>0</v>
      </c>
      <c r="C2842" s="49" t="str">
        <f t="shared" si="708"/>
        <v>0</v>
      </c>
      <c r="D2842" s="49">
        <f>IF(X2842="",0,COUNTIF($X$7:X2842,X2842))</f>
        <v>0</v>
      </c>
      <c r="E2842" s="49" t="str">
        <f t="shared" si="709"/>
        <v>0</v>
      </c>
      <c r="F2842" s="49">
        <f>IF(AD2842="",0,COUNTIF($AD$7:AD2842,AD2842))</f>
        <v>0</v>
      </c>
      <c r="G2842" s="49" t="str">
        <f t="shared" si="710"/>
        <v>0</v>
      </c>
      <c r="H2842" s="49">
        <f>IF(AJ2842="",0,COUNTIF($AJ$7:AJ2842,AJ2842))</f>
        <v>0</v>
      </c>
      <c r="I2842" s="49" t="str">
        <f t="shared" si="711"/>
        <v>0</v>
      </c>
      <c r="J2842" s="120">
        <f t="shared" si="712"/>
        <v>0</v>
      </c>
      <c r="K2842" s="50" t="str">
        <f t="shared" si="713"/>
        <v>-</v>
      </c>
      <c r="L2842" s="49">
        <f>IF(N2842="",0,COUNTIF($N$7:N2842,N2842))</f>
        <v>0</v>
      </c>
      <c r="M2842" s="50" t="str">
        <f t="shared" si="714"/>
        <v>0</v>
      </c>
      <c r="N2842" s="49" t="str">
        <f t="shared" si="715"/>
        <v/>
      </c>
      <c r="O2842" s="1"/>
      <c r="P2842" s="112"/>
      <c r="Q2842" s="4"/>
      <c r="R2842" s="4"/>
      <c r="S2842" s="54" t="str">
        <f t="shared" si="716"/>
        <v/>
      </c>
      <c r="T2842" s="51"/>
      <c r="U2842" s="53"/>
      <c r="V2842" s="233"/>
      <c r="W2842" s="234" t="str">
        <f t="shared" si="717"/>
        <v/>
      </c>
      <c r="X2842" s="52"/>
      <c r="Y2842" s="53"/>
      <c r="Z2842" s="53"/>
      <c r="AA2842" s="53"/>
      <c r="AB2842" s="54" t="str">
        <f t="shared" si="718"/>
        <v/>
      </c>
      <c r="AC2842" s="54" t="str">
        <f t="shared" si="719"/>
        <v/>
      </c>
      <c r="AD2842" s="52"/>
      <c r="AE2842" s="53"/>
      <c r="AF2842" s="53"/>
      <c r="AG2842" s="53"/>
      <c r="AH2842" s="54" t="str">
        <f t="shared" si="720"/>
        <v/>
      </c>
      <c r="AI2842" s="54" t="str">
        <f t="shared" si="721"/>
        <v/>
      </c>
      <c r="AJ2842" s="52"/>
      <c r="AK2842" s="55"/>
      <c r="AL2842" s="55"/>
      <c r="AM2842" s="55"/>
      <c r="AN2842" s="54" t="str">
        <f t="shared" si="722"/>
        <v/>
      </c>
      <c r="AO2842" s="54" t="str">
        <f t="shared" si="723"/>
        <v/>
      </c>
      <c r="AP2842" s="53"/>
      <c r="AQ2842" s="53"/>
      <c r="AR2842" s="1"/>
      <c r="AS2842" s="1"/>
    </row>
    <row r="2843" spans="1:45" ht="18.75" customHeight="1" x14ac:dyDescent="0.35">
      <c r="A2843" s="1"/>
      <c r="B2843" s="49">
        <f>IF(R2843="",0,COUNTIF($R$7:R2843,R2843))</f>
        <v>0</v>
      </c>
      <c r="C2843" s="49" t="str">
        <f t="shared" si="708"/>
        <v>0</v>
      </c>
      <c r="D2843" s="49">
        <f>IF(X2843="",0,COUNTIF($X$7:X2843,X2843))</f>
        <v>0</v>
      </c>
      <c r="E2843" s="49" t="str">
        <f t="shared" si="709"/>
        <v>0</v>
      </c>
      <c r="F2843" s="49">
        <f>IF(AD2843="",0,COUNTIF($AD$7:AD2843,AD2843))</f>
        <v>0</v>
      </c>
      <c r="G2843" s="49" t="str">
        <f t="shared" si="710"/>
        <v>0</v>
      </c>
      <c r="H2843" s="49">
        <f>IF(AJ2843="",0,COUNTIF($AJ$7:AJ2843,AJ2843))</f>
        <v>0</v>
      </c>
      <c r="I2843" s="49" t="str">
        <f t="shared" si="711"/>
        <v>0</v>
      </c>
      <c r="J2843" s="120">
        <f t="shared" si="712"/>
        <v>0</v>
      </c>
      <c r="K2843" s="50" t="str">
        <f t="shared" si="713"/>
        <v>-</v>
      </c>
      <c r="L2843" s="49">
        <f>IF(N2843="",0,COUNTIF($N$7:N2843,N2843))</f>
        <v>0</v>
      </c>
      <c r="M2843" s="50" t="str">
        <f t="shared" si="714"/>
        <v>0</v>
      </c>
      <c r="N2843" s="49" t="str">
        <f t="shared" si="715"/>
        <v/>
      </c>
      <c r="O2843" s="1"/>
      <c r="P2843" s="112"/>
      <c r="Q2843" s="4"/>
      <c r="R2843" s="4"/>
      <c r="S2843" s="54" t="str">
        <f t="shared" si="716"/>
        <v/>
      </c>
      <c r="T2843" s="51"/>
      <c r="U2843" s="53"/>
      <c r="V2843" s="233"/>
      <c r="W2843" s="234" t="str">
        <f t="shared" si="717"/>
        <v/>
      </c>
      <c r="X2843" s="52"/>
      <c r="Y2843" s="53"/>
      <c r="Z2843" s="53"/>
      <c r="AA2843" s="53"/>
      <c r="AB2843" s="54" t="str">
        <f t="shared" si="718"/>
        <v/>
      </c>
      <c r="AC2843" s="54" t="str">
        <f t="shared" si="719"/>
        <v/>
      </c>
      <c r="AD2843" s="52"/>
      <c r="AE2843" s="53"/>
      <c r="AF2843" s="53"/>
      <c r="AG2843" s="53"/>
      <c r="AH2843" s="54" t="str">
        <f t="shared" si="720"/>
        <v/>
      </c>
      <c r="AI2843" s="54" t="str">
        <f t="shared" si="721"/>
        <v/>
      </c>
      <c r="AJ2843" s="52"/>
      <c r="AK2843" s="55"/>
      <c r="AL2843" s="55"/>
      <c r="AM2843" s="55"/>
      <c r="AN2843" s="54" t="str">
        <f t="shared" si="722"/>
        <v/>
      </c>
      <c r="AO2843" s="54" t="str">
        <f t="shared" si="723"/>
        <v/>
      </c>
      <c r="AP2843" s="53"/>
      <c r="AQ2843" s="53"/>
      <c r="AR2843" s="1"/>
      <c r="AS2843" s="1"/>
    </row>
    <row r="2844" spans="1:45" ht="18.75" customHeight="1" x14ac:dyDescent="0.35">
      <c r="A2844" s="1"/>
      <c r="B2844" s="49">
        <f>IF(R2844="",0,COUNTIF($R$7:R2844,R2844))</f>
        <v>0</v>
      </c>
      <c r="C2844" s="49" t="str">
        <f t="shared" si="708"/>
        <v>0</v>
      </c>
      <c r="D2844" s="49">
        <f>IF(X2844="",0,COUNTIF($X$7:X2844,X2844))</f>
        <v>0</v>
      </c>
      <c r="E2844" s="49" t="str">
        <f t="shared" si="709"/>
        <v>0</v>
      </c>
      <c r="F2844" s="49">
        <f>IF(AD2844="",0,COUNTIF($AD$7:AD2844,AD2844))</f>
        <v>0</v>
      </c>
      <c r="G2844" s="49" t="str">
        <f t="shared" si="710"/>
        <v>0</v>
      </c>
      <c r="H2844" s="49">
        <f>IF(AJ2844="",0,COUNTIF($AJ$7:AJ2844,AJ2844))</f>
        <v>0</v>
      </c>
      <c r="I2844" s="49" t="str">
        <f t="shared" si="711"/>
        <v>0</v>
      </c>
      <c r="J2844" s="120">
        <f t="shared" si="712"/>
        <v>0</v>
      </c>
      <c r="K2844" s="50" t="str">
        <f t="shared" si="713"/>
        <v>-</v>
      </c>
      <c r="L2844" s="49">
        <f>IF(N2844="",0,COUNTIF($N$7:N2844,N2844))</f>
        <v>0</v>
      </c>
      <c r="M2844" s="50" t="str">
        <f t="shared" si="714"/>
        <v>0</v>
      </c>
      <c r="N2844" s="49" t="str">
        <f t="shared" si="715"/>
        <v/>
      </c>
      <c r="O2844" s="1"/>
      <c r="P2844" s="112"/>
      <c r="Q2844" s="4"/>
      <c r="R2844" s="4"/>
      <c r="S2844" s="54" t="str">
        <f t="shared" si="716"/>
        <v/>
      </c>
      <c r="T2844" s="51"/>
      <c r="U2844" s="53"/>
      <c r="V2844" s="233"/>
      <c r="W2844" s="234" t="str">
        <f t="shared" si="717"/>
        <v/>
      </c>
      <c r="X2844" s="52"/>
      <c r="Y2844" s="53"/>
      <c r="Z2844" s="53"/>
      <c r="AA2844" s="53"/>
      <c r="AB2844" s="54" t="str">
        <f t="shared" si="718"/>
        <v/>
      </c>
      <c r="AC2844" s="54" t="str">
        <f t="shared" si="719"/>
        <v/>
      </c>
      <c r="AD2844" s="52"/>
      <c r="AE2844" s="53"/>
      <c r="AF2844" s="53"/>
      <c r="AG2844" s="53"/>
      <c r="AH2844" s="54" t="str">
        <f t="shared" si="720"/>
        <v/>
      </c>
      <c r="AI2844" s="54" t="str">
        <f t="shared" si="721"/>
        <v/>
      </c>
      <c r="AJ2844" s="52"/>
      <c r="AK2844" s="55"/>
      <c r="AL2844" s="55"/>
      <c r="AM2844" s="55"/>
      <c r="AN2844" s="54" t="str">
        <f t="shared" si="722"/>
        <v/>
      </c>
      <c r="AO2844" s="54" t="str">
        <f t="shared" si="723"/>
        <v/>
      </c>
      <c r="AP2844" s="53"/>
      <c r="AQ2844" s="53"/>
      <c r="AR2844" s="1"/>
      <c r="AS2844" s="1"/>
    </row>
    <row r="2845" spans="1:45" ht="18.75" customHeight="1" x14ac:dyDescent="0.35">
      <c r="A2845" s="1"/>
      <c r="B2845" s="49">
        <f>IF(R2845="",0,COUNTIF($R$7:R2845,R2845))</f>
        <v>0</v>
      </c>
      <c r="C2845" s="49" t="str">
        <f t="shared" si="708"/>
        <v>0</v>
      </c>
      <c r="D2845" s="49">
        <f>IF(X2845="",0,COUNTIF($X$7:X2845,X2845))</f>
        <v>0</v>
      </c>
      <c r="E2845" s="49" t="str">
        <f t="shared" si="709"/>
        <v>0</v>
      </c>
      <c r="F2845" s="49">
        <f>IF(AD2845="",0,COUNTIF($AD$7:AD2845,AD2845))</f>
        <v>0</v>
      </c>
      <c r="G2845" s="49" t="str">
        <f t="shared" si="710"/>
        <v>0</v>
      </c>
      <c r="H2845" s="49">
        <f>IF(AJ2845="",0,COUNTIF($AJ$7:AJ2845,AJ2845))</f>
        <v>0</v>
      </c>
      <c r="I2845" s="49" t="str">
        <f t="shared" si="711"/>
        <v>0</v>
      </c>
      <c r="J2845" s="120">
        <f t="shared" si="712"/>
        <v>0</v>
      </c>
      <c r="K2845" s="50" t="str">
        <f t="shared" si="713"/>
        <v>-</v>
      </c>
      <c r="L2845" s="49">
        <f>IF(N2845="",0,COUNTIF($N$7:N2845,N2845))</f>
        <v>0</v>
      </c>
      <c r="M2845" s="50" t="str">
        <f t="shared" si="714"/>
        <v>0</v>
      </c>
      <c r="N2845" s="49" t="str">
        <f t="shared" si="715"/>
        <v/>
      </c>
      <c r="O2845" s="1"/>
      <c r="P2845" s="112"/>
      <c r="Q2845" s="4"/>
      <c r="R2845" s="4"/>
      <c r="S2845" s="54" t="str">
        <f t="shared" si="716"/>
        <v/>
      </c>
      <c r="T2845" s="51"/>
      <c r="U2845" s="53"/>
      <c r="V2845" s="233"/>
      <c r="W2845" s="234" t="str">
        <f t="shared" si="717"/>
        <v/>
      </c>
      <c r="X2845" s="52"/>
      <c r="Y2845" s="53"/>
      <c r="Z2845" s="53"/>
      <c r="AA2845" s="53"/>
      <c r="AB2845" s="54" t="str">
        <f t="shared" si="718"/>
        <v/>
      </c>
      <c r="AC2845" s="54" t="str">
        <f t="shared" si="719"/>
        <v/>
      </c>
      <c r="AD2845" s="52"/>
      <c r="AE2845" s="53"/>
      <c r="AF2845" s="53"/>
      <c r="AG2845" s="53"/>
      <c r="AH2845" s="54" t="str">
        <f t="shared" si="720"/>
        <v/>
      </c>
      <c r="AI2845" s="54" t="str">
        <f t="shared" si="721"/>
        <v/>
      </c>
      <c r="AJ2845" s="52"/>
      <c r="AK2845" s="55"/>
      <c r="AL2845" s="55"/>
      <c r="AM2845" s="55"/>
      <c r="AN2845" s="54" t="str">
        <f t="shared" si="722"/>
        <v/>
      </c>
      <c r="AO2845" s="54" t="str">
        <f t="shared" si="723"/>
        <v/>
      </c>
      <c r="AP2845" s="53"/>
      <c r="AQ2845" s="53"/>
      <c r="AR2845" s="1"/>
      <c r="AS2845" s="1"/>
    </row>
    <row r="2846" spans="1:45" ht="18.75" customHeight="1" x14ac:dyDescent="0.35">
      <c r="A2846" s="1"/>
      <c r="B2846" s="49">
        <f>IF(R2846="",0,COUNTIF($R$7:R2846,R2846))</f>
        <v>0</v>
      </c>
      <c r="C2846" s="49" t="str">
        <f t="shared" si="708"/>
        <v>0</v>
      </c>
      <c r="D2846" s="49">
        <f>IF(X2846="",0,COUNTIF($X$7:X2846,X2846))</f>
        <v>0</v>
      </c>
      <c r="E2846" s="49" t="str">
        <f t="shared" si="709"/>
        <v>0</v>
      </c>
      <c r="F2846" s="49">
        <f>IF(AD2846="",0,COUNTIF($AD$7:AD2846,AD2846))</f>
        <v>0</v>
      </c>
      <c r="G2846" s="49" t="str">
        <f t="shared" si="710"/>
        <v>0</v>
      </c>
      <c r="H2846" s="49">
        <f>IF(AJ2846="",0,COUNTIF($AJ$7:AJ2846,AJ2846))</f>
        <v>0</v>
      </c>
      <c r="I2846" s="49" t="str">
        <f t="shared" si="711"/>
        <v>0</v>
      </c>
      <c r="J2846" s="120">
        <f t="shared" si="712"/>
        <v>0</v>
      </c>
      <c r="K2846" s="50" t="str">
        <f t="shared" si="713"/>
        <v>-</v>
      </c>
      <c r="L2846" s="49">
        <f>IF(N2846="",0,COUNTIF($N$7:N2846,N2846))</f>
        <v>0</v>
      </c>
      <c r="M2846" s="50" t="str">
        <f t="shared" si="714"/>
        <v>0</v>
      </c>
      <c r="N2846" s="49" t="str">
        <f t="shared" si="715"/>
        <v/>
      </c>
      <c r="O2846" s="1"/>
      <c r="P2846" s="112"/>
      <c r="Q2846" s="4"/>
      <c r="R2846" s="4"/>
      <c r="S2846" s="54" t="str">
        <f t="shared" si="716"/>
        <v/>
      </c>
      <c r="T2846" s="51"/>
      <c r="U2846" s="53"/>
      <c r="V2846" s="233"/>
      <c r="W2846" s="234" t="str">
        <f t="shared" si="717"/>
        <v/>
      </c>
      <c r="X2846" s="52"/>
      <c r="Y2846" s="53"/>
      <c r="Z2846" s="53"/>
      <c r="AA2846" s="53"/>
      <c r="AB2846" s="54" t="str">
        <f t="shared" si="718"/>
        <v/>
      </c>
      <c r="AC2846" s="54" t="str">
        <f t="shared" si="719"/>
        <v/>
      </c>
      <c r="AD2846" s="52"/>
      <c r="AE2846" s="53"/>
      <c r="AF2846" s="53"/>
      <c r="AG2846" s="53"/>
      <c r="AH2846" s="54" t="str">
        <f t="shared" si="720"/>
        <v/>
      </c>
      <c r="AI2846" s="54" t="str">
        <f t="shared" si="721"/>
        <v/>
      </c>
      <c r="AJ2846" s="52"/>
      <c r="AK2846" s="55"/>
      <c r="AL2846" s="55"/>
      <c r="AM2846" s="55"/>
      <c r="AN2846" s="54" t="str">
        <f t="shared" si="722"/>
        <v/>
      </c>
      <c r="AO2846" s="54" t="str">
        <f t="shared" si="723"/>
        <v/>
      </c>
      <c r="AP2846" s="53"/>
      <c r="AQ2846" s="53"/>
      <c r="AR2846" s="1"/>
      <c r="AS2846" s="1"/>
    </row>
    <row r="2847" spans="1:45" ht="18.75" customHeight="1" x14ac:dyDescent="0.35">
      <c r="A2847" s="1"/>
      <c r="B2847" s="49">
        <f>IF(R2847="",0,COUNTIF($R$7:R2847,R2847))</f>
        <v>0</v>
      </c>
      <c r="C2847" s="49" t="str">
        <f t="shared" si="708"/>
        <v>0</v>
      </c>
      <c r="D2847" s="49">
        <f>IF(X2847="",0,COUNTIF($X$7:X2847,X2847))</f>
        <v>0</v>
      </c>
      <c r="E2847" s="49" t="str">
        <f t="shared" si="709"/>
        <v>0</v>
      </c>
      <c r="F2847" s="49">
        <f>IF(AD2847="",0,COUNTIF($AD$7:AD2847,AD2847))</f>
        <v>0</v>
      </c>
      <c r="G2847" s="49" t="str">
        <f t="shared" si="710"/>
        <v>0</v>
      </c>
      <c r="H2847" s="49">
        <f>IF(AJ2847="",0,COUNTIF($AJ$7:AJ2847,AJ2847))</f>
        <v>0</v>
      </c>
      <c r="I2847" s="49" t="str">
        <f t="shared" si="711"/>
        <v>0</v>
      </c>
      <c r="J2847" s="120">
        <f t="shared" si="712"/>
        <v>0</v>
      </c>
      <c r="K2847" s="50" t="str">
        <f t="shared" si="713"/>
        <v>-</v>
      </c>
      <c r="L2847" s="49">
        <f>IF(N2847="",0,COUNTIF($N$7:N2847,N2847))</f>
        <v>0</v>
      </c>
      <c r="M2847" s="50" t="str">
        <f t="shared" si="714"/>
        <v>0</v>
      </c>
      <c r="N2847" s="49" t="str">
        <f t="shared" si="715"/>
        <v/>
      </c>
      <c r="O2847" s="1"/>
      <c r="P2847" s="112"/>
      <c r="Q2847" s="4"/>
      <c r="R2847" s="4"/>
      <c r="S2847" s="54" t="str">
        <f t="shared" si="716"/>
        <v/>
      </c>
      <c r="T2847" s="51"/>
      <c r="U2847" s="53"/>
      <c r="V2847" s="233"/>
      <c r="W2847" s="234" t="str">
        <f t="shared" si="717"/>
        <v/>
      </c>
      <c r="X2847" s="52"/>
      <c r="Y2847" s="53"/>
      <c r="Z2847" s="53"/>
      <c r="AA2847" s="53"/>
      <c r="AB2847" s="54" t="str">
        <f t="shared" si="718"/>
        <v/>
      </c>
      <c r="AC2847" s="54" t="str">
        <f t="shared" si="719"/>
        <v/>
      </c>
      <c r="AD2847" s="52"/>
      <c r="AE2847" s="53"/>
      <c r="AF2847" s="53"/>
      <c r="AG2847" s="53"/>
      <c r="AH2847" s="54" t="str">
        <f t="shared" si="720"/>
        <v/>
      </c>
      <c r="AI2847" s="54" t="str">
        <f t="shared" si="721"/>
        <v/>
      </c>
      <c r="AJ2847" s="52"/>
      <c r="AK2847" s="55"/>
      <c r="AL2847" s="55"/>
      <c r="AM2847" s="55"/>
      <c r="AN2847" s="54" t="str">
        <f t="shared" si="722"/>
        <v/>
      </c>
      <c r="AO2847" s="54" t="str">
        <f t="shared" si="723"/>
        <v/>
      </c>
      <c r="AP2847" s="53"/>
      <c r="AQ2847" s="53"/>
      <c r="AR2847" s="1"/>
      <c r="AS2847" s="1"/>
    </row>
    <row r="2848" spans="1:45" ht="18.75" customHeight="1" x14ac:dyDescent="0.35">
      <c r="A2848" s="1"/>
      <c r="B2848" s="49">
        <f>IF(R2848="",0,COUNTIF($R$7:R2848,R2848))</f>
        <v>0</v>
      </c>
      <c r="C2848" s="49" t="str">
        <f t="shared" si="708"/>
        <v>0</v>
      </c>
      <c r="D2848" s="49">
        <f>IF(X2848="",0,COUNTIF($X$7:X2848,X2848))</f>
        <v>0</v>
      </c>
      <c r="E2848" s="49" t="str">
        <f t="shared" si="709"/>
        <v>0</v>
      </c>
      <c r="F2848" s="49">
        <f>IF(AD2848="",0,COUNTIF($AD$7:AD2848,AD2848))</f>
        <v>0</v>
      </c>
      <c r="G2848" s="49" t="str">
        <f t="shared" si="710"/>
        <v>0</v>
      </c>
      <c r="H2848" s="49">
        <f>IF(AJ2848="",0,COUNTIF($AJ$7:AJ2848,AJ2848))</f>
        <v>0</v>
      </c>
      <c r="I2848" s="49" t="str">
        <f t="shared" si="711"/>
        <v>0</v>
      </c>
      <c r="J2848" s="120">
        <f t="shared" si="712"/>
        <v>0</v>
      </c>
      <c r="K2848" s="50" t="str">
        <f t="shared" si="713"/>
        <v>-</v>
      </c>
      <c r="L2848" s="49">
        <f>IF(N2848="",0,COUNTIF($N$7:N2848,N2848))</f>
        <v>0</v>
      </c>
      <c r="M2848" s="50" t="str">
        <f t="shared" si="714"/>
        <v>0</v>
      </c>
      <c r="N2848" s="49" t="str">
        <f t="shared" si="715"/>
        <v/>
      </c>
      <c r="O2848" s="1"/>
      <c r="P2848" s="112"/>
      <c r="Q2848" s="4"/>
      <c r="R2848" s="4"/>
      <c r="S2848" s="54" t="str">
        <f t="shared" si="716"/>
        <v/>
      </c>
      <c r="T2848" s="51"/>
      <c r="U2848" s="53"/>
      <c r="V2848" s="233"/>
      <c r="W2848" s="234" t="str">
        <f t="shared" si="717"/>
        <v/>
      </c>
      <c r="X2848" s="52"/>
      <c r="Y2848" s="53"/>
      <c r="Z2848" s="53"/>
      <c r="AA2848" s="53"/>
      <c r="AB2848" s="54" t="str">
        <f t="shared" si="718"/>
        <v/>
      </c>
      <c r="AC2848" s="54" t="str">
        <f t="shared" si="719"/>
        <v/>
      </c>
      <c r="AD2848" s="52"/>
      <c r="AE2848" s="53"/>
      <c r="AF2848" s="53"/>
      <c r="AG2848" s="53"/>
      <c r="AH2848" s="54" t="str">
        <f t="shared" si="720"/>
        <v/>
      </c>
      <c r="AI2848" s="54" t="str">
        <f t="shared" si="721"/>
        <v/>
      </c>
      <c r="AJ2848" s="52"/>
      <c r="AK2848" s="55"/>
      <c r="AL2848" s="55"/>
      <c r="AM2848" s="55"/>
      <c r="AN2848" s="54" t="str">
        <f t="shared" si="722"/>
        <v/>
      </c>
      <c r="AO2848" s="54" t="str">
        <f t="shared" si="723"/>
        <v/>
      </c>
      <c r="AP2848" s="53"/>
      <c r="AQ2848" s="53"/>
      <c r="AR2848" s="1"/>
      <c r="AS2848" s="1"/>
    </row>
    <row r="2849" spans="1:45" ht="18.75" customHeight="1" x14ac:dyDescent="0.35">
      <c r="A2849" s="1"/>
      <c r="B2849" s="49">
        <f>IF(R2849="",0,COUNTIF($R$7:R2849,R2849))</f>
        <v>0</v>
      </c>
      <c r="C2849" s="49" t="str">
        <f t="shared" si="708"/>
        <v>0</v>
      </c>
      <c r="D2849" s="49">
        <f>IF(X2849="",0,COUNTIF($X$7:X2849,X2849))</f>
        <v>0</v>
      </c>
      <c r="E2849" s="49" t="str">
        <f t="shared" si="709"/>
        <v>0</v>
      </c>
      <c r="F2849" s="49">
        <f>IF(AD2849="",0,COUNTIF($AD$7:AD2849,AD2849))</f>
        <v>0</v>
      </c>
      <c r="G2849" s="49" t="str">
        <f t="shared" si="710"/>
        <v>0</v>
      </c>
      <c r="H2849" s="49">
        <f>IF(AJ2849="",0,COUNTIF($AJ$7:AJ2849,AJ2849))</f>
        <v>0</v>
      </c>
      <c r="I2849" s="49" t="str">
        <f t="shared" si="711"/>
        <v>0</v>
      </c>
      <c r="J2849" s="120">
        <f t="shared" si="712"/>
        <v>0</v>
      </c>
      <c r="K2849" s="50" t="str">
        <f t="shared" si="713"/>
        <v>-</v>
      </c>
      <c r="L2849" s="49">
        <f>IF(N2849="",0,COUNTIF($N$7:N2849,N2849))</f>
        <v>0</v>
      </c>
      <c r="M2849" s="50" t="str">
        <f t="shared" si="714"/>
        <v>0</v>
      </c>
      <c r="N2849" s="49" t="str">
        <f t="shared" si="715"/>
        <v/>
      </c>
      <c r="O2849" s="1"/>
      <c r="P2849" s="112"/>
      <c r="Q2849" s="4"/>
      <c r="R2849" s="4"/>
      <c r="S2849" s="54" t="str">
        <f t="shared" si="716"/>
        <v/>
      </c>
      <c r="T2849" s="51"/>
      <c r="U2849" s="53"/>
      <c r="V2849" s="233"/>
      <c r="W2849" s="234" t="str">
        <f t="shared" si="717"/>
        <v/>
      </c>
      <c r="X2849" s="52"/>
      <c r="Y2849" s="53"/>
      <c r="Z2849" s="53"/>
      <c r="AA2849" s="53"/>
      <c r="AB2849" s="54" t="str">
        <f t="shared" si="718"/>
        <v/>
      </c>
      <c r="AC2849" s="54" t="str">
        <f t="shared" si="719"/>
        <v/>
      </c>
      <c r="AD2849" s="52"/>
      <c r="AE2849" s="53"/>
      <c r="AF2849" s="53"/>
      <c r="AG2849" s="53"/>
      <c r="AH2849" s="54" t="str">
        <f t="shared" si="720"/>
        <v/>
      </c>
      <c r="AI2849" s="54" t="str">
        <f t="shared" si="721"/>
        <v/>
      </c>
      <c r="AJ2849" s="52"/>
      <c r="AK2849" s="55"/>
      <c r="AL2849" s="55"/>
      <c r="AM2849" s="55"/>
      <c r="AN2849" s="54" t="str">
        <f t="shared" si="722"/>
        <v/>
      </c>
      <c r="AO2849" s="54" t="str">
        <f t="shared" si="723"/>
        <v/>
      </c>
      <c r="AP2849" s="53"/>
      <c r="AQ2849" s="53"/>
      <c r="AR2849" s="1"/>
      <c r="AS2849" s="1"/>
    </row>
    <row r="2850" spans="1:45" ht="18.75" customHeight="1" x14ac:dyDescent="0.35">
      <c r="A2850" s="1"/>
      <c r="B2850" s="49">
        <f>IF(R2850="",0,COUNTIF($R$7:R2850,R2850))</f>
        <v>0</v>
      </c>
      <c r="C2850" s="49" t="str">
        <f t="shared" si="708"/>
        <v>0</v>
      </c>
      <c r="D2850" s="49">
        <f>IF(X2850="",0,COUNTIF($X$7:X2850,X2850))</f>
        <v>0</v>
      </c>
      <c r="E2850" s="49" t="str">
        <f t="shared" si="709"/>
        <v>0</v>
      </c>
      <c r="F2850" s="49">
        <f>IF(AD2850="",0,COUNTIF($AD$7:AD2850,AD2850))</f>
        <v>0</v>
      </c>
      <c r="G2850" s="49" t="str">
        <f t="shared" si="710"/>
        <v>0</v>
      </c>
      <c r="H2850" s="49">
        <f>IF(AJ2850="",0,COUNTIF($AJ$7:AJ2850,AJ2850))</f>
        <v>0</v>
      </c>
      <c r="I2850" s="49" t="str">
        <f t="shared" si="711"/>
        <v>0</v>
      </c>
      <c r="J2850" s="120">
        <f t="shared" si="712"/>
        <v>0</v>
      </c>
      <c r="K2850" s="50" t="str">
        <f t="shared" si="713"/>
        <v>-</v>
      </c>
      <c r="L2850" s="49">
        <f>IF(N2850="",0,COUNTIF($N$7:N2850,N2850))</f>
        <v>0</v>
      </c>
      <c r="M2850" s="50" t="str">
        <f t="shared" si="714"/>
        <v>0</v>
      </c>
      <c r="N2850" s="49" t="str">
        <f t="shared" si="715"/>
        <v/>
      </c>
      <c r="O2850" s="1"/>
      <c r="P2850" s="112"/>
      <c r="Q2850" s="4"/>
      <c r="R2850" s="4"/>
      <c r="S2850" s="54" t="str">
        <f t="shared" si="716"/>
        <v/>
      </c>
      <c r="T2850" s="51"/>
      <c r="U2850" s="53"/>
      <c r="V2850" s="233"/>
      <c r="W2850" s="234" t="str">
        <f t="shared" si="717"/>
        <v/>
      </c>
      <c r="X2850" s="52"/>
      <c r="Y2850" s="53"/>
      <c r="Z2850" s="53"/>
      <c r="AA2850" s="53"/>
      <c r="AB2850" s="54" t="str">
        <f t="shared" si="718"/>
        <v/>
      </c>
      <c r="AC2850" s="54" t="str">
        <f t="shared" si="719"/>
        <v/>
      </c>
      <c r="AD2850" s="52"/>
      <c r="AE2850" s="53"/>
      <c r="AF2850" s="53"/>
      <c r="AG2850" s="53"/>
      <c r="AH2850" s="54" t="str">
        <f t="shared" si="720"/>
        <v/>
      </c>
      <c r="AI2850" s="54" t="str">
        <f t="shared" si="721"/>
        <v/>
      </c>
      <c r="AJ2850" s="52"/>
      <c r="AK2850" s="55"/>
      <c r="AL2850" s="55"/>
      <c r="AM2850" s="55"/>
      <c r="AN2850" s="54" t="str">
        <f t="shared" si="722"/>
        <v/>
      </c>
      <c r="AO2850" s="54" t="str">
        <f t="shared" si="723"/>
        <v/>
      </c>
      <c r="AP2850" s="53"/>
      <c r="AQ2850" s="53"/>
      <c r="AR2850" s="1"/>
      <c r="AS2850" s="1"/>
    </row>
    <row r="2851" spans="1:45" ht="18.75" customHeight="1" x14ac:dyDescent="0.35">
      <c r="A2851" s="1"/>
      <c r="B2851" s="49">
        <f>IF(R2851="",0,COUNTIF($R$7:R2851,R2851))</f>
        <v>0</v>
      </c>
      <c r="C2851" s="49" t="str">
        <f t="shared" si="708"/>
        <v>0</v>
      </c>
      <c r="D2851" s="49">
        <f>IF(X2851="",0,COUNTIF($X$7:X2851,X2851))</f>
        <v>0</v>
      </c>
      <c r="E2851" s="49" t="str">
        <f t="shared" si="709"/>
        <v>0</v>
      </c>
      <c r="F2851" s="49">
        <f>IF(AD2851="",0,COUNTIF($AD$7:AD2851,AD2851))</f>
        <v>0</v>
      </c>
      <c r="G2851" s="49" t="str">
        <f t="shared" si="710"/>
        <v>0</v>
      </c>
      <c r="H2851" s="49">
        <f>IF(AJ2851="",0,COUNTIF($AJ$7:AJ2851,AJ2851))</f>
        <v>0</v>
      </c>
      <c r="I2851" s="49" t="str">
        <f t="shared" si="711"/>
        <v>0</v>
      </c>
      <c r="J2851" s="120">
        <f t="shared" si="712"/>
        <v>0</v>
      </c>
      <c r="K2851" s="50" t="str">
        <f t="shared" si="713"/>
        <v>-</v>
      </c>
      <c r="L2851" s="49">
        <f>IF(N2851="",0,COUNTIF($N$7:N2851,N2851))</f>
        <v>0</v>
      </c>
      <c r="M2851" s="50" t="str">
        <f t="shared" si="714"/>
        <v>0</v>
      </c>
      <c r="N2851" s="49" t="str">
        <f t="shared" si="715"/>
        <v/>
      </c>
      <c r="O2851" s="1"/>
      <c r="P2851" s="112"/>
      <c r="Q2851" s="4"/>
      <c r="R2851" s="4"/>
      <c r="S2851" s="54" t="str">
        <f t="shared" si="716"/>
        <v/>
      </c>
      <c r="T2851" s="51"/>
      <c r="U2851" s="53"/>
      <c r="V2851" s="233"/>
      <c r="W2851" s="234" t="str">
        <f t="shared" si="717"/>
        <v/>
      </c>
      <c r="X2851" s="52"/>
      <c r="Y2851" s="53"/>
      <c r="Z2851" s="53"/>
      <c r="AA2851" s="53"/>
      <c r="AB2851" s="54" t="str">
        <f t="shared" si="718"/>
        <v/>
      </c>
      <c r="AC2851" s="54" t="str">
        <f t="shared" si="719"/>
        <v/>
      </c>
      <c r="AD2851" s="52"/>
      <c r="AE2851" s="53"/>
      <c r="AF2851" s="53"/>
      <c r="AG2851" s="53"/>
      <c r="AH2851" s="54" t="str">
        <f t="shared" si="720"/>
        <v/>
      </c>
      <c r="AI2851" s="54" t="str">
        <f t="shared" si="721"/>
        <v/>
      </c>
      <c r="AJ2851" s="52"/>
      <c r="AK2851" s="55"/>
      <c r="AL2851" s="55"/>
      <c r="AM2851" s="55"/>
      <c r="AN2851" s="54" t="str">
        <f t="shared" si="722"/>
        <v/>
      </c>
      <c r="AO2851" s="54" t="str">
        <f t="shared" si="723"/>
        <v/>
      </c>
      <c r="AP2851" s="53"/>
      <c r="AQ2851" s="53"/>
      <c r="AR2851" s="1"/>
      <c r="AS2851" s="1"/>
    </row>
    <row r="2852" spans="1:45" ht="18.75" customHeight="1" x14ac:dyDescent="0.35">
      <c r="A2852" s="1"/>
      <c r="B2852" s="49">
        <f>IF(R2852="",0,COUNTIF($R$7:R2852,R2852))</f>
        <v>0</v>
      </c>
      <c r="C2852" s="49" t="str">
        <f t="shared" si="708"/>
        <v>0</v>
      </c>
      <c r="D2852" s="49">
        <f>IF(X2852="",0,COUNTIF($X$7:X2852,X2852))</f>
        <v>0</v>
      </c>
      <c r="E2852" s="49" t="str">
        <f t="shared" si="709"/>
        <v>0</v>
      </c>
      <c r="F2852" s="49">
        <f>IF(AD2852="",0,COUNTIF($AD$7:AD2852,AD2852))</f>
        <v>0</v>
      </c>
      <c r="G2852" s="49" t="str">
        <f t="shared" si="710"/>
        <v>0</v>
      </c>
      <c r="H2852" s="49">
        <f>IF(AJ2852="",0,COUNTIF($AJ$7:AJ2852,AJ2852))</f>
        <v>0</v>
      </c>
      <c r="I2852" s="49" t="str">
        <f t="shared" si="711"/>
        <v>0</v>
      </c>
      <c r="J2852" s="120">
        <f t="shared" si="712"/>
        <v>0</v>
      </c>
      <c r="K2852" s="50" t="str">
        <f t="shared" si="713"/>
        <v>-</v>
      </c>
      <c r="L2852" s="49">
        <f>IF(N2852="",0,COUNTIF($N$7:N2852,N2852))</f>
        <v>0</v>
      </c>
      <c r="M2852" s="50" t="str">
        <f t="shared" si="714"/>
        <v>0</v>
      </c>
      <c r="N2852" s="49" t="str">
        <f t="shared" si="715"/>
        <v/>
      </c>
      <c r="O2852" s="1"/>
      <c r="P2852" s="112"/>
      <c r="Q2852" s="4"/>
      <c r="R2852" s="4"/>
      <c r="S2852" s="54" t="str">
        <f t="shared" si="716"/>
        <v/>
      </c>
      <c r="T2852" s="51"/>
      <c r="U2852" s="53"/>
      <c r="V2852" s="233"/>
      <c r="W2852" s="234" t="str">
        <f t="shared" si="717"/>
        <v/>
      </c>
      <c r="X2852" s="52"/>
      <c r="Y2852" s="53"/>
      <c r="Z2852" s="53"/>
      <c r="AA2852" s="53"/>
      <c r="AB2852" s="54" t="str">
        <f t="shared" si="718"/>
        <v/>
      </c>
      <c r="AC2852" s="54" t="str">
        <f t="shared" si="719"/>
        <v/>
      </c>
      <c r="AD2852" s="52"/>
      <c r="AE2852" s="53"/>
      <c r="AF2852" s="53"/>
      <c r="AG2852" s="53"/>
      <c r="AH2852" s="54" t="str">
        <f t="shared" si="720"/>
        <v/>
      </c>
      <c r="AI2852" s="54" t="str">
        <f t="shared" si="721"/>
        <v/>
      </c>
      <c r="AJ2852" s="52"/>
      <c r="AK2852" s="55"/>
      <c r="AL2852" s="55"/>
      <c r="AM2852" s="55"/>
      <c r="AN2852" s="54" t="str">
        <f t="shared" si="722"/>
        <v/>
      </c>
      <c r="AO2852" s="54" t="str">
        <f t="shared" si="723"/>
        <v/>
      </c>
      <c r="AP2852" s="53"/>
      <c r="AQ2852" s="53"/>
      <c r="AR2852" s="1"/>
      <c r="AS2852" s="1"/>
    </row>
    <row r="2853" spans="1:45" ht="18.75" customHeight="1" x14ac:dyDescent="0.35">
      <c r="A2853" s="1"/>
      <c r="B2853" s="49">
        <f>IF(R2853="",0,COUNTIF($R$7:R2853,R2853))</f>
        <v>0</v>
      </c>
      <c r="C2853" s="49" t="str">
        <f t="shared" si="708"/>
        <v>0</v>
      </c>
      <c r="D2853" s="49">
        <f>IF(X2853="",0,COUNTIF($X$7:X2853,X2853))</f>
        <v>0</v>
      </c>
      <c r="E2853" s="49" t="str">
        <f t="shared" si="709"/>
        <v>0</v>
      </c>
      <c r="F2853" s="49">
        <f>IF(AD2853="",0,COUNTIF($AD$7:AD2853,AD2853))</f>
        <v>0</v>
      </c>
      <c r="G2853" s="49" t="str">
        <f t="shared" si="710"/>
        <v>0</v>
      </c>
      <c r="H2853" s="49">
        <f>IF(AJ2853="",0,COUNTIF($AJ$7:AJ2853,AJ2853))</f>
        <v>0</v>
      </c>
      <c r="I2853" s="49" t="str">
        <f t="shared" si="711"/>
        <v>0</v>
      </c>
      <c r="J2853" s="120">
        <f t="shared" si="712"/>
        <v>0</v>
      </c>
      <c r="K2853" s="50" t="str">
        <f t="shared" si="713"/>
        <v>-</v>
      </c>
      <c r="L2853" s="49">
        <f>IF(N2853="",0,COUNTIF($N$7:N2853,N2853))</f>
        <v>0</v>
      </c>
      <c r="M2853" s="50" t="str">
        <f t="shared" si="714"/>
        <v>0</v>
      </c>
      <c r="N2853" s="49" t="str">
        <f t="shared" si="715"/>
        <v/>
      </c>
      <c r="O2853" s="1"/>
      <c r="P2853" s="112"/>
      <c r="Q2853" s="4"/>
      <c r="R2853" s="4"/>
      <c r="S2853" s="54" t="str">
        <f t="shared" si="716"/>
        <v/>
      </c>
      <c r="T2853" s="51"/>
      <c r="U2853" s="53"/>
      <c r="V2853" s="233"/>
      <c r="W2853" s="234" t="str">
        <f t="shared" si="717"/>
        <v/>
      </c>
      <c r="X2853" s="52"/>
      <c r="Y2853" s="53"/>
      <c r="Z2853" s="53"/>
      <c r="AA2853" s="53"/>
      <c r="AB2853" s="54" t="str">
        <f t="shared" si="718"/>
        <v/>
      </c>
      <c r="AC2853" s="54" t="str">
        <f t="shared" si="719"/>
        <v/>
      </c>
      <c r="AD2853" s="52"/>
      <c r="AE2853" s="53"/>
      <c r="AF2853" s="53"/>
      <c r="AG2853" s="53"/>
      <c r="AH2853" s="54" t="str">
        <f t="shared" si="720"/>
        <v/>
      </c>
      <c r="AI2853" s="54" t="str">
        <f t="shared" si="721"/>
        <v/>
      </c>
      <c r="AJ2853" s="52"/>
      <c r="AK2853" s="55"/>
      <c r="AL2853" s="55"/>
      <c r="AM2853" s="55"/>
      <c r="AN2853" s="54" t="str">
        <f t="shared" si="722"/>
        <v/>
      </c>
      <c r="AO2853" s="54" t="str">
        <f t="shared" si="723"/>
        <v/>
      </c>
      <c r="AP2853" s="53"/>
      <c r="AQ2853" s="53"/>
      <c r="AR2853" s="1"/>
      <c r="AS2853" s="1"/>
    </row>
    <row r="2854" spans="1:45" ht="18.75" customHeight="1" x14ac:dyDescent="0.35">
      <c r="A2854" s="1"/>
      <c r="B2854" s="49">
        <f>IF(R2854="",0,COUNTIF($R$7:R2854,R2854))</f>
        <v>0</v>
      </c>
      <c r="C2854" s="49" t="str">
        <f t="shared" si="708"/>
        <v>0</v>
      </c>
      <c r="D2854" s="49">
        <f>IF(X2854="",0,COUNTIF($X$7:X2854,X2854))</f>
        <v>0</v>
      </c>
      <c r="E2854" s="49" t="str">
        <f t="shared" si="709"/>
        <v>0</v>
      </c>
      <c r="F2854" s="49">
        <f>IF(AD2854="",0,COUNTIF($AD$7:AD2854,AD2854))</f>
        <v>0</v>
      </c>
      <c r="G2854" s="49" t="str">
        <f t="shared" si="710"/>
        <v>0</v>
      </c>
      <c r="H2854" s="49">
        <f>IF(AJ2854="",0,COUNTIF($AJ$7:AJ2854,AJ2854))</f>
        <v>0</v>
      </c>
      <c r="I2854" s="49" t="str">
        <f t="shared" si="711"/>
        <v>0</v>
      </c>
      <c r="J2854" s="120">
        <f t="shared" si="712"/>
        <v>0</v>
      </c>
      <c r="K2854" s="50" t="str">
        <f t="shared" si="713"/>
        <v>-</v>
      </c>
      <c r="L2854" s="49">
        <f>IF(N2854="",0,COUNTIF($N$7:N2854,N2854))</f>
        <v>0</v>
      </c>
      <c r="M2854" s="50" t="str">
        <f t="shared" si="714"/>
        <v>0</v>
      </c>
      <c r="N2854" s="49" t="str">
        <f t="shared" si="715"/>
        <v/>
      </c>
      <c r="O2854" s="1"/>
      <c r="P2854" s="112"/>
      <c r="Q2854" s="4"/>
      <c r="R2854" s="4"/>
      <c r="S2854" s="54" t="str">
        <f t="shared" si="716"/>
        <v/>
      </c>
      <c r="T2854" s="51"/>
      <c r="U2854" s="53"/>
      <c r="V2854" s="233"/>
      <c r="W2854" s="234" t="str">
        <f t="shared" si="717"/>
        <v/>
      </c>
      <c r="X2854" s="52"/>
      <c r="Y2854" s="53"/>
      <c r="Z2854" s="53"/>
      <c r="AA2854" s="53"/>
      <c r="AB2854" s="54" t="str">
        <f t="shared" si="718"/>
        <v/>
      </c>
      <c r="AC2854" s="54" t="str">
        <f t="shared" si="719"/>
        <v/>
      </c>
      <c r="AD2854" s="52"/>
      <c r="AE2854" s="53"/>
      <c r="AF2854" s="53"/>
      <c r="AG2854" s="53"/>
      <c r="AH2854" s="54" t="str">
        <f t="shared" si="720"/>
        <v/>
      </c>
      <c r="AI2854" s="54" t="str">
        <f t="shared" si="721"/>
        <v/>
      </c>
      <c r="AJ2854" s="52"/>
      <c r="AK2854" s="55"/>
      <c r="AL2854" s="55"/>
      <c r="AM2854" s="55"/>
      <c r="AN2854" s="54" t="str">
        <f t="shared" si="722"/>
        <v/>
      </c>
      <c r="AO2854" s="54" t="str">
        <f t="shared" si="723"/>
        <v/>
      </c>
      <c r="AP2854" s="53"/>
      <c r="AQ2854" s="53"/>
      <c r="AR2854" s="1"/>
      <c r="AS2854" s="1"/>
    </row>
    <row r="2855" spans="1:45" ht="18.75" customHeight="1" x14ac:dyDescent="0.35">
      <c r="A2855" s="1"/>
      <c r="B2855" s="49">
        <f>IF(R2855="",0,COUNTIF($R$7:R2855,R2855))</f>
        <v>0</v>
      </c>
      <c r="C2855" s="49" t="str">
        <f t="shared" si="708"/>
        <v>0</v>
      </c>
      <c r="D2855" s="49">
        <f>IF(X2855="",0,COUNTIF($X$7:X2855,X2855))</f>
        <v>0</v>
      </c>
      <c r="E2855" s="49" t="str">
        <f t="shared" si="709"/>
        <v>0</v>
      </c>
      <c r="F2855" s="49">
        <f>IF(AD2855="",0,COUNTIF($AD$7:AD2855,AD2855))</f>
        <v>0</v>
      </c>
      <c r="G2855" s="49" t="str">
        <f t="shared" si="710"/>
        <v>0</v>
      </c>
      <c r="H2855" s="49">
        <f>IF(AJ2855="",0,COUNTIF($AJ$7:AJ2855,AJ2855))</f>
        <v>0</v>
      </c>
      <c r="I2855" s="49" t="str">
        <f t="shared" si="711"/>
        <v>0</v>
      </c>
      <c r="J2855" s="120">
        <f t="shared" si="712"/>
        <v>0</v>
      </c>
      <c r="K2855" s="50" t="str">
        <f t="shared" si="713"/>
        <v>-</v>
      </c>
      <c r="L2855" s="49">
        <f>IF(N2855="",0,COUNTIF($N$7:N2855,N2855))</f>
        <v>0</v>
      </c>
      <c r="M2855" s="50" t="str">
        <f t="shared" si="714"/>
        <v>0</v>
      </c>
      <c r="N2855" s="49" t="str">
        <f t="shared" si="715"/>
        <v/>
      </c>
      <c r="O2855" s="1"/>
      <c r="P2855" s="112"/>
      <c r="Q2855" s="4"/>
      <c r="R2855" s="4"/>
      <c r="S2855" s="54" t="str">
        <f t="shared" si="716"/>
        <v/>
      </c>
      <c r="T2855" s="51"/>
      <c r="U2855" s="53"/>
      <c r="V2855" s="233"/>
      <c r="W2855" s="234" t="str">
        <f t="shared" si="717"/>
        <v/>
      </c>
      <c r="X2855" s="52"/>
      <c r="Y2855" s="53"/>
      <c r="Z2855" s="53"/>
      <c r="AA2855" s="53"/>
      <c r="AB2855" s="54" t="str">
        <f t="shared" si="718"/>
        <v/>
      </c>
      <c r="AC2855" s="54" t="str">
        <f t="shared" si="719"/>
        <v/>
      </c>
      <c r="AD2855" s="52"/>
      <c r="AE2855" s="53"/>
      <c r="AF2855" s="53"/>
      <c r="AG2855" s="53"/>
      <c r="AH2855" s="54" t="str">
        <f t="shared" si="720"/>
        <v/>
      </c>
      <c r="AI2855" s="54" t="str">
        <f t="shared" si="721"/>
        <v/>
      </c>
      <c r="AJ2855" s="52"/>
      <c r="AK2855" s="55"/>
      <c r="AL2855" s="55"/>
      <c r="AM2855" s="55"/>
      <c r="AN2855" s="54" t="str">
        <f t="shared" si="722"/>
        <v/>
      </c>
      <c r="AO2855" s="54" t="str">
        <f t="shared" si="723"/>
        <v/>
      </c>
      <c r="AP2855" s="53"/>
      <c r="AQ2855" s="53"/>
      <c r="AR2855" s="1"/>
      <c r="AS2855" s="1"/>
    </row>
    <row r="2856" spans="1:45" ht="18.75" customHeight="1" x14ac:dyDescent="0.35">
      <c r="A2856" s="1"/>
      <c r="B2856" s="49">
        <f>IF(R2856="",0,COUNTIF($R$7:R2856,R2856))</f>
        <v>0</v>
      </c>
      <c r="C2856" s="49" t="str">
        <f t="shared" si="708"/>
        <v>0</v>
      </c>
      <c r="D2856" s="49">
        <f>IF(X2856="",0,COUNTIF($X$7:X2856,X2856))</f>
        <v>0</v>
      </c>
      <c r="E2856" s="49" t="str">
        <f t="shared" si="709"/>
        <v>0</v>
      </c>
      <c r="F2856" s="49">
        <f>IF(AD2856="",0,COUNTIF($AD$7:AD2856,AD2856))</f>
        <v>0</v>
      </c>
      <c r="G2856" s="49" t="str">
        <f t="shared" si="710"/>
        <v>0</v>
      </c>
      <c r="H2856" s="49">
        <f>IF(AJ2856="",0,COUNTIF($AJ$7:AJ2856,AJ2856))</f>
        <v>0</v>
      </c>
      <c r="I2856" s="49" t="str">
        <f t="shared" si="711"/>
        <v>0</v>
      </c>
      <c r="J2856" s="120">
        <f t="shared" si="712"/>
        <v>0</v>
      </c>
      <c r="K2856" s="50" t="str">
        <f t="shared" si="713"/>
        <v>-</v>
      </c>
      <c r="L2856" s="49">
        <f>IF(N2856="",0,COUNTIF($N$7:N2856,N2856))</f>
        <v>0</v>
      </c>
      <c r="M2856" s="50" t="str">
        <f t="shared" si="714"/>
        <v>0</v>
      </c>
      <c r="N2856" s="49" t="str">
        <f t="shared" si="715"/>
        <v/>
      </c>
      <c r="O2856" s="1"/>
      <c r="P2856" s="112"/>
      <c r="Q2856" s="4"/>
      <c r="R2856" s="4"/>
      <c r="S2856" s="54" t="str">
        <f t="shared" si="716"/>
        <v/>
      </c>
      <c r="T2856" s="51"/>
      <c r="U2856" s="53"/>
      <c r="V2856" s="233"/>
      <c r="W2856" s="234" t="str">
        <f t="shared" si="717"/>
        <v/>
      </c>
      <c r="X2856" s="52"/>
      <c r="Y2856" s="53"/>
      <c r="Z2856" s="53"/>
      <c r="AA2856" s="53"/>
      <c r="AB2856" s="54" t="str">
        <f t="shared" si="718"/>
        <v/>
      </c>
      <c r="AC2856" s="54" t="str">
        <f t="shared" si="719"/>
        <v/>
      </c>
      <c r="AD2856" s="52"/>
      <c r="AE2856" s="53"/>
      <c r="AF2856" s="53"/>
      <c r="AG2856" s="53"/>
      <c r="AH2856" s="54" t="str">
        <f t="shared" si="720"/>
        <v/>
      </c>
      <c r="AI2856" s="54" t="str">
        <f t="shared" si="721"/>
        <v/>
      </c>
      <c r="AJ2856" s="52"/>
      <c r="AK2856" s="55"/>
      <c r="AL2856" s="55"/>
      <c r="AM2856" s="55"/>
      <c r="AN2856" s="54" t="str">
        <f t="shared" si="722"/>
        <v/>
      </c>
      <c r="AO2856" s="54" t="str">
        <f t="shared" si="723"/>
        <v/>
      </c>
      <c r="AP2856" s="53"/>
      <c r="AQ2856" s="53"/>
      <c r="AR2856" s="1"/>
      <c r="AS2856" s="1"/>
    </row>
    <row r="2857" spans="1:45" ht="18.75" customHeight="1" x14ac:dyDescent="0.35">
      <c r="A2857" s="1"/>
      <c r="B2857" s="49">
        <f>IF(R2857="",0,COUNTIF($R$7:R2857,R2857))</f>
        <v>0</v>
      </c>
      <c r="C2857" s="49" t="str">
        <f t="shared" si="708"/>
        <v>0</v>
      </c>
      <c r="D2857" s="49">
        <f>IF(X2857="",0,COUNTIF($X$7:X2857,X2857))</f>
        <v>0</v>
      </c>
      <c r="E2857" s="49" t="str">
        <f t="shared" si="709"/>
        <v>0</v>
      </c>
      <c r="F2857" s="49">
        <f>IF(AD2857="",0,COUNTIF($AD$7:AD2857,AD2857))</f>
        <v>0</v>
      </c>
      <c r="G2857" s="49" t="str">
        <f t="shared" si="710"/>
        <v>0</v>
      </c>
      <c r="H2857" s="49">
        <f>IF(AJ2857="",0,COUNTIF($AJ$7:AJ2857,AJ2857))</f>
        <v>0</v>
      </c>
      <c r="I2857" s="49" t="str">
        <f t="shared" si="711"/>
        <v>0</v>
      </c>
      <c r="J2857" s="120">
        <f t="shared" si="712"/>
        <v>0</v>
      </c>
      <c r="K2857" s="50" t="str">
        <f t="shared" si="713"/>
        <v>-</v>
      </c>
      <c r="L2857" s="49">
        <f>IF(N2857="",0,COUNTIF($N$7:N2857,N2857))</f>
        <v>0</v>
      </c>
      <c r="M2857" s="50" t="str">
        <f t="shared" si="714"/>
        <v>0</v>
      </c>
      <c r="N2857" s="49" t="str">
        <f t="shared" si="715"/>
        <v/>
      </c>
      <c r="O2857" s="1"/>
      <c r="P2857" s="112"/>
      <c r="Q2857" s="4"/>
      <c r="R2857" s="4"/>
      <c r="S2857" s="54" t="str">
        <f t="shared" si="716"/>
        <v/>
      </c>
      <c r="T2857" s="51"/>
      <c r="U2857" s="53"/>
      <c r="V2857" s="233"/>
      <c r="W2857" s="234" t="str">
        <f t="shared" si="717"/>
        <v/>
      </c>
      <c r="X2857" s="52"/>
      <c r="Y2857" s="53"/>
      <c r="Z2857" s="53"/>
      <c r="AA2857" s="53"/>
      <c r="AB2857" s="54" t="str">
        <f t="shared" si="718"/>
        <v/>
      </c>
      <c r="AC2857" s="54" t="str">
        <f t="shared" si="719"/>
        <v/>
      </c>
      <c r="AD2857" s="52"/>
      <c r="AE2857" s="53"/>
      <c r="AF2857" s="53"/>
      <c r="AG2857" s="53"/>
      <c r="AH2857" s="54" t="str">
        <f t="shared" si="720"/>
        <v/>
      </c>
      <c r="AI2857" s="54" t="str">
        <f t="shared" si="721"/>
        <v/>
      </c>
      <c r="AJ2857" s="52"/>
      <c r="AK2857" s="55"/>
      <c r="AL2857" s="55"/>
      <c r="AM2857" s="55"/>
      <c r="AN2857" s="54" t="str">
        <f t="shared" si="722"/>
        <v/>
      </c>
      <c r="AO2857" s="54" t="str">
        <f t="shared" si="723"/>
        <v/>
      </c>
      <c r="AP2857" s="53"/>
      <c r="AQ2857" s="53"/>
      <c r="AR2857" s="1"/>
      <c r="AS2857" s="1"/>
    </row>
    <row r="2858" spans="1:45" ht="18.75" customHeight="1" x14ac:dyDescent="0.35">
      <c r="A2858" s="1"/>
      <c r="B2858" s="49">
        <f>IF(R2858="",0,COUNTIF($R$7:R2858,R2858))</f>
        <v>0</v>
      </c>
      <c r="C2858" s="49" t="str">
        <f t="shared" si="708"/>
        <v>0</v>
      </c>
      <c r="D2858" s="49">
        <f>IF(X2858="",0,COUNTIF($X$7:X2858,X2858))</f>
        <v>0</v>
      </c>
      <c r="E2858" s="49" t="str">
        <f t="shared" si="709"/>
        <v>0</v>
      </c>
      <c r="F2858" s="49">
        <f>IF(AD2858="",0,COUNTIF($AD$7:AD2858,AD2858))</f>
        <v>0</v>
      </c>
      <c r="G2858" s="49" t="str">
        <f t="shared" si="710"/>
        <v>0</v>
      </c>
      <c r="H2858" s="49">
        <f>IF(AJ2858="",0,COUNTIF($AJ$7:AJ2858,AJ2858))</f>
        <v>0</v>
      </c>
      <c r="I2858" s="49" t="str">
        <f t="shared" si="711"/>
        <v>0</v>
      </c>
      <c r="J2858" s="120">
        <f t="shared" si="712"/>
        <v>0</v>
      </c>
      <c r="K2858" s="50" t="str">
        <f t="shared" si="713"/>
        <v>-</v>
      </c>
      <c r="L2858" s="49">
        <f>IF(N2858="",0,COUNTIF($N$7:N2858,N2858))</f>
        <v>0</v>
      </c>
      <c r="M2858" s="50" t="str">
        <f t="shared" si="714"/>
        <v>0</v>
      </c>
      <c r="N2858" s="49" t="str">
        <f t="shared" si="715"/>
        <v/>
      </c>
      <c r="O2858" s="1"/>
      <c r="P2858" s="112"/>
      <c r="Q2858" s="4"/>
      <c r="R2858" s="4"/>
      <c r="S2858" s="54" t="str">
        <f t="shared" si="716"/>
        <v/>
      </c>
      <c r="T2858" s="51"/>
      <c r="U2858" s="53"/>
      <c r="V2858" s="233"/>
      <c r="W2858" s="234" t="str">
        <f t="shared" si="717"/>
        <v/>
      </c>
      <c r="X2858" s="52"/>
      <c r="Y2858" s="53"/>
      <c r="Z2858" s="53"/>
      <c r="AA2858" s="53"/>
      <c r="AB2858" s="54" t="str">
        <f t="shared" si="718"/>
        <v/>
      </c>
      <c r="AC2858" s="54" t="str">
        <f t="shared" si="719"/>
        <v/>
      </c>
      <c r="AD2858" s="52"/>
      <c r="AE2858" s="53"/>
      <c r="AF2858" s="53"/>
      <c r="AG2858" s="53"/>
      <c r="AH2858" s="54" t="str">
        <f t="shared" si="720"/>
        <v/>
      </c>
      <c r="AI2858" s="54" t="str">
        <f t="shared" si="721"/>
        <v/>
      </c>
      <c r="AJ2858" s="52"/>
      <c r="AK2858" s="55"/>
      <c r="AL2858" s="55"/>
      <c r="AM2858" s="55"/>
      <c r="AN2858" s="54" t="str">
        <f t="shared" si="722"/>
        <v/>
      </c>
      <c r="AO2858" s="54" t="str">
        <f t="shared" si="723"/>
        <v/>
      </c>
      <c r="AP2858" s="53"/>
      <c r="AQ2858" s="53"/>
      <c r="AR2858" s="1"/>
      <c r="AS2858" s="1"/>
    </row>
    <row r="2859" spans="1:45" ht="18.75" customHeight="1" x14ac:dyDescent="0.35">
      <c r="A2859" s="1"/>
      <c r="B2859" s="49">
        <f>IF(R2859="",0,COUNTIF($R$7:R2859,R2859))</f>
        <v>0</v>
      </c>
      <c r="C2859" s="49" t="str">
        <f t="shared" si="708"/>
        <v>0</v>
      </c>
      <c r="D2859" s="49">
        <f>IF(X2859="",0,COUNTIF($X$7:X2859,X2859))</f>
        <v>0</v>
      </c>
      <c r="E2859" s="49" t="str">
        <f t="shared" si="709"/>
        <v>0</v>
      </c>
      <c r="F2859" s="49">
        <f>IF(AD2859="",0,COUNTIF($AD$7:AD2859,AD2859))</f>
        <v>0</v>
      </c>
      <c r="G2859" s="49" t="str">
        <f t="shared" si="710"/>
        <v>0</v>
      </c>
      <c r="H2859" s="49">
        <f>IF(AJ2859="",0,COUNTIF($AJ$7:AJ2859,AJ2859))</f>
        <v>0</v>
      </c>
      <c r="I2859" s="49" t="str">
        <f t="shared" si="711"/>
        <v>0</v>
      </c>
      <c r="J2859" s="120">
        <f t="shared" si="712"/>
        <v>0</v>
      </c>
      <c r="K2859" s="50" t="str">
        <f t="shared" si="713"/>
        <v>-</v>
      </c>
      <c r="L2859" s="49">
        <f>IF(N2859="",0,COUNTIF($N$7:N2859,N2859))</f>
        <v>0</v>
      </c>
      <c r="M2859" s="50" t="str">
        <f t="shared" si="714"/>
        <v>0</v>
      </c>
      <c r="N2859" s="49" t="str">
        <f t="shared" si="715"/>
        <v/>
      </c>
      <c r="O2859" s="1"/>
      <c r="P2859" s="112"/>
      <c r="Q2859" s="4"/>
      <c r="R2859" s="4"/>
      <c r="S2859" s="54" t="str">
        <f t="shared" si="716"/>
        <v/>
      </c>
      <c r="T2859" s="51"/>
      <c r="U2859" s="53"/>
      <c r="V2859" s="233"/>
      <c r="W2859" s="234" t="str">
        <f t="shared" si="717"/>
        <v/>
      </c>
      <c r="X2859" s="52"/>
      <c r="Y2859" s="53"/>
      <c r="Z2859" s="53"/>
      <c r="AA2859" s="53"/>
      <c r="AB2859" s="54" t="str">
        <f t="shared" si="718"/>
        <v/>
      </c>
      <c r="AC2859" s="54" t="str">
        <f t="shared" si="719"/>
        <v/>
      </c>
      <c r="AD2859" s="52"/>
      <c r="AE2859" s="53"/>
      <c r="AF2859" s="53"/>
      <c r="AG2859" s="53"/>
      <c r="AH2859" s="54" t="str">
        <f t="shared" si="720"/>
        <v/>
      </c>
      <c r="AI2859" s="54" t="str">
        <f t="shared" si="721"/>
        <v/>
      </c>
      <c r="AJ2859" s="52"/>
      <c r="AK2859" s="55"/>
      <c r="AL2859" s="55"/>
      <c r="AM2859" s="55"/>
      <c r="AN2859" s="54" t="str">
        <f t="shared" si="722"/>
        <v/>
      </c>
      <c r="AO2859" s="54" t="str">
        <f t="shared" si="723"/>
        <v/>
      </c>
      <c r="AP2859" s="53"/>
      <c r="AQ2859" s="53"/>
      <c r="AR2859" s="1"/>
      <c r="AS2859" s="1"/>
    </row>
    <row r="2860" spans="1:45" ht="18.75" customHeight="1" x14ac:dyDescent="0.35">
      <c r="A2860" s="1"/>
      <c r="B2860" s="49">
        <f>IF(R2860="",0,COUNTIF($R$7:R2860,R2860))</f>
        <v>0</v>
      </c>
      <c r="C2860" s="49" t="str">
        <f t="shared" si="708"/>
        <v>0</v>
      </c>
      <c r="D2860" s="49">
        <f>IF(X2860="",0,COUNTIF($X$7:X2860,X2860))</f>
        <v>0</v>
      </c>
      <c r="E2860" s="49" t="str">
        <f t="shared" si="709"/>
        <v>0</v>
      </c>
      <c r="F2860" s="49">
        <f>IF(AD2860="",0,COUNTIF($AD$7:AD2860,AD2860))</f>
        <v>0</v>
      </c>
      <c r="G2860" s="49" t="str">
        <f t="shared" si="710"/>
        <v>0</v>
      </c>
      <c r="H2860" s="49">
        <f>IF(AJ2860="",0,COUNTIF($AJ$7:AJ2860,AJ2860))</f>
        <v>0</v>
      </c>
      <c r="I2860" s="49" t="str">
        <f t="shared" si="711"/>
        <v>0</v>
      </c>
      <c r="J2860" s="120">
        <f t="shared" si="712"/>
        <v>0</v>
      </c>
      <c r="K2860" s="50" t="str">
        <f t="shared" si="713"/>
        <v>-</v>
      </c>
      <c r="L2860" s="49">
        <f>IF(N2860="",0,COUNTIF($N$7:N2860,N2860))</f>
        <v>0</v>
      </c>
      <c r="M2860" s="50" t="str">
        <f t="shared" si="714"/>
        <v>0</v>
      </c>
      <c r="N2860" s="49" t="str">
        <f t="shared" si="715"/>
        <v/>
      </c>
      <c r="O2860" s="1"/>
      <c r="P2860" s="112"/>
      <c r="Q2860" s="4"/>
      <c r="R2860" s="4"/>
      <c r="S2860" s="54" t="str">
        <f t="shared" si="716"/>
        <v/>
      </c>
      <c r="T2860" s="51"/>
      <c r="U2860" s="53"/>
      <c r="V2860" s="233"/>
      <c r="W2860" s="234" t="str">
        <f t="shared" si="717"/>
        <v/>
      </c>
      <c r="X2860" s="52"/>
      <c r="Y2860" s="53"/>
      <c r="Z2860" s="53"/>
      <c r="AA2860" s="53"/>
      <c r="AB2860" s="54" t="str">
        <f t="shared" si="718"/>
        <v/>
      </c>
      <c r="AC2860" s="54" t="str">
        <f t="shared" si="719"/>
        <v/>
      </c>
      <c r="AD2860" s="52"/>
      <c r="AE2860" s="53"/>
      <c r="AF2860" s="53"/>
      <c r="AG2860" s="53"/>
      <c r="AH2860" s="54" t="str">
        <f t="shared" si="720"/>
        <v/>
      </c>
      <c r="AI2860" s="54" t="str">
        <f t="shared" si="721"/>
        <v/>
      </c>
      <c r="AJ2860" s="52"/>
      <c r="AK2860" s="55"/>
      <c r="AL2860" s="55"/>
      <c r="AM2860" s="55"/>
      <c r="AN2860" s="54" t="str">
        <f t="shared" si="722"/>
        <v/>
      </c>
      <c r="AO2860" s="54" t="str">
        <f t="shared" si="723"/>
        <v/>
      </c>
      <c r="AP2860" s="53"/>
      <c r="AQ2860" s="53"/>
      <c r="AR2860" s="1"/>
      <c r="AS2860" s="1"/>
    </row>
    <row r="2861" spans="1:45" ht="18.75" customHeight="1" x14ac:dyDescent="0.35">
      <c r="A2861" s="1"/>
      <c r="B2861" s="49">
        <f>IF(R2861="",0,COUNTIF($R$7:R2861,R2861))</f>
        <v>0</v>
      </c>
      <c r="C2861" s="49" t="str">
        <f t="shared" si="708"/>
        <v>0</v>
      </c>
      <c r="D2861" s="49">
        <f>IF(X2861="",0,COUNTIF($X$7:X2861,X2861))</f>
        <v>0</v>
      </c>
      <c r="E2861" s="49" t="str">
        <f t="shared" si="709"/>
        <v>0</v>
      </c>
      <c r="F2861" s="49">
        <f>IF(AD2861="",0,COUNTIF($AD$7:AD2861,AD2861))</f>
        <v>0</v>
      </c>
      <c r="G2861" s="49" t="str">
        <f t="shared" si="710"/>
        <v>0</v>
      </c>
      <c r="H2861" s="49">
        <f>IF(AJ2861="",0,COUNTIF($AJ$7:AJ2861,AJ2861))</f>
        <v>0</v>
      </c>
      <c r="I2861" s="49" t="str">
        <f t="shared" si="711"/>
        <v>0</v>
      </c>
      <c r="J2861" s="120">
        <f t="shared" si="712"/>
        <v>0</v>
      </c>
      <c r="K2861" s="50" t="str">
        <f t="shared" si="713"/>
        <v>-</v>
      </c>
      <c r="L2861" s="49">
        <f>IF(N2861="",0,COUNTIF($N$7:N2861,N2861))</f>
        <v>0</v>
      </c>
      <c r="M2861" s="50" t="str">
        <f t="shared" si="714"/>
        <v>0</v>
      </c>
      <c r="N2861" s="49" t="str">
        <f t="shared" si="715"/>
        <v/>
      </c>
      <c r="O2861" s="1"/>
      <c r="P2861" s="112"/>
      <c r="Q2861" s="4"/>
      <c r="R2861" s="4"/>
      <c r="S2861" s="54" t="str">
        <f t="shared" si="716"/>
        <v/>
      </c>
      <c r="T2861" s="51"/>
      <c r="U2861" s="53"/>
      <c r="V2861" s="233"/>
      <c r="W2861" s="234" t="str">
        <f t="shared" si="717"/>
        <v/>
      </c>
      <c r="X2861" s="52"/>
      <c r="Y2861" s="53"/>
      <c r="Z2861" s="53"/>
      <c r="AA2861" s="53"/>
      <c r="AB2861" s="54" t="str">
        <f t="shared" si="718"/>
        <v/>
      </c>
      <c r="AC2861" s="54" t="str">
        <f t="shared" si="719"/>
        <v/>
      </c>
      <c r="AD2861" s="52"/>
      <c r="AE2861" s="53"/>
      <c r="AF2861" s="53"/>
      <c r="AG2861" s="53"/>
      <c r="AH2861" s="54" t="str">
        <f t="shared" si="720"/>
        <v/>
      </c>
      <c r="AI2861" s="54" t="str">
        <f t="shared" si="721"/>
        <v/>
      </c>
      <c r="AJ2861" s="52"/>
      <c r="AK2861" s="55"/>
      <c r="AL2861" s="55"/>
      <c r="AM2861" s="55"/>
      <c r="AN2861" s="54" t="str">
        <f t="shared" si="722"/>
        <v/>
      </c>
      <c r="AO2861" s="54" t="str">
        <f t="shared" si="723"/>
        <v/>
      </c>
      <c r="AP2861" s="53"/>
      <c r="AQ2861" s="53"/>
      <c r="AR2861" s="1"/>
      <c r="AS2861" s="1"/>
    </row>
    <row r="2862" spans="1:45" ht="18.75" customHeight="1" x14ac:dyDescent="0.35">
      <c r="A2862" s="1"/>
      <c r="B2862" s="49">
        <f>IF(R2862="",0,COUNTIF($R$7:R2862,R2862))</f>
        <v>0</v>
      </c>
      <c r="C2862" s="49" t="str">
        <f t="shared" si="708"/>
        <v>0</v>
      </c>
      <c r="D2862" s="49">
        <f>IF(X2862="",0,COUNTIF($X$7:X2862,X2862))</f>
        <v>0</v>
      </c>
      <c r="E2862" s="49" t="str">
        <f t="shared" si="709"/>
        <v>0</v>
      </c>
      <c r="F2862" s="49">
        <f>IF(AD2862="",0,COUNTIF($AD$7:AD2862,AD2862))</f>
        <v>0</v>
      </c>
      <c r="G2862" s="49" t="str">
        <f t="shared" si="710"/>
        <v>0</v>
      </c>
      <c r="H2862" s="49">
        <f>IF(AJ2862="",0,COUNTIF($AJ$7:AJ2862,AJ2862))</f>
        <v>0</v>
      </c>
      <c r="I2862" s="49" t="str">
        <f t="shared" si="711"/>
        <v>0</v>
      </c>
      <c r="J2862" s="120">
        <f t="shared" si="712"/>
        <v>0</v>
      </c>
      <c r="K2862" s="50" t="str">
        <f t="shared" si="713"/>
        <v>-</v>
      </c>
      <c r="L2862" s="49">
        <f>IF(N2862="",0,COUNTIF($N$7:N2862,N2862))</f>
        <v>0</v>
      </c>
      <c r="M2862" s="50" t="str">
        <f t="shared" si="714"/>
        <v>0</v>
      </c>
      <c r="N2862" s="49" t="str">
        <f t="shared" si="715"/>
        <v/>
      </c>
      <c r="O2862" s="1"/>
      <c r="P2862" s="112"/>
      <c r="Q2862" s="4"/>
      <c r="R2862" s="4"/>
      <c r="S2862" s="54" t="str">
        <f t="shared" si="716"/>
        <v/>
      </c>
      <c r="T2862" s="51"/>
      <c r="U2862" s="53"/>
      <c r="V2862" s="233"/>
      <c r="W2862" s="234" t="str">
        <f t="shared" si="717"/>
        <v/>
      </c>
      <c r="X2862" s="52"/>
      <c r="Y2862" s="53"/>
      <c r="Z2862" s="53"/>
      <c r="AA2862" s="53"/>
      <c r="AB2862" s="54" t="str">
        <f t="shared" si="718"/>
        <v/>
      </c>
      <c r="AC2862" s="54" t="str">
        <f t="shared" si="719"/>
        <v/>
      </c>
      <c r="AD2862" s="52"/>
      <c r="AE2862" s="53"/>
      <c r="AF2862" s="53"/>
      <c r="AG2862" s="53"/>
      <c r="AH2862" s="54" t="str">
        <f t="shared" si="720"/>
        <v/>
      </c>
      <c r="AI2862" s="54" t="str">
        <f t="shared" si="721"/>
        <v/>
      </c>
      <c r="AJ2862" s="52"/>
      <c r="AK2862" s="55"/>
      <c r="AL2862" s="55"/>
      <c r="AM2862" s="55"/>
      <c r="AN2862" s="54" t="str">
        <f t="shared" si="722"/>
        <v/>
      </c>
      <c r="AO2862" s="54" t="str">
        <f t="shared" si="723"/>
        <v/>
      </c>
      <c r="AP2862" s="53"/>
      <c r="AQ2862" s="53"/>
      <c r="AR2862" s="1"/>
      <c r="AS2862" s="1"/>
    </row>
    <row r="2863" spans="1:45" ht="18.75" customHeight="1" x14ac:dyDescent="0.35">
      <c r="A2863" s="1"/>
      <c r="B2863" s="49">
        <f>IF(R2863="",0,COUNTIF($R$7:R2863,R2863))</f>
        <v>0</v>
      </c>
      <c r="C2863" s="49" t="str">
        <f t="shared" si="708"/>
        <v>0</v>
      </c>
      <c r="D2863" s="49">
        <f>IF(X2863="",0,COUNTIF($X$7:X2863,X2863))</f>
        <v>0</v>
      </c>
      <c r="E2863" s="49" t="str">
        <f t="shared" si="709"/>
        <v>0</v>
      </c>
      <c r="F2863" s="49">
        <f>IF(AD2863="",0,COUNTIF($AD$7:AD2863,AD2863))</f>
        <v>0</v>
      </c>
      <c r="G2863" s="49" t="str">
        <f t="shared" si="710"/>
        <v>0</v>
      </c>
      <c r="H2863" s="49">
        <f>IF(AJ2863="",0,COUNTIF($AJ$7:AJ2863,AJ2863))</f>
        <v>0</v>
      </c>
      <c r="I2863" s="49" t="str">
        <f t="shared" si="711"/>
        <v>0</v>
      </c>
      <c r="J2863" s="120">
        <f t="shared" si="712"/>
        <v>0</v>
      </c>
      <c r="K2863" s="50" t="str">
        <f t="shared" si="713"/>
        <v>-</v>
      </c>
      <c r="L2863" s="49">
        <f>IF(N2863="",0,COUNTIF($N$7:N2863,N2863))</f>
        <v>0</v>
      </c>
      <c r="M2863" s="50" t="str">
        <f t="shared" si="714"/>
        <v>0</v>
      </c>
      <c r="N2863" s="49" t="str">
        <f t="shared" si="715"/>
        <v/>
      </c>
      <c r="O2863" s="1"/>
      <c r="P2863" s="112"/>
      <c r="Q2863" s="4"/>
      <c r="R2863" s="4"/>
      <c r="S2863" s="54" t="str">
        <f t="shared" si="716"/>
        <v/>
      </c>
      <c r="T2863" s="51"/>
      <c r="U2863" s="53"/>
      <c r="V2863" s="233"/>
      <c r="W2863" s="234" t="str">
        <f t="shared" si="717"/>
        <v/>
      </c>
      <c r="X2863" s="52"/>
      <c r="Y2863" s="53"/>
      <c r="Z2863" s="53"/>
      <c r="AA2863" s="53"/>
      <c r="AB2863" s="54" t="str">
        <f t="shared" si="718"/>
        <v/>
      </c>
      <c r="AC2863" s="54" t="str">
        <f t="shared" si="719"/>
        <v/>
      </c>
      <c r="AD2863" s="52"/>
      <c r="AE2863" s="53"/>
      <c r="AF2863" s="53"/>
      <c r="AG2863" s="53"/>
      <c r="AH2863" s="54" t="str">
        <f t="shared" si="720"/>
        <v/>
      </c>
      <c r="AI2863" s="54" t="str">
        <f t="shared" si="721"/>
        <v/>
      </c>
      <c r="AJ2863" s="52"/>
      <c r="AK2863" s="55"/>
      <c r="AL2863" s="55"/>
      <c r="AM2863" s="55"/>
      <c r="AN2863" s="54" t="str">
        <f t="shared" si="722"/>
        <v/>
      </c>
      <c r="AO2863" s="54" t="str">
        <f t="shared" si="723"/>
        <v/>
      </c>
      <c r="AP2863" s="53"/>
      <c r="AQ2863" s="53"/>
      <c r="AR2863" s="1"/>
      <c r="AS2863" s="1"/>
    </row>
    <row r="2864" spans="1:45" ht="18.75" customHeight="1" x14ac:dyDescent="0.35">
      <c r="A2864" s="1"/>
      <c r="B2864" s="49">
        <f>IF(R2864="",0,COUNTIF($R$7:R2864,R2864))</f>
        <v>0</v>
      </c>
      <c r="C2864" s="49" t="str">
        <f t="shared" si="708"/>
        <v>0</v>
      </c>
      <c r="D2864" s="49">
        <f>IF(X2864="",0,COUNTIF($X$7:X2864,X2864))</f>
        <v>0</v>
      </c>
      <c r="E2864" s="49" t="str">
        <f t="shared" si="709"/>
        <v>0</v>
      </c>
      <c r="F2864" s="49">
        <f>IF(AD2864="",0,COUNTIF($AD$7:AD2864,AD2864))</f>
        <v>0</v>
      </c>
      <c r="G2864" s="49" t="str">
        <f t="shared" si="710"/>
        <v>0</v>
      </c>
      <c r="H2864" s="49">
        <f>IF(AJ2864="",0,COUNTIF($AJ$7:AJ2864,AJ2864))</f>
        <v>0</v>
      </c>
      <c r="I2864" s="49" t="str">
        <f t="shared" si="711"/>
        <v>0</v>
      </c>
      <c r="J2864" s="120">
        <f t="shared" si="712"/>
        <v>0</v>
      </c>
      <c r="K2864" s="50" t="str">
        <f t="shared" si="713"/>
        <v>-</v>
      </c>
      <c r="L2864" s="49">
        <f>IF(N2864="",0,COUNTIF($N$7:N2864,N2864))</f>
        <v>0</v>
      </c>
      <c r="M2864" s="50" t="str">
        <f t="shared" si="714"/>
        <v>0</v>
      </c>
      <c r="N2864" s="49" t="str">
        <f t="shared" si="715"/>
        <v/>
      </c>
      <c r="O2864" s="1"/>
      <c r="P2864" s="112"/>
      <c r="Q2864" s="4"/>
      <c r="R2864" s="4"/>
      <c r="S2864" s="54" t="str">
        <f t="shared" si="716"/>
        <v/>
      </c>
      <c r="T2864" s="51"/>
      <c r="U2864" s="53"/>
      <c r="V2864" s="233"/>
      <c r="W2864" s="234" t="str">
        <f t="shared" si="717"/>
        <v/>
      </c>
      <c r="X2864" s="52"/>
      <c r="Y2864" s="53"/>
      <c r="Z2864" s="53"/>
      <c r="AA2864" s="53"/>
      <c r="AB2864" s="54" t="str">
        <f t="shared" si="718"/>
        <v/>
      </c>
      <c r="AC2864" s="54" t="str">
        <f t="shared" si="719"/>
        <v/>
      </c>
      <c r="AD2864" s="52"/>
      <c r="AE2864" s="53"/>
      <c r="AF2864" s="53"/>
      <c r="AG2864" s="53"/>
      <c r="AH2864" s="54" t="str">
        <f t="shared" si="720"/>
        <v/>
      </c>
      <c r="AI2864" s="54" t="str">
        <f t="shared" si="721"/>
        <v/>
      </c>
      <c r="AJ2864" s="52"/>
      <c r="AK2864" s="55"/>
      <c r="AL2864" s="55"/>
      <c r="AM2864" s="55"/>
      <c r="AN2864" s="54" t="str">
        <f t="shared" si="722"/>
        <v/>
      </c>
      <c r="AO2864" s="54" t="str">
        <f t="shared" si="723"/>
        <v/>
      </c>
      <c r="AP2864" s="53"/>
      <c r="AQ2864" s="53"/>
      <c r="AR2864" s="1"/>
      <c r="AS2864" s="1"/>
    </row>
    <row r="2865" spans="1:45" ht="18.75" customHeight="1" x14ac:dyDescent="0.35">
      <c r="A2865" s="1"/>
      <c r="B2865" s="49">
        <f>IF(R2865="",0,COUNTIF($R$7:R2865,R2865))</f>
        <v>0</v>
      </c>
      <c r="C2865" s="49" t="str">
        <f t="shared" si="708"/>
        <v>0</v>
      </c>
      <c r="D2865" s="49">
        <f>IF(X2865="",0,COUNTIF($X$7:X2865,X2865))</f>
        <v>0</v>
      </c>
      <c r="E2865" s="49" t="str">
        <f t="shared" si="709"/>
        <v>0</v>
      </c>
      <c r="F2865" s="49">
        <f>IF(AD2865="",0,COUNTIF($AD$7:AD2865,AD2865))</f>
        <v>0</v>
      </c>
      <c r="G2865" s="49" t="str">
        <f t="shared" si="710"/>
        <v>0</v>
      </c>
      <c r="H2865" s="49">
        <f>IF(AJ2865="",0,COUNTIF($AJ$7:AJ2865,AJ2865))</f>
        <v>0</v>
      </c>
      <c r="I2865" s="49" t="str">
        <f t="shared" si="711"/>
        <v>0</v>
      </c>
      <c r="J2865" s="120">
        <f t="shared" si="712"/>
        <v>0</v>
      </c>
      <c r="K2865" s="50" t="str">
        <f t="shared" si="713"/>
        <v>-</v>
      </c>
      <c r="L2865" s="49">
        <f>IF(N2865="",0,COUNTIF($N$7:N2865,N2865))</f>
        <v>0</v>
      </c>
      <c r="M2865" s="50" t="str">
        <f t="shared" si="714"/>
        <v>0</v>
      </c>
      <c r="N2865" s="49" t="str">
        <f t="shared" si="715"/>
        <v/>
      </c>
      <c r="O2865" s="1"/>
      <c r="P2865" s="112"/>
      <c r="Q2865" s="4"/>
      <c r="R2865" s="4"/>
      <c r="S2865" s="54" t="str">
        <f t="shared" si="716"/>
        <v/>
      </c>
      <c r="T2865" s="51"/>
      <c r="U2865" s="53"/>
      <c r="V2865" s="233"/>
      <c r="W2865" s="234" t="str">
        <f t="shared" si="717"/>
        <v/>
      </c>
      <c r="X2865" s="52"/>
      <c r="Y2865" s="53"/>
      <c r="Z2865" s="53"/>
      <c r="AA2865" s="53"/>
      <c r="AB2865" s="54" t="str">
        <f t="shared" si="718"/>
        <v/>
      </c>
      <c r="AC2865" s="54" t="str">
        <f t="shared" si="719"/>
        <v/>
      </c>
      <c r="AD2865" s="52"/>
      <c r="AE2865" s="53"/>
      <c r="AF2865" s="53"/>
      <c r="AG2865" s="53"/>
      <c r="AH2865" s="54" t="str">
        <f t="shared" si="720"/>
        <v/>
      </c>
      <c r="AI2865" s="54" t="str">
        <f t="shared" si="721"/>
        <v/>
      </c>
      <c r="AJ2865" s="52"/>
      <c r="AK2865" s="55"/>
      <c r="AL2865" s="55"/>
      <c r="AM2865" s="55"/>
      <c r="AN2865" s="54" t="str">
        <f t="shared" si="722"/>
        <v/>
      </c>
      <c r="AO2865" s="54" t="str">
        <f t="shared" si="723"/>
        <v/>
      </c>
      <c r="AP2865" s="53"/>
      <c r="AQ2865" s="53"/>
      <c r="AR2865" s="1"/>
      <c r="AS2865" s="1"/>
    </row>
    <row r="2866" spans="1:45" ht="18.75" customHeight="1" x14ac:dyDescent="0.35">
      <c r="A2866" s="1"/>
      <c r="B2866" s="49">
        <f>IF(R2866="",0,COUNTIF($R$7:R2866,R2866))</f>
        <v>0</v>
      </c>
      <c r="C2866" s="49" t="str">
        <f t="shared" si="708"/>
        <v>0</v>
      </c>
      <c r="D2866" s="49">
        <f>IF(X2866="",0,COUNTIF($X$7:X2866,X2866))</f>
        <v>0</v>
      </c>
      <c r="E2866" s="49" t="str">
        <f t="shared" si="709"/>
        <v>0</v>
      </c>
      <c r="F2866" s="49">
        <f>IF(AD2866="",0,COUNTIF($AD$7:AD2866,AD2866))</f>
        <v>0</v>
      </c>
      <c r="G2866" s="49" t="str">
        <f t="shared" si="710"/>
        <v>0</v>
      </c>
      <c r="H2866" s="49">
        <f>IF(AJ2866="",0,COUNTIF($AJ$7:AJ2866,AJ2866))</f>
        <v>0</v>
      </c>
      <c r="I2866" s="49" t="str">
        <f t="shared" si="711"/>
        <v>0</v>
      </c>
      <c r="J2866" s="120">
        <f t="shared" si="712"/>
        <v>0</v>
      </c>
      <c r="K2866" s="50" t="str">
        <f t="shared" si="713"/>
        <v>-</v>
      </c>
      <c r="L2866" s="49">
        <f>IF(N2866="",0,COUNTIF($N$7:N2866,N2866))</f>
        <v>0</v>
      </c>
      <c r="M2866" s="50" t="str">
        <f t="shared" si="714"/>
        <v>0</v>
      </c>
      <c r="N2866" s="49" t="str">
        <f t="shared" si="715"/>
        <v/>
      </c>
      <c r="O2866" s="1"/>
      <c r="P2866" s="112"/>
      <c r="Q2866" s="4"/>
      <c r="R2866" s="4"/>
      <c r="S2866" s="54" t="str">
        <f t="shared" si="716"/>
        <v/>
      </c>
      <c r="T2866" s="51"/>
      <c r="U2866" s="53"/>
      <c r="V2866" s="233"/>
      <c r="W2866" s="234" t="str">
        <f t="shared" si="717"/>
        <v/>
      </c>
      <c r="X2866" s="52"/>
      <c r="Y2866" s="53"/>
      <c r="Z2866" s="53"/>
      <c r="AA2866" s="53"/>
      <c r="AB2866" s="54" t="str">
        <f t="shared" si="718"/>
        <v/>
      </c>
      <c r="AC2866" s="54" t="str">
        <f t="shared" si="719"/>
        <v/>
      </c>
      <c r="AD2866" s="52"/>
      <c r="AE2866" s="53"/>
      <c r="AF2866" s="53"/>
      <c r="AG2866" s="53"/>
      <c r="AH2866" s="54" t="str">
        <f t="shared" si="720"/>
        <v/>
      </c>
      <c r="AI2866" s="54" t="str">
        <f t="shared" si="721"/>
        <v/>
      </c>
      <c r="AJ2866" s="52"/>
      <c r="AK2866" s="55"/>
      <c r="AL2866" s="55"/>
      <c r="AM2866" s="55"/>
      <c r="AN2866" s="54" t="str">
        <f t="shared" si="722"/>
        <v/>
      </c>
      <c r="AO2866" s="54" t="str">
        <f t="shared" si="723"/>
        <v/>
      </c>
      <c r="AP2866" s="53"/>
      <c r="AQ2866" s="53"/>
      <c r="AR2866" s="1"/>
      <c r="AS2866" s="1"/>
    </row>
    <row r="2867" spans="1:45" ht="18.75" customHeight="1" x14ac:dyDescent="0.35">
      <c r="A2867" s="1"/>
      <c r="B2867" s="49">
        <f>IF(R2867="",0,COUNTIF($R$7:R2867,R2867))</f>
        <v>0</v>
      </c>
      <c r="C2867" s="49" t="str">
        <f t="shared" ref="C2867:C2930" si="724">B2867&amp;R2867</f>
        <v>0</v>
      </c>
      <c r="D2867" s="49">
        <f>IF(X2867="",0,COUNTIF($X$7:X2867,X2867))</f>
        <v>0</v>
      </c>
      <c r="E2867" s="49" t="str">
        <f t="shared" ref="E2867:E2930" si="725">D2867&amp;X2867</f>
        <v>0</v>
      </c>
      <c r="F2867" s="49">
        <f>IF(AD2867="",0,COUNTIF($AD$7:AD2867,AD2867))</f>
        <v>0</v>
      </c>
      <c r="G2867" s="49" t="str">
        <f t="shared" ref="G2867:G2930" si="726">F2867&amp;AD2867</f>
        <v>0</v>
      </c>
      <c r="H2867" s="49">
        <f>IF(AJ2867="",0,COUNTIF($AJ$7:AJ2867,AJ2867))</f>
        <v>0</v>
      </c>
      <c r="I2867" s="49" t="str">
        <f t="shared" ref="I2867:I2930" si="727">H2867&amp;AJ2867</f>
        <v>0</v>
      </c>
      <c r="J2867" s="120">
        <f t="shared" ref="J2867:J2930" si="728">Y2867+AE2867+AK2867</f>
        <v>0</v>
      </c>
      <c r="K2867" s="50" t="str">
        <f t="shared" ref="K2867:K2930" si="729">IF(R2867="","-",IF(P2867&lt;&gt;"",P2867,K2866))</f>
        <v>-</v>
      </c>
      <c r="L2867" s="49">
        <f>IF(N2867="",0,COUNTIF($N$7:N2867,N2867))</f>
        <v>0</v>
      </c>
      <c r="M2867" s="50" t="str">
        <f t="shared" ref="M2867:M2930" si="730">L2867&amp;N2867</f>
        <v>0</v>
      </c>
      <c r="N2867" s="49" t="str">
        <f t="shared" ref="N2867:N2930" si="731">IF(R2867="","",IF(Q2867&lt;&gt;"",Q2867,N2866))</f>
        <v/>
      </c>
      <c r="O2867" s="1"/>
      <c r="P2867" s="112"/>
      <c r="Q2867" s="4"/>
      <c r="R2867" s="4"/>
      <c r="S2867" s="54" t="str">
        <f t="shared" ref="S2867:S2930" si="732">IF(R2867&lt;&gt;"",VLOOKUP(R2867,DP,2,FALSE),"")</f>
        <v/>
      </c>
      <c r="T2867" s="51"/>
      <c r="U2867" s="53"/>
      <c r="V2867" s="233"/>
      <c r="W2867" s="234" t="str">
        <f t="shared" ref="W2867:W2930" si="733">IF(AND(R2867&lt;&gt;"",U2867&lt;&gt;""),$U2867*$V2867,"")</f>
        <v/>
      </c>
      <c r="X2867" s="52"/>
      <c r="Y2867" s="53"/>
      <c r="Z2867" s="53"/>
      <c r="AA2867" s="53"/>
      <c r="AB2867" s="54" t="str">
        <f t="shared" ref="AB2867:AB2930" si="734">IF(AND(R2867&lt;&gt;"",X2867&lt;&gt;""),$Y2867*$Z2867,"")</f>
        <v/>
      </c>
      <c r="AC2867" s="54" t="str">
        <f t="shared" ref="AC2867:AC2930" si="735">IF(AND(R2867&lt;&gt;"",X2867&lt;&gt;""),$Y2867*$AA2867,"")</f>
        <v/>
      </c>
      <c r="AD2867" s="52"/>
      <c r="AE2867" s="53"/>
      <c r="AF2867" s="53"/>
      <c r="AG2867" s="53"/>
      <c r="AH2867" s="54" t="str">
        <f t="shared" ref="AH2867:AH2930" si="736">IF(AND(R2867&lt;&gt;"",AD2867&lt;&gt;""),$AE2867*$AF2867,"")</f>
        <v/>
      </c>
      <c r="AI2867" s="54" t="str">
        <f t="shared" ref="AI2867:AI2930" si="737">IF(AND(R2867&lt;&gt;"",AD2867&lt;&gt;""),$AE2867*$AG2867,"")</f>
        <v/>
      </c>
      <c r="AJ2867" s="52"/>
      <c r="AK2867" s="55"/>
      <c r="AL2867" s="55"/>
      <c r="AM2867" s="55"/>
      <c r="AN2867" s="54" t="str">
        <f t="shared" ref="AN2867:AN2930" si="738">IF(AND(R2867&lt;&gt;"",AJ2867&lt;&gt;""),$AK2867*$AL2867,"")</f>
        <v/>
      </c>
      <c r="AO2867" s="54" t="str">
        <f t="shared" ref="AO2867:AO2930" si="739">IF(AND(R2867&lt;&gt;"",AJ2867&lt;&gt;""),$AK2867*$AM2867,"")</f>
        <v/>
      </c>
      <c r="AP2867" s="53"/>
      <c r="AQ2867" s="53"/>
      <c r="AR2867" s="1"/>
      <c r="AS2867" s="1"/>
    </row>
    <row r="2868" spans="1:45" ht="18.75" customHeight="1" x14ac:dyDescent="0.35">
      <c r="A2868" s="1"/>
      <c r="B2868" s="49">
        <f>IF(R2868="",0,COUNTIF($R$7:R2868,R2868))</f>
        <v>0</v>
      </c>
      <c r="C2868" s="49" t="str">
        <f t="shared" si="724"/>
        <v>0</v>
      </c>
      <c r="D2868" s="49">
        <f>IF(X2868="",0,COUNTIF($X$7:X2868,X2868))</f>
        <v>0</v>
      </c>
      <c r="E2868" s="49" t="str">
        <f t="shared" si="725"/>
        <v>0</v>
      </c>
      <c r="F2868" s="49">
        <f>IF(AD2868="",0,COUNTIF($AD$7:AD2868,AD2868))</f>
        <v>0</v>
      </c>
      <c r="G2868" s="49" t="str">
        <f t="shared" si="726"/>
        <v>0</v>
      </c>
      <c r="H2868" s="49">
        <f>IF(AJ2868="",0,COUNTIF($AJ$7:AJ2868,AJ2868))</f>
        <v>0</v>
      </c>
      <c r="I2868" s="49" t="str">
        <f t="shared" si="727"/>
        <v>0</v>
      </c>
      <c r="J2868" s="120">
        <f t="shared" si="728"/>
        <v>0</v>
      </c>
      <c r="K2868" s="50" t="str">
        <f t="shared" si="729"/>
        <v>-</v>
      </c>
      <c r="L2868" s="49">
        <f>IF(N2868="",0,COUNTIF($N$7:N2868,N2868))</f>
        <v>0</v>
      </c>
      <c r="M2868" s="50" t="str">
        <f t="shared" si="730"/>
        <v>0</v>
      </c>
      <c r="N2868" s="49" t="str">
        <f t="shared" si="731"/>
        <v/>
      </c>
      <c r="O2868" s="1"/>
      <c r="P2868" s="112"/>
      <c r="Q2868" s="4"/>
      <c r="R2868" s="4"/>
      <c r="S2868" s="54" t="str">
        <f t="shared" si="732"/>
        <v/>
      </c>
      <c r="T2868" s="51"/>
      <c r="U2868" s="53"/>
      <c r="V2868" s="233"/>
      <c r="W2868" s="234" t="str">
        <f t="shared" si="733"/>
        <v/>
      </c>
      <c r="X2868" s="52"/>
      <c r="Y2868" s="53"/>
      <c r="Z2868" s="53"/>
      <c r="AA2868" s="53"/>
      <c r="AB2868" s="54" t="str">
        <f t="shared" si="734"/>
        <v/>
      </c>
      <c r="AC2868" s="54" t="str">
        <f t="shared" si="735"/>
        <v/>
      </c>
      <c r="AD2868" s="52"/>
      <c r="AE2868" s="53"/>
      <c r="AF2868" s="53"/>
      <c r="AG2868" s="53"/>
      <c r="AH2868" s="54" t="str">
        <f t="shared" si="736"/>
        <v/>
      </c>
      <c r="AI2868" s="54" t="str">
        <f t="shared" si="737"/>
        <v/>
      </c>
      <c r="AJ2868" s="52"/>
      <c r="AK2868" s="55"/>
      <c r="AL2868" s="55"/>
      <c r="AM2868" s="55"/>
      <c r="AN2868" s="54" t="str">
        <f t="shared" si="738"/>
        <v/>
      </c>
      <c r="AO2868" s="54" t="str">
        <f t="shared" si="739"/>
        <v/>
      </c>
      <c r="AP2868" s="53"/>
      <c r="AQ2868" s="53"/>
      <c r="AR2868" s="1"/>
      <c r="AS2868" s="1"/>
    </row>
    <row r="2869" spans="1:45" ht="18.75" customHeight="1" x14ac:dyDescent="0.35">
      <c r="A2869" s="1"/>
      <c r="B2869" s="49">
        <f>IF(R2869="",0,COUNTIF($R$7:R2869,R2869))</f>
        <v>0</v>
      </c>
      <c r="C2869" s="49" t="str">
        <f t="shared" si="724"/>
        <v>0</v>
      </c>
      <c r="D2869" s="49">
        <f>IF(X2869="",0,COUNTIF($X$7:X2869,X2869))</f>
        <v>0</v>
      </c>
      <c r="E2869" s="49" t="str">
        <f t="shared" si="725"/>
        <v>0</v>
      </c>
      <c r="F2869" s="49">
        <f>IF(AD2869="",0,COUNTIF($AD$7:AD2869,AD2869))</f>
        <v>0</v>
      </c>
      <c r="G2869" s="49" t="str">
        <f t="shared" si="726"/>
        <v>0</v>
      </c>
      <c r="H2869" s="49">
        <f>IF(AJ2869="",0,COUNTIF($AJ$7:AJ2869,AJ2869))</f>
        <v>0</v>
      </c>
      <c r="I2869" s="49" t="str">
        <f t="shared" si="727"/>
        <v>0</v>
      </c>
      <c r="J2869" s="120">
        <f t="shared" si="728"/>
        <v>0</v>
      </c>
      <c r="K2869" s="50" t="str">
        <f t="shared" si="729"/>
        <v>-</v>
      </c>
      <c r="L2869" s="49">
        <f>IF(N2869="",0,COUNTIF($N$7:N2869,N2869))</f>
        <v>0</v>
      </c>
      <c r="M2869" s="50" t="str">
        <f t="shared" si="730"/>
        <v>0</v>
      </c>
      <c r="N2869" s="49" t="str">
        <f t="shared" si="731"/>
        <v/>
      </c>
      <c r="O2869" s="1"/>
      <c r="P2869" s="112"/>
      <c r="Q2869" s="4"/>
      <c r="R2869" s="4"/>
      <c r="S2869" s="54" t="str">
        <f t="shared" si="732"/>
        <v/>
      </c>
      <c r="T2869" s="51"/>
      <c r="U2869" s="53"/>
      <c r="V2869" s="233"/>
      <c r="W2869" s="234" t="str">
        <f t="shared" si="733"/>
        <v/>
      </c>
      <c r="X2869" s="52"/>
      <c r="Y2869" s="53"/>
      <c r="Z2869" s="53"/>
      <c r="AA2869" s="53"/>
      <c r="AB2869" s="54" t="str">
        <f t="shared" si="734"/>
        <v/>
      </c>
      <c r="AC2869" s="54" t="str">
        <f t="shared" si="735"/>
        <v/>
      </c>
      <c r="AD2869" s="52"/>
      <c r="AE2869" s="53"/>
      <c r="AF2869" s="53"/>
      <c r="AG2869" s="53"/>
      <c r="AH2869" s="54" t="str">
        <f t="shared" si="736"/>
        <v/>
      </c>
      <c r="AI2869" s="54" t="str">
        <f t="shared" si="737"/>
        <v/>
      </c>
      <c r="AJ2869" s="52"/>
      <c r="AK2869" s="55"/>
      <c r="AL2869" s="55"/>
      <c r="AM2869" s="55"/>
      <c r="AN2869" s="54" t="str">
        <f t="shared" si="738"/>
        <v/>
      </c>
      <c r="AO2869" s="54" t="str">
        <f t="shared" si="739"/>
        <v/>
      </c>
      <c r="AP2869" s="53"/>
      <c r="AQ2869" s="53"/>
      <c r="AR2869" s="1"/>
      <c r="AS2869" s="1"/>
    </row>
    <row r="2870" spans="1:45" ht="18.75" customHeight="1" x14ac:dyDescent="0.35">
      <c r="A2870" s="1"/>
      <c r="B2870" s="49">
        <f>IF(R2870="",0,COUNTIF($R$7:R2870,R2870))</f>
        <v>0</v>
      </c>
      <c r="C2870" s="49" t="str">
        <f t="shared" si="724"/>
        <v>0</v>
      </c>
      <c r="D2870" s="49">
        <f>IF(X2870="",0,COUNTIF($X$7:X2870,X2870))</f>
        <v>0</v>
      </c>
      <c r="E2870" s="49" t="str">
        <f t="shared" si="725"/>
        <v>0</v>
      </c>
      <c r="F2870" s="49">
        <f>IF(AD2870="",0,COUNTIF($AD$7:AD2870,AD2870))</f>
        <v>0</v>
      </c>
      <c r="G2870" s="49" t="str">
        <f t="shared" si="726"/>
        <v>0</v>
      </c>
      <c r="H2870" s="49">
        <f>IF(AJ2870="",0,COUNTIF($AJ$7:AJ2870,AJ2870))</f>
        <v>0</v>
      </c>
      <c r="I2870" s="49" t="str">
        <f t="shared" si="727"/>
        <v>0</v>
      </c>
      <c r="J2870" s="120">
        <f t="shared" si="728"/>
        <v>0</v>
      </c>
      <c r="K2870" s="50" t="str">
        <f t="shared" si="729"/>
        <v>-</v>
      </c>
      <c r="L2870" s="49">
        <f>IF(N2870="",0,COUNTIF($N$7:N2870,N2870))</f>
        <v>0</v>
      </c>
      <c r="M2870" s="50" t="str">
        <f t="shared" si="730"/>
        <v>0</v>
      </c>
      <c r="N2870" s="49" t="str">
        <f t="shared" si="731"/>
        <v/>
      </c>
      <c r="O2870" s="1"/>
      <c r="P2870" s="112"/>
      <c r="Q2870" s="4"/>
      <c r="R2870" s="4"/>
      <c r="S2870" s="54" t="str">
        <f t="shared" si="732"/>
        <v/>
      </c>
      <c r="T2870" s="51"/>
      <c r="U2870" s="53"/>
      <c r="V2870" s="233"/>
      <c r="W2870" s="234" t="str">
        <f t="shared" si="733"/>
        <v/>
      </c>
      <c r="X2870" s="52"/>
      <c r="Y2870" s="53"/>
      <c r="Z2870" s="53"/>
      <c r="AA2870" s="53"/>
      <c r="AB2870" s="54" t="str">
        <f t="shared" si="734"/>
        <v/>
      </c>
      <c r="AC2870" s="54" t="str">
        <f t="shared" si="735"/>
        <v/>
      </c>
      <c r="AD2870" s="52"/>
      <c r="AE2870" s="53"/>
      <c r="AF2870" s="53"/>
      <c r="AG2870" s="53"/>
      <c r="AH2870" s="54" t="str">
        <f t="shared" si="736"/>
        <v/>
      </c>
      <c r="AI2870" s="54" t="str">
        <f t="shared" si="737"/>
        <v/>
      </c>
      <c r="AJ2870" s="52"/>
      <c r="AK2870" s="55"/>
      <c r="AL2870" s="55"/>
      <c r="AM2870" s="55"/>
      <c r="AN2870" s="54" t="str">
        <f t="shared" si="738"/>
        <v/>
      </c>
      <c r="AO2870" s="54" t="str">
        <f t="shared" si="739"/>
        <v/>
      </c>
      <c r="AP2870" s="53"/>
      <c r="AQ2870" s="53"/>
      <c r="AR2870" s="1"/>
      <c r="AS2870" s="1"/>
    </row>
    <row r="2871" spans="1:45" ht="18.75" customHeight="1" x14ac:dyDescent="0.35">
      <c r="A2871" s="1"/>
      <c r="B2871" s="49">
        <f>IF(R2871="",0,COUNTIF($R$7:R2871,R2871))</f>
        <v>0</v>
      </c>
      <c r="C2871" s="49" t="str">
        <f t="shared" si="724"/>
        <v>0</v>
      </c>
      <c r="D2871" s="49">
        <f>IF(X2871="",0,COUNTIF($X$7:X2871,X2871))</f>
        <v>0</v>
      </c>
      <c r="E2871" s="49" t="str">
        <f t="shared" si="725"/>
        <v>0</v>
      </c>
      <c r="F2871" s="49">
        <f>IF(AD2871="",0,COUNTIF($AD$7:AD2871,AD2871))</f>
        <v>0</v>
      </c>
      <c r="G2871" s="49" t="str">
        <f t="shared" si="726"/>
        <v>0</v>
      </c>
      <c r="H2871" s="49">
        <f>IF(AJ2871="",0,COUNTIF($AJ$7:AJ2871,AJ2871))</f>
        <v>0</v>
      </c>
      <c r="I2871" s="49" t="str">
        <f t="shared" si="727"/>
        <v>0</v>
      </c>
      <c r="J2871" s="120">
        <f t="shared" si="728"/>
        <v>0</v>
      </c>
      <c r="K2871" s="50" t="str">
        <f t="shared" si="729"/>
        <v>-</v>
      </c>
      <c r="L2871" s="49">
        <f>IF(N2871="",0,COUNTIF($N$7:N2871,N2871))</f>
        <v>0</v>
      </c>
      <c r="M2871" s="50" t="str">
        <f t="shared" si="730"/>
        <v>0</v>
      </c>
      <c r="N2871" s="49" t="str">
        <f t="shared" si="731"/>
        <v/>
      </c>
      <c r="O2871" s="1"/>
      <c r="P2871" s="112"/>
      <c r="Q2871" s="4"/>
      <c r="R2871" s="4"/>
      <c r="S2871" s="54" t="str">
        <f t="shared" si="732"/>
        <v/>
      </c>
      <c r="T2871" s="51"/>
      <c r="U2871" s="53"/>
      <c r="V2871" s="233"/>
      <c r="W2871" s="234" t="str">
        <f t="shared" si="733"/>
        <v/>
      </c>
      <c r="X2871" s="52"/>
      <c r="Y2871" s="53"/>
      <c r="Z2871" s="53"/>
      <c r="AA2871" s="53"/>
      <c r="AB2871" s="54" t="str">
        <f t="shared" si="734"/>
        <v/>
      </c>
      <c r="AC2871" s="54" t="str">
        <f t="shared" si="735"/>
        <v/>
      </c>
      <c r="AD2871" s="52"/>
      <c r="AE2871" s="53"/>
      <c r="AF2871" s="53"/>
      <c r="AG2871" s="53"/>
      <c r="AH2871" s="54" t="str">
        <f t="shared" si="736"/>
        <v/>
      </c>
      <c r="AI2871" s="54" t="str">
        <f t="shared" si="737"/>
        <v/>
      </c>
      <c r="AJ2871" s="52"/>
      <c r="AK2871" s="55"/>
      <c r="AL2871" s="55"/>
      <c r="AM2871" s="55"/>
      <c r="AN2871" s="54" t="str">
        <f t="shared" si="738"/>
        <v/>
      </c>
      <c r="AO2871" s="54" t="str">
        <f t="shared" si="739"/>
        <v/>
      </c>
      <c r="AP2871" s="53"/>
      <c r="AQ2871" s="53"/>
      <c r="AR2871" s="1"/>
      <c r="AS2871" s="1"/>
    </row>
    <row r="2872" spans="1:45" ht="18.75" customHeight="1" x14ac:dyDescent="0.35">
      <c r="A2872" s="1"/>
      <c r="B2872" s="49">
        <f>IF(R2872="",0,COUNTIF($R$7:R2872,R2872))</f>
        <v>0</v>
      </c>
      <c r="C2872" s="49" t="str">
        <f t="shared" si="724"/>
        <v>0</v>
      </c>
      <c r="D2872" s="49">
        <f>IF(X2872="",0,COUNTIF($X$7:X2872,X2872))</f>
        <v>0</v>
      </c>
      <c r="E2872" s="49" t="str">
        <f t="shared" si="725"/>
        <v>0</v>
      </c>
      <c r="F2872" s="49">
        <f>IF(AD2872="",0,COUNTIF($AD$7:AD2872,AD2872))</f>
        <v>0</v>
      </c>
      <c r="G2872" s="49" t="str">
        <f t="shared" si="726"/>
        <v>0</v>
      </c>
      <c r="H2872" s="49">
        <f>IF(AJ2872="",0,COUNTIF($AJ$7:AJ2872,AJ2872))</f>
        <v>0</v>
      </c>
      <c r="I2872" s="49" t="str">
        <f t="shared" si="727"/>
        <v>0</v>
      </c>
      <c r="J2872" s="120">
        <f t="shared" si="728"/>
        <v>0</v>
      </c>
      <c r="K2872" s="50" t="str">
        <f t="shared" si="729"/>
        <v>-</v>
      </c>
      <c r="L2872" s="49">
        <f>IF(N2872="",0,COUNTIF($N$7:N2872,N2872))</f>
        <v>0</v>
      </c>
      <c r="M2872" s="50" t="str">
        <f t="shared" si="730"/>
        <v>0</v>
      </c>
      <c r="N2872" s="49" t="str">
        <f t="shared" si="731"/>
        <v/>
      </c>
      <c r="O2872" s="1"/>
      <c r="P2872" s="112"/>
      <c r="Q2872" s="4"/>
      <c r="R2872" s="4"/>
      <c r="S2872" s="54" t="str">
        <f t="shared" si="732"/>
        <v/>
      </c>
      <c r="T2872" s="51"/>
      <c r="U2872" s="53"/>
      <c r="V2872" s="233"/>
      <c r="W2872" s="234" t="str">
        <f t="shared" si="733"/>
        <v/>
      </c>
      <c r="X2872" s="52"/>
      <c r="Y2872" s="53"/>
      <c r="Z2872" s="53"/>
      <c r="AA2872" s="53"/>
      <c r="AB2872" s="54" t="str">
        <f t="shared" si="734"/>
        <v/>
      </c>
      <c r="AC2872" s="54" t="str">
        <f t="shared" si="735"/>
        <v/>
      </c>
      <c r="AD2872" s="52"/>
      <c r="AE2872" s="53"/>
      <c r="AF2872" s="53"/>
      <c r="AG2872" s="53"/>
      <c r="AH2872" s="54" t="str">
        <f t="shared" si="736"/>
        <v/>
      </c>
      <c r="AI2872" s="54" t="str">
        <f t="shared" si="737"/>
        <v/>
      </c>
      <c r="AJ2872" s="52"/>
      <c r="AK2872" s="55"/>
      <c r="AL2872" s="55"/>
      <c r="AM2872" s="55"/>
      <c r="AN2872" s="54" t="str">
        <f t="shared" si="738"/>
        <v/>
      </c>
      <c r="AO2872" s="54" t="str">
        <f t="shared" si="739"/>
        <v/>
      </c>
      <c r="AP2872" s="53"/>
      <c r="AQ2872" s="53"/>
      <c r="AR2872" s="1"/>
      <c r="AS2872" s="1"/>
    </row>
    <row r="2873" spans="1:45" ht="18.75" customHeight="1" x14ac:dyDescent="0.35">
      <c r="A2873" s="1"/>
      <c r="B2873" s="49">
        <f>IF(R2873="",0,COUNTIF($R$7:R2873,R2873))</f>
        <v>0</v>
      </c>
      <c r="C2873" s="49" t="str">
        <f t="shared" si="724"/>
        <v>0</v>
      </c>
      <c r="D2873" s="49">
        <f>IF(X2873="",0,COUNTIF($X$7:X2873,X2873))</f>
        <v>0</v>
      </c>
      <c r="E2873" s="49" t="str">
        <f t="shared" si="725"/>
        <v>0</v>
      </c>
      <c r="F2873" s="49">
        <f>IF(AD2873="",0,COUNTIF($AD$7:AD2873,AD2873))</f>
        <v>0</v>
      </c>
      <c r="G2873" s="49" t="str">
        <f t="shared" si="726"/>
        <v>0</v>
      </c>
      <c r="H2873" s="49">
        <f>IF(AJ2873="",0,COUNTIF($AJ$7:AJ2873,AJ2873))</f>
        <v>0</v>
      </c>
      <c r="I2873" s="49" t="str">
        <f t="shared" si="727"/>
        <v>0</v>
      </c>
      <c r="J2873" s="120">
        <f t="shared" si="728"/>
        <v>0</v>
      </c>
      <c r="K2873" s="50" t="str">
        <f t="shared" si="729"/>
        <v>-</v>
      </c>
      <c r="L2873" s="49">
        <f>IF(N2873="",0,COUNTIF($N$7:N2873,N2873))</f>
        <v>0</v>
      </c>
      <c r="M2873" s="50" t="str">
        <f t="shared" si="730"/>
        <v>0</v>
      </c>
      <c r="N2873" s="49" t="str">
        <f t="shared" si="731"/>
        <v/>
      </c>
      <c r="O2873" s="1"/>
      <c r="P2873" s="112"/>
      <c r="Q2873" s="4"/>
      <c r="R2873" s="4"/>
      <c r="S2873" s="54" t="str">
        <f t="shared" si="732"/>
        <v/>
      </c>
      <c r="T2873" s="51"/>
      <c r="U2873" s="53"/>
      <c r="V2873" s="233"/>
      <c r="W2873" s="234" t="str">
        <f t="shared" si="733"/>
        <v/>
      </c>
      <c r="X2873" s="52"/>
      <c r="Y2873" s="53"/>
      <c r="Z2873" s="53"/>
      <c r="AA2873" s="53"/>
      <c r="AB2873" s="54" t="str">
        <f t="shared" si="734"/>
        <v/>
      </c>
      <c r="AC2873" s="54" t="str">
        <f t="shared" si="735"/>
        <v/>
      </c>
      <c r="AD2873" s="52"/>
      <c r="AE2873" s="53"/>
      <c r="AF2873" s="53"/>
      <c r="AG2873" s="53"/>
      <c r="AH2873" s="54" t="str">
        <f t="shared" si="736"/>
        <v/>
      </c>
      <c r="AI2873" s="54" t="str">
        <f t="shared" si="737"/>
        <v/>
      </c>
      <c r="AJ2873" s="52"/>
      <c r="AK2873" s="55"/>
      <c r="AL2873" s="55"/>
      <c r="AM2873" s="55"/>
      <c r="AN2873" s="54" t="str">
        <f t="shared" si="738"/>
        <v/>
      </c>
      <c r="AO2873" s="54" t="str">
        <f t="shared" si="739"/>
        <v/>
      </c>
      <c r="AP2873" s="53"/>
      <c r="AQ2873" s="53"/>
      <c r="AR2873" s="1"/>
      <c r="AS2873" s="1"/>
    </row>
    <row r="2874" spans="1:45" ht="18.75" customHeight="1" x14ac:dyDescent="0.35">
      <c r="A2874" s="1"/>
      <c r="B2874" s="49">
        <f>IF(R2874="",0,COUNTIF($R$7:R2874,R2874))</f>
        <v>0</v>
      </c>
      <c r="C2874" s="49" t="str">
        <f t="shared" si="724"/>
        <v>0</v>
      </c>
      <c r="D2874" s="49">
        <f>IF(X2874="",0,COUNTIF($X$7:X2874,X2874))</f>
        <v>0</v>
      </c>
      <c r="E2874" s="49" t="str">
        <f t="shared" si="725"/>
        <v>0</v>
      </c>
      <c r="F2874" s="49">
        <f>IF(AD2874="",0,COUNTIF($AD$7:AD2874,AD2874))</f>
        <v>0</v>
      </c>
      <c r="G2874" s="49" t="str">
        <f t="shared" si="726"/>
        <v>0</v>
      </c>
      <c r="H2874" s="49">
        <f>IF(AJ2874="",0,COUNTIF($AJ$7:AJ2874,AJ2874))</f>
        <v>0</v>
      </c>
      <c r="I2874" s="49" t="str">
        <f t="shared" si="727"/>
        <v>0</v>
      </c>
      <c r="J2874" s="120">
        <f t="shared" si="728"/>
        <v>0</v>
      </c>
      <c r="K2874" s="50" t="str">
        <f t="shared" si="729"/>
        <v>-</v>
      </c>
      <c r="L2874" s="49">
        <f>IF(N2874="",0,COUNTIF($N$7:N2874,N2874))</f>
        <v>0</v>
      </c>
      <c r="M2874" s="50" t="str">
        <f t="shared" si="730"/>
        <v>0</v>
      </c>
      <c r="N2874" s="49" t="str">
        <f t="shared" si="731"/>
        <v/>
      </c>
      <c r="O2874" s="1"/>
      <c r="P2874" s="112"/>
      <c r="Q2874" s="4"/>
      <c r="R2874" s="4"/>
      <c r="S2874" s="54" t="str">
        <f t="shared" si="732"/>
        <v/>
      </c>
      <c r="T2874" s="51"/>
      <c r="U2874" s="53"/>
      <c r="V2874" s="233"/>
      <c r="W2874" s="234" t="str">
        <f t="shared" si="733"/>
        <v/>
      </c>
      <c r="X2874" s="52"/>
      <c r="Y2874" s="53"/>
      <c r="Z2874" s="53"/>
      <c r="AA2874" s="53"/>
      <c r="AB2874" s="54" t="str">
        <f t="shared" si="734"/>
        <v/>
      </c>
      <c r="AC2874" s="54" t="str">
        <f t="shared" si="735"/>
        <v/>
      </c>
      <c r="AD2874" s="52"/>
      <c r="AE2874" s="53"/>
      <c r="AF2874" s="53"/>
      <c r="AG2874" s="53"/>
      <c r="AH2874" s="54" t="str">
        <f t="shared" si="736"/>
        <v/>
      </c>
      <c r="AI2874" s="54" t="str">
        <f t="shared" si="737"/>
        <v/>
      </c>
      <c r="AJ2874" s="52"/>
      <c r="AK2874" s="55"/>
      <c r="AL2874" s="55"/>
      <c r="AM2874" s="55"/>
      <c r="AN2874" s="54" t="str">
        <f t="shared" si="738"/>
        <v/>
      </c>
      <c r="AO2874" s="54" t="str">
        <f t="shared" si="739"/>
        <v/>
      </c>
      <c r="AP2874" s="53"/>
      <c r="AQ2874" s="53"/>
      <c r="AR2874" s="1"/>
      <c r="AS2874" s="1"/>
    </row>
    <row r="2875" spans="1:45" ht="18.75" customHeight="1" x14ac:dyDescent="0.35">
      <c r="A2875" s="1"/>
      <c r="B2875" s="49">
        <f>IF(R2875="",0,COUNTIF($R$7:R2875,R2875))</f>
        <v>0</v>
      </c>
      <c r="C2875" s="49" t="str">
        <f t="shared" si="724"/>
        <v>0</v>
      </c>
      <c r="D2875" s="49">
        <f>IF(X2875="",0,COUNTIF($X$7:X2875,X2875))</f>
        <v>0</v>
      </c>
      <c r="E2875" s="49" t="str">
        <f t="shared" si="725"/>
        <v>0</v>
      </c>
      <c r="F2875" s="49">
        <f>IF(AD2875="",0,COUNTIF($AD$7:AD2875,AD2875))</f>
        <v>0</v>
      </c>
      <c r="G2875" s="49" t="str">
        <f t="shared" si="726"/>
        <v>0</v>
      </c>
      <c r="H2875" s="49">
        <f>IF(AJ2875="",0,COUNTIF($AJ$7:AJ2875,AJ2875))</f>
        <v>0</v>
      </c>
      <c r="I2875" s="49" t="str">
        <f t="shared" si="727"/>
        <v>0</v>
      </c>
      <c r="J2875" s="120">
        <f t="shared" si="728"/>
        <v>0</v>
      </c>
      <c r="K2875" s="50" t="str">
        <f t="shared" si="729"/>
        <v>-</v>
      </c>
      <c r="L2875" s="49">
        <f>IF(N2875="",0,COUNTIF($N$7:N2875,N2875))</f>
        <v>0</v>
      </c>
      <c r="M2875" s="50" t="str">
        <f t="shared" si="730"/>
        <v>0</v>
      </c>
      <c r="N2875" s="49" t="str">
        <f t="shared" si="731"/>
        <v/>
      </c>
      <c r="O2875" s="1"/>
      <c r="P2875" s="112"/>
      <c r="Q2875" s="4"/>
      <c r="R2875" s="4"/>
      <c r="S2875" s="54" t="str">
        <f t="shared" si="732"/>
        <v/>
      </c>
      <c r="T2875" s="51"/>
      <c r="U2875" s="53"/>
      <c r="V2875" s="233"/>
      <c r="W2875" s="234" t="str">
        <f t="shared" si="733"/>
        <v/>
      </c>
      <c r="X2875" s="52"/>
      <c r="Y2875" s="53"/>
      <c r="Z2875" s="53"/>
      <c r="AA2875" s="53"/>
      <c r="AB2875" s="54" t="str">
        <f t="shared" si="734"/>
        <v/>
      </c>
      <c r="AC2875" s="54" t="str">
        <f t="shared" si="735"/>
        <v/>
      </c>
      <c r="AD2875" s="52"/>
      <c r="AE2875" s="53"/>
      <c r="AF2875" s="53"/>
      <c r="AG2875" s="53"/>
      <c r="AH2875" s="54" t="str">
        <f t="shared" si="736"/>
        <v/>
      </c>
      <c r="AI2875" s="54" t="str">
        <f t="shared" si="737"/>
        <v/>
      </c>
      <c r="AJ2875" s="52"/>
      <c r="AK2875" s="55"/>
      <c r="AL2875" s="55"/>
      <c r="AM2875" s="55"/>
      <c r="AN2875" s="54" t="str">
        <f t="shared" si="738"/>
        <v/>
      </c>
      <c r="AO2875" s="54" t="str">
        <f t="shared" si="739"/>
        <v/>
      </c>
      <c r="AP2875" s="53"/>
      <c r="AQ2875" s="53"/>
      <c r="AR2875" s="1"/>
      <c r="AS2875" s="1"/>
    </row>
    <row r="2876" spans="1:45" ht="18.75" customHeight="1" x14ac:dyDescent="0.35">
      <c r="A2876" s="1"/>
      <c r="B2876" s="49">
        <f>IF(R2876="",0,COUNTIF($R$7:R2876,R2876))</f>
        <v>0</v>
      </c>
      <c r="C2876" s="49" t="str">
        <f t="shared" si="724"/>
        <v>0</v>
      </c>
      <c r="D2876" s="49">
        <f>IF(X2876="",0,COUNTIF($X$7:X2876,X2876))</f>
        <v>0</v>
      </c>
      <c r="E2876" s="49" t="str">
        <f t="shared" si="725"/>
        <v>0</v>
      </c>
      <c r="F2876" s="49">
        <f>IF(AD2876="",0,COUNTIF($AD$7:AD2876,AD2876))</f>
        <v>0</v>
      </c>
      <c r="G2876" s="49" t="str">
        <f t="shared" si="726"/>
        <v>0</v>
      </c>
      <c r="H2876" s="49">
        <f>IF(AJ2876="",0,COUNTIF($AJ$7:AJ2876,AJ2876))</f>
        <v>0</v>
      </c>
      <c r="I2876" s="49" t="str">
        <f t="shared" si="727"/>
        <v>0</v>
      </c>
      <c r="J2876" s="120">
        <f t="shared" si="728"/>
        <v>0</v>
      </c>
      <c r="K2876" s="50" t="str">
        <f t="shared" si="729"/>
        <v>-</v>
      </c>
      <c r="L2876" s="49">
        <f>IF(N2876="",0,COUNTIF($N$7:N2876,N2876))</f>
        <v>0</v>
      </c>
      <c r="M2876" s="50" t="str">
        <f t="shared" si="730"/>
        <v>0</v>
      </c>
      <c r="N2876" s="49" t="str">
        <f t="shared" si="731"/>
        <v/>
      </c>
      <c r="O2876" s="1"/>
      <c r="P2876" s="112"/>
      <c r="Q2876" s="4"/>
      <c r="R2876" s="4"/>
      <c r="S2876" s="54" t="str">
        <f t="shared" si="732"/>
        <v/>
      </c>
      <c r="T2876" s="51"/>
      <c r="U2876" s="53"/>
      <c r="V2876" s="233"/>
      <c r="W2876" s="234" t="str">
        <f t="shared" si="733"/>
        <v/>
      </c>
      <c r="X2876" s="52"/>
      <c r="Y2876" s="53"/>
      <c r="Z2876" s="53"/>
      <c r="AA2876" s="53"/>
      <c r="AB2876" s="54" t="str">
        <f t="shared" si="734"/>
        <v/>
      </c>
      <c r="AC2876" s="54" t="str">
        <f t="shared" si="735"/>
        <v/>
      </c>
      <c r="AD2876" s="52"/>
      <c r="AE2876" s="53"/>
      <c r="AF2876" s="53"/>
      <c r="AG2876" s="53"/>
      <c r="AH2876" s="54" t="str">
        <f t="shared" si="736"/>
        <v/>
      </c>
      <c r="AI2876" s="54" t="str">
        <f t="shared" si="737"/>
        <v/>
      </c>
      <c r="AJ2876" s="52"/>
      <c r="AK2876" s="55"/>
      <c r="AL2876" s="55"/>
      <c r="AM2876" s="55"/>
      <c r="AN2876" s="54" t="str">
        <f t="shared" si="738"/>
        <v/>
      </c>
      <c r="AO2876" s="54" t="str">
        <f t="shared" si="739"/>
        <v/>
      </c>
      <c r="AP2876" s="53"/>
      <c r="AQ2876" s="53"/>
      <c r="AR2876" s="1"/>
      <c r="AS2876" s="1"/>
    </row>
    <row r="2877" spans="1:45" ht="18.75" customHeight="1" x14ac:dyDescent="0.35">
      <c r="A2877" s="1"/>
      <c r="B2877" s="49">
        <f>IF(R2877="",0,COUNTIF($R$7:R2877,R2877))</f>
        <v>0</v>
      </c>
      <c r="C2877" s="49" t="str">
        <f t="shared" si="724"/>
        <v>0</v>
      </c>
      <c r="D2877" s="49">
        <f>IF(X2877="",0,COUNTIF($X$7:X2877,X2877))</f>
        <v>0</v>
      </c>
      <c r="E2877" s="49" t="str">
        <f t="shared" si="725"/>
        <v>0</v>
      </c>
      <c r="F2877" s="49">
        <f>IF(AD2877="",0,COUNTIF($AD$7:AD2877,AD2877))</f>
        <v>0</v>
      </c>
      <c r="G2877" s="49" t="str">
        <f t="shared" si="726"/>
        <v>0</v>
      </c>
      <c r="H2877" s="49">
        <f>IF(AJ2877="",0,COUNTIF($AJ$7:AJ2877,AJ2877))</f>
        <v>0</v>
      </c>
      <c r="I2877" s="49" t="str">
        <f t="shared" si="727"/>
        <v>0</v>
      </c>
      <c r="J2877" s="120">
        <f t="shared" si="728"/>
        <v>0</v>
      </c>
      <c r="K2877" s="50" t="str">
        <f t="shared" si="729"/>
        <v>-</v>
      </c>
      <c r="L2877" s="49">
        <f>IF(N2877="",0,COUNTIF($N$7:N2877,N2877))</f>
        <v>0</v>
      </c>
      <c r="M2877" s="50" t="str">
        <f t="shared" si="730"/>
        <v>0</v>
      </c>
      <c r="N2877" s="49" t="str">
        <f t="shared" si="731"/>
        <v/>
      </c>
      <c r="O2877" s="1"/>
      <c r="P2877" s="112"/>
      <c r="Q2877" s="4"/>
      <c r="R2877" s="4"/>
      <c r="S2877" s="54" t="str">
        <f t="shared" si="732"/>
        <v/>
      </c>
      <c r="T2877" s="51"/>
      <c r="U2877" s="53"/>
      <c r="V2877" s="233"/>
      <c r="W2877" s="234" t="str">
        <f t="shared" si="733"/>
        <v/>
      </c>
      <c r="X2877" s="52"/>
      <c r="Y2877" s="53"/>
      <c r="Z2877" s="53"/>
      <c r="AA2877" s="53"/>
      <c r="AB2877" s="54" t="str">
        <f t="shared" si="734"/>
        <v/>
      </c>
      <c r="AC2877" s="54" t="str">
        <f t="shared" si="735"/>
        <v/>
      </c>
      <c r="AD2877" s="52"/>
      <c r="AE2877" s="53"/>
      <c r="AF2877" s="53"/>
      <c r="AG2877" s="53"/>
      <c r="AH2877" s="54" t="str">
        <f t="shared" si="736"/>
        <v/>
      </c>
      <c r="AI2877" s="54" t="str">
        <f t="shared" si="737"/>
        <v/>
      </c>
      <c r="AJ2877" s="52"/>
      <c r="AK2877" s="55"/>
      <c r="AL2877" s="55"/>
      <c r="AM2877" s="55"/>
      <c r="AN2877" s="54" t="str">
        <f t="shared" si="738"/>
        <v/>
      </c>
      <c r="AO2877" s="54" t="str">
        <f t="shared" si="739"/>
        <v/>
      </c>
      <c r="AP2877" s="53"/>
      <c r="AQ2877" s="53"/>
      <c r="AR2877" s="1"/>
      <c r="AS2877" s="1"/>
    </row>
    <row r="2878" spans="1:45" ht="18.75" customHeight="1" x14ac:dyDescent="0.35">
      <c r="A2878" s="1"/>
      <c r="B2878" s="49">
        <f>IF(R2878="",0,COUNTIF($R$7:R2878,R2878))</f>
        <v>0</v>
      </c>
      <c r="C2878" s="49" t="str">
        <f t="shared" si="724"/>
        <v>0</v>
      </c>
      <c r="D2878" s="49">
        <f>IF(X2878="",0,COUNTIF($X$7:X2878,X2878))</f>
        <v>0</v>
      </c>
      <c r="E2878" s="49" t="str">
        <f t="shared" si="725"/>
        <v>0</v>
      </c>
      <c r="F2878" s="49">
        <f>IF(AD2878="",0,COUNTIF($AD$7:AD2878,AD2878))</f>
        <v>0</v>
      </c>
      <c r="G2878" s="49" t="str">
        <f t="shared" si="726"/>
        <v>0</v>
      </c>
      <c r="H2878" s="49">
        <f>IF(AJ2878="",0,COUNTIF($AJ$7:AJ2878,AJ2878))</f>
        <v>0</v>
      </c>
      <c r="I2878" s="49" t="str">
        <f t="shared" si="727"/>
        <v>0</v>
      </c>
      <c r="J2878" s="120">
        <f t="shared" si="728"/>
        <v>0</v>
      </c>
      <c r="K2878" s="50" t="str">
        <f t="shared" si="729"/>
        <v>-</v>
      </c>
      <c r="L2878" s="49">
        <f>IF(N2878="",0,COUNTIF($N$7:N2878,N2878))</f>
        <v>0</v>
      </c>
      <c r="M2878" s="50" t="str">
        <f t="shared" si="730"/>
        <v>0</v>
      </c>
      <c r="N2878" s="49" t="str">
        <f t="shared" si="731"/>
        <v/>
      </c>
      <c r="O2878" s="1"/>
      <c r="P2878" s="112"/>
      <c r="Q2878" s="4"/>
      <c r="R2878" s="4"/>
      <c r="S2878" s="54" t="str">
        <f t="shared" si="732"/>
        <v/>
      </c>
      <c r="T2878" s="51"/>
      <c r="U2878" s="53"/>
      <c r="V2878" s="233"/>
      <c r="W2878" s="234" t="str">
        <f t="shared" si="733"/>
        <v/>
      </c>
      <c r="X2878" s="52"/>
      <c r="Y2878" s="53"/>
      <c r="Z2878" s="53"/>
      <c r="AA2878" s="53"/>
      <c r="AB2878" s="54" t="str">
        <f t="shared" si="734"/>
        <v/>
      </c>
      <c r="AC2878" s="54" t="str">
        <f t="shared" si="735"/>
        <v/>
      </c>
      <c r="AD2878" s="52"/>
      <c r="AE2878" s="53"/>
      <c r="AF2878" s="53"/>
      <c r="AG2878" s="53"/>
      <c r="AH2878" s="54" t="str">
        <f t="shared" si="736"/>
        <v/>
      </c>
      <c r="AI2878" s="54" t="str">
        <f t="shared" si="737"/>
        <v/>
      </c>
      <c r="AJ2878" s="52"/>
      <c r="AK2878" s="55"/>
      <c r="AL2878" s="55"/>
      <c r="AM2878" s="55"/>
      <c r="AN2878" s="54" t="str">
        <f t="shared" si="738"/>
        <v/>
      </c>
      <c r="AO2878" s="54" t="str">
        <f t="shared" si="739"/>
        <v/>
      </c>
      <c r="AP2878" s="53"/>
      <c r="AQ2878" s="53"/>
      <c r="AR2878" s="1"/>
      <c r="AS2878" s="1"/>
    </row>
    <row r="2879" spans="1:45" ht="18.75" customHeight="1" x14ac:dyDescent="0.35">
      <c r="A2879" s="1"/>
      <c r="B2879" s="49">
        <f>IF(R2879="",0,COUNTIF($R$7:R2879,R2879))</f>
        <v>0</v>
      </c>
      <c r="C2879" s="49" t="str">
        <f t="shared" si="724"/>
        <v>0</v>
      </c>
      <c r="D2879" s="49">
        <f>IF(X2879="",0,COUNTIF($X$7:X2879,X2879))</f>
        <v>0</v>
      </c>
      <c r="E2879" s="49" t="str">
        <f t="shared" si="725"/>
        <v>0</v>
      </c>
      <c r="F2879" s="49">
        <f>IF(AD2879="",0,COUNTIF($AD$7:AD2879,AD2879))</f>
        <v>0</v>
      </c>
      <c r="G2879" s="49" t="str">
        <f t="shared" si="726"/>
        <v>0</v>
      </c>
      <c r="H2879" s="49">
        <f>IF(AJ2879="",0,COUNTIF($AJ$7:AJ2879,AJ2879))</f>
        <v>0</v>
      </c>
      <c r="I2879" s="49" t="str">
        <f t="shared" si="727"/>
        <v>0</v>
      </c>
      <c r="J2879" s="120">
        <f t="shared" si="728"/>
        <v>0</v>
      </c>
      <c r="K2879" s="50" t="str">
        <f t="shared" si="729"/>
        <v>-</v>
      </c>
      <c r="L2879" s="49">
        <f>IF(N2879="",0,COUNTIF($N$7:N2879,N2879))</f>
        <v>0</v>
      </c>
      <c r="M2879" s="50" t="str">
        <f t="shared" si="730"/>
        <v>0</v>
      </c>
      <c r="N2879" s="49" t="str">
        <f t="shared" si="731"/>
        <v/>
      </c>
      <c r="O2879" s="1"/>
      <c r="P2879" s="112"/>
      <c r="Q2879" s="4"/>
      <c r="R2879" s="4"/>
      <c r="S2879" s="54" t="str">
        <f t="shared" si="732"/>
        <v/>
      </c>
      <c r="T2879" s="51"/>
      <c r="U2879" s="53"/>
      <c r="V2879" s="233"/>
      <c r="W2879" s="234" t="str">
        <f t="shared" si="733"/>
        <v/>
      </c>
      <c r="X2879" s="52"/>
      <c r="Y2879" s="53"/>
      <c r="Z2879" s="53"/>
      <c r="AA2879" s="53"/>
      <c r="AB2879" s="54" t="str">
        <f t="shared" si="734"/>
        <v/>
      </c>
      <c r="AC2879" s="54" t="str">
        <f t="shared" si="735"/>
        <v/>
      </c>
      <c r="AD2879" s="52"/>
      <c r="AE2879" s="53"/>
      <c r="AF2879" s="53"/>
      <c r="AG2879" s="53"/>
      <c r="AH2879" s="54" t="str">
        <f t="shared" si="736"/>
        <v/>
      </c>
      <c r="AI2879" s="54" t="str">
        <f t="shared" si="737"/>
        <v/>
      </c>
      <c r="AJ2879" s="52"/>
      <c r="AK2879" s="55"/>
      <c r="AL2879" s="55"/>
      <c r="AM2879" s="55"/>
      <c r="AN2879" s="54" t="str">
        <f t="shared" si="738"/>
        <v/>
      </c>
      <c r="AO2879" s="54" t="str">
        <f t="shared" si="739"/>
        <v/>
      </c>
      <c r="AP2879" s="53"/>
      <c r="AQ2879" s="53"/>
      <c r="AR2879" s="1"/>
      <c r="AS2879" s="1"/>
    </row>
    <row r="2880" spans="1:45" ht="18.75" customHeight="1" x14ac:dyDescent="0.35">
      <c r="A2880" s="1"/>
      <c r="B2880" s="49">
        <f>IF(R2880="",0,COUNTIF($R$7:R2880,R2880))</f>
        <v>0</v>
      </c>
      <c r="C2880" s="49" t="str">
        <f t="shared" si="724"/>
        <v>0</v>
      </c>
      <c r="D2880" s="49">
        <f>IF(X2880="",0,COUNTIF($X$7:X2880,X2880))</f>
        <v>0</v>
      </c>
      <c r="E2880" s="49" t="str">
        <f t="shared" si="725"/>
        <v>0</v>
      </c>
      <c r="F2880" s="49">
        <f>IF(AD2880="",0,COUNTIF($AD$7:AD2880,AD2880))</f>
        <v>0</v>
      </c>
      <c r="G2880" s="49" t="str">
        <f t="shared" si="726"/>
        <v>0</v>
      </c>
      <c r="H2880" s="49">
        <f>IF(AJ2880="",0,COUNTIF($AJ$7:AJ2880,AJ2880))</f>
        <v>0</v>
      </c>
      <c r="I2880" s="49" t="str">
        <f t="shared" si="727"/>
        <v>0</v>
      </c>
      <c r="J2880" s="120">
        <f t="shared" si="728"/>
        <v>0</v>
      </c>
      <c r="K2880" s="50" t="str">
        <f t="shared" si="729"/>
        <v>-</v>
      </c>
      <c r="L2880" s="49">
        <f>IF(N2880="",0,COUNTIF($N$7:N2880,N2880))</f>
        <v>0</v>
      </c>
      <c r="M2880" s="50" t="str">
        <f t="shared" si="730"/>
        <v>0</v>
      </c>
      <c r="N2880" s="49" t="str">
        <f t="shared" si="731"/>
        <v/>
      </c>
      <c r="O2880" s="1"/>
      <c r="P2880" s="112"/>
      <c r="Q2880" s="4"/>
      <c r="R2880" s="4"/>
      <c r="S2880" s="54" t="str">
        <f t="shared" si="732"/>
        <v/>
      </c>
      <c r="T2880" s="51"/>
      <c r="U2880" s="53"/>
      <c r="V2880" s="233"/>
      <c r="W2880" s="234" t="str">
        <f t="shared" si="733"/>
        <v/>
      </c>
      <c r="X2880" s="52"/>
      <c r="Y2880" s="53"/>
      <c r="Z2880" s="53"/>
      <c r="AA2880" s="53"/>
      <c r="AB2880" s="54" t="str">
        <f t="shared" si="734"/>
        <v/>
      </c>
      <c r="AC2880" s="54" t="str">
        <f t="shared" si="735"/>
        <v/>
      </c>
      <c r="AD2880" s="52"/>
      <c r="AE2880" s="53"/>
      <c r="AF2880" s="53"/>
      <c r="AG2880" s="53"/>
      <c r="AH2880" s="54" t="str">
        <f t="shared" si="736"/>
        <v/>
      </c>
      <c r="AI2880" s="54" t="str">
        <f t="shared" si="737"/>
        <v/>
      </c>
      <c r="AJ2880" s="52"/>
      <c r="AK2880" s="55"/>
      <c r="AL2880" s="55"/>
      <c r="AM2880" s="55"/>
      <c r="AN2880" s="54" t="str">
        <f t="shared" si="738"/>
        <v/>
      </c>
      <c r="AO2880" s="54" t="str">
        <f t="shared" si="739"/>
        <v/>
      </c>
      <c r="AP2880" s="53"/>
      <c r="AQ2880" s="53"/>
      <c r="AR2880" s="1"/>
      <c r="AS2880" s="1"/>
    </row>
    <row r="2881" spans="1:45" ht="18.75" customHeight="1" x14ac:dyDescent="0.35">
      <c r="A2881" s="1"/>
      <c r="B2881" s="49">
        <f>IF(R2881="",0,COUNTIF($R$7:R2881,R2881))</f>
        <v>0</v>
      </c>
      <c r="C2881" s="49" t="str">
        <f t="shared" si="724"/>
        <v>0</v>
      </c>
      <c r="D2881" s="49">
        <f>IF(X2881="",0,COUNTIF($X$7:X2881,X2881))</f>
        <v>0</v>
      </c>
      <c r="E2881" s="49" t="str">
        <f t="shared" si="725"/>
        <v>0</v>
      </c>
      <c r="F2881" s="49">
        <f>IF(AD2881="",0,COUNTIF($AD$7:AD2881,AD2881))</f>
        <v>0</v>
      </c>
      <c r="G2881" s="49" t="str">
        <f t="shared" si="726"/>
        <v>0</v>
      </c>
      <c r="H2881" s="49">
        <f>IF(AJ2881="",0,COUNTIF($AJ$7:AJ2881,AJ2881))</f>
        <v>0</v>
      </c>
      <c r="I2881" s="49" t="str">
        <f t="shared" si="727"/>
        <v>0</v>
      </c>
      <c r="J2881" s="120">
        <f t="shared" si="728"/>
        <v>0</v>
      </c>
      <c r="K2881" s="50" t="str">
        <f t="shared" si="729"/>
        <v>-</v>
      </c>
      <c r="L2881" s="49">
        <f>IF(N2881="",0,COUNTIF($N$7:N2881,N2881))</f>
        <v>0</v>
      </c>
      <c r="M2881" s="50" t="str">
        <f t="shared" si="730"/>
        <v>0</v>
      </c>
      <c r="N2881" s="49" t="str">
        <f t="shared" si="731"/>
        <v/>
      </c>
      <c r="O2881" s="1"/>
      <c r="P2881" s="112"/>
      <c r="Q2881" s="4"/>
      <c r="R2881" s="4"/>
      <c r="S2881" s="54" t="str">
        <f t="shared" si="732"/>
        <v/>
      </c>
      <c r="T2881" s="51"/>
      <c r="U2881" s="53"/>
      <c r="V2881" s="233"/>
      <c r="W2881" s="234" t="str">
        <f t="shared" si="733"/>
        <v/>
      </c>
      <c r="X2881" s="52"/>
      <c r="Y2881" s="53"/>
      <c r="Z2881" s="53"/>
      <c r="AA2881" s="53"/>
      <c r="AB2881" s="54" t="str">
        <f t="shared" si="734"/>
        <v/>
      </c>
      <c r="AC2881" s="54" t="str">
        <f t="shared" si="735"/>
        <v/>
      </c>
      <c r="AD2881" s="52"/>
      <c r="AE2881" s="53"/>
      <c r="AF2881" s="53"/>
      <c r="AG2881" s="53"/>
      <c r="AH2881" s="54" t="str">
        <f t="shared" si="736"/>
        <v/>
      </c>
      <c r="AI2881" s="54" t="str">
        <f t="shared" si="737"/>
        <v/>
      </c>
      <c r="AJ2881" s="52"/>
      <c r="AK2881" s="55"/>
      <c r="AL2881" s="55"/>
      <c r="AM2881" s="55"/>
      <c r="AN2881" s="54" t="str">
        <f t="shared" si="738"/>
        <v/>
      </c>
      <c r="AO2881" s="54" t="str">
        <f t="shared" si="739"/>
        <v/>
      </c>
      <c r="AP2881" s="53"/>
      <c r="AQ2881" s="53"/>
      <c r="AR2881" s="1"/>
      <c r="AS2881" s="1"/>
    </row>
    <row r="2882" spans="1:45" ht="18.75" customHeight="1" x14ac:dyDescent="0.35">
      <c r="A2882" s="1"/>
      <c r="B2882" s="49">
        <f>IF(R2882="",0,COUNTIF($R$7:R2882,R2882))</f>
        <v>0</v>
      </c>
      <c r="C2882" s="49" t="str">
        <f t="shared" si="724"/>
        <v>0</v>
      </c>
      <c r="D2882" s="49">
        <f>IF(X2882="",0,COUNTIF($X$7:X2882,X2882))</f>
        <v>0</v>
      </c>
      <c r="E2882" s="49" t="str">
        <f t="shared" si="725"/>
        <v>0</v>
      </c>
      <c r="F2882" s="49">
        <f>IF(AD2882="",0,COUNTIF($AD$7:AD2882,AD2882))</f>
        <v>0</v>
      </c>
      <c r="G2882" s="49" t="str">
        <f t="shared" si="726"/>
        <v>0</v>
      </c>
      <c r="H2882" s="49">
        <f>IF(AJ2882="",0,COUNTIF($AJ$7:AJ2882,AJ2882))</f>
        <v>0</v>
      </c>
      <c r="I2882" s="49" t="str">
        <f t="shared" si="727"/>
        <v>0</v>
      </c>
      <c r="J2882" s="120">
        <f t="shared" si="728"/>
        <v>0</v>
      </c>
      <c r="K2882" s="50" t="str">
        <f t="shared" si="729"/>
        <v>-</v>
      </c>
      <c r="L2882" s="49">
        <f>IF(N2882="",0,COUNTIF($N$7:N2882,N2882))</f>
        <v>0</v>
      </c>
      <c r="M2882" s="50" t="str">
        <f t="shared" si="730"/>
        <v>0</v>
      </c>
      <c r="N2882" s="49" t="str">
        <f t="shared" si="731"/>
        <v/>
      </c>
      <c r="O2882" s="1"/>
      <c r="P2882" s="112"/>
      <c r="Q2882" s="4"/>
      <c r="R2882" s="4"/>
      <c r="S2882" s="54" t="str">
        <f t="shared" si="732"/>
        <v/>
      </c>
      <c r="T2882" s="51"/>
      <c r="U2882" s="53"/>
      <c r="V2882" s="233"/>
      <c r="W2882" s="234" t="str">
        <f t="shared" si="733"/>
        <v/>
      </c>
      <c r="X2882" s="52"/>
      <c r="Y2882" s="53"/>
      <c r="Z2882" s="53"/>
      <c r="AA2882" s="53"/>
      <c r="AB2882" s="54" t="str">
        <f t="shared" si="734"/>
        <v/>
      </c>
      <c r="AC2882" s="54" t="str">
        <f t="shared" si="735"/>
        <v/>
      </c>
      <c r="AD2882" s="52"/>
      <c r="AE2882" s="53"/>
      <c r="AF2882" s="53"/>
      <c r="AG2882" s="53"/>
      <c r="AH2882" s="54" t="str">
        <f t="shared" si="736"/>
        <v/>
      </c>
      <c r="AI2882" s="54" t="str">
        <f t="shared" si="737"/>
        <v/>
      </c>
      <c r="AJ2882" s="52"/>
      <c r="AK2882" s="55"/>
      <c r="AL2882" s="55"/>
      <c r="AM2882" s="55"/>
      <c r="AN2882" s="54" t="str">
        <f t="shared" si="738"/>
        <v/>
      </c>
      <c r="AO2882" s="54" t="str">
        <f t="shared" si="739"/>
        <v/>
      </c>
      <c r="AP2882" s="53"/>
      <c r="AQ2882" s="53"/>
      <c r="AR2882" s="1"/>
      <c r="AS2882" s="1"/>
    </row>
    <row r="2883" spans="1:45" ht="18.75" customHeight="1" x14ac:dyDescent="0.35">
      <c r="A2883" s="1"/>
      <c r="B2883" s="49">
        <f>IF(R2883="",0,COUNTIF($R$7:R2883,R2883))</f>
        <v>0</v>
      </c>
      <c r="C2883" s="49" t="str">
        <f t="shared" si="724"/>
        <v>0</v>
      </c>
      <c r="D2883" s="49">
        <f>IF(X2883="",0,COUNTIF($X$7:X2883,X2883))</f>
        <v>0</v>
      </c>
      <c r="E2883" s="49" t="str">
        <f t="shared" si="725"/>
        <v>0</v>
      </c>
      <c r="F2883" s="49">
        <f>IF(AD2883="",0,COUNTIF($AD$7:AD2883,AD2883))</f>
        <v>0</v>
      </c>
      <c r="G2883" s="49" t="str">
        <f t="shared" si="726"/>
        <v>0</v>
      </c>
      <c r="H2883" s="49">
        <f>IF(AJ2883="",0,COUNTIF($AJ$7:AJ2883,AJ2883))</f>
        <v>0</v>
      </c>
      <c r="I2883" s="49" t="str">
        <f t="shared" si="727"/>
        <v>0</v>
      </c>
      <c r="J2883" s="120">
        <f t="shared" si="728"/>
        <v>0</v>
      </c>
      <c r="K2883" s="50" t="str">
        <f t="shared" si="729"/>
        <v>-</v>
      </c>
      <c r="L2883" s="49">
        <f>IF(N2883="",0,COUNTIF($N$7:N2883,N2883))</f>
        <v>0</v>
      </c>
      <c r="M2883" s="50" t="str">
        <f t="shared" si="730"/>
        <v>0</v>
      </c>
      <c r="N2883" s="49" t="str">
        <f t="shared" si="731"/>
        <v/>
      </c>
      <c r="O2883" s="1"/>
      <c r="P2883" s="112"/>
      <c r="Q2883" s="4"/>
      <c r="R2883" s="4"/>
      <c r="S2883" s="54" t="str">
        <f t="shared" si="732"/>
        <v/>
      </c>
      <c r="T2883" s="51"/>
      <c r="U2883" s="53"/>
      <c r="V2883" s="233"/>
      <c r="W2883" s="234" t="str">
        <f t="shared" si="733"/>
        <v/>
      </c>
      <c r="X2883" s="52"/>
      <c r="Y2883" s="53"/>
      <c r="Z2883" s="53"/>
      <c r="AA2883" s="53"/>
      <c r="AB2883" s="54" t="str">
        <f t="shared" si="734"/>
        <v/>
      </c>
      <c r="AC2883" s="54" t="str">
        <f t="shared" si="735"/>
        <v/>
      </c>
      <c r="AD2883" s="52"/>
      <c r="AE2883" s="53"/>
      <c r="AF2883" s="53"/>
      <c r="AG2883" s="53"/>
      <c r="AH2883" s="54" t="str">
        <f t="shared" si="736"/>
        <v/>
      </c>
      <c r="AI2883" s="54" t="str">
        <f t="shared" si="737"/>
        <v/>
      </c>
      <c r="AJ2883" s="52"/>
      <c r="AK2883" s="55"/>
      <c r="AL2883" s="55"/>
      <c r="AM2883" s="55"/>
      <c r="AN2883" s="54" t="str">
        <f t="shared" si="738"/>
        <v/>
      </c>
      <c r="AO2883" s="54" t="str">
        <f t="shared" si="739"/>
        <v/>
      </c>
      <c r="AP2883" s="53"/>
      <c r="AQ2883" s="53"/>
      <c r="AR2883" s="1"/>
      <c r="AS2883" s="1"/>
    </row>
    <row r="2884" spans="1:45" ht="18.75" customHeight="1" x14ac:dyDescent="0.35">
      <c r="A2884" s="1"/>
      <c r="B2884" s="49">
        <f>IF(R2884="",0,COUNTIF($R$7:R2884,R2884))</f>
        <v>0</v>
      </c>
      <c r="C2884" s="49" t="str">
        <f t="shared" si="724"/>
        <v>0</v>
      </c>
      <c r="D2884" s="49">
        <f>IF(X2884="",0,COUNTIF($X$7:X2884,X2884))</f>
        <v>0</v>
      </c>
      <c r="E2884" s="49" t="str">
        <f t="shared" si="725"/>
        <v>0</v>
      </c>
      <c r="F2884" s="49">
        <f>IF(AD2884="",0,COUNTIF($AD$7:AD2884,AD2884))</f>
        <v>0</v>
      </c>
      <c r="G2884" s="49" t="str">
        <f t="shared" si="726"/>
        <v>0</v>
      </c>
      <c r="H2884" s="49">
        <f>IF(AJ2884="",0,COUNTIF($AJ$7:AJ2884,AJ2884))</f>
        <v>0</v>
      </c>
      <c r="I2884" s="49" t="str">
        <f t="shared" si="727"/>
        <v>0</v>
      </c>
      <c r="J2884" s="120">
        <f t="shared" si="728"/>
        <v>0</v>
      </c>
      <c r="K2884" s="50" t="str">
        <f t="shared" si="729"/>
        <v>-</v>
      </c>
      <c r="L2884" s="49">
        <f>IF(N2884="",0,COUNTIF($N$7:N2884,N2884))</f>
        <v>0</v>
      </c>
      <c r="M2884" s="50" t="str">
        <f t="shared" si="730"/>
        <v>0</v>
      </c>
      <c r="N2884" s="49" t="str">
        <f t="shared" si="731"/>
        <v/>
      </c>
      <c r="O2884" s="1"/>
      <c r="P2884" s="112"/>
      <c r="Q2884" s="4"/>
      <c r="R2884" s="4"/>
      <c r="S2884" s="54" t="str">
        <f t="shared" si="732"/>
        <v/>
      </c>
      <c r="T2884" s="51"/>
      <c r="U2884" s="53"/>
      <c r="V2884" s="233"/>
      <c r="W2884" s="234" t="str">
        <f t="shared" si="733"/>
        <v/>
      </c>
      <c r="X2884" s="52"/>
      <c r="Y2884" s="53"/>
      <c r="Z2884" s="53"/>
      <c r="AA2884" s="53"/>
      <c r="AB2884" s="54" t="str">
        <f t="shared" si="734"/>
        <v/>
      </c>
      <c r="AC2884" s="54" t="str">
        <f t="shared" si="735"/>
        <v/>
      </c>
      <c r="AD2884" s="52"/>
      <c r="AE2884" s="53"/>
      <c r="AF2884" s="53"/>
      <c r="AG2884" s="53"/>
      <c r="AH2884" s="54" t="str">
        <f t="shared" si="736"/>
        <v/>
      </c>
      <c r="AI2884" s="54" t="str">
        <f t="shared" si="737"/>
        <v/>
      </c>
      <c r="AJ2884" s="52"/>
      <c r="AK2884" s="55"/>
      <c r="AL2884" s="55"/>
      <c r="AM2884" s="55"/>
      <c r="AN2884" s="54" t="str">
        <f t="shared" si="738"/>
        <v/>
      </c>
      <c r="AO2884" s="54" t="str">
        <f t="shared" si="739"/>
        <v/>
      </c>
      <c r="AP2884" s="53"/>
      <c r="AQ2884" s="53"/>
      <c r="AR2884" s="1"/>
      <c r="AS2884" s="1"/>
    </row>
    <row r="2885" spans="1:45" ht="18.75" customHeight="1" x14ac:dyDescent="0.35">
      <c r="A2885" s="1"/>
      <c r="B2885" s="49">
        <f>IF(R2885="",0,COUNTIF($R$7:R2885,R2885))</f>
        <v>0</v>
      </c>
      <c r="C2885" s="49" t="str">
        <f t="shared" si="724"/>
        <v>0</v>
      </c>
      <c r="D2885" s="49">
        <f>IF(X2885="",0,COUNTIF($X$7:X2885,X2885))</f>
        <v>0</v>
      </c>
      <c r="E2885" s="49" t="str">
        <f t="shared" si="725"/>
        <v>0</v>
      </c>
      <c r="F2885" s="49">
        <f>IF(AD2885="",0,COUNTIF($AD$7:AD2885,AD2885))</f>
        <v>0</v>
      </c>
      <c r="G2885" s="49" t="str">
        <f t="shared" si="726"/>
        <v>0</v>
      </c>
      <c r="H2885" s="49">
        <f>IF(AJ2885="",0,COUNTIF($AJ$7:AJ2885,AJ2885))</f>
        <v>0</v>
      </c>
      <c r="I2885" s="49" t="str">
        <f t="shared" si="727"/>
        <v>0</v>
      </c>
      <c r="J2885" s="120">
        <f t="shared" si="728"/>
        <v>0</v>
      </c>
      <c r="K2885" s="50" t="str">
        <f t="shared" si="729"/>
        <v>-</v>
      </c>
      <c r="L2885" s="49">
        <f>IF(N2885="",0,COUNTIF($N$7:N2885,N2885))</f>
        <v>0</v>
      </c>
      <c r="M2885" s="50" t="str">
        <f t="shared" si="730"/>
        <v>0</v>
      </c>
      <c r="N2885" s="49" t="str">
        <f t="shared" si="731"/>
        <v/>
      </c>
      <c r="O2885" s="1"/>
      <c r="P2885" s="112"/>
      <c r="Q2885" s="4"/>
      <c r="R2885" s="4"/>
      <c r="S2885" s="54" t="str">
        <f t="shared" si="732"/>
        <v/>
      </c>
      <c r="T2885" s="51"/>
      <c r="U2885" s="53"/>
      <c r="V2885" s="233"/>
      <c r="W2885" s="234" t="str">
        <f t="shared" si="733"/>
        <v/>
      </c>
      <c r="X2885" s="52"/>
      <c r="Y2885" s="53"/>
      <c r="Z2885" s="53"/>
      <c r="AA2885" s="53"/>
      <c r="AB2885" s="54" t="str">
        <f t="shared" si="734"/>
        <v/>
      </c>
      <c r="AC2885" s="54" t="str">
        <f t="shared" si="735"/>
        <v/>
      </c>
      <c r="AD2885" s="52"/>
      <c r="AE2885" s="53"/>
      <c r="AF2885" s="53"/>
      <c r="AG2885" s="53"/>
      <c r="AH2885" s="54" t="str">
        <f t="shared" si="736"/>
        <v/>
      </c>
      <c r="AI2885" s="54" t="str">
        <f t="shared" si="737"/>
        <v/>
      </c>
      <c r="AJ2885" s="52"/>
      <c r="AK2885" s="55"/>
      <c r="AL2885" s="55"/>
      <c r="AM2885" s="55"/>
      <c r="AN2885" s="54" t="str">
        <f t="shared" si="738"/>
        <v/>
      </c>
      <c r="AO2885" s="54" t="str">
        <f t="shared" si="739"/>
        <v/>
      </c>
      <c r="AP2885" s="53"/>
      <c r="AQ2885" s="53"/>
      <c r="AR2885" s="1"/>
      <c r="AS2885" s="1"/>
    </row>
    <row r="2886" spans="1:45" ht="18.75" customHeight="1" x14ac:dyDescent="0.35">
      <c r="A2886" s="1"/>
      <c r="B2886" s="49">
        <f>IF(R2886="",0,COUNTIF($R$7:R2886,R2886))</f>
        <v>0</v>
      </c>
      <c r="C2886" s="49" t="str">
        <f t="shared" si="724"/>
        <v>0</v>
      </c>
      <c r="D2886" s="49">
        <f>IF(X2886="",0,COUNTIF($X$7:X2886,X2886))</f>
        <v>0</v>
      </c>
      <c r="E2886" s="49" t="str">
        <f t="shared" si="725"/>
        <v>0</v>
      </c>
      <c r="F2886" s="49">
        <f>IF(AD2886="",0,COUNTIF($AD$7:AD2886,AD2886))</f>
        <v>0</v>
      </c>
      <c r="G2886" s="49" t="str">
        <f t="shared" si="726"/>
        <v>0</v>
      </c>
      <c r="H2886" s="49">
        <f>IF(AJ2886="",0,COUNTIF($AJ$7:AJ2886,AJ2886))</f>
        <v>0</v>
      </c>
      <c r="I2886" s="49" t="str">
        <f t="shared" si="727"/>
        <v>0</v>
      </c>
      <c r="J2886" s="120">
        <f t="shared" si="728"/>
        <v>0</v>
      </c>
      <c r="K2886" s="50" t="str">
        <f t="shared" si="729"/>
        <v>-</v>
      </c>
      <c r="L2886" s="49">
        <f>IF(N2886="",0,COUNTIF($N$7:N2886,N2886))</f>
        <v>0</v>
      </c>
      <c r="M2886" s="50" t="str">
        <f t="shared" si="730"/>
        <v>0</v>
      </c>
      <c r="N2886" s="49" t="str">
        <f t="shared" si="731"/>
        <v/>
      </c>
      <c r="O2886" s="1"/>
      <c r="P2886" s="112"/>
      <c r="Q2886" s="4"/>
      <c r="R2886" s="4"/>
      <c r="S2886" s="54" t="str">
        <f t="shared" si="732"/>
        <v/>
      </c>
      <c r="T2886" s="51"/>
      <c r="U2886" s="53"/>
      <c r="V2886" s="233"/>
      <c r="W2886" s="234" t="str">
        <f t="shared" si="733"/>
        <v/>
      </c>
      <c r="X2886" s="52"/>
      <c r="Y2886" s="53"/>
      <c r="Z2886" s="53"/>
      <c r="AA2886" s="53"/>
      <c r="AB2886" s="54" t="str">
        <f t="shared" si="734"/>
        <v/>
      </c>
      <c r="AC2886" s="54" t="str">
        <f t="shared" si="735"/>
        <v/>
      </c>
      <c r="AD2886" s="52"/>
      <c r="AE2886" s="53"/>
      <c r="AF2886" s="53"/>
      <c r="AG2886" s="53"/>
      <c r="AH2886" s="54" t="str">
        <f t="shared" si="736"/>
        <v/>
      </c>
      <c r="AI2886" s="54" t="str">
        <f t="shared" si="737"/>
        <v/>
      </c>
      <c r="AJ2886" s="52"/>
      <c r="AK2886" s="55"/>
      <c r="AL2886" s="55"/>
      <c r="AM2886" s="55"/>
      <c r="AN2886" s="54" t="str">
        <f t="shared" si="738"/>
        <v/>
      </c>
      <c r="AO2886" s="54" t="str">
        <f t="shared" si="739"/>
        <v/>
      </c>
      <c r="AP2886" s="53"/>
      <c r="AQ2886" s="53"/>
      <c r="AR2886" s="1"/>
      <c r="AS2886" s="1"/>
    </row>
    <row r="2887" spans="1:45" ht="18.75" customHeight="1" x14ac:dyDescent="0.35">
      <c r="A2887" s="1"/>
      <c r="B2887" s="49">
        <f>IF(R2887="",0,COUNTIF($R$7:R2887,R2887))</f>
        <v>0</v>
      </c>
      <c r="C2887" s="49" t="str">
        <f t="shared" si="724"/>
        <v>0</v>
      </c>
      <c r="D2887" s="49">
        <f>IF(X2887="",0,COUNTIF($X$7:X2887,X2887))</f>
        <v>0</v>
      </c>
      <c r="E2887" s="49" t="str">
        <f t="shared" si="725"/>
        <v>0</v>
      </c>
      <c r="F2887" s="49">
        <f>IF(AD2887="",0,COUNTIF($AD$7:AD2887,AD2887))</f>
        <v>0</v>
      </c>
      <c r="G2887" s="49" t="str">
        <f t="shared" si="726"/>
        <v>0</v>
      </c>
      <c r="H2887" s="49">
        <f>IF(AJ2887="",0,COUNTIF($AJ$7:AJ2887,AJ2887))</f>
        <v>0</v>
      </c>
      <c r="I2887" s="49" t="str">
        <f t="shared" si="727"/>
        <v>0</v>
      </c>
      <c r="J2887" s="120">
        <f t="shared" si="728"/>
        <v>0</v>
      </c>
      <c r="K2887" s="50" t="str">
        <f t="shared" si="729"/>
        <v>-</v>
      </c>
      <c r="L2887" s="49">
        <f>IF(N2887="",0,COUNTIF($N$7:N2887,N2887))</f>
        <v>0</v>
      </c>
      <c r="M2887" s="50" t="str">
        <f t="shared" si="730"/>
        <v>0</v>
      </c>
      <c r="N2887" s="49" t="str">
        <f t="shared" si="731"/>
        <v/>
      </c>
      <c r="O2887" s="1"/>
      <c r="P2887" s="112"/>
      <c r="Q2887" s="4"/>
      <c r="R2887" s="4"/>
      <c r="S2887" s="54" t="str">
        <f t="shared" si="732"/>
        <v/>
      </c>
      <c r="T2887" s="51"/>
      <c r="U2887" s="53"/>
      <c r="V2887" s="233"/>
      <c r="W2887" s="234" t="str">
        <f t="shared" si="733"/>
        <v/>
      </c>
      <c r="X2887" s="52"/>
      <c r="Y2887" s="53"/>
      <c r="Z2887" s="53"/>
      <c r="AA2887" s="53"/>
      <c r="AB2887" s="54" t="str">
        <f t="shared" si="734"/>
        <v/>
      </c>
      <c r="AC2887" s="54" t="str">
        <f t="shared" si="735"/>
        <v/>
      </c>
      <c r="AD2887" s="52"/>
      <c r="AE2887" s="53"/>
      <c r="AF2887" s="53"/>
      <c r="AG2887" s="53"/>
      <c r="AH2887" s="54" t="str">
        <f t="shared" si="736"/>
        <v/>
      </c>
      <c r="AI2887" s="54" t="str">
        <f t="shared" si="737"/>
        <v/>
      </c>
      <c r="AJ2887" s="52"/>
      <c r="AK2887" s="55"/>
      <c r="AL2887" s="55"/>
      <c r="AM2887" s="55"/>
      <c r="AN2887" s="54" t="str">
        <f t="shared" si="738"/>
        <v/>
      </c>
      <c r="AO2887" s="54" t="str">
        <f t="shared" si="739"/>
        <v/>
      </c>
      <c r="AP2887" s="53"/>
      <c r="AQ2887" s="53"/>
      <c r="AR2887" s="1"/>
      <c r="AS2887" s="1"/>
    </row>
    <row r="2888" spans="1:45" ht="18.75" customHeight="1" x14ac:dyDescent="0.35">
      <c r="A2888" s="1"/>
      <c r="B2888" s="49">
        <f>IF(R2888="",0,COUNTIF($R$7:R2888,R2888))</f>
        <v>0</v>
      </c>
      <c r="C2888" s="49" t="str">
        <f t="shared" si="724"/>
        <v>0</v>
      </c>
      <c r="D2888" s="49">
        <f>IF(X2888="",0,COUNTIF($X$7:X2888,X2888))</f>
        <v>0</v>
      </c>
      <c r="E2888" s="49" t="str">
        <f t="shared" si="725"/>
        <v>0</v>
      </c>
      <c r="F2888" s="49">
        <f>IF(AD2888="",0,COUNTIF($AD$7:AD2888,AD2888))</f>
        <v>0</v>
      </c>
      <c r="G2888" s="49" t="str">
        <f t="shared" si="726"/>
        <v>0</v>
      </c>
      <c r="H2888" s="49">
        <f>IF(AJ2888="",0,COUNTIF($AJ$7:AJ2888,AJ2888))</f>
        <v>0</v>
      </c>
      <c r="I2888" s="49" t="str">
        <f t="shared" si="727"/>
        <v>0</v>
      </c>
      <c r="J2888" s="120">
        <f t="shared" si="728"/>
        <v>0</v>
      </c>
      <c r="K2888" s="50" t="str">
        <f t="shared" si="729"/>
        <v>-</v>
      </c>
      <c r="L2888" s="49">
        <f>IF(N2888="",0,COUNTIF($N$7:N2888,N2888))</f>
        <v>0</v>
      </c>
      <c r="M2888" s="50" t="str">
        <f t="shared" si="730"/>
        <v>0</v>
      </c>
      <c r="N2888" s="49" t="str">
        <f t="shared" si="731"/>
        <v/>
      </c>
      <c r="O2888" s="1"/>
      <c r="P2888" s="112"/>
      <c r="Q2888" s="4"/>
      <c r="R2888" s="4"/>
      <c r="S2888" s="54" t="str">
        <f t="shared" si="732"/>
        <v/>
      </c>
      <c r="T2888" s="51"/>
      <c r="U2888" s="53"/>
      <c r="V2888" s="233"/>
      <c r="W2888" s="234" t="str">
        <f t="shared" si="733"/>
        <v/>
      </c>
      <c r="X2888" s="52"/>
      <c r="Y2888" s="53"/>
      <c r="Z2888" s="53"/>
      <c r="AA2888" s="53"/>
      <c r="AB2888" s="54" t="str">
        <f t="shared" si="734"/>
        <v/>
      </c>
      <c r="AC2888" s="54" t="str">
        <f t="shared" si="735"/>
        <v/>
      </c>
      <c r="AD2888" s="52"/>
      <c r="AE2888" s="53"/>
      <c r="AF2888" s="53"/>
      <c r="AG2888" s="53"/>
      <c r="AH2888" s="54" t="str">
        <f t="shared" si="736"/>
        <v/>
      </c>
      <c r="AI2888" s="54" t="str">
        <f t="shared" si="737"/>
        <v/>
      </c>
      <c r="AJ2888" s="52"/>
      <c r="AK2888" s="55"/>
      <c r="AL2888" s="55"/>
      <c r="AM2888" s="55"/>
      <c r="AN2888" s="54" t="str">
        <f t="shared" si="738"/>
        <v/>
      </c>
      <c r="AO2888" s="54" t="str">
        <f t="shared" si="739"/>
        <v/>
      </c>
      <c r="AP2888" s="53"/>
      <c r="AQ2888" s="53"/>
      <c r="AR2888" s="1"/>
      <c r="AS2888" s="1"/>
    </row>
    <row r="2889" spans="1:45" ht="18.75" customHeight="1" x14ac:dyDescent="0.35">
      <c r="A2889" s="1"/>
      <c r="B2889" s="49">
        <f>IF(R2889="",0,COUNTIF($R$7:R2889,R2889))</f>
        <v>0</v>
      </c>
      <c r="C2889" s="49" t="str">
        <f t="shared" si="724"/>
        <v>0</v>
      </c>
      <c r="D2889" s="49">
        <f>IF(X2889="",0,COUNTIF($X$7:X2889,X2889))</f>
        <v>0</v>
      </c>
      <c r="E2889" s="49" t="str">
        <f t="shared" si="725"/>
        <v>0</v>
      </c>
      <c r="F2889" s="49">
        <f>IF(AD2889="",0,COUNTIF($AD$7:AD2889,AD2889))</f>
        <v>0</v>
      </c>
      <c r="G2889" s="49" t="str">
        <f t="shared" si="726"/>
        <v>0</v>
      </c>
      <c r="H2889" s="49">
        <f>IF(AJ2889="",0,COUNTIF($AJ$7:AJ2889,AJ2889))</f>
        <v>0</v>
      </c>
      <c r="I2889" s="49" t="str">
        <f t="shared" si="727"/>
        <v>0</v>
      </c>
      <c r="J2889" s="120">
        <f t="shared" si="728"/>
        <v>0</v>
      </c>
      <c r="K2889" s="50" t="str">
        <f t="shared" si="729"/>
        <v>-</v>
      </c>
      <c r="L2889" s="49">
        <f>IF(N2889="",0,COUNTIF($N$7:N2889,N2889))</f>
        <v>0</v>
      </c>
      <c r="M2889" s="50" t="str">
        <f t="shared" si="730"/>
        <v>0</v>
      </c>
      <c r="N2889" s="49" t="str">
        <f t="shared" si="731"/>
        <v/>
      </c>
      <c r="O2889" s="1"/>
      <c r="P2889" s="112"/>
      <c r="Q2889" s="4"/>
      <c r="R2889" s="4"/>
      <c r="S2889" s="54" t="str">
        <f t="shared" si="732"/>
        <v/>
      </c>
      <c r="T2889" s="51"/>
      <c r="U2889" s="53"/>
      <c r="V2889" s="233"/>
      <c r="W2889" s="234" t="str">
        <f t="shared" si="733"/>
        <v/>
      </c>
      <c r="X2889" s="52"/>
      <c r="Y2889" s="53"/>
      <c r="Z2889" s="53"/>
      <c r="AA2889" s="53"/>
      <c r="AB2889" s="54" t="str">
        <f t="shared" si="734"/>
        <v/>
      </c>
      <c r="AC2889" s="54" t="str">
        <f t="shared" si="735"/>
        <v/>
      </c>
      <c r="AD2889" s="52"/>
      <c r="AE2889" s="53"/>
      <c r="AF2889" s="53"/>
      <c r="AG2889" s="53"/>
      <c r="AH2889" s="54" t="str">
        <f t="shared" si="736"/>
        <v/>
      </c>
      <c r="AI2889" s="54" t="str">
        <f t="shared" si="737"/>
        <v/>
      </c>
      <c r="AJ2889" s="52"/>
      <c r="AK2889" s="55"/>
      <c r="AL2889" s="55"/>
      <c r="AM2889" s="55"/>
      <c r="AN2889" s="54" t="str">
        <f t="shared" si="738"/>
        <v/>
      </c>
      <c r="AO2889" s="54" t="str">
        <f t="shared" si="739"/>
        <v/>
      </c>
      <c r="AP2889" s="53"/>
      <c r="AQ2889" s="53"/>
      <c r="AR2889" s="1"/>
      <c r="AS2889" s="1"/>
    </row>
    <row r="2890" spans="1:45" ht="18.75" customHeight="1" x14ac:dyDescent="0.35">
      <c r="A2890" s="1"/>
      <c r="B2890" s="49">
        <f>IF(R2890="",0,COUNTIF($R$7:R2890,R2890))</f>
        <v>0</v>
      </c>
      <c r="C2890" s="49" t="str">
        <f t="shared" si="724"/>
        <v>0</v>
      </c>
      <c r="D2890" s="49">
        <f>IF(X2890="",0,COUNTIF($X$7:X2890,X2890))</f>
        <v>0</v>
      </c>
      <c r="E2890" s="49" t="str">
        <f t="shared" si="725"/>
        <v>0</v>
      </c>
      <c r="F2890" s="49">
        <f>IF(AD2890="",0,COUNTIF($AD$7:AD2890,AD2890))</f>
        <v>0</v>
      </c>
      <c r="G2890" s="49" t="str">
        <f t="shared" si="726"/>
        <v>0</v>
      </c>
      <c r="H2890" s="49">
        <f>IF(AJ2890="",0,COUNTIF($AJ$7:AJ2890,AJ2890))</f>
        <v>0</v>
      </c>
      <c r="I2890" s="49" t="str">
        <f t="shared" si="727"/>
        <v>0</v>
      </c>
      <c r="J2890" s="120">
        <f t="shared" si="728"/>
        <v>0</v>
      </c>
      <c r="K2890" s="50" t="str">
        <f t="shared" si="729"/>
        <v>-</v>
      </c>
      <c r="L2890" s="49">
        <f>IF(N2890="",0,COUNTIF($N$7:N2890,N2890))</f>
        <v>0</v>
      </c>
      <c r="M2890" s="50" t="str">
        <f t="shared" si="730"/>
        <v>0</v>
      </c>
      <c r="N2890" s="49" t="str">
        <f t="shared" si="731"/>
        <v/>
      </c>
      <c r="O2890" s="1"/>
      <c r="P2890" s="112"/>
      <c r="Q2890" s="4"/>
      <c r="R2890" s="4"/>
      <c r="S2890" s="54" t="str">
        <f t="shared" si="732"/>
        <v/>
      </c>
      <c r="T2890" s="51"/>
      <c r="U2890" s="53"/>
      <c r="V2890" s="233"/>
      <c r="W2890" s="234" t="str">
        <f t="shared" si="733"/>
        <v/>
      </c>
      <c r="X2890" s="52"/>
      <c r="Y2890" s="53"/>
      <c r="Z2890" s="53"/>
      <c r="AA2890" s="53"/>
      <c r="AB2890" s="54" t="str">
        <f t="shared" si="734"/>
        <v/>
      </c>
      <c r="AC2890" s="54" t="str">
        <f t="shared" si="735"/>
        <v/>
      </c>
      <c r="AD2890" s="52"/>
      <c r="AE2890" s="53"/>
      <c r="AF2890" s="53"/>
      <c r="AG2890" s="53"/>
      <c r="AH2890" s="54" t="str">
        <f t="shared" si="736"/>
        <v/>
      </c>
      <c r="AI2890" s="54" t="str">
        <f t="shared" si="737"/>
        <v/>
      </c>
      <c r="AJ2890" s="52"/>
      <c r="AK2890" s="55"/>
      <c r="AL2890" s="55"/>
      <c r="AM2890" s="55"/>
      <c r="AN2890" s="54" t="str">
        <f t="shared" si="738"/>
        <v/>
      </c>
      <c r="AO2890" s="54" t="str">
        <f t="shared" si="739"/>
        <v/>
      </c>
      <c r="AP2890" s="53"/>
      <c r="AQ2890" s="53"/>
      <c r="AR2890" s="1"/>
      <c r="AS2890" s="1"/>
    </row>
    <row r="2891" spans="1:45" ht="18.75" customHeight="1" x14ac:dyDescent="0.35">
      <c r="A2891" s="1"/>
      <c r="B2891" s="49">
        <f>IF(R2891="",0,COUNTIF($R$7:R2891,R2891))</f>
        <v>0</v>
      </c>
      <c r="C2891" s="49" t="str">
        <f t="shared" si="724"/>
        <v>0</v>
      </c>
      <c r="D2891" s="49">
        <f>IF(X2891="",0,COUNTIF($X$7:X2891,X2891))</f>
        <v>0</v>
      </c>
      <c r="E2891" s="49" t="str">
        <f t="shared" si="725"/>
        <v>0</v>
      </c>
      <c r="F2891" s="49">
        <f>IF(AD2891="",0,COUNTIF($AD$7:AD2891,AD2891))</f>
        <v>0</v>
      </c>
      <c r="G2891" s="49" t="str">
        <f t="shared" si="726"/>
        <v>0</v>
      </c>
      <c r="H2891" s="49">
        <f>IF(AJ2891="",0,COUNTIF($AJ$7:AJ2891,AJ2891))</f>
        <v>0</v>
      </c>
      <c r="I2891" s="49" t="str">
        <f t="shared" si="727"/>
        <v>0</v>
      </c>
      <c r="J2891" s="120">
        <f t="shared" si="728"/>
        <v>0</v>
      </c>
      <c r="K2891" s="50" t="str">
        <f t="shared" si="729"/>
        <v>-</v>
      </c>
      <c r="L2891" s="49">
        <f>IF(N2891="",0,COUNTIF($N$7:N2891,N2891))</f>
        <v>0</v>
      </c>
      <c r="M2891" s="50" t="str">
        <f t="shared" si="730"/>
        <v>0</v>
      </c>
      <c r="N2891" s="49" t="str">
        <f t="shared" si="731"/>
        <v/>
      </c>
      <c r="O2891" s="1"/>
      <c r="P2891" s="112"/>
      <c r="Q2891" s="4"/>
      <c r="R2891" s="4"/>
      <c r="S2891" s="54" t="str">
        <f t="shared" si="732"/>
        <v/>
      </c>
      <c r="T2891" s="51"/>
      <c r="U2891" s="53"/>
      <c r="V2891" s="233"/>
      <c r="W2891" s="234" t="str">
        <f t="shared" si="733"/>
        <v/>
      </c>
      <c r="X2891" s="52"/>
      <c r="Y2891" s="53"/>
      <c r="Z2891" s="53"/>
      <c r="AA2891" s="53"/>
      <c r="AB2891" s="54" t="str">
        <f t="shared" si="734"/>
        <v/>
      </c>
      <c r="AC2891" s="54" t="str">
        <f t="shared" si="735"/>
        <v/>
      </c>
      <c r="AD2891" s="52"/>
      <c r="AE2891" s="53"/>
      <c r="AF2891" s="53"/>
      <c r="AG2891" s="53"/>
      <c r="AH2891" s="54" t="str">
        <f t="shared" si="736"/>
        <v/>
      </c>
      <c r="AI2891" s="54" t="str">
        <f t="shared" si="737"/>
        <v/>
      </c>
      <c r="AJ2891" s="52"/>
      <c r="AK2891" s="55"/>
      <c r="AL2891" s="55"/>
      <c r="AM2891" s="55"/>
      <c r="AN2891" s="54" t="str">
        <f t="shared" si="738"/>
        <v/>
      </c>
      <c r="AO2891" s="54" t="str">
        <f t="shared" si="739"/>
        <v/>
      </c>
      <c r="AP2891" s="53"/>
      <c r="AQ2891" s="53"/>
      <c r="AR2891" s="1"/>
      <c r="AS2891" s="1"/>
    </row>
    <row r="2892" spans="1:45" ht="18.75" customHeight="1" x14ac:dyDescent="0.35">
      <c r="A2892" s="1"/>
      <c r="B2892" s="49">
        <f>IF(R2892="",0,COUNTIF($R$7:R2892,R2892))</f>
        <v>0</v>
      </c>
      <c r="C2892" s="49" t="str">
        <f t="shared" si="724"/>
        <v>0</v>
      </c>
      <c r="D2892" s="49">
        <f>IF(X2892="",0,COUNTIF($X$7:X2892,X2892))</f>
        <v>0</v>
      </c>
      <c r="E2892" s="49" t="str">
        <f t="shared" si="725"/>
        <v>0</v>
      </c>
      <c r="F2892" s="49">
        <f>IF(AD2892="",0,COUNTIF($AD$7:AD2892,AD2892))</f>
        <v>0</v>
      </c>
      <c r="G2892" s="49" t="str">
        <f t="shared" si="726"/>
        <v>0</v>
      </c>
      <c r="H2892" s="49">
        <f>IF(AJ2892="",0,COUNTIF($AJ$7:AJ2892,AJ2892))</f>
        <v>0</v>
      </c>
      <c r="I2892" s="49" t="str">
        <f t="shared" si="727"/>
        <v>0</v>
      </c>
      <c r="J2892" s="120">
        <f t="shared" si="728"/>
        <v>0</v>
      </c>
      <c r="K2892" s="50" t="str">
        <f t="shared" si="729"/>
        <v>-</v>
      </c>
      <c r="L2892" s="49">
        <f>IF(N2892="",0,COUNTIF($N$7:N2892,N2892))</f>
        <v>0</v>
      </c>
      <c r="M2892" s="50" t="str">
        <f t="shared" si="730"/>
        <v>0</v>
      </c>
      <c r="N2892" s="49" t="str">
        <f t="shared" si="731"/>
        <v/>
      </c>
      <c r="O2892" s="1"/>
      <c r="P2892" s="112"/>
      <c r="Q2892" s="4"/>
      <c r="R2892" s="4"/>
      <c r="S2892" s="54" t="str">
        <f t="shared" si="732"/>
        <v/>
      </c>
      <c r="T2892" s="51"/>
      <c r="U2892" s="53"/>
      <c r="V2892" s="233"/>
      <c r="W2892" s="234" t="str">
        <f t="shared" si="733"/>
        <v/>
      </c>
      <c r="X2892" s="52"/>
      <c r="Y2892" s="53"/>
      <c r="Z2892" s="53"/>
      <c r="AA2892" s="53"/>
      <c r="AB2892" s="54" t="str">
        <f t="shared" si="734"/>
        <v/>
      </c>
      <c r="AC2892" s="54" t="str">
        <f t="shared" si="735"/>
        <v/>
      </c>
      <c r="AD2892" s="52"/>
      <c r="AE2892" s="53"/>
      <c r="AF2892" s="53"/>
      <c r="AG2892" s="53"/>
      <c r="AH2892" s="54" t="str">
        <f t="shared" si="736"/>
        <v/>
      </c>
      <c r="AI2892" s="54" t="str">
        <f t="shared" si="737"/>
        <v/>
      </c>
      <c r="AJ2892" s="52"/>
      <c r="AK2892" s="55"/>
      <c r="AL2892" s="55"/>
      <c r="AM2892" s="55"/>
      <c r="AN2892" s="54" t="str">
        <f t="shared" si="738"/>
        <v/>
      </c>
      <c r="AO2892" s="54" t="str">
        <f t="shared" si="739"/>
        <v/>
      </c>
      <c r="AP2892" s="53"/>
      <c r="AQ2892" s="53"/>
      <c r="AR2892" s="1"/>
      <c r="AS2892" s="1"/>
    </row>
    <row r="2893" spans="1:45" ht="18.75" customHeight="1" x14ac:dyDescent="0.35">
      <c r="A2893" s="1"/>
      <c r="B2893" s="49">
        <f>IF(R2893="",0,COUNTIF($R$7:R2893,R2893))</f>
        <v>0</v>
      </c>
      <c r="C2893" s="49" t="str">
        <f t="shared" si="724"/>
        <v>0</v>
      </c>
      <c r="D2893" s="49">
        <f>IF(X2893="",0,COUNTIF($X$7:X2893,X2893))</f>
        <v>0</v>
      </c>
      <c r="E2893" s="49" t="str">
        <f t="shared" si="725"/>
        <v>0</v>
      </c>
      <c r="F2893" s="49">
        <f>IF(AD2893="",0,COUNTIF($AD$7:AD2893,AD2893))</f>
        <v>0</v>
      </c>
      <c r="G2893" s="49" t="str">
        <f t="shared" si="726"/>
        <v>0</v>
      </c>
      <c r="H2893" s="49">
        <f>IF(AJ2893="",0,COUNTIF($AJ$7:AJ2893,AJ2893))</f>
        <v>0</v>
      </c>
      <c r="I2893" s="49" t="str">
        <f t="shared" si="727"/>
        <v>0</v>
      </c>
      <c r="J2893" s="120">
        <f t="shared" si="728"/>
        <v>0</v>
      </c>
      <c r="K2893" s="50" t="str">
        <f t="shared" si="729"/>
        <v>-</v>
      </c>
      <c r="L2893" s="49">
        <f>IF(N2893="",0,COUNTIF($N$7:N2893,N2893))</f>
        <v>0</v>
      </c>
      <c r="M2893" s="50" t="str">
        <f t="shared" si="730"/>
        <v>0</v>
      </c>
      <c r="N2893" s="49" t="str">
        <f t="shared" si="731"/>
        <v/>
      </c>
      <c r="O2893" s="1"/>
      <c r="P2893" s="112"/>
      <c r="Q2893" s="4"/>
      <c r="R2893" s="4"/>
      <c r="S2893" s="54" t="str">
        <f t="shared" si="732"/>
        <v/>
      </c>
      <c r="T2893" s="51"/>
      <c r="U2893" s="53"/>
      <c r="V2893" s="233"/>
      <c r="W2893" s="234" t="str">
        <f t="shared" si="733"/>
        <v/>
      </c>
      <c r="X2893" s="52"/>
      <c r="Y2893" s="53"/>
      <c r="Z2893" s="53"/>
      <c r="AA2893" s="53"/>
      <c r="AB2893" s="54" t="str">
        <f t="shared" si="734"/>
        <v/>
      </c>
      <c r="AC2893" s="54" t="str">
        <f t="shared" si="735"/>
        <v/>
      </c>
      <c r="AD2893" s="52"/>
      <c r="AE2893" s="53"/>
      <c r="AF2893" s="53"/>
      <c r="AG2893" s="53"/>
      <c r="AH2893" s="54" t="str">
        <f t="shared" si="736"/>
        <v/>
      </c>
      <c r="AI2893" s="54" t="str">
        <f t="shared" si="737"/>
        <v/>
      </c>
      <c r="AJ2893" s="52"/>
      <c r="AK2893" s="55"/>
      <c r="AL2893" s="55"/>
      <c r="AM2893" s="55"/>
      <c r="AN2893" s="54" t="str">
        <f t="shared" si="738"/>
        <v/>
      </c>
      <c r="AO2893" s="54" t="str">
        <f t="shared" si="739"/>
        <v/>
      </c>
      <c r="AP2893" s="53"/>
      <c r="AQ2893" s="53"/>
      <c r="AR2893" s="1"/>
      <c r="AS2893" s="1"/>
    </row>
    <row r="2894" spans="1:45" ht="18.75" customHeight="1" x14ac:dyDescent="0.35">
      <c r="A2894" s="1"/>
      <c r="B2894" s="49">
        <f>IF(R2894="",0,COUNTIF($R$7:R2894,R2894))</f>
        <v>0</v>
      </c>
      <c r="C2894" s="49" t="str">
        <f t="shared" si="724"/>
        <v>0</v>
      </c>
      <c r="D2894" s="49">
        <f>IF(X2894="",0,COUNTIF($X$7:X2894,X2894))</f>
        <v>0</v>
      </c>
      <c r="E2894" s="49" t="str">
        <f t="shared" si="725"/>
        <v>0</v>
      </c>
      <c r="F2894" s="49">
        <f>IF(AD2894="",0,COUNTIF($AD$7:AD2894,AD2894))</f>
        <v>0</v>
      </c>
      <c r="G2894" s="49" t="str">
        <f t="shared" si="726"/>
        <v>0</v>
      </c>
      <c r="H2894" s="49">
        <f>IF(AJ2894="",0,COUNTIF($AJ$7:AJ2894,AJ2894))</f>
        <v>0</v>
      </c>
      <c r="I2894" s="49" t="str">
        <f t="shared" si="727"/>
        <v>0</v>
      </c>
      <c r="J2894" s="120">
        <f t="shared" si="728"/>
        <v>0</v>
      </c>
      <c r="K2894" s="50" t="str">
        <f t="shared" si="729"/>
        <v>-</v>
      </c>
      <c r="L2894" s="49">
        <f>IF(N2894="",0,COUNTIF($N$7:N2894,N2894))</f>
        <v>0</v>
      </c>
      <c r="M2894" s="50" t="str">
        <f t="shared" si="730"/>
        <v>0</v>
      </c>
      <c r="N2894" s="49" t="str">
        <f t="shared" si="731"/>
        <v/>
      </c>
      <c r="O2894" s="1"/>
      <c r="P2894" s="112"/>
      <c r="Q2894" s="4"/>
      <c r="R2894" s="4"/>
      <c r="S2894" s="54" t="str">
        <f t="shared" si="732"/>
        <v/>
      </c>
      <c r="T2894" s="51"/>
      <c r="U2894" s="53"/>
      <c r="V2894" s="233"/>
      <c r="W2894" s="234" t="str">
        <f t="shared" si="733"/>
        <v/>
      </c>
      <c r="X2894" s="52"/>
      <c r="Y2894" s="53"/>
      <c r="Z2894" s="53"/>
      <c r="AA2894" s="53"/>
      <c r="AB2894" s="54" t="str">
        <f t="shared" si="734"/>
        <v/>
      </c>
      <c r="AC2894" s="54" t="str">
        <f t="shared" si="735"/>
        <v/>
      </c>
      <c r="AD2894" s="52"/>
      <c r="AE2894" s="53"/>
      <c r="AF2894" s="53"/>
      <c r="AG2894" s="53"/>
      <c r="AH2894" s="54" t="str">
        <f t="shared" si="736"/>
        <v/>
      </c>
      <c r="AI2894" s="54" t="str">
        <f t="shared" si="737"/>
        <v/>
      </c>
      <c r="AJ2894" s="52"/>
      <c r="AK2894" s="55"/>
      <c r="AL2894" s="55"/>
      <c r="AM2894" s="55"/>
      <c r="AN2894" s="54" t="str">
        <f t="shared" si="738"/>
        <v/>
      </c>
      <c r="AO2894" s="54" t="str">
        <f t="shared" si="739"/>
        <v/>
      </c>
      <c r="AP2894" s="53"/>
      <c r="AQ2894" s="53"/>
      <c r="AR2894" s="1"/>
      <c r="AS2894" s="1"/>
    </row>
    <row r="2895" spans="1:45" ht="18.75" customHeight="1" x14ac:dyDescent="0.35">
      <c r="A2895" s="1"/>
      <c r="B2895" s="49">
        <f>IF(R2895="",0,COUNTIF($R$7:R2895,R2895))</f>
        <v>0</v>
      </c>
      <c r="C2895" s="49" t="str">
        <f t="shared" si="724"/>
        <v>0</v>
      </c>
      <c r="D2895" s="49">
        <f>IF(X2895="",0,COUNTIF($X$7:X2895,X2895))</f>
        <v>0</v>
      </c>
      <c r="E2895" s="49" t="str">
        <f t="shared" si="725"/>
        <v>0</v>
      </c>
      <c r="F2895" s="49">
        <f>IF(AD2895="",0,COUNTIF($AD$7:AD2895,AD2895))</f>
        <v>0</v>
      </c>
      <c r="G2895" s="49" t="str">
        <f t="shared" si="726"/>
        <v>0</v>
      </c>
      <c r="H2895" s="49">
        <f>IF(AJ2895="",0,COUNTIF($AJ$7:AJ2895,AJ2895))</f>
        <v>0</v>
      </c>
      <c r="I2895" s="49" t="str">
        <f t="shared" si="727"/>
        <v>0</v>
      </c>
      <c r="J2895" s="120">
        <f t="shared" si="728"/>
        <v>0</v>
      </c>
      <c r="K2895" s="50" t="str">
        <f t="shared" si="729"/>
        <v>-</v>
      </c>
      <c r="L2895" s="49">
        <f>IF(N2895="",0,COUNTIF($N$7:N2895,N2895))</f>
        <v>0</v>
      </c>
      <c r="M2895" s="50" t="str">
        <f t="shared" si="730"/>
        <v>0</v>
      </c>
      <c r="N2895" s="49" t="str">
        <f t="shared" si="731"/>
        <v/>
      </c>
      <c r="O2895" s="1"/>
      <c r="P2895" s="112"/>
      <c r="Q2895" s="4"/>
      <c r="R2895" s="4"/>
      <c r="S2895" s="54" t="str">
        <f t="shared" si="732"/>
        <v/>
      </c>
      <c r="T2895" s="51"/>
      <c r="U2895" s="53"/>
      <c r="V2895" s="233"/>
      <c r="W2895" s="234" t="str">
        <f t="shared" si="733"/>
        <v/>
      </c>
      <c r="X2895" s="52"/>
      <c r="Y2895" s="53"/>
      <c r="Z2895" s="53"/>
      <c r="AA2895" s="53"/>
      <c r="AB2895" s="54" t="str">
        <f t="shared" si="734"/>
        <v/>
      </c>
      <c r="AC2895" s="54" t="str">
        <f t="shared" si="735"/>
        <v/>
      </c>
      <c r="AD2895" s="52"/>
      <c r="AE2895" s="53"/>
      <c r="AF2895" s="53"/>
      <c r="AG2895" s="53"/>
      <c r="AH2895" s="54" t="str">
        <f t="shared" si="736"/>
        <v/>
      </c>
      <c r="AI2895" s="54" t="str">
        <f t="shared" si="737"/>
        <v/>
      </c>
      <c r="AJ2895" s="52"/>
      <c r="AK2895" s="55"/>
      <c r="AL2895" s="55"/>
      <c r="AM2895" s="55"/>
      <c r="AN2895" s="54" t="str">
        <f t="shared" si="738"/>
        <v/>
      </c>
      <c r="AO2895" s="54" t="str">
        <f t="shared" si="739"/>
        <v/>
      </c>
      <c r="AP2895" s="53"/>
      <c r="AQ2895" s="53"/>
      <c r="AR2895" s="1"/>
      <c r="AS2895" s="1"/>
    </row>
    <row r="2896" spans="1:45" ht="18.75" customHeight="1" x14ac:dyDescent="0.35">
      <c r="A2896" s="1"/>
      <c r="B2896" s="49">
        <f>IF(R2896="",0,COUNTIF($R$7:R2896,R2896))</f>
        <v>0</v>
      </c>
      <c r="C2896" s="49" t="str">
        <f t="shared" si="724"/>
        <v>0</v>
      </c>
      <c r="D2896" s="49">
        <f>IF(X2896="",0,COUNTIF($X$7:X2896,X2896))</f>
        <v>0</v>
      </c>
      <c r="E2896" s="49" t="str">
        <f t="shared" si="725"/>
        <v>0</v>
      </c>
      <c r="F2896" s="49">
        <f>IF(AD2896="",0,COUNTIF($AD$7:AD2896,AD2896))</f>
        <v>0</v>
      </c>
      <c r="G2896" s="49" t="str">
        <f t="shared" si="726"/>
        <v>0</v>
      </c>
      <c r="H2896" s="49">
        <f>IF(AJ2896="",0,COUNTIF($AJ$7:AJ2896,AJ2896))</f>
        <v>0</v>
      </c>
      <c r="I2896" s="49" t="str">
        <f t="shared" si="727"/>
        <v>0</v>
      </c>
      <c r="J2896" s="120">
        <f t="shared" si="728"/>
        <v>0</v>
      </c>
      <c r="K2896" s="50" t="str">
        <f t="shared" si="729"/>
        <v>-</v>
      </c>
      <c r="L2896" s="49">
        <f>IF(N2896="",0,COUNTIF($N$7:N2896,N2896))</f>
        <v>0</v>
      </c>
      <c r="M2896" s="50" t="str">
        <f t="shared" si="730"/>
        <v>0</v>
      </c>
      <c r="N2896" s="49" t="str">
        <f t="shared" si="731"/>
        <v/>
      </c>
      <c r="O2896" s="1"/>
      <c r="P2896" s="112"/>
      <c r="Q2896" s="4"/>
      <c r="R2896" s="4"/>
      <c r="S2896" s="54" t="str">
        <f t="shared" si="732"/>
        <v/>
      </c>
      <c r="T2896" s="51"/>
      <c r="U2896" s="53"/>
      <c r="V2896" s="233"/>
      <c r="W2896" s="234" t="str">
        <f t="shared" si="733"/>
        <v/>
      </c>
      <c r="X2896" s="52"/>
      <c r="Y2896" s="53"/>
      <c r="Z2896" s="53"/>
      <c r="AA2896" s="53"/>
      <c r="AB2896" s="54" t="str">
        <f t="shared" si="734"/>
        <v/>
      </c>
      <c r="AC2896" s="54" t="str">
        <f t="shared" si="735"/>
        <v/>
      </c>
      <c r="AD2896" s="52"/>
      <c r="AE2896" s="53"/>
      <c r="AF2896" s="53"/>
      <c r="AG2896" s="53"/>
      <c r="AH2896" s="54" t="str">
        <f t="shared" si="736"/>
        <v/>
      </c>
      <c r="AI2896" s="54" t="str">
        <f t="shared" si="737"/>
        <v/>
      </c>
      <c r="AJ2896" s="52"/>
      <c r="AK2896" s="55"/>
      <c r="AL2896" s="55"/>
      <c r="AM2896" s="55"/>
      <c r="AN2896" s="54" t="str">
        <f t="shared" si="738"/>
        <v/>
      </c>
      <c r="AO2896" s="54" t="str">
        <f t="shared" si="739"/>
        <v/>
      </c>
      <c r="AP2896" s="53"/>
      <c r="AQ2896" s="53"/>
      <c r="AR2896" s="1"/>
      <c r="AS2896" s="1"/>
    </row>
    <row r="2897" spans="1:45" ht="18.75" customHeight="1" x14ac:dyDescent="0.35">
      <c r="A2897" s="1"/>
      <c r="B2897" s="49">
        <f>IF(R2897="",0,COUNTIF($R$7:R2897,R2897))</f>
        <v>0</v>
      </c>
      <c r="C2897" s="49" t="str">
        <f t="shared" si="724"/>
        <v>0</v>
      </c>
      <c r="D2897" s="49">
        <f>IF(X2897="",0,COUNTIF($X$7:X2897,X2897))</f>
        <v>0</v>
      </c>
      <c r="E2897" s="49" t="str">
        <f t="shared" si="725"/>
        <v>0</v>
      </c>
      <c r="F2897" s="49">
        <f>IF(AD2897="",0,COUNTIF($AD$7:AD2897,AD2897))</f>
        <v>0</v>
      </c>
      <c r="G2897" s="49" t="str">
        <f t="shared" si="726"/>
        <v>0</v>
      </c>
      <c r="H2897" s="49">
        <f>IF(AJ2897="",0,COUNTIF($AJ$7:AJ2897,AJ2897))</f>
        <v>0</v>
      </c>
      <c r="I2897" s="49" t="str">
        <f t="shared" si="727"/>
        <v>0</v>
      </c>
      <c r="J2897" s="120">
        <f t="shared" si="728"/>
        <v>0</v>
      </c>
      <c r="K2897" s="50" t="str">
        <f t="shared" si="729"/>
        <v>-</v>
      </c>
      <c r="L2897" s="49">
        <f>IF(N2897="",0,COUNTIF($N$7:N2897,N2897))</f>
        <v>0</v>
      </c>
      <c r="M2897" s="50" t="str">
        <f t="shared" si="730"/>
        <v>0</v>
      </c>
      <c r="N2897" s="49" t="str">
        <f t="shared" si="731"/>
        <v/>
      </c>
      <c r="O2897" s="1"/>
      <c r="P2897" s="112"/>
      <c r="Q2897" s="4"/>
      <c r="R2897" s="4"/>
      <c r="S2897" s="54" t="str">
        <f t="shared" si="732"/>
        <v/>
      </c>
      <c r="T2897" s="51"/>
      <c r="U2897" s="53"/>
      <c r="V2897" s="233"/>
      <c r="W2897" s="234" t="str">
        <f t="shared" si="733"/>
        <v/>
      </c>
      <c r="X2897" s="52"/>
      <c r="Y2897" s="53"/>
      <c r="Z2897" s="53"/>
      <c r="AA2897" s="53"/>
      <c r="AB2897" s="54" t="str">
        <f t="shared" si="734"/>
        <v/>
      </c>
      <c r="AC2897" s="54" t="str">
        <f t="shared" si="735"/>
        <v/>
      </c>
      <c r="AD2897" s="52"/>
      <c r="AE2897" s="53"/>
      <c r="AF2897" s="53"/>
      <c r="AG2897" s="53"/>
      <c r="AH2897" s="54" t="str">
        <f t="shared" si="736"/>
        <v/>
      </c>
      <c r="AI2897" s="54" t="str">
        <f t="shared" si="737"/>
        <v/>
      </c>
      <c r="AJ2897" s="52"/>
      <c r="AK2897" s="55"/>
      <c r="AL2897" s="55"/>
      <c r="AM2897" s="55"/>
      <c r="AN2897" s="54" t="str">
        <f t="shared" si="738"/>
        <v/>
      </c>
      <c r="AO2897" s="54" t="str">
        <f t="shared" si="739"/>
        <v/>
      </c>
      <c r="AP2897" s="53"/>
      <c r="AQ2897" s="53"/>
      <c r="AR2897" s="1"/>
      <c r="AS2897" s="1"/>
    </row>
    <row r="2898" spans="1:45" ht="18.75" customHeight="1" x14ac:dyDescent="0.35">
      <c r="A2898" s="1"/>
      <c r="B2898" s="49">
        <f>IF(R2898="",0,COUNTIF($R$7:R2898,R2898))</f>
        <v>0</v>
      </c>
      <c r="C2898" s="49" t="str">
        <f t="shared" si="724"/>
        <v>0</v>
      </c>
      <c r="D2898" s="49">
        <f>IF(X2898="",0,COUNTIF($X$7:X2898,X2898))</f>
        <v>0</v>
      </c>
      <c r="E2898" s="49" t="str">
        <f t="shared" si="725"/>
        <v>0</v>
      </c>
      <c r="F2898" s="49">
        <f>IF(AD2898="",0,COUNTIF($AD$7:AD2898,AD2898))</f>
        <v>0</v>
      </c>
      <c r="G2898" s="49" t="str">
        <f t="shared" si="726"/>
        <v>0</v>
      </c>
      <c r="H2898" s="49">
        <f>IF(AJ2898="",0,COUNTIF($AJ$7:AJ2898,AJ2898))</f>
        <v>0</v>
      </c>
      <c r="I2898" s="49" t="str">
        <f t="shared" si="727"/>
        <v>0</v>
      </c>
      <c r="J2898" s="120">
        <f t="shared" si="728"/>
        <v>0</v>
      </c>
      <c r="K2898" s="50" t="str">
        <f t="shared" si="729"/>
        <v>-</v>
      </c>
      <c r="L2898" s="49">
        <f>IF(N2898="",0,COUNTIF($N$7:N2898,N2898))</f>
        <v>0</v>
      </c>
      <c r="M2898" s="50" t="str">
        <f t="shared" si="730"/>
        <v>0</v>
      </c>
      <c r="N2898" s="49" t="str">
        <f t="shared" si="731"/>
        <v/>
      </c>
      <c r="O2898" s="1"/>
      <c r="P2898" s="112"/>
      <c r="Q2898" s="4"/>
      <c r="R2898" s="4"/>
      <c r="S2898" s="54" t="str">
        <f t="shared" si="732"/>
        <v/>
      </c>
      <c r="T2898" s="51"/>
      <c r="U2898" s="53"/>
      <c r="V2898" s="233"/>
      <c r="W2898" s="234" t="str">
        <f t="shared" si="733"/>
        <v/>
      </c>
      <c r="X2898" s="52"/>
      <c r="Y2898" s="53"/>
      <c r="Z2898" s="53"/>
      <c r="AA2898" s="53"/>
      <c r="AB2898" s="54" t="str">
        <f t="shared" si="734"/>
        <v/>
      </c>
      <c r="AC2898" s="54" t="str">
        <f t="shared" si="735"/>
        <v/>
      </c>
      <c r="AD2898" s="52"/>
      <c r="AE2898" s="53"/>
      <c r="AF2898" s="53"/>
      <c r="AG2898" s="53"/>
      <c r="AH2898" s="54" t="str">
        <f t="shared" si="736"/>
        <v/>
      </c>
      <c r="AI2898" s="54" t="str">
        <f t="shared" si="737"/>
        <v/>
      </c>
      <c r="AJ2898" s="52"/>
      <c r="AK2898" s="55"/>
      <c r="AL2898" s="55"/>
      <c r="AM2898" s="55"/>
      <c r="AN2898" s="54" t="str">
        <f t="shared" si="738"/>
        <v/>
      </c>
      <c r="AO2898" s="54" t="str">
        <f t="shared" si="739"/>
        <v/>
      </c>
      <c r="AP2898" s="53"/>
      <c r="AQ2898" s="53"/>
      <c r="AR2898" s="1"/>
      <c r="AS2898" s="1"/>
    </row>
    <row r="2899" spans="1:45" ht="18.75" customHeight="1" x14ac:dyDescent="0.35">
      <c r="A2899" s="1"/>
      <c r="B2899" s="49">
        <f>IF(R2899="",0,COUNTIF($R$7:R2899,R2899))</f>
        <v>0</v>
      </c>
      <c r="C2899" s="49" t="str">
        <f t="shared" si="724"/>
        <v>0</v>
      </c>
      <c r="D2899" s="49">
        <f>IF(X2899="",0,COUNTIF($X$7:X2899,X2899))</f>
        <v>0</v>
      </c>
      <c r="E2899" s="49" t="str">
        <f t="shared" si="725"/>
        <v>0</v>
      </c>
      <c r="F2899" s="49">
        <f>IF(AD2899="",0,COUNTIF($AD$7:AD2899,AD2899))</f>
        <v>0</v>
      </c>
      <c r="G2899" s="49" t="str">
        <f t="shared" si="726"/>
        <v>0</v>
      </c>
      <c r="H2899" s="49">
        <f>IF(AJ2899="",0,COUNTIF($AJ$7:AJ2899,AJ2899))</f>
        <v>0</v>
      </c>
      <c r="I2899" s="49" t="str">
        <f t="shared" si="727"/>
        <v>0</v>
      </c>
      <c r="J2899" s="120">
        <f t="shared" si="728"/>
        <v>0</v>
      </c>
      <c r="K2899" s="50" t="str">
        <f t="shared" si="729"/>
        <v>-</v>
      </c>
      <c r="L2899" s="49">
        <f>IF(N2899="",0,COUNTIF($N$7:N2899,N2899))</f>
        <v>0</v>
      </c>
      <c r="M2899" s="50" t="str">
        <f t="shared" si="730"/>
        <v>0</v>
      </c>
      <c r="N2899" s="49" t="str">
        <f t="shared" si="731"/>
        <v/>
      </c>
      <c r="O2899" s="1"/>
      <c r="P2899" s="112"/>
      <c r="Q2899" s="4"/>
      <c r="R2899" s="4"/>
      <c r="S2899" s="54" t="str">
        <f t="shared" si="732"/>
        <v/>
      </c>
      <c r="T2899" s="51"/>
      <c r="U2899" s="53"/>
      <c r="V2899" s="233"/>
      <c r="W2899" s="234" t="str">
        <f t="shared" si="733"/>
        <v/>
      </c>
      <c r="X2899" s="52"/>
      <c r="Y2899" s="53"/>
      <c r="Z2899" s="53"/>
      <c r="AA2899" s="53"/>
      <c r="AB2899" s="54" t="str">
        <f t="shared" si="734"/>
        <v/>
      </c>
      <c r="AC2899" s="54" t="str">
        <f t="shared" si="735"/>
        <v/>
      </c>
      <c r="AD2899" s="52"/>
      <c r="AE2899" s="53"/>
      <c r="AF2899" s="53"/>
      <c r="AG2899" s="53"/>
      <c r="AH2899" s="54" t="str">
        <f t="shared" si="736"/>
        <v/>
      </c>
      <c r="AI2899" s="54" t="str">
        <f t="shared" si="737"/>
        <v/>
      </c>
      <c r="AJ2899" s="52"/>
      <c r="AK2899" s="55"/>
      <c r="AL2899" s="55"/>
      <c r="AM2899" s="55"/>
      <c r="AN2899" s="54" t="str">
        <f t="shared" si="738"/>
        <v/>
      </c>
      <c r="AO2899" s="54" t="str">
        <f t="shared" si="739"/>
        <v/>
      </c>
      <c r="AP2899" s="53"/>
      <c r="AQ2899" s="53"/>
      <c r="AR2899" s="1"/>
      <c r="AS2899" s="1"/>
    </row>
    <row r="2900" spans="1:45" ht="18.75" customHeight="1" x14ac:dyDescent="0.35">
      <c r="A2900" s="1"/>
      <c r="B2900" s="49">
        <f>IF(R2900="",0,COUNTIF($R$7:R2900,R2900))</f>
        <v>0</v>
      </c>
      <c r="C2900" s="49" t="str">
        <f t="shared" si="724"/>
        <v>0</v>
      </c>
      <c r="D2900" s="49">
        <f>IF(X2900="",0,COUNTIF($X$7:X2900,X2900))</f>
        <v>0</v>
      </c>
      <c r="E2900" s="49" t="str">
        <f t="shared" si="725"/>
        <v>0</v>
      </c>
      <c r="F2900" s="49">
        <f>IF(AD2900="",0,COUNTIF($AD$7:AD2900,AD2900))</f>
        <v>0</v>
      </c>
      <c r="G2900" s="49" t="str">
        <f t="shared" si="726"/>
        <v>0</v>
      </c>
      <c r="H2900" s="49">
        <f>IF(AJ2900="",0,COUNTIF($AJ$7:AJ2900,AJ2900))</f>
        <v>0</v>
      </c>
      <c r="I2900" s="49" t="str">
        <f t="shared" si="727"/>
        <v>0</v>
      </c>
      <c r="J2900" s="120">
        <f t="shared" si="728"/>
        <v>0</v>
      </c>
      <c r="K2900" s="50" t="str">
        <f t="shared" si="729"/>
        <v>-</v>
      </c>
      <c r="L2900" s="49">
        <f>IF(N2900="",0,COUNTIF($N$7:N2900,N2900))</f>
        <v>0</v>
      </c>
      <c r="M2900" s="50" t="str">
        <f t="shared" si="730"/>
        <v>0</v>
      </c>
      <c r="N2900" s="49" t="str">
        <f t="shared" si="731"/>
        <v/>
      </c>
      <c r="O2900" s="1"/>
      <c r="P2900" s="112"/>
      <c r="Q2900" s="4"/>
      <c r="R2900" s="4"/>
      <c r="S2900" s="54" t="str">
        <f t="shared" si="732"/>
        <v/>
      </c>
      <c r="T2900" s="51"/>
      <c r="U2900" s="53"/>
      <c r="V2900" s="233"/>
      <c r="W2900" s="234" t="str">
        <f t="shared" si="733"/>
        <v/>
      </c>
      <c r="X2900" s="52"/>
      <c r="Y2900" s="53"/>
      <c r="Z2900" s="53"/>
      <c r="AA2900" s="53"/>
      <c r="AB2900" s="54" t="str">
        <f t="shared" si="734"/>
        <v/>
      </c>
      <c r="AC2900" s="54" t="str">
        <f t="shared" si="735"/>
        <v/>
      </c>
      <c r="AD2900" s="52"/>
      <c r="AE2900" s="53"/>
      <c r="AF2900" s="53"/>
      <c r="AG2900" s="53"/>
      <c r="AH2900" s="54" t="str">
        <f t="shared" si="736"/>
        <v/>
      </c>
      <c r="AI2900" s="54" t="str">
        <f t="shared" si="737"/>
        <v/>
      </c>
      <c r="AJ2900" s="52"/>
      <c r="AK2900" s="55"/>
      <c r="AL2900" s="55"/>
      <c r="AM2900" s="55"/>
      <c r="AN2900" s="54" t="str">
        <f t="shared" si="738"/>
        <v/>
      </c>
      <c r="AO2900" s="54" t="str">
        <f t="shared" si="739"/>
        <v/>
      </c>
      <c r="AP2900" s="53"/>
      <c r="AQ2900" s="53"/>
      <c r="AR2900" s="1"/>
      <c r="AS2900" s="1"/>
    </row>
    <row r="2901" spans="1:45" ht="18.75" customHeight="1" x14ac:dyDescent="0.35">
      <c r="A2901" s="1"/>
      <c r="B2901" s="49">
        <f>IF(R2901="",0,COUNTIF($R$7:R2901,R2901))</f>
        <v>0</v>
      </c>
      <c r="C2901" s="49" t="str">
        <f t="shared" si="724"/>
        <v>0</v>
      </c>
      <c r="D2901" s="49">
        <f>IF(X2901="",0,COUNTIF($X$7:X2901,X2901))</f>
        <v>0</v>
      </c>
      <c r="E2901" s="49" t="str">
        <f t="shared" si="725"/>
        <v>0</v>
      </c>
      <c r="F2901" s="49">
        <f>IF(AD2901="",0,COUNTIF($AD$7:AD2901,AD2901))</f>
        <v>0</v>
      </c>
      <c r="G2901" s="49" t="str">
        <f t="shared" si="726"/>
        <v>0</v>
      </c>
      <c r="H2901" s="49">
        <f>IF(AJ2901="",0,COUNTIF($AJ$7:AJ2901,AJ2901))</f>
        <v>0</v>
      </c>
      <c r="I2901" s="49" t="str">
        <f t="shared" si="727"/>
        <v>0</v>
      </c>
      <c r="J2901" s="120">
        <f t="shared" si="728"/>
        <v>0</v>
      </c>
      <c r="K2901" s="50" t="str">
        <f t="shared" si="729"/>
        <v>-</v>
      </c>
      <c r="L2901" s="49">
        <f>IF(N2901="",0,COUNTIF($N$7:N2901,N2901))</f>
        <v>0</v>
      </c>
      <c r="M2901" s="50" t="str">
        <f t="shared" si="730"/>
        <v>0</v>
      </c>
      <c r="N2901" s="49" t="str">
        <f t="shared" si="731"/>
        <v/>
      </c>
      <c r="O2901" s="1"/>
      <c r="P2901" s="112"/>
      <c r="Q2901" s="4"/>
      <c r="R2901" s="4"/>
      <c r="S2901" s="54" t="str">
        <f t="shared" si="732"/>
        <v/>
      </c>
      <c r="T2901" s="51"/>
      <c r="U2901" s="53"/>
      <c r="V2901" s="233"/>
      <c r="W2901" s="234" t="str">
        <f t="shared" si="733"/>
        <v/>
      </c>
      <c r="X2901" s="52"/>
      <c r="Y2901" s="53"/>
      <c r="Z2901" s="53"/>
      <c r="AA2901" s="53"/>
      <c r="AB2901" s="54" t="str">
        <f t="shared" si="734"/>
        <v/>
      </c>
      <c r="AC2901" s="54" t="str">
        <f t="shared" si="735"/>
        <v/>
      </c>
      <c r="AD2901" s="52"/>
      <c r="AE2901" s="53"/>
      <c r="AF2901" s="53"/>
      <c r="AG2901" s="53"/>
      <c r="AH2901" s="54" t="str">
        <f t="shared" si="736"/>
        <v/>
      </c>
      <c r="AI2901" s="54" t="str">
        <f t="shared" si="737"/>
        <v/>
      </c>
      <c r="AJ2901" s="52"/>
      <c r="AK2901" s="55"/>
      <c r="AL2901" s="55"/>
      <c r="AM2901" s="55"/>
      <c r="AN2901" s="54" t="str">
        <f t="shared" si="738"/>
        <v/>
      </c>
      <c r="AO2901" s="54" t="str">
        <f t="shared" si="739"/>
        <v/>
      </c>
      <c r="AP2901" s="53"/>
      <c r="AQ2901" s="53"/>
      <c r="AR2901" s="1"/>
      <c r="AS2901" s="1"/>
    </row>
    <row r="2902" spans="1:45" ht="18.75" customHeight="1" x14ac:dyDescent="0.35">
      <c r="A2902" s="1"/>
      <c r="B2902" s="49">
        <f>IF(R2902="",0,COUNTIF($R$7:R2902,R2902))</f>
        <v>0</v>
      </c>
      <c r="C2902" s="49" t="str">
        <f t="shared" si="724"/>
        <v>0</v>
      </c>
      <c r="D2902" s="49">
        <f>IF(X2902="",0,COUNTIF($X$7:X2902,X2902))</f>
        <v>0</v>
      </c>
      <c r="E2902" s="49" t="str">
        <f t="shared" si="725"/>
        <v>0</v>
      </c>
      <c r="F2902" s="49">
        <f>IF(AD2902="",0,COUNTIF($AD$7:AD2902,AD2902))</f>
        <v>0</v>
      </c>
      <c r="G2902" s="49" t="str">
        <f t="shared" si="726"/>
        <v>0</v>
      </c>
      <c r="H2902" s="49">
        <f>IF(AJ2902="",0,COUNTIF($AJ$7:AJ2902,AJ2902))</f>
        <v>0</v>
      </c>
      <c r="I2902" s="49" t="str">
        <f t="shared" si="727"/>
        <v>0</v>
      </c>
      <c r="J2902" s="120">
        <f t="shared" si="728"/>
        <v>0</v>
      </c>
      <c r="K2902" s="50" t="str">
        <f t="shared" si="729"/>
        <v>-</v>
      </c>
      <c r="L2902" s="49">
        <f>IF(N2902="",0,COUNTIF($N$7:N2902,N2902))</f>
        <v>0</v>
      </c>
      <c r="M2902" s="50" t="str">
        <f t="shared" si="730"/>
        <v>0</v>
      </c>
      <c r="N2902" s="49" t="str">
        <f t="shared" si="731"/>
        <v/>
      </c>
      <c r="O2902" s="1"/>
      <c r="P2902" s="112"/>
      <c r="Q2902" s="4"/>
      <c r="R2902" s="4"/>
      <c r="S2902" s="54" t="str">
        <f t="shared" si="732"/>
        <v/>
      </c>
      <c r="T2902" s="51"/>
      <c r="U2902" s="53"/>
      <c r="V2902" s="233"/>
      <c r="W2902" s="234" t="str">
        <f t="shared" si="733"/>
        <v/>
      </c>
      <c r="X2902" s="52"/>
      <c r="Y2902" s="53"/>
      <c r="Z2902" s="53"/>
      <c r="AA2902" s="53"/>
      <c r="AB2902" s="54" t="str">
        <f t="shared" si="734"/>
        <v/>
      </c>
      <c r="AC2902" s="54" t="str">
        <f t="shared" si="735"/>
        <v/>
      </c>
      <c r="AD2902" s="52"/>
      <c r="AE2902" s="53"/>
      <c r="AF2902" s="53"/>
      <c r="AG2902" s="53"/>
      <c r="AH2902" s="54" t="str">
        <f t="shared" si="736"/>
        <v/>
      </c>
      <c r="AI2902" s="54" t="str">
        <f t="shared" si="737"/>
        <v/>
      </c>
      <c r="AJ2902" s="52"/>
      <c r="AK2902" s="55"/>
      <c r="AL2902" s="55"/>
      <c r="AM2902" s="55"/>
      <c r="AN2902" s="54" t="str">
        <f t="shared" si="738"/>
        <v/>
      </c>
      <c r="AO2902" s="54" t="str">
        <f t="shared" si="739"/>
        <v/>
      </c>
      <c r="AP2902" s="53"/>
      <c r="AQ2902" s="53"/>
      <c r="AR2902" s="1"/>
      <c r="AS2902" s="1"/>
    </row>
    <row r="2903" spans="1:45" ht="18.75" customHeight="1" x14ac:dyDescent="0.35">
      <c r="A2903" s="1"/>
      <c r="B2903" s="49">
        <f>IF(R2903="",0,COUNTIF($R$7:R2903,R2903))</f>
        <v>0</v>
      </c>
      <c r="C2903" s="49" t="str">
        <f t="shared" si="724"/>
        <v>0</v>
      </c>
      <c r="D2903" s="49">
        <f>IF(X2903="",0,COUNTIF($X$7:X2903,X2903))</f>
        <v>0</v>
      </c>
      <c r="E2903" s="49" t="str">
        <f t="shared" si="725"/>
        <v>0</v>
      </c>
      <c r="F2903" s="49">
        <f>IF(AD2903="",0,COUNTIF($AD$7:AD2903,AD2903))</f>
        <v>0</v>
      </c>
      <c r="G2903" s="49" t="str">
        <f t="shared" si="726"/>
        <v>0</v>
      </c>
      <c r="H2903" s="49">
        <f>IF(AJ2903="",0,COUNTIF($AJ$7:AJ2903,AJ2903))</f>
        <v>0</v>
      </c>
      <c r="I2903" s="49" t="str">
        <f t="shared" si="727"/>
        <v>0</v>
      </c>
      <c r="J2903" s="120">
        <f t="shared" si="728"/>
        <v>0</v>
      </c>
      <c r="K2903" s="50" t="str">
        <f t="shared" si="729"/>
        <v>-</v>
      </c>
      <c r="L2903" s="49">
        <f>IF(N2903="",0,COUNTIF($N$7:N2903,N2903))</f>
        <v>0</v>
      </c>
      <c r="M2903" s="50" t="str">
        <f t="shared" si="730"/>
        <v>0</v>
      </c>
      <c r="N2903" s="49" t="str">
        <f t="shared" si="731"/>
        <v/>
      </c>
      <c r="O2903" s="1"/>
      <c r="P2903" s="112"/>
      <c r="Q2903" s="4"/>
      <c r="R2903" s="4"/>
      <c r="S2903" s="54" t="str">
        <f t="shared" si="732"/>
        <v/>
      </c>
      <c r="T2903" s="51"/>
      <c r="U2903" s="53"/>
      <c r="V2903" s="233"/>
      <c r="W2903" s="234" t="str">
        <f t="shared" si="733"/>
        <v/>
      </c>
      <c r="X2903" s="52"/>
      <c r="Y2903" s="53"/>
      <c r="Z2903" s="53"/>
      <c r="AA2903" s="53"/>
      <c r="AB2903" s="54" t="str">
        <f t="shared" si="734"/>
        <v/>
      </c>
      <c r="AC2903" s="54" t="str">
        <f t="shared" si="735"/>
        <v/>
      </c>
      <c r="AD2903" s="52"/>
      <c r="AE2903" s="53"/>
      <c r="AF2903" s="53"/>
      <c r="AG2903" s="53"/>
      <c r="AH2903" s="54" t="str">
        <f t="shared" si="736"/>
        <v/>
      </c>
      <c r="AI2903" s="54" t="str">
        <f t="shared" si="737"/>
        <v/>
      </c>
      <c r="AJ2903" s="52"/>
      <c r="AK2903" s="55"/>
      <c r="AL2903" s="55"/>
      <c r="AM2903" s="55"/>
      <c r="AN2903" s="54" t="str">
        <f t="shared" si="738"/>
        <v/>
      </c>
      <c r="AO2903" s="54" t="str">
        <f t="shared" si="739"/>
        <v/>
      </c>
      <c r="AP2903" s="53"/>
      <c r="AQ2903" s="53"/>
      <c r="AR2903" s="1"/>
      <c r="AS2903" s="1"/>
    </row>
    <row r="2904" spans="1:45" ht="18.75" customHeight="1" x14ac:dyDescent="0.35">
      <c r="A2904" s="1"/>
      <c r="B2904" s="49">
        <f>IF(R2904="",0,COUNTIF($R$7:R2904,R2904))</f>
        <v>0</v>
      </c>
      <c r="C2904" s="49" t="str">
        <f t="shared" si="724"/>
        <v>0</v>
      </c>
      <c r="D2904" s="49">
        <f>IF(X2904="",0,COUNTIF($X$7:X2904,X2904))</f>
        <v>0</v>
      </c>
      <c r="E2904" s="49" t="str">
        <f t="shared" si="725"/>
        <v>0</v>
      </c>
      <c r="F2904" s="49">
        <f>IF(AD2904="",0,COUNTIF($AD$7:AD2904,AD2904))</f>
        <v>0</v>
      </c>
      <c r="G2904" s="49" t="str">
        <f t="shared" si="726"/>
        <v>0</v>
      </c>
      <c r="H2904" s="49">
        <f>IF(AJ2904="",0,COUNTIF($AJ$7:AJ2904,AJ2904))</f>
        <v>0</v>
      </c>
      <c r="I2904" s="49" t="str">
        <f t="shared" si="727"/>
        <v>0</v>
      </c>
      <c r="J2904" s="120">
        <f t="shared" si="728"/>
        <v>0</v>
      </c>
      <c r="K2904" s="50" t="str">
        <f t="shared" si="729"/>
        <v>-</v>
      </c>
      <c r="L2904" s="49">
        <f>IF(N2904="",0,COUNTIF($N$7:N2904,N2904))</f>
        <v>0</v>
      </c>
      <c r="M2904" s="50" t="str">
        <f t="shared" si="730"/>
        <v>0</v>
      </c>
      <c r="N2904" s="49" t="str">
        <f t="shared" si="731"/>
        <v/>
      </c>
      <c r="O2904" s="1"/>
      <c r="P2904" s="112"/>
      <c r="Q2904" s="4"/>
      <c r="R2904" s="4"/>
      <c r="S2904" s="54" t="str">
        <f t="shared" si="732"/>
        <v/>
      </c>
      <c r="T2904" s="51"/>
      <c r="U2904" s="53"/>
      <c r="V2904" s="233"/>
      <c r="W2904" s="234" t="str">
        <f t="shared" si="733"/>
        <v/>
      </c>
      <c r="X2904" s="52"/>
      <c r="Y2904" s="53"/>
      <c r="Z2904" s="53"/>
      <c r="AA2904" s="53"/>
      <c r="AB2904" s="54" t="str">
        <f t="shared" si="734"/>
        <v/>
      </c>
      <c r="AC2904" s="54" t="str">
        <f t="shared" si="735"/>
        <v/>
      </c>
      <c r="AD2904" s="52"/>
      <c r="AE2904" s="53"/>
      <c r="AF2904" s="53"/>
      <c r="AG2904" s="53"/>
      <c r="AH2904" s="54" t="str">
        <f t="shared" si="736"/>
        <v/>
      </c>
      <c r="AI2904" s="54" t="str">
        <f t="shared" si="737"/>
        <v/>
      </c>
      <c r="AJ2904" s="52"/>
      <c r="AK2904" s="55"/>
      <c r="AL2904" s="55"/>
      <c r="AM2904" s="55"/>
      <c r="AN2904" s="54" t="str">
        <f t="shared" si="738"/>
        <v/>
      </c>
      <c r="AO2904" s="54" t="str">
        <f t="shared" si="739"/>
        <v/>
      </c>
      <c r="AP2904" s="53"/>
      <c r="AQ2904" s="53"/>
      <c r="AR2904" s="1"/>
      <c r="AS2904" s="1"/>
    </row>
    <row r="2905" spans="1:45" ht="18.75" customHeight="1" x14ac:dyDescent="0.35">
      <c r="A2905" s="1"/>
      <c r="B2905" s="49">
        <f>IF(R2905="",0,COUNTIF($R$7:R2905,R2905))</f>
        <v>0</v>
      </c>
      <c r="C2905" s="49" t="str">
        <f t="shared" si="724"/>
        <v>0</v>
      </c>
      <c r="D2905" s="49">
        <f>IF(X2905="",0,COUNTIF($X$7:X2905,X2905))</f>
        <v>0</v>
      </c>
      <c r="E2905" s="49" t="str">
        <f t="shared" si="725"/>
        <v>0</v>
      </c>
      <c r="F2905" s="49">
        <f>IF(AD2905="",0,COUNTIF($AD$7:AD2905,AD2905))</f>
        <v>0</v>
      </c>
      <c r="G2905" s="49" t="str">
        <f t="shared" si="726"/>
        <v>0</v>
      </c>
      <c r="H2905" s="49">
        <f>IF(AJ2905="",0,COUNTIF($AJ$7:AJ2905,AJ2905))</f>
        <v>0</v>
      </c>
      <c r="I2905" s="49" t="str">
        <f t="shared" si="727"/>
        <v>0</v>
      </c>
      <c r="J2905" s="120">
        <f t="shared" si="728"/>
        <v>0</v>
      </c>
      <c r="K2905" s="50" t="str">
        <f t="shared" si="729"/>
        <v>-</v>
      </c>
      <c r="L2905" s="49">
        <f>IF(N2905="",0,COUNTIF($N$7:N2905,N2905))</f>
        <v>0</v>
      </c>
      <c r="M2905" s="50" t="str">
        <f t="shared" si="730"/>
        <v>0</v>
      </c>
      <c r="N2905" s="49" t="str">
        <f t="shared" si="731"/>
        <v/>
      </c>
      <c r="O2905" s="1"/>
      <c r="P2905" s="112"/>
      <c r="Q2905" s="4"/>
      <c r="R2905" s="4"/>
      <c r="S2905" s="54" t="str">
        <f t="shared" si="732"/>
        <v/>
      </c>
      <c r="T2905" s="51"/>
      <c r="U2905" s="53"/>
      <c r="V2905" s="233"/>
      <c r="W2905" s="234" t="str">
        <f t="shared" si="733"/>
        <v/>
      </c>
      <c r="X2905" s="52"/>
      <c r="Y2905" s="53"/>
      <c r="Z2905" s="53"/>
      <c r="AA2905" s="53"/>
      <c r="AB2905" s="54" t="str">
        <f t="shared" si="734"/>
        <v/>
      </c>
      <c r="AC2905" s="54" t="str">
        <f t="shared" si="735"/>
        <v/>
      </c>
      <c r="AD2905" s="52"/>
      <c r="AE2905" s="53"/>
      <c r="AF2905" s="53"/>
      <c r="AG2905" s="53"/>
      <c r="AH2905" s="54" t="str">
        <f t="shared" si="736"/>
        <v/>
      </c>
      <c r="AI2905" s="54" t="str">
        <f t="shared" si="737"/>
        <v/>
      </c>
      <c r="AJ2905" s="52"/>
      <c r="AK2905" s="55"/>
      <c r="AL2905" s="55"/>
      <c r="AM2905" s="55"/>
      <c r="AN2905" s="54" t="str">
        <f t="shared" si="738"/>
        <v/>
      </c>
      <c r="AO2905" s="54" t="str">
        <f t="shared" si="739"/>
        <v/>
      </c>
      <c r="AP2905" s="53"/>
      <c r="AQ2905" s="53"/>
      <c r="AR2905" s="1"/>
      <c r="AS2905" s="1"/>
    </row>
    <row r="2906" spans="1:45" ht="18.75" customHeight="1" x14ac:dyDescent="0.35">
      <c r="A2906" s="1"/>
      <c r="B2906" s="49">
        <f>IF(R2906="",0,COUNTIF($R$7:R2906,R2906))</f>
        <v>0</v>
      </c>
      <c r="C2906" s="49" t="str">
        <f t="shared" si="724"/>
        <v>0</v>
      </c>
      <c r="D2906" s="49">
        <f>IF(X2906="",0,COUNTIF($X$7:X2906,X2906))</f>
        <v>0</v>
      </c>
      <c r="E2906" s="49" t="str">
        <f t="shared" si="725"/>
        <v>0</v>
      </c>
      <c r="F2906" s="49">
        <f>IF(AD2906="",0,COUNTIF($AD$7:AD2906,AD2906))</f>
        <v>0</v>
      </c>
      <c r="G2906" s="49" t="str">
        <f t="shared" si="726"/>
        <v>0</v>
      </c>
      <c r="H2906" s="49">
        <f>IF(AJ2906="",0,COUNTIF($AJ$7:AJ2906,AJ2906))</f>
        <v>0</v>
      </c>
      <c r="I2906" s="49" t="str">
        <f t="shared" si="727"/>
        <v>0</v>
      </c>
      <c r="J2906" s="120">
        <f t="shared" si="728"/>
        <v>0</v>
      </c>
      <c r="K2906" s="50" t="str">
        <f t="shared" si="729"/>
        <v>-</v>
      </c>
      <c r="L2906" s="49">
        <f>IF(N2906="",0,COUNTIF($N$7:N2906,N2906))</f>
        <v>0</v>
      </c>
      <c r="M2906" s="50" t="str">
        <f t="shared" si="730"/>
        <v>0</v>
      </c>
      <c r="N2906" s="49" t="str">
        <f t="shared" si="731"/>
        <v/>
      </c>
      <c r="O2906" s="1"/>
      <c r="P2906" s="112"/>
      <c r="Q2906" s="4"/>
      <c r="R2906" s="4"/>
      <c r="S2906" s="54" t="str">
        <f t="shared" si="732"/>
        <v/>
      </c>
      <c r="T2906" s="51"/>
      <c r="U2906" s="53"/>
      <c r="V2906" s="233"/>
      <c r="W2906" s="234" t="str">
        <f t="shared" si="733"/>
        <v/>
      </c>
      <c r="X2906" s="52"/>
      <c r="Y2906" s="53"/>
      <c r="Z2906" s="53"/>
      <c r="AA2906" s="53"/>
      <c r="AB2906" s="54" t="str">
        <f t="shared" si="734"/>
        <v/>
      </c>
      <c r="AC2906" s="54" t="str">
        <f t="shared" si="735"/>
        <v/>
      </c>
      <c r="AD2906" s="52"/>
      <c r="AE2906" s="53"/>
      <c r="AF2906" s="53"/>
      <c r="AG2906" s="53"/>
      <c r="AH2906" s="54" t="str">
        <f t="shared" si="736"/>
        <v/>
      </c>
      <c r="AI2906" s="54" t="str">
        <f t="shared" si="737"/>
        <v/>
      </c>
      <c r="AJ2906" s="52"/>
      <c r="AK2906" s="55"/>
      <c r="AL2906" s="55"/>
      <c r="AM2906" s="55"/>
      <c r="AN2906" s="54" t="str">
        <f t="shared" si="738"/>
        <v/>
      </c>
      <c r="AO2906" s="54" t="str">
        <f t="shared" si="739"/>
        <v/>
      </c>
      <c r="AP2906" s="53"/>
      <c r="AQ2906" s="53"/>
      <c r="AR2906" s="1"/>
      <c r="AS2906" s="1"/>
    </row>
    <row r="2907" spans="1:45" ht="18.75" customHeight="1" x14ac:dyDescent="0.35">
      <c r="A2907" s="1"/>
      <c r="B2907" s="49">
        <f>IF(R2907="",0,COUNTIF($R$7:R2907,R2907))</f>
        <v>0</v>
      </c>
      <c r="C2907" s="49" t="str">
        <f t="shared" si="724"/>
        <v>0</v>
      </c>
      <c r="D2907" s="49">
        <f>IF(X2907="",0,COUNTIF($X$7:X2907,X2907))</f>
        <v>0</v>
      </c>
      <c r="E2907" s="49" t="str">
        <f t="shared" si="725"/>
        <v>0</v>
      </c>
      <c r="F2907" s="49">
        <f>IF(AD2907="",0,COUNTIF($AD$7:AD2907,AD2907))</f>
        <v>0</v>
      </c>
      <c r="G2907" s="49" t="str">
        <f t="shared" si="726"/>
        <v>0</v>
      </c>
      <c r="H2907" s="49">
        <f>IF(AJ2907="",0,COUNTIF($AJ$7:AJ2907,AJ2907))</f>
        <v>0</v>
      </c>
      <c r="I2907" s="49" t="str">
        <f t="shared" si="727"/>
        <v>0</v>
      </c>
      <c r="J2907" s="120">
        <f t="shared" si="728"/>
        <v>0</v>
      </c>
      <c r="K2907" s="50" t="str">
        <f t="shared" si="729"/>
        <v>-</v>
      </c>
      <c r="L2907" s="49">
        <f>IF(N2907="",0,COUNTIF($N$7:N2907,N2907))</f>
        <v>0</v>
      </c>
      <c r="M2907" s="50" t="str">
        <f t="shared" si="730"/>
        <v>0</v>
      </c>
      <c r="N2907" s="49" t="str">
        <f t="shared" si="731"/>
        <v/>
      </c>
      <c r="O2907" s="1"/>
      <c r="P2907" s="112"/>
      <c r="Q2907" s="4"/>
      <c r="R2907" s="4"/>
      <c r="S2907" s="54" t="str">
        <f t="shared" si="732"/>
        <v/>
      </c>
      <c r="T2907" s="51"/>
      <c r="U2907" s="53"/>
      <c r="V2907" s="233"/>
      <c r="W2907" s="234" t="str">
        <f t="shared" si="733"/>
        <v/>
      </c>
      <c r="X2907" s="52"/>
      <c r="Y2907" s="53"/>
      <c r="Z2907" s="53"/>
      <c r="AA2907" s="53"/>
      <c r="AB2907" s="54" t="str">
        <f t="shared" si="734"/>
        <v/>
      </c>
      <c r="AC2907" s="54" t="str">
        <f t="shared" si="735"/>
        <v/>
      </c>
      <c r="AD2907" s="52"/>
      <c r="AE2907" s="53"/>
      <c r="AF2907" s="53"/>
      <c r="AG2907" s="53"/>
      <c r="AH2907" s="54" t="str">
        <f t="shared" si="736"/>
        <v/>
      </c>
      <c r="AI2907" s="54" t="str">
        <f t="shared" si="737"/>
        <v/>
      </c>
      <c r="AJ2907" s="52"/>
      <c r="AK2907" s="55"/>
      <c r="AL2907" s="55"/>
      <c r="AM2907" s="55"/>
      <c r="AN2907" s="54" t="str">
        <f t="shared" si="738"/>
        <v/>
      </c>
      <c r="AO2907" s="54" t="str">
        <f t="shared" si="739"/>
        <v/>
      </c>
      <c r="AP2907" s="53"/>
      <c r="AQ2907" s="53"/>
      <c r="AR2907" s="1"/>
      <c r="AS2907" s="1"/>
    </row>
    <row r="2908" spans="1:45" ht="18.75" customHeight="1" x14ac:dyDescent="0.35">
      <c r="A2908" s="1"/>
      <c r="B2908" s="49">
        <f>IF(R2908="",0,COUNTIF($R$7:R2908,R2908))</f>
        <v>0</v>
      </c>
      <c r="C2908" s="49" t="str">
        <f t="shared" si="724"/>
        <v>0</v>
      </c>
      <c r="D2908" s="49">
        <f>IF(X2908="",0,COUNTIF($X$7:X2908,X2908))</f>
        <v>0</v>
      </c>
      <c r="E2908" s="49" t="str">
        <f t="shared" si="725"/>
        <v>0</v>
      </c>
      <c r="F2908" s="49">
        <f>IF(AD2908="",0,COUNTIF($AD$7:AD2908,AD2908))</f>
        <v>0</v>
      </c>
      <c r="G2908" s="49" t="str">
        <f t="shared" si="726"/>
        <v>0</v>
      </c>
      <c r="H2908" s="49">
        <f>IF(AJ2908="",0,COUNTIF($AJ$7:AJ2908,AJ2908))</f>
        <v>0</v>
      </c>
      <c r="I2908" s="49" t="str">
        <f t="shared" si="727"/>
        <v>0</v>
      </c>
      <c r="J2908" s="120">
        <f t="shared" si="728"/>
        <v>0</v>
      </c>
      <c r="K2908" s="50" t="str">
        <f t="shared" si="729"/>
        <v>-</v>
      </c>
      <c r="L2908" s="49">
        <f>IF(N2908="",0,COUNTIF($N$7:N2908,N2908))</f>
        <v>0</v>
      </c>
      <c r="M2908" s="50" t="str">
        <f t="shared" si="730"/>
        <v>0</v>
      </c>
      <c r="N2908" s="49" t="str">
        <f t="shared" si="731"/>
        <v/>
      </c>
      <c r="O2908" s="1"/>
      <c r="P2908" s="112"/>
      <c r="Q2908" s="4"/>
      <c r="R2908" s="4"/>
      <c r="S2908" s="54" t="str">
        <f t="shared" si="732"/>
        <v/>
      </c>
      <c r="T2908" s="51"/>
      <c r="U2908" s="53"/>
      <c r="V2908" s="233"/>
      <c r="W2908" s="234" t="str">
        <f t="shared" si="733"/>
        <v/>
      </c>
      <c r="X2908" s="52"/>
      <c r="Y2908" s="53"/>
      <c r="Z2908" s="53"/>
      <c r="AA2908" s="53"/>
      <c r="AB2908" s="54" t="str">
        <f t="shared" si="734"/>
        <v/>
      </c>
      <c r="AC2908" s="54" t="str">
        <f t="shared" si="735"/>
        <v/>
      </c>
      <c r="AD2908" s="52"/>
      <c r="AE2908" s="53"/>
      <c r="AF2908" s="53"/>
      <c r="AG2908" s="53"/>
      <c r="AH2908" s="54" t="str">
        <f t="shared" si="736"/>
        <v/>
      </c>
      <c r="AI2908" s="54" t="str">
        <f t="shared" si="737"/>
        <v/>
      </c>
      <c r="AJ2908" s="52"/>
      <c r="AK2908" s="55"/>
      <c r="AL2908" s="55"/>
      <c r="AM2908" s="55"/>
      <c r="AN2908" s="54" t="str">
        <f t="shared" si="738"/>
        <v/>
      </c>
      <c r="AO2908" s="54" t="str">
        <f t="shared" si="739"/>
        <v/>
      </c>
      <c r="AP2908" s="53"/>
      <c r="AQ2908" s="53"/>
      <c r="AR2908" s="1"/>
      <c r="AS2908" s="1"/>
    </row>
    <row r="2909" spans="1:45" ht="18.75" customHeight="1" x14ac:dyDescent="0.35">
      <c r="A2909" s="1"/>
      <c r="B2909" s="49">
        <f>IF(R2909="",0,COUNTIF($R$7:R2909,R2909))</f>
        <v>0</v>
      </c>
      <c r="C2909" s="49" t="str">
        <f t="shared" si="724"/>
        <v>0</v>
      </c>
      <c r="D2909" s="49">
        <f>IF(X2909="",0,COUNTIF($X$7:X2909,X2909))</f>
        <v>0</v>
      </c>
      <c r="E2909" s="49" t="str">
        <f t="shared" si="725"/>
        <v>0</v>
      </c>
      <c r="F2909" s="49">
        <f>IF(AD2909="",0,COUNTIF($AD$7:AD2909,AD2909))</f>
        <v>0</v>
      </c>
      <c r="G2909" s="49" t="str">
        <f t="shared" si="726"/>
        <v>0</v>
      </c>
      <c r="H2909" s="49">
        <f>IF(AJ2909="",0,COUNTIF($AJ$7:AJ2909,AJ2909))</f>
        <v>0</v>
      </c>
      <c r="I2909" s="49" t="str">
        <f t="shared" si="727"/>
        <v>0</v>
      </c>
      <c r="J2909" s="120">
        <f t="shared" si="728"/>
        <v>0</v>
      </c>
      <c r="K2909" s="50" t="str">
        <f t="shared" si="729"/>
        <v>-</v>
      </c>
      <c r="L2909" s="49">
        <f>IF(N2909="",0,COUNTIF($N$7:N2909,N2909))</f>
        <v>0</v>
      </c>
      <c r="M2909" s="50" t="str">
        <f t="shared" si="730"/>
        <v>0</v>
      </c>
      <c r="N2909" s="49" t="str">
        <f t="shared" si="731"/>
        <v/>
      </c>
      <c r="O2909" s="1"/>
      <c r="P2909" s="112"/>
      <c r="Q2909" s="4"/>
      <c r="R2909" s="4"/>
      <c r="S2909" s="54" t="str">
        <f t="shared" si="732"/>
        <v/>
      </c>
      <c r="T2909" s="51"/>
      <c r="U2909" s="53"/>
      <c r="V2909" s="233"/>
      <c r="W2909" s="234" t="str">
        <f t="shared" si="733"/>
        <v/>
      </c>
      <c r="X2909" s="52"/>
      <c r="Y2909" s="53"/>
      <c r="Z2909" s="53"/>
      <c r="AA2909" s="53"/>
      <c r="AB2909" s="54" t="str">
        <f t="shared" si="734"/>
        <v/>
      </c>
      <c r="AC2909" s="54" t="str">
        <f t="shared" si="735"/>
        <v/>
      </c>
      <c r="AD2909" s="52"/>
      <c r="AE2909" s="53"/>
      <c r="AF2909" s="53"/>
      <c r="AG2909" s="53"/>
      <c r="AH2909" s="54" t="str">
        <f t="shared" si="736"/>
        <v/>
      </c>
      <c r="AI2909" s="54" t="str">
        <f t="shared" si="737"/>
        <v/>
      </c>
      <c r="AJ2909" s="52"/>
      <c r="AK2909" s="55"/>
      <c r="AL2909" s="55"/>
      <c r="AM2909" s="55"/>
      <c r="AN2909" s="54" t="str">
        <f t="shared" si="738"/>
        <v/>
      </c>
      <c r="AO2909" s="54" t="str">
        <f t="shared" si="739"/>
        <v/>
      </c>
      <c r="AP2909" s="53"/>
      <c r="AQ2909" s="53"/>
      <c r="AR2909" s="1"/>
      <c r="AS2909" s="1"/>
    </row>
    <row r="2910" spans="1:45" ht="18.75" customHeight="1" x14ac:dyDescent="0.35">
      <c r="A2910" s="1"/>
      <c r="B2910" s="49">
        <f>IF(R2910="",0,COUNTIF($R$7:R2910,R2910))</f>
        <v>0</v>
      </c>
      <c r="C2910" s="49" t="str">
        <f t="shared" si="724"/>
        <v>0</v>
      </c>
      <c r="D2910" s="49">
        <f>IF(X2910="",0,COUNTIF($X$7:X2910,X2910))</f>
        <v>0</v>
      </c>
      <c r="E2910" s="49" t="str">
        <f t="shared" si="725"/>
        <v>0</v>
      </c>
      <c r="F2910" s="49">
        <f>IF(AD2910="",0,COUNTIF($AD$7:AD2910,AD2910))</f>
        <v>0</v>
      </c>
      <c r="G2910" s="49" t="str">
        <f t="shared" si="726"/>
        <v>0</v>
      </c>
      <c r="H2910" s="49">
        <f>IF(AJ2910="",0,COUNTIF($AJ$7:AJ2910,AJ2910))</f>
        <v>0</v>
      </c>
      <c r="I2910" s="49" t="str">
        <f t="shared" si="727"/>
        <v>0</v>
      </c>
      <c r="J2910" s="120">
        <f t="shared" si="728"/>
        <v>0</v>
      </c>
      <c r="K2910" s="50" t="str">
        <f t="shared" si="729"/>
        <v>-</v>
      </c>
      <c r="L2910" s="49">
        <f>IF(N2910="",0,COUNTIF($N$7:N2910,N2910))</f>
        <v>0</v>
      </c>
      <c r="M2910" s="50" t="str">
        <f t="shared" si="730"/>
        <v>0</v>
      </c>
      <c r="N2910" s="49" t="str">
        <f t="shared" si="731"/>
        <v/>
      </c>
      <c r="O2910" s="1"/>
      <c r="P2910" s="112"/>
      <c r="Q2910" s="4"/>
      <c r="R2910" s="4"/>
      <c r="S2910" s="54" t="str">
        <f t="shared" si="732"/>
        <v/>
      </c>
      <c r="T2910" s="51"/>
      <c r="U2910" s="53"/>
      <c r="V2910" s="233"/>
      <c r="W2910" s="234" t="str">
        <f t="shared" si="733"/>
        <v/>
      </c>
      <c r="X2910" s="52"/>
      <c r="Y2910" s="53"/>
      <c r="Z2910" s="53"/>
      <c r="AA2910" s="53"/>
      <c r="AB2910" s="54" t="str">
        <f t="shared" si="734"/>
        <v/>
      </c>
      <c r="AC2910" s="54" t="str">
        <f t="shared" si="735"/>
        <v/>
      </c>
      <c r="AD2910" s="52"/>
      <c r="AE2910" s="53"/>
      <c r="AF2910" s="53"/>
      <c r="AG2910" s="53"/>
      <c r="AH2910" s="54" t="str">
        <f t="shared" si="736"/>
        <v/>
      </c>
      <c r="AI2910" s="54" t="str">
        <f t="shared" si="737"/>
        <v/>
      </c>
      <c r="AJ2910" s="52"/>
      <c r="AK2910" s="55"/>
      <c r="AL2910" s="55"/>
      <c r="AM2910" s="55"/>
      <c r="AN2910" s="54" t="str">
        <f t="shared" si="738"/>
        <v/>
      </c>
      <c r="AO2910" s="54" t="str">
        <f t="shared" si="739"/>
        <v/>
      </c>
      <c r="AP2910" s="53"/>
      <c r="AQ2910" s="53"/>
      <c r="AR2910" s="1"/>
      <c r="AS2910" s="1"/>
    </row>
    <row r="2911" spans="1:45" ht="18.75" customHeight="1" x14ac:dyDescent="0.35">
      <c r="A2911" s="1"/>
      <c r="B2911" s="49">
        <f>IF(R2911="",0,COUNTIF($R$7:R2911,R2911))</f>
        <v>0</v>
      </c>
      <c r="C2911" s="49" t="str">
        <f t="shared" si="724"/>
        <v>0</v>
      </c>
      <c r="D2911" s="49">
        <f>IF(X2911="",0,COUNTIF($X$7:X2911,X2911))</f>
        <v>0</v>
      </c>
      <c r="E2911" s="49" t="str">
        <f t="shared" si="725"/>
        <v>0</v>
      </c>
      <c r="F2911" s="49">
        <f>IF(AD2911="",0,COUNTIF($AD$7:AD2911,AD2911))</f>
        <v>0</v>
      </c>
      <c r="G2911" s="49" t="str">
        <f t="shared" si="726"/>
        <v>0</v>
      </c>
      <c r="H2911" s="49">
        <f>IF(AJ2911="",0,COUNTIF($AJ$7:AJ2911,AJ2911))</f>
        <v>0</v>
      </c>
      <c r="I2911" s="49" t="str">
        <f t="shared" si="727"/>
        <v>0</v>
      </c>
      <c r="J2911" s="120">
        <f t="shared" si="728"/>
        <v>0</v>
      </c>
      <c r="K2911" s="50" t="str">
        <f t="shared" si="729"/>
        <v>-</v>
      </c>
      <c r="L2911" s="49">
        <f>IF(N2911="",0,COUNTIF($N$7:N2911,N2911))</f>
        <v>0</v>
      </c>
      <c r="M2911" s="50" t="str">
        <f t="shared" si="730"/>
        <v>0</v>
      </c>
      <c r="N2911" s="49" t="str">
        <f t="shared" si="731"/>
        <v/>
      </c>
      <c r="O2911" s="1"/>
      <c r="P2911" s="112"/>
      <c r="Q2911" s="4"/>
      <c r="R2911" s="4"/>
      <c r="S2911" s="54" t="str">
        <f t="shared" si="732"/>
        <v/>
      </c>
      <c r="T2911" s="51"/>
      <c r="U2911" s="53"/>
      <c r="V2911" s="233"/>
      <c r="W2911" s="234" t="str">
        <f t="shared" si="733"/>
        <v/>
      </c>
      <c r="X2911" s="52"/>
      <c r="Y2911" s="53"/>
      <c r="Z2911" s="53"/>
      <c r="AA2911" s="53"/>
      <c r="AB2911" s="54" t="str">
        <f t="shared" si="734"/>
        <v/>
      </c>
      <c r="AC2911" s="54" t="str">
        <f t="shared" si="735"/>
        <v/>
      </c>
      <c r="AD2911" s="52"/>
      <c r="AE2911" s="53"/>
      <c r="AF2911" s="53"/>
      <c r="AG2911" s="53"/>
      <c r="AH2911" s="54" t="str">
        <f t="shared" si="736"/>
        <v/>
      </c>
      <c r="AI2911" s="54" t="str">
        <f t="shared" si="737"/>
        <v/>
      </c>
      <c r="AJ2911" s="52"/>
      <c r="AK2911" s="55"/>
      <c r="AL2911" s="55"/>
      <c r="AM2911" s="55"/>
      <c r="AN2911" s="54" t="str">
        <f t="shared" si="738"/>
        <v/>
      </c>
      <c r="AO2911" s="54" t="str">
        <f t="shared" si="739"/>
        <v/>
      </c>
      <c r="AP2911" s="53"/>
      <c r="AQ2911" s="53"/>
      <c r="AR2911" s="1"/>
      <c r="AS2911" s="1"/>
    </row>
    <row r="2912" spans="1:45" ht="18.75" customHeight="1" x14ac:dyDescent="0.35">
      <c r="A2912" s="1"/>
      <c r="B2912" s="49">
        <f>IF(R2912="",0,COUNTIF($R$7:R2912,R2912))</f>
        <v>0</v>
      </c>
      <c r="C2912" s="49" t="str">
        <f t="shared" si="724"/>
        <v>0</v>
      </c>
      <c r="D2912" s="49">
        <f>IF(X2912="",0,COUNTIF($X$7:X2912,X2912))</f>
        <v>0</v>
      </c>
      <c r="E2912" s="49" t="str">
        <f t="shared" si="725"/>
        <v>0</v>
      </c>
      <c r="F2912" s="49">
        <f>IF(AD2912="",0,COUNTIF($AD$7:AD2912,AD2912))</f>
        <v>0</v>
      </c>
      <c r="G2912" s="49" t="str">
        <f t="shared" si="726"/>
        <v>0</v>
      </c>
      <c r="H2912" s="49">
        <f>IF(AJ2912="",0,COUNTIF($AJ$7:AJ2912,AJ2912))</f>
        <v>0</v>
      </c>
      <c r="I2912" s="49" t="str">
        <f t="shared" si="727"/>
        <v>0</v>
      </c>
      <c r="J2912" s="120">
        <f t="shared" si="728"/>
        <v>0</v>
      </c>
      <c r="K2912" s="50" t="str">
        <f t="shared" si="729"/>
        <v>-</v>
      </c>
      <c r="L2912" s="49">
        <f>IF(N2912="",0,COUNTIF($N$7:N2912,N2912))</f>
        <v>0</v>
      </c>
      <c r="M2912" s="50" t="str">
        <f t="shared" si="730"/>
        <v>0</v>
      </c>
      <c r="N2912" s="49" t="str">
        <f t="shared" si="731"/>
        <v/>
      </c>
      <c r="O2912" s="1"/>
      <c r="P2912" s="112"/>
      <c r="Q2912" s="4"/>
      <c r="R2912" s="4"/>
      <c r="S2912" s="54" t="str">
        <f t="shared" si="732"/>
        <v/>
      </c>
      <c r="T2912" s="51"/>
      <c r="U2912" s="53"/>
      <c r="V2912" s="233"/>
      <c r="W2912" s="234" t="str">
        <f t="shared" si="733"/>
        <v/>
      </c>
      <c r="X2912" s="52"/>
      <c r="Y2912" s="53"/>
      <c r="Z2912" s="53"/>
      <c r="AA2912" s="53"/>
      <c r="AB2912" s="54" t="str">
        <f t="shared" si="734"/>
        <v/>
      </c>
      <c r="AC2912" s="54" t="str">
        <f t="shared" si="735"/>
        <v/>
      </c>
      <c r="AD2912" s="52"/>
      <c r="AE2912" s="53"/>
      <c r="AF2912" s="53"/>
      <c r="AG2912" s="53"/>
      <c r="AH2912" s="54" t="str">
        <f t="shared" si="736"/>
        <v/>
      </c>
      <c r="AI2912" s="54" t="str">
        <f t="shared" si="737"/>
        <v/>
      </c>
      <c r="AJ2912" s="52"/>
      <c r="AK2912" s="55"/>
      <c r="AL2912" s="55"/>
      <c r="AM2912" s="55"/>
      <c r="AN2912" s="54" t="str">
        <f t="shared" si="738"/>
        <v/>
      </c>
      <c r="AO2912" s="54" t="str">
        <f t="shared" si="739"/>
        <v/>
      </c>
      <c r="AP2912" s="53"/>
      <c r="AQ2912" s="53"/>
      <c r="AR2912" s="1"/>
      <c r="AS2912" s="1"/>
    </row>
    <row r="2913" spans="1:45" ht="18.75" customHeight="1" x14ac:dyDescent="0.35">
      <c r="A2913" s="1"/>
      <c r="B2913" s="49">
        <f>IF(R2913="",0,COUNTIF($R$7:R2913,R2913))</f>
        <v>0</v>
      </c>
      <c r="C2913" s="49" t="str">
        <f t="shared" si="724"/>
        <v>0</v>
      </c>
      <c r="D2913" s="49">
        <f>IF(X2913="",0,COUNTIF($X$7:X2913,X2913))</f>
        <v>0</v>
      </c>
      <c r="E2913" s="49" t="str">
        <f t="shared" si="725"/>
        <v>0</v>
      </c>
      <c r="F2913" s="49">
        <f>IF(AD2913="",0,COUNTIF($AD$7:AD2913,AD2913))</f>
        <v>0</v>
      </c>
      <c r="G2913" s="49" t="str">
        <f t="shared" si="726"/>
        <v>0</v>
      </c>
      <c r="H2913" s="49">
        <f>IF(AJ2913="",0,COUNTIF($AJ$7:AJ2913,AJ2913))</f>
        <v>0</v>
      </c>
      <c r="I2913" s="49" t="str">
        <f t="shared" si="727"/>
        <v>0</v>
      </c>
      <c r="J2913" s="120">
        <f t="shared" si="728"/>
        <v>0</v>
      </c>
      <c r="K2913" s="50" t="str">
        <f t="shared" si="729"/>
        <v>-</v>
      </c>
      <c r="L2913" s="49">
        <f>IF(N2913="",0,COUNTIF($N$7:N2913,N2913))</f>
        <v>0</v>
      </c>
      <c r="M2913" s="50" t="str">
        <f t="shared" si="730"/>
        <v>0</v>
      </c>
      <c r="N2913" s="49" t="str">
        <f t="shared" si="731"/>
        <v/>
      </c>
      <c r="O2913" s="1"/>
      <c r="P2913" s="112"/>
      <c r="Q2913" s="4"/>
      <c r="R2913" s="4"/>
      <c r="S2913" s="54" t="str">
        <f t="shared" si="732"/>
        <v/>
      </c>
      <c r="T2913" s="51"/>
      <c r="U2913" s="53"/>
      <c r="V2913" s="233"/>
      <c r="W2913" s="234" t="str">
        <f t="shared" si="733"/>
        <v/>
      </c>
      <c r="X2913" s="52"/>
      <c r="Y2913" s="53"/>
      <c r="Z2913" s="53"/>
      <c r="AA2913" s="53"/>
      <c r="AB2913" s="54" t="str">
        <f t="shared" si="734"/>
        <v/>
      </c>
      <c r="AC2913" s="54" t="str">
        <f t="shared" si="735"/>
        <v/>
      </c>
      <c r="AD2913" s="52"/>
      <c r="AE2913" s="53"/>
      <c r="AF2913" s="53"/>
      <c r="AG2913" s="53"/>
      <c r="AH2913" s="54" t="str">
        <f t="shared" si="736"/>
        <v/>
      </c>
      <c r="AI2913" s="54" t="str">
        <f t="shared" si="737"/>
        <v/>
      </c>
      <c r="AJ2913" s="52"/>
      <c r="AK2913" s="55"/>
      <c r="AL2913" s="55"/>
      <c r="AM2913" s="55"/>
      <c r="AN2913" s="54" t="str">
        <f t="shared" si="738"/>
        <v/>
      </c>
      <c r="AO2913" s="54" t="str">
        <f t="shared" si="739"/>
        <v/>
      </c>
      <c r="AP2913" s="53"/>
      <c r="AQ2913" s="53"/>
      <c r="AR2913" s="1"/>
      <c r="AS2913" s="1"/>
    </row>
    <row r="2914" spans="1:45" ht="18.75" customHeight="1" x14ac:dyDescent="0.35">
      <c r="A2914" s="1"/>
      <c r="B2914" s="49">
        <f>IF(R2914="",0,COUNTIF($R$7:R2914,R2914))</f>
        <v>0</v>
      </c>
      <c r="C2914" s="49" t="str">
        <f t="shared" si="724"/>
        <v>0</v>
      </c>
      <c r="D2914" s="49">
        <f>IF(X2914="",0,COUNTIF($X$7:X2914,X2914))</f>
        <v>0</v>
      </c>
      <c r="E2914" s="49" t="str">
        <f t="shared" si="725"/>
        <v>0</v>
      </c>
      <c r="F2914" s="49">
        <f>IF(AD2914="",0,COUNTIF($AD$7:AD2914,AD2914))</f>
        <v>0</v>
      </c>
      <c r="G2914" s="49" t="str">
        <f t="shared" si="726"/>
        <v>0</v>
      </c>
      <c r="H2914" s="49">
        <f>IF(AJ2914="",0,COUNTIF($AJ$7:AJ2914,AJ2914))</f>
        <v>0</v>
      </c>
      <c r="I2914" s="49" t="str">
        <f t="shared" si="727"/>
        <v>0</v>
      </c>
      <c r="J2914" s="120">
        <f t="shared" si="728"/>
        <v>0</v>
      </c>
      <c r="K2914" s="50" t="str">
        <f t="shared" si="729"/>
        <v>-</v>
      </c>
      <c r="L2914" s="49">
        <f>IF(N2914="",0,COUNTIF($N$7:N2914,N2914))</f>
        <v>0</v>
      </c>
      <c r="M2914" s="50" t="str">
        <f t="shared" si="730"/>
        <v>0</v>
      </c>
      <c r="N2914" s="49" t="str">
        <f t="shared" si="731"/>
        <v/>
      </c>
      <c r="O2914" s="1"/>
      <c r="P2914" s="112"/>
      <c r="Q2914" s="4"/>
      <c r="R2914" s="4"/>
      <c r="S2914" s="54" t="str">
        <f t="shared" si="732"/>
        <v/>
      </c>
      <c r="T2914" s="51"/>
      <c r="U2914" s="53"/>
      <c r="V2914" s="233"/>
      <c r="W2914" s="234" t="str">
        <f t="shared" si="733"/>
        <v/>
      </c>
      <c r="X2914" s="52"/>
      <c r="Y2914" s="53"/>
      <c r="Z2914" s="53"/>
      <c r="AA2914" s="53"/>
      <c r="AB2914" s="54" t="str">
        <f t="shared" si="734"/>
        <v/>
      </c>
      <c r="AC2914" s="54" t="str">
        <f t="shared" si="735"/>
        <v/>
      </c>
      <c r="AD2914" s="52"/>
      <c r="AE2914" s="53"/>
      <c r="AF2914" s="53"/>
      <c r="AG2914" s="53"/>
      <c r="AH2914" s="54" t="str">
        <f t="shared" si="736"/>
        <v/>
      </c>
      <c r="AI2914" s="54" t="str">
        <f t="shared" si="737"/>
        <v/>
      </c>
      <c r="AJ2914" s="52"/>
      <c r="AK2914" s="55"/>
      <c r="AL2914" s="55"/>
      <c r="AM2914" s="55"/>
      <c r="AN2914" s="54" t="str">
        <f t="shared" si="738"/>
        <v/>
      </c>
      <c r="AO2914" s="54" t="str">
        <f t="shared" si="739"/>
        <v/>
      </c>
      <c r="AP2914" s="53"/>
      <c r="AQ2914" s="53"/>
      <c r="AR2914" s="1"/>
      <c r="AS2914" s="1"/>
    </row>
    <row r="2915" spans="1:45" ht="18.75" customHeight="1" x14ac:dyDescent="0.35">
      <c r="A2915" s="1"/>
      <c r="B2915" s="49">
        <f>IF(R2915="",0,COUNTIF($R$7:R2915,R2915))</f>
        <v>0</v>
      </c>
      <c r="C2915" s="49" t="str">
        <f t="shared" si="724"/>
        <v>0</v>
      </c>
      <c r="D2915" s="49">
        <f>IF(X2915="",0,COUNTIF($X$7:X2915,X2915))</f>
        <v>0</v>
      </c>
      <c r="E2915" s="49" t="str">
        <f t="shared" si="725"/>
        <v>0</v>
      </c>
      <c r="F2915" s="49">
        <f>IF(AD2915="",0,COUNTIF($AD$7:AD2915,AD2915))</f>
        <v>0</v>
      </c>
      <c r="G2915" s="49" t="str">
        <f t="shared" si="726"/>
        <v>0</v>
      </c>
      <c r="H2915" s="49">
        <f>IF(AJ2915="",0,COUNTIF($AJ$7:AJ2915,AJ2915))</f>
        <v>0</v>
      </c>
      <c r="I2915" s="49" t="str">
        <f t="shared" si="727"/>
        <v>0</v>
      </c>
      <c r="J2915" s="120">
        <f t="shared" si="728"/>
        <v>0</v>
      </c>
      <c r="K2915" s="50" t="str">
        <f t="shared" si="729"/>
        <v>-</v>
      </c>
      <c r="L2915" s="49">
        <f>IF(N2915="",0,COUNTIF($N$7:N2915,N2915))</f>
        <v>0</v>
      </c>
      <c r="M2915" s="50" t="str">
        <f t="shared" si="730"/>
        <v>0</v>
      </c>
      <c r="N2915" s="49" t="str">
        <f t="shared" si="731"/>
        <v/>
      </c>
      <c r="O2915" s="1"/>
      <c r="P2915" s="112"/>
      <c r="Q2915" s="4"/>
      <c r="R2915" s="4"/>
      <c r="S2915" s="54" t="str">
        <f t="shared" si="732"/>
        <v/>
      </c>
      <c r="T2915" s="51"/>
      <c r="U2915" s="53"/>
      <c r="V2915" s="233"/>
      <c r="W2915" s="234" t="str">
        <f t="shared" si="733"/>
        <v/>
      </c>
      <c r="X2915" s="52"/>
      <c r="Y2915" s="53"/>
      <c r="Z2915" s="53"/>
      <c r="AA2915" s="53"/>
      <c r="AB2915" s="54" t="str">
        <f t="shared" si="734"/>
        <v/>
      </c>
      <c r="AC2915" s="54" t="str">
        <f t="shared" si="735"/>
        <v/>
      </c>
      <c r="AD2915" s="52"/>
      <c r="AE2915" s="53"/>
      <c r="AF2915" s="53"/>
      <c r="AG2915" s="53"/>
      <c r="AH2915" s="54" t="str">
        <f t="shared" si="736"/>
        <v/>
      </c>
      <c r="AI2915" s="54" t="str">
        <f t="shared" si="737"/>
        <v/>
      </c>
      <c r="AJ2915" s="52"/>
      <c r="AK2915" s="55"/>
      <c r="AL2915" s="55"/>
      <c r="AM2915" s="55"/>
      <c r="AN2915" s="54" t="str">
        <f t="shared" si="738"/>
        <v/>
      </c>
      <c r="AO2915" s="54" t="str">
        <f t="shared" si="739"/>
        <v/>
      </c>
      <c r="AP2915" s="53"/>
      <c r="AQ2915" s="53"/>
      <c r="AR2915" s="1"/>
      <c r="AS2915" s="1"/>
    </row>
    <row r="2916" spans="1:45" ht="18.75" customHeight="1" x14ac:dyDescent="0.35">
      <c r="A2916" s="1"/>
      <c r="B2916" s="49">
        <f>IF(R2916="",0,COUNTIF($R$7:R2916,R2916))</f>
        <v>0</v>
      </c>
      <c r="C2916" s="49" t="str">
        <f t="shared" si="724"/>
        <v>0</v>
      </c>
      <c r="D2916" s="49">
        <f>IF(X2916="",0,COUNTIF($X$7:X2916,X2916))</f>
        <v>0</v>
      </c>
      <c r="E2916" s="49" t="str">
        <f t="shared" si="725"/>
        <v>0</v>
      </c>
      <c r="F2916" s="49">
        <f>IF(AD2916="",0,COUNTIF($AD$7:AD2916,AD2916))</f>
        <v>0</v>
      </c>
      <c r="G2916" s="49" t="str">
        <f t="shared" si="726"/>
        <v>0</v>
      </c>
      <c r="H2916" s="49">
        <f>IF(AJ2916="",0,COUNTIF($AJ$7:AJ2916,AJ2916))</f>
        <v>0</v>
      </c>
      <c r="I2916" s="49" t="str">
        <f t="shared" si="727"/>
        <v>0</v>
      </c>
      <c r="J2916" s="120">
        <f t="shared" si="728"/>
        <v>0</v>
      </c>
      <c r="K2916" s="50" t="str">
        <f t="shared" si="729"/>
        <v>-</v>
      </c>
      <c r="L2916" s="49">
        <f>IF(N2916="",0,COUNTIF($N$7:N2916,N2916))</f>
        <v>0</v>
      </c>
      <c r="M2916" s="50" t="str">
        <f t="shared" si="730"/>
        <v>0</v>
      </c>
      <c r="N2916" s="49" t="str">
        <f t="shared" si="731"/>
        <v/>
      </c>
      <c r="O2916" s="1"/>
      <c r="P2916" s="112"/>
      <c r="Q2916" s="4"/>
      <c r="R2916" s="4"/>
      <c r="S2916" s="54" t="str">
        <f t="shared" si="732"/>
        <v/>
      </c>
      <c r="T2916" s="51"/>
      <c r="U2916" s="53"/>
      <c r="V2916" s="233"/>
      <c r="W2916" s="234" t="str">
        <f t="shared" si="733"/>
        <v/>
      </c>
      <c r="X2916" s="52"/>
      <c r="Y2916" s="53"/>
      <c r="Z2916" s="53"/>
      <c r="AA2916" s="53"/>
      <c r="AB2916" s="54" t="str">
        <f t="shared" si="734"/>
        <v/>
      </c>
      <c r="AC2916" s="54" t="str">
        <f t="shared" si="735"/>
        <v/>
      </c>
      <c r="AD2916" s="52"/>
      <c r="AE2916" s="53"/>
      <c r="AF2916" s="53"/>
      <c r="AG2916" s="53"/>
      <c r="AH2916" s="54" t="str">
        <f t="shared" si="736"/>
        <v/>
      </c>
      <c r="AI2916" s="54" t="str">
        <f t="shared" si="737"/>
        <v/>
      </c>
      <c r="AJ2916" s="52"/>
      <c r="AK2916" s="55"/>
      <c r="AL2916" s="55"/>
      <c r="AM2916" s="55"/>
      <c r="AN2916" s="54" t="str">
        <f t="shared" si="738"/>
        <v/>
      </c>
      <c r="AO2916" s="54" t="str">
        <f t="shared" si="739"/>
        <v/>
      </c>
      <c r="AP2916" s="53"/>
      <c r="AQ2916" s="53"/>
      <c r="AR2916" s="1"/>
      <c r="AS2916" s="1"/>
    </row>
    <row r="2917" spans="1:45" ht="18.75" customHeight="1" x14ac:dyDescent="0.35">
      <c r="A2917" s="1"/>
      <c r="B2917" s="49">
        <f>IF(R2917="",0,COUNTIF($R$7:R2917,R2917))</f>
        <v>0</v>
      </c>
      <c r="C2917" s="49" t="str">
        <f t="shared" si="724"/>
        <v>0</v>
      </c>
      <c r="D2917" s="49">
        <f>IF(X2917="",0,COUNTIF($X$7:X2917,X2917))</f>
        <v>0</v>
      </c>
      <c r="E2917" s="49" t="str">
        <f t="shared" si="725"/>
        <v>0</v>
      </c>
      <c r="F2917" s="49">
        <f>IF(AD2917="",0,COUNTIF($AD$7:AD2917,AD2917))</f>
        <v>0</v>
      </c>
      <c r="G2917" s="49" t="str">
        <f t="shared" si="726"/>
        <v>0</v>
      </c>
      <c r="H2917" s="49">
        <f>IF(AJ2917="",0,COUNTIF($AJ$7:AJ2917,AJ2917))</f>
        <v>0</v>
      </c>
      <c r="I2917" s="49" t="str">
        <f t="shared" si="727"/>
        <v>0</v>
      </c>
      <c r="J2917" s="120">
        <f t="shared" si="728"/>
        <v>0</v>
      </c>
      <c r="K2917" s="50" t="str">
        <f t="shared" si="729"/>
        <v>-</v>
      </c>
      <c r="L2917" s="49">
        <f>IF(N2917="",0,COUNTIF($N$7:N2917,N2917))</f>
        <v>0</v>
      </c>
      <c r="M2917" s="50" t="str">
        <f t="shared" si="730"/>
        <v>0</v>
      </c>
      <c r="N2917" s="49" t="str">
        <f t="shared" si="731"/>
        <v/>
      </c>
      <c r="O2917" s="1"/>
      <c r="P2917" s="112"/>
      <c r="Q2917" s="4"/>
      <c r="R2917" s="4"/>
      <c r="S2917" s="54" t="str">
        <f t="shared" si="732"/>
        <v/>
      </c>
      <c r="T2917" s="51"/>
      <c r="U2917" s="53"/>
      <c r="V2917" s="233"/>
      <c r="W2917" s="234" t="str">
        <f t="shared" si="733"/>
        <v/>
      </c>
      <c r="X2917" s="52"/>
      <c r="Y2917" s="53"/>
      <c r="Z2917" s="53"/>
      <c r="AA2917" s="53"/>
      <c r="AB2917" s="54" t="str">
        <f t="shared" si="734"/>
        <v/>
      </c>
      <c r="AC2917" s="54" t="str">
        <f t="shared" si="735"/>
        <v/>
      </c>
      <c r="AD2917" s="52"/>
      <c r="AE2917" s="53"/>
      <c r="AF2917" s="53"/>
      <c r="AG2917" s="53"/>
      <c r="AH2917" s="54" t="str">
        <f t="shared" si="736"/>
        <v/>
      </c>
      <c r="AI2917" s="54" t="str">
        <f t="shared" si="737"/>
        <v/>
      </c>
      <c r="AJ2917" s="52"/>
      <c r="AK2917" s="55"/>
      <c r="AL2917" s="55"/>
      <c r="AM2917" s="55"/>
      <c r="AN2917" s="54" t="str">
        <f t="shared" si="738"/>
        <v/>
      </c>
      <c r="AO2917" s="54" t="str">
        <f t="shared" si="739"/>
        <v/>
      </c>
      <c r="AP2917" s="53"/>
      <c r="AQ2917" s="53"/>
      <c r="AR2917" s="1"/>
      <c r="AS2917" s="1"/>
    </row>
    <row r="2918" spans="1:45" ht="18.75" customHeight="1" x14ac:dyDescent="0.35">
      <c r="A2918" s="1"/>
      <c r="B2918" s="49">
        <f>IF(R2918="",0,COUNTIF($R$7:R2918,R2918))</f>
        <v>0</v>
      </c>
      <c r="C2918" s="49" t="str">
        <f t="shared" si="724"/>
        <v>0</v>
      </c>
      <c r="D2918" s="49">
        <f>IF(X2918="",0,COUNTIF($X$7:X2918,X2918))</f>
        <v>0</v>
      </c>
      <c r="E2918" s="49" t="str">
        <f t="shared" si="725"/>
        <v>0</v>
      </c>
      <c r="F2918" s="49">
        <f>IF(AD2918="",0,COUNTIF($AD$7:AD2918,AD2918))</f>
        <v>0</v>
      </c>
      <c r="G2918" s="49" t="str">
        <f t="shared" si="726"/>
        <v>0</v>
      </c>
      <c r="H2918" s="49">
        <f>IF(AJ2918="",0,COUNTIF($AJ$7:AJ2918,AJ2918))</f>
        <v>0</v>
      </c>
      <c r="I2918" s="49" t="str">
        <f t="shared" si="727"/>
        <v>0</v>
      </c>
      <c r="J2918" s="120">
        <f t="shared" si="728"/>
        <v>0</v>
      </c>
      <c r="K2918" s="50" t="str">
        <f t="shared" si="729"/>
        <v>-</v>
      </c>
      <c r="L2918" s="49">
        <f>IF(N2918="",0,COUNTIF($N$7:N2918,N2918))</f>
        <v>0</v>
      </c>
      <c r="M2918" s="50" t="str">
        <f t="shared" si="730"/>
        <v>0</v>
      </c>
      <c r="N2918" s="49" t="str">
        <f t="shared" si="731"/>
        <v/>
      </c>
      <c r="O2918" s="1"/>
      <c r="P2918" s="112"/>
      <c r="Q2918" s="4"/>
      <c r="R2918" s="4"/>
      <c r="S2918" s="54" t="str">
        <f t="shared" si="732"/>
        <v/>
      </c>
      <c r="T2918" s="51"/>
      <c r="U2918" s="53"/>
      <c r="V2918" s="233"/>
      <c r="W2918" s="234" t="str">
        <f t="shared" si="733"/>
        <v/>
      </c>
      <c r="X2918" s="52"/>
      <c r="Y2918" s="53"/>
      <c r="Z2918" s="53"/>
      <c r="AA2918" s="53"/>
      <c r="AB2918" s="54" t="str">
        <f t="shared" si="734"/>
        <v/>
      </c>
      <c r="AC2918" s="54" t="str">
        <f t="shared" si="735"/>
        <v/>
      </c>
      <c r="AD2918" s="52"/>
      <c r="AE2918" s="53"/>
      <c r="AF2918" s="53"/>
      <c r="AG2918" s="53"/>
      <c r="AH2918" s="54" t="str">
        <f t="shared" si="736"/>
        <v/>
      </c>
      <c r="AI2918" s="54" t="str">
        <f t="shared" si="737"/>
        <v/>
      </c>
      <c r="AJ2918" s="52"/>
      <c r="AK2918" s="55"/>
      <c r="AL2918" s="55"/>
      <c r="AM2918" s="55"/>
      <c r="AN2918" s="54" t="str">
        <f t="shared" si="738"/>
        <v/>
      </c>
      <c r="AO2918" s="54" t="str">
        <f t="shared" si="739"/>
        <v/>
      </c>
      <c r="AP2918" s="53"/>
      <c r="AQ2918" s="53"/>
      <c r="AR2918" s="1"/>
      <c r="AS2918" s="1"/>
    </row>
    <row r="2919" spans="1:45" ht="18.75" customHeight="1" x14ac:dyDescent="0.35">
      <c r="A2919" s="1"/>
      <c r="B2919" s="49">
        <f>IF(R2919="",0,COUNTIF($R$7:R2919,R2919))</f>
        <v>0</v>
      </c>
      <c r="C2919" s="49" t="str">
        <f t="shared" si="724"/>
        <v>0</v>
      </c>
      <c r="D2919" s="49">
        <f>IF(X2919="",0,COUNTIF($X$7:X2919,X2919))</f>
        <v>0</v>
      </c>
      <c r="E2919" s="49" t="str">
        <f t="shared" si="725"/>
        <v>0</v>
      </c>
      <c r="F2919" s="49">
        <f>IF(AD2919="",0,COUNTIF($AD$7:AD2919,AD2919))</f>
        <v>0</v>
      </c>
      <c r="G2919" s="49" t="str">
        <f t="shared" si="726"/>
        <v>0</v>
      </c>
      <c r="H2919" s="49">
        <f>IF(AJ2919="",0,COUNTIF($AJ$7:AJ2919,AJ2919))</f>
        <v>0</v>
      </c>
      <c r="I2919" s="49" t="str">
        <f t="shared" si="727"/>
        <v>0</v>
      </c>
      <c r="J2919" s="120">
        <f t="shared" si="728"/>
        <v>0</v>
      </c>
      <c r="K2919" s="50" t="str">
        <f t="shared" si="729"/>
        <v>-</v>
      </c>
      <c r="L2919" s="49">
        <f>IF(N2919="",0,COUNTIF($N$7:N2919,N2919))</f>
        <v>0</v>
      </c>
      <c r="M2919" s="50" t="str">
        <f t="shared" si="730"/>
        <v>0</v>
      </c>
      <c r="N2919" s="49" t="str">
        <f t="shared" si="731"/>
        <v/>
      </c>
      <c r="O2919" s="1"/>
      <c r="P2919" s="112"/>
      <c r="Q2919" s="4"/>
      <c r="R2919" s="4"/>
      <c r="S2919" s="54" t="str">
        <f t="shared" si="732"/>
        <v/>
      </c>
      <c r="T2919" s="51"/>
      <c r="U2919" s="53"/>
      <c r="V2919" s="233"/>
      <c r="W2919" s="234" t="str">
        <f t="shared" si="733"/>
        <v/>
      </c>
      <c r="X2919" s="52"/>
      <c r="Y2919" s="53"/>
      <c r="Z2919" s="53"/>
      <c r="AA2919" s="53"/>
      <c r="AB2919" s="54" t="str">
        <f t="shared" si="734"/>
        <v/>
      </c>
      <c r="AC2919" s="54" t="str">
        <f t="shared" si="735"/>
        <v/>
      </c>
      <c r="AD2919" s="52"/>
      <c r="AE2919" s="53"/>
      <c r="AF2919" s="53"/>
      <c r="AG2919" s="53"/>
      <c r="AH2919" s="54" t="str">
        <f t="shared" si="736"/>
        <v/>
      </c>
      <c r="AI2919" s="54" t="str">
        <f t="shared" si="737"/>
        <v/>
      </c>
      <c r="AJ2919" s="52"/>
      <c r="AK2919" s="55"/>
      <c r="AL2919" s="55"/>
      <c r="AM2919" s="55"/>
      <c r="AN2919" s="54" t="str">
        <f t="shared" si="738"/>
        <v/>
      </c>
      <c r="AO2919" s="54" t="str">
        <f t="shared" si="739"/>
        <v/>
      </c>
      <c r="AP2919" s="53"/>
      <c r="AQ2919" s="53"/>
      <c r="AR2919" s="1"/>
      <c r="AS2919" s="1"/>
    </row>
    <row r="2920" spans="1:45" ht="18.75" customHeight="1" x14ac:dyDescent="0.35">
      <c r="A2920" s="1"/>
      <c r="B2920" s="49">
        <f>IF(R2920="",0,COUNTIF($R$7:R2920,R2920))</f>
        <v>0</v>
      </c>
      <c r="C2920" s="49" t="str">
        <f t="shared" si="724"/>
        <v>0</v>
      </c>
      <c r="D2920" s="49">
        <f>IF(X2920="",0,COUNTIF($X$7:X2920,X2920))</f>
        <v>0</v>
      </c>
      <c r="E2920" s="49" t="str">
        <f t="shared" si="725"/>
        <v>0</v>
      </c>
      <c r="F2920" s="49">
        <f>IF(AD2920="",0,COUNTIF($AD$7:AD2920,AD2920))</f>
        <v>0</v>
      </c>
      <c r="G2920" s="49" t="str">
        <f t="shared" si="726"/>
        <v>0</v>
      </c>
      <c r="H2920" s="49">
        <f>IF(AJ2920="",0,COUNTIF($AJ$7:AJ2920,AJ2920))</f>
        <v>0</v>
      </c>
      <c r="I2920" s="49" t="str">
        <f t="shared" si="727"/>
        <v>0</v>
      </c>
      <c r="J2920" s="120">
        <f t="shared" si="728"/>
        <v>0</v>
      </c>
      <c r="K2920" s="50" t="str">
        <f t="shared" si="729"/>
        <v>-</v>
      </c>
      <c r="L2920" s="49">
        <f>IF(N2920="",0,COUNTIF($N$7:N2920,N2920))</f>
        <v>0</v>
      </c>
      <c r="M2920" s="50" t="str">
        <f t="shared" si="730"/>
        <v>0</v>
      </c>
      <c r="N2920" s="49" t="str">
        <f t="shared" si="731"/>
        <v/>
      </c>
      <c r="O2920" s="1"/>
      <c r="P2920" s="112"/>
      <c r="Q2920" s="4"/>
      <c r="R2920" s="4"/>
      <c r="S2920" s="54" t="str">
        <f t="shared" si="732"/>
        <v/>
      </c>
      <c r="T2920" s="51"/>
      <c r="U2920" s="53"/>
      <c r="V2920" s="233"/>
      <c r="W2920" s="234" t="str">
        <f t="shared" si="733"/>
        <v/>
      </c>
      <c r="X2920" s="52"/>
      <c r="Y2920" s="53"/>
      <c r="Z2920" s="53"/>
      <c r="AA2920" s="53"/>
      <c r="AB2920" s="54" t="str">
        <f t="shared" si="734"/>
        <v/>
      </c>
      <c r="AC2920" s="54" t="str">
        <f t="shared" si="735"/>
        <v/>
      </c>
      <c r="AD2920" s="52"/>
      <c r="AE2920" s="53"/>
      <c r="AF2920" s="53"/>
      <c r="AG2920" s="53"/>
      <c r="AH2920" s="54" t="str">
        <f t="shared" si="736"/>
        <v/>
      </c>
      <c r="AI2920" s="54" t="str">
        <f t="shared" si="737"/>
        <v/>
      </c>
      <c r="AJ2920" s="52"/>
      <c r="AK2920" s="55"/>
      <c r="AL2920" s="55"/>
      <c r="AM2920" s="55"/>
      <c r="AN2920" s="54" t="str">
        <f t="shared" si="738"/>
        <v/>
      </c>
      <c r="AO2920" s="54" t="str">
        <f t="shared" si="739"/>
        <v/>
      </c>
      <c r="AP2920" s="53"/>
      <c r="AQ2920" s="53"/>
      <c r="AR2920" s="1"/>
      <c r="AS2920" s="1"/>
    </row>
    <row r="2921" spans="1:45" ht="18.75" customHeight="1" x14ac:dyDescent="0.35">
      <c r="A2921" s="1"/>
      <c r="B2921" s="49">
        <f>IF(R2921="",0,COUNTIF($R$7:R2921,R2921))</f>
        <v>0</v>
      </c>
      <c r="C2921" s="49" t="str">
        <f t="shared" si="724"/>
        <v>0</v>
      </c>
      <c r="D2921" s="49">
        <f>IF(X2921="",0,COUNTIF($X$7:X2921,X2921))</f>
        <v>0</v>
      </c>
      <c r="E2921" s="49" t="str">
        <f t="shared" si="725"/>
        <v>0</v>
      </c>
      <c r="F2921" s="49">
        <f>IF(AD2921="",0,COUNTIF($AD$7:AD2921,AD2921))</f>
        <v>0</v>
      </c>
      <c r="G2921" s="49" t="str">
        <f t="shared" si="726"/>
        <v>0</v>
      </c>
      <c r="H2921" s="49">
        <f>IF(AJ2921="",0,COUNTIF($AJ$7:AJ2921,AJ2921))</f>
        <v>0</v>
      </c>
      <c r="I2921" s="49" t="str">
        <f t="shared" si="727"/>
        <v>0</v>
      </c>
      <c r="J2921" s="120">
        <f t="shared" si="728"/>
        <v>0</v>
      </c>
      <c r="K2921" s="50" t="str">
        <f t="shared" si="729"/>
        <v>-</v>
      </c>
      <c r="L2921" s="49">
        <f>IF(N2921="",0,COUNTIF($N$7:N2921,N2921))</f>
        <v>0</v>
      </c>
      <c r="M2921" s="50" t="str">
        <f t="shared" si="730"/>
        <v>0</v>
      </c>
      <c r="N2921" s="49" t="str">
        <f t="shared" si="731"/>
        <v/>
      </c>
      <c r="O2921" s="1"/>
      <c r="P2921" s="112"/>
      <c r="Q2921" s="4"/>
      <c r="R2921" s="4"/>
      <c r="S2921" s="54" t="str">
        <f t="shared" si="732"/>
        <v/>
      </c>
      <c r="T2921" s="51"/>
      <c r="U2921" s="53"/>
      <c r="V2921" s="233"/>
      <c r="W2921" s="234" t="str">
        <f t="shared" si="733"/>
        <v/>
      </c>
      <c r="X2921" s="52"/>
      <c r="Y2921" s="53"/>
      <c r="Z2921" s="53"/>
      <c r="AA2921" s="53"/>
      <c r="AB2921" s="54" t="str">
        <f t="shared" si="734"/>
        <v/>
      </c>
      <c r="AC2921" s="54" t="str">
        <f t="shared" si="735"/>
        <v/>
      </c>
      <c r="AD2921" s="52"/>
      <c r="AE2921" s="53"/>
      <c r="AF2921" s="53"/>
      <c r="AG2921" s="53"/>
      <c r="AH2921" s="54" t="str">
        <f t="shared" si="736"/>
        <v/>
      </c>
      <c r="AI2921" s="54" t="str">
        <f t="shared" si="737"/>
        <v/>
      </c>
      <c r="AJ2921" s="52"/>
      <c r="AK2921" s="55"/>
      <c r="AL2921" s="55"/>
      <c r="AM2921" s="55"/>
      <c r="AN2921" s="54" t="str">
        <f t="shared" si="738"/>
        <v/>
      </c>
      <c r="AO2921" s="54" t="str">
        <f t="shared" si="739"/>
        <v/>
      </c>
      <c r="AP2921" s="53"/>
      <c r="AQ2921" s="53"/>
      <c r="AR2921" s="1"/>
      <c r="AS2921" s="1"/>
    </row>
    <row r="2922" spans="1:45" ht="18.75" customHeight="1" x14ac:dyDescent="0.35">
      <c r="A2922" s="1"/>
      <c r="B2922" s="49">
        <f>IF(R2922="",0,COUNTIF($R$7:R2922,R2922))</f>
        <v>0</v>
      </c>
      <c r="C2922" s="49" t="str">
        <f t="shared" si="724"/>
        <v>0</v>
      </c>
      <c r="D2922" s="49">
        <f>IF(X2922="",0,COUNTIF($X$7:X2922,X2922))</f>
        <v>0</v>
      </c>
      <c r="E2922" s="49" t="str">
        <f t="shared" si="725"/>
        <v>0</v>
      </c>
      <c r="F2922" s="49">
        <f>IF(AD2922="",0,COUNTIF($AD$7:AD2922,AD2922))</f>
        <v>0</v>
      </c>
      <c r="G2922" s="49" t="str">
        <f t="shared" si="726"/>
        <v>0</v>
      </c>
      <c r="H2922" s="49">
        <f>IF(AJ2922="",0,COUNTIF($AJ$7:AJ2922,AJ2922))</f>
        <v>0</v>
      </c>
      <c r="I2922" s="49" t="str">
        <f t="shared" si="727"/>
        <v>0</v>
      </c>
      <c r="J2922" s="120">
        <f t="shared" si="728"/>
        <v>0</v>
      </c>
      <c r="K2922" s="50" t="str">
        <f t="shared" si="729"/>
        <v>-</v>
      </c>
      <c r="L2922" s="49">
        <f>IF(N2922="",0,COUNTIF($N$7:N2922,N2922))</f>
        <v>0</v>
      </c>
      <c r="M2922" s="50" t="str">
        <f t="shared" si="730"/>
        <v>0</v>
      </c>
      <c r="N2922" s="49" t="str">
        <f t="shared" si="731"/>
        <v/>
      </c>
      <c r="O2922" s="1"/>
      <c r="P2922" s="112"/>
      <c r="Q2922" s="4"/>
      <c r="R2922" s="4"/>
      <c r="S2922" s="54" t="str">
        <f t="shared" si="732"/>
        <v/>
      </c>
      <c r="T2922" s="51"/>
      <c r="U2922" s="53"/>
      <c r="V2922" s="233"/>
      <c r="W2922" s="234" t="str">
        <f t="shared" si="733"/>
        <v/>
      </c>
      <c r="X2922" s="52"/>
      <c r="Y2922" s="53"/>
      <c r="Z2922" s="53"/>
      <c r="AA2922" s="53"/>
      <c r="AB2922" s="54" t="str">
        <f t="shared" si="734"/>
        <v/>
      </c>
      <c r="AC2922" s="54" t="str">
        <f t="shared" si="735"/>
        <v/>
      </c>
      <c r="AD2922" s="52"/>
      <c r="AE2922" s="53"/>
      <c r="AF2922" s="53"/>
      <c r="AG2922" s="53"/>
      <c r="AH2922" s="54" t="str">
        <f t="shared" si="736"/>
        <v/>
      </c>
      <c r="AI2922" s="54" t="str">
        <f t="shared" si="737"/>
        <v/>
      </c>
      <c r="AJ2922" s="52"/>
      <c r="AK2922" s="55"/>
      <c r="AL2922" s="55"/>
      <c r="AM2922" s="55"/>
      <c r="AN2922" s="54" t="str">
        <f t="shared" si="738"/>
        <v/>
      </c>
      <c r="AO2922" s="54" t="str">
        <f t="shared" si="739"/>
        <v/>
      </c>
      <c r="AP2922" s="53"/>
      <c r="AQ2922" s="53"/>
      <c r="AR2922" s="1"/>
      <c r="AS2922" s="1"/>
    </row>
    <row r="2923" spans="1:45" ht="18.75" customHeight="1" x14ac:dyDescent="0.35">
      <c r="A2923" s="1"/>
      <c r="B2923" s="49">
        <f>IF(R2923="",0,COUNTIF($R$7:R2923,R2923))</f>
        <v>0</v>
      </c>
      <c r="C2923" s="49" t="str">
        <f t="shared" si="724"/>
        <v>0</v>
      </c>
      <c r="D2923" s="49">
        <f>IF(X2923="",0,COUNTIF($X$7:X2923,X2923))</f>
        <v>0</v>
      </c>
      <c r="E2923" s="49" t="str">
        <f t="shared" si="725"/>
        <v>0</v>
      </c>
      <c r="F2923" s="49">
        <f>IF(AD2923="",0,COUNTIF($AD$7:AD2923,AD2923))</f>
        <v>0</v>
      </c>
      <c r="G2923" s="49" t="str">
        <f t="shared" si="726"/>
        <v>0</v>
      </c>
      <c r="H2923" s="49">
        <f>IF(AJ2923="",0,COUNTIF($AJ$7:AJ2923,AJ2923))</f>
        <v>0</v>
      </c>
      <c r="I2923" s="49" t="str">
        <f t="shared" si="727"/>
        <v>0</v>
      </c>
      <c r="J2923" s="120">
        <f t="shared" si="728"/>
        <v>0</v>
      </c>
      <c r="K2923" s="50" t="str">
        <f t="shared" si="729"/>
        <v>-</v>
      </c>
      <c r="L2923" s="49">
        <f>IF(N2923="",0,COUNTIF($N$7:N2923,N2923))</f>
        <v>0</v>
      </c>
      <c r="M2923" s="50" t="str">
        <f t="shared" si="730"/>
        <v>0</v>
      </c>
      <c r="N2923" s="49" t="str">
        <f t="shared" si="731"/>
        <v/>
      </c>
      <c r="O2923" s="1"/>
      <c r="P2923" s="112"/>
      <c r="Q2923" s="4"/>
      <c r="R2923" s="4"/>
      <c r="S2923" s="54" t="str">
        <f t="shared" si="732"/>
        <v/>
      </c>
      <c r="T2923" s="51"/>
      <c r="U2923" s="53"/>
      <c r="V2923" s="233"/>
      <c r="W2923" s="234" t="str">
        <f t="shared" si="733"/>
        <v/>
      </c>
      <c r="X2923" s="52"/>
      <c r="Y2923" s="53"/>
      <c r="Z2923" s="53"/>
      <c r="AA2923" s="53"/>
      <c r="AB2923" s="54" t="str">
        <f t="shared" si="734"/>
        <v/>
      </c>
      <c r="AC2923" s="54" t="str">
        <f t="shared" si="735"/>
        <v/>
      </c>
      <c r="AD2923" s="52"/>
      <c r="AE2923" s="53"/>
      <c r="AF2923" s="53"/>
      <c r="AG2923" s="53"/>
      <c r="AH2923" s="54" t="str">
        <f t="shared" si="736"/>
        <v/>
      </c>
      <c r="AI2923" s="54" t="str">
        <f t="shared" si="737"/>
        <v/>
      </c>
      <c r="AJ2923" s="52"/>
      <c r="AK2923" s="55"/>
      <c r="AL2923" s="55"/>
      <c r="AM2923" s="55"/>
      <c r="AN2923" s="54" t="str">
        <f t="shared" si="738"/>
        <v/>
      </c>
      <c r="AO2923" s="54" t="str">
        <f t="shared" si="739"/>
        <v/>
      </c>
      <c r="AP2923" s="53"/>
      <c r="AQ2923" s="53"/>
      <c r="AR2923" s="1"/>
      <c r="AS2923" s="1"/>
    </row>
    <row r="2924" spans="1:45" ht="18.75" customHeight="1" x14ac:dyDescent="0.35">
      <c r="A2924" s="1"/>
      <c r="B2924" s="49">
        <f>IF(R2924="",0,COUNTIF($R$7:R2924,R2924))</f>
        <v>0</v>
      </c>
      <c r="C2924" s="49" t="str">
        <f t="shared" si="724"/>
        <v>0</v>
      </c>
      <c r="D2924" s="49">
        <f>IF(X2924="",0,COUNTIF($X$7:X2924,X2924))</f>
        <v>0</v>
      </c>
      <c r="E2924" s="49" t="str">
        <f t="shared" si="725"/>
        <v>0</v>
      </c>
      <c r="F2924" s="49">
        <f>IF(AD2924="",0,COUNTIF($AD$7:AD2924,AD2924))</f>
        <v>0</v>
      </c>
      <c r="G2924" s="49" t="str">
        <f t="shared" si="726"/>
        <v>0</v>
      </c>
      <c r="H2924" s="49">
        <f>IF(AJ2924="",0,COUNTIF($AJ$7:AJ2924,AJ2924))</f>
        <v>0</v>
      </c>
      <c r="I2924" s="49" t="str">
        <f t="shared" si="727"/>
        <v>0</v>
      </c>
      <c r="J2924" s="120">
        <f t="shared" si="728"/>
        <v>0</v>
      </c>
      <c r="K2924" s="50" t="str">
        <f t="shared" si="729"/>
        <v>-</v>
      </c>
      <c r="L2924" s="49">
        <f>IF(N2924="",0,COUNTIF($N$7:N2924,N2924))</f>
        <v>0</v>
      </c>
      <c r="M2924" s="50" t="str">
        <f t="shared" si="730"/>
        <v>0</v>
      </c>
      <c r="N2924" s="49" t="str">
        <f t="shared" si="731"/>
        <v/>
      </c>
      <c r="O2924" s="1"/>
      <c r="P2924" s="112"/>
      <c r="Q2924" s="4"/>
      <c r="R2924" s="4"/>
      <c r="S2924" s="54" t="str">
        <f t="shared" si="732"/>
        <v/>
      </c>
      <c r="T2924" s="51"/>
      <c r="U2924" s="53"/>
      <c r="V2924" s="233"/>
      <c r="W2924" s="234" t="str">
        <f t="shared" si="733"/>
        <v/>
      </c>
      <c r="X2924" s="52"/>
      <c r="Y2924" s="53"/>
      <c r="Z2924" s="53"/>
      <c r="AA2924" s="53"/>
      <c r="AB2924" s="54" t="str">
        <f t="shared" si="734"/>
        <v/>
      </c>
      <c r="AC2924" s="54" t="str">
        <f t="shared" si="735"/>
        <v/>
      </c>
      <c r="AD2924" s="52"/>
      <c r="AE2924" s="53"/>
      <c r="AF2924" s="53"/>
      <c r="AG2924" s="53"/>
      <c r="AH2924" s="54" t="str">
        <f t="shared" si="736"/>
        <v/>
      </c>
      <c r="AI2924" s="54" t="str">
        <f t="shared" si="737"/>
        <v/>
      </c>
      <c r="AJ2924" s="52"/>
      <c r="AK2924" s="55"/>
      <c r="AL2924" s="55"/>
      <c r="AM2924" s="55"/>
      <c r="AN2924" s="54" t="str">
        <f t="shared" si="738"/>
        <v/>
      </c>
      <c r="AO2924" s="54" t="str">
        <f t="shared" si="739"/>
        <v/>
      </c>
      <c r="AP2924" s="53"/>
      <c r="AQ2924" s="53"/>
      <c r="AR2924" s="1"/>
      <c r="AS2924" s="1"/>
    </row>
    <row r="2925" spans="1:45" ht="18.75" customHeight="1" x14ac:dyDescent="0.35">
      <c r="A2925" s="1"/>
      <c r="B2925" s="49">
        <f>IF(R2925="",0,COUNTIF($R$7:R2925,R2925))</f>
        <v>0</v>
      </c>
      <c r="C2925" s="49" t="str">
        <f t="shared" si="724"/>
        <v>0</v>
      </c>
      <c r="D2925" s="49">
        <f>IF(X2925="",0,COUNTIF($X$7:X2925,X2925))</f>
        <v>0</v>
      </c>
      <c r="E2925" s="49" t="str">
        <f t="shared" si="725"/>
        <v>0</v>
      </c>
      <c r="F2925" s="49">
        <f>IF(AD2925="",0,COUNTIF($AD$7:AD2925,AD2925))</f>
        <v>0</v>
      </c>
      <c r="G2925" s="49" t="str">
        <f t="shared" si="726"/>
        <v>0</v>
      </c>
      <c r="H2925" s="49">
        <f>IF(AJ2925="",0,COUNTIF($AJ$7:AJ2925,AJ2925))</f>
        <v>0</v>
      </c>
      <c r="I2925" s="49" t="str">
        <f t="shared" si="727"/>
        <v>0</v>
      </c>
      <c r="J2925" s="120">
        <f t="shared" si="728"/>
        <v>0</v>
      </c>
      <c r="K2925" s="50" t="str">
        <f t="shared" si="729"/>
        <v>-</v>
      </c>
      <c r="L2925" s="49">
        <f>IF(N2925="",0,COUNTIF($N$7:N2925,N2925))</f>
        <v>0</v>
      </c>
      <c r="M2925" s="50" t="str">
        <f t="shared" si="730"/>
        <v>0</v>
      </c>
      <c r="N2925" s="49" t="str">
        <f t="shared" si="731"/>
        <v/>
      </c>
      <c r="O2925" s="1"/>
      <c r="P2925" s="112"/>
      <c r="Q2925" s="4"/>
      <c r="R2925" s="4"/>
      <c r="S2925" s="54" t="str">
        <f t="shared" si="732"/>
        <v/>
      </c>
      <c r="T2925" s="51"/>
      <c r="U2925" s="53"/>
      <c r="V2925" s="233"/>
      <c r="W2925" s="234" t="str">
        <f t="shared" si="733"/>
        <v/>
      </c>
      <c r="X2925" s="52"/>
      <c r="Y2925" s="53"/>
      <c r="Z2925" s="53"/>
      <c r="AA2925" s="53"/>
      <c r="AB2925" s="54" t="str">
        <f t="shared" si="734"/>
        <v/>
      </c>
      <c r="AC2925" s="54" t="str">
        <f t="shared" si="735"/>
        <v/>
      </c>
      <c r="AD2925" s="52"/>
      <c r="AE2925" s="53"/>
      <c r="AF2925" s="53"/>
      <c r="AG2925" s="53"/>
      <c r="AH2925" s="54" t="str">
        <f t="shared" si="736"/>
        <v/>
      </c>
      <c r="AI2925" s="54" t="str">
        <f t="shared" si="737"/>
        <v/>
      </c>
      <c r="AJ2925" s="52"/>
      <c r="AK2925" s="55"/>
      <c r="AL2925" s="55"/>
      <c r="AM2925" s="55"/>
      <c r="AN2925" s="54" t="str">
        <f t="shared" si="738"/>
        <v/>
      </c>
      <c r="AO2925" s="54" t="str">
        <f t="shared" si="739"/>
        <v/>
      </c>
      <c r="AP2925" s="53"/>
      <c r="AQ2925" s="53"/>
      <c r="AR2925" s="1"/>
      <c r="AS2925" s="1"/>
    </row>
    <row r="2926" spans="1:45" ht="18.75" customHeight="1" x14ac:dyDescent="0.35">
      <c r="A2926" s="1"/>
      <c r="B2926" s="49">
        <f>IF(R2926="",0,COUNTIF($R$7:R2926,R2926))</f>
        <v>0</v>
      </c>
      <c r="C2926" s="49" t="str">
        <f t="shared" si="724"/>
        <v>0</v>
      </c>
      <c r="D2926" s="49">
        <f>IF(X2926="",0,COUNTIF($X$7:X2926,X2926))</f>
        <v>0</v>
      </c>
      <c r="E2926" s="49" t="str">
        <f t="shared" si="725"/>
        <v>0</v>
      </c>
      <c r="F2926" s="49">
        <f>IF(AD2926="",0,COUNTIF($AD$7:AD2926,AD2926))</f>
        <v>0</v>
      </c>
      <c r="G2926" s="49" t="str">
        <f t="shared" si="726"/>
        <v>0</v>
      </c>
      <c r="H2926" s="49">
        <f>IF(AJ2926="",0,COUNTIF($AJ$7:AJ2926,AJ2926))</f>
        <v>0</v>
      </c>
      <c r="I2926" s="49" t="str">
        <f t="shared" si="727"/>
        <v>0</v>
      </c>
      <c r="J2926" s="120">
        <f t="shared" si="728"/>
        <v>0</v>
      </c>
      <c r="K2926" s="50" t="str">
        <f t="shared" si="729"/>
        <v>-</v>
      </c>
      <c r="L2926" s="49">
        <f>IF(N2926="",0,COUNTIF($N$7:N2926,N2926))</f>
        <v>0</v>
      </c>
      <c r="M2926" s="50" t="str">
        <f t="shared" si="730"/>
        <v>0</v>
      </c>
      <c r="N2926" s="49" t="str">
        <f t="shared" si="731"/>
        <v/>
      </c>
      <c r="O2926" s="1"/>
      <c r="P2926" s="112"/>
      <c r="Q2926" s="4"/>
      <c r="R2926" s="4"/>
      <c r="S2926" s="54" t="str">
        <f t="shared" si="732"/>
        <v/>
      </c>
      <c r="T2926" s="51"/>
      <c r="U2926" s="53"/>
      <c r="V2926" s="233"/>
      <c r="W2926" s="234" t="str">
        <f t="shared" si="733"/>
        <v/>
      </c>
      <c r="X2926" s="52"/>
      <c r="Y2926" s="53"/>
      <c r="Z2926" s="53"/>
      <c r="AA2926" s="53"/>
      <c r="AB2926" s="54" t="str">
        <f t="shared" si="734"/>
        <v/>
      </c>
      <c r="AC2926" s="54" t="str">
        <f t="shared" si="735"/>
        <v/>
      </c>
      <c r="AD2926" s="52"/>
      <c r="AE2926" s="53"/>
      <c r="AF2926" s="53"/>
      <c r="AG2926" s="53"/>
      <c r="AH2926" s="54" t="str">
        <f t="shared" si="736"/>
        <v/>
      </c>
      <c r="AI2926" s="54" t="str">
        <f t="shared" si="737"/>
        <v/>
      </c>
      <c r="AJ2926" s="52"/>
      <c r="AK2926" s="55"/>
      <c r="AL2926" s="55"/>
      <c r="AM2926" s="55"/>
      <c r="AN2926" s="54" t="str">
        <f t="shared" si="738"/>
        <v/>
      </c>
      <c r="AO2926" s="54" t="str">
        <f t="shared" si="739"/>
        <v/>
      </c>
      <c r="AP2926" s="53"/>
      <c r="AQ2926" s="53"/>
      <c r="AR2926" s="1"/>
      <c r="AS2926" s="1"/>
    </row>
    <row r="2927" spans="1:45" ht="18.75" customHeight="1" x14ac:dyDescent="0.35">
      <c r="A2927" s="1"/>
      <c r="B2927" s="49">
        <f>IF(R2927="",0,COUNTIF($R$7:R2927,R2927))</f>
        <v>0</v>
      </c>
      <c r="C2927" s="49" t="str">
        <f t="shared" si="724"/>
        <v>0</v>
      </c>
      <c r="D2927" s="49">
        <f>IF(X2927="",0,COUNTIF($X$7:X2927,X2927))</f>
        <v>0</v>
      </c>
      <c r="E2927" s="49" t="str">
        <f t="shared" si="725"/>
        <v>0</v>
      </c>
      <c r="F2927" s="49">
        <f>IF(AD2927="",0,COUNTIF($AD$7:AD2927,AD2927))</f>
        <v>0</v>
      </c>
      <c r="G2927" s="49" t="str">
        <f t="shared" si="726"/>
        <v>0</v>
      </c>
      <c r="H2927" s="49">
        <f>IF(AJ2927="",0,COUNTIF($AJ$7:AJ2927,AJ2927))</f>
        <v>0</v>
      </c>
      <c r="I2927" s="49" t="str">
        <f t="shared" si="727"/>
        <v>0</v>
      </c>
      <c r="J2927" s="120">
        <f t="shared" si="728"/>
        <v>0</v>
      </c>
      <c r="K2927" s="50" t="str">
        <f t="shared" si="729"/>
        <v>-</v>
      </c>
      <c r="L2927" s="49">
        <f>IF(N2927="",0,COUNTIF($N$7:N2927,N2927))</f>
        <v>0</v>
      </c>
      <c r="M2927" s="50" t="str">
        <f t="shared" si="730"/>
        <v>0</v>
      </c>
      <c r="N2927" s="49" t="str">
        <f t="shared" si="731"/>
        <v/>
      </c>
      <c r="O2927" s="1"/>
      <c r="P2927" s="112"/>
      <c r="Q2927" s="4"/>
      <c r="R2927" s="4"/>
      <c r="S2927" s="54" t="str">
        <f t="shared" si="732"/>
        <v/>
      </c>
      <c r="T2927" s="51"/>
      <c r="U2927" s="53"/>
      <c r="V2927" s="233"/>
      <c r="W2927" s="234" t="str">
        <f t="shared" si="733"/>
        <v/>
      </c>
      <c r="X2927" s="52"/>
      <c r="Y2927" s="53"/>
      <c r="Z2927" s="53"/>
      <c r="AA2927" s="53"/>
      <c r="AB2927" s="54" t="str">
        <f t="shared" si="734"/>
        <v/>
      </c>
      <c r="AC2927" s="54" t="str">
        <f t="shared" si="735"/>
        <v/>
      </c>
      <c r="AD2927" s="52"/>
      <c r="AE2927" s="53"/>
      <c r="AF2927" s="53"/>
      <c r="AG2927" s="53"/>
      <c r="AH2927" s="54" t="str">
        <f t="shared" si="736"/>
        <v/>
      </c>
      <c r="AI2927" s="54" t="str">
        <f t="shared" si="737"/>
        <v/>
      </c>
      <c r="AJ2927" s="52"/>
      <c r="AK2927" s="55"/>
      <c r="AL2927" s="55"/>
      <c r="AM2927" s="55"/>
      <c r="AN2927" s="54" t="str">
        <f t="shared" si="738"/>
        <v/>
      </c>
      <c r="AO2927" s="54" t="str">
        <f t="shared" si="739"/>
        <v/>
      </c>
      <c r="AP2927" s="53"/>
      <c r="AQ2927" s="53"/>
      <c r="AR2927" s="1"/>
      <c r="AS2927" s="1"/>
    </row>
    <row r="2928" spans="1:45" ht="18.75" customHeight="1" x14ac:dyDescent="0.35">
      <c r="A2928" s="1"/>
      <c r="B2928" s="49">
        <f>IF(R2928="",0,COUNTIF($R$7:R2928,R2928))</f>
        <v>0</v>
      </c>
      <c r="C2928" s="49" t="str">
        <f t="shared" si="724"/>
        <v>0</v>
      </c>
      <c r="D2928" s="49">
        <f>IF(X2928="",0,COUNTIF($X$7:X2928,X2928))</f>
        <v>0</v>
      </c>
      <c r="E2928" s="49" t="str">
        <f t="shared" si="725"/>
        <v>0</v>
      </c>
      <c r="F2928" s="49">
        <f>IF(AD2928="",0,COUNTIF($AD$7:AD2928,AD2928))</f>
        <v>0</v>
      </c>
      <c r="G2928" s="49" t="str">
        <f t="shared" si="726"/>
        <v>0</v>
      </c>
      <c r="H2928" s="49">
        <f>IF(AJ2928="",0,COUNTIF($AJ$7:AJ2928,AJ2928))</f>
        <v>0</v>
      </c>
      <c r="I2928" s="49" t="str">
        <f t="shared" si="727"/>
        <v>0</v>
      </c>
      <c r="J2928" s="120">
        <f t="shared" si="728"/>
        <v>0</v>
      </c>
      <c r="K2928" s="50" t="str">
        <f t="shared" si="729"/>
        <v>-</v>
      </c>
      <c r="L2928" s="49">
        <f>IF(N2928="",0,COUNTIF($N$7:N2928,N2928))</f>
        <v>0</v>
      </c>
      <c r="M2928" s="50" t="str">
        <f t="shared" si="730"/>
        <v>0</v>
      </c>
      <c r="N2928" s="49" t="str">
        <f t="shared" si="731"/>
        <v/>
      </c>
      <c r="O2928" s="1"/>
      <c r="P2928" s="112"/>
      <c r="Q2928" s="4"/>
      <c r="R2928" s="4"/>
      <c r="S2928" s="54" t="str">
        <f t="shared" si="732"/>
        <v/>
      </c>
      <c r="T2928" s="51"/>
      <c r="U2928" s="53"/>
      <c r="V2928" s="233"/>
      <c r="W2928" s="234" t="str">
        <f t="shared" si="733"/>
        <v/>
      </c>
      <c r="X2928" s="52"/>
      <c r="Y2928" s="53"/>
      <c r="Z2928" s="53"/>
      <c r="AA2928" s="53"/>
      <c r="AB2928" s="54" t="str">
        <f t="shared" si="734"/>
        <v/>
      </c>
      <c r="AC2928" s="54" t="str">
        <f t="shared" si="735"/>
        <v/>
      </c>
      <c r="AD2928" s="52"/>
      <c r="AE2928" s="53"/>
      <c r="AF2928" s="53"/>
      <c r="AG2928" s="53"/>
      <c r="AH2928" s="54" t="str">
        <f t="shared" si="736"/>
        <v/>
      </c>
      <c r="AI2928" s="54" t="str">
        <f t="shared" si="737"/>
        <v/>
      </c>
      <c r="AJ2928" s="52"/>
      <c r="AK2928" s="55"/>
      <c r="AL2928" s="55"/>
      <c r="AM2928" s="55"/>
      <c r="AN2928" s="54" t="str">
        <f t="shared" si="738"/>
        <v/>
      </c>
      <c r="AO2928" s="54" t="str">
        <f t="shared" si="739"/>
        <v/>
      </c>
      <c r="AP2928" s="53"/>
      <c r="AQ2928" s="53"/>
      <c r="AR2928" s="1"/>
      <c r="AS2928" s="1"/>
    </row>
    <row r="2929" spans="1:45" ht="18.75" customHeight="1" x14ac:dyDescent="0.35">
      <c r="A2929" s="1"/>
      <c r="B2929" s="49">
        <f>IF(R2929="",0,COUNTIF($R$7:R2929,R2929))</f>
        <v>0</v>
      </c>
      <c r="C2929" s="49" t="str">
        <f t="shared" si="724"/>
        <v>0</v>
      </c>
      <c r="D2929" s="49">
        <f>IF(X2929="",0,COUNTIF($X$7:X2929,X2929))</f>
        <v>0</v>
      </c>
      <c r="E2929" s="49" t="str">
        <f t="shared" si="725"/>
        <v>0</v>
      </c>
      <c r="F2929" s="49">
        <f>IF(AD2929="",0,COUNTIF($AD$7:AD2929,AD2929))</f>
        <v>0</v>
      </c>
      <c r="G2929" s="49" t="str">
        <f t="shared" si="726"/>
        <v>0</v>
      </c>
      <c r="H2929" s="49">
        <f>IF(AJ2929="",0,COUNTIF($AJ$7:AJ2929,AJ2929))</f>
        <v>0</v>
      </c>
      <c r="I2929" s="49" t="str">
        <f t="shared" si="727"/>
        <v>0</v>
      </c>
      <c r="J2929" s="120">
        <f t="shared" si="728"/>
        <v>0</v>
      </c>
      <c r="K2929" s="50" t="str">
        <f t="shared" si="729"/>
        <v>-</v>
      </c>
      <c r="L2929" s="49">
        <f>IF(N2929="",0,COUNTIF($N$7:N2929,N2929))</f>
        <v>0</v>
      </c>
      <c r="M2929" s="50" t="str">
        <f t="shared" si="730"/>
        <v>0</v>
      </c>
      <c r="N2929" s="49" t="str">
        <f t="shared" si="731"/>
        <v/>
      </c>
      <c r="O2929" s="1"/>
      <c r="P2929" s="112"/>
      <c r="Q2929" s="4"/>
      <c r="R2929" s="4"/>
      <c r="S2929" s="54" t="str">
        <f t="shared" si="732"/>
        <v/>
      </c>
      <c r="T2929" s="51"/>
      <c r="U2929" s="53"/>
      <c r="V2929" s="233"/>
      <c r="W2929" s="234" t="str">
        <f t="shared" si="733"/>
        <v/>
      </c>
      <c r="X2929" s="52"/>
      <c r="Y2929" s="53"/>
      <c r="Z2929" s="53"/>
      <c r="AA2929" s="53"/>
      <c r="AB2929" s="54" t="str">
        <f t="shared" si="734"/>
        <v/>
      </c>
      <c r="AC2929" s="54" t="str">
        <f t="shared" si="735"/>
        <v/>
      </c>
      <c r="AD2929" s="52"/>
      <c r="AE2929" s="53"/>
      <c r="AF2929" s="53"/>
      <c r="AG2929" s="53"/>
      <c r="AH2929" s="54" t="str">
        <f t="shared" si="736"/>
        <v/>
      </c>
      <c r="AI2929" s="54" t="str">
        <f t="shared" si="737"/>
        <v/>
      </c>
      <c r="AJ2929" s="52"/>
      <c r="AK2929" s="55"/>
      <c r="AL2929" s="55"/>
      <c r="AM2929" s="55"/>
      <c r="AN2929" s="54" t="str">
        <f t="shared" si="738"/>
        <v/>
      </c>
      <c r="AO2929" s="54" t="str">
        <f t="shared" si="739"/>
        <v/>
      </c>
      <c r="AP2929" s="53"/>
      <c r="AQ2929" s="53"/>
      <c r="AR2929" s="1"/>
      <c r="AS2929" s="1"/>
    </row>
    <row r="2930" spans="1:45" ht="18.75" customHeight="1" x14ac:dyDescent="0.35">
      <c r="A2930" s="1"/>
      <c r="B2930" s="49">
        <f>IF(R2930="",0,COUNTIF($R$7:R2930,R2930))</f>
        <v>0</v>
      </c>
      <c r="C2930" s="49" t="str">
        <f t="shared" si="724"/>
        <v>0</v>
      </c>
      <c r="D2930" s="49">
        <f>IF(X2930="",0,COUNTIF($X$7:X2930,X2930))</f>
        <v>0</v>
      </c>
      <c r="E2930" s="49" t="str">
        <f t="shared" si="725"/>
        <v>0</v>
      </c>
      <c r="F2930" s="49">
        <f>IF(AD2930="",0,COUNTIF($AD$7:AD2930,AD2930))</f>
        <v>0</v>
      </c>
      <c r="G2930" s="49" t="str">
        <f t="shared" si="726"/>
        <v>0</v>
      </c>
      <c r="H2930" s="49">
        <f>IF(AJ2930="",0,COUNTIF($AJ$7:AJ2930,AJ2930))</f>
        <v>0</v>
      </c>
      <c r="I2930" s="49" t="str">
        <f t="shared" si="727"/>
        <v>0</v>
      </c>
      <c r="J2930" s="120">
        <f t="shared" si="728"/>
        <v>0</v>
      </c>
      <c r="K2930" s="50" t="str">
        <f t="shared" si="729"/>
        <v>-</v>
      </c>
      <c r="L2930" s="49">
        <f>IF(N2930="",0,COUNTIF($N$7:N2930,N2930))</f>
        <v>0</v>
      </c>
      <c r="M2930" s="50" t="str">
        <f t="shared" si="730"/>
        <v>0</v>
      </c>
      <c r="N2930" s="49" t="str">
        <f t="shared" si="731"/>
        <v/>
      </c>
      <c r="O2930" s="1"/>
      <c r="P2930" s="112"/>
      <c r="Q2930" s="4"/>
      <c r="R2930" s="4"/>
      <c r="S2930" s="54" t="str">
        <f t="shared" si="732"/>
        <v/>
      </c>
      <c r="T2930" s="51"/>
      <c r="U2930" s="53"/>
      <c r="V2930" s="233"/>
      <c r="W2930" s="234" t="str">
        <f t="shared" si="733"/>
        <v/>
      </c>
      <c r="X2930" s="52"/>
      <c r="Y2930" s="53"/>
      <c r="Z2930" s="53"/>
      <c r="AA2930" s="53"/>
      <c r="AB2930" s="54" t="str">
        <f t="shared" si="734"/>
        <v/>
      </c>
      <c r="AC2930" s="54" t="str">
        <f t="shared" si="735"/>
        <v/>
      </c>
      <c r="AD2930" s="52"/>
      <c r="AE2930" s="53"/>
      <c r="AF2930" s="53"/>
      <c r="AG2930" s="53"/>
      <c r="AH2930" s="54" t="str">
        <f t="shared" si="736"/>
        <v/>
      </c>
      <c r="AI2930" s="54" t="str">
        <f t="shared" si="737"/>
        <v/>
      </c>
      <c r="AJ2930" s="52"/>
      <c r="AK2930" s="55"/>
      <c r="AL2930" s="55"/>
      <c r="AM2930" s="55"/>
      <c r="AN2930" s="54" t="str">
        <f t="shared" si="738"/>
        <v/>
      </c>
      <c r="AO2930" s="54" t="str">
        <f t="shared" si="739"/>
        <v/>
      </c>
      <c r="AP2930" s="53"/>
      <c r="AQ2930" s="53"/>
      <c r="AR2930" s="1"/>
      <c r="AS2930" s="1"/>
    </row>
    <row r="2931" spans="1:45" ht="18.75" customHeight="1" x14ac:dyDescent="0.35">
      <c r="A2931" s="1"/>
      <c r="B2931" s="49">
        <f>IF(R2931="",0,COUNTIF($R$7:R2931,R2931))</f>
        <v>0</v>
      </c>
      <c r="C2931" s="49" t="str">
        <f t="shared" ref="C2931:C2994" si="740">B2931&amp;R2931</f>
        <v>0</v>
      </c>
      <c r="D2931" s="49">
        <f>IF(X2931="",0,COUNTIF($X$7:X2931,X2931))</f>
        <v>0</v>
      </c>
      <c r="E2931" s="49" t="str">
        <f t="shared" ref="E2931:E2994" si="741">D2931&amp;X2931</f>
        <v>0</v>
      </c>
      <c r="F2931" s="49">
        <f>IF(AD2931="",0,COUNTIF($AD$7:AD2931,AD2931))</f>
        <v>0</v>
      </c>
      <c r="G2931" s="49" t="str">
        <f t="shared" ref="G2931:G2994" si="742">F2931&amp;AD2931</f>
        <v>0</v>
      </c>
      <c r="H2931" s="49">
        <f>IF(AJ2931="",0,COUNTIF($AJ$7:AJ2931,AJ2931))</f>
        <v>0</v>
      </c>
      <c r="I2931" s="49" t="str">
        <f t="shared" ref="I2931:I2994" si="743">H2931&amp;AJ2931</f>
        <v>0</v>
      </c>
      <c r="J2931" s="120">
        <f t="shared" ref="J2931:J2994" si="744">Y2931+AE2931+AK2931</f>
        <v>0</v>
      </c>
      <c r="K2931" s="50" t="str">
        <f t="shared" ref="K2931:K2994" si="745">IF(R2931="","-",IF(P2931&lt;&gt;"",P2931,K2930))</f>
        <v>-</v>
      </c>
      <c r="L2931" s="49">
        <f>IF(N2931="",0,COUNTIF($N$7:N2931,N2931))</f>
        <v>0</v>
      </c>
      <c r="M2931" s="50" t="str">
        <f t="shared" ref="M2931:M2994" si="746">L2931&amp;N2931</f>
        <v>0</v>
      </c>
      <c r="N2931" s="49" t="str">
        <f t="shared" ref="N2931:N2994" si="747">IF(R2931="","",IF(Q2931&lt;&gt;"",Q2931,N2930))</f>
        <v/>
      </c>
      <c r="O2931" s="1"/>
      <c r="P2931" s="112"/>
      <c r="Q2931" s="4"/>
      <c r="R2931" s="4"/>
      <c r="S2931" s="54" t="str">
        <f t="shared" ref="S2931:S2994" si="748">IF(R2931&lt;&gt;"",VLOOKUP(R2931,DP,2,FALSE),"")</f>
        <v/>
      </c>
      <c r="T2931" s="51"/>
      <c r="U2931" s="53"/>
      <c r="V2931" s="233"/>
      <c r="W2931" s="234" t="str">
        <f t="shared" ref="W2931:W2994" si="749">IF(AND(R2931&lt;&gt;"",U2931&lt;&gt;""),$U2931*$V2931,"")</f>
        <v/>
      </c>
      <c r="X2931" s="52"/>
      <c r="Y2931" s="53"/>
      <c r="Z2931" s="53"/>
      <c r="AA2931" s="53"/>
      <c r="AB2931" s="54" t="str">
        <f t="shared" ref="AB2931:AB2994" si="750">IF(AND(R2931&lt;&gt;"",X2931&lt;&gt;""),$Y2931*$Z2931,"")</f>
        <v/>
      </c>
      <c r="AC2931" s="54" t="str">
        <f t="shared" ref="AC2931:AC2994" si="751">IF(AND(R2931&lt;&gt;"",X2931&lt;&gt;""),$Y2931*$AA2931,"")</f>
        <v/>
      </c>
      <c r="AD2931" s="52"/>
      <c r="AE2931" s="53"/>
      <c r="AF2931" s="53"/>
      <c r="AG2931" s="53"/>
      <c r="AH2931" s="54" t="str">
        <f t="shared" ref="AH2931:AH2994" si="752">IF(AND(R2931&lt;&gt;"",AD2931&lt;&gt;""),$AE2931*$AF2931,"")</f>
        <v/>
      </c>
      <c r="AI2931" s="54" t="str">
        <f t="shared" ref="AI2931:AI2994" si="753">IF(AND(R2931&lt;&gt;"",AD2931&lt;&gt;""),$AE2931*$AG2931,"")</f>
        <v/>
      </c>
      <c r="AJ2931" s="52"/>
      <c r="AK2931" s="55"/>
      <c r="AL2931" s="55"/>
      <c r="AM2931" s="55"/>
      <c r="AN2931" s="54" t="str">
        <f t="shared" ref="AN2931:AN2994" si="754">IF(AND(R2931&lt;&gt;"",AJ2931&lt;&gt;""),$AK2931*$AL2931,"")</f>
        <v/>
      </c>
      <c r="AO2931" s="54" t="str">
        <f t="shared" ref="AO2931:AO2994" si="755">IF(AND(R2931&lt;&gt;"",AJ2931&lt;&gt;""),$AK2931*$AM2931,"")</f>
        <v/>
      </c>
      <c r="AP2931" s="53"/>
      <c r="AQ2931" s="53"/>
      <c r="AR2931" s="1"/>
      <c r="AS2931" s="1"/>
    </row>
    <row r="2932" spans="1:45" ht="18.75" customHeight="1" x14ac:dyDescent="0.35">
      <c r="A2932" s="1"/>
      <c r="B2932" s="49">
        <f>IF(R2932="",0,COUNTIF($R$7:R2932,R2932))</f>
        <v>0</v>
      </c>
      <c r="C2932" s="49" t="str">
        <f t="shared" si="740"/>
        <v>0</v>
      </c>
      <c r="D2932" s="49">
        <f>IF(X2932="",0,COUNTIF($X$7:X2932,X2932))</f>
        <v>0</v>
      </c>
      <c r="E2932" s="49" t="str">
        <f t="shared" si="741"/>
        <v>0</v>
      </c>
      <c r="F2932" s="49">
        <f>IF(AD2932="",0,COUNTIF($AD$7:AD2932,AD2932))</f>
        <v>0</v>
      </c>
      <c r="G2932" s="49" t="str">
        <f t="shared" si="742"/>
        <v>0</v>
      </c>
      <c r="H2932" s="49">
        <f>IF(AJ2932="",0,COUNTIF($AJ$7:AJ2932,AJ2932))</f>
        <v>0</v>
      </c>
      <c r="I2932" s="49" t="str">
        <f t="shared" si="743"/>
        <v>0</v>
      </c>
      <c r="J2932" s="120">
        <f t="shared" si="744"/>
        <v>0</v>
      </c>
      <c r="K2932" s="50" t="str">
        <f t="shared" si="745"/>
        <v>-</v>
      </c>
      <c r="L2932" s="49">
        <f>IF(N2932="",0,COUNTIF($N$7:N2932,N2932))</f>
        <v>0</v>
      </c>
      <c r="M2932" s="50" t="str">
        <f t="shared" si="746"/>
        <v>0</v>
      </c>
      <c r="N2932" s="49" t="str">
        <f t="shared" si="747"/>
        <v/>
      </c>
      <c r="O2932" s="1"/>
      <c r="P2932" s="112"/>
      <c r="Q2932" s="4"/>
      <c r="R2932" s="4"/>
      <c r="S2932" s="54" t="str">
        <f t="shared" si="748"/>
        <v/>
      </c>
      <c r="T2932" s="51"/>
      <c r="U2932" s="53"/>
      <c r="V2932" s="233"/>
      <c r="W2932" s="234" t="str">
        <f t="shared" si="749"/>
        <v/>
      </c>
      <c r="X2932" s="52"/>
      <c r="Y2932" s="53"/>
      <c r="Z2932" s="53"/>
      <c r="AA2932" s="53"/>
      <c r="AB2932" s="54" t="str">
        <f t="shared" si="750"/>
        <v/>
      </c>
      <c r="AC2932" s="54" t="str">
        <f t="shared" si="751"/>
        <v/>
      </c>
      <c r="AD2932" s="52"/>
      <c r="AE2932" s="53"/>
      <c r="AF2932" s="53"/>
      <c r="AG2932" s="53"/>
      <c r="AH2932" s="54" t="str">
        <f t="shared" si="752"/>
        <v/>
      </c>
      <c r="AI2932" s="54" t="str">
        <f t="shared" si="753"/>
        <v/>
      </c>
      <c r="AJ2932" s="52"/>
      <c r="AK2932" s="55"/>
      <c r="AL2932" s="55"/>
      <c r="AM2932" s="55"/>
      <c r="AN2932" s="54" t="str">
        <f t="shared" si="754"/>
        <v/>
      </c>
      <c r="AO2932" s="54" t="str">
        <f t="shared" si="755"/>
        <v/>
      </c>
      <c r="AP2932" s="53"/>
      <c r="AQ2932" s="53"/>
      <c r="AR2932" s="1"/>
      <c r="AS2932" s="1"/>
    </row>
    <row r="2933" spans="1:45" ht="18.75" customHeight="1" x14ac:dyDescent="0.35">
      <c r="A2933" s="1"/>
      <c r="B2933" s="49">
        <f>IF(R2933="",0,COUNTIF($R$7:R2933,R2933))</f>
        <v>0</v>
      </c>
      <c r="C2933" s="49" t="str">
        <f t="shared" si="740"/>
        <v>0</v>
      </c>
      <c r="D2933" s="49">
        <f>IF(X2933="",0,COUNTIF($X$7:X2933,X2933))</f>
        <v>0</v>
      </c>
      <c r="E2933" s="49" t="str">
        <f t="shared" si="741"/>
        <v>0</v>
      </c>
      <c r="F2933" s="49">
        <f>IF(AD2933="",0,COUNTIF($AD$7:AD2933,AD2933))</f>
        <v>0</v>
      </c>
      <c r="G2933" s="49" t="str">
        <f t="shared" si="742"/>
        <v>0</v>
      </c>
      <c r="H2933" s="49">
        <f>IF(AJ2933="",0,COUNTIF($AJ$7:AJ2933,AJ2933))</f>
        <v>0</v>
      </c>
      <c r="I2933" s="49" t="str">
        <f t="shared" si="743"/>
        <v>0</v>
      </c>
      <c r="J2933" s="120">
        <f t="shared" si="744"/>
        <v>0</v>
      </c>
      <c r="K2933" s="50" t="str">
        <f t="shared" si="745"/>
        <v>-</v>
      </c>
      <c r="L2933" s="49">
        <f>IF(N2933="",0,COUNTIF($N$7:N2933,N2933))</f>
        <v>0</v>
      </c>
      <c r="M2933" s="50" t="str">
        <f t="shared" si="746"/>
        <v>0</v>
      </c>
      <c r="N2933" s="49" t="str">
        <f t="shared" si="747"/>
        <v/>
      </c>
      <c r="O2933" s="1"/>
      <c r="P2933" s="112"/>
      <c r="Q2933" s="4"/>
      <c r="R2933" s="4"/>
      <c r="S2933" s="54" t="str">
        <f t="shared" si="748"/>
        <v/>
      </c>
      <c r="T2933" s="51"/>
      <c r="U2933" s="53"/>
      <c r="V2933" s="233"/>
      <c r="W2933" s="234" t="str">
        <f t="shared" si="749"/>
        <v/>
      </c>
      <c r="X2933" s="52"/>
      <c r="Y2933" s="53"/>
      <c r="Z2933" s="53"/>
      <c r="AA2933" s="53"/>
      <c r="AB2933" s="54" t="str">
        <f t="shared" si="750"/>
        <v/>
      </c>
      <c r="AC2933" s="54" t="str">
        <f t="shared" si="751"/>
        <v/>
      </c>
      <c r="AD2933" s="52"/>
      <c r="AE2933" s="53"/>
      <c r="AF2933" s="53"/>
      <c r="AG2933" s="53"/>
      <c r="AH2933" s="54" t="str">
        <f t="shared" si="752"/>
        <v/>
      </c>
      <c r="AI2933" s="54" t="str">
        <f t="shared" si="753"/>
        <v/>
      </c>
      <c r="AJ2933" s="52"/>
      <c r="AK2933" s="55"/>
      <c r="AL2933" s="55"/>
      <c r="AM2933" s="55"/>
      <c r="AN2933" s="54" t="str">
        <f t="shared" si="754"/>
        <v/>
      </c>
      <c r="AO2933" s="54" t="str">
        <f t="shared" si="755"/>
        <v/>
      </c>
      <c r="AP2933" s="53"/>
      <c r="AQ2933" s="53"/>
      <c r="AR2933" s="1"/>
      <c r="AS2933" s="1"/>
    </row>
    <row r="2934" spans="1:45" ht="18.75" customHeight="1" x14ac:dyDescent="0.35">
      <c r="A2934" s="1"/>
      <c r="B2934" s="49">
        <f>IF(R2934="",0,COUNTIF($R$7:R2934,R2934))</f>
        <v>0</v>
      </c>
      <c r="C2934" s="49" t="str">
        <f t="shared" si="740"/>
        <v>0</v>
      </c>
      <c r="D2934" s="49">
        <f>IF(X2934="",0,COUNTIF($X$7:X2934,X2934))</f>
        <v>0</v>
      </c>
      <c r="E2934" s="49" t="str">
        <f t="shared" si="741"/>
        <v>0</v>
      </c>
      <c r="F2934" s="49">
        <f>IF(AD2934="",0,COUNTIF($AD$7:AD2934,AD2934))</f>
        <v>0</v>
      </c>
      <c r="G2934" s="49" t="str">
        <f t="shared" si="742"/>
        <v>0</v>
      </c>
      <c r="H2934" s="49">
        <f>IF(AJ2934="",0,COUNTIF($AJ$7:AJ2934,AJ2934))</f>
        <v>0</v>
      </c>
      <c r="I2934" s="49" t="str">
        <f t="shared" si="743"/>
        <v>0</v>
      </c>
      <c r="J2934" s="120">
        <f t="shared" si="744"/>
        <v>0</v>
      </c>
      <c r="K2934" s="50" t="str">
        <f t="shared" si="745"/>
        <v>-</v>
      </c>
      <c r="L2934" s="49">
        <f>IF(N2934="",0,COUNTIF($N$7:N2934,N2934))</f>
        <v>0</v>
      </c>
      <c r="M2934" s="50" t="str">
        <f t="shared" si="746"/>
        <v>0</v>
      </c>
      <c r="N2934" s="49" t="str">
        <f t="shared" si="747"/>
        <v/>
      </c>
      <c r="O2934" s="1"/>
      <c r="P2934" s="112"/>
      <c r="Q2934" s="4"/>
      <c r="R2934" s="4"/>
      <c r="S2934" s="54" t="str">
        <f t="shared" si="748"/>
        <v/>
      </c>
      <c r="T2934" s="51"/>
      <c r="U2934" s="53"/>
      <c r="V2934" s="233"/>
      <c r="W2934" s="234" t="str">
        <f t="shared" si="749"/>
        <v/>
      </c>
      <c r="X2934" s="52"/>
      <c r="Y2934" s="53"/>
      <c r="Z2934" s="53"/>
      <c r="AA2934" s="53"/>
      <c r="AB2934" s="54" t="str">
        <f t="shared" si="750"/>
        <v/>
      </c>
      <c r="AC2934" s="54" t="str">
        <f t="shared" si="751"/>
        <v/>
      </c>
      <c r="AD2934" s="52"/>
      <c r="AE2934" s="53"/>
      <c r="AF2934" s="53"/>
      <c r="AG2934" s="53"/>
      <c r="AH2934" s="54" t="str">
        <f t="shared" si="752"/>
        <v/>
      </c>
      <c r="AI2934" s="54" t="str">
        <f t="shared" si="753"/>
        <v/>
      </c>
      <c r="AJ2934" s="52"/>
      <c r="AK2934" s="55"/>
      <c r="AL2934" s="55"/>
      <c r="AM2934" s="55"/>
      <c r="AN2934" s="54" t="str">
        <f t="shared" si="754"/>
        <v/>
      </c>
      <c r="AO2934" s="54" t="str">
        <f t="shared" si="755"/>
        <v/>
      </c>
      <c r="AP2934" s="53"/>
      <c r="AQ2934" s="53"/>
      <c r="AR2934" s="1"/>
      <c r="AS2934" s="1"/>
    </row>
    <row r="2935" spans="1:45" ht="18.75" customHeight="1" x14ac:dyDescent="0.35">
      <c r="A2935" s="1"/>
      <c r="B2935" s="49">
        <f>IF(R2935="",0,COUNTIF($R$7:R2935,R2935))</f>
        <v>0</v>
      </c>
      <c r="C2935" s="49" t="str">
        <f t="shared" si="740"/>
        <v>0</v>
      </c>
      <c r="D2935" s="49">
        <f>IF(X2935="",0,COUNTIF($X$7:X2935,X2935))</f>
        <v>0</v>
      </c>
      <c r="E2935" s="49" t="str">
        <f t="shared" si="741"/>
        <v>0</v>
      </c>
      <c r="F2935" s="49">
        <f>IF(AD2935="",0,COUNTIF($AD$7:AD2935,AD2935))</f>
        <v>0</v>
      </c>
      <c r="G2935" s="49" t="str">
        <f t="shared" si="742"/>
        <v>0</v>
      </c>
      <c r="H2935" s="49">
        <f>IF(AJ2935="",0,COUNTIF($AJ$7:AJ2935,AJ2935))</f>
        <v>0</v>
      </c>
      <c r="I2935" s="49" t="str">
        <f t="shared" si="743"/>
        <v>0</v>
      </c>
      <c r="J2935" s="120">
        <f t="shared" si="744"/>
        <v>0</v>
      </c>
      <c r="K2935" s="50" t="str">
        <f t="shared" si="745"/>
        <v>-</v>
      </c>
      <c r="L2935" s="49">
        <f>IF(N2935="",0,COUNTIF($N$7:N2935,N2935))</f>
        <v>0</v>
      </c>
      <c r="M2935" s="50" t="str">
        <f t="shared" si="746"/>
        <v>0</v>
      </c>
      <c r="N2935" s="49" t="str">
        <f t="shared" si="747"/>
        <v/>
      </c>
      <c r="O2935" s="1"/>
      <c r="P2935" s="112"/>
      <c r="Q2935" s="4"/>
      <c r="R2935" s="4"/>
      <c r="S2935" s="54" t="str">
        <f t="shared" si="748"/>
        <v/>
      </c>
      <c r="T2935" s="51"/>
      <c r="U2935" s="53"/>
      <c r="V2935" s="233"/>
      <c r="W2935" s="234" t="str">
        <f t="shared" si="749"/>
        <v/>
      </c>
      <c r="X2935" s="52"/>
      <c r="Y2935" s="53"/>
      <c r="Z2935" s="53"/>
      <c r="AA2935" s="53"/>
      <c r="AB2935" s="54" t="str">
        <f t="shared" si="750"/>
        <v/>
      </c>
      <c r="AC2935" s="54" t="str">
        <f t="shared" si="751"/>
        <v/>
      </c>
      <c r="AD2935" s="52"/>
      <c r="AE2935" s="53"/>
      <c r="AF2935" s="53"/>
      <c r="AG2935" s="53"/>
      <c r="AH2935" s="54" t="str">
        <f t="shared" si="752"/>
        <v/>
      </c>
      <c r="AI2935" s="54" t="str">
        <f t="shared" si="753"/>
        <v/>
      </c>
      <c r="AJ2935" s="52"/>
      <c r="AK2935" s="55"/>
      <c r="AL2935" s="55"/>
      <c r="AM2935" s="55"/>
      <c r="AN2935" s="54" t="str">
        <f t="shared" si="754"/>
        <v/>
      </c>
      <c r="AO2935" s="54" t="str">
        <f t="shared" si="755"/>
        <v/>
      </c>
      <c r="AP2935" s="53"/>
      <c r="AQ2935" s="53"/>
      <c r="AR2935" s="1"/>
      <c r="AS2935" s="1"/>
    </row>
    <row r="2936" spans="1:45" ht="18.75" customHeight="1" x14ac:dyDescent="0.35">
      <c r="A2936" s="1"/>
      <c r="B2936" s="49">
        <f>IF(R2936="",0,COUNTIF($R$7:R2936,R2936))</f>
        <v>0</v>
      </c>
      <c r="C2936" s="49" t="str">
        <f t="shared" si="740"/>
        <v>0</v>
      </c>
      <c r="D2936" s="49">
        <f>IF(X2936="",0,COUNTIF($X$7:X2936,X2936))</f>
        <v>0</v>
      </c>
      <c r="E2936" s="49" t="str">
        <f t="shared" si="741"/>
        <v>0</v>
      </c>
      <c r="F2936" s="49">
        <f>IF(AD2936="",0,COUNTIF($AD$7:AD2936,AD2936))</f>
        <v>0</v>
      </c>
      <c r="G2936" s="49" t="str">
        <f t="shared" si="742"/>
        <v>0</v>
      </c>
      <c r="H2936" s="49">
        <f>IF(AJ2936="",0,COUNTIF($AJ$7:AJ2936,AJ2936))</f>
        <v>0</v>
      </c>
      <c r="I2936" s="49" t="str">
        <f t="shared" si="743"/>
        <v>0</v>
      </c>
      <c r="J2936" s="120">
        <f t="shared" si="744"/>
        <v>0</v>
      </c>
      <c r="K2936" s="50" t="str">
        <f t="shared" si="745"/>
        <v>-</v>
      </c>
      <c r="L2936" s="49">
        <f>IF(N2936="",0,COUNTIF($N$7:N2936,N2936))</f>
        <v>0</v>
      </c>
      <c r="M2936" s="50" t="str">
        <f t="shared" si="746"/>
        <v>0</v>
      </c>
      <c r="N2936" s="49" t="str">
        <f t="shared" si="747"/>
        <v/>
      </c>
      <c r="O2936" s="1"/>
      <c r="P2936" s="112"/>
      <c r="Q2936" s="4"/>
      <c r="R2936" s="4"/>
      <c r="S2936" s="54" t="str">
        <f t="shared" si="748"/>
        <v/>
      </c>
      <c r="T2936" s="51"/>
      <c r="U2936" s="53"/>
      <c r="V2936" s="233"/>
      <c r="W2936" s="234" t="str">
        <f t="shared" si="749"/>
        <v/>
      </c>
      <c r="X2936" s="52"/>
      <c r="Y2936" s="53"/>
      <c r="Z2936" s="53"/>
      <c r="AA2936" s="53"/>
      <c r="AB2936" s="54" t="str">
        <f t="shared" si="750"/>
        <v/>
      </c>
      <c r="AC2936" s="54" t="str">
        <f t="shared" si="751"/>
        <v/>
      </c>
      <c r="AD2936" s="52"/>
      <c r="AE2936" s="53"/>
      <c r="AF2936" s="53"/>
      <c r="AG2936" s="53"/>
      <c r="AH2936" s="54" t="str">
        <f t="shared" si="752"/>
        <v/>
      </c>
      <c r="AI2936" s="54" t="str">
        <f t="shared" si="753"/>
        <v/>
      </c>
      <c r="AJ2936" s="52"/>
      <c r="AK2936" s="55"/>
      <c r="AL2936" s="55"/>
      <c r="AM2936" s="55"/>
      <c r="AN2936" s="54" t="str">
        <f t="shared" si="754"/>
        <v/>
      </c>
      <c r="AO2936" s="54" t="str">
        <f t="shared" si="755"/>
        <v/>
      </c>
      <c r="AP2936" s="53"/>
      <c r="AQ2936" s="53"/>
      <c r="AR2936" s="1"/>
      <c r="AS2936" s="1"/>
    </row>
    <row r="2937" spans="1:45" ht="18.75" customHeight="1" x14ac:dyDescent="0.35">
      <c r="A2937" s="1"/>
      <c r="B2937" s="49">
        <f>IF(R2937="",0,COUNTIF($R$7:R2937,R2937))</f>
        <v>0</v>
      </c>
      <c r="C2937" s="49" t="str">
        <f t="shared" si="740"/>
        <v>0</v>
      </c>
      <c r="D2937" s="49">
        <f>IF(X2937="",0,COUNTIF($X$7:X2937,X2937))</f>
        <v>0</v>
      </c>
      <c r="E2937" s="49" t="str">
        <f t="shared" si="741"/>
        <v>0</v>
      </c>
      <c r="F2937" s="49">
        <f>IF(AD2937="",0,COUNTIF($AD$7:AD2937,AD2937))</f>
        <v>0</v>
      </c>
      <c r="G2937" s="49" t="str">
        <f t="shared" si="742"/>
        <v>0</v>
      </c>
      <c r="H2937" s="49">
        <f>IF(AJ2937="",0,COUNTIF($AJ$7:AJ2937,AJ2937))</f>
        <v>0</v>
      </c>
      <c r="I2937" s="49" t="str">
        <f t="shared" si="743"/>
        <v>0</v>
      </c>
      <c r="J2937" s="120">
        <f t="shared" si="744"/>
        <v>0</v>
      </c>
      <c r="K2937" s="50" t="str">
        <f t="shared" si="745"/>
        <v>-</v>
      </c>
      <c r="L2937" s="49">
        <f>IF(N2937="",0,COUNTIF($N$7:N2937,N2937))</f>
        <v>0</v>
      </c>
      <c r="M2937" s="50" t="str">
        <f t="shared" si="746"/>
        <v>0</v>
      </c>
      <c r="N2937" s="49" t="str">
        <f t="shared" si="747"/>
        <v/>
      </c>
      <c r="O2937" s="1"/>
      <c r="P2937" s="112"/>
      <c r="Q2937" s="4"/>
      <c r="R2937" s="4"/>
      <c r="S2937" s="54" t="str">
        <f t="shared" si="748"/>
        <v/>
      </c>
      <c r="T2937" s="51"/>
      <c r="U2937" s="53"/>
      <c r="V2937" s="233"/>
      <c r="W2937" s="234" t="str">
        <f t="shared" si="749"/>
        <v/>
      </c>
      <c r="X2937" s="52"/>
      <c r="Y2937" s="53"/>
      <c r="Z2937" s="53"/>
      <c r="AA2937" s="53"/>
      <c r="AB2937" s="54" t="str">
        <f t="shared" si="750"/>
        <v/>
      </c>
      <c r="AC2937" s="54" t="str">
        <f t="shared" si="751"/>
        <v/>
      </c>
      <c r="AD2937" s="52"/>
      <c r="AE2937" s="53"/>
      <c r="AF2937" s="53"/>
      <c r="AG2937" s="53"/>
      <c r="AH2937" s="54" t="str">
        <f t="shared" si="752"/>
        <v/>
      </c>
      <c r="AI2937" s="54" t="str">
        <f t="shared" si="753"/>
        <v/>
      </c>
      <c r="AJ2937" s="52"/>
      <c r="AK2937" s="55"/>
      <c r="AL2937" s="55"/>
      <c r="AM2937" s="55"/>
      <c r="AN2937" s="54" t="str">
        <f t="shared" si="754"/>
        <v/>
      </c>
      <c r="AO2937" s="54" t="str">
        <f t="shared" si="755"/>
        <v/>
      </c>
      <c r="AP2937" s="53"/>
      <c r="AQ2937" s="53"/>
      <c r="AR2937" s="1"/>
      <c r="AS2937" s="1"/>
    </row>
    <row r="2938" spans="1:45" ht="18.75" customHeight="1" x14ac:dyDescent="0.35">
      <c r="A2938" s="1"/>
      <c r="B2938" s="49">
        <f>IF(R2938="",0,COUNTIF($R$7:R2938,R2938))</f>
        <v>0</v>
      </c>
      <c r="C2938" s="49" t="str">
        <f t="shared" si="740"/>
        <v>0</v>
      </c>
      <c r="D2938" s="49">
        <f>IF(X2938="",0,COUNTIF($X$7:X2938,X2938))</f>
        <v>0</v>
      </c>
      <c r="E2938" s="49" t="str">
        <f t="shared" si="741"/>
        <v>0</v>
      </c>
      <c r="F2938" s="49">
        <f>IF(AD2938="",0,COUNTIF($AD$7:AD2938,AD2938))</f>
        <v>0</v>
      </c>
      <c r="G2938" s="49" t="str">
        <f t="shared" si="742"/>
        <v>0</v>
      </c>
      <c r="H2938" s="49">
        <f>IF(AJ2938="",0,COUNTIF($AJ$7:AJ2938,AJ2938))</f>
        <v>0</v>
      </c>
      <c r="I2938" s="49" t="str">
        <f t="shared" si="743"/>
        <v>0</v>
      </c>
      <c r="J2938" s="120">
        <f t="shared" si="744"/>
        <v>0</v>
      </c>
      <c r="K2938" s="50" t="str">
        <f t="shared" si="745"/>
        <v>-</v>
      </c>
      <c r="L2938" s="49">
        <f>IF(N2938="",0,COUNTIF($N$7:N2938,N2938))</f>
        <v>0</v>
      </c>
      <c r="M2938" s="50" t="str">
        <f t="shared" si="746"/>
        <v>0</v>
      </c>
      <c r="N2938" s="49" t="str">
        <f t="shared" si="747"/>
        <v/>
      </c>
      <c r="O2938" s="1"/>
      <c r="P2938" s="112"/>
      <c r="Q2938" s="4"/>
      <c r="R2938" s="4"/>
      <c r="S2938" s="54" t="str">
        <f t="shared" si="748"/>
        <v/>
      </c>
      <c r="T2938" s="51"/>
      <c r="U2938" s="53"/>
      <c r="V2938" s="233"/>
      <c r="W2938" s="234" t="str">
        <f t="shared" si="749"/>
        <v/>
      </c>
      <c r="X2938" s="52"/>
      <c r="Y2938" s="53"/>
      <c r="Z2938" s="53"/>
      <c r="AA2938" s="53"/>
      <c r="AB2938" s="54" t="str">
        <f t="shared" si="750"/>
        <v/>
      </c>
      <c r="AC2938" s="54" t="str">
        <f t="shared" si="751"/>
        <v/>
      </c>
      <c r="AD2938" s="52"/>
      <c r="AE2938" s="53"/>
      <c r="AF2938" s="53"/>
      <c r="AG2938" s="53"/>
      <c r="AH2938" s="54" t="str">
        <f t="shared" si="752"/>
        <v/>
      </c>
      <c r="AI2938" s="54" t="str">
        <f t="shared" si="753"/>
        <v/>
      </c>
      <c r="AJ2938" s="52"/>
      <c r="AK2938" s="55"/>
      <c r="AL2938" s="55"/>
      <c r="AM2938" s="55"/>
      <c r="AN2938" s="54" t="str">
        <f t="shared" si="754"/>
        <v/>
      </c>
      <c r="AO2938" s="54" t="str">
        <f t="shared" si="755"/>
        <v/>
      </c>
      <c r="AP2938" s="53"/>
      <c r="AQ2938" s="53"/>
      <c r="AR2938" s="1"/>
      <c r="AS2938" s="1"/>
    </row>
    <row r="2939" spans="1:45" ht="18.75" customHeight="1" x14ac:dyDescent="0.35">
      <c r="A2939" s="1"/>
      <c r="B2939" s="49">
        <f>IF(R2939="",0,COUNTIF($R$7:R2939,R2939))</f>
        <v>0</v>
      </c>
      <c r="C2939" s="49" t="str">
        <f t="shared" si="740"/>
        <v>0</v>
      </c>
      <c r="D2939" s="49">
        <f>IF(X2939="",0,COUNTIF($X$7:X2939,X2939))</f>
        <v>0</v>
      </c>
      <c r="E2939" s="49" t="str">
        <f t="shared" si="741"/>
        <v>0</v>
      </c>
      <c r="F2939" s="49">
        <f>IF(AD2939="",0,COUNTIF($AD$7:AD2939,AD2939))</f>
        <v>0</v>
      </c>
      <c r="G2939" s="49" t="str">
        <f t="shared" si="742"/>
        <v>0</v>
      </c>
      <c r="H2939" s="49">
        <f>IF(AJ2939="",0,COUNTIF($AJ$7:AJ2939,AJ2939))</f>
        <v>0</v>
      </c>
      <c r="I2939" s="49" t="str">
        <f t="shared" si="743"/>
        <v>0</v>
      </c>
      <c r="J2939" s="120">
        <f t="shared" si="744"/>
        <v>0</v>
      </c>
      <c r="K2939" s="50" t="str">
        <f t="shared" si="745"/>
        <v>-</v>
      </c>
      <c r="L2939" s="49">
        <f>IF(N2939="",0,COUNTIF($N$7:N2939,N2939))</f>
        <v>0</v>
      </c>
      <c r="M2939" s="50" t="str">
        <f t="shared" si="746"/>
        <v>0</v>
      </c>
      <c r="N2939" s="49" t="str">
        <f t="shared" si="747"/>
        <v/>
      </c>
      <c r="O2939" s="1"/>
      <c r="P2939" s="112"/>
      <c r="Q2939" s="4"/>
      <c r="R2939" s="4"/>
      <c r="S2939" s="54" t="str">
        <f t="shared" si="748"/>
        <v/>
      </c>
      <c r="T2939" s="51"/>
      <c r="U2939" s="53"/>
      <c r="V2939" s="233"/>
      <c r="W2939" s="234" t="str">
        <f t="shared" si="749"/>
        <v/>
      </c>
      <c r="X2939" s="52"/>
      <c r="Y2939" s="53"/>
      <c r="Z2939" s="53"/>
      <c r="AA2939" s="53"/>
      <c r="AB2939" s="54" t="str">
        <f t="shared" si="750"/>
        <v/>
      </c>
      <c r="AC2939" s="54" t="str">
        <f t="shared" si="751"/>
        <v/>
      </c>
      <c r="AD2939" s="52"/>
      <c r="AE2939" s="53"/>
      <c r="AF2939" s="53"/>
      <c r="AG2939" s="53"/>
      <c r="AH2939" s="54" t="str">
        <f t="shared" si="752"/>
        <v/>
      </c>
      <c r="AI2939" s="54" t="str">
        <f t="shared" si="753"/>
        <v/>
      </c>
      <c r="AJ2939" s="52"/>
      <c r="AK2939" s="55"/>
      <c r="AL2939" s="55"/>
      <c r="AM2939" s="55"/>
      <c r="AN2939" s="54" t="str">
        <f t="shared" si="754"/>
        <v/>
      </c>
      <c r="AO2939" s="54" t="str">
        <f t="shared" si="755"/>
        <v/>
      </c>
      <c r="AP2939" s="53"/>
      <c r="AQ2939" s="53"/>
      <c r="AR2939" s="1"/>
      <c r="AS2939" s="1"/>
    </row>
    <row r="2940" spans="1:45" ht="18.75" customHeight="1" x14ac:dyDescent="0.35">
      <c r="A2940" s="1"/>
      <c r="B2940" s="49">
        <f>IF(R2940="",0,COUNTIF($R$7:R2940,R2940))</f>
        <v>0</v>
      </c>
      <c r="C2940" s="49" t="str">
        <f t="shared" si="740"/>
        <v>0</v>
      </c>
      <c r="D2940" s="49">
        <f>IF(X2940="",0,COUNTIF($X$7:X2940,X2940))</f>
        <v>0</v>
      </c>
      <c r="E2940" s="49" t="str">
        <f t="shared" si="741"/>
        <v>0</v>
      </c>
      <c r="F2940" s="49">
        <f>IF(AD2940="",0,COUNTIF($AD$7:AD2940,AD2940))</f>
        <v>0</v>
      </c>
      <c r="G2940" s="49" t="str">
        <f t="shared" si="742"/>
        <v>0</v>
      </c>
      <c r="H2940" s="49">
        <f>IF(AJ2940="",0,COUNTIF($AJ$7:AJ2940,AJ2940))</f>
        <v>0</v>
      </c>
      <c r="I2940" s="49" t="str">
        <f t="shared" si="743"/>
        <v>0</v>
      </c>
      <c r="J2940" s="120">
        <f t="shared" si="744"/>
        <v>0</v>
      </c>
      <c r="K2940" s="50" t="str">
        <f t="shared" si="745"/>
        <v>-</v>
      </c>
      <c r="L2940" s="49">
        <f>IF(N2940="",0,COUNTIF($N$7:N2940,N2940))</f>
        <v>0</v>
      </c>
      <c r="M2940" s="50" t="str">
        <f t="shared" si="746"/>
        <v>0</v>
      </c>
      <c r="N2940" s="49" t="str">
        <f t="shared" si="747"/>
        <v/>
      </c>
      <c r="O2940" s="1"/>
      <c r="P2940" s="112"/>
      <c r="Q2940" s="4"/>
      <c r="R2940" s="4"/>
      <c r="S2940" s="54" t="str">
        <f t="shared" si="748"/>
        <v/>
      </c>
      <c r="T2940" s="51"/>
      <c r="U2940" s="53"/>
      <c r="V2940" s="233"/>
      <c r="W2940" s="234" t="str">
        <f t="shared" si="749"/>
        <v/>
      </c>
      <c r="X2940" s="52"/>
      <c r="Y2940" s="53"/>
      <c r="Z2940" s="53"/>
      <c r="AA2940" s="53"/>
      <c r="AB2940" s="54" t="str">
        <f t="shared" si="750"/>
        <v/>
      </c>
      <c r="AC2940" s="54" t="str">
        <f t="shared" si="751"/>
        <v/>
      </c>
      <c r="AD2940" s="52"/>
      <c r="AE2940" s="53"/>
      <c r="AF2940" s="53"/>
      <c r="AG2940" s="53"/>
      <c r="AH2940" s="54" t="str">
        <f t="shared" si="752"/>
        <v/>
      </c>
      <c r="AI2940" s="54" t="str">
        <f t="shared" si="753"/>
        <v/>
      </c>
      <c r="AJ2940" s="52"/>
      <c r="AK2940" s="55"/>
      <c r="AL2940" s="55"/>
      <c r="AM2940" s="55"/>
      <c r="AN2940" s="54" t="str">
        <f t="shared" si="754"/>
        <v/>
      </c>
      <c r="AO2940" s="54" t="str">
        <f t="shared" si="755"/>
        <v/>
      </c>
      <c r="AP2940" s="53"/>
      <c r="AQ2940" s="53"/>
      <c r="AR2940" s="1"/>
      <c r="AS2940" s="1"/>
    </row>
    <row r="2941" spans="1:45" ht="18.75" customHeight="1" x14ac:dyDescent="0.35">
      <c r="A2941" s="1"/>
      <c r="B2941" s="49">
        <f>IF(R2941="",0,COUNTIF($R$7:R2941,R2941))</f>
        <v>0</v>
      </c>
      <c r="C2941" s="49" t="str">
        <f t="shared" si="740"/>
        <v>0</v>
      </c>
      <c r="D2941" s="49">
        <f>IF(X2941="",0,COUNTIF($X$7:X2941,X2941))</f>
        <v>0</v>
      </c>
      <c r="E2941" s="49" t="str">
        <f t="shared" si="741"/>
        <v>0</v>
      </c>
      <c r="F2941" s="49">
        <f>IF(AD2941="",0,COUNTIF($AD$7:AD2941,AD2941))</f>
        <v>0</v>
      </c>
      <c r="G2941" s="49" t="str">
        <f t="shared" si="742"/>
        <v>0</v>
      </c>
      <c r="H2941" s="49">
        <f>IF(AJ2941="",0,COUNTIF($AJ$7:AJ2941,AJ2941))</f>
        <v>0</v>
      </c>
      <c r="I2941" s="49" t="str">
        <f t="shared" si="743"/>
        <v>0</v>
      </c>
      <c r="J2941" s="120">
        <f t="shared" si="744"/>
        <v>0</v>
      </c>
      <c r="K2941" s="50" t="str">
        <f t="shared" si="745"/>
        <v>-</v>
      </c>
      <c r="L2941" s="49">
        <f>IF(N2941="",0,COUNTIF($N$7:N2941,N2941))</f>
        <v>0</v>
      </c>
      <c r="M2941" s="50" t="str">
        <f t="shared" si="746"/>
        <v>0</v>
      </c>
      <c r="N2941" s="49" t="str">
        <f t="shared" si="747"/>
        <v/>
      </c>
      <c r="O2941" s="1"/>
      <c r="P2941" s="112"/>
      <c r="Q2941" s="4"/>
      <c r="R2941" s="4"/>
      <c r="S2941" s="54" t="str">
        <f t="shared" si="748"/>
        <v/>
      </c>
      <c r="T2941" s="51"/>
      <c r="U2941" s="53"/>
      <c r="V2941" s="233"/>
      <c r="W2941" s="234" t="str">
        <f t="shared" si="749"/>
        <v/>
      </c>
      <c r="X2941" s="52"/>
      <c r="Y2941" s="53"/>
      <c r="Z2941" s="53"/>
      <c r="AA2941" s="53"/>
      <c r="AB2941" s="54" t="str">
        <f t="shared" si="750"/>
        <v/>
      </c>
      <c r="AC2941" s="54" t="str">
        <f t="shared" si="751"/>
        <v/>
      </c>
      <c r="AD2941" s="52"/>
      <c r="AE2941" s="53"/>
      <c r="AF2941" s="53"/>
      <c r="AG2941" s="53"/>
      <c r="AH2941" s="54" t="str">
        <f t="shared" si="752"/>
        <v/>
      </c>
      <c r="AI2941" s="54" t="str">
        <f t="shared" si="753"/>
        <v/>
      </c>
      <c r="AJ2941" s="52"/>
      <c r="AK2941" s="55"/>
      <c r="AL2941" s="55"/>
      <c r="AM2941" s="55"/>
      <c r="AN2941" s="54" t="str">
        <f t="shared" si="754"/>
        <v/>
      </c>
      <c r="AO2941" s="54" t="str">
        <f t="shared" si="755"/>
        <v/>
      </c>
      <c r="AP2941" s="53"/>
      <c r="AQ2941" s="53"/>
      <c r="AR2941" s="1"/>
      <c r="AS2941" s="1"/>
    </row>
    <row r="2942" spans="1:45" ht="18.75" customHeight="1" x14ac:dyDescent="0.35">
      <c r="A2942" s="1"/>
      <c r="B2942" s="49">
        <f>IF(R2942="",0,COUNTIF($R$7:R2942,R2942))</f>
        <v>0</v>
      </c>
      <c r="C2942" s="49" t="str">
        <f t="shared" si="740"/>
        <v>0</v>
      </c>
      <c r="D2942" s="49">
        <f>IF(X2942="",0,COUNTIF($X$7:X2942,X2942))</f>
        <v>0</v>
      </c>
      <c r="E2942" s="49" t="str">
        <f t="shared" si="741"/>
        <v>0</v>
      </c>
      <c r="F2942" s="49">
        <f>IF(AD2942="",0,COUNTIF($AD$7:AD2942,AD2942))</f>
        <v>0</v>
      </c>
      <c r="G2942" s="49" t="str">
        <f t="shared" si="742"/>
        <v>0</v>
      </c>
      <c r="H2942" s="49">
        <f>IF(AJ2942="",0,COUNTIF($AJ$7:AJ2942,AJ2942))</f>
        <v>0</v>
      </c>
      <c r="I2942" s="49" t="str">
        <f t="shared" si="743"/>
        <v>0</v>
      </c>
      <c r="J2942" s="120">
        <f t="shared" si="744"/>
        <v>0</v>
      </c>
      <c r="K2942" s="50" t="str">
        <f t="shared" si="745"/>
        <v>-</v>
      </c>
      <c r="L2942" s="49">
        <f>IF(N2942="",0,COUNTIF($N$7:N2942,N2942))</f>
        <v>0</v>
      </c>
      <c r="M2942" s="50" t="str">
        <f t="shared" si="746"/>
        <v>0</v>
      </c>
      <c r="N2942" s="49" t="str">
        <f t="shared" si="747"/>
        <v/>
      </c>
      <c r="O2942" s="1"/>
      <c r="P2942" s="112"/>
      <c r="Q2942" s="4"/>
      <c r="R2942" s="4"/>
      <c r="S2942" s="54" t="str">
        <f t="shared" si="748"/>
        <v/>
      </c>
      <c r="T2942" s="51"/>
      <c r="U2942" s="53"/>
      <c r="V2942" s="233"/>
      <c r="W2942" s="234" t="str">
        <f t="shared" si="749"/>
        <v/>
      </c>
      <c r="X2942" s="52"/>
      <c r="Y2942" s="53"/>
      <c r="Z2942" s="53"/>
      <c r="AA2942" s="53"/>
      <c r="AB2942" s="54" t="str">
        <f t="shared" si="750"/>
        <v/>
      </c>
      <c r="AC2942" s="54" t="str">
        <f t="shared" si="751"/>
        <v/>
      </c>
      <c r="AD2942" s="52"/>
      <c r="AE2942" s="53"/>
      <c r="AF2942" s="53"/>
      <c r="AG2942" s="53"/>
      <c r="AH2942" s="54" t="str">
        <f t="shared" si="752"/>
        <v/>
      </c>
      <c r="AI2942" s="54" t="str">
        <f t="shared" si="753"/>
        <v/>
      </c>
      <c r="AJ2942" s="52"/>
      <c r="AK2942" s="55"/>
      <c r="AL2942" s="55"/>
      <c r="AM2942" s="55"/>
      <c r="AN2942" s="54" t="str">
        <f t="shared" si="754"/>
        <v/>
      </c>
      <c r="AO2942" s="54" t="str">
        <f t="shared" si="755"/>
        <v/>
      </c>
      <c r="AP2942" s="53"/>
      <c r="AQ2942" s="53"/>
      <c r="AR2942" s="1"/>
      <c r="AS2942" s="1"/>
    </row>
    <row r="2943" spans="1:45" ht="18.75" customHeight="1" x14ac:dyDescent="0.35">
      <c r="A2943" s="1"/>
      <c r="B2943" s="49">
        <f>IF(R2943="",0,COUNTIF($R$7:R2943,R2943))</f>
        <v>0</v>
      </c>
      <c r="C2943" s="49" t="str">
        <f t="shared" si="740"/>
        <v>0</v>
      </c>
      <c r="D2943" s="49">
        <f>IF(X2943="",0,COUNTIF($X$7:X2943,X2943))</f>
        <v>0</v>
      </c>
      <c r="E2943" s="49" t="str">
        <f t="shared" si="741"/>
        <v>0</v>
      </c>
      <c r="F2943" s="49">
        <f>IF(AD2943="",0,COUNTIF($AD$7:AD2943,AD2943))</f>
        <v>0</v>
      </c>
      <c r="G2943" s="49" t="str">
        <f t="shared" si="742"/>
        <v>0</v>
      </c>
      <c r="H2943" s="49">
        <f>IF(AJ2943="",0,COUNTIF($AJ$7:AJ2943,AJ2943))</f>
        <v>0</v>
      </c>
      <c r="I2943" s="49" t="str">
        <f t="shared" si="743"/>
        <v>0</v>
      </c>
      <c r="J2943" s="120">
        <f t="shared" si="744"/>
        <v>0</v>
      </c>
      <c r="K2943" s="50" t="str">
        <f t="shared" si="745"/>
        <v>-</v>
      </c>
      <c r="L2943" s="49">
        <f>IF(N2943="",0,COUNTIF($N$7:N2943,N2943))</f>
        <v>0</v>
      </c>
      <c r="M2943" s="50" t="str">
        <f t="shared" si="746"/>
        <v>0</v>
      </c>
      <c r="N2943" s="49" t="str">
        <f t="shared" si="747"/>
        <v/>
      </c>
      <c r="O2943" s="1"/>
      <c r="P2943" s="112"/>
      <c r="Q2943" s="4"/>
      <c r="R2943" s="4"/>
      <c r="S2943" s="54" t="str">
        <f t="shared" si="748"/>
        <v/>
      </c>
      <c r="T2943" s="51"/>
      <c r="U2943" s="53"/>
      <c r="V2943" s="233"/>
      <c r="W2943" s="234" t="str">
        <f t="shared" si="749"/>
        <v/>
      </c>
      <c r="X2943" s="52"/>
      <c r="Y2943" s="53"/>
      <c r="Z2943" s="53"/>
      <c r="AA2943" s="53"/>
      <c r="AB2943" s="54" t="str">
        <f t="shared" si="750"/>
        <v/>
      </c>
      <c r="AC2943" s="54" t="str">
        <f t="shared" si="751"/>
        <v/>
      </c>
      <c r="AD2943" s="52"/>
      <c r="AE2943" s="53"/>
      <c r="AF2943" s="53"/>
      <c r="AG2943" s="53"/>
      <c r="AH2943" s="54" t="str">
        <f t="shared" si="752"/>
        <v/>
      </c>
      <c r="AI2943" s="54" t="str">
        <f t="shared" si="753"/>
        <v/>
      </c>
      <c r="AJ2943" s="52"/>
      <c r="AK2943" s="55"/>
      <c r="AL2943" s="55"/>
      <c r="AM2943" s="55"/>
      <c r="AN2943" s="54" t="str">
        <f t="shared" si="754"/>
        <v/>
      </c>
      <c r="AO2943" s="54" t="str">
        <f t="shared" si="755"/>
        <v/>
      </c>
      <c r="AP2943" s="53"/>
      <c r="AQ2943" s="53"/>
      <c r="AR2943" s="1"/>
      <c r="AS2943" s="1"/>
    </row>
    <row r="2944" spans="1:45" ht="18.75" customHeight="1" x14ac:dyDescent="0.35">
      <c r="A2944" s="1"/>
      <c r="B2944" s="49">
        <f>IF(R2944="",0,COUNTIF($R$7:R2944,R2944))</f>
        <v>0</v>
      </c>
      <c r="C2944" s="49" t="str">
        <f t="shared" si="740"/>
        <v>0</v>
      </c>
      <c r="D2944" s="49">
        <f>IF(X2944="",0,COUNTIF($X$7:X2944,X2944))</f>
        <v>0</v>
      </c>
      <c r="E2944" s="49" t="str">
        <f t="shared" si="741"/>
        <v>0</v>
      </c>
      <c r="F2944" s="49">
        <f>IF(AD2944="",0,COUNTIF($AD$7:AD2944,AD2944))</f>
        <v>0</v>
      </c>
      <c r="G2944" s="49" t="str">
        <f t="shared" si="742"/>
        <v>0</v>
      </c>
      <c r="H2944" s="49">
        <f>IF(AJ2944="",0,COUNTIF($AJ$7:AJ2944,AJ2944))</f>
        <v>0</v>
      </c>
      <c r="I2944" s="49" t="str">
        <f t="shared" si="743"/>
        <v>0</v>
      </c>
      <c r="J2944" s="120">
        <f t="shared" si="744"/>
        <v>0</v>
      </c>
      <c r="K2944" s="50" t="str">
        <f t="shared" si="745"/>
        <v>-</v>
      </c>
      <c r="L2944" s="49">
        <f>IF(N2944="",0,COUNTIF($N$7:N2944,N2944))</f>
        <v>0</v>
      </c>
      <c r="M2944" s="50" t="str">
        <f t="shared" si="746"/>
        <v>0</v>
      </c>
      <c r="N2944" s="49" t="str">
        <f t="shared" si="747"/>
        <v/>
      </c>
      <c r="O2944" s="1"/>
      <c r="P2944" s="112"/>
      <c r="Q2944" s="4"/>
      <c r="R2944" s="4"/>
      <c r="S2944" s="54" t="str">
        <f t="shared" si="748"/>
        <v/>
      </c>
      <c r="T2944" s="51"/>
      <c r="U2944" s="53"/>
      <c r="V2944" s="233"/>
      <c r="W2944" s="234" t="str">
        <f t="shared" si="749"/>
        <v/>
      </c>
      <c r="X2944" s="52"/>
      <c r="Y2944" s="53"/>
      <c r="Z2944" s="53"/>
      <c r="AA2944" s="53"/>
      <c r="AB2944" s="54" t="str">
        <f t="shared" si="750"/>
        <v/>
      </c>
      <c r="AC2944" s="54" t="str">
        <f t="shared" si="751"/>
        <v/>
      </c>
      <c r="AD2944" s="52"/>
      <c r="AE2944" s="53"/>
      <c r="AF2944" s="53"/>
      <c r="AG2944" s="53"/>
      <c r="AH2944" s="54" t="str">
        <f t="shared" si="752"/>
        <v/>
      </c>
      <c r="AI2944" s="54" t="str">
        <f t="shared" si="753"/>
        <v/>
      </c>
      <c r="AJ2944" s="52"/>
      <c r="AK2944" s="55"/>
      <c r="AL2944" s="55"/>
      <c r="AM2944" s="55"/>
      <c r="AN2944" s="54" t="str">
        <f t="shared" si="754"/>
        <v/>
      </c>
      <c r="AO2944" s="54" t="str">
        <f t="shared" si="755"/>
        <v/>
      </c>
      <c r="AP2944" s="53"/>
      <c r="AQ2944" s="53"/>
      <c r="AR2944" s="1"/>
      <c r="AS2944" s="1"/>
    </row>
    <row r="2945" spans="1:45" ht="18.75" customHeight="1" x14ac:dyDescent="0.35">
      <c r="A2945" s="1"/>
      <c r="B2945" s="49">
        <f>IF(R2945="",0,COUNTIF($R$7:R2945,R2945))</f>
        <v>0</v>
      </c>
      <c r="C2945" s="49" t="str">
        <f t="shared" si="740"/>
        <v>0</v>
      </c>
      <c r="D2945" s="49">
        <f>IF(X2945="",0,COUNTIF($X$7:X2945,X2945))</f>
        <v>0</v>
      </c>
      <c r="E2945" s="49" t="str">
        <f t="shared" si="741"/>
        <v>0</v>
      </c>
      <c r="F2945" s="49">
        <f>IF(AD2945="",0,COUNTIF($AD$7:AD2945,AD2945))</f>
        <v>0</v>
      </c>
      <c r="G2945" s="49" t="str">
        <f t="shared" si="742"/>
        <v>0</v>
      </c>
      <c r="H2945" s="49">
        <f>IF(AJ2945="",0,COUNTIF($AJ$7:AJ2945,AJ2945))</f>
        <v>0</v>
      </c>
      <c r="I2945" s="49" t="str">
        <f t="shared" si="743"/>
        <v>0</v>
      </c>
      <c r="J2945" s="120">
        <f t="shared" si="744"/>
        <v>0</v>
      </c>
      <c r="K2945" s="50" t="str">
        <f t="shared" si="745"/>
        <v>-</v>
      </c>
      <c r="L2945" s="49">
        <f>IF(N2945="",0,COUNTIF($N$7:N2945,N2945))</f>
        <v>0</v>
      </c>
      <c r="M2945" s="50" t="str">
        <f t="shared" si="746"/>
        <v>0</v>
      </c>
      <c r="N2945" s="49" t="str">
        <f t="shared" si="747"/>
        <v/>
      </c>
      <c r="O2945" s="1"/>
      <c r="P2945" s="112"/>
      <c r="Q2945" s="4"/>
      <c r="R2945" s="4"/>
      <c r="S2945" s="54" t="str">
        <f t="shared" si="748"/>
        <v/>
      </c>
      <c r="T2945" s="51"/>
      <c r="U2945" s="53"/>
      <c r="V2945" s="233"/>
      <c r="W2945" s="234" t="str">
        <f t="shared" si="749"/>
        <v/>
      </c>
      <c r="X2945" s="52"/>
      <c r="Y2945" s="53"/>
      <c r="Z2945" s="53"/>
      <c r="AA2945" s="53"/>
      <c r="AB2945" s="54" t="str">
        <f t="shared" si="750"/>
        <v/>
      </c>
      <c r="AC2945" s="54" t="str">
        <f t="shared" si="751"/>
        <v/>
      </c>
      <c r="AD2945" s="52"/>
      <c r="AE2945" s="53"/>
      <c r="AF2945" s="53"/>
      <c r="AG2945" s="53"/>
      <c r="AH2945" s="54" t="str">
        <f t="shared" si="752"/>
        <v/>
      </c>
      <c r="AI2945" s="54" t="str">
        <f t="shared" si="753"/>
        <v/>
      </c>
      <c r="AJ2945" s="52"/>
      <c r="AK2945" s="55"/>
      <c r="AL2945" s="55"/>
      <c r="AM2945" s="55"/>
      <c r="AN2945" s="54" t="str">
        <f t="shared" si="754"/>
        <v/>
      </c>
      <c r="AO2945" s="54" t="str">
        <f t="shared" si="755"/>
        <v/>
      </c>
      <c r="AP2945" s="53"/>
      <c r="AQ2945" s="53"/>
      <c r="AR2945" s="1"/>
      <c r="AS2945" s="1"/>
    </row>
    <row r="2946" spans="1:45" ht="18.75" customHeight="1" x14ac:dyDescent="0.35">
      <c r="A2946" s="1"/>
      <c r="B2946" s="49">
        <f>IF(R2946="",0,COUNTIF($R$7:R2946,R2946))</f>
        <v>0</v>
      </c>
      <c r="C2946" s="49" t="str">
        <f t="shared" si="740"/>
        <v>0</v>
      </c>
      <c r="D2946" s="49">
        <f>IF(X2946="",0,COUNTIF($X$7:X2946,X2946))</f>
        <v>0</v>
      </c>
      <c r="E2946" s="49" t="str">
        <f t="shared" si="741"/>
        <v>0</v>
      </c>
      <c r="F2946" s="49">
        <f>IF(AD2946="",0,COUNTIF($AD$7:AD2946,AD2946))</f>
        <v>0</v>
      </c>
      <c r="G2946" s="49" t="str">
        <f t="shared" si="742"/>
        <v>0</v>
      </c>
      <c r="H2946" s="49">
        <f>IF(AJ2946="",0,COUNTIF($AJ$7:AJ2946,AJ2946))</f>
        <v>0</v>
      </c>
      <c r="I2946" s="49" t="str">
        <f t="shared" si="743"/>
        <v>0</v>
      </c>
      <c r="J2946" s="120">
        <f t="shared" si="744"/>
        <v>0</v>
      </c>
      <c r="K2946" s="50" t="str">
        <f t="shared" si="745"/>
        <v>-</v>
      </c>
      <c r="L2946" s="49">
        <f>IF(N2946="",0,COUNTIF($N$7:N2946,N2946))</f>
        <v>0</v>
      </c>
      <c r="M2946" s="50" t="str">
        <f t="shared" si="746"/>
        <v>0</v>
      </c>
      <c r="N2946" s="49" t="str">
        <f t="shared" si="747"/>
        <v/>
      </c>
      <c r="O2946" s="1"/>
      <c r="P2946" s="112"/>
      <c r="Q2946" s="4"/>
      <c r="R2946" s="4"/>
      <c r="S2946" s="54" t="str">
        <f t="shared" si="748"/>
        <v/>
      </c>
      <c r="T2946" s="51"/>
      <c r="U2946" s="53"/>
      <c r="V2946" s="233"/>
      <c r="W2946" s="234" t="str">
        <f t="shared" si="749"/>
        <v/>
      </c>
      <c r="X2946" s="52"/>
      <c r="Y2946" s="53"/>
      <c r="Z2946" s="53"/>
      <c r="AA2946" s="53"/>
      <c r="AB2946" s="54" t="str">
        <f t="shared" si="750"/>
        <v/>
      </c>
      <c r="AC2946" s="54" t="str">
        <f t="shared" si="751"/>
        <v/>
      </c>
      <c r="AD2946" s="52"/>
      <c r="AE2946" s="53"/>
      <c r="AF2946" s="53"/>
      <c r="AG2946" s="53"/>
      <c r="AH2946" s="54" t="str">
        <f t="shared" si="752"/>
        <v/>
      </c>
      <c r="AI2946" s="54" t="str">
        <f t="shared" si="753"/>
        <v/>
      </c>
      <c r="AJ2946" s="52"/>
      <c r="AK2946" s="55"/>
      <c r="AL2946" s="55"/>
      <c r="AM2946" s="55"/>
      <c r="AN2946" s="54" t="str">
        <f t="shared" si="754"/>
        <v/>
      </c>
      <c r="AO2946" s="54" t="str">
        <f t="shared" si="755"/>
        <v/>
      </c>
      <c r="AP2946" s="53"/>
      <c r="AQ2946" s="53"/>
      <c r="AR2946" s="1"/>
      <c r="AS2946" s="1"/>
    </row>
    <row r="2947" spans="1:45" ht="18.75" customHeight="1" x14ac:dyDescent="0.35">
      <c r="A2947" s="1"/>
      <c r="B2947" s="49">
        <f>IF(R2947="",0,COUNTIF($R$7:R2947,R2947))</f>
        <v>0</v>
      </c>
      <c r="C2947" s="49" t="str">
        <f t="shared" si="740"/>
        <v>0</v>
      </c>
      <c r="D2947" s="49">
        <f>IF(X2947="",0,COUNTIF($X$7:X2947,X2947))</f>
        <v>0</v>
      </c>
      <c r="E2947" s="49" t="str">
        <f t="shared" si="741"/>
        <v>0</v>
      </c>
      <c r="F2947" s="49">
        <f>IF(AD2947="",0,COUNTIF($AD$7:AD2947,AD2947))</f>
        <v>0</v>
      </c>
      <c r="G2947" s="49" t="str">
        <f t="shared" si="742"/>
        <v>0</v>
      </c>
      <c r="H2947" s="49">
        <f>IF(AJ2947="",0,COUNTIF($AJ$7:AJ2947,AJ2947))</f>
        <v>0</v>
      </c>
      <c r="I2947" s="49" t="str">
        <f t="shared" si="743"/>
        <v>0</v>
      </c>
      <c r="J2947" s="120">
        <f t="shared" si="744"/>
        <v>0</v>
      </c>
      <c r="K2947" s="50" t="str">
        <f t="shared" si="745"/>
        <v>-</v>
      </c>
      <c r="L2947" s="49">
        <f>IF(N2947="",0,COUNTIF($N$7:N2947,N2947))</f>
        <v>0</v>
      </c>
      <c r="M2947" s="50" t="str">
        <f t="shared" si="746"/>
        <v>0</v>
      </c>
      <c r="N2947" s="49" t="str">
        <f t="shared" si="747"/>
        <v/>
      </c>
      <c r="O2947" s="1"/>
      <c r="P2947" s="112"/>
      <c r="Q2947" s="4"/>
      <c r="R2947" s="4"/>
      <c r="S2947" s="54" t="str">
        <f t="shared" si="748"/>
        <v/>
      </c>
      <c r="T2947" s="51"/>
      <c r="U2947" s="53"/>
      <c r="V2947" s="233"/>
      <c r="W2947" s="234" t="str">
        <f t="shared" si="749"/>
        <v/>
      </c>
      <c r="X2947" s="52"/>
      <c r="Y2947" s="53"/>
      <c r="Z2947" s="53"/>
      <c r="AA2947" s="53"/>
      <c r="AB2947" s="54" t="str">
        <f t="shared" si="750"/>
        <v/>
      </c>
      <c r="AC2947" s="54" t="str">
        <f t="shared" si="751"/>
        <v/>
      </c>
      <c r="AD2947" s="52"/>
      <c r="AE2947" s="53"/>
      <c r="AF2947" s="53"/>
      <c r="AG2947" s="53"/>
      <c r="AH2947" s="54" t="str">
        <f t="shared" si="752"/>
        <v/>
      </c>
      <c r="AI2947" s="54" t="str">
        <f t="shared" si="753"/>
        <v/>
      </c>
      <c r="AJ2947" s="52"/>
      <c r="AK2947" s="55"/>
      <c r="AL2947" s="55"/>
      <c r="AM2947" s="55"/>
      <c r="AN2947" s="54" t="str">
        <f t="shared" si="754"/>
        <v/>
      </c>
      <c r="AO2947" s="54" t="str">
        <f t="shared" si="755"/>
        <v/>
      </c>
      <c r="AP2947" s="53"/>
      <c r="AQ2947" s="53"/>
      <c r="AR2947" s="1"/>
      <c r="AS2947" s="1"/>
    </row>
    <row r="2948" spans="1:45" ht="18.75" customHeight="1" x14ac:dyDescent="0.35">
      <c r="A2948" s="1"/>
      <c r="B2948" s="49">
        <f>IF(R2948="",0,COUNTIF($R$7:R2948,R2948))</f>
        <v>0</v>
      </c>
      <c r="C2948" s="49" t="str">
        <f t="shared" si="740"/>
        <v>0</v>
      </c>
      <c r="D2948" s="49">
        <f>IF(X2948="",0,COUNTIF($X$7:X2948,X2948))</f>
        <v>0</v>
      </c>
      <c r="E2948" s="49" t="str">
        <f t="shared" si="741"/>
        <v>0</v>
      </c>
      <c r="F2948" s="49">
        <f>IF(AD2948="",0,COUNTIF($AD$7:AD2948,AD2948))</f>
        <v>0</v>
      </c>
      <c r="G2948" s="49" t="str">
        <f t="shared" si="742"/>
        <v>0</v>
      </c>
      <c r="H2948" s="49">
        <f>IF(AJ2948="",0,COUNTIF($AJ$7:AJ2948,AJ2948))</f>
        <v>0</v>
      </c>
      <c r="I2948" s="49" t="str">
        <f t="shared" si="743"/>
        <v>0</v>
      </c>
      <c r="J2948" s="120">
        <f t="shared" si="744"/>
        <v>0</v>
      </c>
      <c r="K2948" s="50" t="str">
        <f t="shared" si="745"/>
        <v>-</v>
      </c>
      <c r="L2948" s="49">
        <f>IF(N2948="",0,COUNTIF($N$7:N2948,N2948))</f>
        <v>0</v>
      </c>
      <c r="M2948" s="50" t="str">
        <f t="shared" si="746"/>
        <v>0</v>
      </c>
      <c r="N2948" s="49" t="str">
        <f t="shared" si="747"/>
        <v/>
      </c>
      <c r="O2948" s="1"/>
      <c r="P2948" s="112"/>
      <c r="Q2948" s="4"/>
      <c r="R2948" s="4"/>
      <c r="S2948" s="54" t="str">
        <f t="shared" si="748"/>
        <v/>
      </c>
      <c r="T2948" s="51"/>
      <c r="U2948" s="53"/>
      <c r="V2948" s="233"/>
      <c r="W2948" s="234" t="str">
        <f t="shared" si="749"/>
        <v/>
      </c>
      <c r="X2948" s="52"/>
      <c r="Y2948" s="53"/>
      <c r="Z2948" s="53"/>
      <c r="AA2948" s="53"/>
      <c r="AB2948" s="54" t="str">
        <f t="shared" si="750"/>
        <v/>
      </c>
      <c r="AC2948" s="54" t="str">
        <f t="shared" si="751"/>
        <v/>
      </c>
      <c r="AD2948" s="52"/>
      <c r="AE2948" s="53"/>
      <c r="AF2948" s="53"/>
      <c r="AG2948" s="53"/>
      <c r="AH2948" s="54" t="str">
        <f t="shared" si="752"/>
        <v/>
      </c>
      <c r="AI2948" s="54" t="str">
        <f t="shared" si="753"/>
        <v/>
      </c>
      <c r="AJ2948" s="52"/>
      <c r="AK2948" s="55"/>
      <c r="AL2948" s="55"/>
      <c r="AM2948" s="55"/>
      <c r="AN2948" s="54" t="str">
        <f t="shared" si="754"/>
        <v/>
      </c>
      <c r="AO2948" s="54" t="str">
        <f t="shared" si="755"/>
        <v/>
      </c>
      <c r="AP2948" s="53"/>
      <c r="AQ2948" s="53"/>
      <c r="AR2948" s="1"/>
      <c r="AS2948" s="1"/>
    </row>
    <row r="2949" spans="1:45" ht="18.75" customHeight="1" x14ac:dyDescent="0.35">
      <c r="A2949" s="1"/>
      <c r="B2949" s="49">
        <f>IF(R2949="",0,COUNTIF($R$7:R2949,R2949))</f>
        <v>0</v>
      </c>
      <c r="C2949" s="49" t="str">
        <f t="shared" si="740"/>
        <v>0</v>
      </c>
      <c r="D2949" s="49">
        <f>IF(X2949="",0,COUNTIF($X$7:X2949,X2949))</f>
        <v>0</v>
      </c>
      <c r="E2949" s="49" t="str">
        <f t="shared" si="741"/>
        <v>0</v>
      </c>
      <c r="F2949" s="49">
        <f>IF(AD2949="",0,COUNTIF($AD$7:AD2949,AD2949))</f>
        <v>0</v>
      </c>
      <c r="G2949" s="49" t="str">
        <f t="shared" si="742"/>
        <v>0</v>
      </c>
      <c r="H2949" s="49">
        <f>IF(AJ2949="",0,COUNTIF($AJ$7:AJ2949,AJ2949))</f>
        <v>0</v>
      </c>
      <c r="I2949" s="49" t="str">
        <f t="shared" si="743"/>
        <v>0</v>
      </c>
      <c r="J2949" s="120">
        <f t="shared" si="744"/>
        <v>0</v>
      </c>
      <c r="K2949" s="50" t="str">
        <f t="shared" si="745"/>
        <v>-</v>
      </c>
      <c r="L2949" s="49">
        <f>IF(N2949="",0,COUNTIF($N$7:N2949,N2949))</f>
        <v>0</v>
      </c>
      <c r="M2949" s="50" t="str">
        <f t="shared" si="746"/>
        <v>0</v>
      </c>
      <c r="N2949" s="49" t="str">
        <f t="shared" si="747"/>
        <v/>
      </c>
      <c r="O2949" s="1"/>
      <c r="P2949" s="112"/>
      <c r="Q2949" s="4"/>
      <c r="R2949" s="4"/>
      <c r="S2949" s="54" t="str">
        <f t="shared" si="748"/>
        <v/>
      </c>
      <c r="T2949" s="51"/>
      <c r="U2949" s="53"/>
      <c r="V2949" s="233"/>
      <c r="W2949" s="234" t="str">
        <f t="shared" si="749"/>
        <v/>
      </c>
      <c r="X2949" s="52"/>
      <c r="Y2949" s="53"/>
      <c r="Z2949" s="53"/>
      <c r="AA2949" s="53"/>
      <c r="AB2949" s="54" t="str">
        <f t="shared" si="750"/>
        <v/>
      </c>
      <c r="AC2949" s="54" t="str">
        <f t="shared" si="751"/>
        <v/>
      </c>
      <c r="AD2949" s="52"/>
      <c r="AE2949" s="53"/>
      <c r="AF2949" s="53"/>
      <c r="AG2949" s="53"/>
      <c r="AH2949" s="54" t="str">
        <f t="shared" si="752"/>
        <v/>
      </c>
      <c r="AI2949" s="54" t="str">
        <f t="shared" si="753"/>
        <v/>
      </c>
      <c r="AJ2949" s="52"/>
      <c r="AK2949" s="55"/>
      <c r="AL2949" s="55"/>
      <c r="AM2949" s="55"/>
      <c r="AN2949" s="54" t="str">
        <f t="shared" si="754"/>
        <v/>
      </c>
      <c r="AO2949" s="54" t="str">
        <f t="shared" si="755"/>
        <v/>
      </c>
      <c r="AP2949" s="53"/>
      <c r="AQ2949" s="53"/>
      <c r="AR2949" s="1"/>
      <c r="AS2949" s="1"/>
    </row>
    <row r="2950" spans="1:45" ht="18.75" customHeight="1" x14ac:dyDescent="0.35">
      <c r="A2950" s="1"/>
      <c r="B2950" s="49">
        <f>IF(R2950="",0,COUNTIF($R$7:R2950,R2950))</f>
        <v>0</v>
      </c>
      <c r="C2950" s="49" t="str">
        <f t="shared" si="740"/>
        <v>0</v>
      </c>
      <c r="D2950" s="49">
        <f>IF(X2950="",0,COUNTIF($X$7:X2950,X2950))</f>
        <v>0</v>
      </c>
      <c r="E2950" s="49" t="str">
        <f t="shared" si="741"/>
        <v>0</v>
      </c>
      <c r="F2950" s="49">
        <f>IF(AD2950="",0,COUNTIF($AD$7:AD2950,AD2950))</f>
        <v>0</v>
      </c>
      <c r="G2950" s="49" t="str">
        <f t="shared" si="742"/>
        <v>0</v>
      </c>
      <c r="H2950" s="49">
        <f>IF(AJ2950="",0,COUNTIF($AJ$7:AJ2950,AJ2950))</f>
        <v>0</v>
      </c>
      <c r="I2950" s="49" t="str">
        <f t="shared" si="743"/>
        <v>0</v>
      </c>
      <c r="J2950" s="120">
        <f t="shared" si="744"/>
        <v>0</v>
      </c>
      <c r="K2950" s="50" t="str">
        <f t="shared" si="745"/>
        <v>-</v>
      </c>
      <c r="L2950" s="49">
        <f>IF(N2950="",0,COUNTIF($N$7:N2950,N2950))</f>
        <v>0</v>
      </c>
      <c r="M2950" s="50" t="str">
        <f t="shared" si="746"/>
        <v>0</v>
      </c>
      <c r="N2950" s="49" t="str">
        <f t="shared" si="747"/>
        <v/>
      </c>
      <c r="O2950" s="1"/>
      <c r="P2950" s="112"/>
      <c r="Q2950" s="4"/>
      <c r="R2950" s="4"/>
      <c r="S2950" s="54" t="str">
        <f t="shared" si="748"/>
        <v/>
      </c>
      <c r="T2950" s="51"/>
      <c r="U2950" s="53"/>
      <c r="V2950" s="233"/>
      <c r="W2950" s="234" t="str">
        <f t="shared" si="749"/>
        <v/>
      </c>
      <c r="X2950" s="52"/>
      <c r="Y2950" s="53"/>
      <c r="Z2950" s="53"/>
      <c r="AA2950" s="53"/>
      <c r="AB2950" s="54" t="str">
        <f t="shared" si="750"/>
        <v/>
      </c>
      <c r="AC2950" s="54" t="str">
        <f t="shared" si="751"/>
        <v/>
      </c>
      <c r="AD2950" s="52"/>
      <c r="AE2950" s="53"/>
      <c r="AF2950" s="53"/>
      <c r="AG2950" s="53"/>
      <c r="AH2950" s="54" t="str">
        <f t="shared" si="752"/>
        <v/>
      </c>
      <c r="AI2950" s="54" t="str">
        <f t="shared" si="753"/>
        <v/>
      </c>
      <c r="AJ2950" s="52"/>
      <c r="AK2950" s="55"/>
      <c r="AL2950" s="55"/>
      <c r="AM2950" s="55"/>
      <c r="AN2950" s="54" t="str">
        <f t="shared" si="754"/>
        <v/>
      </c>
      <c r="AO2950" s="54" t="str">
        <f t="shared" si="755"/>
        <v/>
      </c>
      <c r="AP2950" s="53"/>
      <c r="AQ2950" s="53"/>
      <c r="AR2950" s="1"/>
      <c r="AS2950" s="1"/>
    </row>
    <row r="2951" spans="1:45" ht="18.75" customHeight="1" x14ac:dyDescent="0.35">
      <c r="A2951" s="1"/>
      <c r="B2951" s="49">
        <f>IF(R2951="",0,COUNTIF($R$7:R2951,R2951))</f>
        <v>0</v>
      </c>
      <c r="C2951" s="49" t="str">
        <f t="shared" si="740"/>
        <v>0</v>
      </c>
      <c r="D2951" s="49">
        <f>IF(X2951="",0,COUNTIF($X$7:X2951,X2951))</f>
        <v>0</v>
      </c>
      <c r="E2951" s="49" t="str">
        <f t="shared" si="741"/>
        <v>0</v>
      </c>
      <c r="F2951" s="49">
        <f>IF(AD2951="",0,COUNTIF($AD$7:AD2951,AD2951))</f>
        <v>0</v>
      </c>
      <c r="G2951" s="49" t="str">
        <f t="shared" si="742"/>
        <v>0</v>
      </c>
      <c r="H2951" s="49">
        <f>IF(AJ2951="",0,COUNTIF($AJ$7:AJ2951,AJ2951))</f>
        <v>0</v>
      </c>
      <c r="I2951" s="49" t="str">
        <f t="shared" si="743"/>
        <v>0</v>
      </c>
      <c r="J2951" s="120">
        <f t="shared" si="744"/>
        <v>0</v>
      </c>
      <c r="K2951" s="50" t="str">
        <f t="shared" si="745"/>
        <v>-</v>
      </c>
      <c r="L2951" s="49">
        <f>IF(N2951="",0,COUNTIF($N$7:N2951,N2951))</f>
        <v>0</v>
      </c>
      <c r="M2951" s="50" t="str">
        <f t="shared" si="746"/>
        <v>0</v>
      </c>
      <c r="N2951" s="49" t="str">
        <f t="shared" si="747"/>
        <v/>
      </c>
      <c r="O2951" s="1"/>
      <c r="P2951" s="112"/>
      <c r="Q2951" s="4"/>
      <c r="R2951" s="4"/>
      <c r="S2951" s="54" t="str">
        <f t="shared" si="748"/>
        <v/>
      </c>
      <c r="T2951" s="51"/>
      <c r="U2951" s="53"/>
      <c r="V2951" s="233"/>
      <c r="W2951" s="234" t="str">
        <f t="shared" si="749"/>
        <v/>
      </c>
      <c r="X2951" s="52"/>
      <c r="Y2951" s="53"/>
      <c r="Z2951" s="53"/>
      <c r="AA2951" s="53"/>
      <c r="AB2951" s="54" t="str">
        <f t="shared" si="750"/>
        <v/>
      </c>
      <c r="AC2951" s="54" t="str">
        <f t="shared" si="751"/>
        <v/>
      </c>
      <c r="AD2951" s="52"/>
      <c r="AE2951" s="53"/>
      <c r="AF2951" s="53"/>
      <c r="AG2951" s="53"/>
      <c r="AH2951" s="54" t="str">
        <f t="shared" si="752"/>
        <v/>
      </c>
      <c r="AI2951" s="54" t="str">
        <f t="shared" si="753"/>
        <v/>
      </c>
      <c r="AJ2951" s="52"/>
      <c r="AK2951" s="55"/>
      <c r="AL2951" s="55"/>
      <c r="AM2951" s="55"/>
      <c r="AN2951" s="54" t="str">
        <f t="shared" si="754"/>
        <v/>
      </c>
      <c r="AO2951" s="54" t="str">
        <f t="shared" si="755"/>
        <v/>
      </c>
      <c r="AP2951" s="53"/>
      <c r="AQ2951" s="53"/>
      <c r="AR2951" s="1"/>
      <c r="AS2951" s="1"/>
    </row>
    <row r="2952" spans="1:45" ht="18.75" customHeight="1" x14ac:dyDescent="0.35">
      <c r="A2952" s="1"/>
      <c r="B2952" s="49">
        <f>IF(R2952="",0,COUNTIF($R$7:R2952,R2952))</f>
        <v>0</v>
      </c>
      <c r="C2952" s="49" t="str">
        <f t="shared" si="740"/>
        <v>0</v>
      </c>
      <c r="D2952" s="49">
        <f>IF(X2952="",0,COUNTIF($X$7:X2952,X2952))</f>
        <v>0</v>
      </c>
      <c r="E2952" s="49" t="str">
        <f t="shared" si="741"/>
        <v>0</v>
      </c>
      <c r="F2952" s="49">
        <f>IF(AD2952="",0,COUNTIF($AD$7:AD2952,AD2952))</f>
        <v>0</v>
      </c>
      <c r="G2952" s="49" t="str">
        <f t="shared" si="742"/>
        <v>0</v>
      </c>
      <c r="H2952" s="49">
        <f>IF(AJ2952="",0,COUNTIF($AJ$7:AJ2952,AJ2952))</f>
        <v>0</v>
      </c>
      <c r="I2952" s="49" t="str">
        <f t="shared" si="743"/>
        <v>0</v>
      </c>
      <c r="J2952" s="120">
        <f t="shared" si="744"/>
        <v>0</v>
      </c>
      <c r="K2952" s="50" t="str">
        <f t="shared" si="745"/>
        <v>-</v>
      </c>
      <c r="L2952" s="49">
        <f>IF(N2952="",0,COUNTIF($N$7:N2952,N2952))</f>
        <v>0</v>
      </c>
      <c r="M2952" s="50" t="str">
        <f t="shared" si="746"/>
        <v>0</v>
      </c>
      <c r="N2952" s="49" t="str">
        <f t="shared" si="747"/>
        <v/>
      </c>
      <c r="O2952" s="1"/>
      <c r="P2952" s="112"/>
      <c r="Q2952" s="4"/>
      <c r="R2952" s="4"/>
      <c r="S2952" s="54" t="str">
        <f t="shared" si="748"/>
        <v/>
      </c>
      <c r="T2952" s="51"/>
      <c r="U2952" s="53"/>
      <c r="V2952" s="233"/>
      <c r="W2952" s="234" t="str">
        <f t="shared" si="749"/>
        <v/>
      </c>
      <c r="X2952" s="52"/>
      <c r="Y2952" s="53"/>
      <c r="Z2952" s="53"/>
      <c r="AA2952" s="53"/>
      <c r="AB2952" s="54" t="str">
        <f t="shared" si="750"/>
        <v/>
      </c>
      <c r="AC2952" s="54" t="str">
        <f t="shared" si="751"/>
        <v/>
      </c>
      <c r="AD2952" s="52"/>
      <c r="AE2952" s="53"/>
      <c r="AF2952" s="53"/>
      <c r="AG2952" s="53"/>
      <c r="AH2952" s="54" t="str">
        <f t="shared" si="752"/>
        <v/>
      </c>
      <c r="AI2952" s="54" t="str">
        <f t="shared" si="753"/>
        <v/>
      </c>
      <c r="AJ2952" s="52"/>
      <c r="AK2952" s="55"/>
      <c r="AL2952" s="55"/>
      <c r="AM2952" s="55"/>
      <c r="AN2952" s="54" t="str">
        <f t="shared" si="754"/>
        <v/>
      </c>
      <c r="AO2952" s="54" t="str">
        <f t="shared" si="755"/>
        <v/>
      </c>
      <c r="AP2952" s="53"/>
      <c r="AQ2952" s="53"/>
      <c r="AR2952" s="1"/>
      <c r="AS2952" s="1"/>
    </row>
    <row r="2953" spans="1:45" ht="18.75" customHeight="1" x14ac:dyDescent="0.35">
      <c r="A2953" s="1"/>
      <c r="B2953" s="49">
        <f>IF(R2953="",0,COUNTIF($R$7:R2953,R2953))</f>
        <v>0</v>
      </c>
      <c r="C2953" s="49" t="str">
        <f t="shared" si="740"/>
        <v>0</v>
      </c>
      <c r="D2953" s="49">
        <f>IF(X2953="",0,COUNTIF($X$7:X2953,X2953))</f>
        <v>0</v>
      </c>
      <c r="E2953" s="49" t="str">
        <f t="shared" si="741"/>
        <v>0</v>
      </c>
      <c r="F2953" s="49">
        <f>IF(AD2953="",0,COUNTIF($AD$7:AD2953,AD2953))</f>
        <v>0</v>
      </c>
      <c r="G2953" s="49" t="str">
        <f t="shared" si="742"/>
        <v>0</v>
      </c>
      <c r="H2953" s="49">
        <f>IF(AJ2953="",0,COUNTIF($AJ$7:AJ2953,AJ2953))</f>
        <v>0</v>
      </c>
      <c r="I2953" s="49" t="str">
        <f t="shared" si="743"/>
        <v>0</v>
      </c>
      <c r="J2953" s="120">
        <f t="shared" si="744"/>
        <v>0</v>
      </c>
      <c r="K2953" s="50" t="str">
        <f t="shared" si="745"/>
        <v>-</v>
      </c>
      <c r="L2953" s="49">
        <f>IF(N2953="",0,COUNTIF($N$7:N2953,N2953))</f>
        <v>0</v>
      </c>
      <c r="M2953" s="50" t="str">
        <f t="shared" si="746"/>
        <v>0</v>
      </c>
      <c r="N2953" s="49" t="str">
        <f t="shared" si="747"/>
        <v/>
      </c>
      <c r="O2953" s="1"/>
      <c r="P2953" s="112"/>
      <c r="Q2953" s="4"/>
      <c r="R2953" s="4"/>
      <c r="S2953" s="54" t="str">
        <f t="shared" si="748"/>
        <v/>
      </c>
      <c r="T2953" s="51"/>
      <c r="U2953" s="53"/>
      <c r="V2953" s="233"/>
      <c r="W2953" s="234" t="str">
        <f t="shared" si="749"/>
        <v/>
      </c>
      <c r="X2953" s="52"/>
      <c r="Y2953" s="53"/>
      <c r="Z2953" s="53"/>
      <c r="AA2953" s="53"/>
      <c r="AB2953" s="54" t="str">
        <f t="shared" si="750"/>
        <v/>
      </c>
      <c r="AC2953" s="54" t="str">
        <f t="shared" si="751"/>
        <v/>
      </c>
      <c r="AD2953" s="52"/>
      <c r="AE2953" s="53"/>
      <c r="AF2953" s="53"/>
      <c r="AG2953" s="53"/>
      <c r="AH2953" s="54" t="str">
        <f t="shared" si="752"/>
        <v/>
      </c>
      <c r="AI2953" s="54" t="str">
        <f t="shared" si="753"/>
        <v/>
      </c>
      <c r="AJ2953" s="52"/>
      <c r="AK2953" s="55"/>
      <c r="AL2953" s="55"/>
      <c r="AM2953" s="55"/>
      <c r="AN2953" s="54" t="str">
        <f t="shared" si="754"/>
        <v/>
      </c>
      <c r="AO2953" s="54" t="str">
        <f t="shared" si="755"/>
        <v/>
      </c>
      <c r="AP2953" s="53"/>
      <c r="AQ2953" s="53"/>
      <c r="AR2953" s="1"/>
      <c r="AS2953" s="1"/>
    </row>
    <row r="2954" spans="1:45" ht="18.75" customHeight="1" x14ac:dyDescent="0.35">
      <c r="A2954" s="1"/>
      <c r="B2954" s="49">
        <f>IF(R2954="",0,COUNTIF($R$7:R2954,R2954))</f>
        <v>0</v>
      </c>
      <c r="C2954" s="49" t="str">
        <f t="shared" si="740"/>
        <v>0</v>
      </c>
      <c r="D2954" s="49">
        <f>IF(X2954="",0,COUNTIF($X$7:X2954,X2954))</f>
        <v>0</v>
      </c>
      <c r="E2954" s="49" t="str">
        <f t="shared" si="741"/>
        <v>0</v>
      </c>
      <c r="F2954" s="49">
        <f>IF(AD2954="",0,COUNTIF($AD$7:AD2954,AD2954))</f>
        <v>0</v>
      </c>
      <c r="G2954" s="49" t="str">
        <f t="shared" si="742"/>
        <v>0</v>
      </c>
      <c r="H2954" s="49">
        <f>IF(AJ2954="",0,COUNTIF($AJ$7:AJ2954,AJ2954))</f>
        <v>0</v>
      </c>
      <c r="I2954" s="49" t="str">
        <f t="shared" si="743"/>
        <v>0</v>
      </c>
      <c r="J2954" s="120">
        <f t="shared" si="744"/>
        <v>0</v>
      </c>
      <c r="K2954" s="50" t="str">
        <f t="shared" si="745"/>
        <v>-</v>
      </c>
      <c r="L2954" s="49">
        <f>IF(N2954="",0,COUNTIF($N$7:N2954,N2954))</f>
        <v>0</v>
      </c>
      <c r="M2954" s="50" t="str">
        <f t="shared" si="746"/>
        <v>0</v>
      </c>
      <c r="N2954" s="49" t="str">
        <f t="shared" si="747"/>
        <v/>
      </c>
      <c r="O2954" s="1"/>
      <c r="P2954" s="112"/>
      <c r="Q2954" s="4"/>
      <c r="R2954" s="4"/>
      <c r="S2954" s="54" t="str">
        <f t="shared" si="748"/>
        <v/>
      </c>
      <c r="T2954" s="51"/>
      <c r="U2954" s="53"/>
      <c r="V2954" s="233"/>
      <c r="W2954" s="234" t="str">
        <f t="shared" si="749"/>
        <v/>
      </c>
      <c r="X2954" s="52"/>
      <c r="Y2954" s="53"/>
      <c r="Z2954" s="53"/>
      <c r="AA2954" s="53"/>
      <c r="AB2954" s="54" t="str">
        <f t="shared" si="750"/>
        <v/>
      </c>
      <c r="AC2954" s="54" t="str">
        <f t="shared" si="751"/>
        <v/>
      </c>
      <c r="AD2954" s="52"/>
      <c r="AE2954" s="53"/>
      <c r="AF2954" s="53"/>
      <c r="AG2954" s="53"/>
      <c r="AH2954" s="54" t="str">
        <f t="shared" si="752"/>
        <v/>
      </c>
      <c r="AI2954" s="54" t="str">
        <f t="shared" si="753"/>
        <v/>
      </c>
      <c r="AJ2954" s="52"/>
      <c r="AK2954" s="55"/>
      <c r="AL2954" s="55"/>
      <c r="AM2954" s="55"/>
      <c r="AN2954" s="54" t="str">
        <f t="shared" si="754"/>
        <v/>
      </c>
      <c r="AO2954" s="54" t="str">
        <f t="shared" si="755"/>
        <v/>
      </c>
      <c r="AP2954" s="53"/>
      <c r="AQ2954" s="53"/>
      <c r="AR2954" s="1"/>
      <c r="AS2954" s="1"/>
    </row>
    <row r="2955" spans="1:45" ht="18.75" customHeight="1" x14ac:dyDescent="0.35">
      <c r="A2955" s="1"/>
      <c r="B2955" s="49">
        <f>IF(R2955="",0,COUNTIF($R$7:R2955,R2955))</f>
        <v>0</v>
      </c>
      <c r="C2955" s="49" t="str">
        <f t="shared" si="740"/>
        <v>0</v>
      </c>
      <c r="D2955" s="49">
        <f>IF(X2955="",0,COUNTIF($X$7:X2955,X2955))</f>
        <v>0</v>
      </c>
      <c r="E2955" s="49" t="str">
        <f t="shared" si="741"/>
        <v>0</v>
      </c>
      <c r="F2955" s="49">
        <f>IF(AD2955="",0,COUNTIF($AD$7:AD2955,AD2955))</f>
        <v>0</v>
      </c>
      <c r="G2955" s="49" t="str">
        <f t="shared" si="742"/>
        <v>0</v>
      </c>
      <c r="H2955" s="49">
        <f>IF(AJ2955="",0,COUNTIF($AJ$7:AJ2955,AJ2955))</f>
        <v>0</v>
      </c>
      <c r="I2955" s="49" t="str">
        <f t="shared" si="743"/>
        <v>0</v>
      </c>
      <c r="J2955" s="120">
        <f t="shared" si="744"/>
        <v>0</v>
      </c>
      <c r="K2955" s="50" t="str">
        <f t="shared" si="745"/>
        <v>-</v>
      </c>
      <c r="L2955" s="49">
        <f>IF(N2955="",0,COUNTIF($N$7:N2955,N2955))</f>
        <v>0</v>
      </c>
      <c r="M2955" s="50" t="str">
        <f t="shared" si="746"/>
        <v>0</v>
      </c>
      <c r="N2955" s="49" t="str">
        <f t="shared" si="747"/>
        <v/>
      </c>
      <c r="O2955" s="1"/>
      <c r="P2955" s="112"/>
      <c r="Q2955" s="4"/>
      <c r="R2955" s="4"/>
      <c r="S2955" s="54" t="str">
        <f t="shared" si="748"/>
        <v/>
      </c>
      <c r="T2955" s="51"/>
      <c r="U2955" s="53"/>
      <c r="V2955" s="233"/>
      <c r="W2955" s="234" t="str">
        <f t="shared" si="749"/>
        <v/>
      </c>
      <c r="X2955" s="52"/>
      <c r="Y2955" s="53"/>
      <c r="Z2955" s="53"/>
      <c r="AA2955" s="53"/>
      <c r="AB2955" s="54" t="str">
        <f t="shared" si="750"/>
        <v/>
      </c>
      <c r="AC2955" s="54" t="str">
        <f t="shared" si="751"/>
        <v/>
      </c>
      <c r="AD2955" s="52"/>
      <c r="AE2955" s="53"/>
      <c r="AF2955" s="53"/>
      <c r="AG2955" s="53"/>
      <c r="AH2955" s="54" t="str">
        <f t="shared" si="752"/>
        <v/>
      </c>
      <c r="AI2955" s="54" t="str">
        <f t="shared" si="753"/>
        <v/>
      </c>
      <c r="AJ2955" s="52"/>
      <c r="AK2955" s="55"/>
      <c r="AL2955" s="55"/>
      <c r="AM2955" s="55"/>
      <c r="AN2955" s="54" t="str">
        <f t="shared" si="754"/>
        <v/>
      </c>
      <c r="AO2955" s="54" t="str">
        <f t="shared" si="755"/>
        <v/>
      </c>
      <c r="AP2955" s="53"/>
      <c r="AQ2955" s="53"/>
      <c r="AR2955" s="1"/>
      <c r="AS2955" s="1"/>
    </row>
    <row r="2956" spans="1:45" ht="18.75" customHeight="1" x14ac:dyDescent="0.35">
      <c r="A2956" s="1"/>
      <c r="B2956" s="49">
        <f>IF(R2956="",0,COUNTIF($R$7:R2956,R2956))</f>
        <v>0</v>
      </c>
      <c r="C2956" s="49" t="str">
        <f t="shared" si="740"/>
        <v>0</v>
      </c>
      <c r="D2956" s="49">
        <f>IF(X2956="",0,COUNTIF($X$7:X2956,X2956))</f>
        <v>0</v>
      </c>
      <c r="E2956" s="49" t="str">
        <f t="shared" si="741"/>
        <v>0</v>
      </c>
      <c r="F2956" s="49">
        <f>IF(AD2956="",0,COUNTIF($AD$7:AD2956,AD2956))</f>
        <v>0</v>
      </c>
      <c r="G2956" s="49" t="str">
        <f t="shared" si="742"/>
        <v>0</v>
      </c>
      <c r="H2956" s="49">
        <f>IF(AJ2956="",0,COUNTIF($AJ$7:AJ2956,AJ2956))</f>
        <v>0</v>
      </c>
      <c r="I2956" s="49" t="str">
        <f t="shared" si="743"/>
        <v>0</v>
      </c>
      <c r="J2956" s="120">
        <f t="shared" si="744"/>
        <v>0</v>
      </c>
      <c r="K2956" s="50" t="str">
        <f t="shared" si="745"/>
        <v>-</v>
      </c>
      <c r="L2956" s="49">
        <f>IF(N2956="",0,COUNTIF($N$7:N2956,N2956))</f>
        <v>0</v>
      </c>
      <c r="M2956" s="50" t="str">
        <f t="shared" si="746"/>
        <v>0</v>
      </c>
      <c r="N2956" s="49" t="str">
        <f t="shared" si="747"/>
        <v/>
      </c>
      <c r="O2956" s="1"/>
      <c r="P2956" s="112"/>
      <c r="Q2956" s="4"/>
      <c r="R2956" s="4"/>
      <c r="S2956" s="54" t="str">
        <f t="shared" si="748"/>
        <v/>
      </c>
      <c r="T2956" s="51"/>
      <c r="U2956" s="53"/>
      <c r="V2956" s="233"/>
      <c r="W2956" s="234" t="str">
        <f t="shared" si="749"/>
        <v/>
      </c>
      <c r="X2956" s="52"/>
      <c r="Y2956" s="53"/>
      <c r="Z2956" s="53"/>
      <c r="AA2956" s="53"/>
      <c r="AB2956" s="54" t="str">
        <f t="shared" si="750"/>
        <v/>
      </c>
      <c r="AC2956" s="54" t="str">
        <f t="shared" si="751"/>
        <v/>
      </c>
      <c r="AD2956" s="52"/>
      <c r="AE2956" s="53"/>
      <c r="AF2956" s="53"/>
      <c r="AG2956" s="53"/>
      <c r="AH2956" s="54" t="str">
        <f t="shared" si="752"/>
        <v/>
      </c>
      <c r="AI2956" s="54" t="str">
        <f t="shared" si="753"/>
        <v/>
      </c>
      <c r="AJ2956" s="52"/>
      <c r="AK2956" s="55"/>
      <c r="AL2956" s="55"/>
      <c r="AM2956" s="55"/>
      <c r="AN2956" s="54" t="str">
        <f t="shared" si="754"/>
        <v/>
      </c>
      <c r="AO2956" s="54" t="str">
        <f t="shared" si="755"/>
        <v/>
      </c>
      <c r="AP2956" s="53"/>
      <c r="AQ2956" s="53"/>
      <c r="AR2956" s="1"/>
      <c r="AS2956" s="1"/>
    </row>
    <row r="2957" spans="1:45" ht="18.75" customHeight="1" x14ac:dyDescent="0.35">
      <c r="A2957" s="1"/>
      <c r="B2957" s="49">
        <f>IF(R2957="",0,COUNTIF($R$7:R2957,R2957))</f>
        <v>0</v>
      </c>
      <c r="C2957" s="49" t="str">
        <f t="shared" si="740"/>
        <v>0</v>
      </c>
      <c r="D2957" s="49">
        <f>IF(X2957="",0,COUNTIF($X$7:X2957,X2957))</f>
        <v>0</v>
      </c>
      <c r="E2957" s="49" t="str">
        <f t="shared" si="741"/>
        <v>0</v>
      </c>
      <c r="F2957" s="49">
        <f>IF(AD2957="",0,COUNTIF($AD$7:AD2957,AD2957))</f>
        <v>0</v>
      </c>
      <c r="G2957" s="49" t="str">
        <f t="shared" si="742"/>
        <v>0</v>
      </c>
      <c r="H2957" s="49">
        <f>IF(AJ2957="",0,COUNTIF($AJ$7:AJ2957,AJ2957))</f>
        <v>0</v>
      </c>
      <c r="I2957" s="49" t="str">
        <f t="shared" si="743"/>
        <v>0</v>
      </c>
      <c r="J2957" s="120">
        <f t="shared" si="744"/>
        <v>0</v>
      </c>
      <c r="K2957" s="50" t="str">
        <f t="shared" si="745"/>
        <v>-</v>
      </c>
      <c r="L2957" s="49">
        <f>IF(N2957="",0,COUNTIF($N$7:N2957,N2957))</f>
        <v>0</v>
      </c>
      <c r="M2957" s="50" t="str">
        <f t="shared" si="746"/>
        <v>0</v>
      </c>
      <c r="N2957" s="49" t="str">
        <f t="shared" si="747"/>
        <v/>
      </c>
      <c r="O2957" s="1"/>
      <c r="P2957" s="112"/>
      <c r="Q2957" s="4"/>
      <c r="R2957" s="4"/>
      <c r="S2957" s="54" t="str">
        <f t="shared" si="748"/>
        <v/>
      </c>
      <c r="T2957" s="51"/>
      <c r="U2957" s="53"/>
      <c r="V2957" s="233"/>
      <c r="W2957" s="234" t="str">
        <f t="shared" si="749"/>
        <v/>
      </c>
      <c r="X2957" s="52"/>
      <c r="Y2957" s="53"/>
      <c r="Z2957" s="53"/>
      <c r="AA2957" s="53"/>
      <c r="AB2957" s="54" t="str">
        <f t="shared" si="750"/>
        <v/>
      </c>
      <c r="AC2957" s="54" t="str">
        <f t="shared" si="751"/>
        <v/>
      </c>
      <c r="AD2957" s="52"/>
      <c r="AE2957" s="53"/>
      <c r="AF2957" s="53"/>
      <c r="AG2957" s="53"/>
      <c r="AH2957" s="54" t="str">
        <f t="shared" si="752"/>
        <v/>
      </c>
      <c r="AI2957" s="54" t="str">
        <f t="shared" si="753"/>
        <v/>
      </c>
      <c r="AJ2957" s="52"/>
      <c r="AK2957" s="55"/>
      <c r="AL2957" s="55"/>
      <c r="AM2957" s="55"/>
      <c r="AN2957" s="54" t="str">
        <f t="shared" si="754"/>
        <v/>
      </c>
      <c r="AO2957" s="54" t="str">
        <f t="shared" si="755"/>
        <v/>
      </c>
      <c r="AP2957" s="53"/>
      <c r="AQ2957" s="53"/>
      <c r="AR2957" s="1"/>
      <c r="AS2957" s="1"/>
    </row>
    <row r="2958" spans="1:45" ht="18.75" customHeight="1" x14ac:dyDescent="0.35">
      <c r="A2958" s="1"/>
      <c r="B2958" s="49">
        <f>IF(R2958="",0,COUNTIF($R$7:R2958,R2958))</f>
        <v>0</v>
      </c>
      <c r="C2958" s="49" t="str">
        <f t="shared" si="740"/>
        <v>0</v>
      </c>
      <c r="D2958" s="49">
        <f>IF(X2958="",0,COUNTIF($X$7:X2958,X2958))</f>
        <v>0</v>
      </c>
      <c r="E2958" s="49" t="str">
        <f t="shared" si="741"/>
        <v>0</v>
      </c>
      <c r="F2958" s="49">
        <f>IF(AD2958="",0,COUNTIF($AD$7:AD2958,AD2958))</f>
        <v>0</v>
      </c>
      <c r="G2958" s="49" t="str">
        <f t="shared" si="742"/>
        <v>0</v>
      </c>
      <c r="H2958" s="49">
        <f>IF(AJ2958="",0,COUNTIF($AJ$7:AJ2958,AJ2958))</f>
        <v>0</v>
      </c>
      <c r="I2958" s="49" t="str">
        <f t="shared" si="743"/>
        <v>0</v>
      </c>
      <c r="J2958" s="120">
        <f t="shared" si="744"/>
        <v>0</v>
      </c>
      <c r="K2958" s="50" t="str">
        <f t="shared" si="745"/>
        <v>-</v>
      </c>
      <c r="L2958" s="49">
        <f>IF(N2958="",0,COUNTIF($N$7:N2958,N2958))</f>
        <v>0</v>
      </c>
      <c r="M2958" s="50" t="str">
        <f t="shared" si="746"/>
        <v>0</v>
      </c>
      <c r="N2958" s="49" t="str">
        <f t="shared" si="747"/>
        <v/>
      </c>
      <c r="O2958" s="1"/>
      <c r="P2958" s="112"/>
      <c r="Q2958" s="4"/>
      <c r="R2958" s="4"/>
      <c r="S2958" s="54" t="str">
        <f t="shared" si="748"/>
        <v/>
      </c>
      <c r="T2958" s="51"/>
      <c r="U2958" s="53"/>
      <c r="V2958" s="233"/>
      <c r="W2958" s="234" t="str">
        <f t="shared" si="749"/>
        <v/>
      </c>
      <c r="X2958" s="52"/>
      <c r="Y2958" s="53"/>
      <c r="Z2958" s="53"/>
      <c r="AA2958" s="53"/>
      <c r="AB2958" s="54" t="str">
        <f t="shared" si="750"/>
        <v/>
      </c>
      <c r="AC2958" s="54" t="str">
        <f t="shared" si="751"/>
        <v/>
      </c>
      <c r="AD2958" s="52"/>
      <c r="AE2958" s="53"/>
      <c r="AF2958" s="53"/>
      <c r="AG2958" s="53"/>
      <c r="AH2958" s="54" t="str">
        <f t="shared" si="752"/>
        <v/>
      </c>
      <c r="AI2958" s="54" t="str">
        <f t="shared" si="753"/>
        <v/>
      </c>
      <c r="AJ2958" s="52"/>
      <c r="AK2958" s="55"/>
      <c r="AL2958" s="55"/>
      <c r="AM2958" s="55"/>
      <c r="AN2958" s="54" t="str">
        <f t="shared" si="754"/>
        <v/>
      </c>
      <c r="AO2958" s="54" t="str">
        <f t="shared" si="755"/>
        <v/>
      </c>
      <c r="AP2958" s="53"/>
      <c r="AQ2958" s="53"/>
      <c r="AR2958" s="1"/>
      <c r="AS2958" s="1"/>
    </row>
    <row r="2959" spans="1:45" ht="18.75" customHeight="1" x14ac:dyDescent="0.35">
      <c r="A2959" s="1"/>
      <c r="B2959" s="49">
        <f>IF(R2959="",0,COUNTIF($R$7:R2959,R2959))</f>
        <v>0</v>
      </c>
      <c r="C2959" s="49" t="str">
        <f t="shared" si="740"/>
        <v>0</v>
      </c>
      <c r="D2959" s="49">
        <f>IF(X2959="",0,COUNTIF($X$7:X2959,X2959))</f>
        <v>0</v>
      </c>
      <c r="E2959" s="49" t="str">
        <f t="shared" si="741"/>
        <v>0</v>
      </c>
      <c r="F2959" s="49">
        <f>IF(AD2959="",0,COUNTIF($AD$7:AD2959,AD2959))</f>
        <v>0</v>
      </c>
      <c r="G2959" s="49" t="str">
        <f t="shared" si="742"/>
        <v>0</v>
      </c>
      <c r="H2959" s="49">
        <f>IF(AJ2959="",0,COUNTIF($AJ$7:AJ2959,AJ2959))</f>
        <v>0</v>
      </c>
      <c r="I2959" s="49" t="str">
        <f t="shared" si="743"/>
        <v>0</v>
      </c>
      <c r="J2959" s="120">
        <f t="shared" si="744"/>
        <v>0</v>
      </c>
      <c r="K2959" s="50" t="str">
        <f t="shared" si="745"/>
        <v>-</v>
      </c>
      <c r="L2959" s="49">
        <f>IF(N2959="",0,COUNTIF($N$7:N2959,N2959))</f>
        <v>0</v>
      </c>
      <c r="M2959" s="50" t="str">
        <f t="shared" si="746"/>
        <v>0</v>
      </c>
      <c r="N2959" s="49" t="str">
        <f t="shared" si="747"/>
        <v/>
      </c>
      <c r="O2959" s="1"/>
      <c r="P2959" s="112"/>
      <c r="Q2959" s="4"/>
      <c r="R2959" s="4"/>
      <c r="S2959" s="54" t="str">
        <f t="shared" si="748"/>
        <v/>
      </c>
      <c r="T2959" s="51"/>
      <c r="U2959" s="53"/>
      <c r="V2959" s="233"/>
      <c r="W2959" s="234" t="str">
        <f t="shared" si="749"/>
        <v/>
      </c>
      <c r="X2959" s="52"/>
      <c r="Y2959" s="53"/>
      <c r="Z2959" s="53"/>
      <c r="AA2959" s="53"/>
      <c r="AB2959" s="54" t="str">
        <f t="shared" si="750"/>
        <v/>
      </c>
      <c r="AC2959" s="54" t="str">
        <f t="shared" si="751"/>
        <v/>
      </c>
      <c r="AD2959" s="52"/>
      <c r="AE2959" s="53"/>
      <c r="AF2959" s="53"/>
      <c r="AG2959" s="53"/>
      <c r="AH2959" s="54" t="str">
        <f t="shared" si="752"/>
        <v/>
      </c>
      <c r="AI2959" s="54" t="str">
        <f t="shared" si="753"/>
        <v/>
      </c>
      <c r="AJ2959" s="52"/>
      <c r="AK2959" s="55"/>
      <c r="AL2959" s="55"/>
      <c r="AM2959" s="55"/>
      <c r="AN2959" s="54" t="str">
        <f t="shared" si="754"/>
        <v/>
      </c>
      <c r="AO2959" s="54" t="str">
        <f t="shared" si="755"/>
        <v/>
      </c>
      <c r="AP2959" s="53"/>
      <c r="AQ2959" s="53"/>
      <c r="AR2959" s="1"/>
      <c r="AS2959" s="1"/>
    </row>
    <row r="2960" spans="1:45" ht="18.75" customHeight="1" x14ac:dyDescent="0.35">
      <c r="A2960" s="1"/>
      <c r="B2960" s="49">
        <f>IF(R2960="",0,COUNTIF($R$7:R2960,R2960))</f>
        <v>0</v>
      </c>
      <c r="C2960" s="49" t="str">
        <f t="shared" si="740"/>
        <v>0</v>
      </c>
      <c r="D2960" s="49">
        <f>IF(X2960="",0,COUNTIF($X$7:X2960,X2960))</f>
        <v>0</v>
      </c>
      <c r="E2960" s="49" t="str">
        <f t="shared" si="741"/>
        <v>0</v>
      </c>
      <c r="F2960" s="49">
        <f>IF(AD2960="",0,COUNTIF($AD$7:AD2960,AD2960))</f>
        <v>0</v>
      </c>
      <c r="G2960" s="49" t="str">
        <f t="shared" si="742"/>
        <v>0</v>
      </c>
      <c r="H2960" s="49">
        <f>IF(AJ2960="",0,COUNTIF($AJ$7:AJ2960,AJ2960))</f>
        <v>0</v>
      </c>
      <c r="I2960" s="49" t="str">
        <f t="shared" si="743"/>
        <v>0</v>
      </c>
      <c r="J2960" s="120">
        <f t="shared" si="744"/>
        <v>0</v>
      </c>
      <c r="K2960" s="50" t="str">
        <f t="shared" si="745"/>
        <v>-</v>
      </c>
      <c r="L2960" s="49">
        <f>IF(N2960="",0,COUNTIF($N$7:N2960,N2960))</f>
        <v>0</v>
      </c>
      <c r="M2960" s="50" t="str">
        <f t="shared" si="746"/>
        <v>0</v>
      </c>
      <c r="N2960" s="49" t="str">
        <f t="shared" si="747"/>
        <v/>
      </c>
      <c r="O2960" s="1"/>
      <c r="P2960" s="112"/>
      <c r="Q2960" s="4"/>
      <c r="R2960" s="4"/>
      <c r="S2960" s="54" t="str">
        <f t="shared" si="748"/>
        <v/>
      </c>
      <c r="T2960" s="51"/>
      <c r="U2960" s="53"/>
      <c r="V2960" s="233"/>
      <c r="W2960" s="234" t="str">
        <f t="shared" si="749"/>
        <v/>
      </c>
      <c r="X2960" s="52"/>
      <c r="Y2960" s="53"/>
      <c r="Z2960" s="53"/>
      <c r="AA2960" s="53"/>
      <c r="AB2960" s="54" t="str">
        <f t="shared" si="750"/>
        <v/>
      </c>
      <c r="AC2960" s="54" t="str">
        <f t="shared" si="751"/>
        <v/>
      </c>
      <c r="AD2960" s="52"/>
      <c r="AE2960" s="53"/>
      <c r="AF2960" s="53"/>
      <c r="AG2960" s="53"/>
      <c r="AH2960" s="54" t="str">
        <f t="shared" si="752"/>
        <v/>
      </c>
      <c r="AI2960" s="54" t="str">
        <f t="shared" si="753"/>
        <v/>
      </c>
      <c r="AJ2960" s="52"/>
      <c r="AK2960" s="55"/>
      <c r="AL2960" s="55"/>
      <c r="AM2960" s="55"/>
      <c r="AN2960" s="54" t="str">
        <f t="shared" si="754"/>
        <v/>
      </c>
      <c r="AO2960" s="54" t="str">
        <f t="shared" si="755"/>
        <v/>
      </c>
      <c r="AP2960" s="53"/>
      <c r="AQ2960" s="53"/>
      <c r="AR2960" s="1"/>
      <c r="AS2960" s="1"/>
    </row>
    <row r="2961" spans="1:45" ht="18.75" customHeight="1" x14ac:dyDescent="0.35">
      <c r="A2961" s="1"/>
      <c r="B2961" s="49">
        <f>IF(R2961="",0,COUNTIF($R$7:R2961,R2961))</f>
        <v>0</v>
      </c>
      <c r="C2961" s="49" t="str">
        <f t="shared" si="740"/>
        <v>0</v>
      </c>
      <c r="D2961" s="49">
        <f>IF(X2961="",0,COUNTIF($X$7:X2961,X2961))</f>
        <v>0</v>
      </c>
      <c r="E2961" s="49" t="str">
        <f t="shared" si="741"/>
        <v>0</v>
      </c>
      <c r="F2961" s="49">
        <f>IF(AD2961="",0,COUNTIF($AD$7:AD2961,AD2961))</f>
        <v>0</v>
      </c>
      <c r="G2961" s="49" t="str">
        <f t="shared" si="742"/>
        <v>0</v>
      </c>
      <c r="H2961" s="49">
        <f>IF(AJ2961="",0,COUNTIF($AJ$7:AJ2961,AJ2961))</f>
        <v>0</v>
      </c>
      <c r="I2961" s="49" t="str">
        <f t="shared" si="743"/>
        <v>0</v>
      </c>
      <c r="J2961" s="120">
        <f t="shared" si="744"/>
        <v>0</v>
      </c>
      <c r="K2961" s="50" t="str">
        <f t="shared" si="745"/>
        <v>-</v>
      </c>
      <c r="L2961" s="49">
        <f>IF(N2961="",0,COUNTIF($N$7:N2961,N2961))</f>
        <v>0</v>
      </c>
      <c r="M2961" s="50" t="str">
        <f t="shared" si="746"/>
        <v>0</v>
      </c>
      <c r="N2961" s="49" t="str">
        <f t="shared" si="747"/>
        <v/>
      </c>
      <c r="O2961" s="1"/>
      <c r="P2961" s="112"/>
      <c r="Q2961" s="4"/>
      <c r="R2961" s="4"/>
      <c r="S2961" s="54" t="str">
        <f t="shared" si="748"/>
        <v/>
      </c>
      <c r="T2961" s="51"/>
      <c r="U2961" s="53"/>
      <c r="V2961" s="233"/>
      <c r="W2961" s="234" t="str">
        <f t="shared" si="749"/>
        <v/>
      </c>
      <c r="X2961" s="52"/>
      <c r="Y2961" s="53"/>
      <c r="Z2961" s="53"/>
      <c r="AA2961" s="53"/>
      <c r="AB2961" s="54" t="str">
        <f t="shared" si="750"/>
        <v/>
      </c>
      <c r="AC2961" s="54" t="str">
        <f t="shared" si="751"/>
        <v/>
      </c>
      <c r="AD2961" s="52"/>
      <c r="AE2961" s="53"/>
      <c r="AF2961" s="53"/>
      <c r="AG2961" s="53"/>
      <c r="AH2961" s="54" t="str">
        <f t="shared" si="752"/>
        <v/>
      </c>
      <c r="AI2961" s="54" t="str">
        <f t="shared" si="753"/>
        <v/>
      </c>
      <c r="AJ2961" s="52"/>
      <c r="AK2961" s="55"/>
      <c r="AL2961" s="55"/>
      <c r="AM2961" s="55"/>
      <c r="AN2961" s="54" t="str">
        <f t="shared" si="754"/>
        <v/>
      </c>
      <c r="AO2961" s="54" t="str">
        <f t="shared" si="755"/>
        <v/>
      </c>
      <c r="AP2961" s="53"/>
      <c r="AQ2961" s="53"/>
      <c r="AR2961" s="1"/>
      <c r="AS2961" s="1"/>
    </row>
    <row r="2962" spans="1:45" ht="18.75" customHeight="1" x14ac:dyDescent="0.35">
      <c r="A2962" s="1"/>
      <c r="B2962" s="49">
        <f>IF(R2962="",0,COUNTIF($R$7:R2962,R2962))</f>
        <v>0</v>
      </c>
      <c r="C2962" s="49" t="str">
        <f t="shared" si="740"/>
        <v>0</v>
      </c>
      <c r="D2962" s="49">
        <f>IF(X2962="",0,COUNTIF($X$7:X2962,X2962))</f>
        <v>0</v>
      </c>
      <c r="E2962" s="49" t="str">
        <f t="shared" si="741"/>
        <v>0</v>
      </c>
      <c r="F2962" s="49">
        <f>IF(AD2962="",0,COUNTIF($AD$7:AD2962,AD2962))</f>
        <v>0</v>
      </c>
      <c r="G2962" s="49" t="str">
        <f t="shared" si="742"/>
        <v>0</v>
      </c>
      <c r="H2962" s="49">
        <f>IF(AJ2962="",0,COUNTIF($AJ$7:AJ2962,AJ2962))</f>
        <v>0</v>
      </c>
      <c r="I2962" s="49" t="str">
        <f t="shared" si="743"/>
        <v>0</v>
      </c>
      <c r="J2962" s="120">
        <f t="shared" si="744"/>
        <v>0</v>
      </c>
      <c r="K2962" s="50" t="str">
        <f t="shared" si="745"/>
        <v>-</v>
      </c>
      <c r="L2962" s="49">
        <f>IF(N2962="",0,COUNTIF($N$7:N2962,N2962))</f>
        <v>0</v>
      </c>
      <c r="M2962" s="50" t="str">
        <f t="shared" si="746"/>
        <v>0</v>
      </c>
      <c r="N2962" s="49" t="str">
        <f t="shared" si="747"/>
        <v/>
      </c>
      <c r="O2962" s="1"/>
      <c r="P2962" s="112"/>
      <c r="Q2962" s="4"/>
      <c r="R2962" s="4"/>
      <c r="S2962" s="54" t="str">
        <f t="shared" si="748"/>
        <v/>
      </c>
      <c r="T2962" s="51"/>
      <c r="U2962" s="53"/>
      <c r="V2962" s="233"/>
      <c r="W2962" s="234" t="str">
        <f t="shared" si="749"/>
        <v/>
      </c>
      <c r="X2962" s="52"/>
      <c r="Y2962" s="53"/>
      <c r="Z2962" s="53"/>
      <c r="AA2962" s="53"/>
      <c r="AB2962" s="54" t="str">
        <f t="shared" si="750"/>
        <v/>
      </c>
      <c r="AC2962" s="54" t="str">
        <f t="shared" si="751"/>
        <v/>
      </c>
      <c r="AD2962" s="52"/>
      <c r="AE2962" s="53"/>
      <c r="AF2962" s="53"/>
      <c r="AG2962" s="53"/>
      <c r="AH2962" s="54" t="str">
        <f t="shared" si="752"/>
        <v/>
      </c>
      <c r="AI2962" s="54" t="str">
        <f t="shared" si="753"/>
        <v/>
      </c>
      <c r="AJ2962" s="52"/>
      <c r="AK2962" s="55"/>
      <c r="AL2962" s="55"/>
      <c r="AM2962" s="55"/>
      <c r="AN2962" s="54" t="str">
        <f t="shared" si="754"/>
        <v/>
      </c>
      <c r="AO2962" s="54" t="str">
        <f t="shared" si="755"/>
        <v/>
      </c>
      <c r="AP2962" s="53"/>
      <c r="AQ2962" s="53"/>
      <c r="AR2962" s="1"/>
      <c r="AS2962" s="1"/>
    </row>
    <row r="2963" spans="1:45" ht="18.75" customHeight="1" x14ac:dyDescent="0.35">
      <c r="A2963" s="1"/>
      <c r="B2963" s="49">
        <f>IF(R2963="",0,COUNTIF($R$7:R2963,R2963))</f>
        <v>0</v>
      </c>
      <c r="C2963" s="49" t="str">
        <f t="shared" si="740"/>
        <v>0</v>
      </c>
      <c r="D2963" s="49">
        <f>IF(X2963="",0,COUNTIF($X$7:X2963,X2963))</f>
        <v>0</v>
      </c>
      <c r="E2963" s="49" t="str">
        <f t="shared" si="741"/>
        <v>0</v>
      </c>
      <c r="F2963" s="49">
        <f>IF(AD2963="",0,COUNTIF($AD$7:AD2963,AD2963))</f>
        <v>0</v>
      </c>
      <c r="G2963" s="49" t="str">
        <f t="shared" si="742"/>
        <v>0</v>
      </c>
      <c r="H2963" s="49">
        <f>IF(AJ2963="",0,COUNTIF($AJ$7:AJ2963,AJ2963))</f>
        <v>0</v>
      </c>
      <c r="I2963" s="49" t="str">
        <f t="shared" si="743"/>
        <v>0</v>
      </c>
      <c r="J2963" s="120">
        <f t="shared" si="744"/>
        <v>0</v>
      </c>
      <c r="K2963" s="50" t="str">
        <f t="shared" si="745"/>
        <v>-</v>
      </c>
      <c r="L2963" s="49">
        <f>IF(N2963="",0,COUNTIF($N$7:N2963,N2963))</f>
        <v>0</v>
      </c>
      <c r="M2963" s="50" t="str">
        <f t="shared" si="746"/>
        <v>0</v>
      </c>
      <c r="N2963" s="49" t="str">
        <f t="shared" si="747"/>
        <v/>
      </c>
      <c r="O2963" s="1"/>
      <c r="P2963" s="112"/>
      <c r="Q2963" s="4"/>
      <c r="R2963" s="4"/>
      <c r="S2963" s="54" t="str">
        <f t="shared" si="748"/>
        <v/>
      </c>
      <c r="T2963" s="51"/>
      <c r="U2963" s="53"/>
      <c r="V2963" s="233"/>
      <c r="W2963" s="234" t="str">
        <f t="shared" si="749"/>
        <v/>
      </c>
      <c r="X2963" s="52"/>
      <c r="Y2963" s="53"/>
      <c r="Z2963" s="53"/>
      <c r="AA2963" s="53"/>
      <c r="AB2963" s="54" t="str">
        <f t="shared" si="750"/>
        <v/>
      </c>
      <c r="AC2963" s="54" t="str">
        <f t="shared" si="751"/>
        <v/>
      </c>
      <c r="AD2963" s="52"/>
      <c r="AE2963" s="53"/>
      <c r="AF2963" s="53"/>
      <c r="AG2963" s="53"/>
      <c r="AH2963" s="54" t="str">
        <f t="shared" si="752"/>
        <v/>
      </c>
      <c r="AI2963" s="54" t="str">
        <f t="shared" si="753"/>
        <v/>
      </c>
      <c r="AJ2963" s="52"/>
      <c r="AK2963" s="55"/>
      <c r="AL2963" s="55"/>
      <c r="AM2963" s="55"/>
      <c r="AN2963" s="54" t="str">
        <f t="shared" si="754"/>
        <v/>
      </c>
      <c r="AO2963" s="54" t="str">
        <f t="shared" si="755"/>
        <v/>
      </c>
      <c r="AP2963" s="53"/>
      <c r="AQ2963" s="53"/>
      <c r="AR2963" s="1"/>
      <c r="AS2963" s="1"/>
    </row>
    <row r="2964" spans="1:45" ht="18.75" customHeight="1" x14ac:dyDescent="0.35">
      <c r="A2964" s="1"/>
      <c r="B2964" s="49">
        <f>IF(R2964="",0,COUNTIF($R$7:R2964,R2964))</f>
        <v>0</v>
      </c>
      <c r="C2964" s="49" t="str">
        <f t="shared" si="740"/>
        <v>0</v>
      </c>
      <c r="D2964" s="49">
        <f>IF(X2964="",0,COUNTIF($X$7:X2964,X2964))</f>
        <v>0</v>
      </c>
      <c r="E2964" s="49" t="str">
        <f t="shared" si="741"/>
        <v>0</v>
      </c>
      <c r="F2964" s="49">
        <f>IF(AD2964="",0,COUNTIF($AD$7:AD2964,AD2964))</f>
        <v>0</v>
      </c>
      <c r="G2964" s="49" t="str">
        <f t="shared" si="742"/>
        <v>0</v>
      </c>
      <c r="H2964" s="49">
        <f>IF(AJ2964="",0,COUNTIF($AJ$7:AJ2964,AJ2964))</f>
        <v>0</v>
      </c>
      <c r="I2964" s="49" t="str">
        <f t="shared" si="743"/>
        <v>0</v>
      </c>
      <c r="J2964" s="120">
        <f t="shared" si="744"/>
        <v>0</v>
      </c>
      <c r="K2964" s="50" t="str">
        <f t="shared" si="745"/>
        <v>-</v>
      </c>
      <c r="L2964" s="49">
        <f>IF(N2964="",0,COUNTIF($N$7:N2964,N2964))</f>
        <v>0</v>
      </c>
      <c r="M2964" s="50" t="str">
        <f t="shared" si="746"/>
        <v>0</v>
      </c>
      <c r="N2964" s="49" t="str">
        <f t="shared" si="747"/>
        <v/>
      </c>
      <c r="O2964" s="1"/>
      <c r="P2964" s="112"/>
      <c r="Q2964" s="4"/>
      <c r="R2964" s="4"/>
      <c r="S2964" s="54" t="str">
        <f t="shared" si="748"/>
        <v/>
      </c>
      <c r="T2964" s="51"/>
      <c r="U2964" s="53"/>
      <c r="V2964" s="233"/>
      <c r="W2964" s="234" t="str">
        <f t="shared" si="749"/>
        <v/>
      </c>
      <c r="X2964" s="52"/>
      <c r="Y2964" s="53"/>
      <c r="Z2964" s="53"/>
      <c r="AA2964" s="53"/>
      <c r="AB2964" s="54" t="str">
        <f t="shared" si="750"/>
        <v/>
      </c>
      <c r="AC2964" s="54" t="str">
        <f t="shared" si="751"/>
        <v/>
      </c>
      <c r="AD2964" s="52"/>
      <c r="AE2964" s="53"/>
      <c r="AF2964" s="53"/>
      <c r="AG2964" s="53"/>
      <c r="AH2964" s="54" t="str">
        <f t="shared" si="752"/>
        <v/>
      </c>
      <c r="AI2964" s="54" t="str">
        <f t="shared" si="753"/>
        <v/>
      </c>
      <c r="AJ2964" s="52"/>
      <c r="AK2964" s="55"/>
      <c r="AL2964" s="55"/>
      <c r="AM2964" s="55"/>
      <c r="AN2964" s="54" t="str">
        <f t="shared" si="754"/>
        <v/>
      </c>
      <c r="AO2964" s="54" t="str">
        <f t="shared" si="755"/>
        <v/>
      </c>
      <c r="AP2964" s="53"/>
      <c r="AQ2964" s="53"/>
      <c r="AR2964" s="1"/>
      <c r="AS2964" s="1"/>
    </row>
    <row r="2965" spans="1:45" ht="18.75" customHeight="1" x14ac:dyDescent="0.35">
      <c r="A2965" s="1"/>
      <c r="B2965" s="49">
        <f>IF(R2965="",0,COUNTIF($R$7:R2965,R2965))</f>
        <v>0</v>
      </c>
      <c r="C2965" s="49" t="str">
        <f t="shared" si="740"/>
        <v>0</v>
      </c>
      <c r="D2965" s="49">
        <f>IF(X2965="",0,COUNTIF($X$7:X2965,X2965))</f>
        <v>0</v>
      </c>
      <c r="E2965" s="49" t="str">
        <f t="shared" si="741"/>
        <v>0</v>
      </c>
      <c r="F2965" s="49">
        <f>IF(AD2965="",0,COUNTIF($AD$7:AD2965,AD2965))</f>
        <v>0</v>
      </c>
      <c r="G2965" s="49" t="str">
        <f t="shared" si="742"/>
        <v>0</v>
      </c>
      <c r="H2965" s="49">
        <f>IF(AJ2965="",0,COUNTIF($AJ$7:AJ2965,AJ2965))</f>
        <v>0</v>
      </c>
      <c r="I2965" s="49" t="str">
        <f t="shared" si="743"/>
        <v>0</v>
      </c>
      <c r="J2965" s="120">
        <f t="shared" si="744"/>
        <v>0</v>
      </c>
      <c r="K2965" s="50" t="str">
        <f t="shared" si="745"/>
        <v>-</v>
      </c>
      <c r="L2965" s="49">
        <f>IF(N2965="",0,COUNTIF($N$7:N2965,N2965))</f>
        <v>0</v>
      </c>
      <c r="M2965" s="50" t="str">
        <f t="shared" si="746"/>
        <v>0</v>
      </c>
      <c r="N2965" s="49" t="str">
        <f t="shared" si="747"/>
        <v/>
      </c>
      <c r="O2965" s="1"/>
      <c r="P2965" s="112"/>
      <c r="Q2965" s="4"/>
      <c r="R2965" s="4"/>
      <c r="S2965" s="54" t="str">
        <f t="shared" si="748"/>
        <v/>
      </c>
      <c r="T2965" s="51"/>
      <c r="U2965" s="53"/>
      <c r="V2965" s="233"/>
      <c r="W2965" s="234" t="str">
        <f t="shared" si="749"/>
        <v/>
      </c>
      <c r="X2965" s="52"/>
      <c r="Y2965" s="53"/>
      <c r="Z2965" s="53"/>
      <c r="AA2965" s="53"/>
      <c r="AB2965" s="54" t="str">
        <f t="shared" si="750"/>
        <v/>
      </c>
      <c r="AC2965" s="54" t="str">
        <f t="shared" si="751"/>
        <v/>
      </c>
      <c r="AD2965" s="52"/>
      <c r="AE2965" s="53"/>
      <c r="AF2965" s="53"/>
      <c r="AG2965" s="53"/>
      <c r="AH2965" s="54" t="str">
        <f t="shared" si="752"/>
        <v/>
      </c>
      <c r="AI2965" s="54" t="str">
        <f t="shared" si="753"/>
        <v/>
      </c>
      <c r="AJ2965" s="52"/>
      <c r="AK2965" s="55"/>
      <c r="AL2965" s="55"/>
      <c r="AM2965" s="55"/>
      <c r="AN2965" s="54" t="str">
        <f t="shared" si="754"/>
        <v/>
      </c>
      <c r="AO2965" s="54" t="str">
        <f t="shared" si="755"/>
        <v/>
      </c>
      <c r="AP2965" s="53"/>
      <c r="AQ2965" s="53"/>
      <c r="AR2965" s="1"/>
      <c r="AS2965" s="1"/>
    </row>
    <row r="2966" spans="1:45" ht="18.75" customHeight="1" x14ac:dyDescent="0.35">
      <c r="A2966" s="1"/>
      <c r="B2966" s="49">
        <f>IF(R2966="",0,COUNTIF($R$7:R2966,R2966))</f>
        <v>0</v>
      </c>
      <c r="C2966" s="49" t="str">
        <f t="shared" si="740"/>
        <v>0</v>
      </c>
      <c r="D2966" s="49">
        <f>IF(X2966="",0,COUNTIF($X$7:X2966,X2966))</f>
        <v>0</v>
      </c>
      <c r="E2966" s="49" t="str">
        <f t="shared" si="741"/>
        <v>0</v>
      </c>
      <c r="F2966" s="49">
        <f>IF(AD2966="",0,COUNTIF($AD$7:AD2966,AD2966))</f>
        <v>0</v>
      </c>
      <c r="G2966" s="49" t="str">
        <f t="shared" si="742"/>
        <v>0</v>
      </c>
      <c r="H2966" s="49">
        <f>IF(AJ2966="",0,COUNTIF($AJ$7:AJ2966,AJ2966))</f>
        <v>0</v>
      </c>
      <c r="I2966" s="49" t="str">
        <f t="shared" si="743"/>
        <v>0</v>
      </c>
      <c r="J2966" s="120">
        <f t="shared" si="744"/>
        <v>0</v>
      </c>
      <c r="K2966" s="50" t="str">
        <f t="shared" si="745"/>
        <v>-</v>
      </c>
      <c r="L2966" s="49">
        <f>IF(N2966="",0,COUNTIF($N$7:N2966,N2966))</f>
        <v>0</v>
      </c>
      <c r="M2966" s="50" t="str">
        <f t="shared" si="746"/>
        <v>0</v>
      </c>
      <c r="N2966" s="49" t="str">
        <f t="shared" si="747"/>
        <v/>
      </c>
      <c r="O2966" s="1"/>
      <c r="P2966" s="112"/>
      <c r="Q2966" s="4"/>
      <c r="R2966" s="4"/>
      <c r="S2966" s="54" t="str">
        <f t="shared" si="748"/>
        <v/>
      </c>
      <c r="T2966" s="51"/>
      <c r="U2966" s="53"/>
      <c r="V2966" s="233"/>
      <c r="W2966" s="234" t="str">
        <f t="shared" si="749"/>
        <v/>
      </c>
      <c r="X2966" s="52"/>
      <c r="Y2966" s="53"/>
      <c r="Z2966" s="53"/>
      <c r="AA2966" s="53"/>
      <c r="AB2966" s="54" t="str">
        <f t="shared" si="750"/>
        <v/>
      </c>
      <c r="AC2966" s="54" t="str">
        <f t="shared" si="751"/>
        <v/>
      </c>
      <c r="AD2966" s="52"/>
      <c r="AE2966" s="53"/>
      <c r="AF2966" s="53"/>
      <c r="AG2966" s="53"/>
      <c r="AH2966" s="54" t="str">
        <f t="shared" si="752"/>
        <v/>
      </c>
      <c r="AI2966" s="54" t="str">
        <f t="shared" si="753"/>
        <v/>
      </c>
      <c r="AJ2966" s="52"/>
      <c r="AK2966" s="55"/>
      <c r="AL2966" s="55"/>
      <c r="AM2966" s="55"/>
      <c r="AN2966" s="54" t="str">
        <f t="shared" si="754"/>
        <v/>
      </c>
      <c r="AO2966" s="54" t="str">
        <f t="shared" si="755"/>
        <v/>
      </c>
      <c r="AP2966" s="53"/>
      <c r="AQ2966" s="53"/>
      <c r="AR2966" s="1"/>
      <c r="AS2966" s="1"/>
    </row>
    <row r="2967" spans="1:45" ht="18.75" customHeight="1" x14ac:dyDescent="0.35">
      <c r="A2967" s="1"/>
      <c r="B2967" s="49">
        <f>IF(R2967="",0,COUNTIF($R$7:R2967,R2967))</f>
        <v>0</v>
      </c>
      <c r="C2967" s="49" t="str">
        <f t="shared" si="740"/>
        <v>0</v>
      </c>
      <c r="D2967" s="49">
        <f>IF(X2967="",0,COUNTIF($X$7:X2967,X2967))</f>
        <v>0</v>
      </c>
      <c r="E2967" s="49" t="str">
        <f t="shared" si="741"/>
        <v>0</v>
      </c>
      <c r="F2967" s="49">
        <f>IF(AD2967="",0,COUNTIF($AD$7:AD2967,AD2967))</f>
        <v>0</v>
      </c>
      <c r="G2967" s="49" t="str">
        <f t="shared" si="742"/>
        <v>0</v>
      </c>
      <c r="H2967" s="49">
        <f>IF(AJ2967="",0,COUNTIF($AJ$7:AJ2967,AJ2967))</f>
        <v>0</v>
      </c>
      <c r="I2967" s="49" t="str">
        <f t="shared" si="743"/>
        <v>0</v>
      </c>
      <c r="J2967" s="120">
        <f t="shared" si="744"/>
        <v>0</v>
      </c>
      <c r="K2967" s="50" t="str">
        <f t="shared" si="745"/>
        <v>-</v>
      </c>
      <c r="L2967" s="49">
        <f>IF(N2967="",0,COUNTIF($N$7:N2967,N2967))</f>
        <v>0</v>
      </c>
      <c r="M2967" s="50" t="str">
        <f t="shared" si="746"/>
        <v>0</v>
      </c>
      <c r="N2967" s="49" t="str">
        <f t="shared" si="747"/>
        <v/>
      </c>
      <c r="O2967" s="1"/>
      <c r="P2967" s="112"/>
      <c r="Q2967" s="4"/>
      <c r="R2967" s="4"/>
      <c r="S2967" s="54" t="str">
        <f t="shared" si="748"/>
        <v/>
      </c>
      <c r="T2967" s="51"/>
      <c r="U2967" s="53"/>
      <c r="V2967" s="233"/>
      <c r="W2967" s="234" t="str">
        <f t="shared" si="749"/>
        <v/>
      </c>
      <c r="X2967" s="52"/>
      <c r="Y2967" s="53"/>
      <c r="Z2967" s="53"/>
      <c r="AA2967" s="53"/>
      <c r="AB2967" s="54" t="str">
        <f t="shared" si="750"/>
        <v/>
      </c>
      <c r="AC2967" s="54" t="str">
        <f t="shared" si="751"/>
        <v/>
      </c>
      <c r="AD2967" s="52"/>
      <c r="AE2967" s="53"/>
      <c r="AF2967" s="53"/>
      <c r="AG2967" s="53"/>
      <c r="AH2967" s="54" t="str">
        <f t="shared" si="752"/>
        <v/>
      </c>
      <c r="AI2967" s="54" t="str">
        <f t="shared" si="753"/>
        <v/>
      </c>
      <c r="AJ2967" s="52"/>
      <c r="AK2967" s="55"/>
      <c r="AL2967" s="55"/>
      <c r="AM2967" s="55"/>
      <c r="AN2967" s="54" t="str">
        <f t="shared" si="754"/>
        <v/>
      </c>
      <c r="AO2967" s="54" t="str">
        <f t="shared" si="755"/>
        <v/>
      </c>
      <c r="AP2967" s="53"/>
      <c r="AQ2967" s="53"/>
      <c r="AR2967" s="1"/>
      <c r="AS2967" s="1"/>
    </row>
    <row r="2968" spans="1:45" ht="18.75" customHeight="1" x14ac:dyDescent="0.35">
      <c r="A2968" s="1"/>
      <c r="B2968" s="49">
        <f>IF(R2968="",0,COUNTIF($R$7:R2968,R2968))</f>
        <v>0</v>
      </c>
      <c r="C2968" s="49" t="str">
        <f t="shared" si="740"/>
        <v>0</v>
      </c>
      <c r="D2968" s="49">
        <f>IF(X2968="",0,COUNTIF($X$7:X2968,X2968))</f>
        <v>0</v>
      </c>
      <c r="E2968" s="49" t="str">
        <f t="shared" si="741"/>
        <v>0</v>
      </c>
      <c r="F2968" s="49">
        <f>IF(AD2968="",0,COUNTIF($AD$7:AD2968,AD2968))</f>
        <v>0</v>
      </c>
      <c r="G2968" s="49" t="str">
        <f t="shared" si="742"/>
        <v>0</v>
      </c>
      <c r="H2968" s="49">
        <f>IF(AJ2968="",0,COUNTIF($AJ$7:AJ2968,AJ2968))</f>
        <v>0</v>
      </c>
      <c r="I2968" s="49" t="str">
        <f t="shared" si="743"/>
        <v>0</v>
      </c>
      <c r="J2968" s="120">
        <f t="shared" si="744"/>
        <v>0</v>
      </c>
      <c r="K2968" s="50" t="str">
        <f t="shared" si="745"/>
        <v>-</v>
      </c>
      <c r="L2968" s="49">
        <f>IF(N2968="",0,COUNTIF($N$7:N2968,N2968))</f>
        <v>0</v>
      </c>
      <c r="M2968" s="50" t="str">
        <f t="shared" si="746"/>
        <v>0</v>
      </c>
      <c r="N2968" s="49" t="str">
        <f t="shared" si="747"/>
        <v/>
      </c>
      <c r="O2968" s="1"/>
      <c r="P2968" s="112"/>
      <c r="Q2968" s="4"/>
      <c r="R2968" s="4"/>
      <c r="S2968" s="54" t="str">
        <f t="shared" si="748"/>
        <v/>
      </c>
      <c r="T2968" s="51"/>
      <c r="U2968" s="53"/>
      <c r="V2968" s="233"/>
      <c r="W2968" s="234" t="str">
        <f t="shared" si="749"/>
        <v/>
      </c>
      <c r="X2968" s="52"/>
      <c r="Y2968" s="53"/>
      <c r="Z2968" s="53"/>
      <c r="AA2968" s="53"/>
      <c r="AB2968" s="54" t="str">
        <f t="shared" si="750"/>
        <v/>
      </c>
      <c r="AC2968" s="54" t="str">
        <f t="shared" si="751"/>
        <v/>
      </c>
      <c r="AD2968" s="52"/>
      <c r="AE2968" s="53"/>
      <c r="AF2968" s="53"/>
      <c r="AG2968" s="53"/>
      <c r="AH2968" s="54" t="str">
        <f t="shared" si="752"/>
        <v/>
      </c>
      <c r="AI2968" s="54" t="str">
        <f t="shared" si="753"/>
        <v/>
      </c>
      <c r="AJ2968" s="52"/>
      <c r="AK2968" s="55"/>
      <c r="AL2968" s="55"/>
      <c r="AM2968" s="55"/>
      <c r="AN2968" s="54" t="str">
        <f t="shared" si="754"/>
        <v/>
      </c>
      <c r="AO2968" s="54" t="str">
        <f t="shared" si="755"/>
        <v/>
      </c>
      <c r="AP2968" s="53"/>
      <c r="AQ2968" s="53"/>
      <c r="AR2968" s="1"/>
      <c r="AS2968" s="1"/>
    </row>
    <row r="2969" spans="1:45" ht="18.75" customHeight="1" x14ac:dyDescent="0.35">
      <c r="A2969" s="1"/>
      <c r="B2969" s="49">
        <f>IF(R2969="",0,COUNTIF($R$7:R2969,R2969))</f>
        <v>0</v>
      </c>
      <c r="C2969" s="49" t="str">
        <f t="shared" si="740"/>
        <v>0</v>
      </c>
      <c r="D2969" s="49">
        <f>IF(X2969="",0,COUNTIF($X$7:X2969,X2969))</f>
        <v>0</v>
      </c>
      <c r="E2969" s="49" t="str">
        <f t="shared" si="741"/>
        <v>0</v>
      </c>
      <c r="F2969" s="49">
        <f>IF(AD2969="",0,COUNTIF($AD$7:AD2969,AD2969))</f>
        <v>0</v>
      </c>
      <c r="G2969" s="49" t="str">
        <f t="shared" si="742"/>
        <v>0</v>
      </c>
      <c r="H2969" s="49">
        <f>IF(AJ2969="",0,COUNTIF($AJ$7:AJ2969,AJ2969))</f>
        <v>0</v>
      </c>
      <c r="I2969" s="49" t="str">
        <f t="shared" si="743"/>
        <v>0</v>
      </c>
      <c r="J2969" s="120">
        <f t="shared" si="744"/>
        <v>0</v>
      </c>
      <c r="K2969" s="50" t="str">
        <f t="shared" si="745"/>
        <v>-</v>
      </c>
      <c r="L2969" s="49">
        <f>IF(N2969="",0,COUNTIF($N$7:N2969,N2969))</f>
        <v>0</v>
      </c>
      <c r="M2969" s="50" t="str">
        <f t="shared" si="746"/>
        <v>0</v>
      </c>
      <c r="N2969" s="49" t="str">
        <f t="shared" si="747"/>
        <v/>
      </c>
      <c r="O2969" s="1"/>
      <c r="P2969" s="112"/>
      <c r="Q2969" s="4"/>
      <c r="R2969" s="4"/>
      <c r="S2969" s="54" t="str">
        <f t="shared" si="748"/>
        <v/>
      </c>
      <c r="T2969" s="51"/>
      <c r="U2969" s="53"/>
      <c r="V2969" s="233"/>
      <c r="W2969" s="234" t="str">
        <f t="shared" si="749"/>
        <v/>
      </c>
      <c r="X2969" s="52"/>
      <c r="Y2969" s="53"/>
      <c r="Z2969" s="53"/>
      <c r="AA2969" s="53"/>
      <c r="AB2969" s="54" t="str">
        <f t="shared" si="750"/>
        <v/>
      </c>
      <c r="AC2969" s="54" t="str">
        <f t="shared" si="751"/>
        <v/>
      </c>
      <c r="AD2969" s="52"/>
      <c r="AE2969" s="53"/>
      <c r="AF2969" s="53"/>
      <c r="AG2969" s="53"/>
      <c r="AH2969" s="54" t="str">
        <f t="shared" si="752"/>
        <v/>
      </c>
      <c r="AI2969" s="54" t="str">
        <f t="shared" si="753"/>
        <v/>
      </c>
      <c r="AJ2969" s="52"/>
      <c r="AK2969" s="55"/>
      <c r="AL2969" s="55"/>
      <c r="AM2969" s="55"/>
      <c r="AN2969" s="54" t="str">
        <f t="shared" si="754"/>
        <v/>
      </c>
      <c r="AO2969" s="54" t="str">
        <f t="shared" si="755"/>
        <v/>
      </c>
      <c r="AP2969" s="53"/>
      <c r="AQ2969" s="53"/>
      <c r="AR2969" s="1"/>
      <c r="AS2969" s="1"/>
    </row>
    <row r="2970" spans="1:45" ht="18.75" customHeight="1" x14ac:dyDescent="0.35">
      <c r="A2970" s="1"/>
      <c r="B2970" s="49">
        <f>IF(R2970="",0,COUNTIF($R$7:R2970,R2970))</f>
        <v>0</v>
      </c>
      <c r="C2970" s="49" t="str">
        <f t="shared" si="740"/>
        <v>0</v>
      </c>
      <c r="D2970" s="49">
        <f>IF(X2970="",0,COUNTIF($X$7:X2970,X2970))</f>
        <v>0</v>
      </c>
      <c r="E2970" s="49" t="str">
        <f t="shared" si="741"/>
        <v>0</v>
      </c>
      <c r="F2970" s="49">
        <f>IF(AD2970="",0,COUNTIF($AD$7:AD2970,AD2970))</f>
        <v>0</v>
      </c>
      <c r="G2970" s="49" t="str">
        <f t="shared" si="742"/>
        <v>0</v>
      </c>
      <c r="H2970" s="49">
        <f>IF(AJ2970="",0,COUNTIF($AJ$7:AJ2970,AJ2970))</f>
        <v>0</v>
      </c>
      <c r="I2970" s="49" t="str">
        <f t="shared" si="743"/>
        <v>0</v>
      </c>
      <c r="J2970" s="120">
        <f t="shared" si="744"/>
        <v>0</v>
      </c>
      <c r="K2970" s="50" t="str">
        <f t="shared" si="745"/>
        <v>-</v>
      </c>
      <c r="L2970" s="49">
        <f>IF(N2970="",0,COUNTIF($N$7:N2970,N2970))</f>
        <v>0</v>
      </c>
      <c r="M2970" s="50" t="str">
        <f t="shared" si="746"/>
        <v>0</v>
      </c>
      <c r="N2970" s="49" t="str">
        <f t="shared" si="747"/>
        <v/>
      </c>
      <c r="O2970" s="1"/>
      <c r="P2970" s="112"/>
      <c r="Q2970" s="4"/>
      <c r="R2970" s="4"/>
      <c r="S2970" s="54" t="str">
        <f t="shared" si="748"/>
        <v/>
      </c>
      <c r="T2970" s="51"/>
      <c r="U2970" s="53"/>
      <c r="V2970" s="233"/>
      <c r="W2970" s="234" t="str">
        <f t="shared" si="749"/>
        <v/>
      </c>
      <c r="X2970" s="52"/>
      <c r="Y2970" s="53"/>
      <c r="Z2970" s="53"/>
      <c r="AA2970" s="53"/>
      <c r="AB2970" s="54" t="str">
        <f t="shared" si="750"/>
        <v/>
      </c>
      <c r="AC2970" s="54" t="str">
        <f t="shared" si="751"/>
        <v/>
      </c>
      <c r="AD2970" s="52"/>
      <c r="AE2970" s="53"/>
      <c r="AF2970" s="53"/>
      <c r="AG2970" s="53"/>
      <c r="AH2970" s="54" t="str">
        <f t="shared" si="752"/>
        <v/>
      </c>
      <c r="AI2970" s="54" t="str">
        <f t="shared" si="753"/>
        <v/>
      </c>
      <c r="AJ2970" s="52"/>
      <c r="AK2970" s="55"/>
      <c r="AL2970" s="55"/>
      <c r="AM2970" s="55"/>
      <c r="AN2970" s="54" t="str">
        <f t="shared" si="754"/>
        <v/>
      </c>
      <c r="AO2970" s="54" t="str">
        <f t="shared" si="755"/>
        <v/>
      </c>
      <c r="AP2970" s="53"/>
      <c r="AQ2970" s="53"/>
      <c r="AR2970" s="1"/>
      <c r="AS2970" s="1"/>
    </row>
    <row r="2971" spans="1:45" ht="18.75" customHeight="1" x14ac:dyDescent="0.35">
      <c r="A2971" s="1"/>
      <c r="B2971" s="49">
        <f>IF(R2971="",0,COUNTIF($R$7:R2971,R2971))</f>
        <v>0</v>
      </c>
      <c r="C2971" s="49" t="str">
        <f t="shared" si="740"/>
        <v>0</v>
      </c>
      <c r="D2971" s="49">
        <f>IF(X2971="",0,COUNTIF($X$7:X2971,X2971))</f>
        <v>0</v>
      </c>
      <c r="E2971" s="49" t="str">
        <f t="shared" si="741"/>
        <v>0</v>
      </c>
      <c r="F2971" s="49">
        <f>IF(AD2971="",0,COUNTIF($AD$7:AD2971,AD2971))</f>
        <v>0</v>
      </c>
      <c r="G2971" s="49" t="str">
        <f t="shared" si="742"/>
        <v>0</v>
      </c>
      <c r="H2971" s="49">
        <f>IF(AJ2971="",0,COUNTIF($AJ$7:AJ2971,AJ2971))</f>
        <v>0</v>
      </c>
      <c r="I2971" s="49" t="str">
        <f t="shared" si="743"/>
        <v>0</v>
      </c>
      <c r="J2971" s="120">
        <f t="shared" si="744"/>
        <v>0</v>
      </c>
      <c r="K2971" s="50" t="str">
        <f t="shared" si="745"/>
        <v>-</v>
      </c>
      <c r="L2971" s="49">
        <f>IF(N2971="",0,COUNTIF($N$7:N2971,N2971))</f>
        <v>0</v>
      </c>
      <c r="M2971" s="50" t="str">
        <f t="shared" si="746"/>
        <v>0</v>
      </c>
      <c r="N2971" s="49" t="str">
        <f t="shared" si="747"/>
        <v/>
      </c>
      <c r="O2971" s="1"/>
      <c r="P2971" s="112"/>
      <c r="Q2971" s="4"/>
      <c r="R2971" s="4"/>
      <c r="S2971" s="54" t="str">
        <f t="shared" si="748"/>
        <v/>
      </c>
      <c r="T2971" s="51"/>
      <c r="U2971" s="53"/>
      <c r="V2971" s="233"/>
      <c r="W2971" s="234" t="str">
        <f t="shared" si="749"/>
        <v/>
      </c>
      <c r="X2971" s="52"/>
      <c r="Y2971" s="53"/>
      <c r="Z2971" s="53"/>
      <c r="AA2971" s="53"/>
      <c r="AB2971" s="54" t="str">
        <f t="shared" si="750"/>
        <v/>
      </c>
      <c r="AC2971" s="54" t="str">
        <f t="shared" si="751"/>
        <v/>
      </c>
      <c r="AD2971" s="52"/>
      <c r="AE2971" s="53"/>
      <c r="AF2971" s="53"/>
      <c r="AG2971" s="53"/>
      <c r="AH2971" s="54" t="str">
        <f t="shared" si="752"/>
        <v/>
      </c>
      <c r="AI2971" s="54" t="str">
        <f t="shared" si="753"/>
        <v/>
      </c>
      <c r="AJ2971" s="52"/>
      <c r="AK2971" s="55"/>
      <c r="AL2971" s="55"/>
      <c r="AM2971" s="55"/>
      <c r="AN2971" s="54" t="str">
        <f t="shared" si="754"/>
        <v/>
      </c>
      <c r="AO2971" s="54" t="str">
        <f t="shared" si="755"/>
        <v/>
      </c>
      <c r="AP2971" s="53"/>
      <c r="AQ2971" s="53"/>
      <c r="AR2971" s="1"/>
      <c r="AS2971" s="1"/>
    </row>
    <row r="2972" spans="1:45" ht="18.75" customHeight="1" x14ac:dyDescent="0.35">
      <c r="A2972" s="1"/>
      <c r="B2972" s="49">
        <f>IF(R2972="",0,COUNTIF($R$7:R2972,R2972))</f>
        <v>0</v>
      </c>
      <c r="C2972" s="49" t="str">
        <f t="shared" si="740"/>
        <v>0</v>
      </c>
      <c r="D2972" s="49">
        <f>IF(X2972="",0,COUNTIF($X$7:X2972,X2972))</f>
        <v>0</v>
      </c>
      <c r="E2972" s="49" t="str">
        <f t="shared" si="741"/>
        <v>0</v>
      </c>
      <c r="F2972" s="49">
        <f>IF(AD2972="",0,COUNTIF($AD$7:AD2972,AD2972))</f>
        <v>0</v>
      </c>
      <c r="G2972" s="49" t="str">
        <f t="shared" si="742"/>
        <v>0</v>
      </c>
      <c r="H2972" s="49">
        <f>IF(AJ2972="",0,COUNTIF($AJ$7:AJ2972,AJ2972))</f>
        <v>0</v>
      </c>
      <c r="I2972" s="49" t="str">
        <f t="shared" si="743"/>
        <v>0</v>
      </c>
      <c r="J2972" s="120">
        <f t="shared" si="744"/>
        <v>0</v>
      </c>
      <c r="K2972" s="50" t="str">
        <f t="shared" si="745"/>
        <v>-</v>
      </c>
      <c r="L2972" s="49">
        <f>IF(N2972="",0,COUNTIF($N$7:N2972,N2972))</f>
        <v>0</v>
      </c>
      <c r="M2972" s="50" t="str">
        <f t="shared" si="746"/>
        <v>0</v>
      </c>
      <c r="N2972" s="49" t="str">
        <f t="shared" si="747"/>
        <v/>
      </c>
      <c r="O2972" s="1"/>
      <c r="P2972" s="112"/>
      <c r="Q2972" s="4"/>
      <c r="R2972" s="4"/>
      <c r="S2972" s="54" t="str">
        <f t="shared" si="748"/>
        <v/>
      </c>
      <c r="T2972" s="51"/>
      <c r="U2972" s="53"/>
      <c r="V2972" s="233"/>
      <c r="W2972" s="234" t="str">
        <f t="shared" si="749"/>
        <v/>
      </c>
      <c r="X2972" s="52"/>
      <c r="Y2972" s="53"/>
      <c r="Z2972" s="53"/>
      <c r="AA2972" s="53"/>
      <c r="AB2972" s="54" t="str">
        <f t="shared" si="750"/>
        <v/>
      </c>
      <c r="AC2972" s="54" t="str">
        <f t="shared" si="751"/>
        <v/>
      </c>
      <c r="AD2972" s="52"/>
      <c r="AE2972" s="53"/>
      <c r="AF2972" s="53"/>
      <c r="AG2972" s="53"/>
      <c r="AH2972" s="54" t="str">
        <f t="shared" si="752"/>
        <v/>
      </c>
      <c r="AI2972" s="54" t="str">
        <f t="shared" si="753"/>
        <v/>
      </c>
      <c r="AJ2972" s="52"/>
      <c r="AK2972" s="55"/>
      <c r="AL2972" s="55"/>
      <c r="AM2972" s="55"/>
      <c r="AN2972" s="54" t="str">
        <f t="shared" si="754"/>
        <v/>
      </c>
      <c r="AO2972" s="54" t="str">
        <f t="shared" si="755"/>
        <v/>
      </c>
      <c r="AP2972" s="53"/>
      <c r="AQ2972" s="53"/>
      <c r="AR2972" s="1"/>
      <c r="AS2972" s="1"/>
    </row>
    <row r="2973" spans="1:45" ht="18.75" customHeight="1" x14ac:dyDescent="0.35">
      <c r="A2973" s="1"/>
      <c r="B2973" s="49">
        <f>IF(R2973="",0,COUNTIF($R$7:R2973,R2973))</f>
        <v>0</v>
      </c>
      <c r="C2973" s="49" t="str">
        <f t="shared" si="740"/>
        <v>0</v>
      </c>
      <c r="D2973" s="49">
        <f>IF(X2973="",0,COUNTIF($X$7:X2973,X2973))</f>
        <v>0</v>
      </c>
      <c r="E2973" s="49" t="str">
        <f t="shared" si="741"/>
        <v>0</v>
      </c>
      <c r="F2973" s="49">
        <f>IF(AD2973="",0,COUNTIF($AD$7:AD2973,AD2973))</f>
        <v>0</v>
      </c>
      <c r="G2973" s="49" t="str">
        <f t="shared" si="742"/>
        <v>0</v>
      </c>
      <c r="H2973" s="49">
        <f>IF(AJ2973="",0,COUNTIF($AJ$7:AJ2973,AJ2973))</f>
        <v>0</v>
      </c>
      <c r="I2973" s="49" t="str">
        <f t="shared" si="743"/>
        <v>0</v>
      </c>
      <c r="J2973" s="120">
        <f t="shared" si="744"/>
        <v>0</v>
      </c>
      <c r="K2973" s="50" t="str">
        <f t="shared" si="745"/>
        <v>-</v>
      </c>
      <c r="L2973" s="49">
        <f>IF(N2973="",0,COUNTIF($N$7:N2973,N2973))</f>
        <v>0</v>
      </c>
      <c r="M2973" s="50" t="str">
        <f t="shared" si="746"/>
        <v>0</v>
      </c>
      <c r="N2973" s="49" t="str">
        <f t="shared" si="747"/>
        <v/>
      </c>
      <c r="O2973" s="1"/>
      <c r="P2973" s="112"/>
      <c r="Q2973" s="4"/>
      <c r="R2973" s="4"/>
      <c r="S2973" s="54" t="str">
        <f t="shared" si="748"/>
        <v/>
      </c>
      <c r="T2973" s="51"/>
      <c r="U2973" s="53"/>
      <c r="V2973" s="233"/>
      <c r="W2973" s="234" t="str">
        <f t="shared" si="749"/>
        <v/>
      </c>
      <c r="X2973" s="52"/>
      <c r="Y2973" s="53"/>
      <c r="Z2973" s="53"/>
      <c r="AA2973" s="53"/>
      <c r="AB2973" s="54" t="str">
        <f t="shared" si="750"/>
        <v/>
      </c>
      <c r="AC2973" s="54" t="str">
        <f t="shared" si="751"/>
        <v/>
      </c>
      <c r="AD2973" s="52"/>
      <c r="AE2973" s="53"/>
      <c r="AF2973" s="53"/>
      <c r="AG2973" s="53"/>
      <c r="AH2973" s="54" t="str">
        <f t="shared" si="752"/>
        <v/>
      </c>
      <c r="AI2973" s="54" t="str">
        <f t="shared" si="753"/>
        <v/>
      </c>
      <c r="AJ2973" s="52"/>
      <c r="AK2973" s="55"/>
      <c r="AL2973" s="55"/>
      <c r="AM2973" s="55"/>
      <c r="AN2973" s="54" t="str">
        <f t="shared" si="754"/>
        <v/>
      </c>
      <c r="AO2973" s="54" t="str">
        <f t="shared" si="755"/>
        <v/>
      </c>
      <c r="AP2973" s="53"/>
      <c r="AQ2973" s="53"/>
      <c r="AR2973" s="1"/>
      <c r="AS2973" s="1"/>
    </row>
    <row r="2974" spans="1:45" ht="18.75" customHeight="1" x14ac:dyDescent="0.35">
      <c r="A2974" s="1"/>
      <c r="B2974" s="49">
        <f>IF(R2974="",0,COUNTIF($R$7:R2974,R2974))</f>
        <v>0</v>
      </c>
      <c r="C2974" s="49" t="str">
        <f t="shared" si="740"/>
        <v>0</v>
      </c>
      <c r="D2974" s="49">
        <f>IF(X2974="",0,COUNTIF($X$7:X2974,X2974))</f>
        <v>0</v>
      </c>
      <c r="E2974" s="49" t="str">
        <f t="shared" si="741"/>
        <v>0</v>
      </c>
      <c r="F2974" s="49">
        <f>IF(AD2974="",0,COUNTIF($AD$7:AD2974,AD2974))</f>
        <v>0</v>
      </c>
      <c r="G2974" s="49" t="str">
        <f t="shared" si="742"/>
        <v>0</v>
      </c>
      <c r="H2974" s="49">
        <f>IF(AJ2974="",0,COUNTIF($AJ$7:AJ2974,AJ2974))</f>
        <v>0</v>
      </c>
      <c r="I2974" s="49" t="str">
        <f t="shared" si="743"/>
        <v>0</v>
      </c>
      <c r="J2974" s="120">
        <f t="shared" si="744"/>
        <v>0</v>
      </c>
      <c r="K2974" s="50" t="str">
        <f t="shared" si="745"/>
        <v>-</v>
      </c>
      <c r="L2974" s="49">
        <f>IF(N2974="",0,COUNTIF($N$7:N2974,N2974))</f>
        <v>0</v>
      </c>
      <c r="M2974" s="50" t="str">
        <f t="shared" si="746"/>
        <v>0</v>
      </c>
      <c r="N2974" s="49" t="str">
        <f t="shared" si="747"/>
        <v/>
      </c>
      <c r="O2974" s="1"/>
      <c r="P2974" s="112"/>
      <c r="Q2974" s="4"/>
      <c r="R2974" s="4"/>
      <c r="S2974" s="54" t="str">
        <f t="shared" si="748"/>
        <v/>
      </c>
      <c r="T2974" s="51"/>
      <c r="U2974" s="53"/>
      <c r="V2974" s="233"/>
      <c r="W2974" s="234" t="str">
        <f t="shared" si="749"/>
        <v/>
      </c>
      <c r="X2974" s="52"/>
      <c r="Y2974" s="53"/>
      <c r="Z2974" s="53"/>
      <c r="AA2974" s="53"/>
      <c r="AB2974" s="54" t="str">
        <f t="shared" si="750"/>
        <v/>
      </c>
      <c r="AC2974" s="54" t="str">
        <f t="shared" si="751"/>
        <v/>
      </c>
      <c r="AD2974" s="52"/>
      <c r="AE2974" s="53"/>
      <c r="AF2974" s="53"/>
      <c r="AG2974" s="53"/>
      <c r="AH2974" s="54" t="str">
        <f t="shared" si="752"/>
        <v/>
      </c>
      <c r="AI2974" s="54" t="str">
        <f t="shared" si="753"/>
        <v/>
      </c>
      <c r="AJ2974" s="52"/>
      <c r="AK2974" s="55"/>
      <c r="AL2974" s="55"/>
      <c r="AM2974" s="55"/>
      <c r="AN2974" s="54" t="str">
        <f t="shared" si="754"/>
        <v/>
      </c>
      <c r="AO2974" s="54" t="str">
        <f t="shared" si="755"/>
        <v/>
      </c>
      <c r="AP2974" s="53"/>
      <c r="AQ2974" s="53"/>
      <c r="AR2974" s="1"/>
      <c r="AS2974" s="1"/>
    </row>
    <row r="2975" spans="1:45" ht="18.75" customHeight="1" x14ac:dyDescent="0.35">
      <c r="A2975" s="1"/>
      <c r="B2975" s="49">
        <f>IF(R2975="",0,COUNTIF($R$7:R2975,R2975))</f>
        <v>0</v>
      </c>
      <c r="C2975" s="49" t="str">
        <f t="shared" si="740"/>
        <v>0</v>
      </c>
      <c r="D2975" s="49">
        <f>IF(X2975="",0,COUNTIF($X$7:X2975,X2975))</f>
        <v>0</v>
      </c>
      <c r="E2975" s="49" t="str">
        <f t="shared" si="741"/>
        <v>0</v>
      </c>
      <c r="F2975" s="49">
        <f>IF(AD2975="",0,COUNTIF($AD$7:AD2975,AD2975))</f>
        <v>0</v>
      </c>
      <c r="G2975" s="49" t="str">
        <f t="shared" si="742"/>
        <v>0</v>
      </c>
      <c r="H2975" s="49">
        <f>IF(AJ2975="",0,COUNTIF($AJ$7:AJ2975,AJ2975))</f>
        <v>0</v>
      </c>
      <c r="I2975" s="49" t="str">
        <f t="shared" si="743"/>
        <v>0</v>
      </c>
      <c r="J2975" s="120">
        <f t="shared" si="744"/>
        <v>0</v>
      </c>
      <c r="K2975" s="50" t="str">
        <f t="shared" si="745"/>
        <v>-</v>
      </c>
      <c r="L2975" s="49">
        <f>IF(N2975="",0,COUNTIF($N$7:N2975,N2975))</f>
        <v>0</v>
      </c>
      <c r="M2975" s="50" t="str">
        <f t="shared" si="746"/>
        <v>0</v>
      </c>
      <c r="N2975" s="49" t="str">
        <f t="shared" si="747"/>
        <v/>
      </c>
      <c r="O2975" s="1"/>
      <c r="P2975" s="112"/>
      <c r="Q2975" s="4"/>
      <c r="R2975" s="4"/>
      <c r="S2975" s="54" t="str">
        <f t="shared" si="748"/>
        <v/>
      </c>
      <c r="T2975" s="51"/>
      <c r="U2975" s="53"/>
      <c r="V2975" s="233"/>
      <c r="W2975" s="234" t="str">
        <f t="shared" si="749"/>
        <v/>
      </c>
      <c r="X2975" s="52"/>
      <c r="Y2975" s="53"/>
      <c r="Z2975" s="53"/>
      <c r="AA2975" s="53"/>
      <c r="AB2975" s="54" t="str">
        <f t="shared" si="750"/>
        <v/>
      </c>
      <c r="AC2975" s="54" t="str">
        <f t="shared" si="751"/>
        <v/>
      </c>
      <c r="AD2975" s="52"/>
      <c r="AE2975" s="53"/>
      <c r="AF2975" s="53"/>
      <c r="AG2975" s="53"/>
      <c r="AH2975" s="54" t="str">
        <f t="shared" si="752"/>
        <v/>
      </c>
      <c r="AI2975" s="54" t="str">
        <f t="shared" si="753"/>
        <v/>
      </c>
      <c r="AJ2975" s="52"/>
      <c r="AK2975" s="55"/>
      <c r="AL2975" s="55"/>
      <c r="AM2975" s="55"/>
      <c r="AN2975" s="54" t="str">
        <f t="shared" si="754"/>
        <v/>
      </c>
      <c r="AO2975" s="54" t="str">
        <f t="shared" si="755"/>
        <v/>
      </c>
      <c r="AP2975" s="53"/>
      <c r="AQ2975" s="53"/>
      <c r="AR2975" s="1"/>
      <c r="AS2975" s="1"/>
    </row>
    <row r="2976" spans="1:45" ht="18.75" customHeight="1" x14ac:dyDescent="0.35">
      <c r="A2976" s="1"/>
      <c r="B2976" s="49">
        <f>IF(R2976="",0,COUNTIF($R$7:R2976,R2976))</f>
        <v>0</v>
      </c>
      <c r="C2976" s="49" t="str">
        <f t="shared" si="740"/>
        <v>0</v>
      </c>
      <c r="D2976" s="49">
        <f>IF(X2976="",0,COUNTIF($X$7:X2976,X2976))</f>
        <v>0</v>
      </c>
      <c r="E2976" s="49" t="str">
        <f t="shared" si="741"/>
        <v>0</v>
      </c>
      <c r="F2976" s="49">
        <f>IF(AD2976="",0,COUNTIF($AD$7:AD2976,AD2976))</f>
        <v>0</v>
      </c>
      <c r="G2976" s="49" t="str">
        <f t="shared" si="742"/>
        <v>0</v>
      </c>
      <c r="H2976" s="49">
        <f>IF(AJ2976="",0,COUNTIF($AJ$7:AJ2976,AJ2976))</f>
        <v>0</v>
      </c>
      <c r="I2976" s="49" t="str">
        <f t="shared" si="743"/>
        <v>0</v>
      </c>
      <c r="J2976" s="120">
        <f t="shared" si="744"/>
        <v>0</v>
      </c>
      <c r="K2976" s="50" t="str">
        <f t="shared" si="745"/>
        <v>-</v>
      </c>
      <c r="L2976" s="49">
        <f>IF(N2976="",0,COUNTIF($N$7:N2976,N2976))</f>
        <v>0</v>
      </c>
      <c r="M2976" s="50" t="str">
        <f t="shared" si="746"/>
        <v>0</v>
      </c>
      <c r="N2976" s="49" t="str">
        <f t="shared" si="747"/>
        <v/>
      </c>
      <c r="O2976" s="1"/>
      <c r="P2976" s="112"/>
      <c r="Q2976" s="4"/>
      <c r="R2976" s="4"/>
      <c r="S2976" s="54" t="str">
        <f t="shared" si="748"/>
        <v/>
      </c>
      <c r="T2976" s="51"/>
      <c r="U2976" s="53"/>
      <c r="V2976" s="233"/>
      <c r="W2976" s="234" t="str">
        <f t="shared" si="749"/>
        <v/>
      </c>
      <c r="X2976" s="52"/>
      <c r="Y2976" s="53"/>
      <c r="Z2976" s="53"/>
      <c r="AA2976" s="53"/>
      <c r="AB2976" s="54" t="str">
        <f t="shared" si="750"/>
        <v/>
      </c>
      <c r="AC2976" s="54" t="str">
        <f t="shared" si="751"/>
        <v/>
      </c>
      <c r="AD2976" s="52"/>
      <c r="AE2976" s="53"/>
      <c r="AF2976" s="53"/>
      <c r="AG2976" s="53"/>
      <c r="AH2976" s="54" t="str">
        <f t="shared" si="752"/>
        <v/>
      </c>
      <c r="AI2976" s="54" t="str">
        <f t="shared" si="753"/>
        <v/>
      </c>
      <c r="AJ2976" s="52"/>
      <c r="AK2976" s="55"/>
      <c r="AL2976" s="55"/>
      <c r="AM2976" s="55"/>
      <c r="AN2976" s="54" t="str">
        <f t="shared" si="754"/>
        <v/>
      </c>
      <c r="AO2976" s="54" t="str">
        <f t="shared" si="755"/>
        <v/>
      </c>
      <c r="AP2976" s="53"/>
      <c r="AQ2976" s="53"/>
      <c r="AR2976" s="1"/>
      <c r="AS2976" s="1"/>
    </row>
    <row r="2977" spans="1:45" ht="18.75" customHeight="1" x14ac:dyDescent="0.35">
      <c r="A2977" s="1"/>
      <c r="B2977" s="49">
        <f>IF(R2977="",0,COUNTIF($R$7:R2977,R2977))</f>
        <v>0</v>
      </c>
      <c r="C2977" s="49" t="str">
        <f t="shared" si="740"/>
        <v>0</v>
      </c>
      <c r="D2977" s="49">
        <f>IF(X2977="",0,COUNTIF($X$7:X2977,X2977))</f>
        <v>0</v>
      </c>
      <c r="E2977" s="49" t="str">
        <f t="shared" si="741"/>
        <v>0</v>
      </c>
      <c r="F2977" s="49">
        <f>IF(AD2977="",0,COUNTIF($AD$7:AD2977,AD2977))</f>
        <v>0</v>
      </c>
      <c r="G2977" s="49" t="str">
        <f t="shared" si="742"/>
        <v>0</v>
      </c>
      <c r="H2977" s="49">
        <f>IF(AJ2977="",0,COUNTIF($AJ$7:AJ2977,AJ2977))</f>
        <v>0</v>
      </c>
      <c r="I2977" s="49" t="str">
        <f t="shared" si="743"/>
        <v>0</v>
      </c>
      <c r="J2977" s="120">
        <f t="shared" si="744"/>
        <v>0</v>
      </c>
      <c r="K2977" s="50" t="str">
        <f t="shared" si="745"/>
        <v>-</v>
      </c>
      <c r="L2977" s="49">
        <f>IF(N2977="",0,COUNTIF($N$7:N2977,N2977))</f>
        <v>0</v>
      </c>
      <c r="M2977" s="50" t="str">
        <f t="shared" si="746"/>
        <v>0</v>
      </c>
      <c r="N2977" s="49" t="str">
        <f t="shared" si="747"/>
        <v/>
      </c>
      <c r="O2977" s="1"/>
      <c r="P2977" s="112"/>
      <c r="Q2977" s="4"/>
      <c r="R2977" s="4"/>
      <c r="S2977" s="54" t="str">
        <f t="shared" si="748"/>
        <v/>
      </c>
      <c r="T2977" s="51"/>
      <c r="U2977" s="53"/>
      <c r="V2977" s="233"/>
      <c r="W2977" s="234" t="str">
        <f t="shared" si="749"/>
        <v/>
      </c>
      <c r="X2977" s="52"/>
      <c r="Y2977" s="53"/>
      <c r="Z2977" s="53"/>
      <c r="AA2977" s="53"/>
      <c r="AB2977" s="54" t="str">
        <f t="shared" si="750"/>
        <v/>
      </c>
      <c r="AC2977" s="54" t="str">
        <f t="shared" si="751"/>
        <v/>
      </c>
      <c r="AD2977" s="52"/>
      <c r="AE2977" s="53"/>
      <c r="AF2977" s="53"/>
      <c r="AG2977" s="53"/>
      <c r="AH2977" s="54" t="str">
        <f t="shared" si="752"/>
        <v/>
      </c>
      <c r="AI2977" s="54" t="str">
        <f t="shared" si="753"/>
        <v/>
      </c>
      <c r="AJ2977" s="52"/>
      <c r="AK2977" s="55"/>
      <c r="AL2977" s="55"/>
      <c r="AM2977" s="55"/>
      <c r="AN2977" s="54" t="str">
        <f t="shared" si="754"/>
        <v/>
      </c>
      <c r="AO2977" s="54" t="str">
        <f t="shared" si="755"/>
        <v/>
      </c>
      <c r="AP2977" s="53"/>
      <c r="AQ2977" s="53"/>
      <c r="AR2977" s="1"/>
      <c r="AS2977" s="1"/>
    </row>
    <row r="2978" spans="1:45" ht="18.75" customHeight="1" x14ac:dyDescent="0.35">
      <c r="A2978" s="1"/>
      <c r="B2978" s="49">
        <f>IF(R2978="",0,COUNTIF($R$7:R2978,R2978))</f>
        <v>0</v>
      </c>
      <c r="C2978" s="49" t="str">
        <f t="shared" si="740"/>
        <v>0</v>
      </c>
      <c r="D2978" s="49">
        <f>IF(X2978="",0,COUNTIF($X$7:X2978,X2978))</f>
        <v>0</v>
      </c>
      <c r="E2978" s="49" t="str">
        <f t="shared" si="741"/>
        <v>0</v>
      </c>
      <c r="F2978" s="49">
        <f>IF(AD2978="",0,COUNTIF($AD$7:AD2978,AD2978))</f>
        <v>0</v>
      </c>
      <c r="G2978" s="49" t="str">
        <f t="shared" si="742"/>
        <v>0</v>
      </c>
      <c r="H2978" s="49">
        <f>IF(AJ2978="",0,COUNTIF($AJ$7:AJ2978,AJ2978))</f>
        <v>0</v>
      </c>
      <c r="I2978" s="49" t="str">
        <f t="shared" si="743"/>
        <v>0</v>
      </c>
      <c r="J2978" s="120">
        <f t="shared" si="744"/>
        <v>0</v>
      </c>
      <c r="K2978" s="50" t="str">
        <f t="shared" si="745"/>
        <v>-</v>
      </c>
      <c r="L2978" s="49">
        <f>IF(N2978="",0,COUNTIF($N$7:N2978,N2978))</f>
        <v>0</v>
      </c>
      <c r="M2978" s="50" t="str">
        <f t="shared" si="746"/>
        <v>0</v>
      </c>
      <c r="N2978" s="49" t="str">
        <f t="shared" si="747"/>
        <v/>
      </c>
      <c r="O2978" s="1"/>
      <c r="P2978" s="112"/>
      <c r="Q2978" s="4"/>
      <c r="R2978" s="4"/>
      <c r="S2978" s="54" t="str">
        <f t="shared" si="748"/>
        <v/>
      </c>
      <c r="T2978" s="51"/>
      <c r="U2978" s="53"/>
      <c r="V2978" s="233"/>
      <c r="W2978" s="234" t="str">
        <f t="shared" si="749"/>
        <v/>
      </c>
      <c r="X2978" s="52"/>
      <c r="Y2978" s="53"/>
      <c r="Z2978" s="53"/>
      <c r="AA2978" s="53"/>
      <c r="AB2978" s="54" t="str">
        <f t="shared" si="750"/>
        <v/>
      </c>
      <c r="AC2978" s="54" t="str">
        <f t="shared" si="751"/>
        <v/>
      </c>
      <c r="AD2978" s="52"/>
      <c r="AE2978" s="53"/>
      <c r="AF2978" s="53"/>
      <c r="AG2978" s="53"/>
      <c r="AH2978" s="54" t="str">
        <f t="shared" si="752"/>
        <v/>
      </c>
      <c r="AI2978" s="54" t="str">
        <f t="shared" si="753"/>
        <v/>
      </c>
      <c r="AJ2978" s="52"/>
      <c r="AK2978" s="55"/>
      <c r="AL2978" s="55"/>
      <c r="AM2978" s="55"/>
      <c r="AN2978" s="54" t="str">
        <f t="shared" si="754"/>
        <v/>
      </c>
      <c r="AO2978" s="54" t="str">
        <f t="shared" si="755"/>
        <v/>
      </c>
      <c r="AP2978" s="53"/>
      <c r="AQ2978" s="53"/>
      <c r="AR2978" s="1"/>
      <c r="AS2978" s="1"/>
    </row>
    <row r="2979" spans="1:45" ht="18.75" customHeight="1" x14ac:dyDescent="0.35">
      <c r="A2979" s="1"/>
      <c r="B2979" s="49">
        <f>IF(R2979="",0,COUNTIF($R$7:R2979,R2979))</f>
        <v>0</v>
      </c>
      <c r="C2979" s="49" t="str">
        <f t="shared" si="740"/>
        <v>0</v>
      </c>
      <c r="D2979" s="49">
        <f>IF(X2979="",0,COUNTIF($X$7:X2979,X2979))</f>
        <v>0</v>
      </c>
      <c r="E2979" s="49" t="str">
        <f t="shared" si="741"/>
        <v>0</v>
      </c>
      <c r="F2979" s="49">
        <f>IF(AD2979="",0,COUNTIF($AD$7:AD2979,AD2979))</f>
        <v>0</v>
      </c>
      <c r="G2979" s="49" t="str">
        <f t="shared" si="742"/>
        <v>0</v>
      </c>
      <c r="H2979" s="49">
        <f>IF(AJ2979="",0,COUNTIF($AJ$7:AJ2979,AJ2979))</f>
        <v>0</v>
      </c>
      <c r="I2979" s="49" t="str">
        <f t="shared" si="743"/>
        <v>0</v>
      </c>
      <c r="J2979" s="120">
        <f t="shared" si="744"/>
        <v>0</v>
      </c>
      <c r="K2979" s="50" t="str">
        <f t="shared" si="745"/>
        <v>-</v>
      </c>
      <c r="L2979" s="49">
        <f>IF(N2979="",0,COUNTIF($N$7:N2979,N2979))</f>
        <v>0</v>
      </c>
      <c r="M2979" s="50" t="str">
        <f t="shared" si="746"/>
        <v>0</v>
      </c>
      <c r="N2979" s="49" t="str">
        <f t="shared" si="747"/>
        <v/>
      </c>
      <c r="O2979" s="1"/>
      <c r="P2979" s="112"/>
      <c r="Q2979" s="4"/>
      <c r="R2979" s="4"/>
      <c r="S2979" s="54" t="str">
        <f t="shared" si="748"/>
        <v/>
      </c>
      <c r="T2979" s="51"/>
      <c r="U2979" s="53"/>
      <c r="V2979" s="233"/>
      <c r="W2979" s="234" t="str">
        <f t="shared" si="749"/>
        <v/>
      </c>
      <c r="X2979" s="52"/>
      <c r="Y2979" s="53"/>
      <c r="Z2979" s="53"/>
      <c r="AA2979" s="53"/>
      <c r="AB2979" s="54" t="str">
        <f t="shared" si="750"/>
        <v/>
      </c>
      <c r="AC2979" s="54" t="str">
        <f t="shared" si="751"/>
        <v/>
      </c>
      <c r="AD2979" s="52"/>
      <c r="AE2979" s="53"/>
      <c r="AF2979" s="53"/>
      <c r="AG2979" s="53"/>
      <c r="AH2979" s="54" t="str">
        <f t="shared" si="752"/>
        <v/>
      </c>
      <c r="AI2979" s="54" t="str">
        <f t="shared" si="753"/>
        <v/>
      </c>
      <c r="AJ2979" s="52"/>
      <c r="AK2979" s="55"/>
      <c r="AL2979" s="55"/>
      <c r="AM2979" s="55"/>
      <c r="AN2979" s="54" t="str">
        <f t="shared" si="754"/>
        <v/>
      </c>
      <c r="AO2979" s="54" t="str">
        <f t="shared" si="755"/>
        <v/>
      </c>
      <c r="AP2979" s="53"/>
      <c r="AQ2979" s="53"/>
      <c r="AR2979" s="1"/>
      <c r="AS2979" s="1"/>
    </row>
    <row r="2980" spans="1:45" ht="18.75" customHeight="1" x14ac:dyDescent="0.35">
      <c r="A2980" s="1"/>
      <c r="B2980" s="49">
        <f>IF(R2980="",0,COUNTIF($R$7:R2980,R2980))</f>
        <v>0</v>
      </c>
      <c r="C2980" s="49" t="str">
        <f t="shared" si="740"/>
        <v>0</v>
      </c>
      <c r="D2980" s="49">
        <f>IF(X2980="",0,COUNTIF($X$7:X2980,X2980))</f>
        <v>0</v>
      </c>
      <c r="E2980" s="49" t="str">
        <f t="shared" si="741"/>
        <v>0</v>
      </c>
      <c r="F2980" s="49">
        <f>IF(AD2980="",0,COUNTIF($AD$7:AD2980,AD2980))</f>
        <v>0</v>
      </c>
      <c r="G2980" s="49" t="str">
        <f t="shared" si="742"/>
        <v>0</v>
      </c>
      <c r="H2980" s="49">
        <f>IF(AJ2980="",0,COUNTIF($AJ$7:AJ2980,AJ2980))</f>
        <v>0</v>
      </c>
      <c r="I2980" s="49" t="str">
        <f t="shared" si="743"/>
        <v>0</v>
      </c>
      <c r="J2980" s="120">
        <f t="shared" si="744"/>
        <v>0</v>
      </c>
      <c r="K2980" s="50" t="str">
        <f t="shared" si="745"/>
        <v>-</v>
      </c>
      <c r="L2980" s="49">
        <f>IF(N2980="",0,COUNTIF($N$7:N2980,N2980))</f>
        <v>0</v>
      </c>
      <c r="M2980" s="50" t="str">
        <f t="shared" si="746"/>
        <v>0</v>
      </c>
      <c r="N2980" s="49" t="str">
        <f t="shared" si="747"/>
        <v/>
      </c>
      <c r="O2980" s="1"/>
      <c r="P2980" s="112"/>
      <c r="Q2980" s="4"/>
      <c r="R2980" s="4"/>
      <c r="S2980" s="54" t="str">
        <f t="shared" si="748"/>
        <v/>
      </c>
      <c r="T2980" s="51"/>
      <c r="U2980" s="53"/>
      <c r="V2980" s="233"/>
      <c r="W2980" s="234" t="str">
        <f t="shared" si="749"/>
        <v/>
      </c>
      <c r="X2980" s="52"/>
      <c r="Y2980" s="53"/>
      <c r="Z2980" s="53"/>
      <c r="AA2980" s="53"/>
      <c r="AB2980" s="54" t="str">
        <f t="shared" si="750"/>
        <v/>
      </c>
      <c r="AC2980" s="54" t="str">
        <f t="shared" si="751"/>
        <v/>
      </c>
      <c r="AD2980" s="52"/>
      <c r="AE2980" s="53"/>
      <c r="AF2980" s="53"/>
      <c r="AG2980" s="53"/>
      <c r="AH2980" s="54" t="str">
        <f t="shared" si="752"/>
        <v/>
      </c>
      <c r="AI2980" s="54" t="str">
        <f t="shared" si="753"/>
        <v/>
      </c>
      <c r="AJ2980" s="52"/>
      <c r="AK2980" s="55"/>
      <c r="AL2980" s="55"/>
      <c r="AM2980" s="55"/>
      <c r="AN2980" s="54" t="str">
        <f t="shared" si="754"/>
        <v/>
      </c>
      <c r="AO2980" s="54" t="str">
        <f t="shared" si="755"/>
        <v/>
      </c>
      <c r="AP2980" s="53"/>
      <c r="AQ2980" s="53"/>
      <c r="AR2980" s="1"/>
      <c r="AS2980" s="1"/>
    </row>
    <row r="2981" spans="1:45" ht="18.75" customHeight="1" x14ac:dyDescent="0.35">
      <c r="A2981" s="1"/>
      <c r="B2981" s="49">
        <f>IF(R2981="",0,COUNTIF($R$7:R2981,R2981))</f>
        <v>0</v>
      </c>
      <c r="C2981" s="49" t="str">
        <f t="shared" si="740"/>
        <v>0</v>
      </c>
      <c r="D2981" s="49">
        <f>IF(X2981="",0,COUNTIF($X$7:X2981,X2981))</f>
        <v>0</v>
      </c>
      <c r="E2981" s="49" t="str">
        <f t="shared" si="741"/>
        <v>0</v>
      </c>
      <c r="F2981" s="49">
        <f>IF(AD2981="",0,COUNTIF($AD$7:AD2981,AD2981))</f>
        <v>0</v>
      </c>
      <c r="G2981" s="49" t="str">
        <f t="shared" si="742"/>
        <v>0</v>
      </c>
      <c r="H2981" s="49">
        <f>IF(AJ2981="",0,COUNTIF($AJ$7:AJ2981,AJ2981))</f>
        <v>0</v>
      </c>
      <c r="I2981" s="49" t="str">
        <f t="shared" si="743"/>
        <v>0</v>
      </c>
      <c r="J2981" s="120">
        <f t="shared" si="744"/>
        <v>0</v>
      </c>
      <c r="K2981" s="50" t="str">
        <f t="shared" si="745"/>
        <v>-</v>
      </c>
      <c r="L2981" s="49">
        <f>IF(N2981="",0,COUNTIF($N$7:N2981,N2981))</f>
        <v>0</v>
      </c>
      <c r="M2981" s="50" t="str">
        <f t="shared" si="746"/>
        <v>0</v>
      </c>
      <c r="N2981" s="49" t="str">
        <f t="shared" si="747"/>
        <v/>
      </c>
      <c r="O2981" s="1"/>
      <c r="P2981" s="112"/>
      <c r="Q2981" s="4"/>
      <c r="R2981" s="4"/>
      <c r="S2981" s="54" t="str">
        <f t="shared" si="748"/>
        <v/>
      </c>
      <c r="T2981" s="51"/>
      <c r="U2981" s="53"/>
      <c r="V2981" s="233"/>
      <c r="W2981" s="234" t="str">
        <f t="shared" si="749"/>
        <v/>
      </c>
      <c r="X2981" s="52"/>
      <c r="Y2981" s="53"/>
      <c r="Z2981" s="53"/>
      <c r="AA2981" s="53"/>
      <c r="AB2981" s="54" t="str">
        <f t="shared" si="750"/>
        <v/>
      </c>
      <c r="AC2981" s="54" t="str">
        <f t="shared" si="751"/>
        <v/>
      </c>
      <c r="AD2981" s="52"/>
      <c r="AE2981" s="53"/>
      <c r="AF2981" s="53"/>
      <c r="AG2981" s="53"/>
      <c r="AH2981" s="54" t="str">
        <f t="shared" si="752"/>
        <v/>
      </c>
      <c r="AI2981" s="54" t="str">
        <f t="shared" si="753"/>
        <v/>
      </c>
      <c r="AJ2981" s="52"/>
      <c r="AK2981" s="55"/>
      <c r="AL2981" s="55"/>
      <c r="AM2981" s="55"/>
      <c r="AN2981" s="54" t="str">
        <f t="shared" si="754"/>
        <v/>
      </c>
      <c r="AO2981" s="54" t="str">
        <f t="shared" si="755"/>
        <v/>
      </c>
      <c r="AP2981" s="53"/>
      <c r="AQ2981" s="53"/>
      <c r="AR2981" s="1"/>
      <c r="AS2981" s="1"/>
    </row>
    <row r="2982" spans="1:45" ht="18.75" customHeight="1" x14ac:dyDescent="0.35">
      <c r="A2982" s="1"/>
      <c r="B2982" s="49">
        <f>IF(R2982="",0,COUNTIF($R$7:R2982,R2982))</f>
        <v>0</v>
      </c>
      <c r="C2982" s="49" t="str">
        <f t="shared" si="740"/>
        <v>0</v>
      </c>
      <c r="D2982" s="49">
        <f>IF(X2982="",0,COUNTIF($X$7:X2982,X2982))</f>
        <v>0</v>
      </c>
      <c r="E2982" s="49" t="str">
        <f t="shared" si="741"/>
        <v>0</v>
      </c>
      <c r="F2982" s="49">
        <f>IF(AD2982="",0,COUNTIF($AD$7:AD2982,AD2982))</f>
        <v>0</v>
      </c>
      <c r="G2982" s="49" t="str">
        <f t="shared" si="742"/>
        <v>0</v>
      </c>
      <c r="H2982" s="49">
        <f>IF(AJ2982="",0,COUNTIF($AJ$7:AJ2982,AJ2982))</f>
        <v>0</v>
      </c>
      <c r="I2982" s="49" t="str">
        <f t="shared" si="743"/>
        <v>0</v>
      </c>
      <c r="J2982" s="120">
        <f t="shared" si="744"/>
        <v>0</v>
      </c>
      <c r="K2982" s="50" t="str">
        <f t="shared" si="745"/>
        <v>-</v>
      </c>
      <c r="L2982" s="49">
        <f>IF(N2982="",0,COUNTIF($N$7:N2982,N2982))</f>
        <v>0</v>
      </c>
      <c r="M2982" s="50" t="str">
        <f t="shared" si="746"/>
        <v>0</v>
      </c>
      <c r="N2982" s="49" t="str">
        <f t="shared" si="747"/>
        <v/>
      </c>
      <c r="O2982" s="1"/>
      <c r="P2982" s="112"/>
      <c r="Q2982" s="4"/>
      <c r="R2982" s="4"/>
      <c r="S2982" s="54" t="str">
        <f t="shared" si="748"/>
        <v/>
      </c>
      <c r="T2982" s="51"/>
      <c r="U2982" s="53"/>
      <c r="V2982" s="233"/>
      <c r="W2982" s="234" t="str">
        <f t="shared" si="749"/>
        <v/>
      </c>
      <c r="X2982" s="52"/>
      <c r="Y2982" s="53"/>
      <c r="Z2982" s="53"/>
      <c r="AA2982" s="53"/>
      <c r="AB2982" s="54" t="str">
        <f t="shared" si="750"/>
        <v/>
      </c>
      <c r="AC2982" s="54" t="str">
        <f t="shared" si="751"/>
        <v/>
      </c>
      <c r="AD2982" s="52"/>
      <c r="AE2982" s="53"/>
      <c r="AF2982" s="53"/>
      <c r="AG2982" s="53"/>
      <c r="AH2982" s="54" t="str">
        <f t="shared" si="752"/>
        <v/>
      </c>
      <c r="AI2982" s="54" t="str">
        <f t="shared" si="753"/>
        <v/>
      </c>
      <c r="AJ2982" s="52"/>
      <c r="AK2982" s="55"/>
      <c r="AL2982" s="55"/>
      <c r="AM2982" s="55"/>
      <c r="AN2982" s="54" t="str">
        <f t="shared" si="754"/>
        <v/>
      </c>
      <c r="AO2982" s="54" t="str">
        <f t="shared" si="755"/>
        <v/>
      </c>
      <c r="AP2982" s="53"/>
      <c r="AQ2982" s="53"/>
      <c r="AR2982" s="1"/>
      <c r="AS2982" s="1"/>
    </row>
    <row r="2983" spans="1:45" ht="18.75" customHeight="1" x14ac:dyDescent="0.35">
      <c r="A2983" s="1"/>
      <c r="B2983" s="49">
        <f>IF(R2983="",0,COUNTIF($R$7:R2983,R2983))</f>
        <v>0</v>
      </c>
      <c r="C2983" s="49" t="str">
        <f t="shared" si="740"/>
        <v>0</v>
      </c>
      <c r="D2983" s="49">
        <f>IF(X2983="",0,COUNTIF($X$7:X2983,X2983))</f>
        <v>0</v>
      </c>
      <c r="E2983" s="49" t="str">
        <f t="shared" si="741"/>
        <v>0</v>
      </c>
      <c r="F2983" s="49">
        <f>IF(AD2983="",0,COUNTIF($AD$7:AD2983,AD2983))</f>
        <v>0</v>
      </c>
      <c r="G2983" s="49" t="str">
        <f t="shared" si="742"/>
        <v>0</v>
      </c>
      <c r="H2983" s="49">
        <f>IF(AJ2983="",0,COUNTIF($AJ$7:AJ2983,AJ2983))</f>
        <v>0</v>
      </c>
      <c r="I2983" s="49" t="str">
        <f t="shared" si="743"/>
        <v>0</v>
      </c>
      <c r="J2983" s="120">
        <f t="shared" si="744"/>
        <v>0</v>
      </c>
      <c r="K2983" s="50" t="str">
        <f t="shared" si="745"/>
        <v>-</v>
      </c>
      <c r="L2983" s="49">
        <f>IF(N2983="",0,COUNTIF($N$7:N2983,N2983))</f>
        <v>0</v>
      </c>
      <c r="M2983" s="50" t="str">
        <f t="shared" si="746"/>
        <v>0</v>
      </c>
      <c r="N2983" s="49" t="str">
        <f t="shared" si="747"/>
        <v/>
      </c>
      <c r="O2983" s="1"/>
      <c r="P2983" s="112"/>
      <c r="Q2983" s="4"/>
      <c r="R2983" s="4"/>
      <c r="S2983" s="54" t="str">
        <f t="shared" si="748"/>
        <v/>
      </c>
      <c r="T2983" s="51"/>
      <c r="U2983" s="53"/>
      <c r="V2983" s="233"/>
      <c r="W2983" s="234" t="str">
        <f t="shared" si="749"/>
        <v/>
      </c>
      <c r="X2983" s="52"/>
      <c r="Y2983" s="53"/>
      <c r="Z2983" s="53"/>
      <c r="AA2983" s="53"/>
      <c r="AB2983" s="54" t="str">
        <f t="shared" si="750"/>
        <v/>
      </c>
      <c r="AC2983" s="54" t="str">
        <f t="shared" si="751"/>
        <v/>
      </c>
      <c r="AD2983" s="52"/>
      <c r="AE2983" s="53"/>
      <c r="AF2983" s="53"/>
      <c r="AG2983" s="53"/>
      <c r="AH2983" s="54" t="str">
        <f t="shared" si="752"/>
        <v/>
      </c>
      <c r="AI2983" s="54" t="str">
        <f t="shared" si="753"/>
        <v/>
      </c>
      <c r="AJ2983" s="52"/>
      <c r="AK2983" s="55"/>
      <c r="AL2983" s="55"/>
      <c r="AM2983" s="55"/>
      <c r="AN2983" s="54" t="str">
        <f t="shared" si="754"/>
        <v/>
      </c>
      <c r="AO2983" s="54" t="str">
        <f t="shared" si="755"/>
        <v/>
      </c>
      <c r="AP2983" s="53"/>
      <c r="AQ2983" s="53"/>
      <c r="AR2983" s="1"/>
      <c r="AS2983" s="1"/>
    </row>
    <row r="2984" spans="1:45" ht="18.75" customHeight="1" x14ac:dyDescent="0.35">
      <c r="A2984" s="1"/>
      <c r="B2984" s="49">
        <f>IF(R2984="",0,COUNTIF($R$7:R2984,R2984))</f>
        <v>0</v>
      </c>
      <c r="C2984" s="49" t="str">
        <f t="shared" si="740"/>
        <v>0</v>
      </c>
      <c r="D2984" s="49">
        <f>IF(X2984="",0,COUNTIF($X$7:X2984,X2984))</f>
        <v>0</v>
      </c>
      <c r="E2984" s="49" t="str">
        <f t="shared" si="741"/>
        <v>0</v>
      </c>
      <c r="F2984" s="49">
        <f>IF(AD2984="",0,COUNTIF($AD$7:AD2984,AD2984))</f>
        <v>0</v>
      </c>
      <c r="G2984" s="49" t="str">
        <f t="shared" si="742"/>
        <v>0</v>
      </c>
      <c r="H2984" s="49">
        <f>IF(AJ2984="",0,COUNTIF($AJ$7:AJ2984,AJ2984))</f>
        <v>0</v>
      </c>
      <c r="I2984" s="49" t="str">
        <f t="shared" si="743"/>
        <v>0</v>
      </c>
      <c r="J2984" s="120">
        <f t="shared" si="744"/>
        <v>0</v>
      </c>
      <c r="K2984" s="50" t="str">
        <f t="shared" si="745"/>
        <v>-</v>
      </c>
      <c r="L2984" s="49">
        <f>IF(N2984="",0,COUNTIF($N$7:N2984,N2984))</f>
        <v>0</v>
      </c>
      <c r="M2984" s="50" t="str">
        <f t="shared" si="746"/>
        <v>0</v>
      </c>
      <c r="N2984" s="49" t="str">
        <f t="shared" si="747"/>
        <v/>
      </c>
      <c r="O2984" s="1"/>
      <c r="P2984" s="112"/>
      <c r="Q2984" s="4"/>
      <c r="R2984" s="4"/>
      <c r="S2984" s="54" t="str">
        <f t="shared" si="748"/>
        <v/>
      </c>
      <c r="T2984" s="51"/>
      <c r="U2984" s="53"/>
      <c r="V2984" s="233"/>
      <c r="W2984" s="234" t="str">
        <f t="shared" si="749"/>
        <v/>
      </c>
      <c r="X2984" s="52"/>
      <c r="Y2984" s="53"/>
      <c r="Z2984" s="53"/>
      <c r="AA2984" s="53"/>
      <c r="AB2984" s="54" t="str">
        <f t="shared" si="750"/>
        <v/>
      </c>
      <c r="AC2984" s="54" t="str">
        <f t="shared" si="751"/>
        <v/>
      </c>
      <c r="AD2984" s="52"/>
      <c r="AE2984" s="53"/>
      <c r="AF2984" s="53"/>
      <c r="AG2984" s="53"/>
      <c r="AH2984" s="54" t="str">
        <f t="shared" si="752"/>
        <v/>
      </c>
      <c r="AI2984" s="54" t="str">
        <f t="shared" si="753"/>
        <v/>
      </c>
      <c r="AJ2984" s="52"/>
      <c r="AK2984" s="55"/>
      <c r="AL2984" s="55"/>
      <c r="AM2984" s="55"/>
      <c r="AN2984" s="54" t="str">
        <f t="shared" si="754"/>
        <v/>
      </c>
      <c r="AO2984" s="54" t="str">
        <f t="shared" si="755"/>
        <v/>
      </c>
      <c r="AP2984" s="53"/>
      <c r="AQ2984" s="53"/>
      <c r="AR2984" s="1"/>
      <c r="AS2984" s="1"/>
    </row>
    <row r="2985" spans="1:45" ht="18.75" customHeight="1" x14ac:dyDescent="0.35">
      <c r="A2985" s="1"/>
      <c r="B2985" s="49">
        <f>IF(R2985="",0,COUNTIF($R$7:R2985,R2985))</f>
        <v>0</v>
      </c>
      <c r="C2985" s="49" t="str">
        <f t="shared" si="740"/>
        <v>0</v>
      </c>
      <c r="D2985" s="49">
        <f>IF(X2985="",0,COUNTIF($X$7:X2985,X2985))</f>
        <v>0</v>
      </c>
      <c r="E2985" s="49" t="str">
        <f t="shared" si="741"/>
        <v>0</v>
      </c>
      <c r="F2985" s="49">
        <f>IF(AD2985="",0,COUNTIF($AD$7:AD2985,AD2985))</f>
        <v>0</v>
      </c>
      <c r="G2985" s="49" t="str">
        <f t="shared" si="742"/>
        <v>0</v>
      </c>
      <c r="H2985" s="49">
        <f>IF(AJ2985="",0,COUNTIF($AJ$7:AJ2985,AJ2985))</f>
        <v>0</v>
      </c>
      <c r="I2985" s="49" t="str">
        <f t="shared" si="743"/>
        <v>0</v>
      </c>
      <c r="J2985" s="120">
        <f t="shared" si="744"/>
        <v>0</v>
      </c>
      <c r="K2985" s="50" t="str">
        <f t="shared" si="745"/>
        <v>-</v>
      </c>
      <c r="L2985" s="49">
        <f>IF(N2985="",0,COUNTIF($N$7:N2985,N2985))</f>
        <v>0</v>
      </c>
      <c r="M2985" s="50" t="str">
        <f t="shared" si="746"/>
        <v>0</v>
      </c>
      <c r="N2985" s="49" t="str">
        <f t="shared" si="747"/>
        <v/>
      </c>
      <c r="O2985" s="1"/>
      <c r="P2985" s="112"/>
      <c r="Q2985" s="4"/>
      <c r="R2985" s="4"/>
      <c r="S2985" s="54" t="str">
        <f t="shared" si="748"/>
        <v/>
      </c>
      <c r="T2985" s="51"/>
      <c r="U2985" s="53"/>
      <c r="V2985" s="233"/>
      <c r="W2985" s="234" t="str">
        <f t="shared" si="749"/>
        <v/>
      </c>
      <c r="X2985" s="52"/>
      <c r="Y2985" s="53"/>
      <c r="Z2985" s="53"/>
      <c r="AA2985" s="53"/>
      <c r="AB2985" s="54" t="str">
        <f t="shared" si="750"/>
        <v/>
      </c>
      <c r="AC2985" s="54" t="str">
        <f t="shared" si="751"/>
        <v/>
      </c>
      <c r="AD2985" s="52"/>
      <c r="AE2985" s="53"/>
      <c r="AF2985" s="53"/>
      <c r="AG2985" s="53"/>
      <c r="AH2985" s="54" t="str">
        <f t="shared" si="752"/>
        <v/>
      </c>
      <c r="AI2985" s="54" t="str">
        <f t="shared" si="753"/>
        <v/>
      </c>
      <c r="AJ2985" s="52"/>
      <c r="AK2985" s="55"/>
      <c r="AL2985" s="55"/>
      <c r="AM2985" s="55"/>
      <c r="AN2985" s="54" t="str">
        <f t="shared" si="754"/>
        <v/>
      </c>
      <c r="AO2985" s="54" t="str">
        <f t="shared" si="755"/>
        <v/>
      </c>
      <c r="AP2985" s="53"/>
      <c r="AQ2985" s="53"/>
      <c r="AR2985" s="1"/>
      <c r="AS2985" s="1"/>
    </row>
    <row r="2986" spans="1:45" ht="18.75" customHeight="1" x14ac:dyDescent="0.35">
      <c r="A2986" s="1"/>
      <c r="B2986" s="49">
        <f>IF(R2986="",0,COUNTIF($R$7:R2986,R2986))</f>
        <v>0</v>
      </c>
      <c r="C2986" s="49" t="str">
        <f t="shared" si="740"/>
        <v>0</v>
      </c>
      <c r="D2986" s="49">
        <f>IF(X2986="",0,COUNTIF($X$7:X2986,X2986))</f>
        <v>0</v>
      </c>
      <c r="E2986" s="49" t="str">
        <f t="shared" si="741"/>
        <v>0</v>
      </c>
      <c r="F2986" s="49">
        <f>IF(AD2986="",0,COUNTIF($AD$7:AD2986,AD2986))</f>
        <v>0</v>
      </c>
      <c r="G2986" s="49" t="str">
        <f t="shared" si="742"/>
        <v>0</v>
      </c>
      <c r="H2986" s="49">
        <f>IF(AJ2986="",0,COUNTIF($AJ$7:AJ2986,AJ2986))</f>
        <v>0</v>
      </c>
      <c r="I2986" s="49" t="str">
        <f t="shared" si="743"/>
        <v>0</v>
      </c>
      <c r="J2986" s="120">
        <f t="shared" si="744"/>
        <v>0</v>
      </c>
      <c r="K2986" s="50" t="str">
        <f t="shared" si="745"/>
        <v>-</v>
      </c>
      <c r="L2986" s="49">
        <f>IF(N2986="",0,COUNTIF($N$7:N2986,N2986))</f>
        <v>0</v>
      </c>
      <c r="M2986" s="50" t="str">
        <f t="shared" si="746"/>
        <v>0</v>
      </c>
      <c r="N2986" s="49" t="str">
        <f t="shared" si="747"/>
        <v/>
      </c>
      <c r="O2986" s="1"/>
      <c r="P2986" s="112"/>
      <c r="Q2986" s="4"/>
      <c r="R2986" s="4"/>
      <c r="S2986" s="54" t="str">
        <f t="shared" si="748"/>
        <v/>
      </c>
      <c r="T2986" s="51"/>
      <c r="U2986" s="53"/>
      <c r="V2986" s="233"/>
      <c r="W2986" s="234" t="str">
        <f t="shared" si="749"/>
        <v/>
      </c>
      <c r="X2986" s="52"/>
      <c r="Y2986" s="53"/>
      <c r="Z2986" s="53"/>
      <c r="AA2986" s="53"/>
      <c r="AB2986" s="54" t="str">
        <f t="shared" si="750"/>
        <v/>
      </c>
      <c r="AC2986" s="54" t="str">
        <f t="shared" si="751"/>
        <v/>
      </c>
      <c r="AD2986" s="52"/>
      <c r="AE2986" s="53"/>
      <c r="AF2986" s="53"/>
      <c r="AG2986" s="53"/>
      <c r="AH2986" s="54" t="str">
        <f t="shared" si="752"/>
        <v/>
      </c>
      <c r="AI2986" s="54" t="str">
        <f t="shared" si="753"/>
        <v/>
      </c>
      <c r="AJ2986" s="52"/>
      <c r="AK2986" s="55"/>
      <c r="AL2986" s="55"/>
      <c r="AM2986" s="55"/>
      <c r="AN2986" s="54" t="str">
        <f t="shared" si="754"/>
        <v/>
      </c>
      <c r="AO2986" s="54" t="str">
        <f t="shared" si="755"/>
        <v/>
      </c>
      <c r="AP2986" s="53"/>
      <c r="AQ2986" s="53"/>
      <c r="AR2986" s="1"/>
      <c r="AS2986" s="1"/>
    </row>
    <row r="2987" spans="1:45" ht="18.75" customHeight="1" x14ac:dyDescent="0.35">
      <c r="A2987" s="1"/>
      <c r="B2987" s="49">
        <f>IF(R2987="",0,COUNTIF($R$7:R2987,R2987))</f>
        <v>0</v>
      </c>
      <c r="C2987" s="49" t="str">
        <f t="shared" si="740"/>
        <v>0</v>
      </c>
      <c r="D2987" s="49">
        <f>IF(X2987="",0,COUNTIF($X$7:X2987,X2987))</f>
        <v>0</v>
      </c>
      <c r="E2987" s="49" t="str">
        <f t="shared" si="741"/>
        <v>0</v>
      </c>
      <c r="F2987" s="49">
        <f>IF(AD2987="",0,COUNTIF($AD$7:AD2987,AD2987))</f>
        <v>0</v>
      </c>
      <c r="G2987" s="49" t="str">
        <f t="shared" si="742"/>
        <v>0</v>
      </c>
      <c r="H2987" s="49">
        <f>IF(AJ2987="",0,COUNTIF($AJ$7:AJ2987,AJ2987))</f>
        <v>0</v>
      </c>
      <c r="I2987" s="49" t="str">
        <f t="shared" si="743"/>
        <v>0</v>
      </c>
      <c r="J2987" s="120">
        <f t="shared" si="744"/>
        <v>0</v>
      </c>
      <c r="K2987" s="50" t="str">
        <f t="shared" si="745"/>
        <v>-</v>
      </c>
      <c r="L2987" s="49">
        <f>IF(N2987="",0,COUNTIF($N$7:N2987,N2987))</f>
        <v>0</v>
      </c>
      <c r="M2987" s="50" t="str">
        <f t="shared" si="746"/>
        <v>0</v>
      </c>
      <c r="N2987" s="49" t="str">
        <f t="shared" si="747"/>
        <v/>
      </c>
      <c r="O2987" s="1"/>
      <c r="P2987" s="112"/>
      <c r="Q2987" s="4"/>
      <c r="R2987" s="4"/>
      <c r="S2987" s="54" t="str">
        <f t="shared" si="748"/>
        <v/>
      </c>
      <c r="T2987" s="51"/>
      <c r="U2987" s="53"/>
      <c r="V2987" s="233"/>
      <c r="W2987" s="234" t="str">
        <f t="shared" si="749"/>
        <v/>
      </c>
      <c r="X2987" s="52"/>
      <c r="Y2987" s="53"/>
      <c r="Z2987" s="53"/>
      <c r="AA2987" s="53"/>
      <c r="AB2987" s="54" t="str">
        <f t="shared" si="750"/>
        <v/>
      </c>
      <c r="AC2987" s="54" t="str">
        <f t="shared" si="751"/>
        <v/>
      </c>
      <c r="AD2987" s="52"/>
      <c r="AE2987" s="53"/>
      <c r="AF2987" s="53"/>
      <c r="AG2987" s="53"/>
      <c r="AH2987" s="54" t="str">
        <f t="shared" si="752"/>
        <v/>
      </c>
      <c r="AI2987" s="54" t="str">
        <f t="shared" si="753"/>
        <v/>
      </c>
      <c r="AJ2987" s="52"/>
      <c r="AK2987" s="55"/>
      <c r="AL2987" s="55"/>
      <c r="AM2987" s="55"/>
      <c r="AN2987" s="54" t="str">
        <f t="shared" si="754"/>
        <v/>
      </c>
      <c r="AO2987" s="54" t="str">
        <f t="shared" si="755"/>
        <v/>
      </c>
      <c r="AP2987" s="53"/>
      <c r="AQ2987" s="53"/>
      <c r="AR2987" s="1"/>
      <c r="AS2987" s="1"/>
    </row>
    <row r="2988" spans="1:45" ht="18.75" customHeight="1" x14ac:dyDescent="0.35">
      <c r="A2988" s="1"/>
      <c r="B2988" s="49">
        <f>IF(R2988="",0,COUNTIF($R$7:R2988,R2988))</f>
        <v>0</v>
      </c>
      <c r="C2988" s="49" t="str">
        <f t="shared" si="740"/>
        <v>0</v>
      </c>
      <c r="D2988" s="49">
        <f>IF(X2988="",0,COUNTIF($X$7:X2988,X2988))</f>
        <v>0</v>
      </c>
      <c r="E2988" s="49" t="str">
        <f t="shared" si="741"/>
        <v>0</v>
      </c>
      <c r="F2988" s="49">
        <f>IF(AD2988="",0,COUNTIF($AD$7:AD2988,AD2988))</f>
        <v>0</v>
      </c>
      <c r="G2988" s="49" t="str">
        <f t="shared" si="742"/>
        <v>0</v>
      </c>
      <c r="H2988" s="49">
        <f>IF(AJ2988="",0,COUNTIF($AJ$7:AJ2988,AJ2988))</f>
        <v>0</v>
      </c>
      <c r="I2988" s="49" t="str">
        <f t="shared" si="743"/>
        <v>0</v>
      </c>
      <c r="J2988" s="120">
        <f t="shared" si="744"/>
        <v>0</v>
      </c>
      <c r="K2988" s="50" t="str">
        <f t="shared" si="745"/>
        <v>-</v>
      </c>
      <c r="L2988" s="49">
        <f>IF(N2988="",0,COUNTIF($N$7:N2988,N2988))</f>
        <v>0</v>
      </c>
      <c r="M2988" s="50" t="str">
        <f t="shared" si="746"/>
        <v>0</v>
      </c>
      <c r="N2988" s="49" t="str">
        <f t="shared" si="747"/>
        <v/>
      </c>
      <c r="O2988" s="1"/>
      <c r="P2988" s="112"/>
      <c r="Q2988" s="4"/>
      <c r="R2988" s="4"/>
      <c r="S2988" s="54" t="str">
        <f t="shared" si="748"/>
        <v/>
      </c>
      <c r="T2988" s="51"/>
      <c r="U2988" s="53"/>
      <c r="V2988" s="233"/>
      <c r="W2988" s="234" t="str">
        <f t="shared" si="749"/>
        <v/>
      </c>
      <c r="X2988" s="52"/>
      <c r="Y2988" s="53"/>
      <c r="Z2988" s="53"/>
      <c r="AA2988" s="53"/>
      <c r="AB2988" s="54" t="str">
        <f t="shared" si="750"/>
        <v/>
      </c>
      <c r="AC2988" s="54" t="str">
        <f t="shared" si="751"/>
        <v/>
      </c>
      <c r="AD2988" s="52"/>
      <c r="AE2988" s="53"/>
      <c r="AF2988" s="53"/>
      <c r="AG2988" s="53"/>
      <c r="AH2988" s="54" t="str">
        <f t="shared" si="752"/>
        <v/>
      </c>
      <c r="AI2988" s="54" t="str">
        <f t="shared" si="753"/>
        <v/>
      </c>
      <c r="AJ2988" s="52"/>
      <c r="AK2988" s="55"/>
      <c r="AL2988" s="55"/>
      <c r="AM2988" s="55"/>
      <c r="AN2988" s="54" t="str">
        <f t="shared" si="754"/>
        <v/>
      </c>
      <c r="AO2988" s="54" t="str">
        <f t="shared" si="755"/>
        <v/>
      </c>
      <c r="AP2988" s="53"/>
      <c r="AQ2988" s="53"/>
      <c r="AR2988" s="1"/>
      <c r="AS2988" s="1"/>
    </row>
    <row r="2989" spans="1:45" ht="18.75" customHeight="1" x14ac:dyDescent="0.35">
      <c r="A2989" s="1"/>
      <c r="B2989" s="49">
        <f>IF(R2989="",0,COUNTIF($R$7:R2989,R2989))</f>
        <v>0</v>
      </c>
      <c r="C2989" s="49" t="str">
        <f t="shared" si="740"/>
        <v>0</v>
      </c>
      <c r="D2989" s="49">
        <f>IF(X2989="",0,COUNTIF($X$7:X2989,X2989))</f>
        <v>0</v>
      </c>
      <c r="E2989" s="49" t="str">
        <f t="shared" si="741"/>
        <v>0</v>
      </c>
      <c r="F2989" s="49">
        <f>IF(AD2989="",0,COUNTIF($AD$7:AD2989,AD2989))</f>
        <v>0</v>
      </c>
      <c r="G2989" s="49" t="str">
        <f t="shared" si="742"/>
        <v>0</v>
      </c>
      <c r="H2989" s="49">
        <f>IF(AJ2989="",0,COUNTIF($AJ$7:AJ2989,AJ2989))</f>
        <v>0</v>
      </c>
      <c r="I2989" s="49" t="str">
        <f t="shared" si="743"/>
        <v>0</v>
      </c>
      <c r="J2989" s="120">
        <f t="shared" si="744"/>
        <v>0</v>
      </c>
      <c r="K2989" s="50" t="str">
        <f t="shared" si="745"/>
        <v>-</v>
      </c>
      <c r="L2989" s="49">
        <f>IF(N2989="",0,COUNTIF($N$7:N2989,N2989))</f>
        <v>0</v>
      </c>
      <c r="M2989" s="50" t="str">
        <f t="shared" si="746"/>
        <v>0</v>
      </c>
      <c r="N2989" s="49" t="str">
        <f t="shared" si="747"/>
        <v/>
      </c>
      <c r="O2989" s="1"/>
      <c r="P2989" s="112"/>
      <c r="Q2989" s="4"/>
      <c r="R2989" s="4"/>
      <c r="S2989" s="54" t="str">
        <f t="shared" si="748"/>
        <v/>
      </c>
      <c r="T2989" s="51"/>
      <c r="U2989" s="53"/>
      <c r="V2989" s="233"/>
      <c r="W2989" s="234" t="str">
        <f t="shared" si="749"/>
        <v/>
      </c>
      <c r="X2989" s="52"/>
      <c r="Y2989" s="53"/>
      <c r="Z2989" s="53"/>
      <c r="AA2989" s="53"/>
      <c r="AB2989" s="54" t="str">
        <f t="shared" si="750"/>
        <v/>
      </c>
      <c r="AC2989" s="54" t="str">
        <f t="shared" si="751"/>
        <v/>
      </c>
      <c r="AD2989" s="52"/>
      <c r="AE2989" s="53"/>
      <c r="AF2989" s="53"/>
      <c r="AG2989" s="53"/>
      <c r="AH2989" s="54" t="str">
        <f t="shared" si="752"/>
        <v/>
      </c>
      <c r="AI2989" s="54" t="str">
        <f t="shared" si="753"/>
        <v/>
      </c>
      <c r="AJ2989" s="52"/>
      <c r="AK2989" s="55"/>
      <c r="AL2989" s="55"/>
      <c r="AM2989" s="55"/>
      <c r="AN2989" s="54" t="str">
        <f t="shared" si="754"/>
        <v/>
      </c>
      <c r="AO2989" s="54" t="str">
        <f t="shared" si="755"/>
        <v/>
      </c>
      <c r="AP2989" s="53"/>
      <c r="AQ2989" s="53"/>
      <c r="AR2989" s="1"/>
      <c r="AS2989" s="1"/>
    </row>
    <row r="2990" spans="1:45" ht="18.75" customHeight="1" x14ac:dyDescent="0.35">
      <c r="A2990" s="1"/>
      <c r="B2990" s="49">
        <f>IF(R2990="",0,COUNTIF($R$7:R2990,R2990))</f>
        <v>0</v>
      </c>
      <c r="C2990" s="49" t="str">
        <f t="shared" si="740"/>
        <v>0</v>
      </c>
      <c r="D2990" s="49">
        <f>IF(X2990="",0,COUNTIF($X$7:X2990,X2990))</f>
        <v>0</v>
      </c>
      <c r="E2990" s="49" t="str">
        <f t="shared" si="741"/>
        <v>0</v>
      </c>
      <c r="F2990" s="49">
        <f>IF(AD2990="",0,COUNTIF($AD$7:AD2990,AD2990))</f>
        <v>0</v>
      </c>
      <c r="G2990" s="49" t="str">
        <f t="shared" si="742"/>
        <v>0</v>
      </c>
      <c r="H2990" s="49">
        <f>IF(AJ2990="",0,COUNTIF($AJ$7:AJ2990,AJ2990))</f>
        <v>0</v>
      </c>
      <c r="I2990" s="49" t="str">
        <f t="shared" si="743"/>
        <v>0</v>
      </c>
      <c r="J2990" s="120">
        <f t="shared" si="744"/>
        <v>0</v>
      </c>
      <c r="K2990" s="50" t="str">
        <f t="shared" si="745"/>
        <v>-</v>
      </c>
      <c r="L2990" s="49">
        <f>IF(N2990="",0,COUNTIF($N$7:N2990,N2990))</f>
        <v>0</v>
      </c>
      <c r="M2990" s="50" t="str">
        <f t="shared" si="746"/>
        <v>0</v>
      </c>
      <c r="N2990" s="49" t="str">
        <f t="shared" si="747"/>
        <v/>
      </c>
      <c r="O2990" s="1"/>
      <c r="P2990" s="112"/>
      <c r="Q2990" s="4"/>
      <c r="R2990" s="4"/>
      <c r="S2990" s="54" t="str">
        <f t="shared" si="748"/>
        <v/>
      </c>
      <c r="T2990" s="51"/>
      <c r="U2990" s="53"/>
      <c r="V2990" s="233"/>
      <c r="W2990" s="234" t="str">
        <f t="shared" si="749"/>
        <v/>
      </c>
      <c r="X2990" s="52"/>
      <c r="Y2990" s="53"/>
      <c r="Z2990" s="53"/>
      <c r="AA2990" s="53"/>
      <c r="AB2990" s="54" t="str">
        <f t="shared" si="750"/>
        <v/>
      </c>
      <c r="AC2990" s="54" t="str">
        <f t="shared" si="751"/>
        <v/>
      </c>
      <c r="AD2990" s="52"/>
      <c r="AE2990" s="53"/>
      <c r="AF2990" s="53"/>
      <c r="AG2990" s="53"/>
      <c r="AH2990" s="54" t="str">
        <f t="shared" si="752"/>
        <v/>
      </c>
      <c r="AI2990" s="54" t="str">
        <f t="shared" si="753"/>
        <v/>
      </c>
      <c r="AJ2990" s="52"/>
      <c r="AK2990" s="55"/>
      <c r="AL2990" s="55"/>
      <c r="AM2990" s="55"/>
      <c r="AN2990" s="54" t="str">
        <f t="shared" si="754"/>
        <v/>
      </c>
      <c r="AO2990" s="54" t="str">
        <f t="shared" si="755"/>
        <v/>
      </c>
      <c r="AP2990" s="53"/>
      <c r="AQ2990" s="53"/>
      <c r="AR2990" s="1"/>
      <c r="AS2990" s="1"/>
    </row>
    <row r="2991" spans="1:45" ht="18.75" customHeight="1" x14ac:dyDescent="0.35">
      <c r="A2991" s="1"/>
      <c r="B2991" s="49">
        <f>IF(R2991="",0,COUNTIF($R$7:R2991,R2991))</f>
        <v>0</v>
      </c>
      <c r="C2991" s="49" t="str">
        <f t="shared" si="740"/>
        <v>0</v>
      </c>
      <c r="D2991" s="49">
        <f>IF(X2991="",0,COUNTIF($X$7:X2991,X2991))</f>
        <v>0</v>
      </c>
      <c r="E2991" s="49" t="str">
        <f t="shared" si="741"/>
        <v>0</v>
      </c>
      <c r="F2991" s="49">
        <f>IF(AD2991="",0,COUNTIF($AD$7:AD2991,AD2991))</f>
        <v>0</v>
      </c>
      <c r="G2991" s="49" t="str">
        <f t="shared" si="742"/>
        <v>0</v>
      </c>
      <c r="H2991" s="49">
        <f>IF(AJ2991="",0,COUNTIF($AJ$7:AJ2991,AJ2991))</f>
        <v>0</v>
      </c>
      <c r="I2991" s="49" t="str">
        <f t="shared" si="743"/>
        <v>0</v>
      </c>
      <c r="J2991" s="120">
        <f t="shared" si="744"/>
        <v>0</v>
      </c>
      <c r="K2991" s="50" t="str">
        <f t="shared" si="745"/>
        <v>-</v>
      </c>
      <c r="L2991" s="49">
        <f>IF(N2991="",0,COUNTIF($N$7:N2991,N2991))</f>
        <v>0</v>
      </c>
      <c r="M2991" s="50" t="str">
        <f t="shared" si="746"/>
        <v>0</v>
      </c>
      <c r="N2991" s="49" t="str">
        <f t="shared" si="747"/>
        <v/>
      </c>
      <c r="O2991" s="1"/>
      <c r="P2991" s="112"/>
      <c r="Q2991" s="4"/>
      <c r="R2991" s="4"/>
      <c r="S2991" s="54" t="str">
        <f t="shared" si="748"/>
        <v/>
      </c>
      <c r="T2991" s="51"/>
      <c r="U2991" s="53"/>
      <c r="V2991" s="233"/>
      <c r="W2991" s="234" t="str">
        <f t="shared" si="749"/>
        <v/>
      </c>
      <c r="X2991" s="52"/>
      <c r="Y2991" s="53"/>
      <c r="Z2991" s="53"/>
      <c r="AA2991" s="53"/>
      <c r="AB2991" s="54" t="str">
        <f t="shared" si="750"/>
        <v/>
      </c>
      <c r="AC2991" s="54" t="str">
        <f t="shared" si="751"/>
        <v/>
      </c>
      <c r="AD2991" s="52"/>
      <c r="AE2991" s="53"/>
      <c r="AF2991" s="53"/>
      <c r="AG2991" s="53"/>
      <c r="AH2991" s="54" t="str">
        <f t="shared" si="752"/>
        <v/>
      </c>
      <c r="AI2991" s="54" t="str">
        <f t="shared" si="753"/>
        <v/>
      </c>
      <c r="AJ2991" s="52"/>
      <c r="AK2991" s="55"/>
      <c r="AL2991" s="55"/>
      <c r="AM2991" s="55"/>
      <c r="AN2991" s="54" t="str">
        <f t="shared" si="754"/>
        <v/>
      </c>
      <c r="AO2991" s="54" t="str">
        <f t="shared" si="755"/>
        <v/>
      </c>
      <c r="AP2991" s="53"/>
      <c r="AQ2991" s="53"/>
      <c r="AR2991" s="1"/>
      <c r="AS2991" s="1"/>
    </row>
    <row r="2992" spans="1:45" ht="18.75" customHeight="1" x14ac:dyDescent="0.35">
      <c r="A2992" s="1"/>
      <c r="B2992" s="49">
        <f>IF(R2992="",0,COUNTIF($R$7:R2992,R2992))</f>
        <v>0</v>
      </c>
      <c r="C2992" s="49" t="str">
        <f t="shared" si="740"/>
        <v>0</v>
      </c>
      <c r="D2992" s="49">
        <f>IF(X2992="",0,COUNTIF($X$7:X2992,X2992))</f>
        <v>0</v>
      </c>
      <c r="E2992" s="49" t="str">
        <f t="shared" si="741"/>
        <v>0</v>
      </c>
      <c r="F2992" s="49">
        <f>IF(AD2992="",0,COUNTIF($AD$7:AD2992,AD2992))</f>
        <v>0</v>
      </c>
      <c r="G2992" s="49" t="str">
        <f t="shared" si="742"/>
        <v>0</v>
      </c>
      <c r="H2992" s="49">
        <f>IF(AJ2992="",0,COUNTIF($AJ$7:AJ2992,AJ2992))</f>
        <v>0</v>
      </c>
      <c r="I2992" s="49" t="str">
        <f t="shared" si="743"/>
        <v>0</v>
      </c>
      <c r="J2992" s="120">
        <f t="shared" si="744"/>
        <v>0</v>
      </c>
      <c r="K2992" s="50" t="str">
        <f t="shared" si="745"/>
        <v>-</v>
      </c>
      <c r="L2992" s="49">
        <f>IF(N2992="",0,COUNTIF($N$7:N2992,N2992))</f>
        <v>0</v>
      </c>
      <c r="M2992" s="50" t="str">
        <f t="shared" si="746"/>
        <v>0</v>
      </c>
      <c r="N2992" s="49" t="str">
        <f t="shared" si="747"/>
        <v/>
      </c>
      <c r="O2992" s="1"/>
      <c r="P2992" s="112"/>
      <c r="Q2992" s="4"/>
      <c r="R2992" s="4"/>
      <c r="S2992" s="54" t="str">
        <f t="shared" si="748"/>
        <v/>
      </c>
      <c r="T2992" s="51"/>
      <c r="U2992" s="53"/>
      <c r="V2992" s="233"/>
      <c r="W2992" s="234" t="str">
        <f t="shared" si="749"/>
        <v/>
      </c>
      <c r="X2992" s="52"/>
      <c r="Y2992" s="53"/>
      <c r="Z2992" s="53"/>
      <c r="AA2992" s="53"/>
      <c r="AB2992" s="54" t="str">
        <f t="shared" si="750"/>
        <v/>
      </c>
      <c r="AC2992" s="54" t="str">
        <f t="shared" si="751"/>
        <v/>
      </c>
      <c r="AD2992" s="52"/>
      <c r="AE2992" s="53"/>
      <c r="AF2992" s="53"/>
      <c r="AG2992" s="53"/>
      <c r="AH2992" s="54" t="str">
        <f t="shared" si="752"/>
        <v/>
      </c>
      <c r="AI2992" s="54" t="str">
        <f t="shared" si="753"/>
        <v/>
      </c>
      <c r="AJ2992" s="52"/>
      <c r="AK2992" s="55"/>
      <c r="AL2992" s="55"/>
      <c r="AM2992" s="55"/>
      <c r="AN2992" s="54" t="str">
        <f t="shared" si="754"/>
        <v/>
      </c>
      <c r="AO2992" s="54" t="str">
        <f t="shared" si="755"/>
        <v/>
      </c>
      <c r="AP2992" s="53"/>
      <c r="AQ2992" s="53"/>
      <c r="AR2992" s="1"/>
      <c r="AS2992" s="1"/>
    </row>
    <row r="2993" spans="1:45" ht="18.75" customHeight="1" x14ac:dyDescent="0.35">
      <c r="A2993" s="1"/>
      <c r="B2993" s="49">
        <f>IF(R2993="",0,COUNTIF($R$7:R2993,R2993))</f>
        <v>0</v>
      </c>
      <c r="C2993" s="49" t="str">
        <f t="shared" si="740"/>
        <v>0</v>
      </c>
      <c r="D2993" s="49">
        <f>IF(X2993="",0,COUNTIF($X$7:X2993,X2993))</f>
        <v>0</v>
      </c>
      <c r="E2993" s="49" t="str">
        <f t="shared" si="741"/>
        <v>0</v>
      </c>
      <c r="F2993" s="49">
        <f>IF(AD2993="",0,COUNTIF($AD$7:AD2993,AD2993))</f>
        <v>0</v>
      </c>
      <c r="G2993" s="49" t="str">
        <f t="shared" si="742"/>
        <v>0</v>
      </c>
      <c r="H2993" s="49">
        <f>IF(AJ2993="",0,COUNTIF($AJ$7:AJ2993,AJ2993))</f>
        <v>0</v>
      </c>
      <c r="I2993" s="49" t="str">
        <f t="shared" si="743"/>
        <v>0</v>
      </c>
      <c r="J2993" s="120">
        <f t="shared" si="744"/>
        <v>0</v>
      </c>
      <c r="K2993" s="50" t="str">
        <f t="shared" si="745"/>
        <v>-</v>
      </c>
      <c r="L2993" s="49">
        <f>IF(N2993="",0,COUNTIF($N$7:N2993,N2993))</f>
        <v>0</v>
      </c>
      <c r="M2993" s="50" t="str">
        <f t="shared" si="746"/>
        <v>0</v>
      </c>
      <c r="N2993" s="49" t="str">
        <f t="shared" si="747"/>
        <v/>
      </c>
      <c r="O2993" s="1"/>
      <c r="P2993" s="112"/>
      <c r="Q2993" s="4"/>
      <c r="R2993" s="4"/>
      <c r="S2993" s="54" t="str">
        <f t="shared" si="748"/>
        <v/>
      </c>
      <c r="T2993" s="51"/>
      <c r="U2993" s="53"/>
      <c r="V2993" s="233"/>
      <c r="W2993" s="234" t="str">
        <f t="shared" si="749"/>
        <v/>
      </c>
      <c r="X2993" s="52"/>
      <c r="Y2993" s="53"/>
      <c r="Z2993" s="53"/>
      <c r="AA2993" s="53"/>
      <c r="AB2993" s="54" t="str">
        <f t="shared" si="750"/>
        <v/>
      </c>
      <c r="AC2993" s="54" t="str">
        <f t="shared" si="751"/>
        <v/>
      </c>
      <c r="AD2993" s="52"/>
      <c r="AE2993" s="53"/>
      <c r="AF2993" s="53"/>
      <c r="AG2993" s="53"/>
      <c r="AH2993" s="54" t="str">
        <f t="shared" si="752"/>
        <v/>
      </c>
      <c r="AI2993" s="54" t="str">
        <f t="shared" si="753"/>
        <v/>
      </c>
      <c r="AJ2993" s="52"/>
      <c r="AK2993" s="55"/>
      <c r="AL2993" s="55"/>
      <c r="AM2993" s="55"/>
      <c r="AN2993" s="54" t="str">
        <f t="shared" si="754"/>
        <v/>
      </c>
      <c r="AO2993" s="54" t="str">
        <f t="shared" si="755"/>
        <v/>
      </c>
      <c r="AP2993" s="53"/>
      <c r="AQ2993" s="53"/>
      <c r="AR2993" s="1"/>
      <c r="AS2993" s="1"/>
    </row>
    <row r="2994" spans="1:45" ht="18.75" customHeight="1" x14ac:dyDescent="0.35">
      <c r="A2994" s="1"/>
      <c r="B2994" s="49">
        <f>IF(R2994="",0,COUNTIF($R$7:R2994,R2994))</f>
        <v>0</v>
      </c>
      <c r="C2994" s="49" t="str">
        <f t="shared" si="740"/>
        <v>0</v>
      </c>
      <c r="D2994" s="49">
        <f>IF(X2994="",0,COUNTIF($X$7:X2994,X2994))</f>
        <v>0</v>
      </c>
      <c r="E2994" s="49" t="str">
        <f t="shared" si="741"/>
        <v>0</v>
      </c>
      <c r="F2994" s="49">
        <f>IF(AD2994="",0,COUNTIF($AD$7:AD2994,AD2994))</f>
        <v>0</v>
      </c>
      <c r="G2994" s="49" t="str">
        <f t="shared" si="742"/>
        <v>0</v>
      </c>
      <c r="H2994" s="49">
        <f>IF(AJ2994="",0,COUNTIF($AJ$7:AJ2994,AJ2994))</f>
        <v>0</v>
      </c>
      <c r="I2994" s="49" t="str">
        <f t="shared" si="743"/>
        <v>0</v>
      </c>
      <c r="J2994" s="120">
        <f t="shared" si="744"/>
        <v>0</v>
      </c>
      <c r="K2994" s="50" t="str">
        <f t="shared" si="745"/>
        <v>-</v>
      </c>
      <c r="L2994" s="49">
        <f>IF(N2994="",0,COUNTIF($N$7:N2994,N2994))</f>
        <v>0</v>
      </c>
      <c r="M2994" s="50" t="str">
        <f t="shared" si="746"/>
        <v>0</v>
      </c>
      <c r="N2994" s="49" t="str">
        <f t="shared" si="747"/>
        <v/>
      </c>
      <c r="O2994" s="1"/>
      <c r="P2994" s="112"/>
      <c r="Q2994" s="4"/>
      <c r="R2994" s="4"/>
      <c r="S2994" s="54" t="str">
        <f t="shared" si="748"/>
        <v/>
      </c>
      <c r="T2994" s="51"/>
      <c r="U2994" s="53"/>
      <c r="V2994" s="233"/>
      <c r="W2994" s="234" t="str">
        <f t="shared" si="749"/>
        <v/>
      </c>
      <c r="X2994" s="52"/>
      <c r="Y2994" s="53"/>
      <c r="Z2994" s="53"/>
      <c r="AA2994" s="53"/>
      <c r="AB2994" s="54" t="str">
        <f t="shared" si="750"/>
        <v/>
      </c>
      <c r="AC2994" s="54" t="str">
        <f t="shared" si="751"/>
        <v/>
      </c>
      <c r="AD2994" s="52"/>
      <c r="AE2994" s="53"/>
      <c r="AF2994" s="53"/>
      <c r="AG2994" s="53"/>
      <c r="AH2994" s="54" t="str">
        <f t="shared" si="752"/>
        <v/>
      </c>
      <c r="AI2994" s="54" t="str">
        <f t="shared" si="753"/>
        <v/>
      </c>
      <c r="AJ2994" s="52"/>
      <c r="AK2994" s="55"/>
      <c r="AL2994" s="55"/>
      <c r="AM2994" s="55"/>
      <c r="AN2994" s="54" t="str">
        <f t="shared" si="754"/>
        <v/>
      </c>
      <c r="AO2994" s="54" t="str">
        <f t="shared" si="755"/>
        <v/>
      </c>
      <c r="AP2994" s="53"/>
      <c r="AQ2994" s="53"/>
      <c r="AR2994" s="1"/>
      <c r="AS2994" s="1"/>
    </row>
    <row r="2995" spans="1:45" ht="18.75" customHeight="1" x14ac:dyDescent="0.35">
      <c r="A2995" s="1"/>
      <c r="B2995" s="49">
        <f>IF(R2995="",0,COUNTIF($R$7:R2995,R2995))</f>
        <v>0</v>
      </c>
      <c r="C2995" s="49" t="str">
        <f t="shared" ref="C2995:C3005" si="756">B2995&amp;R2995</f>
        <v>0</v>
      </c>
      <c r="D2995" s="49">
        <f>IF(X2995="",0,COUNTIF($X$7:X2995,X2995))</f>
        <v>0</v>
      </c>
      <c r="E2995" s="49" t="str">
        <f t="shared" ref="E2995:E3005" si="757">D2995&amp;X2995</f>
        <v>0</v>
      </c>
      <c r="F2995" s="49">
        <f>IF(AD2995="",0,COUNTIF($AD$7:AD2995,AD2995))</f>
        <v>0</v>
      </c>
      <c r="G2995" s="49" t="str">
        <f t="shared" ref="G2995:G3005" si="758">F2995&amp;AD2995</f>
        <v>0</v>
      </c>
      <c r="H2995" s="49">
        <f>IF(AJ2995="",0,COUNTIF($AJ$7:AJ2995,AJ2995))</f>
        <v>0</v>
      </c>
      <c r="I2995" s="49" t="str">
        <f t="shared" ref="I2995:I3005" si="759">H2995&amp;AJ2995</f>
        <v>0</v>
      </c>
      <c r="J2995" s="120">
        <f t="shared" ref="J2995:J3005" si="760">Y2995+AE2995+AK2995</f>
        <v>0</v>
      </c>
      <c r="K2995" s="50" t="str">
        <f t="shared" ref="K2995:K3005" si="761">IF(R2995="","-",IF(P2995&lt;&gt;"",P2995,K2994))</f>
        <v>-</v>
      </c>
      <c r="L2995" s="49">
        <f>IF(N2995="",0,COUNTIF($N$7:N2995,N2995))</f>
        <v>0</v>
      </c>
      <c r="M2995" s="50" t="str">
        <f t="shared" ref="M2995:M3005" si="762">L2995&amp;N2995</f>
        <v>0</v>
      </c>
      <c r="N2995" s="49" t="str">
        <f t="shared" ref="N2995:N3005" si="763">IF(R2995="","",IF(Q2995&lt;&gt;"",Q2995,N2994))</f>
        <v/>
      </c>
      <c r="O2995" s="1"/>
      <c r="P2995" s="112"/>
      <c r="Q2995" s="4"/>
      <c r="R2995" s="4"/>
      <c r="S2995" s="54" t="str">
        <f t="shared" ref="S2995:S3005" si="764">IF(R2995&lt;&gt;"",VLOOKUP(R2995,DP,2,FALSE),"")</f>
        <v/>
      </c>
      <c r="T2995" s="51"/>
      <c r="U2995" s="53"/>
      <c r="V2995" s="233"/>
      <c r="W2995" s="234" t="str">
        <f t="shared" ref="W2995:W3005" si="765">IF(AND(R2995&lt;&gt;"",U2995&lt;&gt;""),$U2995*$V2995,"")</f>
        <v/>
      </c>
      <c r="X2995" s="52"/>
      <c r="Y2995" s="53"/>
      <c r="Z2995" s="53"/>
      <c r="AA2995" s="53"/>
      <c r="AB2995" s="54" t="str">
        <f t="shared" ref="AB2995:AB3005" si="766">IF(AND(R2995&lt;&gt;"",X2995&lt;&gt;""),$Y2995*$Z2995,"")</f>
        <v/>
      </c>
      <c r="AC2995" s="54" t="str">
        <f t="shared" ref="AC2995:AC3005" si="767">IF(AND(R2995&lt;&gt;"",X2995&lt;&gt;""),$Y2995*$AA2995,"")</f>
        <v/>
      </c>
      <c r="AD2995" s="52"/>
      <c r="AE2995" s="53"/>
      <c r="AF2995" s="53"/>
      <c r="AG2995" s="53"/>
      <c r="AH2995" s="54" t="str">
        <f t="shared" ref="AH2995:AH3005" si="768">IF(AND(R2995&lt;&gt;"",AD2995&lt;&gt;""),$AE2995*$AF2995,"")</f>
        <v/>
      </c>
      <c r="AI2995" s="54" t="str">
        <f t="shared" ref="AI2995:AI3005" si="769">IF(AND(R2995&lt;&gt;"",AD2995&lt;&gt;""),$AE2995*$AG2995,"")</f>
        <v/>
      </c>
      <c r="AJ2995" s="52"/>
      <c r="AK2995" s="55"/>
      <c r="AL2995" s="55"/>
      <c r="AM2995" s="55"/>
      <c r="AN2995" s="54" t="str">
        <f t="shared" ref="AN2995:AN3005" si="770">IF(AND(R2995&lt;&gt;"",AJ2995&lt;&gt;""),$AK2995*$AL2995,"")</f>
        <v/>
      </c>
      <c r="AO2995" s="54" t="str">
        <f t="shared" ref="AO2995:AO3005" si="771">IF(AND(R2995&lt;&gt;"",AJ2995&lt;&gt;""),$AK2995*$AM2995,"")</f>
        <v/>
      </c>
      <c r="AP2995" s="53"/>
      <c r="AQ2995" s="53"/>
      <c r="AR2995" s="1"/>
      <c r="AS2995" s="1"/>
    </row>
    <row r="2996" spans="1:45" ht="18.75" customHeight="1" x14ac:dyDescent="0.35">
      <c r="A2996" s="1"/>
      <c r="B2996" s="49">
        <f>IF(R2996="",0,COUNTIF($R$7:R2996,R2996))</f>
        <v>0</v>
      </c>
      <c r="C2996" s="49" t="str">
        <f t="shared" si="756"/>
        <v>0</v>
      </c>
      <c r="D2996" s="49">
        <f>IF(X2996="",0,COUNTIF($X$7:X2996,X2996))</f>
        <v>0</v>
      </c>
      <c r="E2996" s="49" t="str">
        <f t="shared" si="757"/>
        <v>0</v>
      </c>
      <c r="F2996" s="49">
        <f>IF(AD2996="",0,COUNTIF($AD$7:AD2996,AD2996))</f>
        <v>0</v>
      </c>
      <c r="G2996" s="49" t="str">
        <f t="shared" si="758"/>
        <v>0</v>
      </c>
      <c r="H2996" s="49">
        <f>IF(AJ2996="",0,COUNTIF($AJ$7:AJ2996,AJ2996))</f>
        <v>0</v>
      </c>
      <c r="I2996" s="49" t="str">
        <f t="shared" si="759"/>
        <v>0</v>
      </c>
      <c r="J2996" s="120">
        <f t="shared" si="760"/>
        <v>0</v>
      </c>
      <c r="K2996" s="50" t="str">
        <f t="shared" si="761"/>
        <v>-</v>
      </c>
      <c r="L2996" s="49">
        <f>IF(N2996="",0,COUNTIF($N$7:N2996,N2996))</f>
        <v>0</v>
      </c>
      <c r="M2996" s="50" t="str">
        <f t="shared" si="762"/>
        <v>0</v>
      </c>
      <c r="N2996" s="49" t="str">
        <f t="shared" si="763"/>
        <v/>
      </c>
      <c r="O2996" s="1"/>
      <c r="P2996" s="112"/>
      <c r="Q2996" s="4"/>
      <c r="R2996" s="4"/>
      <c r="S2996" s="54" t="str">
        <f t="shared" si="764"/>
        <v/>
      </c>
      <c r="T2996" s="51"/>
      <c r="U2996" s="53"/>
      <c r="V2996" s="233"/>
      <c r="W2996" s="234" t="str">
        <f t="shared" si="765"/>
        <v/>
      </c>
      <c r="X2996" s="52"/>
      <c r="Y2996" s="53"/>
      <c r="Z2996" s="53"/>
      <c r="AA2996" s="53"/>
      <c r="AB2996" s="54" t="str">
        <f t="shared" si="766"/>
        <v/>
      </c>
      <c r="AC2996" s="54" t="str">
        <f t="shared" si="767"/>
        <v/>
      </c>
      <c r="AD2996" s="52"/>
      <c r="AE2996" s="53"/>
      <c r="AF2996" s="53"/>
      <c r="AG2996" s="53"/>
      <c r="AH2996" s="54" t="str">
        <f t="shared" si="768"/>
        <v/>
      </c>
      <c r="AI2996" s="54" t="str">
        <f t="shared" si="769"/>
        <v/>
      </c>
      <c r="AJ2996" s="52"/>
      <c r="AK2996" s="55"/>
      <c r="AL2996" s="55"/>
      <c r="AM2996" s="55"/>
      <c r="AN2996" s="54" t="str">
        <f t="shared" si="770"/>
        <v/>
      </c>
      <c r="AO2996" s="54" t="str">
        <f t="shared" si="771"/>
        <v/>
      </c>
      <c r="AP2996" s="53"/>
      <c r="AQ2996" s="53"/>
      <c r="AR2996" s="1"/>
      <c r="AS2996" s="1"/>
    </row>
    <row r="2997" spans="1:45" ht="18.75" customHeight="1" x14ac:dyDescent="0.35">
      <c r="A2997" s="1"/>
      <c r="B2997" s="49">
        <f>IF(R2997="",0,COUNTIF($R$7:R2997,R2997))</f>
        <v>0</v>
      </c>
      <c r="C2997" s="49" t="str">
        <f t="shared" si="756"/>
        <v>0</v>
      </c>
      <c r="D2997" s="49">
        <f>IF(X2997="",0,COUNTIF($X$7:X2997,X2997))</f>
        <v>0</v>
      </c>
      <c r="E2997" s="49" t="str">
        <f t="shared" si="757"/>
        <v>0</v>
      </c>
      <c r="F2997" s="49">
        <f>IF(AD2997="",0,COUNTIF($AD$7:AD2997,AD2997))</f>
        <v>0</v>
      </c>
      <c r="G2997" s="49" t="str">
        <f t="shared" si="758"/>
        <v>0</v>
      </c>
      <c r="H2997" s="49">
        <f>IF(AJ2997="",0,COUNTIF($AJ$7:AJ2997,AJ2997))</f>
        <v>0</v>
      </c>
      <c r="I2997" s="49" t="str">
        <f t="shared" si="759"/>
        <v>0</v>
      </c>
      <c r="J2997" s="120">
        <f t="shared" si="760"/>
        <v>0</v>
      </c>
      <c r="K2997" s="50" t="str">
        <f t="shared" si="761"/>
        <v>-</v>
      </c>
      <c r="L2997" s="49">
        <f>IF(N2997="",0,COUNTIF($N$7:N2997,N2997))</f>
        <v>0</v>
      </c>
      <c r="M2997" s="50" t="str">
        <f t="shared" si="762"/>
        <v>0</v>
      </c>
      <c r="N2997" s="49" t="str">
        <f t="shared" si="763"/>
        <v/>
      </c>
      <c r="O2997" s="1"/>
      <c r="P2997" s="112"/>
      <c r="Q2997" s="4"/>
      <c r="R2997" s="4"/>
      <c r="S2997" s="54" t="str">
        <f t="shared" si="764"/>
        <v/>
      </c>
      <c r="T2997" s="51"/>
      <c r="U2997" s="53"/>
      <c r="V2997" s="233"/>
      <c r="W2997" s="234" t="str">
        <f t="shared" si="765"/>
        <v/>
      </c>
      <c r="X2997" s="52"/>
      <c r="Y2997" s="53"/>
      <c r="Z2997" s="53"/>
      <c r="AA2997" s="53"/>
      <c r="AB2997" s="54" t="str">
        <f t="shared" si="766"/>
        <v/>
      </c>
      <c r="AC2997" s="54" t="str">
        <f t="shared" si="767"/>
        <v/>
      </c>
      <c r="AD2997" s="52"/>
      <c r="AE2997" s="53"/>
      <c r="AF2997" s="53"/>
      <c r="AG2997" s="53"/>
      <c r="AH2997" s="54" t="str">
        <f t="shared" si="768"/>
        <v/>
      </c>
      <c r="AI2997" s="54" t="str">
        <f t="shared" si="769"/>
        <v/>
      </c>
      <c r="AJ2997" s="52"/>
      <c r="AK2997" s="55"/>
      <c r="AL2997" s="55"/>
      <c r="AM2997" s="55"/>
      <c r="AN2997" s="54" t="str">
        <f t="shared" si="770"/>
        <v/>
      </c>
      <c r="AO2997" s="54" t="str">
        <f t="shared" si="771"/>
        <v/>
      </c>
      <c r="AP2997" s="53"/>
      <c r="AQ2997" s="53"/>
      <c r="AR2997" s="1"/>
      <c r="AS2997" s="1"/>
    </row>
    <row r="2998" spans="1:45" ht="18.75" customHeight="1" x14ac:dyDescent="0.35">
      <c r="A2998" s="1"/>
      <c r="B2998" s="49">
        <f>IF(R2998="",0,COUNTIF($R$7:R2998,R2998))</f>
        <v>0</v>
      </c>
      <c r="C2998" s="49" t="str">
        <f t="shared" si="756"/>
        <v>0</v>
      </c>
      <c r="D2998" s="49">
        <f>IF(X2998="",0,COUNTIF($X$7:X2998,X2998))</f>
        <v>0</v>
      </c>
      <c r="E2998" s="49" t="str">
        <f t="shared" si="757"/>
        <v>0</v>
      </c>
      <c r="F2998" s="49">
        <f>IF(AD2998="",0,COUNTIF($AD$7:AD2998,AD2998))</f>
        <v>0</v>
      </c>
      <c r="G2998" s="49" t="str">
        <f t="shared" si="758"/>
        <v>0</v>
      </c>
      <c r="H2998" s="49">
        <f>IF(AJ2998="",0,COUNTIF($AJ$7:AJ2998,AJ2998))</f>
        <v>0</v>
      </c>
      <c r="I2998" s="49" t="str">
        <f t="shared" si="759"/>
        <v>0</v>
      </c>
      <c r="J2998" s="120">
        <f t="shared" si="760"/>
        <v>0</v>
      </c>
      <c r="K2998" s="50" t="str">
        <f t="shared" si="761"/>
        <v>-</v>
      </c>
      <c r="L2998" s="49">
        <f>IF(N2998="",0,COUNTIF($N$7:N2998,N2998))</f>
        <v>0</v>
      </c>
      <c r="M2998" s="50" t="str">
        <f t="shared" si="762"/>
        <v>0</v>
      </c>
      <c r="N2998" s="49" t="str">
        <f t="shared" si="763"/>
        <v/>
      </c>
      <c r="O2998" s="1"/>
      <c r="P2998" s="112"/>
      <c r="Q2998" s="4"/>
      <c r="R2998" s="4"/>
      <c r="S2998" s="54" t="str">
        <f t="shared" si="764"/>
        <v/>
      </c>
      <c r="T2998" s="51"/>
      <c r="U2998" s="53"/>
      <c r="V2998" s="233"/>
      <c r="W2998" s="234" t="str">
        <f t="shared" si="765"/>
        <v/>
      </c>
      <c r="X2998" s="52"/>
      <c r="Y2998" s="53"/>
      <c r="Z2998" s="53"/>
      <c r="AA2998" s="53"/>
      <c r="AB2998" s="54" t="str">
        <f t="shared" si="766"/>
        <v/>
      </c>
      <c r="AC2998" s="54" t="str">
        <f t="shared" si="767"/>
        <v/>
      </c>
      <c r="AD2998" s="52"/>
      <c r="AE2998" s="53"/>
      <c r="AF2998" s="53"/>
      <c r="AG2998" s="53"/>
      <c r="AH2998" s="54" t="str">
        <f t="shared" si="768"/>
        <v/>
      </c>
      <c r="AI2998" s="54" t="str">
        <f t="shared" si="769"/>
        <v/>
      </c>
      <c r="AJ2998" s="52"/>
      <c r="AK2998" s="55"/>
      <c r="AL2998" s="55"/>
      <c r="AM2998" s="55"/>
      <c r="AN2998" s="54" t="str">
        <f t="shared" si="770"/>
        <v/>
      </c>
      <c r="AO2998" s="54" t="str">
        <f t="shared" si="771"/>
        <v/>
      </c>
      <c r="AP2998" s="53"/>
      <c r="AQ2998" s="53"/>
      <c r="AR2998" s="1"/>
      <c r="AS2998" s="1"/>
    </row>
    <row r="2999" spans="1:45" ht="18.75" customHeight="1" x14ac:dyDescent="0.35">
      <c r="A2999" s="1"/>
      <c r="B2999" s="49">
        <f>IF(R2999="",0,COUNTIF($R$7:R2999,R2999))</f>
        <v>0</v>
      </c>
      <c r="C2999" s="49" t="str">
        <f t="shared" si="756"/>
        <v>0</v>
      </c>
      <c r="D2999" s="49">
        <f>IF(X2999="",0,COUNTIF($X$7:X2999,X2999))</f>
        <v>0</v>
      </c>
      <c r="E2999" s="49" t="str">
        <f t="shared" si="757"/>
        <v>0</v>
      </c>
      <c r="F2999" s="49">
        <f>IF(AD2999="",0,COUNTIF($AD$7:AD2999,AD2999))</f>
        <v>0</v>
      </c>
      <c r="G2999" s="49" t="str">
        <f t="shared" si="758"/>
        <v>0</v>
      </c>
      <c r="H2999" s="49">
        <f>IF(AJ2999="",0,COUNTIF($AJ$7:AJ2999,AJ2999))</f>
        <v>0</v>
      </c>
      <c r="I2999" s="49" t="str">
        <f t="shared" si="759"/>
        <v>0</v>
      </c>
      <c r="J2999" s="120">
        <f t="shared" si="760"/>
        <v>0</v>
      </c>
      <c r="K2999" s="50" t="str">
        <f t="shared" si="761"/>
        <v>-</v>
      </c>
      <c r="L2999" s="49">
        <f>IF(N2999="",0,COUNTIF($N$7:N2999,N2999))</f>
        <v>0</v>
      </c>
      <c r="M2999" s="50" t="str">
        <f t="shared" si="762"/>
        <v>0</v>
      </c>
      <c r="N2999" s="49" t="str">
        <f t="shared" si="763"/>
        <v/>
      </c>
      <c r="O2999" s="1"/>
      <c r="P2999" s="112"/>
      <c r="Q2999" s="4"/>
      <c r="R2999" s="4"/>
      <c r="S2999" s="54" t="str">
        <f t="shared" si="764"/>
        <v/>
      </c>
      <c r="T2999" s="51"/>
      <c r="U2999" s="53"/>
      <c r="V2999" s="233"/>
      <c r="W2999" s="234" t="str">
        <f t="shared" si="765"/>
        <v/>
      </c>
      <c r="X2999" s="52"/>
      <c r="Y2999" s="53"/>
      <c r="Z2999" s="53"/>
      <c r="AA2999" s="53"/>
      <c r="AB2999" s="54" t="str">
        <f t="shared" si="766"/>
        <v/>
      </c>
      <c r="AC2999" s="54" t="str">
        <f t="shared" si="767"/>
        <v/>
      </c>
      <c r="AD2999" s="52"/>
      <c r="AE2999" s="53"/>
      <c r="AF2999" s="53"/>
      <c r="AG2999" s="53"/>
      <c r="AH2999" s="54" t="str">
        <f t="shared" si="768"/>
        <v/>
      </c>
      <c r="AI2999" s="54" t="str">
        <f t="shared" si="769"/>
        <v/>
      </c>
      <c r="AJ2999" s="52"/>
      <c r="AK2999" s="55"/>
      <c r="AL2999" s="55"/>
      <c r="AM2999" s="55"/>
      <c r="AN2999" s="54" t="str">
        <f t="shared" si="770"/>
        <v/>
      </c>
      <c r="AO2999" s="54" t="str">
        <f t="shared" si="771"/>
        <v/>
      </c>
      <c r="AP2999" s="53"/>
      <c r="AQ2999" s="53"/>
      <c r="AR2999" s="1"/>
      <c r="AS2999" s="1"/>
    </row>
    <row r="3000" spans="1:45" ht="18.75" customHeight="1" x14ac:dyDescent="0.35">
      <c r="A3000" s="1"/>
      <c r="B3000" s="49">
        <f>IF(R3000="",0,COUNTIF($R$7:R3000,R3000))</f>
        <v>0</v>
      </c>
      <c r="C3000" s="49" t="str">
        <f t="shared" si="756"/>
        <v>0</v>
      </c>
      <c r="D3000" s="49">
        <f>IF(X3000="",0,COUNTIF($X$7:X3000,X3000))</f>
        <v>0</v>
      </c>
      <c r="E3000" s="49" t="str">
        <f t="shared" si="757"/>
        <v>0</v>
      </c>
      <c r="F3000" s="49">
        <f>IF(AD3000="",0,COUNTIF($AD$7:AD3000,AD3000))</f>
        <v>0</v>
      </c>
      <c r="G3000" s="49" t="str">
        <f t="shared" si="758"/>
        <v>0</v>
      </c>
      <c r="H3000" s="49">
        <f>IF(AJ3000="",0,COUNTIF($AJ$7:AJ3000,AJ3000))</f>
        <v>0</v>
      </c>
      <c r="I3000" s="49" t="str">
        <f t="shared" si="759"/>
        <v>0</v>
      </c>
      <c r="J3000" s="120">
        <f t="shared" si="760"/>
        <v>0</v>
      </c>
      <c r="K3000" s="50" t="str">
        <f t="shared" si="761"/>
        <v>-</v>
      </c>
      <c r="L3000" s="49">
        <f>IF(N3000="",0,COUNTIF($N$7:N3000,N3000))</f>
        <v>0</v>
      </c>
      <c r="M3000" s="50" t="str">
        <f t="shared" si="762"/>
        <v>0</v>
      </c>
      <c r="N3000" s="49" t="str">
        <f t="shared" si="763"/>
        <v/>
      </c>
      <c r="O3000" s="1"/>
      <c r="P3000" s="112"/>
      <c r="Q3000" s="4"/>
      <c r="R3000" s="4"/>
      <c r="S3000" s="54" t="str">
        <f t="shared" si="764"/>
        <v/>
      </c>
      <c r="T3000" s="51"/>
      <c r="U3000" s="53"/>
      <c r="V3000" s="233"/>
      <c r="W3000" s="234" t="str">
        <f t="shared" si="765"/>
        <v/>
      </c>
      <c r="X3000" s="52"/>
      <c r="Y3000" s="53"/>
      <c r="Z3000" s="53"/>
      <c r="AA3000" s="53"/>
      <c r="AB3000" s="54" t="str">
        <f t="shared" si="766"/>
        <v/>
      </c>
      <c r="AC3000" s="54" t="str">
        <f t="shared" si="767"/>
        <v/>
      </c>
      <c r="AD3000" s="52"/>
      <c r="AE3000" s="53"/>
      <c r="AF3000" s="53"/>
      <c r="AG3000" s="53"/>
      <c r="AH3000" s="54" t="str">
        <f t="shared" si="768"/>
        <v/>
      </c>
      <c r="AI3000" s="54" t="str">
        <f t="shared" si="769"/>
        <v/>
      </c>
      <c r="AJ3000" s="52"/>
      <c r="AK3000" s="55"/>
      <c r="AL3000" s="55"/>
      <c r="AM3000" s="55"/>
      <c r="AN3000" s="54" t="str">
        <f t="shared" si="770"/>
        <v/>
      </c>
      <c r="AO3000" s="54" t="str">
        <f t="shared" si="771"/>
        <v/>
      </c>
      <c r="AP3000" s="53"/>
      <c r="AQ3000" s="53"/>
      <c r="AR3000" s="1"/>
      <c r="AS3000" s="1"/>
    </row>
    <row r="3001" spans="1:45" ht="18.75" customHeight="1" x14ac:dyDescent="0.35">
      <c r="A3001" s="1"/>
      <c r="B3001" s="49">
        <f>IF(R3001="",0,COUNTIF($R$7:R3001,R3001))</f>
        <v>0</v>
      </c>
      <c r="C3001" s="49" t="str">
        <f t="shared" si="756"/>
        <v>0</v>
      </c>
      <c r="D3001" s="49">
        <f>IF(X3001="",0,COUNTIF($X$7:X3001,X3001))</f>
        <v>0</v>
      </c>
      <c r="E3001" s="49" t="str">
        <f t="shared" si="757"/>
        <v>0</v>
      </c>
      <c r="F3001" s="49">
        <f>IF(AD3001="",0,COUNTIF($AD$7:AD3001,AD3001))</f>
        <v>0</v>
      </c>
      <c r="G3001" s="49" t="str">
        <f t="shared" si="758"/>
        <v>0</v>
      </c>
      <c r="H3001" s="49">
        <f>IF(AJ3001="",0,COUNTIF($AJ$7:AJ3001,AJ3001))</f>
        <v>0</v>
      </c>
      <c r="I3001" s="49" t="str">
        <f t="shared" si="759"/>
        <v>0</v>
      </c>
      <c r="J3001" s="120">
        <f t="shared" si="760"/>
        <v>0</v>
      </c>
      <c r="K3001" s="50" t="str">
        <f t="shared" si="761"/>
        <v>-</v>
      </c>
      <c r="L3001" s="49">
        <f>IF(N3001="",0,COUNTIF($N$7:N3001,N3001))</f>
        <v>0</v>
      </c>
      <c r="M3001" s="50" t="str">
        <f t="shared" si="762"/>
        <v>0</v>
      </c>
      <c r="N3001" s="49" t="str">
        <f t="shared" si="763"/>
        <v/>
      </c>
      <c r="O3001" s="1"/>
      <c r="P3001" s="112"/>
      <c r="Q3001" s="4"/>
      <c r="R3001" s="4"/>
      <c r="S3001" s="54" t="str">
        <f t="shared" si="764"/>
        <v/>
      </c>
      <c r="T3001" s="51"/>
      <c r="U3001" s="53"/>
      <c r="V3001" s="233"/>
      <c r="W3001" s="234" t="str">
        <f t="shared" si="765"/>
        <v/>
      </c>
      <c r="X3001" s="52"/>
      <c r="Y3001" s="53"/>
      <c r="Z3001" s="53"/>
      <c r="AA3001" s="53"/>
      <c r="AB3001" s="54" t="str">
        <f t="shared" si="766"/>
        <v/>
      </c>
      <c r="AC3001" s="54" t="str">
        <f t="shared" si="767"/>
        <v/>
      </c>
      <c r="AD3001" s="52"/>
      <c r="AE3001" s="53"/>
      <c r="AF3001" s="53"/>
      <c r="AG3001" s="53"/>
      <c r="AH3001" s="54" t="str">
        <f t="shared" si="768"/>
        <v/>
      </c>
      <c r="AI3001" s="54" t="str">
        <f t="shared" si="769"/>
        <v/>
      </c>
      <c r="AJ3001" s="52"/>
      <c r="AK3001" s="55"/>
      <c r="AL3001" s="55"/>
      <c r="AM3001" s="55"/>
      <c r="AN3001" s="54" t="str">
        <f t="shared" si="770"/>
        <v/>
      </c>
      <c r="AO3001" s="54" t="str">
        <f t="shared" si="771"/>
        <v/>
      </c>
      <c r="AP3001" s="53"/>
      <c r="AQ3001" s="53"/>
      <c r="AR3001" s="1"/>
      <c r="AS3001" s="1"/>
    </row>
    <row r="3002" spans="1:45" ht="18.75" customHeight="1" x14ac:dyDescent="0.35">
      <c r="A3002" s="1"/>
      <c r="B3002" s="49">
        <f>IF(R3002="",0,COUNTIF($R$7:R3002,R3002))</f>
        <v>0</v>
      </c>
      <c r="C3002" s="49" t="str">
        <f t="shared" si="756"/>
        <v>0</v>
      </c>
      <c r="D3002" s="49">
        <f>IF(X3002="",0,COUNTIF($X$7:X3002,X3002))</f>
        <v>0</v>
      </c>
      <c r="E3002" s="49" t="str">
        <f t="shared" si="757"/>
        <v>0</v>
      </c>
      <c r="F3002" s="49">
        <f>IF(AD3002="",0,COUNTIF($AD$7:AD3002,AD3002))</f>
        <v>0</v>
      </c>
      <c r="G3002" s="49" t="str">
        <f t="shared" si="758"/>
        <v>0</v>
      </c>
      <c r="H3002" s="49">
        <f>IF(AJ3002="",0,COUNTIF($AJ$7:AJ3002,AJ3002))</f>
        <v>0</v>
      </c>
      <c r="I3002" s="49" t="str">
        <f t="shared" si="759"/>
        <v>0</v>
      </c>
      <c r="J3002" s="120">
        <f t="shared" si="760"/>
        <v>0</v>
      </c>
      <c r="K3002" s="50" t="str">
        <f t="shared" si="761"/>
        <v>-</v>
      </c>
      <c r="L3002" s="49">
        <f>IF(N3002="",0,COUNTIF($N$7:N3002,N3002))</f>
        <v>0</v>
      </c>
      <c r="M3002" s="50" t="str">
        <f t="shared" si="762"/>
        <v>0</v>
      </c>
      <c r="N3002" s="49" t="str">
        <f t="shared" si="763"/>
        <v/>
      </c>
      <c r="O3002" s="1"/>
      <c r="P3002" s="112"/>
      <c r="Q3002" s="4"/>
      <c r="R3002" s="4"/>
      <c r="S3002" s="54" t="str">
        <f t="shared" si="764"/>
        <v/>
      </c>
      <c r="T3002" s="51"/>
      <c r="U3002" s="53"/>
      <c r="V3002" s="233"/>
      <c r="W3002" s="234" t="str">
        <f t="shared" si="765"/>
        <v/>
      </c>
      <c r="X3002" s="52"/>
      <c r="Y3002" s="53"/>
      <c r="Z3002" s="53"/>
      <c r="AA3002" s="53"/>
      <c r="AB3002" s="54" t="str">
        <f t="shared" si="766"/>
        <v/>
      </c>
      <c r="AC3002" s="54" t="str">
        <f t="shared" si="767"/>
        <v/>
      </c>
      <c r="AD3002" s="52"/>
      <c r="AE3002" s="53"/>
      <c r="AF3002" s="53"/>
      <c r="AG3002" s="53"/>
      <c r="AH3002" s="54" t="str">
        <f t="shared" si="768"/>
        <v/>
      </c>
      <c r="AI3002" s="54" t="str">
        <f t="shared" si="769"/>
        <v/>
      </c>
      <c r="AJ3002" s="52"/>
      <c r="AK3002" s="55"/>
      <c r="AL3002" s="55"/>
      <c r="AM3002" s="55"/>
      <c r="AN3002" s="54" t="str">
        <f t="shared" si="770"/>
        <v/>
      </c>
      <c r="AO3002" s="54" t="str">
        <f t="shared" si="771"/>
        <v/>
      </c>
      <c r="AP3002" s="53"/>
      <c r="AQ3002" s="53"/>
      <c r="AR3002" s="1"/>
      <c r="AS3002" s="1"/>
    </row>
    <row r="3003" spans="1:45" ht="18.75" customHeight="1" x14ac:dyDescent="0.35">
      <c r="A3003" s="1"/>
      <c r="B3003" s="49">
        <f>IF(R3003="",0,COUNTIF($R$7:R3003,R3003))</f>
        <v>0</v>
      </c>
      <c r="C3003" s="49" t="str">
        <f t="shared" si="756"/>
        <v>0</v>
      </c>
      <c r="D3003" s="49">
        <f>IF(X3003="",0,COUNTIF($X$7:X3003,X3003))</f>
        <v>0</v>
      </c>
      <c r="E3003" s="49" t="str">
        <f t="shared" si="757"/>
        <v>0</v>
      </c>
      <c r="F3003" s="49">
        <f>IF(AD3003="",0,COUNTIF($AD$7:AD3003,AD3003))</f>
        <v>0</v>
      </c>
      <c r="G3003" s="49" t="str">
        <f t="shared" si="758"/>
        <v>0</v>
      </c>
      <c r="H3003" s="49">
        <f>IF(AJ3003="",0,COUNTIF($AJ$7:AJ3003,AJ3003))</f>
        <v>0</v>
      </c>
      <c r="I3003" s="49" t="str">
        <f t="shared" si="759"/>
        <v>0</v>
      </c>
      <c r="J3003" s="120">
        <f t="shared" si="760"/>
        <v>0</v>
      </c>
      <c r="K3003" s="50" t="str">
        <f t="shared" si="761"/>
        <v>-</v>
      </c>
      <c r="L3003" s="49">
        <f>IF(N3003="",0,COUNTIF($N$7:N3003,N3003))</f>
        <v>0</v>
      </c>
      <c r="M3003" s="50" t="str">
        <f t="shared" si="762"/>
        <v>0</v>
      </c>
      <c r="N3003" s="49" t="str">
        <f t="shared" si="763"/>
        <v/>
      </c>
      <c r="O3003" s="1"/>
      <c r="P3003" s="112"/>
      <c r="Q3003" s="4"/>
      <c r="R3003" s="4"/>
      <c r="S3003" s="54" t="str">
        <f t="shared" si="764"/>
        <v/>
      </c>
      <c r="T3003" s="51"/>
      <c r="U3003" s="53"/>
      <c r="V3003" s="233"/>
      <c r="W3003" s="234" t="str">
        <f t="shared" si="765"/>
        <v/>
      </c>
      <c r="X3003" s="52"/>
      <c r="Y3003" s="53"/>
      <c r="Z3003" s="53"/>
      <c r="AA3003" s="53"/>
      <c r="AB3003" s="54" t="str">
        <f t="shared" si="766"/>
        <v/>
      </c>
      <c r="AC3003" s="54" t="str">
        <f t="shared" si="767"/>
        <v/>
      </c>
      <c r="AD3003" s="52"/>
      <c r="AE3003" s="53"/>
      <c r="AF3003" s="53"/>
      <c r="AG3003" s="53"/>
      <c r="AH3003" s="54" t="str">
        <f t="shared" si="768"/>
        <v/>
      </c>
      <c r="AI3003" s="54" t="str">
        <f t="shared" si="769"/>
        <v/>
      </c>
      <c r="AJ3003" s="52"/>
      <c r="AK3003" s="55"/>
      <c r="AL3003" s="55"/>
      <c r="AM3003" s="55"/>
      <c r="AN3003" s="54" t="str">
        <f t="shared" si="770"/>
        <v/>
      </c>
      <c r="AO3003" s="54" t="str">
        <f t="shared" si="771"/>
        <v/>
      </c>
      <c r="AP3003" s="53"/>
      <c r="AQ3003" s="53"/>
      <c r="AR3003" s="1"/>
      <c r="AS3003" s="1"/>
    </row>
    <row r="3004" spans="1:45" ht="18.75" customHeight="1" x14ac:dyDescent="0.35">
      <c r="A3004" s="1"/>
      <c r="B3004" s="49">
        <f>IF(R3004="",0,COUNTIF($R$7:R3004,R3004))</f>
        <v>0</v>
      </c>
      <c r="C3004" s="49" t="str">
        <f t="shared" si="756"/>
        <v>0</v>
      </c>
      <c r="D3004" s="49">
        <f>IF(X3004="",0,COUNTIF($X$7:X3004,X3004))</f>
        <v>0</v>
      </c>
      <c r="E3004" s="49" t="str">
        <f t="shared" si="757"/>
        <v>0</v>
      </c>
      <c r="F3004" s="49">
        <f>IF(AD3004="",0,COUNTIF($AD$7:AD3004,AD3004))</f>
        <v>0</v>
      </c>
      <c r="G3004" s="49" t="str">
        <f t="shared" si="758"/>
        <v>0</v>
      </c>
      <c r="H3004" s="49">
        <f>IF(AJ3004="",0,COUNTIF($AJ$7:AJ3004,AJ3004))</f>
        <v>0</v>
      </c>
      <c r="I3004" s="49" t="str">
        <f t="shared" si="759"/>
        <v>0</v>
      </c>
      <c r="J3004" s="120">
        <f t="shared" si="760"/>
        <v>0</v>
      </c>
      <c r="K3004" s="50" t="str">
        <f t="shared" si="761"/>
        <v>-</v>
      </c>
      <c r="L3004" s="49">
        <f>IF(N3004="",0,COUNTIF($N$7:N3004,N3004))</f>
        <v>0</v>
      </c>
      <c r="M3004" s="50" t="str">
        <f t="shared" si="762"/>
        <v>0</v>
      </c>
      <c r="N3004" s="49" t="str">
        <f t="shared" si="763"/>
        <v/>
      </c>
      <c r="O3004" s="1"/>
      <c r="P3004" s="112"/>
      <c r="Q3004" s="4"/>
      <c r="R3004" s="4"/>
      <c r="S3004" s="54" t="str">
        <f t="shared" si="764"/>
        <v/>
      </c>
      <c r="T3004" s="51"/>
      <c r="U3004" s="53"/>
      <c r="V3004" s="233"/>
      <c r="W3004" s="234" t="str">
        <f t="shared" si="765"/>
        <v/>
      </c>
      <c r="X3004" s="52"/>
      <c r="Y3004" s="53"/>
      <c r="Z3004" s="53"/>
      <c r="AA3004" s="53"/>
      <c r="AB3004" s="54" t="str">
        <f t="shared" si="766"/>
        <v/>
      </c>
      <c r="AC3004" s="54" t="str">
        <f t="shared" si="767"/>
        <v/>
      </c>
      <c r="AD3004" s="52"/>
      <c r="AE3004" s="53"/>
      <c r="AF3004" s="53"/>
      <c r="AG3004" s="53"/>
      <c r="AH3004" s="54" t="str">
        <f t="shared" si="768"/>
        <v/>
      </c>
      <c r="AI3004" s="54" t="str">
        <f t="shared" si="769"/>
        <v/>
      </c>
      <c r="AJ3004" s="52"/>
      <c r="AK3004" s="55"/>
      <c r="AL3004" s="55"/>
      <c r="AM3004" s="55"/>
      <c r="AN3004" s="54" t="str">
        <f t="shared" si="770"/>
        <v/>
      </c>
      <c r="AO3004" s="54" t="str">
        <f t="shared" si="771"/>
        <v/>
      </c>
      <c r="AP3004" s="53"/>
      <c r="AQ3004" s="53"/>
      <c r="AR3004" s="1"/>
      <c r="AS3004" s="1"/>
    </row>
    <row r="3005" spans="1:45" ht="18.75" customHeight="1" x14ac:dyDescent="0.35">
      <c r="A3005" s="1"/>
      <c r="B3005" s="49">
        <f>IF(R3005="",0,COUNTIF($R$7:R3005,R3005))</f>
        <v>0</v>
      </c>
      <c r="C3005" s="49" t="str">
        <f t="shared" si="756"/>
        <v>0</v>
      </c>
      <c r="D3005" s="49">
        <f>IF(X3005="",0,COUNTIF($X$7:X3005,X3005))</f>
        <v>0</v>
      </c>
      <c r="E3005" s="49" t="str">
        <f t="shared" si="757"/>
        <v>0</v>
      </c>
      <c r="F3005" s="49">
        <f>IF(AD3005="",0,COUNTIF($AD$7:AD3005,AD3005))</f>
        <v>0</v>
      </c>
      <c r="G3005" s="49" t="str">
        <f t="shared" si="758"/>
        <v>0</v>
      </c>
      <c r="H3005" s="49">
        <f>IF(AJ3005="",0,COUNTIF($AJ$7:AJ3005,AJ3005))</f>
        <v>0</v>
      </c>
      <c r="I3005" s="49" t="str">
        <f t="shared" si="759"/>
        <v>0</v>
      </c>
      <c r="J3005" s="120">
        <f t="shared" si="760"/>
        <v>0</v>
      </c>
      <c r="K3005" s="50" t="str">
        <f t="shared" si="761"/>
        <v>-</v>
      </c>
      <c r="L3005" s="49">
        <f>IF(N3005="",0,COUNTIF($N$7:N3005,N3005))</f>
        <v>0</v>
      </c>
      <c r="M3005" s="50" t="str">
        <f t="shared" si="762"/>
        <v>0</v>
      </c>
      <c r="N3005" s="49" t="str">
        <f t="shared" si="763"/>
        <v/>
      </c>
      <c r="O3005" s="1"/>
      <c r="P3005" s="112"/>
      <c r="Q3005" s="4"/>
      <c r="R3005" s="4"/>
      <c r="S3005" s="54" t="str">
        <f t="shared" si="764"/>
        <v/>
      </c>
      <c r="T3005" s="51"/>
      <c r="U3005" s="53"/>
      <c r="V3005" s="233"/>
      <c r="W3005" s="234" t="str">
        <f t="shared" si="765"/>
        <v/>
      </c>
      <c r="X3005" s="52"/>
      <c r="Y3005" s="53"/>
      <c r="Z3005" s="53"/>
      <c r="AA3005" s="53"/>
      <c r="AB3005" s="54" t="str">
        <f t="shared" si="766"/>
        <v/>
      </c>
      <c r="AC3005" s="54" t="str">
        <f t="shared" si="767"/>
        <v/>
      </c>
      <c r="AD3005" s="52"/>
      <c r="AE3005" s="53"/>
      <c r="AF3005" s="53"/>
      <c r="AG3005" s="53"/>
      <c r="AH3005" s="54" t="str">
        <f t="shared" si="768"/>
        <v/>
      </c>
      <c r="AI3005" s="54" t="str">
        <f t="shared" si="769"/>
        <v/>
      </c>
      <c r="AJ3005" s="52"/>
      <c r="AK3005" s="55"/>
      <c r="AL3005" s="55"/>
      <c r="AM3005" s="55"/>
      <c r="AN3005" s="54" t="str">
        <f t="shared" si="770"/>
        <v/>
      </c>
      <c r="AO3005" s="54" t="str">
        <f t="shared" si="771"/>
        <v/>
      </c>
      <c r="AP3005" s="53"/>
      <c r="AQ3005" s="53"/>
      <c r="AR3005" s="1"/>
      <c r="AS3005" s="1"/>
    </row>
    <row r="3006" spans="1:45" ht="18.75" customHeight="1" x14ac:dyDescent="0.35">
      <c r="A3006" s="1"/>
      <c r="B3006" s="49">
        <f>IF(R3006="",0,COUNTIF($R$7:R3006,R3006))</f>
        <v>0</v>
      </c>
      <c r="C3006" s="49" t="str">
        <f t="shared" si="130"/>
        <v>0</v>
      </c>
      <c r="D3006" s="49">
        <f>IF(X3006="",0,COUNTIF($X$7:X3006,X3006))</f>
        <v>0</v>
      </c>
      <c r="E3006" s="49" t="str">
        <f t="shared" si="117"/>
        <v>0</v>
      </c>
      <c r="F3006" s="49">
        <f>IF(AD3006="",0,COUNTIF($AD$7:AD3006,AD3006))</f>
        <v>0</v>
      </c>
      <c r="G3006" s="49" t="str">
        <f t="shared" si="118"/>
        <v>0</v>
      </c>
      <c r="H3006" s="49">
        <f>IF(AJ3006="",0,COUNTIF($AJ$7:AJ3006,AJ3006))</f>
        <v>0</v>
      </c>
      <c r="I3006" s="49" t="str">
        <f t="shared" si="119"/>
        <v>0</v>
      </c>
      <c r="J3006" s="120">
        <f t="shared" si="120"/>
        <v>0</v>
      </c>
      <c r="K3006" s="50" t="str">
        <f t="shared" si="131"/>
        <v>-</v>
      </c>
      <c r="L3006" s="49">
        <f>IF(N3006="",0,COUNTIF($N$7:N3006,N3006))</f>
        <v>0</v>
      </c>
      <c r="M3006" s="50" t="str">
        <f t="shared" si="121"/>
        <v>0</v>
      </c>
      <c r="N3006" s="49" t="str">
        <f t="shared" si="129"/>
        <v/>
      </c>
      <c r="O3006" s="1"/>
      <c r="P3006" s="112"/>
      <c r="Q3006" s="4"/>
      <c r="R3006" s="4"/>
      <c r="S3006" s="54" t="str">
        <f t="shared" si="116"/>
        <v/>
      </c>
      <c r="T3006" s="51"/>
      <c r="U3006" s="53"/>
      <c r="V3006" s="233"/>
      <c r="W3006" s="234" t="str">
        <f t="shared" si="122"/>
        <v/>
      </c>
      <c r="X3006" s="52"/>
      <c r="Y3006" s="53"/>
      <c r="Z3006" s="53"/>
      <c r="AA3006" s="53"/>
      <c r="AB3006" s="54" t="str">
        <f t="shared" si="123"/>
        <v/>
      </c>
      <c r="AC3006" s="54" t="str">
        <f t="shared" si="124"/>
        <v/>
      </c>
      <c r="AD3006" s="52"/>
      <c r="AE3006" s="53"/>
      <c r="AF3006" s="53"/>
      <c r="AG3006" s="53"/>
      <c r="AH3006" s="54" t="str">
        <f t="shared" si="125"/>
        <v/>
      </c>
      <c r="AI3006" s="54" t="str">
        <f t="shared" si="126"/>
        <v/>
      </c>
      <c r="AJ3006" s="52"/>
      <c r="AK3006" s="55"/>
      <c r="AL3006" s="55"/>
      <c r="AM3006" s="55"/>
      <c r="AN3006" s="54" t="str">
        <f t="shared" si="127"/>
        <v/>
      </c>
      <c r="AO3006" s="54" t="str">
        <f t="shared" si="128"/>
        <v/>
      </c>
      <c r="AP3006" s="53"/>
      <c r="AQ3006" s="53"/>
      <c r="AR3006" s="1"/>
      <c r="AS3006" s="1"/>
    </row>
    <row r="3007" spans="1:45" x14ac:dyDescent="0.35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  <c r="AA3007" s="1"/>
      <c r="AB3007" s="1"/>
      <c r="AC3007" s="1"/>
      <c r="AD3007" s="1"/>
      <c r="AE3007" s="1"/>
      <c r="AF3007" s="1"/>
      <c r="AG3007" s="1"/>
      <c r="AH3007" s="1"/>
      <c r="AI3007" s="1"/>
      <c r="AJ3007" s="1"/>
      <c r="AK3007" s="1"/>
      <c r="AL3007" s="1"/>
      <c r="AM3007" s="1"/>
      <c r="AN3007" s="1"/>
      <c r="AO3007" s="1"/>
      <c r="AP3007" s="1"/>
      <c r="AQ3007" s="1"/>
      <c r="AR3007" s="1"/>
      <c r="AS3007" s="1"/>
    </row>
    <row r="3008" spans="1:45" x14ac:dyDescent="0.35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229" t="s">
        <v>347</v>
      </c>
      <c r="Q3008" s="1"/>
      <c r="R3008" s="1"/>
      <c r="S3008" s="1"/>
      <c r="T3008" s="1"/>
      <c r="U3008" s="1"/>
      <c r="V3008" s="1"/>
      <c r="W3008" s="1"/>
      <c r="X3008" s="1"/>
      <c r="Y3008" s="1"/>
      <c r="Z3008" s="1"/>
      <c r="AA3008" s="1"/>
      <c r="AB3008" s="1"/>
      <c r="AC3008" s="1"/>
      <c r="AD3008" s="1"/>
      <c r="AE3008" s="1"/>
      <c r="AF3008" s="1"/>
      <c r="AG3008" s="1"/>
      <c r="AH3008" s="1"/>
      <c r="AI3008" s="1"/>
      <c r="AJ3008" s="1"/>
      <c r="AK3008" s="1"/>
      <c r="AL3008" s="1"/>
      <c r="AM3008" s="1"/>
      <c r="AN3008" s="1"/>
      <c r="AO3008" s="1"/>
      <c r="AP3008" s="1"/>
      <c r="AQ3008" s="1"/>
      <c r="AR3008" s="1"/>
      <c r="AS3008" s="1"/>
    </row>
    <row r="3009" spans="1:45" x14ac:dyDescent="0.35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  <c r="AA3009" s="1"/>
      <c r="AB3009" s="1"/>
      <c r="AC3009" s="1"/>
      <c r="AD3009" s="1"/>
      <c r="AE3009" s="1"/>
      <c r="AF3009" s="1"/>
      <c r="AG3009" s="1"/>
      <c r="AH3009" s="1"/>
      <c r="AI3009" s="1"/>
      <c r="AJ3009" s="1"/>
      <c r="AK3009" s="1"/>
      <c r="AL3009" s="1"/>
      <c r="AM3009" s="1"/>
      <c r="AN3009" s="1"/>
      <c r="AO3009" s="1"/>
      <c r="AP3009" s="1"/>
      <c r="AQ3009" s="1"/>
      <c r="AR3009" s="1"/>
      <c r="AS3009" s="1"/>
    </row>
    <row r="3010" spans="1:45" x14ac:dyDescent="0.35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  <c r="AA3010" s="1"/>
      <c r="AB3010" s="1"/>
      <c r="AC3010" s="1"/>
      <c r="AD3010" s="1"/>
      <c r="AE3010" s="1"/>
      <c r="AF3010" s="1"/>
      <c r="AG3010" s="1"/>
      <c r="AH3010" s="1"/>
      <c r="AI3010" s="1"/>
      <c r="AJ3010" s="1"/>
      <c r="AK3010" s="1"/>
      <c r="AL3010" s="1"/>
      <c r="AM3010" s="1"/>
      <c r="AN3010" s="1"/>
      <c r="AO3010" s="1"/>
      <c r="AP3010" s="1"/>
      <c r="AQ3010" s="1"/>
      <c r="AR3010" s="1"/>
      <c r="AS3010" s="1"/>
    </row>
    <row r="3011" spans="1:45" x14ac:dyDescent="0.35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  <c r="AA3011" s="1"/>
      <c r="AB3011" s="1"/>
      <c r="AC3011" s="1"/>
      <c r="AD3011" s="1"/>
      <c r="AE3011" s="1"/>
      <c r="AF3011" s="1"/>
      <c r="AG3011" s="1"/>
      <c r="AH3011" s="1"/>
      <c r="AI3011" s="1"/>
      <c r="AJ3011" s="1"/>
      <c r="AK3011" s="1"/>
      <c r="AL3011" s="1"/>
      <c r="AM3011" s="1"/>
      <c r="AN3011" s="1"/>
      <c r="AO3011" s="1"/>
      <c r="AP3011" s="1"/>
      <c r="AQ3011" s="1"/>
      <c r="AR3011" s="1"/>
      <c r="AS3011" s="1"/>
    </row>
  </sheetData>
  <sheetProtection algorithmName="SHA-512" hashValue="OgPoaROS4Y7fXNznTtwcLqWPeNtuhYcox7KBL0j5rf0gcuOd2yg3S/GDoKlxYowd7+IKPXfiz1DIR6FjqD2zmw==" saltValue="SXZep65AX1ZUqGeiQ83aQQ==" spinCount="100000" sheet="1" formatCells="0" formatColumns="0" formatRows="0" sort="0" autoFilter="0" pivotTables="0"/>
  <autoFilter ref="R5:R3006" xr:uid="{00000000-0009-0000-0000-000006000000}"/>
  <dataConsolidate/>
  <mergeCells count="11">
    <mergeCell ref="P2:AQ2"/>
    <mergeCell ref="P3:AQ3"/>
    <mergeCell ref="P4:AQ4"/>
    <mergeCell ref="P5:P6"/>
    <mergeCell ref="R5:S5"/>
    <mergeCell ref="AP5:AQ5"/>
    <mergeCell ref="T5:T6"/>
    <mergeCell ref="X5:AC5"/>
    <mergeCell ref="AD5:AI5"/>
    <mergeCell ref="AJ5:AO5"/>
    <mergeCell ref="U5:W5"/>
  </mergeCells>
  <dataValidations count="4">
    <dataValidation type="list" showInputMessage="1" showErrorMessage="1" errorTitle="KESALAHAN INPUT DATA" error="      KODE PRODUK SALAH!_x000a_SILAHKAN PILIH DARI DAFTAR" sqref="R7:R3006" xr:uid="{00000000-0002-0000-0600-000000000000}">
      <formula1>KP</formula1>
    </dataValidation>
    <dataValidation type="list" showInputMessage="1" showErrorMessage="1" errorTitle="KESALAHAN INPUT DATA" error="      NAMA RESELLER SALAH!_x000a_SILAHKAN PILIH DARI DAFTAR" sqref="AD7:AD3006" xr:uid="{00000000-0002-0000-0600-000001000000}">
      <formula1>NR</formula1>
    </dataValidation>
    <dataValidation type="list" showInputMessage="1" showErrorMessage="1" errorTitle="KESALAHAN INPUT DATA" error="      NAMA SALESMAN SALAH!_x000a_SILAHKAN PILIH DARI DAFTAR" sqref="AJ7:AJ3006" xr:uid="{00000000-0002-0000-0600-000002000000}">
      <formula1>NS</formula1>
    </dataValidation>
    <dataValidation type="list" showInputMessage="1" showErrorMessage="1" errorTitle="KESALAHAN INPUT DATA" error="      NAMA AGEN SALAH!_x000a_SILAHKAN PILIH DARI DAFTAR" sqref="X7:X3006" xr:uid="{00000000-0002-0000-0600-000003000000}">
      <formula1>NA</formula1>
    </dataValidation>
  </dataValidations>
  <pageMargins left="0.70866141732283472" right="0.70866141732283472" top="0.27559055118110237" bottom="0.27559055118110237" header="0.19685039370078741" footer="0.15748031496062992"/>
  <pageSetup paperSize="9" pageOrder="overThenDown" orientation="landscape" blackAndWhite="1" horizontalDpi="4294967293" vertic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J516"/>
  <sheetViews>
    <sheetView showGridLines="0" workbookViewId="0">
      <pane ySplit="10" topLeftCell="A11" activePane="bottomLeft" state="frozen"/>
      <selection activeCell="B8" sqref="B8:B9"/>
      <selection pane="bottomLeft" activeCell="B6" sqref="B6:D6"/>
    </sheetView>
  </sheetViews>
  <sheetFormatPr defaultColWidth="0" defaultRowHeight="14.5" zeroHeight="1" x14ac:dyDescent="0.35"/>
  <cols>
    <col min="1" max="1" width="8.54296875" style="2" customWidth="1"/>
    <col min="2" max="2" width="6.453125" style="2" customWidth="1"/>
    <col min="3" max="4" width="11.453125" style="2" customWidth="1"/>
    <col min="5" max="5" width="35.7265625" style="2" customWidth="1"/>
    <col min="6" max="8" width="12.1796875" style="2" customWidth="1"/>
    <col min="9" max="10" width="28.54296875" style="2" customWidth="1"/>
    <col min="11" max="16384" width="9.1796875" style="2" hidden="1"/>
  </cols>
  <sheetData>
    <row r="1" spans="1:10" ht="3.7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2.5" customHeight="1" x14ac:dyDescent="0.35">
      <c r="A2" s="1"/>
      <c r="B2" s="333" t="str">
        <f>PR</f>
        <v>NAMA PERUSAHAAN ANDA</v>
      </c>
      <c r="C2" s="333"/>
      <c r="D2" s="333"/>
      <c r="E2" s="333"/>
      <c r="F2" s="333"/>
      <c r="G2" s="333"/>
      <c r="H2" s="333"/>
      <c r="I2" s="1"/>
      <c r="J2" s="1"/>
    </row>
    <row r="3" spans="1:10" ht="18.75" customHeight="1" x14ac:dyDescent="0.5">
      <c r="A3" s="1"/>
      <c r="B3" s="334" t="s">
        <v>18</v>
      </c>
      <c r="C3" s="334"/>
      <c r="D3" s="334"/>
      <c r="E3" s="334"/>
      <c r="F3" s="334"/>
      <c r="G3" s="334"/>
      <c r="H3" s="334"/>
      <c r="I3" s="1"/>
      <c r="J3" s="1"/>
    </row>
    <row r="4" spans="1:10" ht="18.75" customHeight="1" x14ac:dyDescent="0.35">
      <c r="A4" s="1"/>
      <c r="B4" s="336" t="str">
        <f>TG&amp;" "&amp;BL&amp;" "&amp;TH&amp;" - "&amp;TG_2&amp;" "&amp;BL_2&amp;" "&amp;TH_2</f>
        <v>1 Januari 2025 - 31 Desember 2025</v>
      </c>
      <c r="C4" s="345"/>
      <c r="D4" s="345"/>
      <c r="E4" s="345"/>
      <c r="F4" s="345"/>
      <c r="G4" s="345"/>
      <c r="H4" s="345"/>
      <c r="I4" s="1"/>
      <c r="J4" s="1"/>
    </row>
    <row r="5" spans="1:10" ht="3.75" customHeight="1" x14ac:dyDescent="0.35">
      <c r="A5" s="1"/>
      <c r="B5" s="36"/>
      <c r="C5" s="37"/>
      <c r="D5" s="37"/>
      <c r="E5" s="37"/>
      <c r="F5" s="37"/>
      <c r="G5" s="37"/>
      <c r="H5" s="37"/>
      <c r="I5" s="1"/>
      <c r="J5" s="1"/>
    </row>
    <row r="6" spans="1:10" ht="22.5" customHeight="1" x14ac:dyDescent="0.35">
      <c r="A6" s="1"/>
      <c r="B6" s="349" t="s">
        <v>73</v>
      </c>
      <c r="C6" s="350"/>
      <c r="D6" s="351"/>
      <c r="E6" s="37"/>
      <c r="F6" s="37"/>
      <c r="G6" s="37"/>
      <c r="H6" s="37"/>
      <c r="I6" s="1"/>
      <c r="J6" s="1"/>
    </row>
    <row r="7" spans="1:10" ht="22.5" customHeight="1" x14ac:dyDescent="0.35">
      <c r="A7" s="1"/>
      <c r="B7" s="346" t="str">
        <f>IF($B$6="","",VLOOKUP($B$6,DP,2,FALSE))</f>
        <v>Boneka Beruang Besar</v>
      </c>
      <c r="C7" s="347"/>
      <c r="D7" s="348"/>
      <c r="E7" s="29" t="s">
        <v>36</v>
      </c>
      <c r="F7" s="32">
        <f ca="1">SUM($F$12:$F$511)</f>
        <v>175</v>
      </c>
      <c r="G7" s="32">
        <f ca="1">SUM($G$12:$G$511)</f>
        <v>140</v>
      </c>
      <c r="H7" s="33">
        <f ca="1">IF(H11="",0,$H$11+F7-G7)</f>
        <v>350</v>
      </c>
      <c r="I7" s="8"/>
      <c r="J7" s="1"/>
    </row>
    <row r="8" spans="1:10" ht="2.25" customHeight="1" x14ac:dyDescent="0.35">
      <c r="A8" s="1"/>
      <c r="B8" s="8"/>
      <c r="C8" s="9"/>
      <c r="D8" s="9"/>
      <c r="E8" s="9"/>
      <c r="F8" s="9"/>
      <c r="G8" s="9"/>
      <c r="H8" s="9"/>
      <c r="I8" s="1"/>
      <c r="J8" s="1"/>
    </row>
    <row r="9" spans="1:10" ht="18.75" customHeight="1" x14ac:dyDescent="0.35">
      <c r="A9" s="1"/>
      <c r="B9" s="340" t="s">
        <v>1</v>
      </c>
      <c r="C9" s="340" t="s">
        <v>13</v>
      </c>
      <c r="D9" s="328" t="s">
        <v>14</v>
      </c>
      <c r="E9" s="340" t="s">
        <v>15</v>
      </c>
      <c r="F9" s="342" t="s">
        <v>26</v>
      </c>
      <c r="G9" s="343"/>
      <c r="H9" s="344"/>
      <c r="I9" s="1"/>
      <c r="J9" s="1"/>
    </row>
    <row r="10" spans="1:10" ht="18.75" customHeight="1" x14ac:dyDescent="0.35">
      <c r="A10" s="1"/>
      <c r="B10" s="341"/>
      <c r="C10" s="341"/>
      <c r="D10" s="329"/>
      <c r="E10" s="341"/>
      <c r="F10" s="21" t="s">
        <v>16</v>
      </c>
      <c r="G10" s="21" t="s">
        <v>17</v>
      </c>
      <c r="H10" s="21" t="s">
        <v>32</v>
      </c>
      <c r="I10" s="1"/>
      <c r="J10" s="1"/>
    </row>
    <row r="11" spans="1:10" ht="18.75" customHeight="1" x14ac:dyDescent="0.35">
      <c r="A11" s="1"/>
      <c r="B11" s="22"/>
      <c r="C11" s="113"/>
      <c r="D11" s="22"/>
      <c r="E11" s="23" t="s">
        <v>28</v>
      </c>
      <c r="F11" s="24"/>
      <c r="G11" s="24"/>
      <c r="H11" s="10">
        <f>IF($B$6="","",VLOOKUP($B$6,DP,5,FALSE))</f>
        <v>315</v>
      </c>
      <c r="I11" s="1"/>
      <c r="J11" s="1"/>
    </row>
    <row r="12" spans="1:10" ht="18.75" customHeight="1" x14ac:dyDescent="0.35">
      <c r="A12" s="1"/>
      <c r="B12" s="11">
        <v>1</v>
      </c>
      <c r="C12" s="114">
        <f t="shared" ref="C12:C43" ca="1" si="0">IF(TODAY()&gt;EXP,"0",IF(ISERROR(VLOOKUP($B12&amp;$B$6,TR,9,FALSE))=TRUE,"",VLOOKUP($B12&amp;$B$6,TR,9,FALSE)))</f>
        <v>45672</v>
      </c>
      <c r="D12" s="12">
        <f t="shared" ref="D12:D43" ca="1" si="1">IF(TODAY()&gt;EXP,"0",IF(ISERROR(VLOOKUP($B12&amp;$B$6,TR,12,FALSE))=TRUE,"",VLOOKUP($B12&amp;$B$6,TR,12,FALSE)))</f>
        <v>1002</v>
      </c>
      <c r="E12" s="13" t="str">
        <f t="shared" ref="E12:E43" ca="1" si="2">IF(TODAY()&gt;EXP,"0",IF(ISERROR(VLOOKUP($B12&amp;$B$6,TR,18,FALSE))=TRUE,"",VLOOKUP($B12&amp;$B$6,TR,18,FALSE)))</f>
        <v>Penjualan ke Toko B</v>
      </c>
      <c r="F12" s="14">
        <f t="shared" ref="F12:F43" ca="1" si="3">IF(TODAY()&gt;EXP,"0",IF(ISERROR(OR(VLOOKUP($B12&amp;$B$6,TR,19,FALSE),VLOOKUP($B12&amp;$B$6,TR,40,FALSE)=TRUE)),"",VLOOKUP($B12&amp;$B$6,TR,19,FALSE)+VLOOKUP($B12&amp;$B$6,TR,40,FALSE)))</f>
        <v>0</v>
      </c>
      <c r="G12" s="14">
        <f t="shared" ref="G12:G43" ca="1" si="4">IF(TODAY()&gt;EXP,"0",IF(ISERROR(OR(VLOOKUP($B12&amp;$B$6,TR,8,FALSE),VLOOKUP($B12&amp;$B$6,TR,41,FALSE)=TRUE)),"",VLOOKUP($B12&amp;$B$6,TR,8,FALSE)+VLOOKUP($B12&amp;$B$6,TR,41,FALSE)))</f>
        <v>20</v>
      </c>
      <c r="H12" s="15">
        <f ca="1">IF(AND(F12="",G12=""),"",$H$11+SUM($F$12:F12)-SUM($G$12:G12))</f>
        <v>295</v>
      </c>
      <c r="I12" s="1"/>
      <c r="J12" s="1"/>
    </row>
    <row r="13" spans="1:10" ht="18.75" customHeight="1" x14ac:dyDescent="0.35">
      <c r="A13" s="1"/>
      <c r="B13" s="11">
        <f>B12+1</f>
        <v>2</v>
      </c>
      <c r="C13" s="114">
        <f t="shared" ca="1" si="0"/>
        <v>45721</v>
      </c>
      <c r="D13" s="12">
        <f t="shared" ca="1" si="1"/>
        <v>1004</v>
      </c>
      <c r="E13" s="13" t="str">
        <f t="shared" ca="1" si="2"/>
        <v>Penjualan ke Toko D</v>
      </c>
      <c r="F13" s="14">
        <f t="shared" ca="1" si="3"/>
        <v>0</v>
      </c>
      <c r="G13" s="14">
        <f t="shared" ca="1" si="4"/>
        <v>30</v>
      </c>
      <c r="H13" s="15">
        <f ca="1">IF(AND(F13="",G13=""),"",$H$11+SUM($F$12:F13)-SUM($G$12:G13))</f>
        <v>265</v>
      </c>
      <c r="I13" s="1"/>
      <c r="J13" s="1"/>
    </row>
    <row r="14" spans="1:10" ht="18.75" customHeight="1" x14ac:dyDescent="0.35">
      <c r="A14" s="1"/>
      <c r="B14" s="11">
        <f t="shared" ref="B14:B77" si="5">B13+1</f>
        <v>3</v>
      </c>
      <c r="C14" s="114">
        <f t="shared" ca="1" si="0"/>
        <v>45813</v>
      </c>
      <c r="D14" s="12">
        <f t="shared" ca="1" si="1"/>
        <v>1007</v>
      </c>
      <c r="E14" s="13" t="str">
        <f t="shared" ca="1" si="2"/>
        <v>Penjualan ke Toko G</v>
      </c>
      <c r="F14" s="14">
        <f t="shared" ca="1" si="3"/>
        <v>0</v>
      </c>
      <c r="G14" s="14">
        <f t="shared" ca="1" si="4"/>
        <v>30</v>
      </c>
      <c r="H14" s="15">
        <f ca="1">IF(AND(F14="",G14=""),"",$H$11+SUM($F$12:F14)-SUM($G$12:G14))</f>
        <v>235</v>
      </c>
      <c r="I14" s="1"/>
      <c r="J14" s="1"/>
    </row>
    <row r="15" spans="1:10" ht="18.75" customHeight="1" x14ac:dyDescent="0.35">
      <c r="A15" s="1"/>
      <c r="B15" s="11">
        <f t="shared" si="5"/>
        <v>4</v>
      </c>
      <c r="C15" s="114">
        <f t="shared" ca="1" si="0"/>
        <v>45823</v>
      </c>
      <c r="D15" s="12" t="str">
        <f t="shared" ca="1" si="1"/>
        <v>PB 002</v>
      </c>
      <c r="E15" s="13" t="str">
        <f t="shared" ca="1" si="2"/>
        <v>Pembelian dari Toko Mata Air Indah</v>
      </c>
      <c r="F15" s="14">
        <f t="shared" ca="1" si="3"/>
        <v>175</v>
      </c>
      <c r="G15" s="14">
        <f t="shared" ca="1" si="4"/>
        <v>0</v>
      </c>
      <c r="H15" s="15">
        <f ca="1">IF(AND(F15="",G15=""),"",$H$11+SUM($F$12:F15)-SUM($G$12:G15))</f>
        <v>410</v>
      </c>
      <c r="I15" s="1"/>
      <c r="J15" s="1"/>
    </row>
    <row r="16" spans="1:10" ht="18.75" customHeight="1" x14ac:dyDescent="0.35">
      <c r="A16" s="1"/>
      <c r="B16" s="11">
        <f t="shared" si="5"/>
        <v>5</v>
      </c>
      <c r="C16" s="114">
        <f t="shared" ca="1" si="0"/>
        <v>45844</v>
      </c>
      <c r="D16" s="12">
        <f t="shared" ca="1" si="1"/>
        <v>1008</v>
      </c>
      <c r="E16" s="13" t="str">
        <f t="shared" ca="1" si="2"/>
        <v>Penjualan ke Toko H</v>
      </c>
      <c r="F16" s="14">
        <f t="shared" ca="1" si="3"/>
        <v>0</v>
      </c>
      <c r="G16" s="14">
        <f t="shared" ca="1" si="4"/>
        <v>60</v>
      </c>
      <c r="H16" s="15">
        <f ca="1">IF(AND(F16="",G16=""),"",$H$11+SUM($F$12:F16)-SUM($G$12:G16))</f>
        <v>350</v>
      </c>
      <c r="I16" s="1"/>
      <c r="J16" s="1"/>
    </row>
    <row r="17" spans="1:10" ht="18.75" customHeight="1" x14ac:dyDescent="0.35">
      <c r="A17" s="1"/>
      <c r="B17" s="11">
        <f t="shared" si="5"/>
        <v>6</v>
      </c>
      <c r="C17" s="114" t="str">
        <f t="shared" ca="1" si="0"/>
        <v/>
      </c>
      <c r="D17" s="12" t="str">
        <f t="shared" ca="1" si="1"/>
        <v/>
      </c>
      <c r="E17" s="13" t="str">
        <f t="shared" ca="1" si="2"/>
        <v/>
      </c>
      <c r="F17" s="14" t="str">
        <f t="shared" ca="1" si="3"/>
        <v/>
      </c>
      <c r="G17" s="14" t="str">
        <f t="shared" ca="1" si="4"/>
        <v/>
      </c>
      <c r="H17" s="15" t="str">
        <f ca="1">IF(AND(F17="",G17=""),"",$H$11+SUM($F$12:F17)-SUM($G$12:G17))</f>
        <v/>
      </c>
      <c r="I17" s="1"/>
      <c r="J17" s="1"/>
    </row>
    <row r="18" spans="1:10" ht="18.75" customHeight="1" x14ac:dyDescent="0.35">
      <c r="A18" s="1"/>
      <c r="B18" s="11">
        <f t="shared" si="5"/>
        <v>7</v>
      </c>
      <c r="C18" s="114" t="str">
        <f t="shared" ca="1" si="0"/>
        <v/>
      </c>
      <c r="D18" s="12" t="str">
        <f t="shared" ca="1" si="1"/>
        <v/>
      </c>
      <c r="E18" s="13" t="str">
        <f t="shared" ca="1" si="2"/>
        <v/>
      </c>
      <c r="F18" s="14" t="str">
        <f t="shared" ca="1" si="3"/>
        <v/>
      </c>
      <c r="G18" s="14" t="str">
        <f t="shared" ca="1" si="4"/>
        <v/>
      </c>
      <c r="H18" s="15" t="str">
        <f ca="1">IF(AND(F18="",G18=""),"",$H$11+SUM($F$12:F18)-SUM($G$12:G18))</f>
        <v/>
      </c>
      <c r="I18" s="1"/>
      <c r="J18" s="1"/>
    </row>
    <row r="19" spans="1:10" ht="18.75" customHeight="1" x14ac:dyDescent="0.35">
      <c r="A19" s="1"/>
      <c r="B19" s="11">
        <f t="shared" si="5"/>
        <v>8</v>
      </c>
      <c r="C19" s="114" t="str">
        <f t="shared" ca="1" si="0"/>
        <v/>
      </c>
      <c r="D19" s="12" t="str">
        <f t="shared" ca="1" si="1"/>
        <v/>
      </c>
      <c r="E19" s="13" t="str">
        <f t="shared" ca="1" si="2"/>
        <v/>
      </c>
      <c r="F19" s="14" t="str">
        <f t="shared" ca="1" si="3"/>
        <v/>
      </c>
      <c r="G19" s="14" t="str">
        <f t="shared" ca="1" si="4"/>
        <v/>
      </c>
      <c r="H19" s="15" t="str">
        <f ca="1">IF(AND(F19="",G19=""),"",$H$11+SUM($F$12:F19)-SUM($G$12:G19))</f>
        <v/>
      </c>
      <c r="I19" s="1"/>
      <c r="J19" s="1"/>
    </row>
    <row r="20" spans="1:10" ht="18.75" customHeight="1" x14ac:dyDescent="0.35">
      <c r="A20" s="1"/>
      <c r="B20" s="11">
        <f t="shared" si="5"/>
        <v>9</v>
      </c>
      <c r="C20" s="114" t="str">
        <f t="shared" ca="1" si="0"/>
        <v/>
      </c>
      <c r="D20" s="12" t="str">
        <f t="shared" ca="1" si="1"/>
        <v/>
      </c>
      <c r="E20" s="13" t="str">
        <f t="shared" ca="1" si="2"/>
        <v/>
      </c>
      <c r="F20" s="14" t="str">
        <f t="shared" ca="1" si="3"/>
        <v/>
      </c>
      <c r="G20" s="14" t="str">
        <f t="shared" ca="1" si="4"/>
        <v/>
      </c>
      <c r="H20" s="15" t="str">
        <f ca="1">IF(AND(F20="",G20=""),"",$H$11+SUM($F$12:F20)-SUM($G$12:G20))</f>
        <v/>
      </c>
      <c r="I20" s="1"/>
      <c r="J20" s="1"/>
    </row>
    <row r="21" spans="1:10" ht="18.75" customHeight="1" x14ac:dyDescent="0.35">
      <c r="A21" s="1"/>
      <c r="B21" s="11">
        <f t="shared" si="5"/>
        <v>10</v>
      </c>
      <c r="C21" s="114" t="str">
        <f t="shared" ca="1" si="0"/>
        <v/>
      </c>
      <c r="D21" s="12" t="str">
        <f t="shared" ca="1" si="1"/>
        <v/>
      </c>
      <c r="E21" s="13" t="str">
        <f t="shared" ca="1" si="2"/>
        <v/>
      </c>
      <c r="F21" s="14" t="str">
        <f t="shared" ca="1" si="3"/>
        <v/>
      </c>
      <c r="G21" s="14" t="str">
        <f t="shared" ca="1" si="4"/>
        <v/>
      </c>
      <c r="H21" s="15" t="str">
        <f ca="1">IF(AND(F21="",G21=""),"",$H$11+SUM($F$12:F21)-SUM($G$12:G21))</f>
        <v/>
      </c>
      <c r="I21" s="1"/>
      <c r="J21" s="1"/>
    </row>
    <row r="22" spans="1:10" ht="18.75" customHeight="1" x14ac:dyDescent="0.35">
      <c r="A22" s="1"/>
      <c r="B22" s="11">
        <f t="shared" si="5"/>
        <v>11</v>
      </c>
      <c r="C22" s="114" t="str">
        <f t="shared" ca="1" si="0"/>
        <v/>
      </c>
      <c r="D22" s="12" t="str">
        <f t="shared" ca="1" si="1"/>
        <v/>
      </c>
      <c r="E22" s="13" t="str">
        <f t="shared" ca="1" si="2"/>
        <v/>
      </c>
      <c r="F22" s="14" t="str">
        <f t="shared" ca="1" si="3"/>
        <v/>
      </c>
      <c r="G22" s="14" t="str">
        <f t="shared" ca="1" si="4"/>
        <v/>
      </c>
      <c r="H22" s="15" t="str">
        <f ca="1">IF(AND(F22="",G22=""),"",$H$11+SUM($F$12:F22)-SUM($G$12:G22))</f>
        <v/>
      </c>
      <c r="I22" s="1"/>
      <c r="J22" s="1"/>
    </row>
    <row r="23" spans="1:10" ht="18.75" customHeight="1" x14ac:dyDescent="0.35">
      <c r="A23" s="1"/>
      <c r="B23" s="11">
        <f t="shared" si="5"/>
        <v>12</v>
      </c>
      <c r="C23" s="114" t="str">
        <f t="shared" ca="1" si="0"/>
        <v/>
      </c>
      <c r="D23" s="12" t="str">
        <f t="shared" ca="1" si="1"/>
        <v/>
      </c>
      <c r="E23" s="13" t="str">
        <f t="shared" ca="1" si="2"/>
        <v/>
      </c>
      <c r="F23" s="14" t="str">
        <f t="shared" ca="1" si="3"/>
        <v/>
      </c>
      <c r="G23" s="14" t="str">
        <f t="shared" ca="1" si="4"/>
        <v/>
      </c>
      <c r="H23" s="15" t="str">
        <f ca="1">IF(AND(F23="",G23=""),"",$H$11+SUM($F$12:F23)-SUM($G$12:G23))</f>
        <v/>
      </c>
      <c r="I23" s="1"/>
      <c r="J23" s="1"/>
    </row>
    <row r="24" spans="1:10" ht="18.75" customHeight="1" x14ac:dyDescent="0.35">
      <c r="A24" s="1"/>
      <c r="B24" s="11">
        <f t="shared" si="5"/>
        <v>13</v>
      </c>
      <c r="C24" s="114" t="str">
        <f t="shared" ca="1" si="0"/>
        <v/>
      </c>
      <c r="D24" s="12" t="str">
        <f t="shared" ca="1" si="1"/>
        <v/>
      </c>
      <c r="E24" s="13" t="str">
        <f t="shared" ca="1" si="2"/>
        <v/>
      </c>
      <c r="F24" s="14" t="str">
        <f t="shared" ca="1" si="3"/>
        <v/>
      </c>
      <c r="G24" s="14" t="str">
        <f t="shared" ca="1" si="4"/>
        <v/>
      </c>
      <c r="H24" s="15" t="str">
        <f ca="1">IF(AND(F24="",G24=""),"",$H$11+SUM($F$12:F24)-SUM($G$12:G24))</f>
        <v/>
      </c>
      <c r="I24" s="1"/>
      <c r="J24" s="1"/>
    </row>
    <row r="25" spans="1:10" ht="18.75" customHeight="1" x14ac:dyDescent="0.35">
      <c r="A25" s="1"/>
      <c r="B25" s="11">
        <f t="shared" si="5"/>
        <v>14</v>
      </c>
      <c r="C25" s="114" t="str">
        <f t="shared" ca="1" si="0"/>
        <v/>
      </c>
      <c r="D25" s="12" t="str">
        <f t="shared" ca="1" si="1"/>
        <v/>
      </c>
      <c r="E25" s="13" t="str">
        <f t="shared" ca="1" si="2"/>
        <v/>
      </c>
      <c r="F25" s="14" t="str">
        <f t="shared" ca="1" si="3"/>
        <v/>
      </c>
      <c r="G25" s="14" t="str">
        <f t="shared" ca="1" si="4"/>
        <v/>
      </c>
      <c r="H25" s="15" t="str">
        <f ca="1">IF(AND(F25="",G25=""),"",$H$11+SUM($F$12:F25)-SUM($G$12:G25))</f>
        <v/>
      </c>
      <c r="I25" s="1"/>
      <c r="J25" s="1"/>
    </row>
    <row r="26" spans="1:10" ht="18.75" customHeight="1" x14ac:dyDescent="0.35">
      <c r="A26" s="1"/>
      <c r="B26" s="11">
        <f t="shared" si="5"/>
        <v>15</v>
      </c>
      <c r="C26" s="114" t="str">
        <f t="shared" ca="1" si="0"/>
        <v/>
      </c>
      <c r="D26" s="12" t="str">
        <f t="shared" ca="1" si="1"/>
        <v/>
      </c>
      <c r="E26" s="13" t="str">
        <f t="shared" ca="1" si="2"/>
        <v/>
      </c>
      <c r="F26" s="14" t="str">
        <f t="shared" ca="1" si="3"/>
        <v/>
      </c>
      <c r="G26" s="14" t="str">
        <f t="shared" ca="1" si="4"/>
        <v/>
      </c>
      <c r="H26" s="15" t="str">
        <f ca="1">IF(AND(F26="",G26=""),"",$H$11+SUM($F$12:F26)-SUM($G$12:G26))</f>
        <v/>
      </c>
      <c r="I26" s="1"/>
      <c r="J26" s="1"/>
    </row>
    <row r="27" spans="1:10" ht="18.75" customHeight="1" x14ac:dyDescent="0.35">
      <c r="A27" s="1"/>
      <c r="B27" s="11">
        <f t="shared" si="5"/>
        <v>16</v>
      </c>
      <c r="C27" s="114" t="str">
        <f t="shared" ca="1" si="0"/>
        <v/>
      </c>
      <c r="D27" s="12" t="str">
        <f t="shared" ca="1" si="1"/>
        <v/>
      </c>
      <c r="E27" s="13" t="str">
        <f t="shared" ca="1" si="2"/>
        <v/>
      </c>
      <c r="F27" s="14" t="str">
        <f t="shared" ca="1" si="3"/>
        <v/>
      </c>
      <c r="G27" s="14" t="str">
        <f t="shared" ca="1" si="4"/>
        <v/>
      </c>
      <c r="H27" s="15" t="str">
        <f ca="1">IF(AND(F27="",G27=""),"",$H$11+SUM($F$12:F27)-SUM($G$12:G27))</f>
        <v/>
      </c>
      <c r="I27" s="1"/>
      <c r="J27" s="1"/>
    </row>
    <row r="28" spans="1:10" ht="18.75" customHeight="1" x14ac:dyDescent="0.35">
      <c r="A28" s="1"/>
      <c r="B28" s="11">
        <f t="shared" si="5"/>
        <v>17</v>
      </c>
      <c r="C28" s="114" t="str">
        <f t="shared" ca="1" si="0"/>
        <v/>
      </c>
      <c r="D28" s="12" t="str">
        <f t="shared" ca="1" si="1"/>
        <v/>
      </c>
      <c r="E28" s="13" t="str">
        <f t="shared" ca="1" si="2"/>
        <v/>
      </c>
      <c r="F28" s="14" t="str">
        <f t="shared" ca="1" si="3"/>
        <v/>
      </c>
      <c r="G28" s="14" t="str">
        <f t="shared" ca="1" si="4"/>
        <v/>
      </c>
      <c r="H28" s="15" t="str">
        <f ca="1">IF(AND(F28="",G28=""),"",$H$11+SUM($F$12:F28)-SUM($G$12:G28))</f>
        <v/>
      </c>
      <c r="I28" s="1"/>
      <c r="J28" s="1"/>
    </row>
    <row r="29" spans="1:10" ht="18.75" customHeight="1" x14ac:dyDescent="0.35">
      <c r="A29" s="1"/>
      <c r="B29" s="11">
        <f t="shared" si="5"/>
        <v>18</v>
      </c>
      <c r="C29" s="114" t="str">
        <f t="shared" ca="1" si="0"/>
        <v/>
      </c>
      <c r="D29" s="12" t="str">
        <f t="shared" ca="1" si="1"/>
        <v/>
      </c>
      <c r="E29" s="13" t="str">
        <f t="shared" ca="1" si="2"/>
        <v/>
      </c>
      <c r="F29" s="14" t="str">
        <f t="shared" ca="1" si="3"/>
        <v/>
      </c>
      <c r="G29" s="14" t="str">
        <f t="shared" ca="1" si="4"/>
        <v/>
      </c>
      <c r="H29" s="15" t="str">
        <f ca="1">IF(AND(F29="",G29=""),"",$H$11+SUM($F$12:F29)-SUM($G$12:G29))</f>
        <v/>
      </c>
      <c r="I29" s="1"/>
      <c r="J29" s="1"/>
    </row>
    <row r="30" spans="1:10" ht="18.75" customHeight="1" x14ac:dyDescent="0.35">
      <c r="A30" s="1"/>
      <c r="B30" s="11">
        <f t="shared" si="5"/>
        <v>19</v>
      </c>
      <c r="C30" s="114" t="str">
        <f t="shared" ca="1" si="0"/>
        <v/>
      </c>
      <c r="D30" s="12" t="str">
        <f t="shared" ca="1" si="1"/>
        <v/>
      </c>
      <c r="E30" s="13" t="str">
        <f t="shared" ca="1" si="2"/>
        <v/>
      </c>
      <c r="F30" s="14" t="str">
        <f t="shared" ca="1" si="3"/>
        <v/>
      </c>
      <c r="G30" s="14" t="str">
        <f t="shared" ca="1" si="4"/>
        <v/>
      </c>
      <c r="H30" s="15" t="str">
        <f ca="1">IF(AND(F30="",G30=""),"",$H$11+SUM($F$12:F30)-SUM($G$12:G30))</f>
        <v/>
      </c>
      <c r="I30" s="1"/>
      <c r="J30" s="1"/>
    </row>
    <row r="31" spans="1:10" ht="18.75" customHeight="1" x14ac:dyDescent="0.35">
      <c r="A31" s="1"/>
      <c r="B31" s="11">
        <f t="shared" si="5"/>
        <v>20</v>
      </c>
      <c r="C31" s="114" t="str">
        <f t="shared" ca="1" si="0"/>
        <v/>
      </c>
      <c r="D31" s="12" t="str">
        <f t="shared" ca="1" si="1"/>
        <v/>
      </c>
      <c r="E31" s="13" t="str">
        <f t="shared" ca="1" si="2"/>
        <v/>
      </c>
      <c r="F31" s="14" t="str">
        <f t="shared" ca="1" si="3"/>
        <v/>
      </c>
      <c r="G31" s="14" t="str">
        <f t="shared" ca="1" si="4"/>
        <v/>
      </c>
      <c r="H31" s="15" t="str">
        <f ca="1">IF(AND(F31="",G31=""),"",$H$11+SUM($F$12:F31)-SUM($G$12:G31))</f>
        <v/>
      </c>
      <c r="I31" s="1"/>
      <c r="J31" s="1"/>
    </row>
    <row r="32" spans="1:10" ht="18.75" customHeight="1" x14ac:dyDescent="0.35">
      <c r="A32" s="1"/>
      <c r="B32" s="11">
        <f t="shared" si="5"/>
        <v>21</v>
      </c>
      <c r="C32" s="114" t="str">
        <f t="shared" ca="1" si="0"/>
        <v/>
      </c>
      <c r="D32" s="12" t="str">
        <f t="shared" ca="1" si="1"/>
        <v/>
      </c>
      <c r="E32" s="13" t="str">
        <f t="shared" ca="1" si="2"/>
        <v/>
      </c>
      <c r="F32" s="14" t="str">
        <f t="shared" ca="1" si="3"/>
        <v/>
      </c>
      <c r="G32" s="14" t="str">
        <f t="shared" ca="1" si="4"/>
        <v/>
      </c>
      <c r="H32" s="15" t="str">
        <f ca="1">IF(AND(F32="",G32=""),"",$H$11+SUM($F$12:F32)-SUM($G$12:G32))</f>
        <v/>
      </c>
      <c r="I32" s="1"/>
      <c r="J32" s="1"/>
    </row>
    <row r="33" spans="1:10" ht="18.75" customHeight="1" x14ac:dyDescent="0.35">
      <c r="A33" s="1"/>
      <c r="B33" s="11">
        <f t="shared" si="5"/>
        <v>22</v>
      </c>
      <c r="C33" s="114" t="str">
        <f t="shared" ca="1" si="0"/>
        <v/>
      </c>
      <c r="D33" s="12" t="str">
        <f t="shared" ca="1" si="1"/>
        <v/>
      </c>
      <c r="E33" s="13" t="str">
        <f t="shared" ca="1" si="2"/>
        <v/>
      </c>
      <c r="F33" s="14" t="str">
        <f t="shared" ca="1" si="3"/>
        <v/>
      </c>
      <c r="G33" s="14" t="str">
        <f t="shared" ca="1" si="4"/>
        <v/>
      </c>
      <c r="H33" s="15" t="str">
        <f ca="1">IF(AND(F33="",G33=""),"",$H$11+SUM($F$12:F33)-SUM($G$12:G33))</f>
        <v/>
      </c>
      <c r="I33" s="1"/>
      <c r="J33" s="1"/>
    </row>
    <row r="34" spans="1:10" ht="18.75" customHeight="1" x14ac:dyDescent="0.35">
      <c r="A34" s="1"/>
      <c r="B34" s="11">
        <f t="shared" si="5"/>
        <v>23</v>
      </c>
      <c r="C34" s="114" t="str">
        <f t="shared" ca="1" si="0"/>
        <v/>
      </c>
      <c r="D34" s="12" t="str">
        <f t="shared" ca="1" si="1"/>
        <v/>
      </c>
      <c r="E34" s="13" t="str">
        <f t="shared" ca="1" si="2"/>
        <v/>
      </c>
      <c r="F34" s="14" t="str">
        <f t="shared" ca="1" si="3"/>
        <v/>
      </c>
      <c r="G34" s="14" t="str">
        <f t="shared" ca="1" si="4"/>
        <v/>
      </c>
      <c r="H34" s="15" t="str">
        <f ca="1">IF(AND(F34="",G34=""),"",$H$11+SUM($F$12:F34)-SUM($G$12:G34))</f>
        <v/>
      </c>
      <c r="I34" s="1"/>
      <c r="J34" s="1"/>
    </row>
    <row r="35" spans="1:10" ht="18.75" customHeight="1" x14ac:dyDescent="0.35">
      <c r="A35" s="1"/>
      <c r="B35" s="11">
        <f t="shared" si="5"/>
        <v>24</v>
      </c>
      <c r="C35" s="114" t="str">
        <f t="shared" ca="1" si="0"/>
        <v/>
      </c>
      <c r="D35" s="12" t="str">
        <f t="shared" ca="1" si="1"/>
        <v/>
      </c>
      <c r="E35" s="13" t="str">
        <f t="shared" ca="1" si="2"/>
        <v/>
      </c>
      <c r="F35" s="14" t="str">
        <f t="shared" ca="1" si="3"/>
        <v/>
      </c>
      <c r="G35" s="14" t="str">
        <f t="shared" ca="1" si="4"/>
        <v/>
      </c>
      <c r="H35" s="15" t="str">
        <f ca="1">IF(AND(F35="",G35=""),"",$H$11+SUM($F$12:F35)-SUM($G$12:G35))</f>
        <v/>
      </c>
      <c r="I35" s="1"/>
      <c r="J35" s="1"/>
    </row>
    <row r="36" spans="1:10" ht="18.75" customHeight="1" x14ac:dyDescent="0.35">
      <c r="A36" s="1"/>
      <c r="B36" s="11">
        <f t="shared" si="5"/>
        <v>25</v>
      </c>
      <c r="C36" s="114" t="str">
        <f t="shared" ca="1" si="0"/>
        <v/>
      </c>
      <c r="D36" s="12" t="str">
        <f t="shared" ca="1" si="1"/>
        <v/>
      </c>
      <c r="E36" s="13" t="str">
        <f t="shared" ca="1" si="2"/>
        <v/>
      </c>
      <c r="F36" s="14" t="str">
        <f t="shared" ca="1" si="3"/>
        <v/>
      </c>
      <c r="G36" s="14" t="str">
        <f t="shared" ca="1" si="4"/>
        <v/>
      </c>
      <c r="H36" s="15" t="str">
        <f ca="1">IF(AND(F36="",G36=""),"",$H$11+SUM($F$12:F36)-SUM($G$12:G36))</f>
        <v/>
      </c>
      <c r="I36" s="1"/>
      <c r="J36" s="1"/>
    </row>
    <row r="37" spans="1:10" ht="18.75" customHeight="1" x14ac:dyDescent="0.35">
      <c r="A37" s="1"/>
      <c r="B37" s="11">
        <f t="shared" si="5"/>
        <v>26</v>
      </c>
      <c r="C37" s="114" t="str">
        <f t="shared" ca="1" si="0"/>
        <v/>
      </c>
      <c r="D37" s="12" t="str">
        <f t="shared" ca="1" si="1"/>
        <v/>
      </c>
      <c r="E37" s="13" t="str">
        <f t="shared" ca="1" si="2"/>
        <v/>
      </c>
      <c r="F37" s="14" t="str">
        <f t="shared" ca="1" si="3"/>
        <v/>
      </c>
      <c r="G37" s="14" t="str">
        <f t="shared" ca="1" si="4"/>
        <v/>
      </c>
      <c r="H37" s="15" t="str">
        <f ca="1">IF(AND(F37="",G37=""),"",$H$11+SUM($F$12:F37)-SUM($G$12:G37))</f>
        <v/>
      </c>
      <c r="I37" s="1"/>
      <c r="J37" s="1"/>
    </row>
    <row r="38" spans="1:10" ht="18.75" customHeight="1" x14ac:dyDescent="0.35">
      <c r="A38" s="1"/>
      <c r="B38" s="11">
        <f t="shared" si="5"/>
        <v>27</v>
      </c>
      <c r="C38" s="114" t="str">
        <f t="shared" ca="1" si="0"/>
        <v/>
      </c>
      <c r="D38" s="12" t="str">
        <f t="shared" ca="1" si="1"/>
        <v/>
      </c>
      <c r="E38" s="13" t="str">
        <f t="shared" ca="1" si="2"/>
        <v/>
      </c>
      <c r="F38" s="14" t="str">
        <f t="shared" ca="1" si="3"/>
        <v/>
      </c>
      <c r="G38" s="14" t="str">
        <f t="shared" ca="1" si="4"/>
        <v/>
      </c>
      <c r="H38" s="15" t="str">
        <f ca="1">IF(AND(F38="",G38=""),"",$H$11+SUM($F$12:F38)-SUM($G$12:G38))</f>
        <v/>
      </c>
      <c r="I38" s="1"/>
      <c r="J38" s="1"/>
    </row>
    <row r="39" spans="1:10" ht="18.75" customHeight="1" x14ac:dyDescent="0.35">
      <c r="A39" s="1"/>
      <c r="B39" s="11">
        <f t="shared" si="5"/>
        <v>28</v>
      </c>
      <c r="C39" s="114" t="str">
        <f t="shared" ca="1" si="0"/>
        <v/>
      </c>
      <c r="D39" s="12" t="str">
        <f t="shared" ca="1" si="1"/>
        <v/>
      </c>
      <c r="E39" s="13" t="str">
        <f t="shared" ca="1" si="2"/>
        <v/>
      </c>
      <c r="F39" s="14" t="str">
        <f t="shared" ca="1" si="3"/>
        <v/>
      </c>
      <c r="G39" s="14" t="str">
        <f t="shared" ca="1" si="4"/>
        <v/>
      </c>
      <c r="H39" s="15" t="str">
        <f ca="1">IF(AND(F39="",G39=""),"",$H$11+SUM($F$12:F39)-SUM($G$12:G39))</f>
        <v/>
      </c>
      <c r="I39" s="1"/>
      <c r="J39" s="1"/>
    </row>
    <row r="40" spans="1:10" ht="18.75" customHeight="1" x14ac:dyDescent="0.35">
      <c r="A40" s="1"/>
      <c r="B40" s="11">
        <f t="shared" si="5"/>
        <v>29</v>
      </c>
      <c r="C40" s="114" t="str">
        <f t="shared" ca="1" si="0"/>
        <v/>
      </c>
      <c r="D40" s="12" t="str">
        <f t="shared" ca="1" si="1"/>
        <v/>
      </c>
      <c r="E40" s="13" t="str">
        <f t="shared" ca="1" si="2"/>
        <v/>
      </c>
      <c r="F40" s="14" t="str">
        <f t="shared" ca="1" si="3"/>
        <v/>
      </c>
      <c r="G40" s="14" t="str">
        <f t="shared" ca="1" si="4"/>
        <v/>
      </c>
      <c r="H40" s="15" t="str">
        <f ca="1">IF(AND(F40="",G40=""),"",$H$11+SUM($F$12:F40)-SUM($G$12:G40))</f>
        <v/>
      </c>
      <c r="I40" s="1"/>
      <c r="J40" s="1"/>
    </row>
    <row r="41" spans="1:10" ht="18.75" customHeight="1" x14ac:dyDescent="0.35">
      <c r="A41" s="1"/>
      <c r="B41" s="11">
        <f t="shared" si="5"/>
        <v>30</v>
      </c>
      <c r="C41" s="114" t="str">
        <f t="shared" ca="1" si="0"/>
        <v/>
      </c>
      <c r="D41" s="12" t="str">
        <f t="shared" ca="1" si="1"/>
        <v/>
      </c>
      <c r="E41" s="13" t="str">
        <f t="shared" ca="1" si="2"/>
        <v/>
      </c>
      <c r="F41" s="14" t="str">
        <f t="shared" ca="1" si="3"/>
        <v/>
      </c>
      <c r="G41" s="14" t="str">
        <f t="shared" ca="1" si="4"/>
        <v/>
      </c>
      <c r="H41" s="15" t="str">
        <f ca="1">IF(AND(F41="",G41=""),"",$H$11+SUM($F$12:F41)-SUM($G$12:G41))</f>
        <v/>
      </c>
      <c r="I41" s="1"/>
      <c r="J41" s="1"/>
    </row>
    <row r="42" spans="1:10" ht="18.75" customHeight="1" x14ac:dyDescent="0.35">
      <c r="A42" s="1"/>
      <c r="B42" s="11">
        <f t="shared" si="5"/>
        <v>31</v>
      </c>
      <c r="C42" s="114" t="str">
        <f t="shared" ca="1" si="0"/>
        <v/>
      </c>
      <c r="D42" s="12" t="str">
        <f t="shared" ca="1" si="1"/>
        <v/>
      </c>
      <c r="E42" s="13" t="str">
        <f t="shared" ca="1" si="2"/>
        <v/>
      </c>
      <c r="F42" s="14" t="str">
        <f t="shared" ca="1" si="3"/>
        <v/>
      </c>
      <c r="G42" s="14" t="str">
        <f t="shared" ca="1" si="4"/>
        <v/>
      </c>
      <c r="H42" s="15" t="str">
        <f ca="1">IF(AND(F42="",G42=""),"",$H$11+SUM($F$12:F42)-SUM($G$12:G42))</f>
        <v/>
      </c>
      <c r="I42" s="1"/>
      <c r="J42" s="1"/>
    </row>
    <row r="43" spans="1:10" ht="18.75" customHeight="1" x14ac:dyDescent="0.35">
      <c r="A43" s="1"/>
      <c r="B43" s="11">
        <f t="shared" si="5"/>
        <v>32</v>
      </c>
      <c r="C43" s="114" t="str">
        <f t="shared" ca="1" si="0"/>
        <v/>
      </c>
      <c r="D43" s="12" t="str">
        <f t="shared" ca="1" si="1"/>
        <v/>
      </c>
      <c r="E43" s="13" t="str">
        <f t="shared" ca="1" si="2"/>
        <v/>
      </c>
      <c r="F43" s="14" t="str">
        <f t="shared" ca="1" si="3"/>
        <v/>
      </c>
      <c r="G43" s="14" t="str">
        <f t="shared" ca="1" si="4"/>
        <v/>
      </c>
      <c r="H43" s="15" t="str">
        <f ca="1">IF(AND(F43="",G43=""),"",$H$11+SUM($F$12:F43)-SUM($G$12:G43))</f>
        <v/>
      </c>
      <c r="I43" s="1"/>
      <c r="J43" s="1"/>
    </row>
    <row r="44" spans="1:10" ht="18.75" customHeight="1" x14ac:dyDescent="0.35">
      <c r="A44" s="1"/>
      <c r="B44" s="11">
        <f t="shared" si="5"/>
        <v>33</v>
      </c>
      <c r="C44" s="114" t="str">
        <f t="shared" ref="C44:C75" ca="1" si="6">IF(TODAY()&gt;EXP,"0",IF(ISERROR(VLOOKUP($B44&amp;$B$6,TR,9,FALSE))=TRUE,"",VLOOKUP($B44&amp;$B$6,TR,9,FALSE)))</f>
        <v/>
      </c>
      <c r="D44" s="12" t="str">
        <f t="shared" ref="D44:D75" ca="1" si="7">IF(TODAY()&gt;EXP,"0",IF(ISERROR(VLOOKUP($B44&amp;$B$6,TR,12,FALSE))=TRUE,"",VLOOKUP($B44&amp;$B$6,TR,12,FALSE)))</f>
        <v/>
      </c>
      <c r="E44" s="13" t="str">
        <f t="shared" ref="E44:E75" ca="1" si="8">IF(TODAY()&gt;EXP,"0",IF(ISERROR(VLOOKUP($B44&amp;$B$6,TR,18,FALSE))=TRUE,"",VLOOKUP($B44&amp;$B$6,TR,18,FALSE)))</f>
        <v/>
      </c>
      <c r="F44" s="14" t="str">
        <f t="shared" ref="F44:F75" ca="1" si="9">IF(TODAY()&gt;EXP,"0",IF(ISERROR(OR(VLOOKUP($B44&amp;$B$6,TR,19,FALSE),VLOOKUP($B44&amp;$B$6,TR,40,FALSE)=TRUE)),"",VLOOKUP($B44&amp;$B$6,TR,19,FALSE)+VLOOKUP($B44&amp;$B$6,TR,40,FALSE)))</f>
        <v/>
      </c>
      <c r="G44" s="14" t="str">
        <f t="shared" ref="G44:G75" ca="1" si="10">IF(TODAY()&gt;EXP,"0",IF(ISERROR(OR(VLOOKUP($B44&amp;$B$6,TR,8,FALSE),VLOOKUP($B44&amp;$B$6,TR,41,FALSE)=TRUE)),"",VLOOKUP($B44&amp;$B$6,TR,8,FALSE)+VLOOKUP($B44&amp;$B$6,TR,41,FALSE)))</f>
        <v/>
      </c>
      <c r="H44" s="15" t="str">
        <f ca="1">IF(AND(F44="",G44=""),"",$H$11+SUM($F$12:F44)-SUM($G$12:G44))</f>
        <v/>
      </c>
      <c r="I44" s="1"/>
      <c r="J44" s="1"/>
    </row>
    <row r="45" spans="1:10" ht="18.75" customHeight="1" x14ac:dyDescent="0.35">
      <c r="A45" s="1"/>
      <c r="B45" s="11">
        <f t="shared" si="5"/>
        <v>34</v>
      </c>
      <c r="C45" s="114" t="str">
        <f t="shared" ca="1" si="6"/>
        <v/>
      </c>
      <c r="D45" s="12" t="str">
        <f t="shared" ca="1" si="7"/>
        <v/>
      </c>
      <c r="E45" s="13" t="str">
        <f t="shared" ca="1" si="8"/>
        <v/>
      </c>
      <c r="F45" s="14" t="str">
        <f t="shared" ca="1" si="9"/>
        <v/>
      </c>
      <c r="G45" s="14" t="str">
        <f t="shared" ca="1" si="10"/>
        <v/>
      </c>
      <c r="H45" s="15" t="str">
        <f ca="1">IF(AND(F45="",G45=""),"",$H$11+SUM($F$12:F45)-SUM($G$12:G45))</f>
        <v/>
      </c>
      <c r="I45" s="1"/>
      <c r="J45" s="1"/>
    </row>
    <row r="46" spans="1:10" ht="18.75" customHeight="1" x14ac:dyDescent="0.35">
      <c r="A46" s="1"/>
      <c r="B46" s="11">
        <f t="shared" si="5"/>
        <v>35</v>
      </c>
      <c r="C46" s="114" t="str">
        <f t="shared" ca="1" si="6"/>
        <v/>
      </c>
      <c r="D46" s="12" t="str">
        <f t="shared" ca="1" si="7"/>
        <v/>
      </c>
      <c r="E46" s="13" t="str">
        <f t="shared" ca="1" si="8"/>
        <v/>
      </c>
      <c r="F46" s="14" t="str">
        <f t="shared" ca="1" si="9"/>
        <v/>
      </c>
      <c r="G46" s="14" t="str">
        <f t="shared" ca="1" si="10"/>
        <v/>
      </c>
      <c r="H46" s="15" t="str">
        <f ca="1">IF(AND(F46="",G46=""),"",$H$11+SUM($F$12:F46)-SUM($G$12:G46))</f>
        <v/>
      </c>
      <c r="I46" s="1"/>
      <c r="J46" s="1"/>
    </row>
    <row r="47" spans="1:10" ht="18.75" customHeight="1" x14ac:dyDescent="0.35">
      <c r="A47" s="1"/>
      <c r="B47" s="11">
        <f t="shared" si="5"/>
        <v>36</v>
      </c>
      <c r="C47" s="114" t="str">
        <f t="shared" ca="1" si="6"/>
        <v/>
      </c>
      <c r="D47" s="12" t="str">
        <f t="shared" ca="1" si="7"/>
        <v/>
      </c>
      <c r="E47" s="13" t="str">
        <f t="shared" ca="1" si="8"/>
        <v/>
      </c>
      <c r="F47" s="14" t="str">
        <f t="shared" ca="1" si="9"/>
        <v/>
      </c>
      <c r="G47" s="14" t="str">
        <f t="shared" ca="1" si="10"/>
        <v/>
      </c>
      <c r="H47" s="15" t="str">
        <f ca="1">IF(AND(F47="",G47=""),"",$H$11+SUM($F$12:F47)-SUM($G$12:G47))</f>
        <v/>
      </c>
      <c r="I47" s="1"/>
      <c r="J47" s="1"/>
    </row>
    <row r="48" spans="1:10" ht="18.75" customHeight="1" x14ac:dyDescent="0.35">
      <c r="A48" s="1"/>
      <c r="B48" s="11">
        <f t="shared" si="5"/>
        <v>37</v>
      </c>
      <c r="C48" s="114" t="str">
        <f t="shared" ca="1" si="6"/>
        <v/>
      </c>
      <c r="D48" s="12" t="str">
        <f t="shared" ca="1" si="7"/>
        <v/>
      </c>
      <c r="E48" s="13" t="str">
        <f t="shared" ca="1" si="8"/>
        <v/>
      </c>
      <c r="F48" s="14" t="str">
        <f t="shared" ca="1" si="9"/>
        <v/>
      </c>
      <c r="G48" s="14" t="str">
        <f t="shared" ca="1" si="10"/>
        <v/>
      </c>
      <c r="H48" s="15" t="str">
        <f ca="1">IF(AND(F48="",G48=""),"",$H$11+SUM($F$12:F48)-SUM($G$12:G48))</f>
        <v/>
      </c>
      <c r="I48" s="1"/>
      <c r="J48" s="1"/>
    </row>
    <row r="49" spans="1:10" ht="18.75" customHeight="1" x14ac:dyDescent="0.35">
      <c r="A49" s="1"/>
      <c r="B49" s="11">
        <f t="shared" si="5"/>
        <v>38</v>
      </c>
      <c r="C49" s="114" t="str">
        <f t="shared" ca="1" si="6"/>
        <v/>
      </c>
      <c r="D49" s="12" t="str">
        <f t="shared" ca="1" si="7"/>
        <v/>
      </c>
      <c r="E49" s="13" t="str">
        <f t="shared" ca="1" si="8"/>
        <v/>
      </c>
      <c r="F49" s="14" t="str">
        <f t="shared" ca="1" si="9"/>
        <v/>
      </c>
      <c r="G49" s="14" t="str">
        <f t="shared" ca="1" si="10"/>
        <v/>
      </c>
      <c r="H49" s="15" t="str">
        <f ca="1">IF(AND(F49="",G49=""),"",$H$11+SUM($F$12:F49)-SUM($G$12:G49))</f>
        <v/>
      </c>
      <c r="I49" s="1"/>
      <c r="J49" s="1"/>
    </row>
    <row r="50" spans="1:10" ht="18.75" customHeight="1" x14ac:dyDescent="0.35">
      <c r="A50" s="1"/>
      <c r="B50" s="11">
        <f t="shared" si="5"/>
        <v>39</v>
      </c>
      <c r="C50" s="114" t="str">
        <f t="shared" ca="1" si="6"/>
        <v/>
      </c>
      <c r="D50" s="12" t="str">
        <f t="shared" ca="1" si="7"/>
        <v/>
      </c>
      <c r="E50" s="13" t="str">
        <f t="shared" ca="1" si="8"/>
        <v/>
      </c>
      <c r="F50" s="14" t="str">
        <f t="shared" ca="1" si="9"/>
        <v/>
      </c>
      <c r="G50" s="14" t="str">
        <f t="shared" ca="1" si="10"/>
        <v/>
      </c>
      <c r="H50" s="15" t="str">
        <f ca="1">IF(AND(F50="",G50=""),"",$H$11+SUM($F$12:F50)-SUM($G$12:G50))</f>
        <v/>
      </c>
      <c r="I50" s="1"/>
      <c r="J50" s="1"/>
    </row>
    <row r="51" spans="1:10" ht="18.75" customHeight="1" x14ac:dyDescent="0.35">
      <c r="A51" s="1"/>
      <c r="B51" s="11">
        <f t="shared" si="5"/>
        <v>40</v>
      </c>
      <c r="C51" s="114" t="str">
        <f t="shared" ca="1" si="6"/>
        <v/>
      </c>
      <c r="D51" s="12" t="str">
        <f t="shared" ca="1" si="7"/>
        <v/>
      </c>
      <c r="E51" s="13" t="str">
        <f t="shared" ca="1" si="8"/>
        <v/>
      </c>
      <c r="F51" s="14" t="str">
        <f t="shared" ca="1" si="9"/>
        <v/>
      </c>
      <c r="G51" s="14" t="str">
        <f t="shared" ca="1" si="10"/>
        <v/>
      </c>
      <c r="H51" s="15" t="str">
        <f ca="1">IF(AND(F51="",G51=""),"",$H$11+SUM($F$12:F51)-SUM($G$12:G51))</f>
        <v/>
      </c>
      <c r="I51" s="1"/>
      <c r="J51" s="1"/>
    </row>
    <row r="52" spans="1:10" ht="18.75" customHeight="1" x14ac:dyDescent="0.35">
      <c r="A52" s="1"/>
      <c r="B52" s="11">
        <f t="shared" si="5"/>
        <v>41</v>
      </c>
      <c r="C52" s="114" t="str">
        <f t="shared" ca="1" si="6"/>
        <v/>
      </c>
      <c r="D52" s="12" t="str">
        <f t="shared" ca="1" si="7"/>
        <v/>
      </c>
      <c r="E52" s="13" t="str">
        <f t="shared" ca="1" si="8"/>
        <v/>
      </c>
      <c r="F52" s="14" t="str">
        <f t="shared" ca="1" si="9"/>
        <v/>
      </c>
      <c r="G52" s="14" t="str">
        <f t="shared" ca="1" si="10"/>
        <v/>
      </c>
      <c r="H52" s="15" t="str">
        <f ca="1">IF(AND(F52="",G52=""),"",$H$11+SUM($F$12:F52)-SUM($G$12:G52))</f>
        <v/>
      </c>
      <c r="I52" s="1"/>
      <c r="J52" s="1"/>
    </row>
    <row r="53" spans="1:10" ht="18.75" customHeight="1" x14ac:dyDescent="0.35">
      <c r="A53" s="1"/>
      <c r="B53" s="11">
        <f t="shared" si="5"/>
        <v>42</v>
      </c>
      <c r="C53" s="114" t="str">
        <f t="shared" ca="1" si="6"/>
        <v/>
      </c>
      <c r="D53" s="12" t="str">
        <f t="shared" ca="1" si="7"/>
        <v/>
      </c>
      <c r="E53" s="13" t="str">
        <f t="shared" ca="1" si="8"/>
        <v/>
      </c>
      <c r="F53" s="14" t="str">
        <f t="shared" ca="1" si="9"/>
        <v/>
      </c>
      <c r="G53" s="14" t="str">
        <f t="shared" ca="1" si="10"/>
        <v/>
      </c>
      <c r="H53" s="15" t="str">
        <f ca="1">IF(AND(F53="",G53=""),"",$H$11+SUM($F$12:F53)-SUM($G$12:G53))</f>
        <v/>
      </c>
      <c r="I53" s="1"/>
      <c r="J53" s="1"/>
    </row>
    <row r="54" spans="1:10" ht="18.75" customHeight="1" x14ac:dyDescent="0.35">
      <c r="A54" s="1"/>
      <c r="B54" s="11">
        <f t="shared" si="5"/>
        <v>43</v>
      </c>
      <c r="C54" s="114" t="str">
        <f t="shared" ca="1" si="6"/>
        <v/>
      </c>
      <c r="D54" s="12" t="str">
        <f t="shared" ca="1" si="7"/>
        <v/>
      </c>
      <c r="E54" s="13" t="str">
        <f t="shared" ca="1" si="8"/>
        <v/>
      </c>
      <c r="F54" s="14" t="str">
        <f t="shared" ca="1" si="9"/>
        <v/>
      </c>
      <c r="G54" s="14" t="str">
        <f t="shared" ca="1" si="10"/>
        <v/>
      </c>
      <c r="H54" s="15" t="str">
        <f ca="1">IF(AND(F54="",G54=""),"",$H$11+SUM($F$12:F54)-SUM($G$12:G54))</f>
        <v/>
      </c>
      <c r="I54" s="1"/>
      <c r="J54" s="1"/>
    </row>
    <row r="55" spans="1:10" ht="18.75" customHeight="1" x14ac:dyDescent="0.35">
      <c r="A55" s="1"/>
      <c r="B55" s="11">
        <f t="shared" si="5"/>
        <v>44</v>
      </c>
      <c r="C55" s="114" t="str">
        <f t="shared" ca="1" si="6"/>
        <v/>
      </c>
      <c r="D55" s="12" t="str">
        <f t="shared" ca="1" si="7"/>
        <v/>
      </c>
      <c r="E55" s="13" t="str">
        <f t="shared" ca="1" si="8"/>
        <v/>
      </c>
      <c r="F55" s="14" t="str">
        <f t="shared" ca="1" si="9"/>
        <v/>
      </c>
      <c r="G55" s="14" t="str">
        <f t="shared" ca="1" si="10"/>
        <v/>
      </c>
      <c r="H55" s="15" t="str">
        <f ca="1">IF(AND(F55="",G55=""),"",$H$11+SUM($F$12:F55)-SUM($G$12:G55))</f>
        <v/>
      </c>
      <c r="I55" s="1"/>
      <c r="J55" s="1"/>
    </row>
    <row r="56" spans="1:10" ht="18.75" customHeight="1" x14ac:dyDescent="0.35">
      <c r="A56" s="1"/>
      <c r="B56" s="11">
        <f t="shared" si="5"/>
        <v>45</v>
      </c>
      <c r="C56" s="114" t="str">
        <f t="shared" ca="1" si="6"/>
        <v/>
      </c>
      <c r="D56" s="12" t="str">
        <f t="shared" ca="1" si="7"/>
        <v/>
      </c>
      <c r="E56" s="13" t="str">
        <f t="shared" ca="1" si="8"/>
        <v/>
      </c>
      <c r="F56" s="14" t="str">
        <f t="shared" ca="1" si="9"/>
        <v/>
      </c>
      <c r="G56" s="14" t="str">
        <f t="shared" ca="1" si="10"/>
        <v/>
      </c>
      <c r="H56" s="15" t="str">
        <f ca="1">IF(AND(F56="",G56=""),"",$H$11+SUM($F$12:F56)-SUM($G$12:G56))</f>
        <v/>
      </c>
      <c r="I56" s="1"/>
      <c r="J56" s="1"/>
    </row>
    <row r="57" spans="1:10" ht="18.75" customHeight="1" x14ac:dyDescent="0.35">
      <c r="A57" s="1"/>
      <c r="B57" s="11">
        <f t="shared" si="5"/>
        <v>46</v>
      </c>
      <c r="C57" s="114" t="str">
        <f t="shared" ca="1" si="6"/>
        <v/>
      </c>
      <c r="D57" s="12" t="str">
        <f t="shared" ca="1" si="7"/>
        <v/>
      </c>
      <c r="E57" s="13" t="str">
        <f t="shared" ca="1" si="8"/>
        <v/>
      </c>
      <c r="F57" s="14" t="str">
        <f t="shared" ca="1" si="9"/>
        <v/>
      </c>
      <c r="G57" s="14" t="str">
        <f t="shared" ca="1" si="10"/>
        <v/>
      </c>
      <c r="H57" s="15" t="str">
        <f ca="1">IF(AND(F57="",G57=""),"",$H$11+SUM($F$12:F57)-SUM($G$12:G57))</f>
        <v/>
      </c>
      <c r="I57" s="1"/>
      <c r="J57" s="1"/>
    </row>
    <row r="58" spans="1:10" ht="18.75" customHeight="1" x14ac:dyDescent="0.35">
      <c r="A58" s="1"/>
      <c r="B58" s="11">
        <f t="shared" si="5"/>
        <v>47</v>
      </c>
      <c r="C58" s="114" t="str">
        <f t="shared" ca="1" si="6"/>
        <v/>
      </c>
      <c r="D58" s="12" t="str">
        <f t="shared" ca="1" si="7"/>
        <v/>
      </c>
      <c r="E58" s="13" t="str">
        <f t="shared" ca="1" si="8"/>
        <v/>
      </c>
      <c r="F58" s="14" t="str">
        <f t="shared" ca="1" si="9"/>
        <v/>
      </c>
      <c r="G58" s="14" t="str">
        <f t="shared" ca="1" si="10"/>
        <v/>
      </c>
      <c r="H58" s="15" t="str">
        <f ca="1">IF(AND(F58="",G58=""),"",$H$11+SUM($F$12:F58)-SUM($G$12:G58))</f>
        <v/>
      </c>
      <c r="I58" s="1"/>
      <c r="J58" s="1"/>
    </row>
    <row r="59" spans="1:10" ht="18.75" customHeight="1" x14ac:dyDescent="0.35">
      <c r="A59" s="1"/>
      <c r="B59" s="11">
        <f t="shared" si="5"/>
        <v>48</v>
      </c>
      <c r="C59" s="114" t="str">
        <f t="shared" ca="1" si="6"/>
        <v/>
      </c>
      <c r="D59" s="12" t="str">
        <f t="shared" ca="1" si="7"/>
        <v/>
      </c>
      <c r="E59" s="13" t="str">
        <f t="shared" ca="1" si="8"/>
        <v/>
      </c>
      <c r="F59" s="14" t="str">
        <f t="shared" ca="1" si="9"/>
        <v/>
      </c>
      <c r="G59" s="14" t="str">
        <f t="shared" ca="1" si="10"/>
        <v/>
      </c>
      <c r="H59" s="15" t="str">
        <f ca="1">IF(AND(F59="",G59=""),"",$H$11+SUM($F$12:F59)-SUM($G$12:G59))</f>
        <v/>
      </c>
      <c r="I59" s="1"/>
      <c r="J59" s="1"/>
    </row>
    <row r="60" spans="1:10" ht="18.75" customHeight="1" x14ac:dyDescent="0.35">
      <c r="A60" s="1"/>
      <c r="B60" s="11">
        <f t="shared" si="5"/>
        <v>49</v>
      </c>
      <c r="C60" s="114" t="str">
        <f t="shared" ca="1" si="6"/>
        <v/>
      </c>
      <c r="D60" s="12" t="str">
        <f t="shared" ca="1" si="7"/>
        <v/>
      </c>
      <c r="E60" s="13" t="str">
        <f t="shared" ca="1" si="8"/>
        <v/>
      </c>
      <c r="F60" s="14" t="str">
        <f t="shared" ca="1" si="9"/>
        <v/>
      </c>
      <c r="G60" s="14" t="str">
        <f t="shared" ca="1" si="10"/>
        <v/>
      </c>
      <c r="H60" s="15" t="str">
        <f ca="1">IF(AND(F60="",G60=""),"",$H$11+SUM($F$12:F60)-SUM($G$12:G60))</f>
        <v/>
      </c>
      <c r="I60" s="1"/>
      <c r="J60" s="1"/>
    </row>
    <row r="61" spans="1:10" ht="18.75" customHeight="1" x14ac:dyDescent="0.35">
      <c r="A61" s="1"/>
      <c r="B61" s="11">
        <f t="shared" si="5"/>
        <v>50</v>
      </c>
      <c r="C61" s="114" t="str">
        <f t="shared" ca="1" si="6"/>
        <v/>
      </c>
      <c r="D61" s="12" t="str">
        <f t="shared" ca="1" si="7"/>
        <v/>
      </c>
      <c r="E61" s="13" t="str">
        <f t="shared" ca="1" si="8"/>
        <v/>
      </c>
      <c r="F61" s="14" t="str">
        <f t="shared" ca="1" si="9"/>
        <v/>
      </c>
      <c r="G61" s="14" t="str">
        <f t="shared" ca="1" si="10"/>
        <v/>
      </c>
      <c r="H61" s="15" t="str">
        <f ca="1">IF(AND(F61="",G61=""),"",$H$11+SUM($F$12:F61)-SUM($G$12:G61))</f>
        <v/>
      </c>
      <c r="I61" s="1"/>
      <c r="J61" s="1"/>
    </row>
    <row r="62" spans="1:10" ht="18.75" customHeight="1" x14ac:dyDescent="0.35">
      <c r="A62" s="1"/>
      <c r="B62" s="11">
        <f t="shared" si="5"/>
        <v>51</v>
      </c>
      <c r="C62" s="114" t="str">
        <f t="shared" ca="1" si="6"/>
        <v/>
      </c>
      <c r="D62" s="12" t="str">
        <f t="shared" ca="1" si="7"/>
        <v/>
      </c>
      <c r="E62" s="13" t="str">
        <f t="shared" ca="1" si="8"/>
        <v/>
      </c>
      <c r="F62" s="14" t="str">
        <f t="shared" ca="1" si="9"/>
        <v/>
      </c>
      <c r="G62" s="14" t="str">
        <f t="shared" ca="1" si="10"/>
        <v/>
      </c>
      <c r="H62" s="15" t="str">
        <f ca="1">IF(AND(F62="",G62=""),"",$H$11+SUM($F$12:F62)-SUM($G$12:G62))</f>
        <v/>
      </c>
      <c r="I62" s="1"/>
      <c r="J62" s="1"/>
    </row>
    <row r="63" spans="1:10" ht="18.75" customHeight="1" x14ac:dyDescent="0.35">
      <c r="A63" s="1"/>
      <c r="B63" s="11">
        <f t="shared" si="5"/>
        <v>52</v>
      </c>
      <c r="C63" s="114" t="str">
        <f t="shared" ca="1" si="6"/>
        <v/>
      </c>
      <c r="D63" s="12" t="str">
        <f t="shared" ca="1" si="7"/>
        <v/>
      </c>
      <c r="E63" s="13" t="str">
        <f t="shared" ca="1" si="8"/>
        <v/>
      </c>
      <c r="F63" s="14" t="str">
        <f t="shared" ca="1" si="9"/>
        <v/>
      </c>
      <c r="G63" s="14" t="str">
        <f t="shared" ca="1" si="10"/>
        <v/>
      </c>
      <c r="H63" s="15" t="str">
        <f ca="1">IF(AND(F63="",G63=""),"",$H$11+SUM($F$12:F63)-SUM($G$12:G63))</f>
        <v/>
      </c>
      <c r="I63" s="1"/>
      <c r="J63" s="1"/>
    </row>
    <row r="64" spans="1:10" ht="18.75" customHeight="1" x14ac:dyDescent="0.35">
      <c r="A64" s="1"/>
      <c r="B64" s="11">
        <f t="shared" si="5"/>
        <v>53</v>
      </c>
      <c r="C64" s="114" t="str">
        <f t="shared" ca="1" si="6"/>
        <v/>
      </c>
      <c r="D64" s="12" t="str">
        <f t="shared" ca="1" si="7"/>
        <v/>
      </c>
      <c r="E64" s="13" t="str">
        <f t="shared" ca="1" si="8"/>
        <v/>
      </c>
      <c r="F64" s="14" t="str">
        <f t="shared" ca="1" si="9"/>
        <v/>
      </c>
      <c r="G64" s="14" t="str">
        <f t="shared" ca="1" si="10"/>
        <v/>
      </c>
      <c r="H64" s="15" t="str">
        <f ca="1">IF(AND(F64="",G64=""),"",$H$11+SUM($F$12:F64)-SUM($G$12:G64))</f>
        <v/>
      </c>
      <c r="I64" s="1"/>
      <c r="J64" s="1"/>
    </row>
    <row r="65" spans="1:10" ht="18.75" customHeight="1" x14ac:dyDescent="0.35">
      <c r="A65" s="1"/>
      <c r="B65" s="11">
        <f t="shared" si="5"/>
        <v>54</v>
      </c>
      <c r="C65" s="114" t="str">
        <f t="shared" ca="1" si="6"/>
        <v/>
      </c>
      <c r="D65" s="12" t="str">
        <f t="shared" ca="1" si="7"/>
        <v/>
      </c>
      <c r="E65" s="13" t="str">
        <f t="shared" ca="1" si="8"/>
        <v/>
      </c>
      <c r="F65" s="14" t="str">
        <f t="shared" ca="1" si="9"/>
        <v/>
      </c>
      <c r="G65" s="14" t="str">
        <f t="shared" ca="1" si="10"/>
        <v/>
      </c>
      <c r="H65" s="15" t="str">
        <f ca="1">IF(AND(F65="",G65=""),"",$H$11+SUM($F$12:F65)-SUM($G$12:G65))</f>
        <v/>
      </c>
      <c r="I65" s="1"/>
      <c r="J65" s="1"/>
    </row>
    <row r="66" spans="1:10" ht="18.75" customHeight="1" x14ac:dyDescent="0.35">
      <c r="A66" s="1"/>
      <c r="B66" s="11">
        <f t="shared" si="5"/>
        <v>55</v>
      </c>
      <c r="C66" s="114" t="str">
        <f t="shared" ca="1" si="6"/>
        <v/>
      </c>
      <c r="D66" s="12" t="str">
        <f t="shared" ca="1" si="7"/>
        <v/>
      </c>
      <c r="E66" s="13" t="str">
        <f t="shared" ca="1" si="8"/>
        <v/>
      </c>
      <c r="F66" s="14" t="str">
        <f t="shared" ca="1" si="9"/>
        <v/>
      </c>
      <c r="G66" s="14" t="str">
        <f t="shared" ca="1" si="10"/>
        <v/>
      </c>
      <c r="H66" s="15" t="str">
        <f ca="1">IF(AND(F66="",G66=""),"",$H$11+SUM($F$12:F66)-SUM($G$12:G66))</f>
        <v/>
      </c>
      <c r="I66" s="1"/>
      <c r="J66" s="1"/>
    </row>
    <row r="67" spans="1:10" ht="18.75" customHeight="1" x14ac:dyDescent="0.35">
      <c r="A67" s="1"/>
      <c r="B67" s="11">
        <f t="shared" si="5"/>
        <v>56</v>
      </c>
      <c r="C67" s="114" t="str">
        <f t="shared" ca="1" si="6"/>
        <v/>
      </c>
      <c r="D67" s="12" t="str">
        <f t="shared" ca="1" si="7"/>
        <v/>
      </c>
      <c r="E67" s="13" t="str">
        <f t="shared" ca="1" si="8"/>
        <v/>
      </c>
      <c r="F67" s="14" t="str">
        <f t="shared" ca="1" si="9"/>
        <v/>
      </c>
      <c r="G67" s="14" t="str">
        <f t="shared" ca="1" si="10"/>
        <v/>
      </c>
      <c r="H67" s="15" t="str">
        <f ca="1">IF(AND(F67="",G67=""),"",$H$11+SUM($F$12:F67)-SUM($G$12:G67))</f>
        <v/>
      </c>
      <c r="I67" s="1"/>
      <c r="J67" s="1"/>
    </row>
    <row r="68" spans="1:10" ht="18.75" customHeight="1" x14ac:dyDescent="0.35">
      <c r="A68" s="1"/>
      <c r="B68" s="11">
        <f t="shared" si="5"/>
        <v>57</v>
      </c>
      <c r="C68" s="114" t="str">
        <f t="shared" ca="1" si="6"/>
        <v/>
      </c>
      <c r="D68" s="12" t="str">
        <f t="shared" ca="1" si="7"/>
        <v/>
      </c>
      <c r="E68" s="13" t="str">
        <f t="shared" ca="1" si="8"/>
        <v/>
      </c>
      <c r="F68" s="14" t="str">
        <f t="shared" ca="1" si="9"/>
        <v/>
      </c>
      <c r="G68" s="14" t="str">
        <f t="shared" ca="1" si="10"/>
        <v/>
      </c>
      <c r="H68" s="15" t="str">
        <f ca="1">IF(AND(F68="",G68=""),"",$H$11+SUM($F$12:F68)-SUM($G$12:G68))</f>
        <v/>
      </c>
      <c r="I68" s="1"/>
      <c r="J68" s="1"/>
    </row>
    <row r="69" spans="1:10" ht="18.75" customHeight="1" x14ac:dyDescent="0.35">
      <c r="A69" s="1"/>
      <c r="B69" s="11">
        <f t="shared" si="5"/>
        <v>58</v>
      </c>
      <c r="C69" s="114" t="str">
        <f t="shared" ca="1" si="6"/>
        <v/>
      </c>
      <c r="D69" s="12" t="str">
        <f t="shared" ca="1" si="7"/>
        <v/>
      </c>
      <c r="E69" s="13" t="str">
        <f t="shared" ca="1" si="8"/>
        <v/>
      </c>
      <c r="F69" s="14" t="str">
        <f t="shared" ca="1" si="9"/>
        <v/>
      </c>
      <c r="G69" s="14" t="str">
        <f t="shared" ca="1" si="10"/>
        <v/>
      </c>
      <c r="H69" s="15" t="str">
        <f ca="1">IF(AND(F69="",G69=""),"",$H$11+SUM($F$12:F69)-SUM($G$12:G69))</f>
        <v/>
      </c>
      <c r="I69" s="1"/>
      <c r="J69" s="1"/>
    </row>
    <row r="70" spans="1:10" ht="18.75" customHeight="1" x14ac:dyDescent="0.35">
      <c r="A70" s="1"/>
      <c r="B70" s="11">
        <f t="shared" si="5"/>
        <v>59</v>
      </c>
      <c r="C70" s="114" t="str">
        <f t="shared" ca="1" si="6"/>
        <v/>
      </c>
      <c r="D70" s="12" t="str">
        <f t="shared" ca="1" si="7"/>
        <v/>
      </c>
      <c r="E70" s="13" t="str">
        <f t="shared" ca="1" si="8"/>
        <v/>
      </c>
      <c r="F70" s="14" t="str">
        <f t="shared" ca="1" si="9"/>
        <v/>
      </c>
      <c r="G70" s="14" t="str">
        <f t="shared" ca="1" si="10"/>
        <v/>
      </c>
      <c r="H70" s="15" t="str">
        <f ca="1">IF(AND(F70="",G70=""),"",$H$11+SUM($F$12:F70)-SUM($G$12:G70))</f>
        <v/>
      </c>
      <c r="I70" s="1"/>
      <c r="J70" s="1"/>
    </row>
    <row r="71" spans="1:10" ht="18.75" customHeight="1" x14ac:dyDescent="0.35">
      <c r="A71" s="1"/>
      <c r="B71" s="11">
        <f t="shared" si="5"/>
        <v>60</v>
      </c>
      <c r="C71" s="114" t="str">
        <f t="shared" ca="1" si="6"/>
        <v/>
      </c>
      <c r="D71" s="12" t="str">
        <f t="shared" ca="1" si="7"/>
        <v/>
      </c>
      <c r="E71" s="13" t="str">
        <f t="shared" ca="1" si="8"/>
        <v/>
      </c>
      <c r="F71" s="14" t="str">
        <f t="shared" ca="1" si="9"/>
        <v/>
      </c>
      <c r="G71" s="14" t="str">
        <f t="shared" ca="1" si="10"/>
        <v/>
      </c>
      <c r="H71" s="15" t="str">
        <f ca="1">IF(AND(F71="",G71=""),"",$H$11+SUM($F$12:F71)-SUM($G$12:G71))</f>
        <v/>
      </c>
      <c r="I71" s="1"/>
      <c r="J71" s="1"/>
    </row>
    <row r="72" spans="1:10" ht="18.75" customHeight="1" x14ac:dyDescent="0.35">
      <c r="A72" s="1"/>
      <c r="B72" s="11">
        <f t="shared" si="5"/>
        <v>61</v>
      </c>
      <c r="C72" s="114" t="str">
        <f t="shared" ca="1" si="6"/>
        <v/>
      </c>
      <c r="D72" s="12" t="str">
        <f t="shared" ca="1" si="7"/>
        <v/>
      </c>
      <c r="E72" s="13" t="str">
        <f t="shared" ca="1" si="8"/>
        <v/>
      </c>
      <c r="F72" s="14" t="str">
        <f t="shared" ca="1" si="9"/>
        <v/>
      </c>
      <c r="G72" s="14" t="str">
        <f t="shared" ca="1" si="10"/>
        <v/>
      </c>
      <c r="H72" s="15" t="str">
        <f ca="1">IF(AND(F72="",G72=""),"",$H$11+SUM($F$12:F72)-SUM($G$12:G72))</f>
        <v/>
      </c>
      <c r="I72" s="1"/>
      <c r="J72" s="1"/>
    </row>
    <row r="73" spans="1:10" ht="18.75" customHeight="1" x14ac:dyDescent="0.35">
      <c r="A73" s="1"/>
      <c r="B73" s="11">
        <f t="shared" si="5"/>
        <v>62</v>
      </c>
      <c r="C73" s="114" t="str">
        <f t="shared" ca="1" si="6"/>
        <v/>
      </c>
      <c r="D73" s="12" t="str">
        <f t="shared" ca="1" si="7"/>
        <v/>
      </c>
      <c r="E73" s="13" t="str">
        <f t="shared" ca="1" si="8"/>
        <v/>
      </c>
      <c r="F73" s="14" t="str">
        <f t="shared" ca="1" si="9"/>
        <v/>
      </c>
      <c r="G73" s="14" t="str">
        <f t="shared" ca="1" si="10"/>
        <v/>
      </c>
      <c r="H73" s="15" t="str">
        <f ca="1">IF(AND(F73="",G73=""),"",$H$11+SUM($F$12:F73)-SUM($G$12:G73))</f>
        <v/>
      </c>
      <c r="I73" s="1"/>
      <c r="J73" s="1"/>
    </row>
    <row r="74" spans="1:10" ht="18.75" customHeight="1" x14ac:dyDescent="0.35">
      <c r="A74" s="1"/>
      <c r="B74" s="11">
        <f t="shared" si="5"/>
        <v>63</v>
      </c>
      <c r="C74" s="114" t="str">
        <f t="shared" ca="1" si="6"/>
        <v/>
      </c>
      <c r="D74" s="12" t="str">
        <f t="shared" ca="1" si="7"/>
        <v/>
      </c>
      <c r="E74" s="13" t="str">
        <f t="shared" ca="1" si="8"/>
        <v/>
      </c>
      <c r="F74" s="14" t="str">
        <f t="shared" ca="1" si="9"/>
        <v/>
      </c>
      <c r="G74" s="14" t="str">
        <f t="shared" ca="1" si="10"/>
        <v/>
      </c>
      <c r="H74" s="15" t="str">
        <f ca="1">IF(AND(F74="",G74=""),"",$H$11+SUM($F$12:F74)-SUM($G$12:G74))</f>
        <v/>
      </c>
      <c r="I74" s="1"/>
      <c r="J74" s="1"/>
    </row>
    <row r="75" spans="1:10" ht="18.75" customHeight="1" x14ac:dyDescent="0.35">
      <c r="A75" s="1"/>
      <c r="B75" s="11">
        <f t="shared" si="5"/>
        <v>64</v>
      </c>
      <c r="C75" s="114" t="str">
        <f t="shared" ca="1" si="6"/>
        <v/>
      </c>
      <c r="D75" s="12" t="str">
        <f t="shared" ca="1" si="7"/>
        <v/>
      </c>
      <c r="E75" s="13" t="str">
        <f t="shared" ca="1" si="8"/>
        <v/>
      </c>
      <c r="F75" s="14" t="str">
        <f t="shared" ca="1" si="9"/>
        <v/>
      </c>
      <c r="G75" s="14" t="str">
        <f t="shared" ca="1" si="10"/>
        <v/>
      </c>
      <c r="H75" s="15" t="str">
        <f ca="1">IF(AND(F75="",G75=""),"",$H$11+SUM($F$12:F75)-SUM($G$12:G75))</f>
        <v/>
      </c>
      <c r="I75" s="1"/>
      <c r="J75" s="1"/>
    </row>
    <row r="76" spans="1:10" ht="18.75" customHeight="1" x14ac:dyDescent="0.35">
      <c r="A76" s="1"/>
      <c r="B76" s="11">
        <f t="shared" si="5"/>
        <v>65</v>
      </c>
      <c r="C76" s="114" t="str">
        <f t="shared" ref="C76:C511" ca="1" si="11">IF(TODAY()&gt;EXP,"0",IF(ISERROR(VLOOKUP($B76&amp;$B$6,TR,9,FALSE))=TRUE,"",VLOOKUP($B76&amp;$B$6,TR,9,FALSE)))</f>
        <v/>
      </c>
      <c r="D76" s="12" t="str">
        <f t="shared" ref="D76:D511" ca="1" si="12">IF(TODAY()&gt;EXP,"0",IF(ISERROR(VLOOKUP($B76&amp;$B$6,TR,12,FALSE))=TRUE,"",VLOOKUP($B76&amp;$B$6,TR,12,FALSE)))</f>
        <v/>
      </c>
      <c r="E76" s="13" t="str">
        <f t="shared" ref="E76:E511" ca="1" si="13">IF(TODAY()&gt;EXP,"0",IF(ISERROR(VLOOKUP($B76&amp;$B$6,TR,18,FALSE))=TRUE,"",VLOOKUP($B76&amp;$B$6,TR,18,FALSE)))</f>
        <v/>
      </c>
      <c r="F76" s="14" t="str">
        <f t="shared" ref="F76:F511" ca="1" si="14">IF(TODAY()&gt;EXP,"0",IF(ISERROR(OR(VLOOKUP($B76&amp;$B$6,TR,19,FALSE),VLOOKUP($B76&amp;$B$6,TR,40,FALSE)=TRUE)),"",VLOOKUP($B76&amp;$B$6,TR,19,FALSE)+VLOOKUP($B76&amp;$B$6,TR,40,FALSE)))</f>
        <v/>
      </c>
      <c r="G76" s="14" t="str">
        <f t="shared" ref="G76:G511" ca="1" si="15">IF(TODAY()&gt;EXP,"0",IF(ISERROR(OR(VLOOKUP($B76&amp;$B$6,TR,8,FALSE),VLOOKUP($B76&amp;$B$6,TR,41,FALSE)=TRUE)),"",VLOOKUP($B76&amp;$B$6,TR,8,FALSE)+VLOOKUP($B76&amp;$B$6,TR,41,FALSE)))</f>
        <v/>
      </c>
      <c r="H76" s="15" t="str">
        <f ca="1">IF(AND(F76="",G76=""),"",$H$11+SUM($F$12:F76)-SUM($G$12:G76))</f>
        <v/>
      </c>
      <c r="I76" s="1"/>
      <c r="J76" s="1"/>
    </row>
    <row r="77" spans="1:10" ht="18.75" customHeight="1" x14ac:dyDescent="0.35">
      <c r="A77" s="1"/>
      <c r="B77" s="11">
        <f t="shared" si="5"/>
        <v>66</v>
      </c>
      <c r="C77" s="114" t="str">
        <f t="shared" ca="1" si="11"/>
        <v/>
      </c>
      <c r="D77" s="12" t="str">
        <f t="shared" ca="1" si="12"/>
        <v/>
      </c>
      <c r="E77" s="13" t="str">
        <f t="shared" ca="1" si="13"/>
        <v/>
      </c>
      <c r="F77" s="14" t="str">
        <f t="shared" ca="1" si="14"/>
        <v/>
      </c>
      <c r="G77" s="14" t="str">
        <f t="shared" ca="1" si="15"/>
        <v/>
      </c>
      <c r="H77" s="15" t="str">
        <f ca="1">IF(AND(F77="",G77=""),"",$H$11+SUM($F$12:F77)-SUM($G$12:G77))</f>
        <v/>
      </c>
      <c r="I77" s="1"/>
      <c r="J77" s="1"/>
    </row>
    <row r="78" spans="1:10" ht="18.75" customHeight="1" x14ac:dyDescent="0.35">
      <c r="A78" s="1"/>
      <c r="B78" s="11">
        <f t="shared" ref="B78:B511" si="16">B77+1</f>
        <v>67</v>
      </c>
      <c r="C78" s="114" t="str">
        <f t="shared" ca="1" si="11"/>
        <v/>
      </c>
      <c r="D78" s="12" t="str">
        <f t="shared" ca="1" si="12"/>
        <v/>
      </c>
      <c r="E78" s="13" t="str">
        <f t="shared" ca="1" si="13"/>
        <v/>
      </c>
      <c r="F78" s="14" t="str">
        <f t="shared" ca="1" si="14"/>
        <v/>
      </c>
      <c r="G78" s="14" t="str">
        <f t="shared" ca="1" si="15"/>
        <v/>
      </c>
      <c r="H78" s="15" t="str">
        <f ca="1">IF(AND(F78="",G78=""),"",$H$11+SUM($F$12:F78)-SUM($G$12:G78))</f>
        <v/>
      </c>
      <c r="I78" s="1"/>
      <c r="J78" s="1"/>
    </row>
    <row r="79" spans="1:10" ht="18.75" customHeight="1" x14ac:dyDescent="0.35">
      <c r="A79" s="1"/>
      <c r="B79" s="11">
        <f t="shared" si="16"/>
        <v>68</v>
      </c>
      <c r="C79" s="114" t="str">
        <f t="shared" ca="1" si="11"/>
        <v/>
      </c>
      <c r="D79" s="12" t="str">
        <f t="shared" ca="1" si="12"/>
        <v/>
      </c>
      <c r="E79" s="13" t="str">
        <f t="shared" ca="1" si="13"/>
        <v/>
      </c>
      <c r="F79" s="14" t="str">
        <f t="shared" ca="1" si="14"/>
        <v/>
      </c>
      <c r="G79" s="14" t="str">
        <f t="shared" ca="1" si="15"/>
        <v/>
      </c>
      <c r="H79" s="15" t="str">
        <f ca="1">IF(AND(F79="",G79=""),"",$H$11+SUM($F$12:F79)-SUM($G$12:G79))</f>
        <v/>
      </c>
      <c r="I79" s="1"/>
      <c r="J79" s="1"/>
    </row>
    <row r="80" spans="1:10" ht="18.75" customHeight="1" x14ac:dyDescent="0.35">
      <c r="A80" s="1"/>
      <c r="B80" s="11">
        <f t="shared" si="16"/>
        <v>69</v>
      </c>
      <c r="C80" s="114" t="str">
        <f t="shared" ca="1" si="11"/>
        <v/>
      </c>
      <c r="D80" s="12" t="str">
        <f t="shared" ca="1" si="12"/>
        <v/>
      </c>
      <c r="E80" s="13" t="str">
        <f t="shared" ca="1" si="13"/>
        <v/>
      </c>
      <c r="F80" s="14" t="str">
        <f t="shared" ca="1" si="14"/>
        <v/>
      </c>
      <c r="G80" s="14" t="str">
        <f t="shared" ca="1" si="15"/>
        <v/>
      </c>
      <c r="H80" s="15" t="str">
        <f ca="1">IF(AND(F80="",G80=""),"",$H$11+SUM($F$12:F80)-SUM($G$12:G80))</f>
        <v/>
      </c>
      <c r="I80" s="1"/>
      <c r="J80" s="1"/>
    </row>
    <row r="81" spans="1:10" ht="18.75" customHeight="1" x14ac:dyDescent="0.35">
      <c r="A81" s="1"/>
      <c r="B81" s="11">
        <f t="shared" si="16"/>
        <v>70</v>
      </c>
      <c r="C81" s="114" t="str">
        <f t="shared" ca="1" si="11"/>
        <v/>
      </c>
      <c r="D81" s="12" t="str">
        <f t="shared" ca="1" si="12"/>
        <v/>
      </c>
      <c r="E81" s="13" t="str">
        <f t="shared" ca="1" si="13"/>
        <v/>
      </c>
      <c r="F81" s="14" t="str">
        <f t="shared" ca="1" si="14"/>
        <v/>
      </c>
      <c r="G81" s="14" t="str">
        <f t="shared" ca="1" si="15"/>
        <v/>
      </c>
      <c r="H81" s="15" t="str">
        <f ca="1">IF(AND(F81="",G81=""),"",$H$11+SUM($F$12:F81)-SUM($G$12:G81))</f>
        <v/>
      </c>
      <c r="I81" s="1"/>
      <c r="J81" s="1"/>
    </row>
    <row r="82" spans="1:10" ht="18.75" customHeight="1" x14ac:dyDescent="0.35">
      <c r="A82" s="1"/>
      <c r="B82" s="11">
        <f t="shared" si="16"/>
        <v>71</v>
      </c>
      <c r="C82" s="114" t="str">
        <f t="shared" ca="1" si="11"/>
        <v/>
      </c>
      <c r="D82" s="12" t="str">
        <f t="shared" ca="1" si="12"/>
        <v/>
      </c>
      <c r="E82" s="13" t="str">
        <f t="shared" ca="1" si="13"/>
        <v/>
      </c>
      <c r="F82" s="14" t="str">
        <f t="shared" ca="1" si="14"/>
        <v/>
      </c>
      <c r="G82" s="14" t="str">
        <f t="shared" ca="1" si="15"/>
        <v/>
      </c>
      <c r="H82" s="15" t="str">
        <f ca="1">IF(AND(F82="",G82=""),"",$H$11+SUM($F$12:F82)-SUM($G$12:G82))</f>
        <v/>
      </c>
      <c r="I82" s="1"/>
      <c r="J82" s="1"/>
    </row>
    <row r="83" spans="1:10" ht="18.75" customHeight="1" x14ac:dyDescent="0.35">
      <c r="A83" s="1"/>
      <c r="B83" s="11">
        <f t="shared" si="16"/>
        <v>72</v>
      </c>
      <c r="C83" s="114" t="str">
        <f t="shared" ca="1" si="11"/>
        <v/>
      </c>
      <c r="D83" s="12" t="str">
        <f t="shared" ca="1" si="12"/>
        <v/>
      </c>
      <c r="E83" s="13" t="str">
        <f t="shared" ca="1" si="13"/>
        <v/>
      </c>
      <c r="F83" s="14" t="str">
        <f t="shared" ca="1" si="14"/>
        <v/>
      </c>
      <c r="G83" s="14" t="str">
        <f t="shared" ca="1" si="15"/>
        <v/>
      </c>
      <c r="H83" s="15" t="str">
        <f ca="1">IF(AND(F83="",G83=""),"",$H$11+SUM($F$12:F83)-SUM($G$12:G83))</f>
        <v/>
      </c>
      <c r="I83" s="1"/>
      <c r="J83" s="1"/>
    </row>
    <row r="84" spans="1:10" ht="18.75" customHeight="1" x14ac:dyDescent="0.35">
      <c r="A84" s="1"/>
      <c r="B84" s="11">
        <f t="shared" si="16"/>
        <v>73</v>
      </c>
      <c r="C84" s="114" t="str">
        <f t="shared" ca="1" si="11"/>
        <v/>
      </c>
      <c r="D84" s="12" t="str">
        <f t="shared" ca="1" si="12"/>
        <v/>
      </c>
      <c r="E84" s="13" t="str">
        <f t="shared" ca="1" si="13"/>
        <v/>
      </c>
      <c r="F84" s="14" t="str">
        <f t="shared" ca="1" si="14"/>
        <v/>
      </c>
      <c r="G84" s="14" t="str">
        <f t="shared" ca="1" si="15"/>
        <v/>
      </c>
      <c r="H84" s="15" t="str">
        <f ca="1">IF(AND(F84="",G84=""),"",$H$11+SUM($F$12:F84)-SUM($G$12:G84))</f>
        <v/>
      </c>
      <c r="I84" s="1"/>
      <c r="J84" s="1"/>
    </row>
    <row r="85" spans="1:10" ht="18.75" customHeight="1" x14ac:dyDescent="0.35">
      <c r="A85" s="1"/>
      <c r="B85" s="11">
        <f t="shared" si="16"/>
        <v>74</v>
      </c>
      <c r="C85" s="114" t="str">
        <f t="shared" ca="1" si="11"/>
        <v/>
      </c>
      <c r="D85" s="12" t="str">
        <f t="shared" ca="1" si="12"/>
        <v/>
      </c>
      <c r="E85" s="13" t="str">
        <f t="shared" ca="1" si="13"/>
        <v/>
      </c>
      <c r="F85" s="14" t="str">
        <f t="shared" ca="1" si="14"/>
        <v/>
      </c>
      <c r="G85" s="14" t="str">
        <f t="shared" ca="1" si="15"/>
        <v/>
      </c>
      <c r="H85" s="15" t="str">
        <f ca="1">IF(AND(F85="",G85=""),"",$H$11+SUM($F$12:F85)-SUM($G$12:G85))</f>
        <v/>
      </c>
      <c r="I85" s="1"/>
      <c r="J85" s="1"/>
    </row>
    <row r="86" spans="1:10" ht="18.75" customHeight="1" x14ac:dyDescent="0.35">
      <c r="A86" s="1"/>
      <c r="B86" s="11">
        <f t="shared" si="16"/>
        <v>75</v>
      </c>
      <c r="C86" s="114" t="str">
        <f t="shared" ca="1" si="11"/>
        <v/>
      </c>
      <c r="D86" s="12" t="str">
        <f t="shared" ca="1" si="12"/>
        <v/>
      </c>
      <c r="E86" s="13" t="str">
        <f t="shared" ca="1" si="13"/>
        <v/>
      </c>
      <c r="F86" s="14" t="str">
        <f t="shared" ca="1" si="14"/>
        <v/>
      </c>
      <c r="G86" s="14" t="str">
        <f t="shared" ca="1" si="15"/>
        <v/>
      </c>
      <c r="H86" s="15" t="str">
        <f ca="1">IF(AND(F86="",G86=""),"",$H$11+SUM($F$12:F86)-SUM($G$12:G86))</f>
        <v/>
      </c>
      <c r="I86" s="1"/>
      <c r="J86" s="1"/>
    </row>
    <row r="87" spans="1:10" ht="18.75" customHeight="1" x14ac:dyDescent="0.35">
      <c r="A87" s="1"/>
      <c r="B87" s="11">
        <f t="shared" si="16"/>
        <v>76</v>
      </c>
      <c r="C87" s="114" t="str">
        <f t="shared" ca="1" si="11"/>
        <v/>
      </c>
      <c r="D87" s="12" t="str">
        <f t="shared" ca="1" si="12"/>
        <v/>
      </c>
      <c r="E87" s="13" t="str">
        <f t="shared" ca="1" si="13"/>
        <v/>
      </c>
      <c r="F87" s="14" t="str">
        <f t="shared" ca="1" si="14"/>
        <v/>
      </c>
      <c r="G87" s="14" t="str">
        <f t="shared" ca="1" si="15"/>
        <v/>
      </c>
      <c r="H87" s="15" t="str">
        <f ca="1">IF(AND(F87="",G87=""),"",$H$11+SUM($F$12:F87)-SUM($G$12:G87))</f>
        <v/>
      </c>
      <c r="I87" s="1"/>
      <c r="J87" s="1"/>
    </row>
    <row r="88" spans="1:10" ht="18.75" customHeight="1" x14ac:dyDescent="0.35">
      <c r="A88" s="1"/>
      <c r="B88" s="11">
        <f t="shared" si="16"/>
        <v>77</v>
      </c>
      <c r="C88" s="114" t="str">
        <f t="shared" ca="1" si="11"/>
        <v/>
      </c>
      <c r="D88" s="12" t="str">
        <f t="shared" ca="1" si="12"/>
        <v/>
      </c>
      <c r="E88" s="13" t="str">
        <f t="shared" ca="1" si="13"/>
        <v/>
      </c>
      <c r="F88" s="14" t="str">
        <f t="shared" ca="1" si="14"/>
        <v/>
      </c>
      <c r="G88" s="14" t="str">
        <f t="shared" ca="1" si="15"/>
        <v/>
      </c>
      <c r="H88" s="15" t="str">
        <f ca="1">IF(AND(F88="",G88=""),"",$H$11+SUM($F$12:F88)-SUM($G$12:G88))</f>
        <v/>
      </c>
      <c r="I88" s="1"/>
      <c r="J88" s="1"/>
    </row>
    <row r="89" spans="1:10" ht="18.75" customHeight="1" x14ac:dyDescent="0.35">
      <c r="A89" s="1"/>
      <c r="B89" s="11">
        <f t="shared" si="16"/>
        <v>78</v>
      </c>
      <c r="C89" s="114" t="str">
        <f t="shared" ca="1" si="11"/>
        <v/>
      </c>
      <c r="D89" s="12" t="str">
        <f t="shared" ca="1" si="12"/>
        <v/>
      </c>
      <c r="E89" s="13" t="str">
        <f t="shared" ca="1" si="13"/>
        <v/>
      </c>
      <c r="F89" s="14" t="str">
        <f t="shared" ca="1" si="14"/>
        <v/>
      </c>
      <c r="G89" s="14" t="str">
        <f t="shared" ca="1" si="15"/>
        <v/>
      </c>
      <c r="H89" s="15" t="str">
        <f ca="1">IF(AND(F89="",G89=""),"",$H$11+SUM($F$12:F89)-SUM($G$12:G89))</f>
        <v/>
      </c>
      <c r="I89" s="1"/>
      <c r="J89" s="1"/>
    </row>
    <row r="90" spans="1:10" ht="18.75" customHeight="1" x14ac:dyDescent="0.35">
      <c r="A90" s="1"/>
      <c r="B90" s="11">
        <f t="shared" si="16"/>
        <v>79</v>
      </c>
      <c r="C90" s="114" t="str">
        <f t="shared" ca="1" si="11"/>
        <v/>
      </c>
      <c r="D90" s="12" t="str">
        <f t="shared" ca="1" si="12"/>
        <v/>
      </c>
      <c r="E90" s="13" t="str">
        <f t="shared" ca="1" si="13"/>
        <v/>
      </c>
      <c r="F90" s="14" t="str">
        <f t="shared" ca="1" si="14"/>
        <v/>
      </c>
      <c r="G90" s="14" t="str">
        <f t="shared" ca="1" si="15"/>
        <v/>
      </c>
      <c r="H90" s="15" t="str">
        <f ca="1">IF(AND(F90="",G90=""),"",$H$11+SUM($F$12:F90)-SUM($G$12:G90))</f>
        <v/>
      </c>
      <c r="I90" s="1"/>
      <c r="J90" s="1"/>
    </row>
    <row r="91" spans="1:10" ht="18.75" customHeight="1" x14ac:dyDescent="0.35">
      <c r="A91" s="1"/>
      <c r="B91" s="11">
        <f t="shared" si="16"/>
        <v>80</v>
      </c>
      <c r="C91" s="114" t="str">
        <f t="shared" ca="1" si="11"/>
        <v/>
      </c>
      <c r="D91" s="12" t="str">
        <f t="shared" ca="1" si="12"/>
        <v/>
      </c>
      <c r="E91" s="13" t="str">
        <f t="shared" ca="1" si="13"/>
        <v/>
      </c>
      <c r="F91" s="14" t="str">
        <f t="shared" ca="1" si="14"/>
        <v/>
      </c>
      <c r="G91" s="14" t="str">
        <f t="shared" ca="1" si="15"/>
        <v/>
      </c>
      <c r="H91" s="15" t="str">
        <f ca="1">IF(AND(F91="",G91=""),"",$H$11+SUM($F$12:F91)-SUM($G$12:G91))</f>
        <v/>
      </c>
      <c r="I91" s="1"/>
      <c r="J91" s="1"/>
    </row>
    <row r="92" spans="1:10" ht="18.75" customHeight="1" x14ac:dyDescent="0.35">
      <c r="A92" s="1"/>
      <c r="B92" s="11">
        <f t="shared" si="16"/>
        <v>81</v>
      </c>
      <c r="C92" s="114" t="str">
        <f t="shared" ca="1" si="11"/>
        <v/>
      </c>
      <c r="D92" s="12" t="str">
        <f t="shared" ca="1" si="12"/>
        <v/>
      </c>
      <c r="E92" s="13" t="str">
        <f t="shared" ca="1" si="13"/>
        <v/>
      </c>
      <c r="F92" s="14" t="str">
        <f t="shared" ca="1" si="14"/>
        <v/>
      </c>
      <c r="G92" s="14" t="str">
        <f t="shared" ca="1" si="15"/>
        <v/>
      </c>
      <c r="H92" s="15" t="str">
        <f ca="1">IF(AND(F92="",G92=""),"",$H$11+SUM($F$12:F92)-SUM($G$12:G92))</f>
        <v/>
      </c>
      <c r="I92" s="1"/>
      <c r="J92" s="1"/>
    </row>
    <row r="93" spans="1:10" ht="18.75" customHeight="1" x14ac:dyDescent="0.35">
      <c r="A93" s="1"/>
      <c r="B93" s="11">
        <f t="shared" si="16"/>
        <v>82</v>
      </c>
      <c r="C93" s="114" t="str">
        <f t="shared" ca="1" si="11"/>
        <v/>
      </c>
      <c r="D93" s="12" t="str">
        <f t="shared" ca="1" si="12"/>
        <v/>
      </c>
      <c r="E93" s="13" t="str">
        <f t="shared" ca="1" si="13"/>
        <v/>
      </c>
      <c r="F93" s="14" t="str">
        <f t="shared" ca="1" si="14"/>
        <v/>
      </c>
      <c r="G93" s="14" t="str">
        <f t="shared" ca="1" si="15"/>
        <v/>
      </c>
      <c r="H93" s="15" t="str">
        <f ca="1">IF(AND(F93="",G93=""),"",$H$11+SUM($F$12:F93)-SUM($G$12:G93))</f>
        <v/>
      </c>
      <c r="I93" s="1"/>
      <c r="J93" s="1"/>
    </row>
    <row r="94" spans="1:10" ht="18.75" customHeight="1" x14ac:dyDescent="0.35">
      <c r="A94" s="1"/>
      <c r="B94" s="11">
        <f t="shared" si="16"/>
        <v>83</v>
      </c>
      <c r="C94" s="114" t="str">
        <f t="shared" ca="1" si="11"/>
        <v/>
      </c>
      <c r="D94" s="12" t="str">
        <f t="shared" ca="1" si="12"/>
        <v/>
      </c>
      <c r="E94" s="13" t="str">
        <f t="shared" ca="1" si="13"/>
        <v/>
      </c>
      <c r="F94" s="14" t="str">
        <f t="shared" ca="1" si="14"/>
        <v/>
      </c>
      <c r="G94" s="14" t="str">
        <f t="shared" ca="1" si="15"/>
        <v/>
      </c>
      <c r="H94" s="15" t="str">
        <f ca="1">IF(AND(F94="",G94=""),"",$H$11+SUM($F$12:F94)-SUM($G$12:G94))</f>
        <v/>
      </c>
      <c r="I94" s="1"/>
      <c r="J94" s="1"/>
    </row>
    <row r="95" spans="1:10" ht="18.75" customHeight="1" x14ac:dyDescent="0.35">
      <c r="A95" s="1"/>
      <c r="B95" s="11">
        <f t="shared" si="16"/>
        <v>84</v>
      </c>
      <c r="C95" s="114" t="str">
        <f t="shared" ca="1" si="11"/>
        <v/>
      </c>
      <c r="D95" s="12" t="str">
        <f t="shared" ca="1" si="12"/>
        <v/>
      </c>
      <c r="E95" s="13" t="str">
        <f t="shared" ca="1" si="13"/>
        <v/>
      </c>
      <c r="F95" s="14" t="str">
        <f t="shared" ca="1" si="14"/>
        <v/>
      </c>
      <c r="G95" s="14" t="str">
        <f t="shared" ca="1" si="15"/>
        <v/>
      </c>
      <c r="H95" s="15" t="str">
        <f ca="1">IF(AND(F95="",G95=""),"",$H$11+SUM($F$12:F95)-SUM($G$12:G95))</f>
        <v/>
      </c>
      <c r="I95" s="1"/>
      <c r="J95" s="1"/>
    </row>
    <row r="96" spans="1:10" ht="18.75" customHeight="1" x14ac:dyDescent="0.35">
      <c r="A96" s="1"/>
      <c r="B96" s="11">
        <f t="shared" si="16"/>
        <v>85</v>
      </c>
      <c r="C96" s="114" t="str">
        <f t="shared" ca="1" si="11"/>
        <v/>
      </c>
      <c r="D96" s="12" t="str">
        <f t="shared" ca="1" si="12"/>
        <v/>
      </c>
      <c r="E96" s="13" t="str">
        <f t="shared" ca="1" si="13"/>
        <v/>
      </c>
      <c r="F96" s="14" t="str">
        <f t="shared" ca="1" si="14"/>
        <v/>
      </c>
      <c r="G96" s="14" t="str">
        <f t="shared" ca="1" si="15"/>
        <v/>
      </c>
      <c r="H96" s="15" t="str">
        <f ca="1">IF(AND(F96="",G96=""),"",$H$11+SUM($F$12:F96)-SUM($G$12:G96))</f>
        <v/>
      </c>
      <c r="I96" s="1"/>
      <c r="J96" s="1"/>
    </row>
    <row r="97" spans="1:10" ht="18.75" customHeight="1" x14ac:dyDescent="0.35">
      <c r="A97" s="1"/>
      <c r="B97" s="11">
        <f t="shared" si="16"/>
        <v>86</v>
      </c>
      <c r="C97" s="114" t="str">
        <f t="shared" ca="1" si="11"/>
        <v/>
      </c>
      <c r="D97" s="12" t="str">
        <f t="shared" ca="1" si="12"/>
        <v/>
      </c>
      <c r="E97" s="13" t="str">
        <f t="shared" ca="1" si="13"/>
        <v/>
      </c>
      <c r="F97" s="14" t="str">
        <f t="shared" ca="1" si="14"/>
        <v/>
      </c>
      <c r="G97" s="14" t="str">
        <f t="shared" ca="1" si="15"/>
        <v/>
      </c>
      <c r="H97" s="15" t="str">
        <f ca="1">IF(AND(F97="",G97=""),"",$H$11+SUM($F$12:F97)-SUM($G$12:G97))</f>
        <v/>
      </c>
      <c r="I97" s="1"/>
      <c r="J97" s="1"/>
    </row>
    <row r="98" spans="1:10" ht="18.75" customHeight="1" x14ac:dyDescent="0.35">
      <c r="A98" s="1"/>
      <c r="B98" s="11">
        <f t="shared" si="16"/>
        <v>87</v>
      </c>
      <c r="C98" s="114" t="str">
        <f t="shared" ca="1" si="11"/>
        <v/>
      </c>
      <c r="D98" s="12" t="str">
        <f t="shared" ca="1" si="12"/>
        <v/>
      </c>
      <c r="E98" s="13" t="str">
        <f t="shared" ca="1" si="13"/>
        <v/>
      </c>
      <c r="F98" s="14" t="str">
        <f t="shared" ca="1" si="14"/>
        <v/>
      </c>
      <c r="G98" s="14" t="str">
        <f t="shared" ca="1" si="15"/>
        <v/>
      </c>
      <c r="H98" s="15" t="str">
        <f ca="1">IF(AND(F98="",G98=""),"",$H$11+SUM($F$12:F98)-SUM($G$12:G98))</f>
        <v/>
      </c>
      <c r="I98" s="1"/>
      <c r="J98" s="1"/>
    </row>
    <row r="99" spans="1:10" ht="18.75" customHeight="1" x14ac:dyDescent="0.35">
      <c r="A99" s="1"/>
      <c r="B99" s="11">
        <f t="shared" si="16"/>
        <v>88</v>
      </c>
      <c r="C99" s="114" t="str">
        <f t="shared" ca="1" si="11"/>
        <v/>
      </c>
      <c r="D99" s="12" t="str">
        <f t="shared" ca="1" si="12"/>
        <v/>
      </c>
      <c r="E99" s="13" t="str">
        <f t="shared" ca="1" si="13"/>
        <v/>
      </c>
      <c r="F99" s="14" t="str">
        <f t="shared" ca="1" si="14"/>
        <v/>
      </c>
      <c r="G99" s="14" t="str">
        <f t="shared" ca="1" si="15"/>
        <v/>
      </c>
      <c r="H99" s="15" t="str">
        <f ca="1">IF(AND(F99="",G99=""),"",$H$11+SUM($F$12:F99)-SUM($G$12:G99))</f>
        <v/>
      </c>
      <c r="I99" s="1"/>
      <c r="J99" s="1"/>
    </row>
    <row r="100" spans="1:10" ht="18.75" customHeight="1" x14ac:dyDescent="0.35">
      <c r="A100" s="1"/>
      <c r="B100" s="11">
        <f t="shared" si="16"/>
        <v>89</v>
      </c>
      <c r="C100" s="114" t="str">
        <f t="shared" ca="1" si="11"/>
        <v/>
      </c>
      <c r="D100" s="12" t="str">
        <f t="shared" ca="1" si="12"/>
        <v/>
      </c>
      <c r="E100" s="13" t="str">
        <f t="shared" ca="1" si="13"/>
        <v/>
      </c>
      <c r="F100" s="14" t="str">
        <f t="shared" ca="1" si="14"/>
        <v/>
      </c>
      <c r="G100" s="14" t="str">
        <f t="shared" ca="1" si="15"/>
        <v/>
      </c>
      <c r="H100" s="15" t="str">
        <f ca="1">IF(AND(F100="",G100=""),"",$H$11+SUM($F$12:F100)-SUM($G$12:G100))</f>
        <v/>
      </c>
      <c r="I100" s="1"/>
      <c r="J100" s="1"/>
    </row>
    <row r="101" spans="1:10" ht="18.75" customHeight="1" x14ac:dyDescent="0.35">
      <c r="A101" s="1"/>
      <c r="B101" s="11">
        <f t="shared" si="16"/>
        <v>90</v>
      </c>
      <c r="C101" s="114" t="str">
        <f t="shared" ca="1" si="11"/>
        <v/>
      </c>
      <c r="D101" s="12" t="str">
        <f t="shared" ca="1" si="12"/>
        <v/>
      </c>
      <c r="E101" s="13" t="str">
        <f t="shared" ca="1" si="13"/>
        <v/>
      </c>
      <c r="F101" s="14" t="str">
        <f t="shared" ca="1" si="14"/>
        <v/>
      </c>
      <c r="G101" s="14" t="str">
        <f t="shared" ca="1" si="15"/>
        <v/>
      </c>
      <c r="H101" s="15" t="str">
        <f ca="1">IF(AND(F101="",G101=""),"",$H$11+SUM($F$12:F101)-SUM($G$12:G101))</f>
        <v/>
      </c>
      <c r="I101" s="1"/>
      <c r="J101" s="1"/>
    </row>
    <row r="102" spans="1:10" ht="18.75" customHeight="1" x14ac:dyDescent="0.35">
      <c r="A102" s="1"/>
      <c r="B102" s="11">
        <f t="shared" si="16"/>
        <v>91</v>
      </c>
      <c r="C102" s="114" t="str">
        <f t="shared" ca="1" si="11"/>
        <v/>
      </c>
      <c r="D102" s="12" t="str">
        <f t="shared" ca="1" si="12"/>
        <v/>
      </c>
      <c r="E102" s="13" t="str">
        <f t="shared" ca="1" si="13"/>
        <v/>
      </c>
      <c r="F102" s="14" t="str">
        <f t="shared" ca="1" si="14"/>
        <v/>
      </c>
      <c r="G102" s="14" t="str">
        <f t="shared" ca="1" si="15"/>
        <v/>
      </c>
      <c r="H102" s="15" t="str">
        <f ca="1">IF(AND(F102="",G102=""),"",$H$11+SUM($F$12:F102)-SUM($G$12:G102))</f>
        <v/>
      </c>
      <c r="I102" s="1"/>
      <c r="J102" s="1"/>
    </row>
    <row r="103" spans="1:10" ht="18.75" customHeight="1" x14ac:dyDescent="0.35">
      <c r="A103" s="1"/>
      <c r="B103" s="11">
        <f t="shared" si="16"/>
        <v>92</v>
      </c>
      <c r="C103" s="114" t="str">
        <f t="shared" ca="1" si="11"/>
        <v/>
      </c>
      <c r="D103" s="12" t="str">
        <f t="shared" ca="1" si="12"/>
        <v/>
      </c>
      <c r="E103" s="13" t="str">
        <f t="shared" ca="1" si="13"/>
        <v/>
      </c>
      <c r="F103" s="14" t="str">
        <f t="shared" ca="1" si="14"/>
        <v/>
      </c>
      <c r="G103" s="14" t="str">
        <f t="shared" ca="1" si="15"/>
        <v/>
      </c>
      <c r="H103" s="15" t="str">
        <f ca="1">IF(AND(F103="",G103=""),"",$H$11+SUM($F$12:F103)-SUM($G$12:G103))</f>
        <v/>
      </c>
      <c r="I103" s="1"/>
      <c r="J103" s="1"/>
    </row>
    <row r="104" spans="1:10" ht="18.75" customHeight="1" x14ac:dyDescent="0.35">
      <c r="A104" s="1"/>
      <c r="B104" s="11">
        <f t="shared" si="16"/>
        <v>93</v>
      </c>
      <c r="C104" s="114" t="str">
        <f t="shared" ca="1" si="11"/>
        <v/>
      </c>
      <c r="D104" s="12" t="str">
        <f t="shared" ca="1" si="12"/>
        <v/>
      </c>
      <c r="E104" s="13" t="str">
        <f t="shared" ca="1" si="13"/>
        <v/>
      </c>
      <c r="F104" s="14" t="str">
        <f t="shared" ca="1" si="14"/>
        <v/>
      </c>
      <c r="G104" s="14" t="str">
        <f t="shared" ca="1" si="15"/>
        <v/>
      </c>
      <c r="H104" s="15" t="str">
        <f ca="1">IF(AND(F104="",G104=""),"",$H$11+SUM($F$12:F104)-SUM($G$12:G104))</f>
        <v/>
      </c>
      <c r="I104" s="1"/>
      <c r="J104" s="1"/>
    </row>
    <row r="105" spans="1:10" ht="18.75" customHeight="1" x14ac:dyDescent="0.35">
      <c r="A105" s="1"/>
      <c r="B105" s="11">
        <f t="shared" si="16"/>
        <v>94</v>
      </c>
      <c r="C105" s="114" t="str">
        <f t="shared" ca="1" si="11"/>
        <v/>
      </c>
      <c r="D105" s="12" t="str">
        <f t="shared" ca="1" si="12"/>
        <v/>
      </c>
      <c r="E105" s="13" t="str">
        <f t="shared" ca="1" si="13"/>
        <v/>
      </c>
      <c r="F105" s="14" t="str">
        <f t="shared" ca="1" si="14"/>
        <v/>
      </c>
      <c r="G105" s="14" t="str">
        <f t="shared" ca="1" si="15"/>
        <v/>
      </c>
      <c r="H105" s="15" t="str">
        <f ca="1">IF(AND(F105="",G105=""),"",$H$11+SUM($F$12:F105)-SUM($G$12:G105))</f>
        <v/>
      </c>
      <c r="I105" s="1"/>
      <c r="J105" s="1"/>
    </row>
    <row r="106" spans="1:10" ht="18.75" customHeight="1" x14ac:dyDescent="0.35">
      <c r="A106" s="1"/>
      <c r="B106" s="11">
        <f t="shared" si="16"/>
        <v>95</v>
      </c>
      <c r="C106" s="114" t="str">
        <f t="shared" ca="1" si="11"/>
        <v/>
      </c>
      <c r="D106" s="12" t="str">
        <f t="shared" ca="1" si="12"/>
        <v/>
      </c>
      <c r="E106" s="13" t="str">
        <f t="shared" ca="1" si="13"/>
        <v/>
      </c>
      <c r="F106" s="14" t="str">
        <f t="shared" ca="1" si="14"/>
        <v/>
      </c>
      <c r="G106" s="14" t="str">
        <f t="shared" ca="1" si="15"/>
        <v/>
      </c>
      <c r="H106" s="15" t="str">
        <f ca="1">IF(AND(F106="",G106=""),"",$H$11+SUM($F$12:F106)-SUM($G$12:G106))</f>
        <v/>
      </c>
      <c r="I106" s="1"/>
      <c r="J106" s="1"/>
    </row>
    <row r="107" spans="1:10" ht="18.75" customHeight="1" x14ac:dyDescent="0.35">
      <c r="A107" s="1"/>
      <c r="B107" s="11">
        <f t="shared" si="16"/>
        <v>96</v>
      </c>
      <c r="C107" s="114" t="str">
        <f t="shared" ca="1" si="11"/>
        <v/>
      </c>
      <c r="D107" s="12" t="str">
        <f t="shared" ca="1" si="12"/>
        <v/>
      </c>
      <c r="E107" s="13" t="str">
        <f t="shared" ca="1" si="13"/>
        <v/>
      </c>
      <c r="F107" s="14" t="str">
        <f t="shared" ca="1" si="14"/>
        <v/>
      </c>
      <c r="G107" s="14" t="str">
        <f t="shared" ca="1" si="15"/>
        <v/>
      </c>
      <c r="H107" s="15" t="str">
        <f ca="1">IF(AND(F107="",G107=""),"",$H$11+SUM($F$12:F107)-SUM($G$12:G107))</f>
        <v/>
      </c>
      <c r="I107" s="1"/>
      <c r="J107" s="1"/>
    </row>
    <row r="108" spans="1:10" ht="18.75" customHeight="1" x14ac:dyDescent="0.35">
      <c r="A108" s="1"/>
      <c r="B108" s="11">
        <f t="shared" si="16"/>
        <v>97</v>
      </c>
      <c r="C108" s="114" t="str">
        <f t="shared" ca="1" si="11"/>
        <v/>
      </c>
      <c r="D108" s="12" t="str">
        <f t="shared" ca="1" si="12"/>
        <v/>
      </c>
      <c r="E108" s="13" t="str">
        <f t="shared" ca="1" si="13"/>
        <v/>
      </c>
      <c r="F108" s="14" t="str">
        <f t="shared" ca="1" si="14"/>
        <v/>
      </c>
      <c r="G108" s="14" t="str">
        <f t="shared" ca="1" si="15"/>
        <v/>
      </c>
      <c r="H108" s="15" t="str">
        <f ca="1">IF(AND(F108="",G108=""),"",$H$11+SUM($F$12:F108)-SUM($G$12:G108))</f>
        <v/>
      </c>
      <c r="I108" s="1"/>
      <c r="J108" s="1"/>
    </row>
    <row r="109" spans="1:10" ht="18.75" customHeight="1" x14ac:dyDescent="0.35">
      <c r="A109" s="1"/>
      <c r="B109" s="11">
        <f t="shared" si="16"/>
        <v>98</v>
      </c>
      <c r="C109" s="114" t="str">
        <f t="shared" ca="1" si="11"/>
        <v/>
      </c>
      <c r="D109" s="12" t="str">
        <f t="shared" ca="1" si="12"/>
        <v/>
      </c>
      <c r="E109" s="13" t="str">
        <f t="shared" ca="1" si="13"/>
        <v/>
      </c>
      <c r="F109" s="14" t="str">
        <f t="shared" ca="1" si="14"/>
        <v/>
      </c>
      <c r="G109" s="14" t="str">
        <f t="shared" ca="1" si="15"/>
        <v/>
      </c>
      <c r="H109" s="15" t="str">
        <f ca="1">IF(AND(F109="",G109=""),"",$H$11+SUM($F$12:F109)-SUM($G$12:G109))</f>
        <v/>
      </c>
      <c r="I109" s="1"/>
      <c r="J109" s="1"/>
    </row>
    <row r="110" spans="1:10" ht="18.75" customHeight="1" x14ac:dyDescent="0.35">
      <c r="A110" s="1"/>
      <c r="B110" s="11">
        <f t="shared" si="16"/>
        <v>99</v>
      </c>
      <c r="C110" s="114" t="str">
        <f t="shared" ca="1" si="11"/>
        <v/>
      </c>
      <c r="D110" s="12" t="str">
        <f t="shared" ca="1" si="12"/>
        <v/>
      </c>
      <c r="E110" s="13" t="str">
        <f t="shared" ca="1" si="13"/>
        <v/>
      </c>
      <c r="F110" s="14" t="str">
        <f t="shared" ca="1" si="14"/>
        <v/>
      </c>
      <c r="G110" s="14" t="str">
        <f t="shared" ca="1" si="15"/>
        <v/>
      </c>
      <c r="H110" s="15" t="str">
        <f ca="1">IF(AND(F110="",G110=""),"",$H$11+SUM($F$12:F110)-SUM($G$12:G110))</f>
        <v/>
      </c>
      <c r="I110" s="1"/>
      <c r="J110" s="1"/>
    </row>
    <row r="111" spans="1:10" ht="18.75" customHeight="1" x14ac:dyDescent="0.35">
      <c r="A111" s="1"/>
      <c r="B111" s="11">
        <f t="shared" si="16"/>
        <v>100</v>
      </c>
      <c r="C111" s="114" t="str">
        <f t="shared" ca="1" si="11"/>
        <v/>
      </c>
      <c r="D111" s="12" t="str">
        <f t="shared" ca="1" si="12"/>
        <v/>
      </c>
      <c r="E111" s="13" t="str">
        <f t="shared" ca="1" si="13"/>
        <v/>
      </c>
      <c r="F111" s="14" t="str">
        <f t="shared" ca="1" si="14"/>
        <v/>
      </c>
      <c r="G111" s="14" t="str">
        <f t="shared" ca="1" si="15"/>
        <v/>
      </c>
      <c r="H111" s="15" t="str">
        <f ca="1">IF(AND(F111="",G111=""),"",$H$11+SUM($F$12:F111)-SUM($G$12:G111))</f>
        <v/>
      </c>
      <c r="I111" s="1"/>
      <c r="J111" s="1"/>
    </row>
    <row r="112" spans="1:10" ht="18.75" customHeight="1" x14ac:dyDescent="0.35">
      <c r="A112" s="1"/>
      <c r="B112" s="11">
        <f t="shared" si="16"/>
        <v>101</v>
      </c>
      <c r="C112" s="114" t="str">
        <f t="shared" ca="1" si="11"/>
        <v/>
      </c>
      <c r="D112" s="12" t="str">
        <f t="shared" ca="1" si="12"/>
        <v/>
      </c>
      <c r="E112" s="13" t="str">
        <f t="shared" ca="1" si="13"/>
        <v/>
      </c>
      <c r="F112" s="14" t="str">
        <f t="shared" ca="1" si="14"/>
        <v/>
      </c>
      <c r="G112" s="14" t="str">
        <f t="shared" ca="1" si="15"/>
        <v/>
      </c>
      <c r="H112" s="15" t="str">
        <f ca="1">IF(AND(F112="",G112=""),"",$H$11+SUM($F$12:F112)-SUM($G$12:G112))</f>
        <v/>
      </c>
      <c r="I112" s="1"/>
      <c r="J112" s="1"/>
    </row>
    <row r="113" spans="1:10" ht="18.75" customHeight="1" x14ac:dyDescent="0.35">
      <c r="A113" s="1"/>
      <c r="B113" s="11">
        <f t="shared" si="16"/>
        <v>102</v>
      </c>
      <c r="C113" s="114" t="str">
        <f t="shared" ca="1" si="11"/>
        <v/>
      </c>
      <c r="D113" s="12" t="str">
        <f t="shared" ca="1" si="12"/>
        <v/>
      </c>
      <c r="E113" s="13" t="str">
        <f t="shared" ca="1" si="13"/>
        <v/>
      </c>
      <c r="F113" s="14" t="str">
        <f t="shared" ca="1" si="14"/>
        <v/>
      </c>
      <c r="G113" s="14" t="str">
        <f t="shared" ca="1" si="15"/>
        <v/>
      </c>
      <c r="H113" s="15" t="str">
        <f ca="1">IF(AND(F113="",G113=""),"",$H$11+SUM($F$12:F113)-SUM($G$12:G113))</f>
        <v/>
      </c>
      <c r="I113" s="1"/>
      <c r="J113" s="1"/>
    </row>
    <row r="114" spans="1:10" ht="18.75" customHeight="1" x14ac:dyDescent="0.35">
      <c r="A114" s="1"/>
      <c r="B114" s="11">
        <f t="shared" si="16"/>
        <v>103</v>
      </c>
      <c r="C114" s="114" t="str">
        <f t="shared" ca="1" si="11"/>
        <v/>
      </c>
      <c r="D114" s="12" t="str">
        <f t="shared" ca="1" si="12"/>
        <v/>
      </c>
      <c r="E114" s="13" t="str">
        <f t="shared" ca="1" si="13"/>
        <v/>
      </c>
      <c r="F114" s="14" t="str">
        <f t="shared" ca="1" si="14"/>
        <v/>
      </c>
      <c r="G114" s="14" t="str">
        <f t="shared" ca="1" si="15"/>
        <v/>
      </c>
      <c r="H114" s="15" t="str">
        <f ca="1">IF(AND(F114="",G114=""),"",$H$11+SUM($F$12:F114)-SUM($G$12:G114))</f>
        <v/>
      </c>
      <c r="I114" s="1"/>
      <c r="J114" s="1"/>
    </row>
    <row r="115" spans="1:10" ht="18.75" customHeight="1" x14ac:dyDescent="0.35">
      <c r="A115" s="1"/>
      <c r="B115" s="11">
        <f t="shared" si="16"/>
        <v>104</v>
      </c>
      <c r="C115" s="114" t="str">
        <f t="shared" ca="1" si="11"/>
        <v/>
      </c>
      <c r="D115" s="12" t="str">
        <f t="shared" ca="1" si="12"/>
        <v/>
      </c>
      <c r="E115" s="13" t="str">
        <f t="shared" ca="1" si="13"/>
        <v/>
      </c>
      <c r="F115" s="14" t="str">
        <f t="shared" ca="1" si="14"/>
        <v/>
      </c>
      <c r="G115" s="14" t="str">
        <f t="shared" ca="1" si="15"/>
        <v/>
      </c>
      <c r="H115" s="15" t="str">
        <f ca="1">IF(AND(F115="",G115=""),"",$H$11+SUM($F$12:F115)-SUM($G$12:G115))</f>
        <v/>
      </c>
      <c r="I115" s="1"/>
      <c r="J115" s="1"/>
    </row>
    <row r="116" spans="1:10" ht="18.75" customHeight="1" x14ac:dyDescent="0.35">
      <c r="A116" s="1"/>
      <c r="B116" s="11">
        <f t="shared" si="16"/>
        <v>105</v>
      </c>
      <c r="C116" s="114" t="str">
        <f t="shared" ca="1" si="11"/>
        <v/>
      </c>
      <c r="D116" s="12" t="str">
        <f t="shared" ca="1" si="12"/>
        <v/>
      </c>
      <c r="E116" s="13" t="str">
        <f t="shared" ca="1" si="13"/>
        <v/>
      </c>
      <c r="F116" s="14" t="str">
        <f t="shared" ca="1" si="14"/>
        <v/>
      </c>
      <c r="G116" s="14" t="str">
        <f t="shared" ca="1" si="15"/>
        <v/>
      </c>
      <c r="H116" s="15" t="str">
        <f ca="1">IF(AND(F116="",G116=""),"",$H$11+SUM($F$12:F116)-SUM($G$12:G116))</f>
        <v/>
      </c>
      <c r="I116" s="1"/>
      <c r="J116" s="1"/>
    </row>
    <row r="117" spans="1:10" ht="18.75" customHeight="1" x14ac:dyDescent="0.35">
      <c r="A117" s="1"/>
      <c r="B117" s="11">
        <f t="shared" si="16"/>
        <v>106</v>
      </c>
      <c r="C117" s="114" t="str">
        <f t="shared" ca="1" si="11"/>
        <v/>
      </c>
      <c r="D117" s="12" t="str">
        <f t="shared" ca="1" si="12"/>
        <v/>
      </c>
      <c r="E117" s="13" t="str">
        <f t="shared" ca="1" si="13"/>
        <v/>
      </c>
      <c r="F117" s="14" t="str">
        <f t="shared" ca="1" si="14"/>
        <v/>
      </c>
      <c r="G117" s="14" t="str">
        <f t="shared" ca="1" si="15"/>
        <v/>
      </c>
      <c r="H117" s="15" t="str">
        <f ca="1">IF(AND(F117="",G117=""),"",$H$11+SUM($F$12:F117)-SUM($G$12:G117))</f>
        <v/>
      </c>
      <c r="I117" s="1"/>
      <c r="J117" s="1"/>
    </row>
    <row r="118" spans="1:10" ht="18.75" customHeight="1" x14ac:dyDescent="0.35">
      <c r="A118" s="1"/>
      <c r="B118" s="11">
        <f t="shared" si="16"/>
        <v>107</v>
      </c>
      <c r="C118" s="114" t="str">
        <f t="shared" ca="1" si="11"/>
        <v/>
      </c>
      <c r="D118" s="12" t="str">
        <f t="shared" ca="1" si="12"/>
        <v/>
      </c>
      <c r="E118" s="13" t="str">
        <f t="shared" ca="1" si="13"/>
        <v/>
      </c>
      <c r="F118" s="14" t="str">
        <f t="shared" ca="1" si="14"/>
        <v/>
      </c>
      <c r="G118" s="14" t="str">
        <f t="shared" ca="1" si="15"/>
        <v/>
      </c>
      <c r="H118" s="15" t="str">
        <f ca="1">IF(AND(F118="",G118=""),"",$H$11+SUM($F$12:F118)-SUM($G$12:G118))</f>
        <v/>
      </c>
      <c r="I118" s="1"/>
      <c r="J118" s="1"/>
    </row>
    <row r="119" spans="1:10" ht="18.75" customHeight="1" x14ac:dyDescent="0.35">
      <c r="A119" s="1"/>
      <c r="B119" s="11">
        <f t="shared" si="16"/>
        <v>108</v>
      </c>
      <c r="C119" s="114" t="str">
        <f t="shared" ca="1" si="11"/>
        <v/>
      </c>
      <c r="D119" s="12" t="str">
        <f t="shared" ca="1" si="12"/>
        <v/>
      </c>
      <c r="E119" s="13" t="str">
        <f t="shared" ca="1" si="13"/>
        <v/>
      </c>
      <c r="F119" s="14" t="str">
        <f t="shared" ca="1" si="14"/>
        <v/>
      </c>
      <c r="G119" s="14" t="str">
        <f t="shared" ca="1" si="15"/>
        <v/>
      </c>
      <c r="H119" s="15" t="str">
        <f ca="1">IF(AND(F119="",G119=""),"",$H$11+SUM($F$12:F119)-SUM($G$12:G119))</f>
        <v/>
      </c>
      <c r="I119" s="1"/>
      <c r="J119" s="1"/>
    </row>
    <row r="120" spans="1:10" ht="18.75" customHeight="1" x14ac:dyDescent="0.35">
      <c r="A120" s="1"/>
      <c r="B120" s="11">
        <f t="shared" si="16"/>
        <v>109</v>
      </c>
      <c r="C120" s="114" t="str">
        <f t="shared" ca="1" si="11"/>
        <v/>
      </c>
      <c r="D120" s="12" t="str">
        <f t="shared" ca="1" si="12"/>
        <v/>
      </c>
      <c r="E120" s="13" t="str">
        <f t="shared" ca="1" si="13"/>
        <v/>
      </c>
      <c r="F120" s="14" t="str">
        <f t="shared" ca="1" si="14"/>
        <v/>
      </c>
      <c r="G120" s="14" t="str">
        <f t="shared" ca="1" si="15"/>
        <v/>
      </c>
      <c r="H120" s="15" t="str">
        <f ca="1">IF(AND(F120="",G120=""),"",$H$11+SUM($F$12:F120)-SUM($G$12:G120))</f>
        <v/>
      </c>
      <c r="I120" s="1"/>
      <c r="J120" s="1"/>
    </row>
    <row r="121" spans="1:10" ht="18.75" customHeight="1" x14ac:dyDescent="0.35">
      <c r="A121" s="1"/>
      <c r="B121" s="11">
        <f t="shared" si="16"/>
        <v>110</v>
      </c>
      <c r="C121" s="114" t="str">
        <f t="shared" ca="1" si="11"/>
        <v/>
      </c>
      <c r="D121" s="12" t="str">
        <f t="shared" ca="1" si="12"/>
        <v/>
      </c>
      <c r="E121" s="13" t="str">
        <f t="shared" ca="1" si="13"/>
        <v/>
      </c>
      <c r="F121" s="14" t="str">
        <f t="shared" ca="1" si="14"/>
        <v/>
      </c>
      <c r="G121" s="14" t="str">
        <f t="shared" ca="1" si="15"/>
        <v/>
      </c>
      <c r="H121" s="15" t="str">
        <f ca="1">IF(AND(F121="",G121=""),"",$H$11+SUM($F$12:F121)-SUM($G$12:G121))</f>
        <v/>
      </c>
      <c r="I121" s="1"/>
      <c r="J121" s="1"/>
    </row>
    <row r="122" spans="1:10" ht="18.75" customHeight="1" x14ac:dyDescent="0.35">
      <c r="A122" s="1"/>
      <c r="B122" s="11">
        <f t="shared" si="16"/>
        <v>111</v>
      </c>
      <c r="C122" s="114" t="str">
        <f t="shared" ca="1" si="11"/>
        <v/>
      </c>
      <c r="D122" s="12" t="str">
        <f t="shared" ca="1" si="12"/>
        <v/>
      </c>
      <c r="E122" s="13" t="str">
        <f t="shared" ca="1" si="13"/>
        <v/>
      </c>
      <c r="F122" s="14" t="str">
        <f t="shared" ca="1" si="14"/>
        <v/>
      </c>
      <c r="G122" s="14" t="str">
        <f t="shared" ca="1" si="15"/>
        <v/>
      </c>
      <c r="H122" s="15" t="str">
        <f ca="1">IF(AND(F122="",G122=""),"",$H$11+SUM($F$12:F122)-SUM($G$12:G122))</f>
        <v/>
      </c>
      <c r="I122" s="1"/>
      <c r="J122" s="1"/>
    </row>
    <row r="123" spans="1:10" ht="18.75" customHeight="1" x14ac:dyDescent="0.35">
      <c r="A123" s="1"/>
      <c r="B123" s="11">
        <f t="shared" si="16"/>
        <v>112</v>
      </c>
      <c r="C123" s="114" t="str">
        <f t="shared" ca="1" si="11"/>
        <v/>
      </c>
      <c r="D123" s="12" t="str">
        <f t="shared" ca="1" si="12"/>
        <v/>
      </c>
      <c r="E123" s="13" t="str">
        <f t="shared" ca="1" si="13"/>
        <v/>
      </c>
      <c r="F123" s="14" t="str">
        <f t="shared" ca="1" si="14"/>
        <v/>
      </c>
      <c r="G123" s="14" t="str">
        <f t="shared" ca="1" si="15"/>
        <v/>
      </c>
      <c r="H123" s="15" t="str">
        <f ca="1">IF(AND(F123="",G123=""),"",$H$11+SUM($F$12:F123)-SUM($G$12:G123))</f>
        <v/>
      </c>
      <c r="I123" s="1"/>
      <c r="J123" s="1"/>
    </row>
    <row r="124" spans="1:10" ht="18.75" customHeight="1" x14ac:dyDescent="0.35">
      <c r="A124" s="1"/>
      <c r="B124" s="11">
        <f t="shared" si="16"/>
        <v>113</v>
      </c>
      <c r="C124" s="114" t="str">
        <f t="shared" ca="1" si="11"/>
        <v/>
      </c>
      <c r="D124" s="12" t="str">
        <f t="shared" ca="1" si="12"/>
        <v/>
      </c>
      <c r="E124" s="13" t="str">
        <f t="shared" ca="1" si="13"/>
        <v/>
      </c>
      <c r="F124" s="14" t="str">
        <f t="shared" ca="1" si="14"/>
        <v/>
      </c>
      <c r="G124" s="14" t="str">
        <f t="shared" ca="1" si="15"/>
        <v/>
      </c>
      <c r="H124" s="15" t="str">
        <f ca="1">IF(AND(F124="",G124=""),"",$H$11+SUM($F$12:F124)-SUM($G$12:G124))</f>
        <v/>
      </c>
      <c r="I124" s="1"/>
      <c r="J124" s="1"/>
    </row>
    <row r="125" spans="1:10" ht="18.75" customHeight="1" x14ac:dyDescent="0.35">
      <c r="A125" s="1"/>
      <c r="B125" s="11">
        <f t="shared" si="16"/>
        <v>114</v>
      </c>
      <c r="C125" s="114" t="str">
        <f t="shared" ca="1" si="11"/>
        <v/>
      </c>
      <c r="D125" s="12" t="str">
        <f t="shared" ca="1" si="12"/>
        <v/>
      </c>
      <c r="E125" s="13" t="str">
        <f t="shared" ca="1" si="13"/>
        <v/>
      </c>
      <c r="F125" s="14" t="str">
        <f t="shared" ca="1" si="14"/>
        <v/>
      </c>
      <c r="G125" s="14" t="str">
        <f t="shared" ca="1" si="15"/>
        <v/>
      </c>
      <c r="H125" s="15" t="str">
        <f ca="1">IF(AND(F125="",G125=""),"",$H$11+SUM($F$12:F125)-SUM($G$12:G125))</f>
        <v/>
      </c>
      <c r="I125" s="1"/>
      <c r="J125" s="1"/>
    </row>
    <row r="126" spans="1:10" ht="18.75" customHeight="1" x14ac:dyDescent="0.35">
      <c r="A126" s="1"/>
      <c r="B126" s="11">
        <f t="shared" si="16"/>
        <v>115</v>
      </c>
      <c r="C126" s="114" t="str">
        <f t="shared" ca="1" si="11"/>
        <v/>
      </c>
      <c r="D126" s="12" t="str">
        <f t="shared" ca="1" si="12"/>
        <v/>
      </c>
      <c r="E126" s="13" t="str">
        <f t="shared" ca="1" si="13"/>
        <v/>
      </c>
      <c r="F126" s="14" t="str">
        <f t="shared" ca="1" si="14"/>
        <v/>
      </c>
      <c r="G126" s="14" t="str">
        <f t="shared" ca="1" si="15"/>
        <v/>
      </c>
      <c r="H126" s="15" t="str">
        <f ca="1">IF(AND(F126="",G126=""),"",$H$11+SUM($F$12:F126)-SUM($G$12:G126))</f>
        <v/>
      </c>
      <c r="I126" s="1"/>
      <c r="J126" s="1"/>
    </row>
    <row r="127" spans="1:10" ht="18.75" customHeight="1" x14ac:dyDescent="0.35">
      <c r="A127" s="1"/>
      <c r="B127" s="11">
        <f t="shared" si="16"/>
        <v>116</v>
      </c>
      <c r="C127" s="114" t="str">
        <f t="shared" ca="1" si="11"/>
        <v/>
      </c>
      <c r="D127" s="12" t="str">
        <f t="shared" ca="1" si="12"/>
        <v/>
      </c>
      <c r="E127" s="13" t="str">
        <f t="shared" ca="1" si="13"/>
        <v/>
      </c>
      <c r="F127" s="14" t="str">
        <f t="shared" ca="1" si="14"/>
        <v/>
      </c>
      <c r="G127" s="14" t="str">
        <f t="shared" ca="1" si="15"/>
        <v/>
      </c>
      <c r="H127" s="15" t="str">
        <f ca="1">IF(AND(F127="",G127=""),"",$H$11+SUM($F$12:F127)-SUM($G$12:G127))</f>
        <v/>
      </c>
      <c r="I127" s="1"/>
      <c r="J127" s="1"/>
    </row>
    <row r="128" spans="1:10" ht="18.75" customHeight="1" x14ac:dyDescent="0.35">
      <c r="A128" s="1"/>
      <c r="B128" s="11">
        <f t="shared" si="16"/>
        <v>117</v>
      </c>
      <c r="C128" s="114" t="str">
        <f t="shared" ca="1" si="11"/>
        <v/>
      </c>
      <c r="D128" s="12" t="str">
        <f t="shared" ca="1" si="12"/>
        <v/>
      </c>
      <c r="E128" s="13" t="str">
        <f t="shared" ca="1" si="13"/>
        <v/>
      </c>
      <c r="F128" s="14" t="str">
        <f t="shared" ca="1" si="14"/>
        <v/>
      </c>
      <c r="G128" s="14" t="str">
        <f t="shared" ca="1" si="15"/>
        <v/>
      </c>
      <c r="H128" s="15" t="str">
        <f ca="1">IF(AND(F128="",G128=""),"",$H$11+SUM($F$12:F128)-SUM($G$12:G128))</f>
        <v/>
      </c>
      <c r="I128" s="1"/>
      <c r="J128" s="1"/>
    </row>
    <row r="129" spans="1:10" ht="18.75" customHeight="1" x14ac:dyDescent="0.35">
      <c r="A129" s="1"/>
      <c r="B129" s="11">
        <f t="shared" si="16"/>
        <v>118</v>
      </c>
      <c r="C129" s="114" t="str">
        <f t="shared" ca="1" si="11"/>
        <v/>
      </c>
      <c r="D129" s="12" t="str">
        <f t="shared" ca="1" si="12"/>
        <v/>
      </c>
      <c r="E129" s="13" t="str">
        <f t="shared" ca="1" si="13"/>
        <v/>
      </c>
      <c r="F129" s="14" t="str">
        <f t="shared" ca="1" si="14"/>
        <v/>
      </c>
      <c r="G129" s="14" t="str">
        <f t="shared" ca="1" si="15"/>
        <v/>
      </c>
      <c r="H129" s="15" t="str">
        <f ca="1">IF(AND(F129="",G129=""),"",$H$11+SUM($F$12:F129)-SUM($G$12:G129))</f>
        <v/>
      </c>
      <c r="I129" s="1"/>
      <c r="J129" s="1"/>
    </row>
    <row r="130" spans="1:10" ht="18.75" customHeight="1" x14ac:dyDescent="0.35">
      <c r="A130" s="1"/>
      <c r="B130" s="11">
        <f t="shared" si="16"/>
        <v>119</v>
      </c>
      <c r="C130" s="114" t="str">
        <f t="shared" ca="1" si="11"/>
        <v/>
      </c>
      <c r="D130" s="12" t="str">
        <f t="shared" ca="1" si="12"/>
        <v/>
      </c>
      <c r="E130" s="13" t="str">
        <f t="shared" ca="1" si="13"/>
        <v/>
      </c>
      <c r="F130" s="14" t="str">
        <f t="shared" ca="1" si="14"/>
        <v/>
      </c>
      <c r="G130" s="14" t="str">
        <f t="shared" ca="1" si="15"/>
        <v/>
      </c>
      <c r="H130" s="15" t="str">
        <f ca="1">IF(AND(F130="",G130=""),"",$H$11+SUM($F$12:F130)-SUM($G$12:G130))</f>
        <v/>
      </c>
      <c r="I130" s="1"/>
      <c r="J130" s="1"/>
    </row>
    <row r="131" spans="1:10" ht="18.75" customHeight="1" x14ac:dyDescent="0.35">
      <c r="A131" s="1"/>
      <c r="B131" s="11">
        <f t="shared" si="16"/>
        <v>120</v>
      </c>
      <c r="C131" s="114" t="str">
        <f t="shared" ca="1" si="11"/>
        <v/>
      </c>
      <c r="D131" s="12" t="str">
        <f t="shared" ca="1" si="12"/>
        <v/>
      </c>
      <c r="E131" s="13" t="str">
        <f t="shared" ca="1" si="13"/>
        <v/>
      </c>
      <c r="F131" s="14" t="str">
        <f t="shared" ca="1" si="14"/>
        <v/>
      </c>
      <c r="G131" s="14" t="str">
        <f t="shared" ca="1" si="15"/>
        <v/>
      </c>
      <c r="H131" s="15" t="str">
        <f ca="1">IF(AND(F131="",G131=""),"",$H$11+SUM($F$12:F131)-SUM($G$12:G131))</f>
        <v/>
      </c>
      <c r="I131" s="1"/>
      <c r="J131" s="1"/>
    </row>
    <row r="132" spans="1:10" ht="18.75" customHeight="1" x14ac:dyDescent="0.35">
      <c r="A132" s="1"/>
      <c r="B132" s="11">
        <f t="shared" si="16"/>
        <v>121</v>
      </c>
      <c r="C132" s="114" t="str">
        <f t="shared" ca="1" si="11"/>
        <v/>
      </c>
      <c r="D132" s="12" t="str">
        <f t="shared" ca="1" si="12"/>
        <v/>
      </c>
      <c r="E132" s="13" t="str">
        <f t="shared" ca="1" si="13"/>
        <v/>
      </c>
      <c r="F132" s="14" t="str">
        <f t="shared" ca="1" si="14"/>
        <v/>
      </c>
      <c r="G132" s="14" t="str">
        <f t="shared" ca="1" si="15"/>
        <v/>
      </c>
      <c r="H132" s="15" t="str">
        <f ca="1">IF(AND(F132="",G132=""),"",$H$11+SUM($F$12:F132)-SUM($G$12:G132))</f>
        <v/>
      </c>
      <c r="I132" s="1"/>
      <c r="J132" s="1"/>
    </row>
    <row r="133" spans="1:10" ht="18.75" customHeight="1" x14ac:dyDescent="0.35">
      <c r="A133" s="1"/>
      <c r="B133" s="11">
        <f t="shared" si="16"/>
        <v>122</v>
      </c>
      <c r="C133" s="114" t="str">
        <f t="shared" ca="1" si="11"/>
        <v/>
      </c>
      <c r="D133" s="12" t="str">
        <f t="shared" ca="1" si="12"/>
        <v/>
      </c>
      <c r="E133" s="13" t="str">
        <f t="shared" ca="1" si="13"/>
        <v/>
      </c>
      <c r="F133" s="14" t="str">
        <f t="shared" ca="1" si="14"/>
        <v/>
      </c>
      <c r="G133" s="14" t="str">
        <f t="shared" ca="1" si="15"/>
        <v/>
      </c>
      <c r="H133" s="15" t="str">
        <f ca="1">IF(AND(F133="",G133=""),"",$H$11+SUM($F$12:F133)-SUM($G$12:G133))</f>
        <v/>
      </c>
      <c r="I133" s="1"/>
      <c r="J133" s="1"/>
    </row>
    <row r="134" spans="1:10" ht="18.75" customHeight="1" x14ac:dyDescent="0.35">
      <c r="A134" s="1"/>
      <c r="B134" s="11">
        <f t="shared" si="16"/>
        <v>123</v>
      </c>
      <c r="C134" s="114" t="str">
        <f t="shared" ca="1" si="11"/>
        <v/>
      </c>
      <c r="D134" s="12" t="str">
        <f t="shared" ca="1" si="12"/>
        <v/>
      </c>
      <c r="E134" s="13" t="str">
        <f t="shared" ca="1" si="13"/>
        <v/>
      </c>
      <c r="F134" s="14" t="str">
        <f t="shared" ca="1" si="14"/>
        <v/>
      </c>
      <c r="G134" s="14" t="str">
        <f t="shared" ca="1" si="15"/>
        <v/>
      </c>
      <c r="H134" s="15" t="str">
        <f ca="1">IF(AND(F134="",G134=""),"",$H$11+SUM($F$12:F134)-SUM($G$12:G134))</f>
        <v/>
      </c>
      <c r="I134" s="1"/>
      <c r="J134" s="1"/>
    </row>
    <row r="135" spans="1:10" ht="18.75" customHeight="1" x14ac:dyDescent="0.35">
      <c r="A135" s="1"/>
      <c r="B135" s="11">
        <f t="shared" si="16"/>
        <v>124</v>
      </c>
      <c r="C135" s="114" t="str">
        <f t="shared" ca="1" si="11"/>
        <v/>
      </c>
      <c r="D135" s="12" t="str">
        <f t="shared" ca="1" si="12"/>
        <v/>
      </c>
      <c r="E135" s="13" t="str">
        <f t="shared" ca="1" si="13"/>
        <v/>
      </c>
      <c r="F135" s="14" t="str">
        <f t="shared" ca="1" si="14"/>
        <v/>
      </c>
      <c r="G135" s="14" t="str">
        <f t="shared" ca="1" si="15"/>
        <v/>
      </c>
      <c r="H135" s="15" t="str">
        <f ca="1">IF(AND(F135="",G135=""),"",$H$11+SUM($F$12:F135)-SUM($G$12:G135))</f>
        <v/>
      </c>
      <c r="I135" s="1"/>
      <c r="J135" s="1"/>
    </row>
    <row r="136" spans="1:10" ht="18.75" customHeight="1" x14ac:dyDescent="0.35">
      <c r="A136" s="1"/>
      <c r="B136" s="11">
        <f t="shared" si="16"/>
        <v>125</v>
      </c>
      <c r="C136" s="114" t="str">
        <f t="shared" ca="1" si="11"/>
        <v/>
      </c>
      <c r="D136" s="12" t="str">
        <f t="shared" ca="1" si="12"/>
        <v/>
      </c>
      <c r="E136" s="13" t="str">
        <f t="shared" ca="1" si="13"/>
        <v/>
      </c>
      <c r="F136" s="14" t="str">
        <f t="shared" ca="1" si="14"/>
        <v/>
      </c>
      <c r="G136" s="14" t="str">
        <f t="shared" ca="1" si="15"/>
        <v/>
      </c>
      <c r="H136" s="15" t="str">
        <f ca="1">IF(AND(F136="",G136=""),"",$H$11+SUM($F$12:F136)-SUM($G$12:G136))</f>
        <v/>
      </c>
      <c r="I136" s="1"/>
      <c r="J136" s="1"/>
    </row>
    <row r="137" spans="1:10" ht="18.75" customHeight="1" x14ac:dyDescent="0.35">
      <c r="A137" s="1"/>
      <c r="B137" s="11">
        <f t="shared" si="16"/>
        <v>126</v>
      </c>
      <c r="C137" s="114" t="str">
        <f t="shared" ca="1" si="11"/>
        <v/>
      </c>
      <c r="D137" s="12" t="str">
        <f t="shared" ca="1" si="12"/>
        <v/>
      </c>
      <c r="E137" s="13" t="str">
        <f t="shared" ca="1" si="13"/>
        <v/>
      </c>
      <c r="F137" s="14" t="str">
        <f t="shared" ca="1" si="14"/>
        <v/>
      </c>
      <c r="G137" s="14" t="str">
        <f t="shared" ca="1" si="15"/>
        <v/>
      </c>
      <c r="H137" s="15" t="str">
        <f ca="1">IF(AND(F137="",G137=""),"",$H$11+SUM($F$12:F137)-SUM($G$12:G137))</f>
        <v/>
      </c>
      <c r="I137" s="1"/>
      <c r="J137" s="1"/>
    </row>
    <row r="138" spans="1:10" ht="18.75" customHeight="1" x14ac:dyDescent="0.35">
      <c r="A138" s="1"/>
      <c r="B138" s="11">
        <f t="shared" si="16"/>
        <v>127</v>
      </c>
      <c r="C138" s="114" t="str">
        <f t="shared" ca="1" si="11"/>
        <v/>
      </c>
      <c r="D138" s="12" t="str">
        <f t="shared" ca="1" si="12"/>
        <v/>
      </c>
      <c r="E138" s="13" t="str">
        <f t="shared" ca="1" si="13"/>
        <v/>
      </c>
      <c r="F138" s="14" t="str">
        <f t="shared" ca="1" si="14"/>
        <v/>
      </c>
      <c r="G138" s="14" t="str">
        <f t="shared" ca="1" si="15"/>
        <v/>
      </c>
      <c r="H138" s="15" t="str">
        <f ca="1">IF(AND(F138="",G138=""),"",$H$11+SUM($F$12:F138)-SUM($G$12:G138))</f>
        <v/>
      </c>
      <c r="I138" s="1"/>
      <c r="J138" s="1"/>
    </row>
    <row r="139" spans="1:10" ht="18.75" customHeight="1" x14ac:dyDescent="0.35">
      <c r="A139" s="1"/>
      <c r="B139" s="11">
        <f t="shared" si="16"/>
        <v>128</v>
      </c>
      <c r="C139" s="114" t="str">
        <f t="shared" ca="1" si="11"/>
        <v/>
      </c>
      <c r="D139" s="12" t="str">
        <f t="shared" ca="1" si="12"/>
        <v/>
      </c>
      <c r="E139" s="13" t="str">
        <f t="shared" ca="1" si="13"/>
        <v/>
      </c>
      <c r="F139" s="14" t="str">
        <f t="shared" ca="1" si="14"/>
        <v/>
      </c>
      <c r="G139" s="14" t="str">
        <f t="shared" ca="1" si="15"/>
        <v/>
      </c>
      <c r="H139" s="15" t="str">
        <f ca="1">IF(AND(F139="",G139=""),"",$H$11+SUM($F$12:F139)-SUM($G$12:G139))</f>
        <v/>
      </c>
      <c r="I139" s="1"/>
      <c r="J139" s="1"/>
    </row>
    <row r="140" spans="1:10" ht="18.75" customHeight="1" x14ac:dyDescent="0.35">
      <c r="A140" s="1"/>
      <c r="B140" s="11">
        <f t="shared" si="16"/>
        <v>129</v>
      </c>
      <c r="C140" s="114" t="str">
        <f t="shared" ca="1" si="11"/>
        <v/>
      </c>
      <c r="D140" s="12" t="str">
        <f t="shared" ca="1" si="12"/>
        <v/>
      </c>
      <c r="E140" s="13" t="str">
        <f t="shared" ca="1" si="13"/>
        <v/>
      </c>
      <c r="F140" s="14" t="str">
        <f t="shared" ca="1" si="14"/>
        <v/>
      </c>
      <c r="G140" s="14" t="str">
        <f t="shared" ca="1" si="15"/>
        <v/>
      </c>
      <c r="H140" s="15" t="str">
        <f ca="1">IF(AND(F140="",G140=""),"",$H$11+SUM($F$12:F140)-SUM($G$12:G140))</f>
        <v/>
      </c>
      <c r="I140" s="1"/>
      <c r="J140" s="1"/>
    </row>
    <row r="141" spans="1:10" ht="18.75" customHeight="1" x14ac:dyDescent="0.35">
      <c r="A141" s="1"/>
      <c r="B141" s="11">
        <f t="shared" si="16"/>
        <v>130</v>
      </c>
      <c r="C141" s="114" t="str">
        <f t="shared" ca="1" si="11"/>
        <v/>
      </c>
      <c r="D141" s="12" t="str">
        <f t="shared" ca="1" si="12"/>
        <v/>
      </c>
      <c r="E141" s="13" t="str">
        <f t="shared" ca="1" si="13"/>
        <v/>
      </c>
      <c r="F141" s="14" t="str">
        <f t="shared" ca="1" si="14"/>
        <v/>
      </c>
      <c r="G141" s="14" t="str">
        <f t="shared" ca="1" si="15"/>
        <v/>
      </c>
      <c r="H141" s="15" t="str">
        <f ca="1">IF(AND(F141="",G141=""),"",$H$11+SUM($F$12:F141)-SUM($G$12:G141))</f>
        <v/>
      </c>
      <c r="I141" s="1"/>
      <c r="J141" s="1"/>
    </row>
    <row r="142" spans="1:10" ht="18.75" customHeight="1" x14ac:dyDescent="0.35">
      <c r="A142" s="1"/>
      <c r="B142" s="11">
        <f t="shared" si="16"/>
        <v>131</v>
      </c>
      <c r="C142" s="114" t="str">
        <f t="shared" ca="1" si="11"/>
        <v/>
      </c>
      <c r="D142" s="12" t="str">
        <f t="shared" ca="1" si="12"/>
        <v/>
      </c>
      <c r="E142" s="13" t="str">
        <f t="shared" ca="1" si="13"/>
        <v/>
      </c>
      <c r="F142" s="14" t="str">
        <f t="shared" ca="1" si="14"/>
        <v/>
      </c>
      <c r="G142" s="14" t="str">
        <f t="shared" ca="1" si="15"/>
        <v/>
      </c>
      <c r="H142" s="15" t="str">
        <f ca="1">IF(AND(F142="",G142=""),"",$H$11+SUM($F$12:F142)-SUM($G$12:G142))</f>
        <v/>
      </c>
      <c r="I142" s="1"/>
      <c r="J142" s="1"/>
    </row>
    <row r="143" spans="1:10" ht="18.75" customHeight="1" x14ac:dyDescent="0.35">
      <c r="A143" s="1"/>
      <c r="B143" s="11">
        <f t="shared" si="16"/>
        <v>132</v>
      </c>
      <c r="C143" s="114" t="str">
        <f t="shared" ca="1" si="11"/>
        <v/>
      </c>
      <c r="D143" s="12" t="str">
        <f t="shared" ca="1" si="12"/>
        <v/>
      </c>
      <c r="E143" s="13" t="str">
        <f t="shared" ca="1" si="13"/>
        <v/>
      </c>
      <c r="F143" s="14" t="str">
        <f t="shared" ca="1" si="14"/>
        <v/>
      </c>
      <c r="G143" s="14" t="str">
        <f t="shared" ca="1" si="15"/>
        <v/>
      </c>
      <c r="H143" s="15" t="str">
        <f ca="1">IF(AND(F143="",G143=""),"",$H$11+SUM($F$12:F143)-SUM($G$12:G143))</f>
        <v/>
      </c>
      <c r="I143" s="1"/>
      <c r="J143" s="1"/>
    </row>
    <row r="144" spans="1:10" ht="18.75" customHeight="1" x14ac:dyDescent="0.35">
      <c r="A144" s="1"/>
      <c r="B144" s="11">
        <f t="shared" si="16"/>
        <v>133</v>
      </c>
      <c r="C144" s="114" t="str">
        <f t="shared" ca="1" si="11"/>
        <v/>
      </c>
      <c r="D144" s="12" t="str">
        <f t="shared" ca="1" si="12"/>
        <v/>
      </c>
      <c r="E144" s="13" t="str">
        <f t="shared" ca="1" si="13"/>
        <v/>
      </c>
      <c r="F144" s="14" t="str">
        <f t="shared" ca="1" si="14"/>
        <v/>
      </c>
      <c r="G144" s="14" t="str">
        <f t="shared" ca="1" si="15"/>
        <v/>
      </c>
      <c r="H144" s="15" t="str">
        <f ca="1">IF(AND(F144="",G144=""),"",$H$11+SUM($F$12:F144)-SUM($G$12:G144))</f>
        <v/>
      </c>
      <c r="I144" s="1"/>
      <c r="J144" s="1"/>
    </row>
    <row r="145" spans="1:10" ht="18.75" customHeight="1" x14ac:dyDescent="0.35">
      <c r="A145" s="1"/>
      <c r="B145" s="11">
        <f t="shared" si="16"/>
        <v>134</v>
      </c>
      <c r="C145" s="114" t="str">
        <f t="shared" ca="1" si="11"/>
        <v/>
      </c>
      <c r="D145" s="12" t="str">
        <f t="shared" ca="1" si="12"/>
        <v/>
      </c>
      <c r="E145" s="13" t="str">
        <f t="shared" ca="1" si="13"/>
        <v/>
      </c>
      <c r="F145" s="14" t="str">
        <f t="shared" ca="1" si="14"/>
        <v/>
      </c>
      <c r="G145" s="14" t="str">
        <f t="shared" ca="1" si="15"/>
        <v/>
      </c>
      <c r="H145" s="15" t="str">
        <f ca="1">IF(AND(F145="",G145=""),"",$H$11+SUM($F$12:F145)-SUM($G$12:G145))</f>
        <v/>
      </c>
      <c r="I145" s="1"/>
      <c r="J145" s="1"/>
    </row>
    <row r="146" spans="1:10" ht="18.75" customHeight="1" x14ac:dyDescent="0.35">
      <c r="A146" s="1"/>
      <c r="B146" s="11">
        <f t="shared" si="16"/>
        <v>135</v>
      </c>
      <c r="C146" s="114" t="str">
        <f t="shared" ca="1" si="11"/>
        <v/>
      </c>
      <c r="D146" s="12" t="str">
        <f t="shared" ca="1" si="12"/>
        <v/>
      </c>
      <c r="E146" s="13" t="str">
        <f t="shared" ca="1" si="13"/>
        <v/>
      </c>
      <c r="F146" s="14" t="str">
        <f t="shared" ca="1" si="14"/>
        <v/>
      </c>
      <c r="G146" s="14" t="str">
        <f t="shared" ca="1" si="15"/>
        <v/>
      </c>
      <c r="H146" s="15" t="str">
        <f ca="1">IF(AND(F146="",G146=""),"",$H$11+SUM($F$12:F146)-SUM($G$12:G146))</f>
        <v/>
      </c>
      <c r="I146" s="1"/>
      <c r="J146" s="1"/>
    </row>
    <row r="147" spans="1:10" ht="18.75" customHeight="1" x14ac:dyDescent="0.35">
      <c r="A147" s="1"/>
      <c r="B147" s="11">
        <f t="shared" si="16"/>
        <v>136</v>
      </c>
      <c r="C147" s="114" t="str">
        <f t="shared" ca="1" si="11"/>
        <v/>
      </c>
      <c r="D147" s="12" t="str">
        <f t="shared" ca="1" si="12"/>
        <v/>
      </c>
      <c r="E147" s="13" t="str">
        <f t="shared" ca="1" si="13"/>
        <v/>
      </c>
      <c r="F147" s="14" t="str">
        <f t="shared" ca="1" si="14"/>
        <v/>
      </c>
      <c r="G147" s="14" t="str">
        <f t="shared" ca="1" si="15"/>
        <v/>
      </c>
      <c r="H147" s="15" t="str">
        <f ca="1">IF(AND(F147="",G147=""),"",$H$11+SUM($F$12:F147)-SUM($G$12:G147))</f>
        <v/>
      </c>
      <c r="I147" s="1"/>
      <c r="J147" s="1"/>
    </row>
    <row r="148" spans="1:10" ht="18.75" customHeight="1" x14ac:dyDescent="0.35">
      <c r="A148" s="1"/>
      <c r="B148" s="11">
        <f t="shared" si="16"/>
        <v>137</v>
      </c>
      <c r="C148" s="114" t="str">
        <f t="shared" ca="1" si="11"/>
        <v/>
      </c>
      <c r="D148" s="12" t="str">
        <f t="shared" ca="1" si="12"/>
        <v/>
      </c>
      <c r="E148" s="13" t="str">
        <f t="shared" ca="1" si="13"/>
        <v/>
      </c>
      <c r="F148" s="14" t="str">
        <f t="shared" ca="1" si="14"/>
        <v/>
      </c>
      <c r="G148" s="14" t="str">
        <f t="shared" ca="1" si="15"/>
        <v/>
      </c>
      <c r="H148" s="15" t="str">
        <f ca="1">IF(AND(F148="",G148=""),"",$H$11+SUM($F$12:F148)-SUM($G$12:G148))</f>
        <v/>
      </c>
      <c r="I148" s="1"/>
      <c r="J148" s="1"/>
    </row>
    <row r="149" spans="1:10" ht="18.75" customHeight="1" x14ac:dyDescent="0.35">
      <c r="A149" s="1"/>
      <c r="B149" s="11">
        <f t="shared" si="16"/>
        <v>138</v>
      </c>
      <c r="C149" s="114" t="str">
        <f t="shared" ca="1" si="11"/>
        <v/>
      </c>
      <c r="D149" s="12" t="str">
        <f t="shared" ca="1" si="12"/>
        <v/>
      </c>
      <c r="E149" s="13" t="str">
        <f t="shared" ca="1" si="13"/>
        <v/>
      </c>
      <c r="F149" s="14" t="str">
        <f t="shared" ca="1" si="14"/>
        <v/>
      </c>
      <c r="G149" s="14" t="str">
        <f t="shared" ca="1" si="15"/>
        <v/>
      </c>
      <c r="H149" s="15" t="str">
        <f ca="1">IF(AND(F149="",G149=""),"",$H$11+SUM($F$12:F149)-SUM($G$12:G149))</f>
        <v/>
      </c>
      <c r="I149" s="1"/>
      <c r="J149" s="1"/>
    </row>
    <row r="150" spans="1:10" ht="18.75" customHeight="1" x14ac:dyDescent="0.35">
      <c r="A150" s="1"/>
      <c r="B150" s="11">
        <f t="shared" si="16"/>
        <v>139</v>
      </c>
      <c r="C150" s="114" t="str">
        <f t="shared" ca="1" si="11"/>
        <v/>
      </c>
      <c r="D150" s="12" t="str">
        <f t="shared" ca="1" si="12"/>
        <v/>
      </c>
      <c r="E150" s="13" t="str">
        <f t="shared" ca="1" si="13"/>
        <v/>
      </c>
      <c r="F150" s="14" t="str">
        <f t="shared" ca="1" si="14"/>
        <v/>
      </c>
      <c r="G150" s="14" t="str">
        <f t="shared" ca="1" si="15"/>
        <v/>
      </c>
      <c r="H150" s="15" t="str">
        <f ca="1">IF(AND(F150="",G150=""),"",$H$11+SUM($F$12:F150)-SUM($G$12:G150))</f>
        <v/>
      </c>
      <c r="I150" s="1"/>
      <c r="J150" s="1"/>
    </row>
    <row r="151" spans="1:10" ht="18.75" customHeight="1" x14ac:dyDescent="0.35">
      <c r="A151" s="1"/>
      <c r="B151" s="11">
        <f t="shared" si="16"/>
        <v>140</v>
      </c>
      <c r="C151" s="114" t="str">
        <f t="shared" ca="1" si="11"/>
        <v/>
      </c>
      <c r="D151" s="12" t="str">
        <f t="shared" ca="1" si="12"/>
        <v/>
      </c>
      <c r="E151" s="13" t="str">
        <f t="shared" ca="1" si="13"/>
        <v/>
      </c>
      <c r="F151" s="14" t="str">
        <f t="shared" ca="1" si="14"/>
        <v/>
      </c>
      <c r="G151" s="14" t="str">
        <f t="shared" ca="1" si="15"/>
        <v/>
      </c>
      <c r="H151" s="15" t="str">
        <f ca="1">IF(AND(F151="",G151=""),"",$H$11+SUM($F$12:F151)-SUM($G$12:G151))</f>
        <v/>
      </c>
      <c r="I151" s="1"/>
      <c r="J151" s="1"/>
    </row>
    <row r="152" spans="1:10" ht="18.75" customHeight="1" x14ac:dyDescent="0.35">
      <c r="A152" s="1"/>
      <c r="B152" s="11">
        <f t="shared" si="16"/>
        <v>141</v>
      </c>
      <c r="C152" s="114" t="str">
        <f t="shared" ca="1" si="11"/>
        <v/>
      </c>
      <c r="D152" s="12" t="str">
        <f t="shared" ca="1" si="12"/>
        <v/>
      </c>
      <c r="E152" s="13" t="str">
        <f t="shared" ca="1" si="13"/>
        <v/>
      </c>
      <c r="F152" s="14" t="str">
        <f t="shared" ca="1" si="14"/>
        <v/>
      </c>
      <c r="G152" s="14" t="str">
        <f t="shared" ca="1" si="15"/>
        <v/>
      </c>
      <c r="H152" s="15" t="str">
        <f ca="1">IF(AND(F152="",G152=""),"",$H$11+SUM($F$12:F152)-SUM($G$12:G152))</f>
        <v/>
      </c>
      <c r="I152" s="1"/>
      <c r="J152" s="1"/>
    </row>
    <row r="153" spans="1:10" ht="18.75" customHeight="1" x14ac:dyDescent="0.35">
      <c r="A153" s="1"/>
      <c r="B153" s="11">
        <f t="shared" si="16"/>
        <v>142</v>
      </c>
      <c r="C153" s="114" t="str">
        <f t="shared" ca="1" si="11"/>
        <v/>
      </c>
      <c r="D153" s="12" t="str">
        <f t="shared" ca="1" si="12"/>
        <v/>
      </c>
      <c r="E153" s="13" t="str">
        <f t="shared" ca="1" si="13"/>
        <v/>
      </c>
      <c r="F153" s="14" t="str">
        <f t="shared" ca="1" si="14"/>
        <v/>
      </c>
      <c r="G153" s="14" t="str">
        <f t="shared" ca="1" si="15"/>
        <v/>
      </c>
      <c r="H153" s="15" t="str">
        <f ca="1">IF(AND(F153="",G153=""),"",$H$11+SUM($F$12:F153)-SUM($G$12:G153))</f>
        <v/>
      </c>
      <c r="I153" s="1"/>
      <c r="J153" s="1"/>
    </row>
    <row r="154" spans="1:10" ht="18.75" customHeight="1" x14ac:dyDescent="0.35">
      <c r="A154" s="1"/>
      <c r="B154" s="11">
        <f t="shared" si="16"/>
        <v>143</v>
      </c>
      <c r="C154" s="114" t="str">
        <f t="shared" ca="1" si="11"/>
        <v/>
      </c>
      <c r="D154" s="12" t="str">
        <f t="shared" ca="1" si="12"/>
        <v/>
      </c>
      <c r="E154" s="13" t="str">
        <f t="shared" ca="1" si="13"/>
        <v/>
      </c>
      <c r="F154" s="14" t="str">
        <f t="shared" ca="1" si="14"/>
        <v/>
      </c>
      <c r="G154" s="14" t="str">
        <f t="shared" ca="1" si="15"/>
        <v/>
      </c>
      <c r="H154" s="15" t="str">
        <f ca="1">IF(AND(F154="",G154=""),"",$H$11+SUM($F$12:F154)-SUM($G$12:G154))</f>
        <v/>
      </c>
      <c r="I154" s="1"/>
      <c r="J154" s="1"/>
    </row>
    <row r="155" spans="1:10" ht="18.75" customHeight="1" x14ac:dyDescent="0.35">
      <c r="A155" s="1"/>
      <c r="B155" s="11">
        <f t="shared" si="16"/>
        <v>144</v>
      </c>
      <c r="C155" s="114" t="str">
        <f t="shared" ca="1" si="11"/>
        <v/>
      </c>
      <c r="D155" s="12" t="str">
        <f t="shared" ca="1" si="12"/>
        <v/>
      </c>
      <c r="E155" s="13" t="str">
        <f t="shared" ca="1" si="13"/>
        <v/>
      </c>
      <c r="F155" s="14" t="str">
        <f t="shared" ca="1" si="14"/>
        <v/>
      </c>
      <c r="G155" s="14" t="str">
        <f t="shared" ca="1" si="15"/>
        <v/>
      </c>
      <c r="H155" s="15" t="str">
        <f ca="1">IF(AND(F155="",G155=""),"",$H$11+SUM($F$12:F155)-SUM($G$12:G155))</f>
        <v/>
      </c>
      <c r="I155" s="1"/>
      <c r="J155" s="1"/>
    </row>
    <row r="156" spans="1:10" ht="18.75" customHeight="1" x14ac:dyDescent="0.35">
      <c r="A156" s="1"/>
      <c r="B156" s="11">
        <f t="shared" si="16"/>
        <v>145</v>
      </c>
      <c r="C156" s="114" t="str">
        <f t="shared" ca="1" si="11"/>
        <v/>
      </c>
      <c r="D156" s="12" t="str">
        <f t="shared" ca="1" si="12"/>
        <v/>
      </c>
      <c r="E156" s="13" t="str">
        <f t="shared" ca="1" si="13"/>
        <v/>
      </c>
      <c r="F156" s="14" t="str">
        <f t="shared" ca="1" si="14"/>
        <v/>
      </c>
      <c r="G156" s="14" t="str">
        <f t="shared" ca="1" si="15"/>
        <v/>
      </c>
      <c r="H156" s="15" t="str">
        <f ca="1">IF(AND(F156="",G156=""),"",$H$11+SUM($F$12:F156)-SUM($G$12:G156))</f>
        <v/>
      </c>
      <c r="I156" s="1"/>
      <c r="J156" s="1"/>
    </row>
    <row r="157" spans="1:10" ht="18.75" customHeight="1" x14ac:dyDescent="0.35">
      <c r="A157" s="1"/>
      <c r="B157" s="11">
        <f t="shared" si="16"/>
        <v>146</v>
      </c>
      <c r="C157" s="114" t="str">
        <f t="shared" ca="1" si="11"/>
        <v/>
      </c>
      <c r="D157" s="12" t="str">
        <f t="shared" ca="1" si="12"/>
        <v/>
      </c>
      <c r="E157" s="13" t="str">
        <f t="shared" ca="1" si="13"/>
        <v/>
      </c>
      <c r="F157" s="14" t="str">
        <f t="shared" ca="1" si="14"/>
        <v/>
      </c>
      <c r="G157" s="14" t="str">
        <f t="shared" ca="1" si="15"/>
        <v/>
      </c>
      <c r="H157" s="15" t="str">
        <f ca="1">IF(AND(F157="",G157=""),"",$H$11+SUM($F$12:F157)-SUM($G$12:G157))</f>
        <v/>
      </c>
      <c r="I157" s="1"/>
      <c r="J157" s="1"/>
    </row>
    <row r="158" spans="1:10" ht="18.75" customHeight="1" x14ac:dyDescent="0.35">
      <c r="A158" s="1"/>
      <c r="B158" s="11">
        <f t="shared" si="16"/>
        <v>147</v>
      </c>
      <c r="C158" s="114" t="str">
        <f t="shared" ca="1" si="11"/>
        <v/>
      </c>
      <c r="D158" s="12" t="str">
        <f t="shared" ca="1" si="12"/>
        <v/>
      </c>
      <c r="E158" s="13" t="str">
        <f t="shared" ca="1" si="13"/>
        <v/>
      </c>
      <c r="F158" s="14" t="str">
        <f t="shared" ca="1" si="14"/>
        <v/>
      </c>
      <c r="G158" s="14" t="str">
        <f t="shared" ca="1" si="15"/>
        <v/>
      </c>
      <c r="H158" s="15" t="str">
        <f ca="1">IF(AND(F158="",G158=""),"",$H$11+SUM($F$12:F158)-SUM($G$12:G158))</f>
        <v/>
      </c>
      <c r="I158" s="1"/>
      <c r="J158" s="1"/>
    </row>
    <row r="159" spans="1:10" ht="18.75" customHeight="1" x14ac:dyDescent="0.35">
      <c r="A159" s="1"/>
      <c r="B159" s="11">
        <f t="shared" si="16"/>
        <v>148</v>
      </c>
      <c r="C159" s="114" t="str">
        <f t="shared" ca="1" si="11"/>
        <v/>
      </c>
      <c r="D159" s="12" t="str">
        <f t="shared" ca="1" si="12"/>
        <v/>
      </c>
      <c r="E159" s="13" t="str">
        <f t="shared" ca="1" si="13"/>
        <v/>
      </c>
      <c r="F159" s="14" t="str">
        <f t="shared" ca="1" si="14"/>
        <v/>
      </c>
      <c r="G159" s="14" t="str">
        <f t="shared" ca="1" si="15"/>
        <v/>
      </c>
      <c r="H159" s="15" t="str">
        <f ca="1">IF(AND(F159="",G159=""),"",$H$11+SUM($F$12:F159)-SUM($G$12:G159))</f>
        <v/>
      </c>
      <c r="I159" s="1"/>
      <c r="J159" s="1"/>
    </row>
    <row r="160" spans="1:10" ht="18.75" customHeight="1" x14ac:dyDescent="0.35">
      <c r="A160" s="1"/>
      <c r="B160" s="11">
        <f t="shared" si="16"/>
        <v>149</v>
      </c>
      <c r="C160" s="114" t="str">
        <f t="shared" ca="1" si="11"/>
        <v/>
      </c>
      <c r="D160" s="12" t="str">
        <f t="shared" ca="1" si="12"/>
        <v/>
      </c>
      <c r="E160" s="13" t="str">
        <f t="shared" ca="1" si="13"/>
        <v/>
      </c>
      <c r="F160" s="14" t="str">
        <f t="shared" ca="1" si="14"/>
        <v/>
      </c>
      <c r="G160" s="14" t="str">
        <f t="shared" ca="1" si="15"/>
        <v/>
      </c>
      <c r="H160" s="15" t="str">
        <f ca="1">IF(AND(F160="",G160=""),"",$H$11+SUM($F$12:F160)-SUM($G$12:G160))</f>
        <v/>
      </c>
      <c r="I160" s="1"/>
      <c r="J160" s="1"/>
    </row>
    <row r="161" spans="1:10" ht="18.75" customHeight="1" x14ac:dyDescent="0.35">
      <c r="A161" s="1"/>
      <c r="B161" s="11">
        <f t="shared" si="16"/>
        <v>150</v>
      </c>
      <c r="C161" s="114" t="str">
        <f t="shared" ca="1" si="11"/>
        <v/>
      </c>
      <c r="D161" s="12" t="str">
        <f t="shared" ca="1" si="12"/>
        <v/>
      </c>
      <c r="E161" s="13" t="str">
        <f t="shared" ca="1" si="13"/>
        <v/>
      </c>
      <c r="F161" s="14" t="str">
        <f t="shared" ca="1" si="14"/>
        <v/>
      </c>
      <c r="G161" s="14" t="str">
        <f t="shared" ca="1" si="15"/>
        <v/>
      </c>
      <c r="H161" s="15" t="str">
        <f ca="1">IF(AND(F161="",G161=""),"",$H$11+SUM($F$12:F161)-SUM($G$12:G161))</f>
        <v/>
      </c>
      <c r="I161" s="1"/>
      <c r="J161" s="1"/>
    </row>
    <row r="162" spans="1:10" ht="18.75" customHeight="1" x14ac:dyDescent="0.35">
      <c r="A162" s="1"/>
      <c r="B162" s="11">
        <f t="shared" si="16"/>
        <v>151</v>
      </c>
      <c r="C162" s="114" t="str">
        <f t="shared" ca="1" si="11"/>
        <v/>
      </c>
      <c r="D162" s="12" t="str">
        <f t="shared" ca="1" si="12"/>
        <v/>
      </c>
      <c r="E162" s="13" t="str">
        <f t="shared" ca="1" si="13"/>
        <v/>
      </c>
      <c r="F162" s="14" t="str">
        <f t="shared" ca="1" si="14"/>
        <v/>
      </c>
      <c r="G162" s="14" t="str">
        <f t="shared" ca="1" si="15"/>
        <v/>
      </c>
      <c r="H162" s="15" t="str">
        <f ca="1">IF(AND(F162="",G162=""),"",$H$11+SUM($F$12:F162)-SUM($G$12:G162))</f>
        <v/>
      </c>
      <c r="I162" s="1"/>
      <c r="J162" s="1"/>
    </row>
    <row r="163" spans="1:10" ht="18.75" customHeight="1" x14ac:dyDescent="0.35">
      <c r="A163" s="1"/>
      <c r="B163" s="11">
        <f t="shared" si="16"/>
        <v>152</v>
      </c>
      <c r="C163" s="114" t="str">
        <f t="shared" ca="1" si="11"/>
        <v/>
      </c>
      <c r="D163" s="12" t="str">
        <f t="shared" ca="1" si="12"/>
        <v/>
      </c>
      <c r="E163" s="13" t="str">
        <f t="shared" ca="1" si="13"/>
        <v/>
      </c>
      <c r="F163" s="14" t="str">
        <f t="shared" ca="1" si="14"/>
        <v/>
      </c>
      <c r="G163" s="14" t="str">
        <f t="shared" ca="1" si="15"/>
        <v/>
      </c>
      <c r="H163" s="15" t="str">
        <f ca="1">IF(AND(F163="",G163=""),"",$H$11+SUM($F$12:F163)-SUM($G$12:G163))</f>
        <v/>
      </c>
      <c r="I163" s="1"/>
      <c r="J163" s="1"/>
    </row>
    <row r="164" spans="1:10" ht="18.75" customHeight="1" x14ac:dyDescent="0.35">
      <c r="A164" s="1"/>
      <c r="B164" s="11">
        <f t="shared" si="16"/>
        <v>153</v>
      </c>
      <c r="C164" s="114" t="str">
        <f t="shared" ca="1" si="11"/>
        <v/>
      </c>
      <c r="D164" s="12" t="str">
        <f t="shared" ca="1" si="12"/>
        <v/>
      </c>
      <c r="E164" s="13" t="str">
        <f t="shared" ca="1" si="13"/>
        <v/>
      </c>
      <c r="F164" s="14" t="str">
        <f t="shared" ca="1" si="14"/>
        <v/>
      </c>
      <c r="G164" s="14" t="str">
        <f t="shared" ca="1" si="15"/>
        <v/>
      </c>
      <c r="H164" s="15" t="str">
        <f ca="1">IF(AND(F164="",G164=""),"",$H$11+SUM($F$12:F164)-SUM($G$12:G164))</f>
        <v/>
      </c>
      <c r="I164" s="1"/>
      <c r="J164" s="1"/>
    </row>
    <row r="165" spans="1:10" ht="18.75" customHeight="1" x14ac:dyDescent="0.35">
      <c r="A165" s="1"/>
      <c r="B165" s="11">
        <f t="shared" si="16"/>
        <v>154</v>
      </c>
      <c r="C165" s="114" t="str">
        <f t="shared" ca="1" si="11"/>
        <v/>
      </c>
      <c r="D165" s="12" t="str">
        <f t="shared" ca="1" si="12"/>
        <v/>
      </c>
      <c r="E165" s="13" t="str">
        <f t="shared" ca="1" si="13"/>
        <v/>
      </c>
      <c r="F165" s="14" t="str">
        <f t="shared" ca="1" si="14"/>
        <v/>
      </c>
      <c r="G165" s="14" t="str">
        <f t="shared" ca="1" si="15"/>
        <v/>
      </c>
      <c r="H165" s="15" t="str">
        <f ca="1">IF(AND(F165="",G165=""),"",$H$11+SUM($F$12:F165)-SUM($G$12:G165))</f>
        <v/>
      </c>
      <c r="I165" s="1"/>
      <c r="J165" s="1"/>
    </row>
    <row r="166" spans="1:10" ht="18.75" customHeight="1" x14ac:dyDescent="0.35">
      <c r="A166" s="1"/>
      <c r="B166" s="11">
        <f t="shared" si="16"/>
        <v>155</v>
      </c>
      <c r="C166" s="114" t="str">
        <f t="shared" ca="1" si="11"/>
        <v/>
      </c>
      <c r="D166" s="12" t="str">
        <f t="shared" ca="1" si="12"/>
        <v/>
      </c>
      <c r="E166" s="13" t="str">
        <f t="shared" ca="1" si="13"/>
        <v/>
      </c>
      <c r="F166" s="14" t="str">
        <f t="shared" ca="1" si="14"/>
        <v/>
      </c>
      <c r="G166" s="14" t="str">
        <f t="shared" ca="1" si="15"/>
        <v/>
      </c>
      <c r="H166" s="15" t="str">
        <f ca="1">IF(AND(F166="",G166=""),"",$H$11+SUM($F$12:F166)-SUM($G$12:G166))</f>
        <v/>
      </c>
      <c r="I166" s="1"/>
      <c r="J166" s="1"/>
    </row>
    <row r="167" spans="1:10" ht="18.75" customHeight="1" x14ac:dyDescent="0.35">
      <c r="A167" s="1"/>
      <c r="B167" s="11">
        <f t="shared" si="16"/>
        <v>156</v>
      </c>
      <c r="C167" s="114" t="str">
        <f t="shared" ca="1" si="11"/>
        <v/>
      </c>
      <c r="D167" s="12" t="str">
        <f t="shared" ca="1" si="12"/>
        <v/>
      </c>
      <c r="E167" s="13" t="str">
        <f t="shared" ca="1" si="13"/>
        <v/>
      </c>
      <c r="F167" s="14" t="str">
        <f t="shared" ca="1" si="14"/>
        <v/>
      </c>
      <c r="G167" s="14" t="str">
        <f t="shared" ca="1" si="15"/>
        <v/>
      </c>
      <c r="H167" s="15" t="str">
        <f ca="1">IF(AND(F167="",G167=""),"",$H$11+SUM($F$12:F167)-SUM($G$12:G167))</f>
        <v/>
      </c>
      <c r="I167" s="1"/>
      <c r="J167" s="1"/>
    </row>
    <row r="168" spans="1:10" ht="18.75" customHeight="1" x14ac:dyDescent="0.35">
      <c r="A168" s="1"/>
      <c r="B168" s="11">
        <f t="shared" si="16"/>
        <v>157</v>
      </c>
      <c r="C168" s="114" t="str">
        <f t="shared" ca="1" si="11"/>
        <v/>
      </c>
      <c r="D168" s="12" t="str">
        <f t="shared" ca="1" si="12"/>
        <v/>
      </c>
      <c r="E168" s="13" t="str">
        <f t="shared" ca="1" si="13"/>
        <v/>
      </c>
      <c r="F168" s="14" t="str">
        <f t="shared" ca="1" si="14"/>
        <v/>
      </c>
      <c r="G168" s="14" t="str">
        <f t="shared" ca="1" si="15"/>
        <v/>
      </c>
      <c r="H168" s="15" t="str">
        <f ca="1">IF(AND(F168="",G168=""),"",$H$11+SUM($F$12:F168)-SUM($G$12:G168))</f>
        <v/>
      </c>
      <c r="I168" s="1"/>
      <c r="J168" s="1"/>
    </row>
    <row r="169" spans="1:10" ht="18.75" customHeight="1" x14ac:dyDescent="0.35">
      <c r="A169" s="1"/>
      <c r="B169" s="11">
        <f t="shared" si="16"/>
        <v>158</v>
      </c>
      <c r="C169" s="114" t="str">
        <f t="shared" ca="1" si="11"/>
        <v/>
      </c>
      <c r="D169" s="12" t="str">
        <f t="shared" ca="1" si="12"/>
        <v/>
      </c>
      <c r="E169" s="13" t="str">
        <f t="shared" ca="1" si="13"/>
        <v/>
      </c>
      <c r="F169" s="14" t="str">
        <f t="shared" ca="1" si="14"/>
        <v/>
      </c>
      <c r="G169" s="14" t="str">
        <f t="shared" ca="1" si="15"/>
        <v/>
      </c>
      <c r="H169" s="15" t="str">
        <f ca="1">IF(AND(F169="",G169=""),"",$H$11+SUM($F$12:F169)-SUM($G$12:G169))</f>
        <v/>
      </c>
      <c r="I169" s="1"/>
      <c r="J169" s="1"/>
    </row>
    <row r="170" spans="1:10" ht="18.75" customHeight="1" x14ac:dyDescent="0.35">
      <c r="A170" s="1"/>
      <c r="B170" s="11">
        <f t="shared" si="16"/>
        <v>159</v>
      </c>
      <c r="C170" s="114" t="str">
        <f t="shared" ca="1" si="11"/>
        <v/>
      </c>
      <c r="D170" s="12" t="str">
        <f t="shared" ca="1" si="12"/>
        <v/>
      </c>
      <c r="E170" s="13" t="str">
        <f t="shared" ca="1" si="13"/>
        <v/>
      </c>
      <c r="F170" s="14" t="str">
        <f t="shared" ca="1" si="14"/>
        <v/>
      </c>
      <c r="G170" s="14" t="str">
        <f t="shared" ca="1" si="15"/>
        <v/>
      </c>
      <c r="H170" s="15" t="str">
        <f ca="1">IF(AND(F170="",G170=""),"",$H$11+SUM($F$12:F170)-SUM($G$12:G170))</f>
        <v/>
      </c>
      <c r="I170" s="1"/>
      <c r="J170" s="1"/>
    </row>
    <row r="171" spans="1:10" ht="18.75" customHeight="1" x14ac:dyDescent="0.35">
      <c r="A171" s="1"/>
      <c r="B171" s="11">
        <f t="shared" si="16"/>
        <v>160</v>
      </c>
      <c r="C171" s="114" t="str">
        <f t="shared" ca="1" si="11"/>
        <v/>
      </c>
      <c r="D171" s="12" t="str">
        <f t="shared" ca="1" si="12"/>
        <v/>
      </c>
      <c r="E171" s="13" t="str">
        <f t="shared" ca="1" si="13"/>
        <v/>
      </c>
      <c r="F171" s="14" t="str">
        <f t="shared" ca="1" si="14"/>
        <v/>
      </c>
      <c r="G171" s="14" t="str">
        <f t="shared" ca="1" si="15"/>
        <v/>
      </c>
      <c r="H171" s="15" t="str">
        <f ca="1">IF(AND(F171="",G171=""),"",$H$11+SUM($F$12:F171)-SUM($G$12:G171))</f>
        <v/>
      </c>
      <c r="I171" s="1"/>
      <c r="J171" s="1"/>
    </row>
    <row r="172" spans="1:10" ht="18.75" customHeight="1" x14ac:dyDescent="0.35">
      <c r="A172" s="1"/>
      <c r="B172" s="11">
        <f t="shared" si="16"/>
        <v>161</v>
      </c>
      <c r="C172" s="114" t="str">
        <f t="shared" ca="1" si="11"/>
        <v/>
      </c>
      <c r="D172" s="12" t="str">
        <f t="shared" ca="1" si="12"/>
        <v/>
      </c>
      <c r="E172" s="13" t="str">
        <f t="shared" ca="1" si="13"/>
        <v/>
      </c>
      <c r="F172" s="14" t="str">
        <f t="shared" ca="1" si="14"/>
        <v/>
      </c>
      <c r="G172" s="14" t="str">
        <f t="shared" ca="1" si="15"/>
        <v/>
      </c>
      <c r="H172" s="15" t="str">
        <f ca="1">IF(AND(F172="",G172=""),"",$H$11+SUM($F$12:F172)-SUM($G$12:G172))</f>
        <v/>
      </c>
      <c r="I172" s="1"/>
      <c r="J172" s="1"/>
    </row>
    <row r="173" spans="1:10" ht="18.75" customHeight="1" x14ac:dyDescent="0.35">
      <c r="A173" s="1"/>
      <c r="B173" s="11">
        <f t="shared" si="16"/>
        <v>162</v>
      </c>
      <c r="C173" s="114" t="str">
        <f t="shared" ca="1" si="11"/>
        <v/>
      </c>
      <c r="D173" s="12" t="str">
        <f t="shared" ca="1" si="12"/>
        <v/>
      </c>
      <c r="E173" s="13" t="str">
        <f t="shared" ca="1" si="13"/>
        <v/>
      </c>
      <c r="F173" s="14" t="str">
        <f t="shared" ca="1" si="14"/>
        <v/>
      </c>
      <c r="G173" s="14" t="str">
        <f t="shared" ca="1" si="15"/>
        <v/>
      </c>
      <c r="H173" s="15" t="str">
        <f ca="1">IF(AND(F173="",G173=""),"",$H$11+SUM($F$12:F173)-SUM($G$12:G173))</f>
        <v/>
      </c>
      <c r="I173" s="1"/>
      <c r="J173" s="1"/>
    </row>
    <row r="174" spans="1:10" ht="18.75" customHeight="1" x14ac:dyDescent="0.35">
      <c r="A174" s="1"/>
      <c r="B174" s="11">
        <f t="shared" si="16"/>
        <v>163</v>
      </c>
      <c r="C174" s="114" t="str">
        <f t="shared" ca="1" si="11"/>
        <v/>
      </c>
      <c r="D174" s="12" t="str">
        <f t="shared" ca="1" si="12"/>
        <v/>
      </c>
      <c r="E174" s="13" t="str">
        <f t="shared" ca="1" si="13"/>
        <v/>
      </c>
      <c r="F174" s="14" t="str">
        <f t="shared" ca="1" si="14"/>
        <v/>
      </c>
      <c r="G174" s="14" t="str">
        <f t="shared" ca="1" si="15"/>
        <v/>
      </c>
      <c r="H174" s="15" t="str">
        <f ca="1">IF(AND(F174="",G174=""),"",$H$11+SUM($F$12:F174)-SUM($G$12:G174))</f>
        <v/>
      </c>
      <c r="I174" s="1"/>
      <c r="J174" s="1"/>
    </row>
    <row r="175" spans="1:10" ht="18.75" customHeight="1" x14ac:dyDescent="0.35">
      <c r="A175" s="1"/>
      <c r="B175" s="11">
        <f t="shared" si="16"/>
        <v>164</v>
      </c>
      <c r="C175" s="114" t="str">
        <f t="shared" ca="1" si="11"/>
        <v/>
      </c>
      <c r="D175" s="12" t="str">
        <f t="shared" ca="1" si="12"/>
        <v/>
      </c>
      <c r="E175" s="13" t="str">
        <f t="shared" ca="1" si="13"/>
        <v/>
      </c>
      <c r="F175" s="14" t="str">
        <f t="shared" ca="1" si="14"/>
        <v/>
      </c>
      <c r="G175" s="14" t="str">
        <f t="shared" ca="1" si="15"/>
        <v/>
      </c>
      <c r="H175" s="15" t="str">
        <f ca="1">IF(AND(F175="",G175=""),"",$H$11+SUM($F$12:F175)-SUM($G$12:G175))</f>
        <v/>
      </c>
      <c r="I175" s="1"/>
      <c r="J175" s="1"/>
    </row>
    <row r="176" spans="1:10" ht="18.75" customHeight="1" x14ac:dyDescent="0.35">
      <c r="A176" s="1"/>
      <c r="B176" s="11">
        <f t="shared" si="16"/>
        <v>165</v>
      </c>
      <c r="C176" s="114" t="str">
        <f t="shared" ca="1" si="11"/>
        <v/>
      </c>
      <c r="D176" s="12" t="str">
        <f t="shared" ca="1" si="12"/>
        <v/>
      </c>
      <c r="E176" s="13" t="str">
        <f t="shared" ca="1" si="13"/>
        <v/>
      </c>
      <c r="F176" s="14" t="str">
        <f t="shared" ca="1" si="14"/>
        <v/>
      </c>
      <c r="G176" s="14" t="str">
        <f t="shared" ca="1" si="15"/>
        <v/>
      </c>
      <c r="H176" s="15" t="str">
        <f ca="1">IF(AND(F176="",G176=""),"",$H$11+SUM($F$12:F176)-SUM($G$12:G176))</f>
        <v/>
      </c>
      <c r="I176" s="1"/>
      <c r="J176" s="1"/>
    </row>
    <row r="177" spans="1:10" ht="18.75" customHeight="1" x14ac:dyDescent="0.35">
      <c r="A177" s="1"/>
      <c r="B177" s="11">
        <f t="shared" si="16"/>
        <v>166</v>
      </c>
      <c r="C177" s="114" t="str">
        <f t="shared" ca="1" si="11"/>
        <v/>
      </c>
      <c r="D177" s="12" t="str">
        <f t="shared" ca="1" si="12"/>
        <v/>
      </c>
      <c r="E177" s="13" t="str">
        <f t="shared" ca="1" si="13"/>
        <v/>
      </c>
      <c r="F177" s="14" t="str">
        <f t="shared" ca="1" si="14"/>
        <v/>
      </c>
      <c r="G177" s="14" t="str">
        <f t="shared" ca="1" si="15"/>
        <v/>
      </c>
      <c r="H177" s="15" t="str">
        <f ca="1">IF(AND(F177="",G177=""),"",$H$11+SUM($F$12:F177)-SUM($G$12:G177))</f>
        <v/>
      </c>
      <c r="I177" s="1"/>
      <c r="J177" s="1"/>
    </row>
    <row r="178" spans="1:10" ht="18.75" customHeight="1" x14ac:dyDescent="0.35">
      <c r="A178" s="1"/>
      <c r="B178" s="11">
        <f t="shared" si="16"/>
        <v>167</v>
      </c>
      <c r="C178" s="114" t="str">
        <f t="shared" ca="1" si="11"/>
        <v/>
      </c>
      <c r="D178" s="12" t="str">
        <f t="shared" ca="1" si="12"/>
        <v/>
      </c>
      <c r="E178" s="13" t="str">
        <f t="shared" ca="1" si="13"/>
        <v/>
      </c>
      <c r="F178" s="14" t="str">
        <f t="shared" ca="1" si="14"/>
        <v/>
      </c>
      <c r="G178" s="14" t="str">
        <f t="shared" ca="1" si="15"/>
        <v/>
      </c>
      <c r="H178" s="15" t="str">
        <f ca="1">IF(AND(F178="",G178=""),"",$H$11+SUM($F$12:F178)-SUM($G$12:G178))</f>
        <v/>
      </c>
      <c r="I178" s="1"/>
      <c r="J178" s="1"/>
    </row>
    <row r="179" spans="1:10" ht="18.75" customHeight="1" x14ac:dyDescent="0.35">
      <c r="A179" s="1"/>
      <c r="B179" s="11">
        <f t="shared" si="16"/>
        <v>168</v>
      </c>
      <c r="C179" s="114" t="str">
        <f t="shared" ca="1" si="11"/>
        <v/>
      </c>
      <c r="D179" s="12" t="str">
        <f t="shared" ca="1" si="12"/>
        <v/>
      </c>
      <c r="E179" s="13" t="str">
        <f t="shared" ca="1" si="13"/>
        <v/>
      </c>
      <c r="F179" s="14" t="str">
        <f t="shared" ca="1" si="14"/>
        <v/>
      </c>
      <c r="G179" s="14" t="str">
        <f t="shared" ca="1" si="15"/>
        <v/>
      </c>
      <c r="H179" s="15" t="str">
        <f ca="1">IF(AND(F179="",G179=""),"",$H$11+SUM($F$12:F179)-SUM($G$12:G179))</f>
        <v/>
      </c>
      <c r="I179" s="1"/>
      <c r="J179" s="1"/>
    </row>
    <row r="180" spans="1:10" ht="18.75" customHeight="1" x14ac:dyDescent="0.35">
      <c r="A180" s="1"/>
      <c r="B180" s="11">
        <f t="shared" si="16"/>
        <v>169</v>
      </c>
      <c r="C180" s="114" t="str">
        <f t="shared" ca="1" si="11"/>
        <v/>
      </c>
      <c r="D180" s="12" t="str">
        <f t="shared" ca="1" si="12"/>
        <v/>
      </c>
      <c r="E180" s="13" t="str">
        <f t="shared" ca="1" si="13"/>
        <v/>
      </c>
      <c r="F180" s="14" t="str">
        <f t="shared" ca="1" si="14"/>
        <v/>
      </c>
      <c r="G180" s="14" t="str">
        <f t="shared" ca="1" si="15"/>
        <v/>
      </c>
      <c r="H180" s="15" t="str">
        <f ca="1">IF(AND(F180="",G180=""),"",$H$11+SUM($F$12:F180)-SUM($G$12:G180))</f>
        <v/>
      </c>
      <c r="I180" s="1"/>
      <c r="J180" s="1"/>
    </row>
    <row r="181" spans="1:10" ht="18.75" customHeight="1" x14ac:dyDescent="0.35">
      <c r="A181" s="1"/>
      <c r="B181" s="11">
        <f t="shared" si="16"/>
        <v>170</v>
      </c>
      <c r="C181" s="114" t="str">
        <f t="shared" ca="1" si="11"/>
        <v/>
      </c>
      <c r="D181" s="12" t="str">
        <f t="shared" ca="1" si="12"/>
        <v/>
      </c>
      <c r="E181" s="13" t="str">
        <f t="shared" ca="1" si="13"/>
        <v/>
      </c>
      <c r="F181" s="14" t="str">
        <f t="shared" ca="1" si="14"/>
        <v/>
      </c>
      <c r="G181" s="14" t="str">
        <f t="shared" ca="1" si="15"/>
        <v/>
      </c>
      <c r="H181" s="15" t="str">
        <f ca="1">IF(AND(F181="",G181=""),"",$H$11+SUM($F$12:F181)-SUM($G$12:G181))</f>
        <v/>
      </c>
      <c r="I181" s="1"/>
      <c r="J181" s="1"/>
    </row>
    <row r="182" spans="1:10" ht="18.75" customHeight="1" x14ac:dyDescent="0.35">
      <c r="A182" s="1"/>
      <c r="B182" s="11">
        <f t="shared" si="16"/>
        <v>171</v>
      </c>
      <c r="C182" s="114" t="str">
        <f t="shared" ca="1" si="11"/>
        <v/>
      </c>
      <c r="D182" s="12" t="str">
        <f t="shared" ca="1" si="12"/>
        <v/>
      </c>
      <c r="E182" s="13" t="str">
        <f t="shared" ca="1" si="13"/>
        <v/>
      </c>
      <c r="F182" s="14" t="str">
        <f t="shared" ca="1" si="14"/>
        <v/>
      </c>
      <c r="G182" s="14" t="str">
        <f t="shared" ca="1" si="15"/>
        <v/>
      </c>
      <c r="H182" s="15" t="str">
        <f ca="1">IF(AND(F182="",G182=""),"",$H$11+SUM($F$12:F182)-SUM($G$12:G182))</f>
        <v/>
      </c>
      <c r="I182" s="1"/>
      <c r="J182" s="1"/>
    </row>
    <row r="183" spans="1:10" ht="18.75" customHeight="1" x14ac:dyDescent="0.35">
      <c r="A183" s="1"/>
      <c r="B183" s="11">
        <f t="shared" si="16"/>
        <v>172</v>
      </c>
      <c r="C183" s="114" t="str">
        <f t="shared" ca="1" si="11"/>
        <v/>
      </c>
      <c r="D183" s="12" t="str">
        <f t="shared" ca="1" si="12"/>
        <v/>
      </c>
      <c r="E183" s="13" t="str">
        <f t="shared" ca="1" si="13"/>
        <v/>
      </c>
      <c r="F183" s="14" t="str">
        <f t="shared" ca="1" si="14"/>
        <v/>
      </c>
      <c r="G183" s="14" t="str">
        <f t="shared" ca="1" si="15"/>
        <v/>
      </c>
      <c r="H183" s="15" t="str">
        <f ca="1">IF(AND(F183="",G183=""),"",$H$11+SUM($F$12:F183)-SUM($G$12:G183))</f>
        <v/>
      </c>
      <c r="I183" s="1"/>
      <c r="J183" s="1"/>
    </row>
    <row r="184" spans="1:10" ht="18.75" customHeight="1" x14ac:dyDescent="0.35">
      <c r="A184" s="1"/>
      <c r="B184" s="11">
        <f t="shared" si="16"/>
        <v>173</v>
      </c>
      <c r="C184" s="114" t="str">
        <f t="shared" ca="1" si="11"/>
        <v/>
      </c>
      <c r="D184" s="12" t="str">
        <f t="shared" ca="1" si="12"/>
        <v/>
      </c>
      <c r="E184" s="13" t="str">
        <f t="shared" ca="1" si="13"/>
        <v/>
      </c>
      <c r="F184" s="14" t="str">
        <f t="shared" ca="1" si="14"/>
        <v/>
      </c>
      <c r="G184" s="14" t="str">
        <f t="shared" ca="1" si="15"/>
        <v/>
      </c>
      <c r="H184" s="15" t="str">
        <f ca="1">IF(AND(F184="",G184=""),"",$H$11+SUM($F$12:F184)-SUM($G$12:G184))</f>
        <v/>
      </c>
      <c r="I184" s="1"/>
      <c r="J184" s="1"/>
    </row>
    <row r="185" spans="1:10" ht="18.75" customHeight="1" x14ac:dyDescent="0.35">
      <c r="A185" s="1"/>
      <c r="B185" s="11">
        <f t="shared" si="16"/>
        <v>174</v>
      </c>
      <c r="C185" s="114" t="str">
        <f t="shared" ca="1" si="11"/>
        <v/>
      </c>
      <c r="D185" s="12" t="str">
        <f t="shared" ca="1" si="12"/>
        <v/>
      </c>
      <c r="E185" s="13" t="str">
        <f t="shared" ca="1" si="13"/>
        <v/>
      </c>
      <c r="F185" s="14" t="str">
        <f t="shared" ca="1" si="14"/>
        <v/>
      </c>
      <c r="G185" s="14" t="str">
        <f t="shared" ca="1" si="15"/>
        <v/>
      </c>
      <c r="H185" s="15" t="str">
        <f ca="1">IF(AND(F185="",G185=""),"",$H$11+SUM($F$12:F185)-SUM($G$12:G185))</f>
        <v/>
      </c>
      <c r="I185" s="1"/>
      <c r="J185" s="1"/>
    </row>
    <row r="186" spans="1:10" ht="18.75" customHeight="1" x14ac:dyDescent="0.35">
      <c r="A186" s="1"/>
      <c r="B186" s="11">
        <f t="shared" si="16"/>
        <v>175</v>
      </c>
      <c r="C186" s="114" t="str">
        <f t="shared" ca="1" si="11"/>
        <v/>
      </c>
      <c r="D186" s="12" t="str">
        <f t="shared" ca="1" si="12"/>
        <v/>
      </c>
      <c r="E186" s="13" t="str">
        <f t="shared" ca="1" si="13"/>
        <v/>
      </c>
      <c r="F186" s="14" t="str">
        <f t="shared" ca="1" si="14"/>
        <v/>
      </c>
      <c r="G186" s="14" t="str">
        <f t="shared" ca="1" si="15"/>
        <v/>
      </c>
      <c r="H186" s="15" t="str">
        <f ca="1">IF(AND(F186="",G186=""),"",$H$11+SUM($F$12:F186)-SUM($G$12:G186))</f>
        <v/>
      </c>
      <c r="I186" s="1"/>
      <c r="J186" s="1"/>
    </row>
    <row r="187" spans="1:10" ht="18.75" customHeight="1" x14ac:dyDescent="0.35">
      <c r="A187" s="1"/>
      <c r="B187" s="11">
        <f t="shared" si="16"/>
        <v>176</v>
      </c>
      <c r="C187" s="114" t="str">
        <f t="shared" ca="1" si="11"/>
        <v/>
      </c>
      <c r="D187" s="12" t="str">
        <f t="shared" ca="1" si="12"/>
        <v/>
      </c>
      <c r="E187" s="13" t="str">
        <f t="shared" ca="1" si="13"/>
        <v/>
      </c>
      <c r="F187" s="14" t="str">
        <f t="shared" ca="1" si="14"/>
        <v/>
      </c>
      <c r="G187" s="14" t="str">
        <f t="shared" ca="1" si="15"/>
        <v/>
      </c>
      <c r="H187" s="15" t="str">
        <f ca="1">IF(AND(F187="",G187=""),"",$H$11+SUM($F$12:F187)-SUM($G$12:G187))</f>
        <v/>
      </c>
      <c r="I187" s="1"/>
      <c r="J187" s="1"/>
    </row>
    <row r="188" spans="1:10" ht="18.75" customHeight="1" x14ac:dyDescent="0.35">
      <c r="A188" s="1"/>
      <c r="B188" s="11">
        <f t="shared" si="16"/>
        <v>177</v>
      </c>
      <c r="C188" s="114" t="str">
        <f t="shared" ca="1" si="11"/>
        <v/>
      </c>
      <c r="D188" s="12" t="str">
        <f t="shared" ca="1" si="12"/>
        <v/>
      </c>
      <c r="E188" s="13" t="str">
        <f t="shared" ca="1" si="13"/>
        <v/>
      </c>
      <c r="F188" s="14" t="str">
        <f t="shared" ca="1" si="14"/>
        <v/>
      </c>
      <c r="G188" s="14" t="str">
        <f t="shared" ca="1" si="15"/>
        <v/>
      </c>
      <c r="H188" s="15" t="str">
        <f ca="1">IF(AND(F188="",G188=""),"",$H$11+SUM($F$12:F188)-SUM($G$12:G188))</f>
        <v/>
      </c>
      <c r="I188" s="1"/>
      <c r="J188" s="1"/>
    </row>
    <row r="189" spans="1:10" ht="18.75" customHeight="1" x14ac:dyDescent="0.35">
      <c r="A189" s="1"/>
      <c r="B189" s="11">
        <f t="shared" si="16"/>
        <v>178</v>
      </c>
      <c r="C189" s="114" t="str">
        <f t="shared" ca="1" si="11"/>
        <v/>
      </c>
      <c r="D189" s="12" t="str">
        <f t="shared" ca="1" si="12"/>
        <v/>
      </c>
      <c r="E189" s="13" t="str">
        <f t="shared" ca="1" si="13"/>
        <v/>
      </c>
      <c r="F189" s="14" t="str">
        <f t="shared" ca="1" si="14"/>
        <v/>
      </c>
      <c r="G189" s="14" t="str">
        <f t="shared" ca="1" si="15"/>
        <v/>
      </c>
      <c r="H189" s="15" t="str">
        <f ca="1">IF(AND(F189="",G189=""),"",$H$11+SUM($F$12:F189)-SUM($G$12:G189))</f>
        <v/>
      </c>
      <c r="I189" s="1"/>
      <c r="J189" s="1"/>
    </row>
    <row r="190" spans="1:10" ht="18.75" customHeight="1" x14ac:dyDescent="0.35">
      <c r="A190" s="1"/>
      <c r="B190" s="11">
        <f t="shared" si="16"/>
        <v>179</v>
      </c>
      <c r="C190" s="114" t="str">
        <f t="shared" ca="1" si="11"/>
        <v/>
      </c>
      <c r="D190" s="12" t="str">
        <f t="shared" ca="1" si="12"/>
        <v/>
      </c>
      <c r="E190" s="13" t="str">
        <f t="shared" ca="1" si="13"/>
        <v/>
      </c>
      <c r="F190" s="14" t="str">
        <f t="shared" ca="1" si="14"/>
        <v/>
      </c>
      <c r="G190" s="14" t="str">
        <f t="shared" ca="1" si="15"/>
        <v/>
      </c>
      <c r="H190" s="15" t="str">
        <f ca="1">IF(AND(F190="",G190=""),"",$H$11+SUM($F$12:F190)-SUM($G$12:G190))</f>
        <v/>
      </c>
      <c r="I190" s="1"/>
      <c r="J190" s="1"/>
    </row>
    <row r="191" spans="1:10" ht="18.75" customHeight="1" x14ac:dyDescent="0.35">
      <c r="A191" s="1"/>
      <c r="B191" s="11">
        <f t="shared" si="16"/>
        <v>180</v>
      </c>
      <c r="C191" s="114" t="str">
        <f t="shared" ca="1" si="11"/>
        <v/>
      </c>
      <c r="D191" s="12" t="str">
        <f t="shared" ca="1" si="12"/>
        <v/>
      </c>
      <c r="E191" s="13" t="str">
        <f t="shared" ca="1" si="13"/>
        <v/>
      </c>
      <c r="F191" s="14" t="str">
        <f t="shared" ca="1" si="14"/>
        <v/>
      </c>
      <c r="G191" s="14" t="str">
        <f t="shared" ca="1" si="15"/>
        <v/>
      </c>
      <c r="H191" s="15" t="str">
        <f ca="1">IF(AND(F191="",G191=""),"",$H$11+SUM($F$12:F191)-SUM($G$12:G191))</f>
        <v/>
      </c>
      <c r="I191" s="1"/>
      <c r="J191" s="1"/>
    </row>
    <row r="192" spans="1:10" ht="18.75" customHeight="1" x14ac:dyDescent="0.35">
      <c r="A192" s="1"/>
      <c r="B192" s="11">
        <f t="shared" si="16"/>
        <v>181</v>
      </c>
      <c r="C192" s="114" t="str">
        <f t="shared" ca="1" si="11"/>
        <v/>
      </c>
      <c r="D192" s="12" t="str">
        <f t="shared" ca="1" si="12"/>
        <v/>
      </c>
      <c r="E192" s="13" t="str">
        <f t="shared" ca="1" si="13"/>
        <v/>
      </c>
      <c r="F192" s="14" t="str">
        <f t="shared" ca="1" si="14"/>
        <v/>
      </c>
      <c r="G192" s="14" t="str">
        <f t="shared" ca="1" si="15"/>
        <v/>
      </c>
      <c r="H192" s="15" t="str">
        <f ca="1">IF(AND(F192="",G192=""),"",$H$11+SUM($F$12:F192)-SUM($G$12:G192))</f>
        <v/>
      </c>
      <c r="I192" s="1"/>
      <c r="J192" s="1"/>
    </row>
    <row r="193" spans="1:10" ht="18.75" customHeight="1" x14ac:dyDescent="0.35">
      <c r="A193" s="1"/>
      <c r="B193" s="11">
        <f t="shared" si="16"/>
        <v>182</v>
      </c>
      <c r="C193" s="114" t="str">
        <f t="shared" ca="1" si="11"/>
        <v/>
      </c>
      <c r="D193" s="12" t="str">
        <f t="shared" ca="1" si="12"/>
        <v/>
      </c>
      <c r="E193" s="13" t="str">
        <f t="shared" ca="1" si="13"/>
        <v/>
      </c>
      <c r="F193" s="14" t="str">
        <f t="shared" ca="1" si="14"/>
        <v/>
      </c>
      <c r="G193" s="14" t="str">
        <f t="shared" ca="1" si="15"/>
        <v/>
      </c>
      <c r="H193" s="15" t="str">
        <f ca="1">IF(AND(F193="",G193=""),"",$H$11+SUM($F$12:F193)-SUM($G$12:G193))</f>
        <v/>
      </c>
      <c r="I193" s="1"/>
      <c r="J193" s="1"/>
    </row>
    <row r="194" spans="1:10" ht="18.75" customHeight="1" x14ac:dyDescent="0.35">
      <c r="A194" s="1"/>
      <c r="B194" s="11">
        <f t="shared" si="16"/>
        <v>183</v>
      </c>
      <c r="C194" s="114" t="str">
        <f t="shared" ca="1" si="11"/>
        <v/>
      </c>
      <c r="D194" s="12" t="str">
        <f t="shared" ca="1" si="12"/>
        <v/>
      </c>
      <c r="E194" s="13" t="str">
        <f t="shared" ca="1" si="13"/>
        <v/>
      </c>
      <c r="F194" s="14" t="str">
        <f t="shared" ca="1" si="14"/>
        <v/>
      </c>
      <c r="G194" s="14" t="str">
        <f t="shared" ca="1" si="15"/>
        <v/>
      </c>
      <c r="H194" s="15" t="str">
        <f ca="1">IF(AND(F194="",G194=""),"",$H$11+SUM($F$12:F194)-SUM($G$12:G194))</f>
        <v/>
      </c>
      <c r="I194" s="1"/>
      <c r="J194" s="1"/>
    </row>
    <row r="195" spans="1:10" ht="18.75" customHeight="1" x14ac:dyDescent="0.35">
      <c r="A195" s="1"/>
      <c r="B195" s="11">
        <f t="shared" si="16"/>
        <v>184</v>
      </c>
      <c r="C195" s="114" t="str">
        <f t="shared" ca="1" si="11"/>
        <v/>
      </c>
      <c r="D195" s="12" t="str">
        <f t="shared" ca="1" si="12"/>
        <v/>
      </c>
      <c r="E195" s="13" t="str">
        <f t="shared" ca="1" si="13"/>
        <v/>
      </c>
      <c r="F195" s="14" t="str">
        <f t="shared" ca="1" si="14"/>
        <v/>
      </c>
      <c r="G195" s="14" t="str">
        <f t="shared" ca="1" si="15"/>
        <v/>
      </c>
      <c r="H195" s="15" t="str">
        <f ca="1">IF(AND(F195="",G195=""),"",$H$11+SUM($F$12:F195)-SUM($G$12:G195))</f>
        <v/>
      </c>
      <c r="I195" s="1"/>
      <c r="J195" s="1"/>
    </row>
    <row r="196" spans="1:10" ht="18.75" customHeight="1" x14ac:dyDescent="0.35">
      <c r="A196" s="1"/>
      <c r="B196" s="11">
        <f t="shared" si="16"/>
        <v>185</v>
      </c>
      <c r="C196" s="114" t="str">
        <f t="shared" ca="1" si="11"/>
        <v/>
      </c>
      <c r="D196" s="12" t="str">
        <f t="shared" ca="1" si="12"/>
        <v/>
      </c>
      <c r="E196" s="13" t="str">
        <f t="shared" ca="1" si="13"/>
        <v/>
      </c>
      <c r="F196" s="14" t="str">
        <f t="shared" ca="1" si="14"/>
        <v/>
      </c>
      <c r="G196" s="14" t="str">
        <f t="shared" ca="1" si="15"/>
        <v/>
      </c>
      <c r="H196" s="15" t="str">
        <f ca="1">IF(AND(F196="",G196=""),"",$H$11+SUM($F$12:F196)-SUM($G$12:G196))</f>
        <v/>
      </c>
      <c r="I196" s="1"/>
      <c r="J196" s="1"/>
    </row>
    <row r="197" spans="1:10" ht="18.75" customHeight="1" x14ac:dyDescent="0.35">
      <c r="A197" s="1"/>
      <c r="B197" s="11">
        <f t="shared" si="16"/>
        <v>186</v>
      </c>
      <c r="C197" s="114" t="str">
        <f t="shared" ca="1" si="11"/>
        <v/>
      </c>
      <c r="D197" s="12" t="str">
        <f t="shared" ca="1" si="12"/>
        <v/>
      </c>
      <c r="E197" s="13" t="str">
        <f t="shared" ca="1" si="13"/>
        <v/>
      </c>
      <c r="F197" s="14" t="str">
        <f t="shared" ca="1" si="14"/>
        <v/>
      </c>
      <c r="G197" s="14" t="str">
        <f t="shared" ca="1" si="15"/>
        <v/>
      </c>
      <c r="H197" s="15" t="str">
        <f ca="1">IF(AND(F197="",G197=""),"",$H$11+SUM($F$12:F197)-SUM($G$12:G197))</f>
        <v/>
      </c>
      <c r="I197" s="1"/>
      <c r="J197" s="1"/>
    </row>
    <row r="198" spans="1:10" ht="18.75" customHeight="1" x14ac:dyDescent="0.35">
      <c r="A198" s="1"/>
      <c r="B198" s="11">
        <f t="shared" si="16"/>
        <v>187</v>
      </c>
      <c r="C198" s="114" t="str">
        <f t="shared" ca="1" si="11"/>
        <v/>
      </c>
      <c r="D198" s="12" t="str">
        <f t="shared" ca="1" si="12"/>
        <v/>
      </c>
      <c r="E198" s="13" t="str">
        <f t="shared" ca="1" si="13"/>
        <v/>
      </c>
      <c r="F198" s="14" t="str">
        <f t="shared" ca="1" si="14"/>
        <v/>
      </c>
      <c r="G198" s="14" t="str">
        <f t="shared" ca="1" si="15"/>
        <v/>
      </c>
      <c r="H198" s="15" t="str">
        <f ca="1">IF(AND(F198="",G198=""),"",$H$11+SUM($F$12:F198)-SUM($G$12:G198))</f>
        <v/>
      </c>
      <c r="I198" s="1"/>
      <c r="J198" s="1"/>
    </row>
    <row r="199" spans="1:10" ht="18.75" customHeight="1" x14ac:dyDescent="0.35">
      <c r="A199" s="1"/>
      <c r="B199" s="11">
        <f t="shared" si="16"/>
        <v>188</v>
      </c>
      <c r="C199" s="114" t="str">
        <f t="shared" ca="1" si="11"/>
        <v/>
      </c>
      <c r="D199" s="12" t="str">
        <f t="shared" ca="1" si="12"/>
        <v/>
      </c>
      <c r="E199" s="13" t="str">
        <f t="shared" ca="1" si="13"/>
        <v/>
      </c>
      <c r="F199" s="14" t="str">
        <f t="shared" ca="1" si="14"/>
        <v/>
      </c>
      <c r="G199" s="14" t="str">
        <f t="shared" ca="1" si="15"/>
        <v/>
      </c>
      <c r="H199" s="15" t="str">
        <f ca="1">IF(AND(F199="",G199=""),"",$H$11+SUM($F$12:F199)-SUM($G$12:G199))</f>
        <v/>
      </c>
      <c r="I199" s="1"/>
      <c r="J199" s="1"/>
    </row>
    <row r="200" spans="1:10" ht="18.75" customHeight="1" x14ac:dyDescent="0.35">
      <c r="A200" s="1"/>
      <c r="B200" s="11">
        <f t="shared" si="16"/>
        <v>189</v>
      </c>
      <c r="C200" s="114" t="str">
        <f t="shared" ca="1" si="11"/>
        <v/>
      </c>
      <c r="D200" s="12" t="str">
        <f t="shared" ca="1" si="12"/>
        <v/>
      </c>
      <c r="E200" s="13" t="str">
        <f t="shared" ca="1" si="13"/>
        <v/>
      </c>
      <c r="F200" s="14" t="str">
        <f t="shared" ca="1" si="14"/>
        <v/>
      </c>
      <c r="G200" s="14" t="str">
        <f t="shared" ca="1" si="15"/>
        <v/>
      </c>
      <c r="H200" s="15" t="str">
        <f ca="1">IF(AND(F200="",G200=""),"",$H$11+SUM($F$12:F200)-SUM($G$12:G200))</f>
        <v/>
      </c>
      <c r="I200" s="1"/>
      <c r="J200" s="1"/>
    </row>
    <row r="201" spans="1:10" ht="18.75" customHeight="1" x14ac:dyDescent="0.35">
      <c r="A201" s="1"/>
      <c r="B201" s="11">
        <f t="shared" si="16"/>
        <v>190</v>
      </c>
      <c r="C201" s="114" t="str">
        <f t="shared" ca="1" si="11"/>
        <v/>
      </c>
      <c r="D201" s="12" t="str">
        <f t="shared" ca="1" si="12"/>
        <v/>
      </c>
      <c r="E201" s="13" t="str">
        <f t="shared" ca="1" si="13"/>
        <v/>
      </c>
      <c r="F201" s="14" t="str">
        <f t="shared" ca="1" si="14"/>
        <v/>
      </c>
      <c r="G201" s="14" t="str">
        <f t="shared" ca="1" si="15"/>
        <v/>
      </c>
      <c r="H201" s="15" t="str">
        <f ca="1">IF(AND(F201="",G201=""),"",$H$11+SUM($F$12:F201)-SUM($G$12:G201))</f>
        <v/>
      </c>
      <c r="I201" s="1"/>
      <c r="J201" s="1"/>
    </row>
    <row r="202" spans="1:10" ht="18.75" customHeight="1" x14ac:dyDescent="0.35">
      <c r="A202" s="1"/>
      <c r="B202" s="11">
        <f t="shared" si="16"/>
        <v>191</v>
      </c>
      <c r="C202" s="114" t="str">
        <f t="shared" ca="1" si="11"/>
        <v/>
      </c>
      <c r="D202" s="12" t="str">
        <f t="shared" ca="1" si="12"/>
        <v/>
      </c>
      <c r="E202" s="13" t="str">
        <f t="shared" ca="1" si="13"/>
        <v/>
      </c>
      <c r="F202" s="14" t="str">
        <f t="shared" ca="1" si="14"/>
        <v/>
      </c>
      <c r="G202" s="14" t="str">
        <f t="shared" ca="1" si="15"/>
        <v/>
      </c>
      <c r="H202" s="15" t="str">
        <f ca="1">IF(AND(F202="",G202=""),"",$H$11+SUM($F$12:F202)-SUM($G$12:G202))</f>
        <v/>
      </c>
      <c r="I202" s="1"/>
      <c r="J202" s="1"/>
    </row>
    <row r="203" spans="1:10" ht="18.75" customHeight="1" x14ac:dyDescent="0.35">
      <c r="A203" s="1"/>
      <c r="B203" s="11">
        <f t="shared" si="16"/>
        <v>192</v>
      </c>
      <c r="C203" s="114" t="str">
        <f t="shared" ca="1" si="11"/>
        <v/>
      </c>
      <c r="D203" s="12" t="str">
        <f t="shared" ca="1" si="12"/>
        <v/>
      </c>
      <c r="E203" s="13" t="str">
        <f t="shared" ca="1" si="13"/>
        <v/>
      </c>
      <c r="F203" s="14" t="str">
        <f t="shared" ca="1" si="14"/>
        <v/>
      </c>
      <c r="G203" s="14" t="str">
        <f t="shared" ca="1" si="15"/>
        <v/>
      </c>
      <c r="H203" s="15" t="str">
        <f ca="1">IF(AND(F203="",G203=""),"",$H$11+SUM($F$12:F203)-SUM($G$12:G203))</f>
        <v/>
      </c>
      <c r="I203" s="1"/>
      <c r="J203" s="1"/>
    </row>
    <row r="204" spans="1:10" ht="18.75" customHeight="1" x14ac:dyDescent="0.35">
      <c r="A204" s="1"/>
      <c r="B204" s="11">
        <f t="shared" si="16"/>
        <v>193</v>
      </c>
      <c r="C204" s="114" t="str">
        <f t="shared" ca="1" si="11"/>
        <v/>
      </c>
      <c r="D204" s="12" t="str">
        <f t="shared" ca="1" si="12"/>
        <v/>
      </c>
      <c r="E204" s="13" t="str">
        <f t="shared" ca="1" si="13"/>
        <v/>
      </c>
      <c r="F204" s="14" t="str">
        <f t="shared" ca="1" si="14"/>
        <v/>
      </c>
      <c r="G204" s="14" t="str">
        <f t="shared" ca="1" si="15"/>
        <v/>
      </c>
      <c r="H204" s="15" t="str">
        <f ca="1">IF(AND(F204="",G204=""),"",$H$11+SUM($F$12:F204)-SUM($G$12:G204))</f>
        <v/>
      </c>
      <c r="I204" s="1"/>
      <c r="J204" s="1"/>
    </row>
    <row r="205" spans="1:10" ht="18.75" customHeight="1" x14ac:dyDescent="0.35">
      <c r="A205" s="1"/>
      <c r="B205" s="11">
        <f t="shared" si="16"/>
        <v>194</v>
      </c>
      <c r="C205" s="114" t="str">
        <f t="shared" ca="1" si="11"/>
        <v/>
      </c>
      <c r="D205" s="12" t="str">
        <f t="shared" ca="1" si="12"/>
        <v/>
      </c>
      <c r="E205" s="13" t="str">
        <f t="shared" ca="1" si="13"/>
        <v/>
      </c>
      <c r="F205" s="14" t="str">
        <f t="shared" ca="1" si="14"/>
        <v/>
      </c>
      <c r="G205" s="14" t="str">
        <f t="shared" ca="1" si="15"/>
        <v/>
      </c>
      <c r="H205" s="15" t="str">
        <f ca="1">IF(AND(F205="",G205=""),"",$H$11+SUM($F$12:F205)-SUM($G$12:G205))</f>
        <v/>
      </c>
      <c r="I205" s="1"/>
      <c r="J205" s="1"/>
    </row>
    <row r="206" spans="1:10" ht="18.75" customHeight="1" x14ac:dyDescent="0.35">
      <c r="A206" s="1"/>
      <c r="B206" s="11">
        <f t="shared" si="16"/>
        <v>195</v>
      </c>
      <c r="C206" s="114" t="str">
        <f t="shared" ca="1" si="11"/>
        <v/>
      </c>
      <c r="D206" s="12" t="str">
        <f t="shared" ca="1" si="12"/>
        <v/>
      </c>
      <c r="E206" s="13" t="str">
        <f t="shared" ca="1" si="13"/>
        <v/>
      </c>
      <c r="F206" s="14" t="str">
        <f t="shared" ca="1" si="14"/>
        <v/>
      </c>
      <c r="G206" s="14" t="str">
        <f t="shared" ca="1" si="15"/>
        <v/>
      </c>
      <c r="H206" s="15" t="str">
        <f ca="1">IF(AND(F206="",G206=""),"",$H$11+SUM($F$12:F206)-SUM($G$12:G206))</f>
        <v/>
      </c>
      <c r="I206" s="1"/>
      <c r="J206" s="1"/>
    </row>
    <row r="207" spans="1:10" ht="18.75" customHeight="1" x14ac:dyDescent="0.35">
      <c r="A207" s="1"/>
      <c r="B207" s="11">
        <f t="shared" si="16"/>
        <v>196</v>
      </c>
      <c r="C207" s="114" t="str">
        <f t="shared" ca="1" si="11"/>
        <v/>
      </c>
      <c r="D207" s="12" t="str">
        <f t="shared" ca="1" si="12"/>
        <v/>
      </c>
      <c r="E207" s="13" t="str">
        <f t="shared" ca="1" si="13"/>
        <v/>
      </c>
      <c r="F207" s="14" t="str">
        <f t="shared" ca="1" si="14"/>
        <v/>
      </c>
      <c r="G207" s="14" t="str">
        <f t="shared" ca="1" si="15"/>
        <v/>
      </c>
      <c r="H207" s="15" t="str">
        <f ca="1">IF(AND(F207="",G207=""),"",$H$11+SUM($F$12:F207)-SUM($G$12:G207))</f>
        <v/>
      </c>
      <c r="I207" s="1"/>
      <c r="J207" s="1"/>
    </row>
    <row r="208" spans="1:10" ht="18.75" customHeight="1" x14ac:dyDescent="0.35">
      <c r="A208" s="1"/>
      <c r="B208" s="11">
        <f t="shared" si="16"/>
        <v>197</v>
      </c>
      <c r="C208" s="114" t="str">
        <f t="shared" ca="1" si="11"/>
        <v/>
      </c>
      <c r="D208" s="12" t="str">
        <f t="shared" ca="1" si="12"/>
        <v/>
      </c>
      <c r="E208" s="13" t="str">
        <f t="shared" ca="1" si="13"/>
        <v/>
      </c>
      <c r="F208" s="14" t="str">
        <f t="shared" ca="1" si="14"/>
        <v/>
      </c>
      <c r="G208" s="14" t="str">
        <f t="shared" ca="1" si="15"/>
        <v/>
      </c>
      <c r="H208" s="15" t="str">
        <f ca="1">IF(AND(F208="",G208=""),"",$H$11+SUM($F$12:F208)-SUM($G$12:G208))</f>
        <v/>
      </c>
      <c r="I208" s="1"/>
      <c r="J208" s="1"/>
    </row>
    <row r="209" spans="1:10" ht="18.75" customHeight="1" x14ac:dyDescent="0.35">
      <c r="A209" s="1"/>
      <c r="B209" s="11">
        <f t="shared" si="16"/>
        <v>198</v>
      </c>
      <c r="C209" s="114" t="str">
        <f t="shared" ca="1" si="11"/>
        <v/>
      </c>
      <c r="D209" s="12" t="str">
        <f t="shared" ca="1" si="12"/>
        <v/>
      </c>
      <c r="E209" s="13" t="str">
        <f t="shared" ca="1" si="13"/>
        <v/>
      </c>
      <c r="F209" s="14" t="str">
        <f t="shared" ca="1" si="14"/>
        <v/>
      </c>
      <c r="G209" s="14" t="str">
        <f t="shared" ca="1" si="15"/>
        <v/>
      </c>
      <c r="H209" s="15" t="str">
        <f ca="1">IF(AND(F209="",G209=""),"",$H$11+SUM($F$12:F209)-SUM($G$12:G209))</f>
        <v/>
      </c>
      <c r="I209" s="1"/>
      <c r="J209" s="1"/>
    </row>
    <row r="210" spans="1:10" ht="18.75" customHeight="1" x14ac:dyDescent="0.35">
      <c r="A210" s="1"/>
      <c r="B210" s="11">
        <f t="shared" si="16"/>
        <v>199</v>
      </c>
      <c r="C210" s="114" t="str">
        <f t="shared" ca="1" si="11"/>
        <v/>
      </c>
      <c r="D210" s="12" t="str">
        <f t="shared" ca="1" si="12"/>
        <v/>
      </c>
      <c r="E210" s="13" t="str">
        <f t="shared" ca="1" si="13"/>
        <v/>
      </c>
      <c r="F210" s="14" t="str">
        <f t="shared" ca="1" si="14"/>
        <v/>
      </c>
      <c r="G210" s="14" t="str">
        <f t="shared" ca="1" si="15"/>
        <v/>
      </c>
      <c r="H210" s="15" t="str">
        <f ca="1">IF(AND(F210="",G210=""),"",$H$11+SUM($F$12:F210)-SUM($G$12:G210))</f>
        <v/>
      </c>
      <c r="I210" s="1"/>
      <c r="J210" s="1"/>
    </row>
    <row r="211" spans="1:10" ht="18.75" customHeight="1" x14ac:dyDescent="0.35">
      <c r="A211" s="1"/>
      <c r="B211" s="11">
        <f t="shared" si="16"/>
        <v>200</v>
      </c>
      <c r="C211" s="114" t="str">
        <f t="shared" ca="1" si="11"/>
        <v/>
      </c>
      <c r="D211" s="12" t="str">
        <f t="shared" ca="1" si="12"/>
        <v/>
      </c>
      <c r="E211" s="13" t="str">
        <f t="shared" ca="1" si="13"/>
        <v/>
      </c>
      <c r="F211" s="14" t="str">
        <f t="shared" ca="1" si="14"/>
        <v/>
      </c>
      <c r="G211" s="14" t="str">
        <f t="shared" ca="1" si="15"/>
        <v/>
      </c>
      <c r="H211" s="15" t="str">
        <f ca="1">IF(AND(F211="",G211=""),"",$H$11+SUM($F$12:F211)-SUM($G$12:G211))</f>
        <v/>
      </c>
      <c r="I211" s="1"/>
      <c r="J211" s="1"/>
    </row>
    <row r="212" spans="1:10" ht="18.75" customHeight="1" x14ac:dyDescent="0.35">
      <c r="A212" s="1"/>
      <c r="B212" s="11">
        <f t="shared" si="16"/>
        <v>201</v>
      </c>
      <c r="C212" s="114" t="str">
        <f t="shared" ca="1" si="11"/>
        <v/>
      </c>
      <c r="D212" s="12" t="str">
        <f t="shared" ca="1" si="12"/>
        <v/>
      </c>
      <c r="E212" s="13" t="str">
        <f t="shared" ca="1" si="13"/>
        <v/>
      </c>
      <c r="F212" s="14" t="str">
        <f t="shared" ca="1" si="14"/>
        <v/>
      </c>
      <c r="G212" s="14" t="str">
        <f t="shared" ca="1" si="15"/>
        <v/>
      </c>
      <c r="H212" s="15" t="str">
        <f ca="1">IF(AND(F212="",G212=""),"",$H$11+SUM($F$12:F212)-SUM($G$12:G212))</f>
        <v/>
      </c>
      <c r="I212" s="1"/>
      <c r="J212" s="1"/>
    </row>
    <row r="213" spans="1:10" ht="18.75" customHeight="1" x14ac:dyDescent="0.35">
      <c r="A213" s="1"/>
      <c r="B213" s="11">
        <f t="shared" si="16"/>
        <v>202</v>
      </c>
      <c r="C213" s="114" t="str">
        <f t="shared" ca="1" si="11"/>
        <v/>
      </c>
      <c r="D213" s="12" t="str">
        <f t="shared" ca="1" si="12"/>
        <v/>
      </c>
      <c r="E213" s="13" t="str">
        <f t="shared" ca="1" si="13"/>
        <v/>
      </c>
      <c r="F213" s="14" t="str">
        <f t="shared" ca="1" si="14"/>
        <v/>
      </c>
      <c r="G213" s="14" t="str">
        <f t="shared" ca="1" si="15"/>
        <v/>
      </c>
      <c r="H213" s="15" t="str">
        <f ca="1">IF(AND(F213="",G213=""),"",$H$11+SUM($F$12:F213)-SUM($G$12:G213))</f>
        <v/>
      </c>
      <c r="I213" s="1"/>
      <c r="J213" s="1"/>
    </row>
    <row r="214" spans="1:10" ht="18.75" customHeight="1" x14ac:dyDescent="0.35">
      <c r="A214" s="1"/>
      <c r="B214" s="11">
        <f t="shared" si="16"/>
        <v>203</v>
      </c>
      <c r="C214" s="114" t="str">
        <f t="shared" ca="1" si="11"/>
        <v/>
      </c>
      <c r="D214" s="12" t="str">
        <f t="shared" ca="1" si="12"/>
        <v/>
      </c>
      <c r="E214" s="13" t="str">
        <f t="shared" ca="1" si="13"/>
        <v/>
      </c>
      <c r="F214" s="14" t="str">
        <f t="shared" ca="1" si="14"/>
        <v/>
      </c>
      <c r="G214" s="14" t="str">
        <f t="shared" ca="1" si="15"/>
        <v/>
      </c>
      <c r="H214" s="15" t="str">
        <f ca="1">IF(AND(F214="",G214=""),"",$H$11+SUM($F$12:F214)-SUM($G$12:G214))</f>
        <v/>
      </c>
      <c r="I214" s="1"/>
      <c r="J214" s="1"/>
    </row>
    <row r="215" spans="1:10" ht="18.75" customHeight="1" x14ac:dyDescent="0.35">
      <c r="A215" s="1"/>
      <c r="B215" s="11">
        <f t="shared" si="16"/>
        <v>204</v>
      </c>
      <c r="C215" s="114" t="str">
        <f t="shared" ca="1" si="11"/>
        <v/>
      </c>
      <c r="D215" s="12" t="str">
        <f t="shared" ca="1" si="12"/>
        <v/>
      </c>
      <c r="E215" s="13" t="str">
        <f t="shared" ca="1" si="13"/>
        <v/>
      </c>
      <c r="F215" s="14" t="str">
        <f t="shared" ca="1" si="14"/>
        <v/>
      </c>
      <c r="G215" s="14" t="str">
        <f t="shared" ca="1" si="15"/>
        <v/>
      </c>
      <c r="H215" s="15" t="str">
        <f ca="1">IF(AND(F215="",G215=""),"",$H$11+SUM($F$12:F215)-SUM($G$12:G215))</f>
        <v/>
      </c>
      <c r="I215" s="1"/>
      <c r="J215" s="1"/>
    </row>
    <row r="216" spans="1:10" ht="18.75" customHeight="1" x14ac:dyDescent="0.35">
      <c r="A216" s="1"/>
      <c r="B216" s="11">
        <f t="shared" si="16"/>
        <v>205</v>
      </c>
      <c r="C216" s="114" t="str">
        <f t="shared" ca="1" si="11"/>
        <v/>
      </c>
      <c r="D216" s="12" t="str">
        <f t="shared" ca="1" si="12"/>
        <v/>
      </c>
      <c r="E216" s="13" t="str">
        <f t="shared" ca="1" si="13"/>
        <v/>
      </c>
      <c r="F216" s="14" t="str">
        <f t="shared" ca="1" si="14"/>
        <v/>
      </c>
      <c r="G216" s="14" t="str">
        <f t="shared" ca="1" si="15"/>
        <v/>
      </c>
      <c r="H216" s="15" t="str">
        <f ca="1">IF(AND(F216="",G216=""),"",$H$11+SUM($F$12:F216)-SUM($G$12:G216))</f>
        <v/>
      </c>
      <c r="I216" s="1"/>
      <c r="J216" s="1"/>
    </row>
    <row r="217" spans="1:10" ht="18.75" customHeight="1" x14ac:dyDescent="0.35">
      <c r="A217" s="1"/>
      <c r="B217" s="11">
        <f t="shared" si="16"/>
        <v>206</v>
      </c>
      <c r="C217" s="114" t="str">
        <f t="shared" ca="1" si="11"/>
        <v/>
      </c>
      <c r="D217" s="12" t="str">
        <f t="shared" ca="1" si="12"/>
        <v/>
      </c>
      <c r="E217" s="13" t="str">
        <f t="shared" ca="1" si="13"/>
        <v/>
      </c>
      <c r="F217" s="14" t="str">
        <f t="shared" ca="1" si="14"/>
        <v/>
      </c>
      <c r="G217" s="14" t="str">
        <f t="shared" ca="1" si="15"/>
        <v/>
      </c>
      <c r="H217" s="15" t="str">
        <f ca="1">IF(AND(F217="",G217=""),"",$H$11+SUM($F$12:F217)-SUM($G$12:G217))</f>
        <v/>
      </c>
      <c r="I217" s="1"/>
      <c r="J217" s="1"/>
    </row>
    <row r="218" spans="1:10" ht="18.75" customHeight="1" x14ac:dyDescent="0.35">
      <c r="A218" s="1"/>
      <c r="B218" s="11">
        <f t="shared" si="16"/>
        <v>207</v>
      </c>
      <c r="C218" s="114" t="str">
        <f t="shared" ca="1" si="11"/>
        <v/>
      </c>
      <c r="D218" s="12" t="str">
        <f t="shared" ca="1" si="12"/>
        <v/>
      </c>
      <c r="E218" s="13" t="str">
        <f t="shared" ca="1" si="13"/>
        <v/>
      </c>
      <c r="F218" s="14" t="str">
        <f t="shared" ca="1" si="14"/>
        <v/>
      </c>
      <c r="G218" s="14" t="str">
        <f t="shared" ca="1" si="15"/>
        <v/>
      </c>
      <c r="H218" s="15" t="str">
        <f ca="1">IF(AND(F218="",G218=""),"",$H$11+SUM($F$12:F218)-SUM($G$12:G218))</f>
        <v/>
      </c>
      <c r="I218" s="1"/>
      <c r="J218" s="1"/>
    </row>
    <row r="219" spans="1:10" ht="18.75" customHeight="1" x14ac:dyDescent="0.35">
      <c r="A219" s="1"/>
      <c r="B219" s="11">
        <f t="shared" si="16"/>
        <v>208</v>
      </c>
      <c r="C219" s="114" t="str">
        <f t="shared" ca="1" si="11"/>
        <v/>
      </c>
      <c r="D219" s="12" t="str">
        <f t="shared" ca="1" si="12"/>
        <v/>
      </c>
      <c r="E219" s="13" t="str">
        <f t="shared" ca="1" si="13"/>
        <v/>
      </c>
      <c r="F219" s="14" t="str">
        <f t="shared" ca="1" si="14"/>
        <v/>
      </c>
      <c r="G219" s="14" t="str">
        <f t="shared" ca="1" si="15"/>
        <v/>
      </c>
      <c r="H219" s="15" t="str">
        <f ca="1">IF(AND(F219="",G219=""),"",$H$11+SUM($F$12:F219)-SUM($G$12:G219))</f>
        <v/>
      </c>
      <c r="I219" s="1"/>
      <c r="J219" s="1"/>
    </row>
    <row r="220" spans="1:10" ht="18.75" customHeight="1" x14ac:dyDescent="0.35">
      <c r="A220" s="1"/>
      <c r="B220" s="11">
        <f t="shared" si="16"/>
        <v>209</v>
      </c>
      <c r="C220" s="114" t="str">
        <f t="shared" ca="1" si="11"/>
        <v/>
      </c>
      <c r="D220" s="12" t="str">
        <f t="shared" ca="1" si="12"/>
        <v/>
      </c>
      <c r="E220" s="13" t="str">
        <f t="shared" ca="1" si="13"/>
        <v/>
      </c>
      <c r="F220" s="14" t="str">
        <f t="shared" ca="1" si="14"/>
        <v/>
      </c>
      <c r="G220" s="14" t="str">
        <f t="shared" ca="1" si="15"/>
        <v/>
      </c>
      <c r="H220" s="15" t="str">
        <f ca="1">IF(AND(F220="",G220=""),"",$H$11+SUM($F$12:F220)-SUM($G$12:G220))</f>
        <v/>
      </c>
      <c r="I220" s="1"/>
      <c r="J220" s="1"/>
    </row>
    <row r="221" spans="1:10" ht="18.75" customHeight="1" x14ac:dyDescent="0.35">
      <c r="A221" s="1"/>
      <c r="B221" s="11">
        <f t="shared" si="16"/>
        <v>210</v>
      </c>
      <c r="C221" s="114" t="str">
        <f t="shared" ca="1" si="11"/>
        <v/>
      </c>
      <c r="D221" s="12" t="str">
        <f t="shared" ca="1" si="12"/>
        <v/>
      </c>
      <c r="E221" s="13" t="str">
        <f t="shared" ca="1" si="13"/>
        <v/>
      </c>
      <c r="F221" s="14" t="str">
        <f t="shared" ca="1" si="14"/>
        <v/>
      </c>
      <c r="G221" s="14" t="str">
        <f t="shared" ca="1" si="15"/>
        <v/>
      </c>
      <c r="H221" s="15" t="str">
        <f ca="1">IF(AND(F221="",G221=""),"",$H$11+SUM($F$12:F221)-SUM($G$12:G221))</f>
        <v/>
      </c>
      <c r="I221" s="1"/>
      <c r="J221" s="1"/>
    </row>
    <row r="222" spans="1:10" ht="18.75" customHeight="1" x14ac:dyDescent="0.35">
      <c r="A222" s="1"/>
      <c r="B222" s="11">
        <f t="shared" si="16"/>
        <v>211</v>
      </c>
      <c r="C222" s="114" t="str">
        <f t="shared" ca="1" si="11"/>
        <v/>
      </c>
      <c r="D222" s="12" t="str">
        <f t="shared" ca="1" si="12"/>
        <v/>
      </c>
      <c r="E222" s="13" t="str">
        <f t="shared" ca="1" si="13"/>
        <v/>
      </c>
      <c r="F222" s="14" t="str">
        <f t="shared" ca="1" si="14"/>
        <v/>
      </c>
      <c r="G222" s="14" t="str">
        <f t="shared" ca="1" si="15"/>
        <v/>
      </c>
      <c r="H222" s="15" t="str">
        <f ca="1">IF(AND(F222="",G222=""),"",$H$11+SUM($F$12:F222)-SUM($G$12:G222))</f>
        <v/>
      </c>
      <c r="I222" s="1"/>
      <c r="J222" s="1"/>
    </row>
    <row r="223" spans="1:10" ht="18.75" customHeight="1" x14ac:dyDescent="0.35">
      <c r="A223" s="1"/>
      <c r="B223" s="11">
        <f t="shared" si="16"/>
        <v>212</v>
      </c>
      <c r="C223" s="114" t="str">
        <f t="shared" ca="1" si="11"/>
        <v/>
      </c>
      <c r="D223" s="12" t="str">
        <f t="shared" ca="1" si="12"/>
        <v/>
      </c>
      <c r="E223" s="13" t="str">
        <f t="shared" ca="1" si="13"/>
        <v/>
      </c>
      <c r="F223" s="14" t="str">
        <f t="shared" ca="1" si="14"/>
        <v/>
      </c>
      <c r="G223" s="14" t="str">
        <f t="shared" ca="1" si="15"/>
        <v/>
      </c>
      <c r="H223" s="15" t="str">
        <f ca="1">IF(AND(F223="",G223=""),"",$H$11+SUM($F$12:F223)-SUM($G$12:G223))</f>
        <v/>
      </c>
      <c r="I223" s="1"/>
      <c r="J223" s="1"/>
    </row>
    <row r="224" spans="1:10" ht="18.75" customHeight="1" x14ac:dyDescent="0.35">
      <c r="A224" s="1"/>
      <c r="B224" s="11">
        <f t="shared" si="16"/>
        <v>213</v>
      </c>
      <c r="C224" s="114" t="str">
        <f t="shared" ca="1" si="11"/>
        <v/>
      </c>
      <c r="D224" s="12" t="str">
        <f t="shared" ca="1" si="12"/>
        <v/>
      </c>
      <c r="E224" s="13" t="str">
        <f t="shared" ca="1" si="13"/>
        <v/>
      </c>
      <c r="F224" s="14" t="str">
        <f t="shared" ca="1" si="14"/>
        <v/>
      </c>
      <c r="G224" s="14" t="str">
        <f t="shared" ca="1" si="15"/>
        <v/>
      </c>
      <c r="H224" s="15" t="str">
        <f ca="1">IF(AND(F224="",G224=""),"",$H$11+SUM($F$12:F224)-SUM($G$12:G224))</f>
        <v/>
      </c>
      <c r="I224" s="1"/>
      <c r="J224" s="1"/>
    </row>
    <row r="225" spans="1:10" ht="18.75" customHeight="1" x14ac:dyDescent="0.35">
      <c r="A225" s="1"/>
      <c r="B225" s="11">
        <f t="shared" si="16"/>
        <v>214</v>
      </c>
      <c r="C225" s="114" t="str">
        <f t="shared" ca="1" si="11"/>
        <v/>
      </c>
      <c r="D225" s="12" t="str">
        <f t="shared" ca="1" si="12"/>
        <v/>
      </c>
      <c r="E225" s="13" t="str">
        <f t="shared" ca="1" si="13"/>
        <v/>
      </c>
      <c r="F225" s="14" t="str">
        <f t="shared" ca="1" si="14"/>
        <v/>
      </c>
      <c r="G225" s="14" t="str">
        <f t="shared" ca="1" si="15"/>
        <v/>
      </c>
      <c r="H225" s="15" t="str">
        <f ca="1">IF(AND(F225="",G225=""),"",$H$11+SUM($F$12:F225)-SUM($G$12:G225))</f>
        <v/>
      </c>
      <c r="I225" s="1"/>
      <c r="J225" s="1"/>
    </row>
    <row r="226" spans="1:10" ht="18.75" customHeight="1" x14ac:dyDescent="0.35">
      <c r="A226" s="1"/>
      <c r="B226" s="11">
        <f t="shared" si="16"/>
        <v>215</v>
      </c>
      <c r="C226" s="114" t="str">
        <f t="shared" ca="1" si="11"/>
        <v/>
      </c>
      <c r="D226" s="12" t="str">
        <f t="shared" ca="1" si="12"/>
        <v/>
      </c>
      <c r="E226" s="13" t="str">
        <f t="shared" ca="1" si="13"/>
        <v/>
      </c>
      <c r="F226" s="14" t="str">
        <f t="shared" ca="1" si="14"/>
        <v/>
      </c>
      <c r="G226" s="14" t="str">
        <f t="shared" ca="1" si="15"/>
        <v/>
      </c>
      <c r="H226" s="15" t="str">
        <f ca="1">IF(AND(F226="",G226=""),"",$H$11+SUM($F$12:F226)-SUM($G$12:G226))</f>
        <v/>
      </c>
      <c r="I226" s="1"/>
      <c r="J226" s="1"/>
    </row>
    <row r="227" spans="1:10" ht="18.75" customHeight="1" x14ac:dyDescent="0.35">
      <c r="A227" s="1"/>
      <c r="B227" s="11">
        <f t="shared" si="16"/>
        <v>216</v>
      </c>
      <c r="C227" s="114" t="str">
        <f t="shared" ca="1" si="11"/>
        <v/>
      </c>
      <c r="D227" s="12" t="str">
        <f t="shared" ca="1" si="12"/>
        <v/>
      </c>
      <c r="E227" s="13" t="str">
        <f t="shared" ca="1" si="13"/>
        <v/>
      </c>
      <c r="F227" s="14" t="str">
        <f t="shared" ca="1" si="14"/>
        <v/>
      </c>
      <c r="G227" s="14" t="str">
        <f t="shared" ca="1" si="15"/>
        <v/>
      </c>
      <c r="H227" s="15" t="str">
        <f ca="1">IF(AND(F227="",G227=""),"",$H$11+SUM($F$12:F227)-SUM($G$12:G227))</f>
        <v/>
      </c>
      <c r="I227" s="1"/>
      <c r="J227" s="1"/>
    </row>
    <row r="228" spans="1:10" ht="18.75" customHeight="1" x14ac:dyDescent="0.35">
      <c r="A228" s="1"/>
      <c r="B228" s="11">
        <f t="shared" si="16"/>
        <v>217</v>
      </c>
      <c r="C228" s="114" t="str">
        <f t="shared" ca="1" si="11"/>
        <v/>
      </c>
      <c r="D228" s="12" t="str">
        <f t="shared" ca="1" si="12"/>
        <v/>
      </c>
      <c r="E228" s="13" t="str">
        <f t="shared" ca="1" si="13"/>
        <v/>
      </c>
      <c r="F228" s="14" t="str">
        <f t="shared" ca="1" si="14"/>
        <v/>
      </c>
      <c r="G228" s="14" t="str">
        <f t="shared" ca="1" si="15"/>
        <v/>
      </c>
      <c r="H228" s="15" t="str">
        <f ca="1">IF(AND(F228="",G228=""),"",$H$11+SUM($F$12:F228)-SUM($G$12:G228))</f>
        <v/>
      </c>
      <c r="I228" s="1"/>
      <c r="J228" s="1"/>
    </row>
    <row r="229" spans="1:10" ht="18.75" customHeight="1" x14ac:dyDescent="0.35">
      <c r="A229" s="1"/>
      <c r="B229" s="11">
        <f t="shared" si="16"/>
        <v>218</v>
      </c>
      <c r="C229" s="114" t="str">
        <f t="shared" ca="1" si="11"/>
        <v/>
      </c>
      <c r="D229" s="12" t="str">
        <f t="shared" ca="1" si="12"/>
        <v/>
      </c>
      <c r="E229" s="13" t="str">
        <f t="shared" ca="1" si="13"/>
        <v/>
      </c>
      <c r="F229" s="14" t="str">
        <f t="shared" ca="1" si="14"/>
        <v/>
      </c>
      <c r="G229" s="14" t="str">
        <f t="shared" ca="1" si="15"/>
        <v/>
      </c>
      <c r="H229" s="15" t="str">
        <f ca="1">IF(AND(F229="",G229=""),"",$H$11+SUM($F$12:F229)-SUM($G$12:G229))</f>
        <v/>
      </c>
      <c r="I229" s="1"/>
      <c r="J229" s="1"/>
    </row>
    <row r="230" spans="1:10" ht="18.75" customHeight="1" x14ac:dyDescent="0.35">
      <c r="A230" s="1"/>
      <c r="B230" s="11">
        <f t="shared" si="16"/>
        <v>219</v>
      </c>
      <c r="C230" s="114" t="str">
        <f t="shared" ca="1" si="11"/>
        <v/>
      </c>
      <c r="D230" s="12" t="str">
        <f t="shared" ca="1" si="12"/>
        <v/>
      </c>
      <c r="E230" s="13" t="str">
        <f t="shared" ca="1" si="13"/>
        <v/>
      </c>
      <c r="F230" s="14" t="str">
        <f t="shared" ca="1" si="14"/>
        <v/>
      </c>
      <c r="G230" s="14" t="str">
        <f t="shared" ca="1" si="15"/>
        <v/>
      </c>
      <c r="H230" s="15" t="str">
        <f ca="1">IF(AND(F230="",G230=""),"",$H$11+SUM($F$12:F230)-SUM($G$12:G230))</f>
        <v/>
      </c>
      <c r="I230" s="1"/>
      <c r="J230" s="1"/>
    </row>
    <row r="231" spans="1:10" ht="18.75" customHeight="1" x14ac:dyDescent="0.35">
      <c r="A231" s="1"/>
      <c r="B231" s="11">
        <f t="shared" si="16"/>
        <v>220</v>
      </c>
      <c r="C231" s="114" t="str">
        <f t="shared" ca="1" si="11"/>
        <v/>
      </c>
      <c r="D231" s="12" t="str">
        <f t="shared" ca="1" si="12"/>
        <v/>
      </c>
      <c r="E231" s="13" t="str">
        <f t="shared" ca="1" si="13"/>
        <v/>
      </c>
      <c r="F231" s="14" t="str">
        <f t="shared" ca="1" si="14"/>
        <v/>
      </c>
      <c r="G231" s="14" t="str">
        <f t="shared" ca="1" si="15"/>
        <v/>
      </c>
      <c r="H231" s="15" t="str">
        <f ca="1">IF(AND(F231="",G231=""),"",$H$11+SUM($F$12:F231)-SUM($G$12:G231))</f>
        <v/>
      </c>
      <c r="I231" s="1"/>
      <c r="J231" s="1"/>
    </row>
    <row r="232" spans="1:10" ht="18.75" customHeight="1" x14ac:dyDescent="0.35">
      <c r="A232" s="1"/>
      <c r="B232" s="11">
        <f t="shared" si="16"/>
        <v>221</v>
      </c>
      <c r="C232" s="114" t="str">
        <f t="shared" ca="1" si="11"/>
        <v/>
      </c>
      <c r="D232" s="12" t="str">
        <f t="shared" ca="1" si="12"/>
        <v/>
      </c>
      <c r="E232" s="13" t="str">
        <f t="shared" ca="1" si="13"/>
        <v/>
      </c>
      <c r="F232" s="14" t="str">
        <f t="shared" ca="1" si="14"/>
        <v/>
      </c>
      <c r="G232" s="14" t="str">
        <f t="shared" ca="1" si="15"/>
        <v/>
      </c>
      <c r="H232" s="15" t="str">
        <f ca="1">IF(AND(F232="",G232=""),"",$H$11+SUM($F$12:F232)-SUM($G$12:G232))</f>
        <v/>
      </c>
      <c r="I232" s="1"/>
      <c r="J232" s="1"/>
    </row>
    <row r="233" spans="1:10" ht="18.75" customHeight="1" x14ac:dyDescent="0.35">
      <c r="A233" s="1"/>
      <c r="B233" s="11">
        <f t="shared" si="16"/>
        <v>222</v>
      </c>
      <c r="C233" s="114" t="str">
        <f t="shared" ca="1" si="11"/>
        <v/>
      </c>
      <c r="D233" s="12" t="str">
        <f t="shared" ca="1" si="12"/>
        <v/>
      </c>
      <c r="E233" s="13" t="str">
        <f t="shared" ca="1" si="13"/>
        <v/>
      </c>
      <c r="F233" s="14" t="str">
        <f t="shared" ca="1" si="14"/>
        <v/>
      </c>
      <c r="G233" s="14" t="str">
        <f t="shared" ca="1" si="15"/>
        <v/>
      </c>
      <c r="H233" s="15" t="str">
        <f ca="1">IF(AND(F233="",G233=""),"",$H$11+SUM($F$12:F233)-SUM($G$12:G233))</f>
        <v/>
      </c>
      <c r="I233" s="1"/>
      <c r="J233" s="1"/>
    </row>
    <row r="234" spans="1:10" ht="18.75" customHeight="1" x14ac:dyDescent="0.35">
      <c r="A234" s="1"/>
      <c r="B234" s="11">
        <f t="shared" si="16"/>
        <v>223</v>
      </c>
      <c r="C234" s="114" t="str">
        <f t="shared" ca="1" si="11"/>
        <v/>
      </c>
      <c r="D234" s="12" t="str">
        <f t="shared" ca="1" si="12"/>
        <v/>
      </c>
      <c r="E234" s="13" t="str">
        <f t="shared" ca="1" si="13"/>
        <v/>
      </c>
      <c r="F234" s="14" t="str">
        <f t="shared" ca="1" si="14"/>
        <v/>
      </c>
      <c r="G234" s="14" t="str">
        <f t="shared" ca="1" si="15"/>
        <v/>
      </c>
      <c r="H234" s="15" t="str">
        <f ca="1">IF(AND(F234="",G234=""),"",$H$11+SUM($F$12:F234)-SUM($G$12:G234))</f>
        <v/>
      </c>
      <c r="I234" s="1"/>
      <c r="J234" s="1"/>
    </row>
    <row r="235" spans="1:10" ht="18.75" customHeight="1" x14ac:dyDescent="0.35">
      <c r="A235" s="1"/>
      <c r="B235" s="11">
        <f t="shared" si="16"/>
        <v>224</v>
      </c>
      <c r="C235" s="114" t="str">
        <f t="shared" ca="1" si="11"/>
        <v/>
      </c>
      <c r="D235" s="12" t="str">
        <f t="shared" ca="1" si="12"/>
        <v/>
      </c>
      <c r="E235" s="13" t="str">
        <f t="shared" ca="1" si="13"/>
        <v/>
      </c>
      <c r="F235" s="14" t="str">
        <f t="shared" ca="1" si="14"/>
        <v/>
      </c>
      <c r="G235" s="14" t="str">
        <f t="shared" ca="1" si="15"/>
        <v/>
      </c>
      <c r="H235" s="15" t="str">
        <f ca="1">IF(AND(F235="",G235=""),"",$H$11+SUM($F$12:F235)-SUM($G$12:G235))</f>
        <v/>
      </c>
      <c r="I235" s="1"/>
      <c r="J235" s="1"/>
    </row>
    <row r="236" spans="1:10" ht="18.75" customHeight="1" x14ac:dyDescent="0.35">
      <c r="A236" s="1"/>
      <c r="B236" s="11">
        <f t="shared" si="16"/>
        <v>225</v>
      </c>
      <c r="C236" s="114" t="str">
        <f t="shared" ca="1" si="11"/>
        <v/>
      </c>
      <c r="D236" s="12" t="str">
        <f t="shared" ca="1" si="12"/>
        <v/>
      </c>
      <c r="E236" s="13" t="str">
        <f t="shared" ca="1" si="13"/>
        <v/>
      </c>
      <c r="F236" s="14" t="str">
        <f t="shared" ca="1" si="14"/>
        <v/>
      </c>
      <c r="G236" s="14" t="str">
        <f t="shared" ca="1" si="15"/>
        <v/>
      </c>
      <c r="H236" s="15" t="str">
        <f ca="1">IF(AND(F236="",G236=""),"",$H$11+SUM($F$12:F236)-SUM($G$12:G236))</f>
        <v/>
      </c>
      <c r="I236" s="1"/>
      <c r="J236" s="1"/>
    </row>
    <row r="237" spans="1:10" ht="18.75" customHeight="1" x14ac:dyDescent="0.35">
      <c r="A237" s="1"/>
      <c r="B237" s="11">
        <f t="shared" si="16"/>
        <v>226</v>
      </c>
      <c r="C237" s="114" t="str">
        <f t="shared" ca="1" si="11"/>
        <v/>
      </c>
      <c r="D237" s="12" t="str">
        <f t="shared" ca="1" si="12"/>
        <v/>
      </c>
      <c r="E237" s="13" t="str">
        <f t="shared" ca="1" si="13"/>
        <v/>
      </c>
      <c r="F237" s="14" t="str">
        <f t="shared" ca="1" si="14"/>
        <v/>
      </c>
      <c r="G237" s="14" t="str">
        <f t="shared" ca="1" si="15"/>
        <v/>
      </c>
      <c r="H237" s="15" t="str">
        <f ca="1">IF(AND(F237="",G237=""),"",$H$11+SUM($F$12:F237)-SUM($G$12:G237))</f>
        <v/>
      </c>
      <c r="I237" s="1"/>
      <c r="J237" s="1"/>
    </row>
    <row r="238" spans="1:10" ht="18.75" customHeight="1" x14ac:dyDescent="0.35">
      <c r="A238" s="1"/>
      <c r="B238" s="11">
        <f t="shared" si="16"/>
        <v>227</v>
      </c>
      <c r="C238" s="114" t="str">
        <f t="shared" ca="1" si="11"/>
        <v/>
      </c>
      <c r="D238" s="12" t="str">
        <f t="shared" ca="1" si="12"/>
        <v/>
      </c>
      <c r="E238" s="13" t="str">
        <f t="shared" ca="1" si="13"/>
        <v/>
      </c>
      <c r="F238" s="14" t="str">
        <f t="shared" ca="1" si="14"/>
        <v/>
      </c>
      <c r="G238" s="14" t="str">
        <f t="shared" ca="1" si="15"/>
        <v/>
      </c>
      <c r="H238" s="15" t="str">
        <f ca="1">IF(AND(F238="",G238=""),"",$H$11+SUM($F$12:F238)-SUM($G$12:G238))</f>
        <v/>
      </c>
      <c r="I238" s="1"/>
      <c r="J238" s="1"/>
    </row>
    <row r="239" spans="1:10" ht="18.75" customHeight="1" x14ac:dyDescent="0.35">
      <c r="A239" s="1"/>
      <c r="B239" s="11">
        <f t="shared" si="16"/>
        <v>228</v>
      </c>
      <c r="C239" s="114" t="str">
        <f t="shared" ca="1" si="11"/>
        <v/>
      </c>
      <c r="D239" s="12" t="str">
        <f t="shared" ca="1" si="12"/>
        <v/>
      </c>
      <c r="E239" s="13" t="str">
        <f t="shared" ca="1" si="13"/>
        <v/>
      </c>
      <c r="F239" s="14" t="str">
        <f t="shared" ca="1" si="14"/>
        <v/>
      </c>
      <c r="G239" s="14" t="str">
        <f t="shared" ca="1" si="15"/>
        <v/>
      </c>
      <c r="H239" s="15" t="str">
        <f ca="1">IF(AND(F239="",G239=""),"",$H$11+SUM($F$12:F239)-SUM($G$12:G239))</f>
        <v/>
      </c>
      <c r="I239" s="1"/>
      <c r="J239" s="1"/>
    </row>
    <row r="240" spans="1:10" ht="18.75" customHeight="1" x14ac:dyDescent="0.35">
      <c r="A240" s="1"/>
      <c r="B240" s="11">
        <f t="shared" si="16"/>
        <v>229</v>
      </c>
      <c r="C240" s="114" t="str">
        <f t="shared" ca="1" si="11"/>
        <v/>
      </c>
      <c r="D240" s="12" t="str">
        <f t="shared" ca="1" si="12"/>
        <v/>
      </c>
      <c r="E240" s="13" t="str">
        <f t="shared" ca="1" si="13"/>
        <v/>
      </c>
      <c r="F240" s="14" t="str">
        <f t="shared" ca="1" si="14"/>
        <v/>
      </c>
      <c r="G240" s="14" t="str">
        <f t="shared" ca="1" si="15"/>
        <v/>
      </c>
      <c r="H240" s="15" t="str">
        <f ca="1">IF(AND(F240="",G240=""),"",$H$11+SUM($F$12:F240)-SUM($G$12:G240))</f>
        <v/>
      </c>
      <c r="I240" s="1"/>
      <c r="J240" s="1"/>
    </row>
    <row r="241" spans="1:10" ht="18.75" customHeight="1" x14ac:dyDescent="0.35">
      <c r="A241" s="1"/>
      <c r="B241" s="11">
        <f t="shared" si="16"/>
        <v>230</v>
      </c>
      <c r="C241" s="114" t="str">
        <f t="shared" ca="1" si="11"/>
        <v/>
      </c>
      <c r="D241" s="12" t="str">
        <f t="shared" ca="1" si="12"/>
        <v/>
      </c>
      <c r="E241" s="13" t="str">
        <f t="shared" ca="1" si="13"/>
        <v/>
      </c>
      <c r="F241" s="14" t="str">
        <f t="shared" ca="1" si="14"/>
        <v/>
      </c>
      <c r="G241" s="14" t="str">
        <f t="shared" ca="1" si="15"/>
        <v/>
      </c>
      <c r="H241" s="15" t="str">
        <f ca="1">IF(AND(F241="",G241=""),"",$H$11+SUM($F$12:F241)-SUM($G$12:G241))</f>
        <v/>
      </c>
      <c r="I241" s="1"/>
      <c r="J241" s="1"/>
    </row>
    <row r="242" spans="1:10" ht="18.75" customHeight="1" x14ac:dyDescent="0.35">
      <c r="A242" s="1"/>
      <c r="B242" s="11">
        <f t="shared" si="16"/>
        <v>231</v>
      </c>
      <c r="C242" s="114" t="str">
        <f t="shared" ca="1" si="11"/>
        <v/>
      </c>
      <c r="D242" s="12" t="str">
        <f t="shared" ca="1" si="12"/>
        <v/>
      </c>
      <c r="E242" s="13" t="str">
        <f t="shared" ca="1" si="13"/>
        <v/>
      </c>
      <c r="F242" s="14" t="str">
        <f t="shared" ca="1" si="14"/>
        <v/>
      </c>
      <c r="G242" s="14" t="str">
        <f t="shared" ca="1" si="15"/>
        <v/>
      </c>
      <c r="H242" s="15" t="str">
        <f ca="1">IF(AND(F242="",G242=""),"",$H$11+SUM($F$12:F242)-SUM($G$12:G242))</f>
        <v/>
      </c>
      <c r="I242" s="1"/>
      <c r="J242" s="1"/>
    </row>
    <row r="243" spans="1:10" ht="18.75" customHeight="1" x14ac:dyDescent="0.35">
      <c r="A243" s="1"/>
      <c r="B243" s="11">
        <f t="shared" si="16"/>
        <v>232</v>
      </c>
      <c r="C243" s="114" t="str">
        <f t="shared" ca="1" si="11"/>
        <v/>
      </c>
      <c r="D243" s="12" t="str">
        <f t="shared" ca="1" si="12"/>
        <v/>
      </c>
      <c r="E243" s="13" t="str">
        <f t="shared" ca="1" si="13"/>
        <v/>
      </c>
      <c r="F243" s="14" t="str">
        <f t="shared" ca="1" si="14"/>
        <v/>
      </c>
      <c r="G243" s="14" t="str">
        <f t="shared" ca="1" si="15"/>
        <v/>
      </c>
      <c r="H243" s="15" t="str">
        <f ca="1">IF(AND(F243="",G243=""),"",$H$11+SUM($F$12:F243)-SUM($G$12:G243))</f>
        <v/>
      </c>
      <c r="I243" s="1"/>
      <c r="J243" s="1"/>
    </row>
    <row r="244" spans="1:10" ht="18.75" customHeight="1" x14ac:dyDescent="0.35">
      <c r="A244" s="1"/>
      <c r="B244" s="11">
        <f t="shared" si="16"/>
        <v>233</v>
      </c>
      <c r="C244" s="114" t="str">
        <f t="shared" ca="1" si="11"/>
        <v/>
      </c>
      <c r="D244" s="12" t="str">
        <f t="shared" ca="1" si="12"/>
        <v/>
      </c>
      <c r="E244" s="13" t="str">
        <f t="shared" ca="1" si="13"/>
        <v/>
      </c>
      <c r="F244" s="14" t="str">
        <f t="shared" ca="1" si="14"/>
        <v/>
      </c>
      <c r="G244" s="14" t="str">
        <f t="shared" ca="1" si="15"/>
        <v/>
      </c>
      <c r="H244" s="15" t="str">
        <f ca="1">IF(AND(F244="",G244=""),"",$H$11+SUM($F$12:F244)-SUM($G$12:G244))</f>
        <v/>
      </c>
      <c r="I244" s="1"/>
      <c r="J244" s="1"/>
    </row>
    <row r="245" spans="1:10" ht="18.75" customHeight="1" x14ac:dyDescent="0.35">
      <c r="A245" s="1"/>
      <c r="B245" s="11">
        <f t="shared" si="16"/>
        <v>234</v>
      </c>
      <c r="C245" s="114" t="str">
        <f t="shared" ca="1" si="11"/>
        <v/>
      </c>
      <c r="D245" s="12" t="str">
        <f t="shared" ca="1" si="12"/>
        <v/>
      </c>
      <c r="E245" s="13" t="str">
        <f t="shared" ca="1" si="13"/>
        <v/>
      </c>
      <c r="F245" s="14" t="str">
        <f t="shared" ca="1" si="14"/>
        <v/>
      </c>
      <c r="G245" s="14" t="str">
        <f t="shared" ca="1" si="15"/>
        <v/>
      </c>
      <c r="H245" s="15" t="str">
        <f ca="1">IF(AND(F245="",G245=""),"",$H$11+SUM($F$12:F245)-SUM($G$12:G245))</f>
        <v/>
      </c>
      <c r="I245" s="1"/>
      <c r="J245" s="1"/>
    </row>
    <row r="246" spans="1:10" ht="18.75" customHeight="1" x14ac:dyDescent="0.35">
      <c r="A246" s="1"/>
      <c r="B246" s="11">
        <f t="shared" si="16"/>
        <v>235</v>
      </c>
      <c r="C246" s="114" t="str">
        <f t="shared" ca="1" si="11"/>
        <v/>
      </c>
      <c r="D246" s="12" t="str">
        <f t="shared" ca="1" si="12"/>
        <v/>
      </c>
      <c r="E246" s="13" t="str">
        <f t="shared" ca="1" si="13"/>
        <v/>
      </c>
      <c r="F246" s="14" t="str">
        <f t="shared" ca="1" si="14"/>
        <v/>
      </c>
      <c r="G246" s="14" t="str">
        <f t="shared" ca="1" si="15"/>
        <v/>
      </c>
      <c r="H246" s="15" t="str">
        <f ca="1">IF(AND(F246="",G246=""),"",$H$11+SUM($F$12:F246)-SUM($G$12:G246))</f>
        <v/>
      </c>
      <c r="I246" s="1"/>
      <c r="J246" s="1"/>
    </row>
    <row r="247" spans="1:10" ht="18.75" customHeight="1" x14ac:dyDescent="0.35">
      <c r="A247" s="1"/>
      <c r="B247" s="11">
        <f t="shared" si="16"/>
        <v>236</v>
      </c>
      <c r="C247" s="114" t="str">
        <f t="shared" ca="1" si="11"/>
        <v/>
      </c>
      <c r="D247" s="12" t="str">
        <f t="shared" ca="1" si="12"/>
        <v/>
      </c>
      <c r="E247" s="13" t="str">
        <f t="shared" ca="1" si="13"/>
        <v/>
      </c>
      <c r="F247" s="14" t="str">
        <f t="shared" ca="1" si="14"/>
        <v/>
      </c>
      <c r="G247" s="14" t="str">
        <f t="shared" ca="1" si="15"/>
        <v/>
      </c>
      <c r="H247" s="15" t="str">
        <f ca="1">IF(AND(F247="",G247=""),"",$H$11+SUM($F$12:F247)-SUM($G$12:G247))</f>
        <v/>
      </c>
      <c r="I247" s="1"/>
      <c r="J247" s="1"/>
    </row>
    <row r="248" spans="1:10" ht="18.75" customHeight="1" x14ac:dyDescent="0.35">
      <c r="A248" s="1"/>
      <c r="B248" s="11">
        <f t="shared" si="16"/>
        <v>237</v>
      </c>
      <c r="C248" s="114" t="str">
        <f t="shared" ca="1" si="11"/>
        <v/>
      </c>
      <c r="D248" s="12" t="str">
        <f t="shared" ca="1" si="12"/>
        <v/>
      </c>
      <c r="E248" s="13" t="str">
        <f t="shared" ca="1" si="13"/>
        <v/>
      </c>
      <c r="F248" s="14" t="str">
        <f t="shared" ca="1" si="14"/>
        <v/>
      </c>
      <c r="G248" s="14" t="str">
        <f t="shared" ca="1" si="15"/>
        <v/>
      </c>
      <c r="H248" s="15" t="str">
        <f ca="1">IF(AND(F248="",G248=""),"",$H$11+SUM($F$12:F248)-SUM($G$12:G248))</f>
        <v/>
      </c>
      <c r="I248" s="1"/>
      <c r="J248" s="1"/>
    </row>
    <row r="249" spans="1:10" ht="18.75" customHeight="1" x14ac:dyDescent="0.35">
      <c r="A249" s="1"/>
      <c r="B249" s="11">
        <f t="shared" si="16"/>
        <v>238</v>
      </c>
      <c r="C249" s="114" t="str">
        <f t="shared" ca="1" si="11"/>
        <v/>
      </c>
      <c r="D249" s="12" t="str">
        <f t="shared" ca="1" si="12"/>
        <v/>
      </c>
      <c r="E249" s="13" t="str">
        <f t="shared" ca="1" si="13"/>
        <v/>
      </c>
      <c r="F249" s="14" t="str">
        <f t="shared" ca="1" si="14"/>
        <v/>
      </c>
      <c r="G249" s="14" t="str">
        <f t="shared" ca="1" si="15"/>
        <v/>
      </c>
      <c r="H249" s="15" t="str">
        <f ca="1">IF(AND(F249="",G249=""),"",$H$11+SUM($F$12:F249)-SUM($G$12:G249))</f>
        <v/>
      </c>
      <c r="I249" s="1"/>
      <c r="J249" s="1"/>
    </row>
    <row r="250" spans="1:10" ht="18.75" customHeight="1" x14ac:dyDescent="0.35">
      <c r="A250" s="1"/>
      <c r="B250" s="11">
        <f t="shared" si="16"/>
        <v>239</v>
      </c>
      <c r="C250" s="114" t="str">
        <f t="shared" ca="1" si="11"/>
        <v/>
      </c>
      <c r="D250" s="12" t="str">
        <f t="shared" ca="1" si="12"/>
        <v/>
      </c>
      <c r="E250" s="13" t="str">
        <f t="shared" ca="1" si="13"/>
        <v/>
      </c>
      <c r="F250" s="14" t="str">
        <f t="shared" ca="1" si="14"/>
        <v/>
      </c>
      <c r="G250" s="14" t="str">
        <f t="shared" ca="1" si="15"/>
        <v/>
      </c>
      <c r="H250" s="15" t="str">
        <f ca="1">IF(AND(F250="",G250=""),"",$H$11+SUM($F$12:F250)-SUM($G$12:G250))</f>
        <v/>
      </c>
      <c r="I250" s="1"/>
      <c r="J250" s="1"/>
    </row>
    <row r="251" spans="1:10" ht="18.75" customHeight="1" x14ac:dyDescent="0.35">
      <c r="A251" s="1"/>
      <c r="B251" s="11">
        <f t="shared" si="16"/>
        <v>240</v>
      </c>
      <c r="C251" s="114" t="str">
        <f t="shared" ca="1" si="11"/>
        <v/>
      </c>
      <c r="D251" s="12" t="str">
        <f t="shared" ca="1" si="12"/>
        <v/>
      </c>
      <c r="E251" s="13" t="str">
        <f t="shared" ca="1" si="13"/>
        <v/>
      </c>
      <c r="F251" s="14" t="str">
        <f t="shared" ca="1" si="14"/>
        <v/>
      </c>
      <c r="G251" s="14" t="str">
        <f t="shared" ca="1" si="15"/>
        <v/>
      </c>
      <c r="H251" s="15" t="str">
        <f ca="1">IF(AND(F251="",G251=""),"",$H$11+SUM($F$12:F251)-SUM($G$12:G251))</f>
        <v/>
      </c>
      <c r="I251" s="1"/>
      <c r="J251" s="1"/>
    </row>
    <row r="252" spans="1:10" ht="18.75" customHeight="1" x14ac:dyDescent="0.35">
      <c r="A252" s="1"/>
      <c r="B252" s="11">
        <f t="shared" si="16"/>
        <v>241</v>
      </c>
      <c r="C252" s="114" t="str">
        <f t="shared" ca="1" si="11"/>
        <v/>
      </c>
      <c r="D252" s="12" t="str">
        <f t="shared" ca="1" si="12"/>
        <v/>
      </c>
      <c r="E252" s="13" t="str">
        <f t="shared" ca="1" si="13"/>
        <v/>
      </c>
      <c r="F252" s="14" t="str">
        <f t="shared" ca="1" si="14"/>
        <v/>
      </c>
      <c r="G252" s="14" t="str">
        <f t="shared" ca="1" si="15"/>
        <v/>
      </c>
      <c r="H252" s="15" t="str">
        <f ca="1">IF(AND(F252="",G252=""),"",$H$11+SUM($F$12:F252)-SUM($G$12:G252))</f>
        <v/>
      </c>
      <c r="I252" s="1"/>
      <c r="J252" s="1"/>
    </row>
    <row r="253" spans="1:10" ht="18.75" customHeight="1" x14ac:dyDescent="0.35">
      <c r="A253" s="1"/>
      <c r="B253" s="11">
        <f t="shared" si="16"/>
        <v>242</v>
      </c>
      <c r="C253" s="114" t="str">
        <f t="shared" ca="1" si="11"/>
        <v/>
      </c>
      <c r="D253" s="12" t="str">
        <f t="shared" ca="1" si="12"/>
        <v/>
      </c>
      <c r="E253" s="13" t="str">
        <f t="shared" ca="1" si="13"/>
        <v/>
      </c>
      <c r="F253" s="14" t="str">
        <f t="shared" ca="1" si="14"/>
        <v/>
      </c>
      <c r="G253" s="14" t="str">
        <f t="shared" ca="1" si="15"/>
        <v/>
      </c>
      <c r="H253" s="15" t="str">
        <f ca="1">IF(AND(F253="",G253=""),"",$H$11+SUM($F$12:F253)-SUM($G$12:G253))</f>
        <v/>
      </c>
      <c r="I253" s="1"/>
      <c r="J253" s="1"/>
    </row>
    <row r="254" spans="1:10" ht="18.75" customHeight="1" x14ac:dyDescent="0.35">
      <c r="A254" s="1"/>
      <c r="B254" s="11">
        <f t="shared" si="16"/>
        <v>243</v>
      </c>
      <c r="C254" s="114" t="str">
        <f t="shared" ca="1" si="11"/>
        <v/>
      </c>
      <c r="D254" s="12" t="str">
        <f t="shared" ca="1" si="12"/>
        <v/>
      </c>
      <c r="E254" s="13" t="str">
        <f t="shared" ca="1" si="13"/>
        <v/>
      </c>
      <c r="F254" s="14" t="str">
        <f t="shared" ca="1" si="14"/>
        <v/>
      </c>
      <c r="G254" s="14" t="str">
        <f t="shared" ca="1" si="15"/>
        <v/>
      </c>
      <c r="H254" s="15" t="str">
        <f ca="1">IF(AND(F254="",G254=""),"",$H$11+SUM($F$12:F254)-SUM($G$12:G254))</f>
        <v/>
      </c>
      <c r="I254" s="1"/>
      <c r="J254" s="1"/>
    </row>
    <row r="255" spans="1:10" ht="18.75" customHeight="1" x14ac:dyDescent="0.35">
      <c r="A255" s="1"/>
      <c r="B255" s="11">
        <f t="shared" si="16"/>
        <v>244</v>
      </c>
      <c r="C255" s="114" t="str">
        <f t="shared" ca="1" si="11"/>
        <v/>
      </c>
      <c r="D255" s="12" t="str">
        <f t="shared" ca="1" si="12"/>
        <v/>
      </c>
      <c r="E255" s="13" t="str">
        <f t="shared" ca="1" si="13"/>
        <v/>
      </c>
      <c r="F255" s="14" t="str">
        <f t="shared" ca="1" si="14"/>
        <v/>
      </c>
      <c r="G255" s="14" t="str">
        <f t="shared" ca="1" si="15"/>
        <v/>
      </c>
      <c r="H255" s="15" t="str">
        <f ca="1">IF(AND(F255="",G255=""),"",$H$11+SUM($F$12:F255)-SUM($G$12:G255))</f>
        <v/>
      </c>
      <c r="I255" s="1"/>
      <c r="J255" s="1"/>
    </row>
    <row r="256" spans="1:10" ht="18.75" customHeight="1" x14ac:dyDescent="0.35">
      <c r="A256" s="1"/>
      <c r="B256" s="11">
        <f t="shared" si="16"/>
        <v>245</v>
      </c>
      <c r="C256" s="114" t="str">
        <f t="shared" ca="1" si="11"/>
        <v/>
      </c>
      <c r="D256" s="12" t="str">
        <f t="shared" ca="1" si="12"/>
        <v/>
      </c>
      <c r="E256" s="13" t="str">
        <f t="shared" ca="1" si="13"/>
        <v/>
      </c>
      <c r="F256" s="14" t="str">
        <f t="shared" ca="1" si="14"/>
        <v/>
      </c>
      <c r="G256" s="14" t="str">
        <f t="shared" ca="1" si="15"/>
        <v/>
      </c>
      <c r="H256" s="15" t="str">
        <f ca="1">IF(AND(F256="",G256=""),"",$H$11+SUM($F$12:F256)-SUM($G$12:G256))</f>
        <v/>
      </c>
      <c r="I256" s="1"/>
      <c r="J256" s="1"/>
    </row>
    <row r="257" spans="1:10" ht="18.75" customHeight="1" x14ac:dyDescent="0.35">
      <c r="A257" s="1"/>
      <c r="B257" s="11">
        <f t="shared" si="16"/>
        <v>246</v>
      </c>
      <c r="C257" s="114" t="str">
        <f t="shared" ca="1" si="11"/>
        <v/>
      </c>
      <c r="D257" s="12" t="str">
        <f t="shared" ca="1" si="12"/>
        <v/>
      </c>
      <c r="E257" s="13" t="str">
        <f t="shared" ca="1" si="13"/>
        <v/>
      </c>
      <c r="F257" s="14" t="str">
        <f t="shared" ca="1" si="14"/>
        <v/>
      </c>
      <c r="G257" s="14" t="str">
        <f t="shared" ca="1" si="15"/>
        <v/>
      </c>
      <c r="H257" s="15" t="str">
        <f ca="1">IF(AND(F257="",G257=""),"",$H$11+SUM($F$12:F257)-SUM($G$12:G257))</f>
        <v/>
      </c>
      <c r="I257" s="1"/>
      <c r="J257" s="1"/>
    </row>
    <row r="258" spans="1:10" ht="18.75" customHeight="1" x14ac:dyDescent="0.35">
      <c r="A258" s="1"/>
      <c r="B258" s="11">
        <f t="shared" si="16"/>
        <v>247</v>
      </c>
      <c r="C258" s="114" t="str">
        <f t="shared" ca="1" si="11"/>
        <v/>
      </c>
      <c r="D258" s="12" t="str">
        <f t="shared" ca="1" si="12"/>
        <v/>
      </c>
      <c r="E258" s="13" t="str">
        <f t="shared" ca="1" si="13"/>
        <v/>
      </c>
      <c r="F258" s="14" t="str">
        <f t="shared" ca="1" si="14"/>
        <v/>
      </c>
      <c r="G258" s="14" t="str">
        <f t="shared" ca="1" si="15"/>
        <v/>
      </c>
      <c r="H258" s="15" t="str">
        <f ca="1">IF(AND(F258="",G258=""),"",$H$11+SUM($F$12:F258)-SUM($G$12:G258))</f>
        <v/>
      </c>
      <c r="I258" s="1"/>
      <c r="J258" s="1"/>
    </row>
    <row r="259" spans="1:10" ht="18.75" customHeight="1" x14ac:dyDescent="0.35">
      <c r="A259" s="1"/>
      <c r="B259" s="11">
        <f t="shared" si="16"/>
        <v>248</v>
      </c>
      <c r="C259" s="114" t="str">
        <f t="shared" ca="1" si="11"/>
        <v/>
      </c>
      <c r="D259" s="12" t="str">
        <f t="shared" ca="1" si="12"/>
        <v/>
      </c>
      <c r="E259" s="13" t="str">
        <f t="shared" ca="1" si="13"/>
        <v/>
      </c>
      <c r="F259" s="14" t="str">
        <f t="shared" ca="1" si="14"/>
        <v/>
      </c>
      <c r="G259" s="14" t="str">
        <f t="shared" ca="1" si="15"/>
        <v/>
      </c>
      <c r="H259" s="15" t="str">
        <f ca="1">IF(AND(F259="",G259=""),"",$H$11+SUM($F$12:F259)-SUM($G$12:G259))</f>
        <v/>
      </c>
      <c r="I259" s="1"/>
      <c r="J259" s="1"/>
    </row>
    <row r="260" spans="1:10" ht="18.75" customHeight="1" x14ac:dyDescent="0.35">
      <c r="A260" s="1"/>
      <c r="B260" s="11">
        <f t="shared" si="16"/>
        <v>249</v>
      </c>
      <c r="C260" s="114" t="str">
        <f t="shared" ca="1" si="11"/>
        <v/>
      </c>
      <c r="D260" s="12" t="str">
        <f t="shared" ca="1" si="12"/>
        <v/>
      </c>
      <c r="E260" s="13" t="str">
        <f t="shared" ca="1" si="13"/>
        <v/>
      </c>
      <c r="F260" s="14" t="str">
        <f t="shared" ca="1" si="14"/>
        <v/>
      </c>
      <c r="G260" s="14" t="str">
        <f t="shared" ca="1" si="15"/>
        <v/>
      </c>
      <c r="H260" s="15" t="str">
        <f ca="1">IF(AND(F260="",G260=""),"",$H$11+SUM($F$12:F260)-SUM($G$12:G260))</f>
        <v/>
      </c>
      <c r="I260" s="1"/>
      <c r="J260" s="1"/>
    </row>
    <row r="261" spans="1:10" ht="18.75" customHeight="1" x14ac:dyDescent="0.35">
      <c r="A261" s="1"/>
      <c r="B261" s="11">
        <f t="shared" si="16"/>
        <v>250</v>
      </c>
      <c r="C261" s="114" t="str">
        <f t="shared" ca="1" si="11"/>
        <v/>
      </c>
      <c r="D261" s="12" t="str">
        <f t="shared" ca="1" si="12"/>
        <v/>
      </c>
      <c r="E261" s="13" t="str">
        <f t="shared" ca="1" si="13"/>
        <v/>
      </c>
      <c r="F261" s="14" t="str">
        <f t="shared" ca="1" si="14"/>
        <v/>
      </c>
      <c r="G261" s="14" t="str">
        <f t="shared" ca="1" si="15"/>
        <v/>
      </c>
      <c r="H261" s="15" t="str">
        <f ca="1">IF(AND(F261="",G261=""),"",$H$11+SUM($F$12:F261)-SUM($G$12:G261))</f>
        <v/>
      </c>
      <c r="I261" s="1"/>
      <c r="J261" s="1"/>
    </row>
    <row r="262" spans="1:10" ht="18.75" customHeight="1" x14ac:dyDescent="0.35">
      <c r="A262" s="1"/>
      <c r="B262" s="11">
        <f t="shared" si="16"/>
        <v>251</v>
      </c>
      <c r="C262" s="114" t="str">
        <f t="shared" ca="1" si="11"/>
        <v/>
      </c>
      <c r="D262" s="12" t="str">
        <f t="shared" ca="1" si="12"/>
        <v/>
      </c>
      <c r="E262" s="13" t="str">
        <f t="shared" ca="1" si="13"/>
        <v/>
      </c>
      <c r="F262" s="14" t="str">
        <f t="shared" ca="1" si="14"/>
        <v/>
      </c>
      <c r="G262" s="14" t="str">
        <f t="shared" ca="1" si="15"/>
        <v/>
      </c>
      <c r="H262" s="15" t="str">
        <f ca="1">IF(AND(F262="",G262=""),"",$H$11+SUM($F$12:F262)-SUM($G$12:G262))</f>
        <v/>
      </c>
      <c r="I262" s="1"/>
      <c r="J262" s="1"/>
    </row>
    <row r="263" spans="1:10" ht="18.75" customHeight="1" x14ac:dyDescent="0.35">
      <c r="A263" s="1"/>
      <c r="B263" s="11">
        <f t="shared" si="16"/>
        <v>252</v>
      </c>
      <c r="C263" s="114" t="str">
        <f t="shared" ca="1" si="11"/>
        <v/>
      </c>
      <c r="D263" s="12" t="str">
        <f t="shared" ca="1" si="12"/>
        <v/>
      </c>
      <c r="E263" s="13" t="str">
        <f t="shared" ca="1" si="13"/>
        <v/>
      </c>
      <c r="F263" s="14" t="str">
        <f t="shared" ca="1" si="14"/>
        <v/>
      </c>
      <c r="G263" s="14" t="str">
        <f t="shared" ca="1" si="15"/>
        <v/>
      </c>
      <c r="H263" s="15" t="str">
        <f ca="1">IF(AND(F263="",G263=""),"",$H$11+SUM($F$12:F263)-SUM($G$12:G263))</f>
        <v/>
      </c>
      <c r="I263" s="1"/>
      <c r="J263" s="1"/>
    </row>
    <row r="264" spans="1:10" ht="18.75" customHeight="1" x14ac:dyDescent="0.35">
      <c r="A264" s="1"/>
      <c r="B264" s="11">
        <f t="shared" si="16"/>
        <v>253</v>
      </c>
      <c r="C264" s="114" t="str">
        <f t="shared" ca="1" si="11"/>
        <v/>
      </c>
      <c r="D264" s="12" t="str">
        <f t="shared" ca="1" si="12"/>
        <v/>
      </c>
      <c r="E264" s="13" t="str">
        <f t="shared" ca="1" si="13"/>
        <v/>
      </c>
      <c r="F264" s="14" t="str">
        <f t="shared" ca="1" si="14"/>
        <v/>
      </c>
      <c r="G264" s="14" t="str">
        <f t="shared" ca="1" si="15"/>
        <v/>
      </c>
      <c r="H264" s="15" t="str">
        <f ca="1">IF(AND(F264="",G264=""),"",$H$11+SUM($F$12:F264)-SUM($G$12:G264))</f>
        <v/>
      </c>
      <c r="I264" s="1"/>
      <c r="J264" s="1"/>
    </row>
    <row r="265" spans="1:10" ht="18.75" customHeight="1" x14ac:dyDescent="0.35">
      <c r="A265" s="1"/>
      <c r="B265" s="11">
        <f t="shared" si="16"/>
        <v>254</v>
      </c>
      <c r="C265" s="114" t="str">
        <f t="shared" ca="1" si="11"/>
        <v/>
      </c>
      <c r="D265" s="12" t="str">
        <f t="shared" ca="1" si="12"/>
        <v/>
      </c>
      <c r="E265" s="13" t="str">
        <f t="shared" ca="1" si="13"/>
        <v/>
      </c>
      <c r="F265" s="14" t="str">
        <f t="shared" ca="1" si="14"/>
        <v/>
      </c>
      <c r="G265" s="14" t="str">
        <f t="shared" ca="1" si="15"/>
        <v/>
      </c>
      <c r="H265" s="15" t="str">
        <f ca="1">IF(AND(F265="",G265=""),"",$H$11+SUM($F$12:F265)-SUM($G$12:G265))</f>
        <v/>
      </c>
      <c r="I265" s="1"/>
      <c r="J265" s="1"/>
    </row>
    <row r="266" spans="1:10" ht="18.75" customHeight="1" x14ac:dyDescent="0.35">
      <c r="A266" s="1"/>
      <c r="B266" s="11">
        <f t="shared" si="16"/>
        <v>255</v>
      </c>
      <c r="C266" s="114" t="str">
        <f t="shared" ca="1" si="11"/>
        <v/>
      </c>
      <c r="D266" s="12" t="str">
        <f t="shared" ca="1" si="12"/>
        <v/>
      </c>
      <c r="E266" s="13" t="str">
        <f t="shared" ca="1" si="13"/>
        <v/>
      </c>
      <c r="F266" s="14" t="str">
        <f t="shared" ca="1" si="14"/>
        <v/>
      </c>
      <c r="G266" s="14" t="str">
        <f t="shared" ca="1" si="15"/>
        <v/>
      </c>
      <c r="H266" s="15" t="str">
        <f ca="1">IF(AND(F266="",G266=""),"",$H$11+SUM($F$12:F266)-SUM($G$12:G266))</f>
        <v/>
      </c>
      <c r="I266" s="1"/>
      <c r="J266" s="1"/>
    </row>
    <row r="267" spans="1:10" ht="18.75" customHeight="1" x14ac:dyDescent="0.35">
      <c r="A267" s="1"/>
      <c r="B267" s="11">
        <f t="shared" si="16"/>
        <v>256</v>
      </c>
      <c r="C267" s="114" t="str">
        <f t="shared" ca="1" si="11"/>
        <v/>
      </c>
      <c r="D267" s="12" t="str">
        <f t="shared" ca="1" si="12"/>
        <v/>
      </c>
      <c r="E267" s="13" t="str">
        <f t="shared" ca="1" si="13"/>
        <v/>
      </c>
      <c r="F267" s="14" t="str">
        <f t="shared" ca="1" si="14"/>
        <v/>
      </c>
      <c r="G267" s="14" t="str">
        <f t="shared" ca="1" si="15"/>
        <v/>
      </c>
      <c r="H267" s="15" t="str">
        <f ca="1">IF(AND(F267="",G267=""),"",$H$11+SUM($F$12:F267)-SUM($G$12:G267))</f>
        <v/>
      </c>
      <c r="I267" s="1"/>
      <c r="J267" s="1"/>
    </row>
    <row r="268" spans="1:10" ht="18.75" customHeight="1" x14ac:dyDescent="0.35">
      <c r="A268" s="1"/>
      <c r="B268" s="11">
        <f t="shared" si="16"/>
        <v>257</v>
      </c>
      <c r="C268" s="114" t="str">
        <f t="shared" ca="1" si="11"/>
        <v/>
      </c>
      <c r="D268" s="12" t="str">
        <f t="shared" ca="1" si="12"/>
        <v/>
      </c>
      <c r="E268" s="13" t="str">
        <f t="shared" ca="1" si="13"/>
        <v/>
      </c>
      <c r="F268" s="14" t="str">
        <f t="shared" ca="1" si="14"/>
        <v/>
      </c>
      <c r="G268" s="14" t="str">
        <f t="shared" ca="1" si="15"/>
        <v/>
      </c>
      <c r="H268" s="15" t="str">
        <f ca="1">IF(AND(F268="",G268=""),"",$H$11+SUM($F$12:F268)-SUM($G$12:G268))</f>
        <v/>
      </c>
      <c r="I268" s="1"/>
      <c r="J268" s="1"/>
    </row>
    <row r="269" spans="1:10" ht="18.75" customHeight="1" x14ac:dyDescent="0.35">
      <c r="A269" s="1"/>
      <c r="B269" s="11">
        <f t="shared" si="16"/>
        <v>258</v>
      </c>
      <c r="C269" s="114" t="str">
        <f t="shared" ca="1" si="11"/>
        <v/>
      </c>
      <c r="D269" s="12" t="str">
        <f t="shared" ca="1" si="12"/>
        <v/>
      </c>
      <c r="E269" s="13" t="str">
        <f t="shared" ca="1" si="13"/>
        <v/>
      </c>
      <c r="F269" s="14" t="str">
        <f t="shared" ca="1" si="14"/>
        <v/>
      </c>
      <c r="G269" s="14" t="str">
        <f t="shared" ca="1" si="15"/>
        <v/>
      </c>
      <c r="H269" s="15" t="str">
        <f ca="1">IF(AND(F269="",G269=""),"",$H$11+SUM($F$12:F269)-SUM($G$12:G269))</f>
        <v/>
      </c>
      <c r="I269" s="1"/>
      <c r="J269" s="1"/>
    </row>
    <row r="270" spans="1:10" ht="18.75" customHeight="1" x14ac:dyDescent="0.35">
      <c r="A270" s="1"/>
      <c r="B270" s="11">
        <f t="shared" si="16"/>
        <v>259</v>
      </c>
      <c r="C270" s="114" t="str">
        <f t="shared" ca="1" si="11"/>
        <v/>
      </c>
      <c r="D270" s="12" t="str">
        <f t="shared" ca="1" si="12"/>
        <v/>
      </c>
      <c r="E270" s="13" t="str">
        <f t="shared" ca="1" si="13"/>
        <v/>
      </c>
      <c r="F270" s="14" t="str">
        <f t="shared" ca="1" si="14"/>
        <v/>
      </c>
      <c r="G270" s="14" t="str">
        <f t="shared" ca="1" si="15"/>
        <v/>
      </c>
      <c r="H270" s="15" t="str">
        <f ca="1">IF(AND(F270="",G270=""),"",$H$11+SUM($F$12:F270)-SUM($G$12:G270))</f>
        <v/>
      </c>
      <c r="I270" s="1"/>
      <c r="J270" s="1"/>
    </row>
    <row r="271" spans="1:10" ht="18.75" customHeight="1" x14ac:dyDescent="0.35">
      <c r="A271" s="1"/>
      <c r="B271" s="11">
        <f t="shared" si="16"/>
        <v>260</v>
      </c>
      <c r="C271" s="114" t="str">
        <f t="shared" ca="1" si="11"/>
        <v/>
      </c>
      <c r="D271" s="12" t="str">
        <f t="shared" ca="1" si="12"/>
        <v/>
      </c>
      <c r="E271" s="13" t="str">
        <f t="shared" ca="1" si="13"/>
        <v/>
      </c>
      <c r="F271" s="14" t="str">
        <f t="shared" ca="1" si="14"/>
        <v/>
      </c>
      <c r="G271" s="14" t="str">
        <f t="shared" ca="1" si="15"/>
        <v/>
      </c>
      <c r="H271" s="15" t="str">
        <f ca="1">IF(AND(F271="",G271=""),"",$H$11+SUM($F$12:F271)-SUM($G$12:G271))</f>
        <v/>
      </c>
      <c r="I271" s="1"/>
      <c r="J271" s="1"/>
    </row>
    <row r="272" spans="1:10" ht="18.75" customHeight="1" x14ac:dyDescent="0.35">
      <c r="A272" s="1"/>
      <c r="B272" s="11">
        <f t="shared" si="16"/>
        <v>261</v>
      </c>
      <c r="C272" s="114" t="str">
        <f t="shared" ca="1" si="11"/>
        <v/>
      </c>
      <c r="D272" s="12" t="str">
        <f t="shared" ca="1" si="12"/>
        <v/>
      </c>
      <c r="E272" s="13" t="str">
        <f t="shared" ca="1" si="13"/>
        <v/>
      </c>
      <c r="F272" s="14" t="str">
        <f t="shared" ca="1" si="14"/>
        <v/>
      </c>
      <c r="G272" s="14" t="str">
        <f t="shared" ca="1" si="15"/>
        <v/>
      </c>
      <c r="H272" s="15" t="str">
        <f ca="1">IF(AND(F272="",G272=""),"",$H$11+SUM($F$12:F272)-SUM($G$12:G272))</f>
        <v/>
      </c>
      <c r="I272" s="1"/>
      <c r="J272" s="1"/>
    </row>
    <row r="273" spans="1:10" ht="18.75" customHeight="1" x14ac:dyDescent="0.35">
      <c r="A273" s="1"/>
      <c r="B273" s="11">
        <f t="shared" si="16"/>
        <v>262</v>
      </c>
      <c r="C273" s="114" t="str">
        <f t="shared" ca="1" si="11"/>
        <v/>
      </c>
      <c r="D273" s="12" t="str">
        <f t="shared" ca="1" si="12"/>
        <v/>
      </c>
      <c r="E273" s="13" t="str">
        <f t="shared" ca="1" si="13"/>
        <v/>
      </c>
      <c r="F273" s="14" t="str">
        <f t="shared" ca="1" si="14"/>
        <v/>
      </c>
      <c r="G273" s="14" t="str">
        <f t="shared" ca="1" si="15"/>
        <v/>
      </c>
      <c r="H273" s="15" t="str">
        <f ca="1">IF(AND(F273="",G273=""),"",$H$11+SUM($F$12:F273)-SUM($G$12:G273))</f>
        <v/>
      </c>
      <c r="I273" s="1"/>
      <c r="J273" s="1"/>
    </row>
    <row r="274" spans="1:10" ht="18.75" customHeight="1" x14ac:dyDescent="0.35">
      <c r="A274" s="1"/>
      <c r="B274" s="11">
        <f t="shared" si="16"/>
        <v>263</v>
      </c>
      <c r="C274" s="114" t="str">
        <f t="shared" ca="1" si="11"/>
        <v/>
      </c>
      <c r="D274" s="12" t="str">
        <f t="shared" ca="1" si="12"/>
        <v/>
      </c>
      <c r="E274" s="13" t="str">
        <f t="shared" ca="1" si="13"/>
        <v/>
      </c>
      <c r="F274" s="14" t="str">
        <f t="shared" ca="1" si="14"/>
        <v/>
      </c>
      <c r="G274" s="14" t="str">
        <f t="shared" ca="1" si="15"/>
        <v/>
      </c>
      <c r="H274" s="15" t="str">
        <f ca="1">IF(AND(F274="",G274=""),"",$H$11+SUM($F$12:F274)-SUM($G$12:G274))</f>
        <v/>
      </c>
      <c r="I274" s="1"/>
      <c r="J274" s="1"/>
    </row>
    <row r="275" spans="1:10" ht="18.75" customHeight="1" x14ac:dyDescent="0.35">
      <c r="A275" s="1"/>
      <c r="B275" s="11">
        <f t="shared" si="16"/>
        <v>264</v>
      </c>
      <c r="C275" s="114" t="str">
        <f t="shared" ca="1" si="11"/>
        <v/>
      </c>
      <c r="D275" s="12" t="str">
        <f t="shared" ca="1" si="12"/>
        <v/>
      </c>
      <c r="E275" s="13" t="str">
        <f t="shared" ca="1" si="13"/>
        <v/>
      </c>
      <c r="F275" s="14" t="str">
        <f t="shared" ca="1" si="14"/>
        <v/>
      </c>
      <c r="G275" s="14" t="str">
        <f t="shared" ca="1" si="15"/>
        <v/>
      </c>
      <c r="H275" s="15" t="str">
        <f ca="1">IF(AND(F275="",G275=""),"",$H$11+SUM($F$12:F275)-SUM($G$12:G275))</f>
        <v/>
      </c>
      <c r="I275" s="1"/>
      <c r="J275" s="1"/>
    </row>
    <row r="276" spans="1:10" ht="18.75" customHeight="1" x14ac:dyDescent="0.35">
      <c r="A276" s="1"/>
      <c r="B276" s="11">
        <f t="shared" si="16"/>
        <v>265</v>
      </c>
      <c r="C276" s="114" t="str">
        <f t="shared" ca="1" si="11"/>
        <v/>
      </c>
      <c r="D276" s="12" t="str">
        <f t="shared" ca="1" si="12"/>
        <v/>
      </c>
      <c r="E276" s="13" t="str">
        <f t="shared" ca="1" si="13"/>
        <v/>
      </c>
      <c r="F276" s="14" t="str">
        <f t="shared" ca="1" si="14"/>
        <v/>
      </c>
      <c r="G276" s="14" t="str">
        <f t="shared" ca="1" si="15"/>
        <v/>
      </c>
      <c r="H276" s="15" t="str">
        <f ca="1">IF(AND(F276="",G276=""),"",$H$11+SUM($F$12:F276)-SUM($G$12:G276))</f>
        <v/>
      </c>
      <c r="I276" s="1"/>
      <c r="J276" s="1"/>
    </row>
    <row r="277" spans="1:10" ht="18.75" customHeight="1" x14ac:dyDescent="0.35">
      <c r="A277" s="1"/>
      <c r="B277" s="11">
        <f t="shared" si="16"/>
        <v>266</v>
      </c>
      <c r="C277" s="114" t="str">
        <f t="shared" ca="1" si="11"/>
        <v/>
      </c>
      <c r="D277" s="12" t="str">
        <f t="shared" ca="1" si="12"/>
        <v/>
      </c>
      <c r="E277" s="13" t="str">
        <f t="shared" ca="1" si="13"/>
        <v/>
      </c>
      <c r="F277" s="14" t="str">
        <f t="shared" ca="1" si="14"/>
        <v/>
      </c>
      <c r="G277" s="14" t="str">
        <f t="shared" ca="1" si="15"/>
        <v/>
      </c>
      <c r="H277" s="15" t="str">
        <f ca="1">IF(AND(F277="",G277=""),"",$H$11+SUM($F$12:F277)-SUM($G$12:G277))</f>
        <v/>
      </c>
      <c r="I277" s="1"/>
      <c r="J277" s="1"/>
    </row>
    <row r="278" spans="1:10" ht="18.75" customHeight="1" x14ac:dyDescent="0.35">
      <c r="A278" s="1"/>
      <c r="B278" s="11">
        <f t="shared" si="16"/>
        <v>267</v>
      </c>
      <c r="C278" s="114" t="str">
        <f t="shared" ca="1" si="11"/>
        <v/>
      </c>
      <c r="D278" s="12" t="str">
        <f t="shared" ca="1" si="12"/>
        <v/>
      </c>
      <c r="E278" s="13" t="str">
        <f t="shared" ca="1" si="13"/>
        <v/>
      </c>
      <c r="F278" s="14" t="str">
        <f t="shared" ca="1" si="14"/>
        <v/>
      </c>
      <c r="G278" s="14" t="str">
        <f t="shared" ca="1" si="15"/>
        <v/>
      </c>
      <c r="H278" s="15" t="str">
        <f ca="1">IF(AND(F278="",G278=""),"",$H$11+SUM($F$12:F278)-SUM($G$12:G278))</f>
        <v/>
      </c>
      <c r="I278" s="1"/>
      <c r="J278" s="1"/>
    </row>
    <row r="279" spans="1:10" ht="18.75" customHeight="1" x14ac:dyDescent="0.35">
      <c r="A279" s="1"/>
      <c r="B279" s="11">
        <f t="shared" si="16"/>
        <v>268</v>
      </c>
      <c r="C279" s="114" t="str">
        <f t="shared" ca="1" si="11"/>
        <v/>
      </c>
      <c r="D279" s="12" t="str">
        <f t="shared" ca="1" si="12"/>
        <v/>
      </c>
      <c r="E279" s="13" t="str">
        <f t="shared" ca="1" si="13"/>
        <v/>
      </c>
      <c r="F279" s="14" t="str">
        <f t="shared" ca="1" si="14"/>
        <v/>
      </c>
      <c r="G279" s="14" t="str">
        <f t="shared" ca="1" si="15"/>
        <v/>
      </c>
      <c r="H279" s="15" t="str">
        <f ca="1">IF(AND(F279="",G279=""),"",$H$11+SUM($F$12:F279)-SUM($G$12:G279))</f>
        <v/>
      </c>
      <c r="I279" s="1"/>
      <c r="J279" s="1"/>
    </row>
    <row r="280" spans="1:10" ht="18.75" customHeight="1" x14ac:dyDescent="0.35">
      <c r="A280" s="1"/>
      <c r="B280" s="11">
        <f t="shared" si="16"/>
        <v>269</v>
      </c>
      <c r="C280" s="114" t="str">
        <f t="shared" ca="1" si="11"/>
        <v/>
      </c>
      <c r="D280" s="12" t="str">
        <f t="shared" ca="1" si="12"/>
        <v/>
      </c>
      <c r="E280" s="13" t="str">
        <f t="shared" ca="1" si="13"/>
        <v/>
      </c>
      <c r="F280" s="14" t="str">
        <f t="shared" ca="1" si="14"/>
        <v/>
      </c>
      <c r="G280" s="14" t="str">
        <f t="shared" ca="1" si="15"/>
        <v/>
      </c>
      <c r="H280" s="15" t="str">
        <f ca="1">IF(AND(F280="",G280=""),"",$H$11+SUM($F$12:F280)-SUM($G$12:G280))</f>
        <v/>
      </c>
      <c r="I280" s="1"/>
      <c r="J280" s="1"/>
    </row>
    <row r="281" spans="1:10" ht="18.75" customHeight="1" x14ac:dyDescent="0.35">
      <c r="A281" s="1"/>
      <c r="B281" s="11">
        <f t="shared" si="16"/>
        <v>270</v>
      </c>
      <c r="C281" s="114" t="str">
        <f t="shared" ca="1" si="11"/>
        <v/>
      </c>
      <c r="D281" s="12" t="str">
        <f t="shared" ca="1" si="12"/>
        <v/>
      </c>
      <c r="E281" s="13" t="str">
        <f t="shared" ca="1" si="13"/>
        <v/>
      </c>
      <c r="F281" s="14" t="str">
        <f t="shared" ca="1" si="14"/>
        <v/>
      </c>
      <c r="G281" s="14" t="str">
        <f t="shared" ca="1" si="15"/>
        <v/>
      </c>
      <c r="H281" s="15" t="str">
        <f ca="1">IF(AND(F281="",G281=""),"",$H$11+SUM($F$12:F281)-SUM($G$12:G281))</f>
        <v/>
      </c>
      <c r="I281" s="1"/>
      <c r="J281" s="1"/>
    </row>
    <row r="282" spans="1:10" ht="18.75" customHeight="1" x14ac:dyDescent="0.35">
      <c r="A282" s="1"/>
      <c r="B282" s="11">
        <f t="shared" si="16"/>
        <v>271</v>
      </c>
      <c r="C282" s="114" t="str">
        <f t="shared" ca="1" si="11"/>
        <v/>
      </c>
      <c r="D282" s="12" t="str">
        <f t="shared" ca="1" si="12"/>
        <v/>
      </c>
      <c r="E282" s="13" t="str">
        <f t="shared" ca="1" si="13"/>
        <v/>
      </c>
      <c r="F282" s="14" t="str">
        <f t="shared" ca="1" si="14"/>
        <v/>
      </c>
      <c r="G282" s="14" t="str">
        <f t="shared" ca="1" si="15"/>
        <v/>
      </c>
      <c r="H282" s="15" t="str">
        <f ca="1">IF(AND(F282="",G282=""),"",$H$11+SUM($F$12:F282)-SUM($G$12:G282))</f>
        <v/>
      </c>
      <c r="I282" s="1"/>
      <c r="J282" s="1"/>
    </row>
    <row r="283" spans="1:10" ht="18.75" customHeight="1" x14ac:dyDescent="0.35">
      <c r="A283" s="1"/>
      <c r="B283" s="11">
        <f t="shared" si="16"/>
        <v>272</v>
      </c>
      <c r="C283" s="114" t="str">
        <f t="shared" ca="1" si="11"/>
        <v/>
      </c>
      <c r="D283" s="12" t="str">
        <f t="shared" ca="1" si="12"/>
        <v/>
      </c>
      <c r="E283" s="13" t="str">
        <f t="shared" ca="1" si="13"/>
        <v/>
      </c>
      <c r="F283" s="14" t="str">
        <f t="shared" ca="1" si="14"/>
        <v/>
      </c>
      <c r="G283" s="14" t="str">
        <f t="shared" ca="1" si="15"/>
        <v/>
      </c>
      <c r="H283" s="15" t="str">
        <f ca="1">IF(AND(F283="",G283=""),"",$H$11+SUM($F$12:F283)-SUM($G$12:G283))</f>
        <v/>
      </c>
      <c r="I283" s="1"/>
      <c r="J283" s="1"/>
    </row>
    <row r="284" spans="1:10" ht="18.75" customHeight="1" x14ac:dyDescent="0.35">
      <c r="A284" s="1"/>
      <c r="B284" s="11">
        <f t="shared" si="16"/>
        <v>273</v>
      </c>
      <c r="C284" s="114" t="str">
        <f t="shared" ca="1" si="11"/>
        <v/>
      </c>
      <c r="D284" s="12" t="str">
        <f t="shared" ca="1" si="12"/>
        <v/>
      </c>
      <c r="E284" s="13" t="str">
        <f t="shared" ca="1" si="13"/>
        <v/>
      </c>
      <c r="F284" s="14" t="str">
        <f t="shared" ca="1" si="14"/>
        <v/>
      </c>
      <c r="G284" s="14" t="str">
        <f t="shared" ca="1" si="15"/>
        <v/>
      </c>
      <c r="H284" s="15" t="str">
        <f ca="1">IF(AND(F284="",G284=""),"",$H$11+SUM($F$12:F284)-SUM($G$12:G284))</f>
        <v/>
      </c>
      <c r="I284" s="1"/>
      <c r="J284" s="1"/>
    </row>
    <row r="285" spans="1:10" ht="18.75" customHeight="1" x14ac:dyDescent="0.35">
      <c r="A285" s="1"/>
      <c r="B285" s="11">
        <f t="shared" si="16"/>
        <v>274</v>
      </c>
      <c r="C285" s="114" t="str">
        <f t="shared" ca="1" si="11"/>
        <v/>
      </c>
      <c r="D285" s="12" t="str">
        <f t="shared" ca="1" si="12"/>
        <v/>
      </c>
      <c r="E285" s="13" t="str">
        <f t="shared" ca="1" si="13"/>
        <v/>
      </c>
      <c r="F285" s="14" t="str">
        <f t="shared" ca="1" si="14"/>
        <v/>
      </c>
      <c r="G285" s="14" t="str">
        <f t="shared" ca="1" si="15"/>
        <v/>
      </c>
      <c r="H285" s="15" t="str">
        <f ca="1">IF(AND(F285="",G285=""),"",$H$11+SUM($F$12:F285)-SUM($G$12:G285))</f>
        <v/>
      </c>
      <c r="I285" s="1"/>
      <c r="J285" s="1"/>
    </row>
    <row r="286" spans="1:10" ht="18.75" customHeight="1" x14ac:dyDescent="0.35">
      <c r="A286" s="1"/>
      <c r="B286" s="11">
        <f t="shared" si="16"/>
        <v>275</v>
      </c>
      <c r="C286" s="114" t="str">
        <f t="shared" ca="1" si="11"/>
        <v/>
      </c>
      <c r="D286" s="12" t="str">
        <f t="shared" ca="1" si="12"/>
        <v/>
      </c>
      <c r="E286" s="13" t="str">
        <f t="shared" ca="1" si="13"/>
        <v/>
      </c>
      <c r="F286" s="14" t="str">
        <f t="shared" ca="1" si="14"/>
        <v/>
      </c>
      <c r="G286" s="14" t="str">
        <f t="shared" ca="1" si="15"/>
        <v/>
      </c>
      <c r="H286" s="15" t="str">
        <f ca="1">IF(AND(F286="",G286=""),"",$H$11+SUM($F$12:F286)-SUM($G$12:G286))</f>
        <v/>
      </c>
      <c r="I286" s="1"/>
      <c r="J286" s="1"/>
    </row>
    <row r="287" spans="1:10" ht="18.75" customHeight="1" x14ac:dyDescent="0.35">
      <c r="A287" s="1"/>
      <c r="B287" s="11">
        <f t="shared" si="16"/>
        <v>276</v>
      </c>
      <c r="C287" s="114" t="str">
        <f t="shared" ca="1" si="11"/>
        <v/>
      </c>
      <c r="D287" s="12" t="str">
        <f t="shared" ca="1" si="12"/>
        <v/>
      </c>
      <c r="E287" s="13" t="str">
        <f t="shared" ca="1" si="13"/>
        <v/>
      </c>
      <c r="F287" s="14" t="str">
        <f t="shared" ca="1" si="14"/>
        <v/>
      </c>
      <c r="G287" s="14" t="str">
        <f t="shared" ca="1" si="15"/>
        <v/>
      </c>
      <c r="H287" s="15" t="str">
        <f ca="1">IF(AND(F287="",G287=""),"",$H$11+SUM($F$12:F287)-SUM($G$12:G287))</f>
        <v/>
      </c>
      <c r="I287" s="1"/>
      <c r="J287" s="1"/>
    </row>
    <row r="288" spans="1:10" ht="18.75" customHeight="1" x14ac:dyDescent="0.35">
      <c r="A288" s="1"/>
      <c r="B288" s="11">
        <f t="shared" si="16"/>
        <v>277</v>
      </c>
      <c r="C288" s="114" t="str">
        <f t="shared" ca="1" si="11"/>
        <v/>
      </c>
      <c r="D288" s="12" t="str">
        <f t="shared" ca="1" si="12"/>
        <v/>
      </c>
      <c r="E288" s="13" t="str">
        <f t="shared" ca="1" si="13"/>
        <v/>
      </c>
      <c r="F288" s="14" t="str">
        <f t="shared" ca="1" si="14"/>
        <v/>
      </c>
      <c r="G288" s="14" t="str">
        <f t="shared" ca="1" si="15"/>
        <v/>
      </c>
      <c r="H288" s="15" t="str">
        <f ca="1">IF(AND(F288="",G288=""),"",$H$11+SUM($F$12:F288)-SUM($G$12:G288))</f>
        <v/>
      </c>
      <c r="I288" s="1"/>
      <c r="J288" s="1"/>
    </row>
    <row r="289" spans="1:10" ht="18.75" customHeight="1" x14ac:dyDescent="0.35">
      <c r="A289" s="1"/>
      <c r="B289" s="11">
        <f t="shared" si="16"/>
        <v>278</v>
      </c>
      <c r="C289" s="114" t="str">
        <f t="shared" ca="1" si="11"/>
        <v/>
      </c>
      <c r="D289" s="12" t="str">
        <f t="shared" ca="1" si="12"/>
        <v/>
      </c>
      <c r="E289" s="13" t="str">
        <f t="shared" ca="1" si="13"/>
        <v/>
      </c>
      <c r="F289" s="14" t="str">
        <f t="shared" ca="1" si="14"/>
        <v/>
      </c>
      <c r="G289" s="14" t="str">
        <f t="shared" ca="1" si="15"/>
        <v/>
      </c>
      <c r="H289" s="15" t="str">
        <f ca="1">IF(AND(F289="",G289=""),"",$H$11+SUM($F$12:F289)-SUM($G$12:G289))</f>
        <v/>
      </c>
      <c r="I289" s="1"/>
      <c r="J289" s="1"/>
    </row>
    <row r="290" spans="1:10" ht="18.75" customHeight="1" x14ac:dyDescent="0.35">
      <c r="A290" s="1"/>
      <c r="B290" s="11">
        <f t="shared" si="16"/>
        <v>279</v>
      </c>
      <c r="C290" s="114" t="str">
        <f t="shared" ca="1" si="11"/>
        <v/>
      </c>
      <c r="D290" s="12" t="str">
        <f t="shared" ca="1" si="12"/>
        <v/>
      </c>
      <c r="E290" s="13" t="str">
        <f t="shared" ca="1" si="13"/>
        <v/>
      </c>
      <c r="F290" s="14" t="str">
        <f t="shared" ca="1" si="14"/>
        <v/>
      </c>
      <c r="G290" s="14" t="str">
        <f t="shared" ca="1" si="15"/>
        <v/>
      </c>
      <c r="H290" s="15" t="str">
        <f ca="1">IF(AND(F290="",G290=""),"",$H$11+SUM($F$12:F290)-SUM($G$12:G290))</f>
        <v/>
      </c>
      <c r="I290" s="1"/>
      <c r="J290" s="1"/>
    </row>
    <row r="291" spans="1:10" ht="18.75" customHeight="1" x14ac:dyDescent="0.35">
      <c r="A291" s="1"/>
      <c r="B291" s="11">
        <f t="shared" si="16"/>
        <v>280</v>
      </c>
      <c r="C291" s="114" t="str">
        <f t="shared" ca="1" si="11"/>
        <v/>
      </c>
      <c r="D291" s="12" t="str">
        <f t="shared" ca="1" si="12"/>
        <v/>
      </c>
      <c r="E291" s="13" t="str">
        <f t="shared" ca="1" si="13"/>
        <v/>
      </c>
      <c r="F291" s="14" t="str">
        <f t="shared" ca="1" si="14"/>
        <v/>
      </c>
      <c r="G291" s="14" t="str">
        <f t="shared" ca="1" si="15"/>
        <v/>
      </c>
      <c r="H291" s="15" t="str">
        <f ca="1">IF(AND(F291="",G291=""),"",$H$11+SUM($F$12:F291)-SUM($G$12:G291))</f>
        <v/>
      </c>
      <c r="I291" s="1"/>
      <c r="J291" s="1"/>
    </row>
    <row r="292" spans="1:10" ht="18.75" customHeight="1" x14ac:dyDescent="0.35">
      <c r="A292" s="1"/>
      <c r="B292" s="11">
        <f t="shared" si="16"/>
        <v>281</v>
      </c>
      <c r="C292" s="114" t="str">
        <f t="shared" ca="1" si="11"/>
        <v/>
      </c>
      <c r="D292" s="12" t="str">
        <f t="shared" ca="1" si="12"/>
        <v/>
      </c>
      <c r="E292" s="13" t="str">
        <f t="shared" ca="1" si="13"/>
        <v/>
      </c>
      <c r="F292" s="14" t="str">
        <f t="shared" ca="1" si="14"/>
        <v/>
      </c>
      <c r="G292" s="14" t="str">
        <f t="shared" ca="1" si="15"/>
        <v/>
      </c>
      <c r="H292" s="15" t="str">
        <f ca="1">IF(AND(F292="",G292=""),"",$H$11+SUM($F$12:F292)-SUM($G$12:G292))</f>
        <v/>
      </c>
      <c r="I292" s="1"/>
      <c r="J292" s="1"/>
    </row>
    <row r="293" spans="1:10" ht="18.75" customHeight="1" x14ac:dyDescent="0.35">
      <c r="A293" s="1"/>
      <c r="B293" s="11">
        <f t="shared" si="16"/>
        <v>282</v>
      </c>
      <c r="C293" s="114" t="str">
        <f t="shared" ca="1" si="11"/>
        <v/>
      </c>
      <c r="D293" s="12" t="str">
        <f t="shared" ca="1" si="12"/>
        <v/>
      </c>
      <c r="E293" s="13" t="str">
        <f t="shared" ca="1" si="13"/>
        <v/>
      </c>
      <c r="F293" s="14" t="str">
        <f t="shared" ca="1" si="14"/>
        <v/>
      </c>
      <c r="G293" s="14" t="str">
        <f t="shared" ca="1" si="15"/>
        <v/>
      </c>
      <c r="H293" s="15" t="str">
        <f ca="1">IF(AND(F293="",G293=""),"",$H$11+SUM($F$12:F293)-SUM($G$12:G293))</f>
        <v/>
      </c>
      <c r="I293" s="1"/>
      <c r="J293" s="1"/>
    </row>
    <row r="294" spans="1:10" ht="18.75" customHeight="1" x14ac:dyDescent="0.35">
      <c r="A294" s="1"/>
      <c r="B294" s="11">
        <f t="shared" si="16"/>
        <v>283</v>
      </c>
      <c r="C294" s="114" t="str">
        <f t="shared" ca="1" si="11"/>
        <v/>
      </c>
      <c r="D294" s="12" t="str">
        <f t="shared" ca="1" si="12"/>
        <v/>
      </c>
      <c r="E294" s="13" t="str">
        <f t="shared" ca="1" si="13"/>
        <v/>
      </c>
      <c r="F294" s="14" t="str">
        <f t="shared" ca="1" si="14"/>
        <v/>
      </c>
      <c r="G294" s="14" t="str">
        <f t="shared" ca="1" si="15"/>
        <v/>
      </c>
      <c r="H294" s="15" t="str">
        <f ca="1">IF(AND(F294="",G294=""),"",$H$11+SUM($F$12:F294)-SUM($G$12:G294))</f>
        <v/>
      </c>
      <c r="I294" s="1"/>
      <c r="J294" s="1"/>
    </row>
    <row r="295" spans="1:10" ht="18.75" customHeight="1" x14ac:dyDescent="0.35">
      <c r="A295" s="1"/>
      <c r="B295" s="11">
        <f t="shared" si="16"/>
        <v>284</v>
      </c>
      <c r="C295" s="114" t="str">
        <f t="shared" ca="1" si="11"/>
        <v/>
      </c>
      <c r="D295" s="12" t="str">
        <f t="shared" ca="1" si="12"/>
        <v/>
      </c>
      <c r="E295" s="13" t="str">
        <f t="shared" ca="1" si="13"/>
        <v/>
      </c>
      <c r="F295" s="14" t="str">
        <f t="shared" ca="1" si="14"/>
        <v/>
      </c>
      <c r="G295" s="14" t="str">
        <f t="shared" ca="1" si="15"/>
        <v/>
      </c>
      <c r="H295" s="15" t="str">
        <f ca="1">IF(AND(F295="",G295=""),"",$H$11+SUM($F$12:F295)-SUM($G$12:G295))</f>
        <v/>
      </c>
      <c r="I295" s="1"/>
      <c r="J295" s="1"/>
    </row>
    <row r="296" spans="1:10" ht="18.75" customHeight="1" x14ac:dyDescent="0.35">
      <c r="A296" s="1"/>
      <c r="B296" s="11">
        <f t="shared" si="16"/>
        <v>285</v>
      </c>
      <c r="C296" s="114" t="str">
        <f t="shared" ca="1" si="11"/>
        <v/>
      </c>
      <c r="D296" s="12" t="str">
        <f t="shared" ca="1" si="12"/>
        <v/>
      </c>
      <c r="E296" s="13" t="str">
        <f t="shared" ca="1" si="13"/>
        <v/>
      </c>
      <c r="F296" s="14" t="str">
        <f t="shared" ca="1" si="14"/>
        <v/>
      </c>
      <c r="G296" s="14" t="str">
        <f t="shared" ca="1" si="15"/>
        <v/>
      </c>
      <c r="H296" s="15" t="str">
        <f ca="1">IF(AND(F296="",G296=""),"",$H$11+SUM($F$12:F296)-SUM($G$12:G296))</f>
        <v/>
      </c>
      <c r="I296" s="1"/>
      <c r="J296" s="1"/>
    </row>
    <row r="297" spans="1:10" ht="18.75" customHeight="1" x14ac:dyDescent="0.35">
      <c r="A297" s="1"/>
      <c r="B297" s="11">
        <f t="shared" si="16"/>
        <v>286</v>
      </c>
      <c r="C297" s="114" t="str">
        <f t="shared" ca="1" si="11"/>
        <v/>
      </c>
      <c r="D297" s="12" t="str">
        <f t="shared" ca="1" si="12"/>
        <v/>
      </c>
      <c r="E297" s="13" t="str">
        <f t="shared" ca="1" si="13"/>
        <v/>
      </c>
      <c r="F297" s="14" t="str">
        <f t="shared" ca="1" si="14"/>
        <v/>
      </c>
      <c r="G297" s="14" t="str">
        <f t="shared" ca="1" si="15"/>
        <v/>
      </c>
      <c r="H297" s="15" t="str">
        <f ca="1">IF(AND(F297="",G297=""),"",$H$11+SUM($F$12:F297)-SUM($G$12:G297))</f>
        <v/>
      </c>
      <c r="I297" s="1"/>
      <c r="J297" s="1"/>
    </row>
    <row r="298" spans="1:10" ht="18.75" customHeight="1" x14ac:dyDescent="0.35">
      <c r="A298" s="1"/>
      <c r="B298" s="11">
        <f t="shared" si="16"/>
        <v>287</v>
      </c>
      <c r="C298" s="114" t="str">
        <f t="shared" ca="1" si="11"/>
        <v/>
      </c>
      <c r="D298" s="12" t="str">
        <f t="shared" ca="1" si="12"/>
        <v/>
      </c>
      <c r="E298" s="13" t="str">
        <f t="shared" ca="1" si="13"/>
        <v/>
      </c>
      <c r="F298" s="14" t="str">
        <f t="shared" ca="1" si="14"/>
        <v/>
      </c>
      <c r="G298" s="14" t="str">
        <f t="shared" ca="1" si="15"/>
        <v/>
      </c>
      <c r="H298" s="15" t="str">
        <f ca="1">IF(AND(F298="",G298=""),"",$H$11+SUM($F$12:F298)-SUM($G$12:G298))</f>
        <v/>
      </c>
      <c r="I298" s="1"/>
      <c r="J298" s="1"/>
    </row>
    <row r="299" spans="1:10" ht="18.75" customHeight="1" x14ac:dyDescent="0.35">
      <c r="A299" s="1"/>
      <c r="B299" s="11">
        <f t="shared" si="16"/>
        <v>288</v>
      </c>
      <c r="C299" s="114" t="str">
        <f t="shared" ca="1" si="11"/>
        <v/>
      </c>
      <c r="D299" s="12" t="str">
        <f t="shared" ca="1" si="12"/>
        <v/>
      </c>
      <c r="E299" s="13" t="str">
        <f t="shared" ca="1" si="13"/>
        <v/>
      </c>
      <c r="F299" s="14" t="str">
        <f t="shared" ca="1" si="14"/>
        <v/>
      </c>
      <c r="G299" s="14" t="str">
        <f t="shared" ca="1" si="15"/>
        <v/>
      </c>
      <c r="H299" s="15" t="str">
        <f ca="1">IF(AND(F299="",G299=""),"",$H$11+SUM($F$12:F299)-SUM($G$12:G299))</f>
        <v/>
      </c>
      <c r="I299" s="1"/>
      <c r="J299" s="1"/>
    </row>
    <row r="300" spans="1:10" ht="18.75" customHeight="1" x14ac:dyDescent="0.35">
      <c r="A300" s="1"/>
      <c r="B300" s="11">
        <f t="shared" si="16"/>
        <v>289</v>
      </c>
      <c r="C300" s="114" t="str">
        <f t="shared" ca="1" si="11"/>
        <v/>
      </c>
      <c r="D300" s="12" t="str">
        <f t="shared" ca="1" si="12"/>
        <v/>
      </c>
      <c r="E300" s="13" t="str">
        <f t="shared" ca="1" si="13"/>
        <v/>
      </c>
      <c r="F300" s="14" t="str">
        <f t="shared" ca="1" si="14"/>
        <v/>
      </c>
      <c r="G300" s="14" t="str">
        <f t="shared" ca="1" si="15"/>
        <v/>
      </c>
      <c r="H300" s="15" t="str">
        <f ca="1">IF(AND(F300="",G300=""),"",$H$11+SUM($F$12:F300)-SUM($G$12:G300))</f>
        <v/>
      </c>
      <c r="I300" s="1"/>
      <c r="J300" s="1"/>
    </row>
    <row r="301" spans="1:10" ht="18.75" customHeight="1" x14ac:dyDescent="0.35">
      <c r="A301" s="1"/>
      <c r="B301" s="11">
        <f t="shared" si="16"/>
        <v>290</v>
      </c>
      <c r="C301" s="114" t="str">
        <f t="shared" ca="1" si="11"/>
        <v/>
      </c>
      <c r="D301" s="12" t="str">
        <f t="shared" ca="1" si="12"/>
        <v/>
      </c>
      <c r="E301" s="13" t="str">
        <f t="shared" ca="1" si="13"/>
        <v/>
      </c>
      <c r="F301" s="14" t="str">
        <f t="shared" ca="1" si="14"/>
        <v/>
      </c>
      <c r="G301" s="14" t="str">
        <f t="shared" ca="1" si="15"/>
        <v/>
      </c>
      <c r="H301" s="15" t="str">
        <f ca="1">IF(AND(F301="",G301=""),"",$H$11+SUM($F$12:F301)-SUM($G$12:G301))</f>
        <v/>
      </c>
      <c r="I301" s="1"/>
      <c r="J301" s="1"/>
    </row>
    <row r="302" spans="1:10" ht="18.75" customHeight="1" x14ac:dyDescent="0.35">
      <c r="A302" s="1"/>
      <c r="B302" s="11">
        <f t="shared" si="16"/>
        <v>291</v>
      </c>
      <c r="C302" s="114" t="str">
        <f t="shared" ca="1" si="11"/>
        <v/>
      </c>
      <c r="D302" s="12" t="str">
        <f t="shared" ca="1" si="12"/>
        <v/>
      </c>
      <c r="E302" s="13" t="str">
        <f t="shared" ca="1" si="13"/>
        <v/>
      </c>
      <c r="F302" s="14" t="str">
        <f t="shared" ca="1" si="14"/>
        <v/>
      </c>
      <c r="G302" s="14" t="str">
        <f t="shared" ca="1" si="15"/>
        <v/>
      </c>
      <c r="H302" s="15" t="str">
        <f ca="1">IF(AND(F302="",G302=""),"",$H$11+SUM($F$12:F302)-SUM($G$12:G302))</f>
        <v/>
      </c>
      <c r="I302" s="1"/>
      <c r="J302" s="1"/>
    </row>
    <row r="303" spans="1:10" ht="18.75" customHeight="1" x14ac:dyDescent="0.35">
      <c r="A303" s="1"/>
      <c r="B303" s="11">
        <f t="shared" si="16"/>
        <v>292</v>
      </c>
      <c r="C303" s="114" t="str">
        <f t="shared" ca="1" si="11"/>
        <v/>
      </c>
      <c r="D303" s="12" t="str">
        <f t="shared" ca="1" si="12"/>
        <v/>
      </c>
      <c r="E303" s="13" t="str">
        <f t="shared" ca="1" si="13"/>
        <v/>
      </c>
      <c r="F303" s="14" t="str">
        <f t="shared" ca="1" si="14"/>
        <v/>
      </c>
      <c r="G303" s="14" t="str">
        <f t="shared" ca="1" si="15"/>
        <v/>
      </c>
      <c r="H303" s="15" t="str">
        <f ca="1">IF(AND(F303="",G303=""),"",$H$11+SUM($F$12:F303)-SUM($G$12:G303))</f>
        <v/>
      </c>
      <c r="I303" s="1"/>
      <c r="J303" s="1"/>
    </row>
    <row r="304" spans="1:10" ht="18.75" customHeight="1" x14ac:dyDescent="0.35">
      <c r="A304" s="1"/>
      <c r="B304" s="11">
        <f t="shared" si="16"/>
        <v>293</v>
      </c>
      <c r="C304" s="114" t="str">
        <f t="shared" ca="1" si="11"/>
        <v/>
      </c>
      <c r="D304" s="12" t="str">
        <f t="shared" ca="1" si="12"/>
        <v/>
      </c>
      <c r="E304" s="13" t="str">
        <f t="shared" ca="1" si="13"/>
        <v/>
      </c>
      <c r="F304" s="14" t="str">
        <f t="shared" ca="1" si="14"/>
        <v/>
      </c>
      <c r="G304" s="14" t="str">
        <f t="shared" ca="1" si="15"/>
        <v/>
      </c>
      <c r="H304" s="15" t="str">
        <f ca="1">IF(AND(F304="",G304=""),"",$H$11+SUM($F$12:F304)-SUM($G$12:G304))</f>
        <v/>
      </c>
      <c r="I304" s="1"/>
      <c r="J304" s="1"/>
    </row>
    <row r="305" spans="1:10" ht="18.75" customHeight="1" x14ac:dyDescent="0.35">
      <c r="A305" s="1"/>
      <c r="B305" s="11">
        <f t="shared" si="16"/>
        <v>294</v>
      </c>
      <c r="C305" s="114" t="str">
        <f t="shared" ca="1" si="11"/>
        <v/>
      </c>
      <c r="D305" s="12" t="str">
        <f t="shared" ca="1" si="12"/>
        <v/>
      </c>
      <c r="E305" s="13" t="str">
        <f t="shared" ca="1" si="13"/>
        <v/>
      </c>
      <c r="F305" s="14" t="str">
        <f t="shared" ca="1" si="14"/>
        <v/>
      </c>
      <c r="G305" s="14" t="str">
        <f t="shared" ca="1" si="15"/>
        <v/>
      </c>
      <c r="H305" s="15" t="str">
        <f ca="1">IF(AND(F305="",G305=""),"",$H$11+SUM($F$12:F305)-SUM($G$12:G305))</f>
        <v/>
      </c>
      <c r="I305" s="1"/>
      <c r="J305" s="1"/>
    </row>
    <row r="306" spans="1:10" ht="18.75" customHeight="1" x14ac:dyDescent="0.35">
      <c r="A306" s="1"/>
      <c r="B306" s="11">
        <f t="shared" si="16"/>
        <v>295</v>
      </c>
      <c r="C306" s="114" t="str">
        <f t="shared" ca="1" si="11"/>
        <v/>
      </c>
      <c r="D306" s="12" t="str">
        <f t="shared" ca="1" si="12"/>
        <v/>
      </c>
      <c r="E306" s="13" t="str">
        <f t="shared" ca="1" si="13"/>
        <v/>
      </c>
      <c r="F306" s="14" t="str">
        <f t="shared" ca="1" si="14"/>
        <v/>
      </c>
      <c r="G306" s="14" t="str">
        <f t="shared" ca="1" si="15"/>
        <v/>
      </c>
      <c r="H306" s="15" t="str">
        <f ca="1">IF(AND(F306="",G306=""),"",$H$11+SUM($F$12:F306)-SUM($G$12:G306))</f>
        <v/>
      </c>
      <c r="I306" s="1"/>
      <c r="J306" s="1"/>
    </row>
    <row r="307" spans="1:10" ht="18.75" customHeight="1" x14ac:dyDescent="0.35">
      <c r="A307" s="1"/>
      <c r="B307" s="11">
        <f t="shared" si="16"/>
        <v>296</v>
      </c>
      <c r="C307" s="114" t="str">
        <f t="shared" ca="1" si="11"/>
        <v/>
      </c>
      <c r="D307" s="12" t="str">
        <f t="shared" ca="1" si="12"/>
        <v/>
      </c>
      <c r="E307" s="13" t="str">
        <f t="shared" ca="1" si="13"/>
        <v/>
      </c>
      <c r="F307" s="14" t="str">
        <f t="shared" ca="1" si="14"/>
        <v/>
      </c>
      <c r="G307" s="14" t="str">
        <f t="shared" ca="1" si="15"/>
        <v/>
      </c>
      <c r="H307" s="15" t="str">
        <f ca="1">IF(AND(F307="",G307=""),"",$H$11+SUM($F$12:F307)-SUM($G$12:G307))</f>
        <v/>
      </c>
      <c r="I307" s="1"/>
      <c r="J307" s="1"/>
    </row>
    <row r="308" spans="1:10" ht="18.75" customHeight="1" x14ac:dyDescent="0.35">
      <c r="A308" s="1"/>
      <c r="B308" s="11">
        <f t="shared" si="16"/>
        <v>297</v>
      </c>
      <c r="C308" s="114" t="str">
        <f t="shared" ca="1" si="11"/>
        <v/>
      </c>
      <c r="D308" s="12" t="str">
        <f t="shared" ca="1" si="12"/>
        <v/>
      </c>
      <c r="E308" s="13" t="str">
        <f t="shared" ca="1" si="13"/>
        <v/>
      </c>
      <c r="F308" s="14" t="str">
        <f t="shared" ca="1" si="14"/>
        <v/>
      </c>
      <c r="G308" s="14" t="str">
        <f t="shared" ca="1" si="15"/>
        <v/>
      </c>
      <c r="H308" s="15" t="str">
        <f ca="1">IF(AND(F308="",G308=""),"",$H$11+SUM($F$12:F308)-SUM($G$12:G308))</f>
        <v/>
      </c>
      <c r="I308" s="1"/>
      <c r="J308" s="1"/>
    </row>
    <row r="309" spans="1:10" ht="18.75" customHeight="1" x14ac:dyDescent="0.35">
      <c r="A309" s="1"/>
      <c r="B309" s="11">
        <f t="shared" si="16"/>
        <v>298</v>
      </c>
      <c r="C309" s="114" t="str">
        <f t="shared" ca="1" si="11"/>
        <v/>
      </c>
      <c r="D309" s="12" t="str">
        <f t="shared" ca="1" si="12"/>
        <v/>
      </c>
      <c r="E309" s="13" t="str">
        <f t="shared" ca="1" si="13"/>
        <v/>
      </c>
      <c r="F309" s="14" t="str">
        <f t="shared" ca="1" si="14"/>
        <v/>
      </c>
      <c r="G309" s="14" t="str">
        <f t="shared" ca="1" si="15"/>
        <v/>
      </c>
      <c r="H309" s="15" t="str">
        <f ca="1">IF(AND(F309="",G309=""),"",$H$11+SUM($F$12:F309)-SUM($G$12:G309))</f>
        <v/>
      </c>
      <c r="I309" s="1"/>
      <c r="J309" s="1"/>
    </row>
    <row r="310" spans="1:10" ht="18.75" customHeight="1" x14ac:dyDescent="0.35">
      <c r="A310" s="1"/>
      <c r="B310" s="11">
        <f t="shared" si="16"/>
        <v>299</v>
      </c>
      <c r="C310" s="114" t="str">
        <f t="shared" ca="1" si="11"/>
        <v/>
      </c>
      <c r="D310" s="12" t="str">
        <f t="shared" ca="1" si="12"/>
        <v/>
      </c>
      <c r="E310" s="13" t="str">
        <f t="shared" ca="1" si="13"/>
        <v/>
      </c>
      <c r="F310" s="14" t="str">
        <f t="shared" ca="1" si="14"/>
        <v/>
      </c>
      <c r="G310" s="14" t="str">
        <f t="shared" ca="1" si="15"/>
        <v/>
      </c>
      <c r="H310" s="15" t="str">
        <f ca="1">IF(AND(F310="",G310=""),"",$H$11+SUM($F$12:F310)-SUM($G$12:G310))</f>
        <v/>
      </c>
      <c r="I310" s="1"/>
      <c r="J310" s="1"/>
    </row>
    <row r="311" spans="1:10" ht="18.75" customHeight="1" x14ac:dyDescent="0.35">
      <c r="A311" s="1"/>
      <c r="B311" s="11">
        <f t="shared" si="16"/>
        <v>300</v>
      </c>
      <c r="C311" s="114" t="str">
        <f t="shared" ca="1" si="11"/>
        <v/>
      </c>
      <c r="D311" s="12" t="str">
        <f t="shared" ca="1" si="12"/>
        <v/>
      </c>
      <c r="E311" s="13" t="str">
        <f t="shared" ca="1" si="13"/>
        <v/>
      </c>
      <c r="F311" s="14" t="str">
        <f t="shared" ca="1" si="14"/>
        <v/>
      </c>
      <c r="G311" s="14" t="str">
        <f t="shared" ca="1" si="15"/>
        <v/>
      </c>
      <c r="H311" s="15" t="str">
        <f ca="1">IF(AND(F311="",G311=""),"",$H$11+SUM($F$12:F311)-SUM($G$12:G311))</f>
        <v/>
      </c>
      <c r="I311" s="1"/>
      <c r="J311" s="1"/>
    </row>
    <row r="312" spans="1:10" ht="18.75" customHeight="1" x14ac:dyDescent="0.35">
      <c r="A312" s="1"/>
      <c r="B312" s="11">
        <f t="shared" si="16"/>
        <v>301</v>
      </c>
      <c r="C312" s="114" t="str">
        <f t="shared" ca="1" si="11"/>
        <v/>
      </c>
      <c r="D312" s="12" t="str">
        <f t="shared" ca="1" si="12"/>
        <v/>
      </c>
      <c r="E312" s="13" t="str">
        <f t="shared" ca="1" si="13"/>
        <v/>
      </c>
      <c r="F312" s="14" t="str">
        <f t="shared" ca="1" si="14"/>
        <v/>
      </c>
      <c r="G312" s="14" t="str">
        <f t="shared" ca="1" si="15"/>
        <v/>
      </c>
      <c r="H312" s="15" t="str">
        <f ca="1">IF(AND(F312="",G312=""),"",$H$11+SUM($F$12:F312)-SUM($G$12:G312))</f>
        <v/>
      </c>
      <c r="I312" s="1"/>
      <c r="J312" s="1"/>
    </row>
    <row r="313" spans="1:10" ht="18.75" customHeight="1" x14ac:dyDescent="0.35">
      <c r="A313" s="1"/>
      <c r="B313" s="11">
        <f t="shared" si="16"/>
        <v>302</v>
      </c>
      <c r="C313" s="114" t="str">
        <f t="shared" ca="1" si="11"/>
        <v/>
      </c>
      <c r="D313" s="12" t="str">
        <f t="shared" ca="1" si="12"/>
        <v/>
      </c>
      <c r="E313" s="13" t="str">
        <f t="shared" ca="1" si="13"/>
        <v/>
      </c>
      <c r="F313" s="14" t="str">
        <f t="shared" ca="1" si="14"/>
        <v/>
      </c>
      <c r="G313" s="14" t="str">
        <f t="shared" ca="1" si="15"/>
        <v/>
      </c>
      <c r="H313" s="15" t="str">
        <f ca="1">IF(AND(F313="",G313=""),"",$H$11+SUM($F$12:F313)-SUM($G$12:G313))</f>
        <v/>
      </c>
      <c r="I313" s="1"/>
      <c r="J313" s="1"/>
    </row>
    <row r="314" spans="1:10" ht="18.75" customHeight="1" x14ac:dyDescent="0.35">
      <c r="A314" s="1"/>
      <c r="B314" s="11">
        <f t="shared" si="16"/>
        <v>303</v>
      </c>
      <c r="C314" s="114" t="str">
        <f t="shared" ca="1" si="11"/>
        <v/>
      </c>
      <c r="D314" s="12" t="str">
        <f t="shared" ca="1" si="12"/>
        <v/>
      </c>
      <c r="E314" s="13" t="str">
        <f t="shared" ca="1" si="13"/>
        <v/>
      </c>
      <c r="F314" s="14" t="str">
        <f t="shared" ca="1" si="14"/>
        <v/>
      </c>
      <c r="G314" s="14" t="str">
        <f t="shared" ca="1" si="15"/>
        <v/>
      </c>
      <c r="H314" s="15" t="str">
        <f ca="1">IF(AND(F314="",G314=""),"",$H$11+SUM($F$12:F314)-SUM($G$12:G314))</f>
        <v/>
      </c>
      <c r="I314" s="1"/>
      <c r="J314" s="1"/>
    </row>
    <row r="315" spans="1:10" ht="18.75" customHeight="1" x14ac:dyDescent="0.35">
      <c r="A315" s="1"/>
      <c r="B315" s="11">
        <f t="shared" si="16"/>
        <v>304</v>
      </c>
      <c r="C315" s="114" t="str">
        <f t="shared" ca="1" si="11"/>
        <v/>
      </c>
      <c r="D315" s="12" t="str">
        <f t="shared" ca="1" si="12"/>
        <v/>
      </c>
      <c r="E315" s="13" t="str">
        <f t="shared" ca="1" si="13"/>
        <v/>
      </c>
      <c r="F315" s="14" t="str">
        <f t="shared" ca="1" si="14"/>
        <v/>
      </c>
      <c r="G315" s="14" t="str">
        <f t="shared" ca="1" si="15"/>
        <v/>
      </c>
      <c r="H315" s="15" t="str">
        <f ca="1">IF(AND(F315="",G315=""),"",$H$11+SUM($F$12:F315)-SUM($G$12:G315))</f>
        <v/>
      </c>
      <c r="I315" s="1"/>
      <c r="J315" s="1"/>
    </row>
    <row r="316" spans="1:10" ht="18.75" customHeight="1" x14ac:dyDescent="0.35">
      <c r="A316" s="1"/>
      <c r="B316" s="11">
        <f t="shared" si="16"/>
        <v>305</v>
      </c>
      <c r="C316" s="114" t="str">
        <f t="shared" ca="1" si="11"/>
        <v/>
      </c>
      <c r="D316" s="12" t="str">
        <f t="shared" ca="1" si="12"/>
        <v/>
      </c>
      <c r="E316" s="13" t="str">
        <f t="shared" ca="1" si="13"/>
        <v/>
      </c>
      <c r="F316" s="14" t="str">
        <f t="shared" ca="1" si="14"/>
        <v/>
      </c>
      <c r="G316" s="14" t="str">
        <f t="shared" ca="1" si="15"/>
        <v/>
      </c>
      <c r="H316" s="15" t="str">
        <f ca="1">IF(AND(F316="",G316=""),"",$H$11+SUM($F$12:F316)-SUM($G$12:G316))</f>
        <v/>
      </c>
      <c r="I316" s="1"/>
      <c r="J316" s="1"/>
    </row>
    <row r="317" spans="1:10" ht="18.75" customHeight="1" x14ac:dyDescent="0.35">
      <c r="A317" s="1"/>
      <c r="B317" s="11">
        <f t="shared" si="16"/>
        <v>306</v>
      </c>
      <c r="C317" s="114" t="str">
        <f t="shared" ref="C317:C380" ca="1" si="17">IF(TODAY()&gt;EXP,"0",IF(ISERROR(VLOOKUP($B317&amp;$B$6,TR,9,FALSE))=TRUE,"",VLOOKUP($B317&amp;$B$6,TR,9,FALSE)))</f>
        <v/>
      </c>
      <c r="D317" s="12" t="str">
        <f t="shared" ref="D317:D380" ca="1" si="18">IF(TODAY()&gt;EXP,"0",IF(ISERROR(VLOOKUP($B317&amp;$B$6,TR,12,FALSE))=TRUE,"",VLOOKUP($B317&amp;$B$6,TR,12,FALSE)))</f>
        <v/>
      </c>
      <c r="E317" s="13" t="str">
        <f t="shared" ref="E317:E380" ca="1" si="19">IF(TODAY()&gt;EXP,"0",IF(ISERROR(VLOOKUP($B317&amp;$B$6,TR,18,FALSE))=TRUE,"",VLOOKUP($B317&amp;$B$6,TR,18,FALSE)))</f>
        <v/>
      </c>
      <c r="F317" s="14" t="str">
        <f t="shared" ref="F317:F380" ca="1" si="20">IF(TODAY()&gt;EXP,"0",IF(ISERROR(OR(VLOOKUP($B317&amp;$B$6,TR,19,FALSE),VLOOKUP($B317&amp;$B$6,TR,40,FALSE)=TRUE)),"",VLOOKUP($B317&amp;$B$6,TR,19,FALSE)+VLOOKUP($B317&amp;$B$6,TR,40,FALSE)))</f>
        <v/>
      </c>
      <c r="G317" s="14" t="str">
        <f t="shared" ref="G317:G380" ca="1" si="21">IF(TODAY()&gt;EXP,"0",IF(ISERROR(OR(VLOOKUP($B317&amp;$B$6,TR,8,FALSE),VLOOKUP($B317&amp;$B$6,TR,41,FALSE)=TRUE)),"",VLOOKUP($B317&amp;$B$6,TR,8,FALSE)+VLOOKUP($B317&amp;$B$6,TR,41,FALSE)))</f>
        <v/>
      </c>
      <c r="H317" s="15" t="str">
        <f ca="1">IF(AND(F317="",G317=""),"",$H$11+SUM($F$12:F317)-SUM($G$12:G317))</f>
        <v/>
      </c>
      <c r="I317" s="1"/>
      <c r="J317" s="1"/>
    </row>
    <row r="318" spans="1:10" ht="18.75" customHeight="1" x14ac:dyDescent="0.35">
      <c r="A318" s="1"/>
      <c r="B318" s="11">
        <f t="shared" si="16"/>
        <v>307</v>
      </c>
      <c r="C318" s="114" t="str">
        <f t="shared" ca="1" si="17"/>
        <v/>
      </c>
      <c r="D318" s="12" t="str">
        <f t="shared" ca="1" si="18"/>
        <v/>
      </c>
      <c r="E318" s="13" t="str">
        <f t="shared" ca="1" si="19"/>
        <v/>
      </c>
      <c r="F318" s="14" t="str">
        <f t="shared" ca="1" si="20"/>
        <v/>
      </c>
      <c r="G318" s="14" t="str">
        <f t="shared" ca="1" si="21"/>
        <v/>
      </c>
      <c r="H318" s="15" t="str">
        <f ca="1">IF(AND(F318="",G318=""),"",$H$11+SUM($F$12:F318)-SUM($G$12:G318))</f>
        <v/>
      </c>
      <c r="I318" s="1"/>
      <c r="J318" s="1"/>
    </row>
    <row r="319" spans="1:10" ht="18.75" customHeight="1" x14ac:dyDescent="0.35">
      <c r="A319" s="1"/>
      <c r="B319" s="11">
        <f t="shared" si="16"/>
        <v>308</v>
      </c>
      <c r="C319" s="114" t="str">
        <f t="shared" ca="1" si="17"/>
        <v/>
      </c>
      <c r="D319" s="12" t="str">
        <f t="shared" ca="1" si="18"/>
        <v/>
      </c>
      <c r="E319" s="13" t="str">
        <f t="shared" ca="1" si="19"/>
        <v/>
      </c>
      <c r="F319" s="14" t="str">
        <f t="shared" ca="1" si="20"/>
        <v/>
      </c>
      <c r="G319" s="14" t="str">
        <f t="shared" ca="1" si="21"/>
        <v/>
      </c>
      <c r="H319" s="15" t="str">
        <f ca="1">IF(AND(F319="",G319=""),"",$H$11+SUM($F$12:F319)-SUM($G$12:G319))</f>
        <v/>
      </c>
      <c r="I319" s="1"/>
      <c r="J319" s="1"/>
    </row>
    <row r="320" spans="1:10" ht="18.75" customHeight="1" x14ac:dyDescent="0.35">
      <c r="A320" s="1"/>
      <c r="B320" s="11">
        <f t="shared" ref="B320:B383" si="22">B319+1</f>
        <v>309</v>
      </c>
      <c r="C320" s="114" t="str">
        <f t="shared" ca="1" si="17"/>
        <v/>
      </c>
      <c r="D320" s="12" t="str">
        <f t="shared" ca="1" si="18"/>
        <v/>
      </c>
      <c r="E320" s="13" t="str">
        <f t="shared" ca="1" si="19"/>
        <v/>
      </c>
      <c r="F320" s="14" t="str">
        <f t="shared" ca="1" si="20"/>
        <v/>
      </c>
      <c r="G320" s="14" t="str">
        <f t="shared" ca="1" si="21"/>
        <v/>
      </c>
      <c r="H320" s="15" t="str">
        <f ca="1">IF(AND(F320="",G320=""),"",$H$11+SUM($F$12:F320)-SUM($G$12:G320))</f>
        <v/>
      </c>
      <c r="I320" s="1"/>
      <c r="J320" s="1"/>
    </row>
    <row r="321" spans="1:10" ht="18.75" customHeight="1" x14ac:dyDescent="0.35">
      <c r="A321" s="1"/>
      <c r="B321" s="11">
        <f t="shared" si="22"/>
        <v>310</v>
      </c>
      <c r="C321" s="114" t="str">
        <f t="shared" ca="1" si="17"/>
        <v/>
      </c>
      <c r="D321" s="12" t="str">
        <f t="shared" ca="1" si="18"/>
        <v/>
      </c>
      <c r="E321" s="13" t="str">
        <f t="shared" ca="1" si="19"/>
        <v/>
      </c>
      <c r="F321" s="14" t="str">
        <f t="shared" ca="1" si="20"/>
        <v/>
      </c>
      <c r="G321" s="14" t="str">
        <f t="shared" ca="1" si="21"/>
        <v/>
      </c>
      <c r="H321" s="15" t="str">
        <f ca="1">IF(AND(F321="",G321=""),"",$H$11+SUM($F$12:F321)-SUM($G$12:G321))</f>
        <v/>
      </c>
      <c r="I321" s="1"/>
      <c r="J321" s="1"/>
    </row>
    <row r="322" spans="1:10" ht="18.75" customHeight="1" x14ac:dyDescent="0.35">
      <c r="A322" s="1"/>
      <c r="B322" s="11">
        <f t="shared" si="22"/>
        <v>311</v>
      </c>
      <c r="C322" s="114" t="str">
        <f t="shared" ca="1" si="17"/>
        <v/>
      </c>
      <c r="D322" s="12" t="str">
        <f t="shared" ca="1" si="18"/>
        <v/>
      </c>
      <c r="E322" s="13" t="str">
        <f t="shared" ca="1" si="19"/>
        <v/>
      </c>
      <c r="F322" s="14" t="str">
        <f t="shared" ca="1" si="20"/>
        <v/>
      </c>
      <c r="G322" s="14" t="str">
        <f t="shared" ca="1" si="21"/>
        <v/>
      </c>
      <c r="H322" s="15" t="str">
        <f ca="1">IF(AND(F322="",G322=""),"",$H$11+SUM($F$12:F322)-SUM($G$12:G322))</f>
        <v/>
      </c>
      <c r="I322" s="1"/>
      <c r="J322" s="1"/>
    </row>
    <row r="323" spans="1:10" ht="18.75" customHeight="1" x14ac:dyDescent="0.35">
      <c r="A323" s="1"/>
      <c r="B323" s="11">
        <f t="shared" si="22"/>
        <v>312</v>
      </c>
      <c r="C323" s="114" t="str">
        <f t="shared" ca="1" si="17"/>
        <v/>
      </c>
      <c r="D323" s="12" t="str">
        <f t="shared" ca="1" si="18"/>
        <v/>
      </c>
      <c r="E323" s="13" t="str">
        <f t="shared" ca="1" si="19"/>
        <v/>
      </c>
      <c r="F323" s="14" t="str">
        <f t="shared" ca="1" si="20"/>
        <v/>
      </c>
      <c r="G323" s="14" t="str">
        <f t="shared" ca="1" si="21"/>
        <v/>
      </c>
      <c r="H323" s="15" t="str">
        <f ca="1">IF(AND(F323="",G323=""),"",$H$11+SUM($F$12:F323)-SUM($G$12:G323))</f>
        <v/>
      </c>
      <c r="I323" s="1"/>
      <c r="J323" s="1"/>
    </row>
    <row r="324" spans="1:10" ht="18.75" customHeight="1" x14ac:dyDescent="0.35">
      <c r="A324" s="1"/>
      <c r="B324" s="11">
        <f t="shared" si="22"/>
        <v>313</v>
      </c>
      <c r="C324" s="114" t="str">
        <f t="shared" ca="1" si="17"/>
        <v/>
      </c>
      <c r="D324" s="12" t="str">
        <f t="shared" ca="1" si="18"/>
        <v/>
      </c>
      <c r="E324" s="13" t="str">
        <f t="shared" ca="1" si="19"/>
        <v/>
      </c>
      <c r="F324" s="14" t="str">
        <f t="shared" ca="1" si="20"/>
        <v/>
      </c>
      <c r="G324" s="14" t="str">
        <f t="shared" ca="1" si="21"/>
        <v/>
      </c>
      <c r="H324" s="15" t="str">
        <f ca="1">IF(AND(F324="",G324=""),"",$H$11+SUM($F$12:F324)-SUM($G$12:G324))</f>
        <v/>
      </c>
      <c r="I324" s="1"/>
      <c r="J324" s="1"/>
    </row>
    <row r="325" spans="1:10" ht="18.75" customHeight="1" x14ac:dyDescent="0.35">
      <c r="A325" s="1"/>
      <c r="B325" s="11">
        <f t="shared" si="22"/>
        <v>314</v>
      </c>
      <c r="C325" s="114" t="str">
        <f t="shared" ca="1" si="17"/>
        <v/>
      </c>
      <c r="D325" s="12" t="str">
        <f t="shared" ca="1" si="18"/>
        <v/>
      </c>
      <c r="E325" s="13" t="str">
        <f t="shared" ca="1" si="19"/>
        <v/>
      </c>
      <c r="F325" s="14" t="str">
        <f t="shared" ca="1" si="20"/>
        <v/>
      </c>
      <c r="G325" s="14" t="str">
        <f t="shared" ca="1" si="21"/>
        <v/>
      </c>
      <c r="H325" s="15" t="str">
        <f ca="1">IF(AND(F325="",G325=""),"",$H$11+SUM($F$12:F325)-SUM($G$12:G325))</f>
        <v/>
      </c>
      <c r="I325" s="1"/>
      <c r="J325" s="1"/>
    </row>
    <row r="326" spans="1:10" ht="18.75" customHeight="1" x14ac:dyDescent="0.35">
      <c r="A326" s="1"/>
      <c r="B326" s="11">
        <f t="shared" si="22"/>
        <v>315</v>
      </c>
      <c r="C326" s="114" t="str">
        <f t="shared" ca="1" si="17"/>
        <v/>
      </c>
      <c r="D326" s="12" t="str">
        <f t="shared" ca="1" si="18"/>
        <v/>
      </c>
      <c r="E326" s="13" t="str">
        <f t="shared" ca="1" si="19"/>
        <v/>
      </c>
      <c r="F326" s="14" t="str">
        <f t="shared" ca="1" si="20"/>
        <v/>
      </c>
      <c r="G326" s="14" t="str">
        <f t="shared" ca="1" si="21"/>
        <v/>
      </c>
      <c r="H326" s="15" t="str">
        <f ca="1">IF(AND(F326="",G326=""),"",$H$11+SUM($F$12:F326)-SUM($G$12:G326))</f>
        <v/>
      </c>
      <c r="I326" s="1"/>
      <c r="J326" s="1"/>
    </row>
    <row r="327" spans="1:10" ht="18.75" customHeight="1" x14ac:dyDescent="0.35">
      <c r="A327" s="1"/>
      <c r="B327" s="11">
        <f t="shared" si="22"/>
        <v>316</v>
      </c>
      <c r="C327" s="114" t="str">
        <f t="shared" ca="1" si="17"/>
        <v/>
      </c>
      <c r="D327" s="12" t="str">
        <f t="shared" ca="1" si="18"/>
        <v/>
      </c>
      <c r="E327" s="13" t="str">
        <f t="shared" ca="1" si="19"/>
        <v/>
      </c>
      <c r="F327" s="14" t="str">
        <f t="shared" ca="1" si="20"/>
        <v/>
      </c>
      <c r="G327" s="14" t="str">
        <f t="shared" ca="1" si="21"/>
        <v/>
      </c>
      <c r="H327" s="15" t="str">
        <f ca="1">IF(AND(F327="",G327=""),"",$H$11+SUM($F$12:F327)-SUM($G$12:G327))</f>
        <v/>
      </c>
      <c r="I327" s="1"/>
      <c r="J327" s="1"/>
    </row>
    <row r="328" spans="1:10" ht="18.75" customHeight="1" x14ac:dyDescent="0.35">
      <c r="A328" s="1"/>
      <c r="B328" s="11">
        <f t="shared" si="22"/>
        <v>317</v>
      </c>
      <c r="C328" s="114" t="str">
        <f t="shared" ca="1" si="17"/>
        <v/>
      </c>
      <c r="D328" s="12" t="str">
        <f t="shared" ca="1" si="18"/>
        <v/>
      </c>
      <c r="E328" s="13" t="str">
        <f t="shared" ca="1" si="19"/>
        <v/>
      </c>
      <c r="F328" s="14" t="str">
        <f t="shared" ca="1" si="20"/>
        <v/>
      </c>
      <c r="G328" s="14" t="str">
        <f t="shared" ca="1" si="21"/>
        <v/>
      </c>
      <c r="H328" s="15" t="str">
        <f ca="1">IF(AND(F328="",G328=""),"",$H$11+SUM($F$12:F328)-SUM($G$12:G328))</f>
        <v/>
      </c>
      <c r="I328" s="1"/>
      <c r="J328" s="1"/>
    </row>
    <row r="329" spans="1:10" ht="18.75" customHeight="1" x14ac:dyDescent="0.35">
      <c r="A329" s="1"/>
      <c r="B329" s="11">
        <f t="shared" si="22"/>
        <v>318</v>
      </c>
      <c r="C329" s="114" t="str">
        <f t="shared" ca="1" si="17"/>
        <v/>
      </c>
      <c r="D329" s="12" t="str">
        <f t="shared" ca="1" si="18"/>
        <v/>
      </c>
      <c r="E329" s="13" t="str">
        <f t="shared" ca="1" si="19"/>
        <v/>
      </c>
      <c r="F329" s="14" t="str">
        <f t="shared" ca="1" si="20"/>
        <v/>
      </c>
      <c r="G329" s="14" t="str">
        <f t="shared" ca="1" si="21"/>
        <v/>
      </c>
      <c r="H329" s="15" t="str">
        <f ca="1">IF(AND(F329="",G329=""),"",$H$11+SUM($F$12:F329)-SUM($G$12:G329))</f>
        <v/>
      </c>
      <c r="I329" s="1"/>
      <c r="J329" s="1"/>
    </row>
    <row r="330" spans="1:10" ht="18.75" customHeight="1" x14ac:dyDescent="0.35">
      <c r="A330" s="1"/>
      <c r="B330" s="11">
        <f t="shared" si="22"/>
        <v>319</v>
      </c>
      <c r="C330" s="114" t="str">
        <f t="shared" ca="1" si="17"/>
        <v/>
      </c>
      <c r="D330" s="12" t="str">
        <f t="shared" ca="1" si="18"/>
        <v/>
      </c>
      <c r="E330" s="13" t="str">
        <f t="shared" ca="1" si="19"/>
        <v/>
      </c>
      <c r="F330" s="14" t="str">
        <f t="shared" ca="1" si="20"/>
        <v/>
      </c>
      <c r="G330" s="14" t="str">
        <f t="shared" ca="1" si="21"/>
        <v/>
      </c>
      <c r="H330" s="15" t="str">
        <f ca="1">IF(AND(F330="",G330=""),"",$H$11+SUM($F$12:F330)-SUM($G$12:G330))</f>
        <v/>
      </c>
      <c r="I330" s="1"/>
      <c r="J330" s="1"/>
    </row>
    <row r="331" spans="1:10" ht="18.75" customHeight="1" x14ac:dyDescent="0.35">
      <c r="A331" s="1"/>
      <c r="B331" s="11">
        <f t="shared" si="22"/>
        <v>320</v>
      </c>
      <c r="C331" s="114" t="str">
        <f t="shared" ca="1" si="17"/>
        <v/>
      </c>
      <c r="D331" s="12" t="str">
        <f t="shared" ca="1" si="18"/>
        <v/>
      </c>
      <c r="E331" s="13" t="str">
        <f t="shared" ca="1" si="19"/>
        <v/>
      </c>
      <c r="F331" s="14" t="str">
        <f t="shared" ca="1" si="20"/>
        <v/>
      </c>
      <c r="G331" s="14" t="str">
        <f t="shared" ca="1" si="21"/>
        <v/>
      </c>
      <c r="H331" s="15" t="str">
        <f ca="1">IF(AND(F331="",G331=""),"",$H$11+SUM($F$12:F331)-SUM($G$12:G331))</f>
        <v/>
      </c>
      <c r="I331" s="1"/>
      <c r="J331" s="1"/>
    </row>
    <row r="332" spans="1:10" ht="18.75" customHeight="1" x14ac:dyDescent="0.35">
      <c r="A332" s="1"/>
      <c r="B332" s="11">
        <f t="shared" si="22"/>
        <v>321</v>
      </c>
      <c r="C332" s="114" t="str">
        <f t="shared" ca="1" si="17"/>
        <v/>
      </c>
      <c r="D332" s="12" t="str">
        <f t="shared" ca="1" si="18"/>
        <v/>
      </c>
      <c r="E332" s="13" t="str">
        <f t="shared" ca="1" si="19"/>
        <v/>
      </c>
      <c r="F332" s="14" t="str">
        <f t="shared" ca="1" si="20"/>
        <v/>
      </c>
      <c r="G332" s="14" t="str">
        <f t="shared" ca="1" si="21"/>
        <v/>
      </c>
      <c r="H332" s="15" t="str">
        <f ca="1">IF(AND(F332="",G332=""),"",$H$11+SUM($F$12:F332)-SUM($G$12:G332))</f>
        <v/>
      </c>
      <c r="I332" s="1"/>
      <c r="J332" s="1"/>
    </row>
    <row r="333" spans="1:10" ht="18.75" customHeight="1" x14ac:dyDescent="0.35">
      <c r="A333" s="1"/>
      <c r="B333" s="11">
        <f t="shared" si="22"/>
        <v>322</v>
      </c>
      <c r="C333" s="114" t="str">
        <f t="shared" ca="1" si="17"/>
        <v/>
      </c>
      <c r="D333" s="12" t="str">
        <f t="shared" ca="1" si="18"/>
        <v/>
      </c>
      <c r="E333" s="13" t="str">
        <f t="shared" ca="1" si="19"/>
        <v/>
      </c>
      <c r="F333" s="14" t="str">
        <f t="shared" ca="1" si="20"/>
        <v/>
      </c>
      <c r="G333" s="14" t="str">
        <f t="shared" ca="1" si="21"/>
        <v/>
      </c>
      <c r="H333" s="15" t="str">
        <f ca="1">IF(AND(F333="",G333=""),"",$H$11+SUM($F$12:F333)-SUM($G$12:G333))</f>
        <v/>
      </c>
      <c r="I333" s="1"/>
      <c r="J333" s="1"/>
    </row>
    <row r="334" spans="1:10" ht="18.75" customHeight="1" x14ac:dyDescent="0.35">
      <c r="A334" s="1"/>
      <c r="B334" s="11">
        <f t="shared" si="22"/>
        <v>323</v>
      </c>
      <c r="C334" s="114" t="str">
        <f t="shared" ca="1" si="17"/>
        <v/>
      </c>
      <c r="D334" s="12" t="str">
        <f t="shared" ca="1" si="18"/>
        <v/>
      </c>
      <c r="E334" s="13" t="str">
        <f t="shared" ca="1" si="19"/>
        <v/>
      </c>
      <c r="F334" s="14" t="str">
        <f t="shared" ca="1" si="20"/>
        <v/>
      </c>
      <c r="G334" s="14" t="str">
        <f t="shared" ca="1" si="21"/>
        <v/>
      </c>
      <c r="H334" s="15" t="str">
        <f ca="1">IF(AND(F334="",G334=""),"",$H$11+SUM($F$12:F334)-SUM($G$12:G334))</f>
        <v/>
      </c>
      <c r="I334" s="1"/>
      <c r="J334" s="1"/>
    </row>
    <row r="335" spans="1:10" ht="18.75" customHeight="1" x14ac:dyDescent="0.35">
      <c r="A335" s="1"/>
      <c r="B335" s="11">
        <f t="shared" si="22"/>
        <v>324</v>
      </c>
      <c r="C335" s="114" t="str">
        <f t="shared" ca="1" si="17"/>
        <v/>
      </c>
      <c r="D335" s="12" t="str">
        <f t="shared" ca="1" si="18"/>
        <v/>
      </c>
      <c r="E335" s="13" t="str">
        <f t="shared" ca="1" si="19"/>
        <v/>
      </c>
      <c r="F335" s="14" t="str">
        <f t="shared" ca="1" si="20"/>
        <v/>
      </c>
      <c r="G335" s="14" t="str">
        <f t="shared" ca="1" si="21"/>
        <v/>
      </c>
      <c r="H335" s="15" t="str">
        <f ca="1">IF(AND(F335="",G335=""),"",$H$11+SUM($F$12:F335)-SUM($G$12:G335))</f>
        <v/>
      </c>
      <c r="I335" s="1"/>
      <c r="J335" s="1"/>
    </row>
    <row r="336" spans="1:10" ht="18.75" customHeight="1" x14ac:dyDescent="0.35">
      <c r="A336" s="1"/>
      <c r="B336" s="11">
        <f t="shared" si="22"/>
        <v>325</v>
      </c>
      <c r="C336" s="114" t="str">
        <f t="shared" ca="1" si="17"/>
        <v/>
      </c>
      <c r="D336" s="12" t="str">
        <f t="shared" ca="1" si="18"/>
        <v/>
      </c>
      <c r="E336" s="13" t="str">
        <f t="shared" ca="1" si="19"/>
        <v/>
      </c>
      <c r="F336" s="14" t="str">
        <f t="shared" ca="1" si="20"/>
        <v/>
      </c>
      <c r="G336" s="14" t="str">
        <f t="shared" ca="1" si="21"/>
        <v/>
      </c>
      <c r="H336" s="15" t="str">
        <f ca="1">IF(AND(F336="",G336=""),"",$H$11+SUM($F$12:F336)-SUM($G$12:G336))</f>
        <v/>
      </c>
      <c r="I336" s="1"/>
      <c r="J336" s="1"/>
    </row>
    <row r="337" spans="1:10" ht="18.75" customHeight="1" x14ac:dyDescent="0.35">
      <c r="A337" s="1"/>
      <c r="B337" s="11">
        <f t="shared" si="22"/>
        <v>326</v>
      </c>
      <c r="C337" s="114" t="str">
        <f t="shared" ca="1" si="17"/>
        <v/>
      </c>
      <c r="D337" s="12" t="str">
        <f t="shared" ca="1" si="18"/>
        <v/>
      </c>
      <c r="E337" s="13" t="str">
        <f t="shared" ca="1" si="19"/>
        <v/>
      </c>
      <c r="F337" s="14" t="str">
        <f t="shared" ca="1" si="20"/>
        <v/>
      </c>
      <c r="G337" s="14" t="str">
        <f t="shared" ca="1" si="21"/>
        <v/>
      </c>
      <c r="H337" s="15" t="str">
        <f ca="1">IF(AND(F337="",G337=""),"",$H$11+SUM($F$12:F337)-SUM($G$12:G337))</f>
        <v/>
      </c>
      <c r="I337" s="1"/>
      <c r="J337" s="1"/>
    </row>
    <row r="338" spans="1:10" ht="18.75" customHeight="1" x14ac:dyDescent="0.35">
      <c r="A338" s="1"/>
      <c r="B338" s="11">
        <f t="shared" si="22"/>
        <v>327</v>
      </c>
      <c r="C338" s="114" t="str">
        <f t="shared" ca="1" si="17"/>
        <v/>
      </c>
      <c r="D338" s="12" t="str">
        <f t="shared" ca="1" si="18"/>
        <v/>
      </c>
      <c r="E338" s="13" t="str">
        <f t="shared" ca="1" si="19"/>
        <v/>
      </c>
      <c r="F338" s="14" t="str">
        <f t="shared" ca="1" si="20"/>
        <v/>
      </c>
      <c r="G338" s="14" t="str">
        <f t="shared" ca="1" si="21"/>
        <v/>
      </c>
      <c r="H338" s="15" t="str">
        <f ca="1">IF(AND(F338="",G338=""),"",$H$11+SUM($F$12:F338)-SUM($G$12:G338))</f>
        <v/>
      </c>
      <c r="I338" s="1"/>
      <c r="J338" s="1"/>
    </row>
    <row r="339" spans="1:10" ht="18.75" customHeight="1" x14ac:dyDescent="0.35">
      <c r="A339" s="1"/>
      <c r="B339" s="11">
        <f t="shared" si="22"/>
        <v>328</v>
      </c>
      <c r="C339" s="114" t="str">
        <f t="shared" ca="1" si="17"/>
        <v/>
      </c>
      <c r="D339" s="12" t="str">
        <f t="shared" ca="1" si="18"/>
        <v/>
      </c>
      <c r="E339" s="13" t="str">
        <f t="shared" ca="1" si="19"/>
        <v/>
      </c>
      <c r="F339" s="14" t="str">
        <f t="shared" ca="1" si="20"/>
        <v/>
      </c>
      <c r="G339" s="14" t="str">
        <f t="shared" ca="1" si="21"/>
        <v/>
      </c>
      <c r="H339" s="15" t="str">
        <f ca="1">IF(AND(F339="",G339=""),"",$H$11+SUM($F$12:F339)-SUM($G$12:G339))</f>
        <v/>
      </c>
      <c r="I339" s="1"/>
      <c r="J339" s="1"/>
    </row>
    <row r="340" spans="1:10" ht="18.75" customHeight="1" x14ac:dyDescent="0.35">
      <c r="A340" s="1"/>
      <c r="B340" s="11">
        <f t="shared" si="22"/>
        <v>329</v>
      </c>
      <c r="C340" s="114" t="str">
        <f t="shared" ca="1" si="17"/>
        <v/>
      </c>
      <c r="D340" s="12" t="str">
        <f t="shared" ca="1" si="18"/>
        <v/>
      </c>
      <c r="E340" s="13" t="str">
        <f t="shared" ca="1" si="19"/>
        <v/>
      </c>
      <c r="F340" s="14" t="str">
        <f t="shared" ca="1" si="20"/>
        <v/>
      </c>
      <c r="G340" s="14" t="str">
        <f t="shared" ca="1" si="21"/>
        <v/>
      </c>
      <c r="H340" s="15" t="str">
        <f ca="1">IF(AND(F340="",G340=""),"",$H$11+SUM($F$12:F340)-SUM($G$12:G340))</f>
        <v/>
      </c>
      <c r="I340" s="1"/>
      <c r="J340" s="1"/>
    </row>
    <row r="341" spans="1:10" ht="18.75" customHeight="1" x14ac:dyDescent="0.35">
      <c r="A341" s="1"/>
      <c r="B341" s="11">
        <f t="shared" si="22"/>
        <v>330</v>
      </c>
      <c r="C341" s="114" t="str">
        <f t="shared" ca="1" si="17"/>
        <v/>
      </c>
      <c r="D341" s="12" t="str">
        <f t="shared" ca="1" si="18"/>
        <v/>
      </c>
      <c r="E341" s="13" t="str">
        <f t="shared" ca="1" si="19"/>
        <v/>
      </c>
      <c r="F341" s="14" t="str">
        <f t="shared" ca="1" si="20"/>
        <v/>
      </c>
      <c r="G341" s="14" t="str">
        <f t="shared" ca="1" si="21"/>
        <v/>
      </c>
      <c r="H341" s="15" t="str">
        <f ca="1">IF(AND(F341="",G341=""),"",$H$11+SUM($F$12:F341)-SUM($G$12:G341))</f>
        <v/>
      </c>
      <c r="I341" s="1"/>
      <c r="J341" s="1"/>
    </row>
    <row r="342" spans="1:10" ht="18.75" customHeight="1" x14ac:dyDescent="0.35">
      <c r="A342" s="1"/>
      <c r="B342" s="11">
        <f t="shared" si="22"/>
        <v>331</v>
      </c>
      <c r="C342" s="114" t="str">
        <f t="shared" ca="1" si="17"/>
        <v/>
      </c>
      <c r="D342" s="12" t="str">
        <f t="shared" ca="1" si="18"/>
        <v/>
      </c>
      <c r="E342" s="13" t="str">
        <f t="shared" ca="1" si="19"/>
        <v/>
      </c>
      <c r="F342" s="14" t="str">
        <f t="shared" ca="1" si="20"/>
        <v/>
      </c>
      <c r="G342" s="14" t="str">
        <f t="shared" ca="1" si="21"/>
        <v/>
      </c>
      <c r="H342" s="15" t="str">
        <f ca="1">IF(AND(F342="",G342=""),"",$H$11+SUM($F$12:F342)-SUM($G$12:G342))</f>
        <v/>
      </c>
      <c r="I342" s="1"/>
      <c r="J342" s="1"/>
    </row>
    <row r="343" spans="1:10" ht="18.75" customHeight="1" x14ac:dyDescent="0.35">
      <c r="A343" s="1"/>
      <c r="B343" s="11">
        <f t="shared" si="22"/>
        <v>332</v>
      </c>
      <c r="C343" s="114" t="str">
        <f t="shared" ca="1" si="17"/>
        <v/>
      </c>
      <c r="D343" s="12" t="str">
        <f t="shared" ca="1" si="18"/>
        <v/>
      </c>
      <c r="E343" s="13" t="str">
        <f t="shared" ca="1" si="19"/>
        <v/>
      </c>
      <c r="F343" s="14" t="str">
        <f t="shared" ca="1" si="20"/>
        <v/>
      </c>
      <c r="G343" s="14" t="str">
        <f t="shared" ca="1" si="21"/>
        <v/>
      </c>
      <c r="H343" s="15" t="str">
        <f ca="1">IF(AND(F343="",G343=""),"",$H$11+SUM($F$12:F343)-SUM($G$12:G343))</f>
        <v/>
      </c>
      <c r="I343" s="1"/>
      <c r="J343" s="1"/>
    </row>
    <row r="344" spans="1:10" ht="18.75" customHeight="1" x14ac:dyDescent="0.35">
      <c r="A344" s="1"/>
      <c r="B344" s="11">
        <f t="shared" si="22"/>
        <v>333</v>
      </c>
      <c r="C344" s="114" t="str">
        <f t="shared" ca="1" si="17"/>
        <v/>
      </c>
      <c r="D344" s="12" t="str">
        <f t="shared" ca="1" si="18"/>
        <v/>
      </c>
      <c r="E344" s="13" t="str">
        <f t="shared" ca="1" si="19"/>
        <v/>
      </c>
      <c r="F344" s="14" t="str">
        <f t="shared" ca="1" si="20"/>
        <v/>
      </c>
      <c r="G344" s="14" t="str">
        <f t="shared" ca="1" si="21"/>
        <v/>
      </c>
      <c r="H344" s="15" t="str">
        <f ca="1">IF(AND(F344="",G344=""),"",$H$11+SUM($F$12:F344)-SUM($G$12:G344))</f>
        <v/>
      </c>
      <c r="I344" s="1"/>
      <c r="J344" s="1"/>
    </row>
    <row r="345" spans="1:10" ht="18.75" customHeight="1" x14ac:dyDescent="0.35">
      <c r="A345" s="1"/>
      <c r="B345" s="11">
        <f t="shared" si="22"/>
        <v>334</v>
      </c>
      <c r="C345" s="114" t="str">
        <f t="shared" ca="1" si="17"/>
        <v/>
      </c>
      <c r="D345" s="12" t="str">
        <f t="shared" ca="1" si="18"/>
        <v/>
      </c>
      <c r="E345" s="13" t="str">
        <f t="shared" ca="1" si="19"/>
        <v/>
      </c>
      <c r="F345" s="14" t="str">
        <f t="shared" ca="1" si="20"/>
        <v/>
      </c>
      <c r="G345" s="14" t="str">
        <f t="shared" ca="1" si="21"/>
        <v/>
      </c>
      <c r="H345" s="15" t="str">
        <f ca="1">IF(AND(F345="",G345=""),"",$H$11+SUM($F$12:F345)-SUM($G$12:G345))</f>
        <v/>
      </c>
      <c r="I345" s="1"/>
      <c r="J345" s="1"/>
    </row>
    <row r="346" spans="1:10" ht="18.75" customHeight="1" x14ac:dyDescent="0.35">
      <c r="A346" s="1"/>
      <c r="B346" s="11">
        <f t="shared" si="22"/>
        <v>335</v>
      </c>
      <c r="C346" s="114" t="str">
        <f t="shared" ca="1" si="17"/>
        <v/>
      </c>
      <c r="D346" s="12" t="str">
        <f t="shared" ca="1" si="18"/>
        <v/>
      </c>
      <c r="E346" s="13" t="str">
        <f t="shared" ca="1" si="19"/>
        <v/>
      </c>
      <c r="F346" s="14" t="str">
        <f t="shared" ca="1" si="20"/>
        <v/>
      </c>
      <c r="G346" s="14" t="str">
        <f t="shared" ca="1" si="21"/>
        <v/>
      </c>
      <c r="H346" s="15" t="str">
        <f ca="1">IF(AND(F346="",G346=""),"",$H$11+SUM($F$12:F346)-SUM($G$12:G346))</f>
        <v/>
      </c>
      <c r="I346" s="1"/>
      <c r="J346" s="1"/>
    </row>
    <row r="347" spans="1:10" ht="18.75" customHeight="1" x14ac:dyDescent="0.35">
      <c r="A347" s="1"/>
      <c r="B347" s="11">
        <f t="shared" si="22"/>
        <v>336</v>
      </c>
      <c r="C347" s="114" t="str">
        <f t="shared" ca="1" si="17"/>
        <v/>
      </c>
      <c r="D347" s="12" t="str">
        <f t="shared" ca="1" si="18"/>
        <v/>
      </c>
      <c r="E347" s="13" t="str">
        <f t="shared" ca="1" si="19"/>
        <v/>
      </c>
      <c r="F347" s="14" t="str">
        <f t="shared" ca="1" si="20"/>
        <v/>
      </c>
      <c r="G347" s="14" t="str">
        <f t="shared" ca="1" si="21"/>
        <v/>
      </c>
      <c r="H347" s="15" t="str">
        <f ca="1">IF(AND(F347="",G347=""),"",$H$11+SUM($F$12:F347)-SUM($G$12:G347))</f>
        <v/>
      </c>
      <c r="I347" s="1"/>
      <c r="J347" s="1"/>
    </row>
    <row r="348" spans="1:10" ht="18.75" customHeight="1" x14ac:dyDescent="0.35">
      <c r="A348" s="1"/>
      <c r="B348" s="11">
        <f t="shared" si="22"/>
        <v>337</v>
      </c>
      <c r="C348" s="114" t="str">
        <f t="shared" ca="1" si="17"/>
        <v/>
      </c>
      <c r="D348" s="12" t="str">
        <f t="shared" ca="1" si="18"/>
        <v/>
      </c>
      <c r="E348" s="13" t="str">
        <f t="shared" ca="1" si="19"/>
        <v/>
      </c>
      <c r="F348" s="14" t="str">
        <f t="shared" ca="1" si="20"/>
        <v/>
      </c>
      <c r="G348" s="14" t="str">
        <f t="shared" ca="1" si="21"/>
        <v/>
      </c>
      <c r="H348" s="15" t="str">
        <f ca="1">IF(AND(F348="",G348=""),"",$H$11+SUM($F$12:F348)-SUM($G$12:G348))</f>
        <v/>
      </c>
      <c r="I348" s="1"/>
      <c r="J348" s="1"/>
    </row>
    <row r="349" spans="1:10" ht="18.75" customHeight="1" x14ac:dyDescent="0.35">
      <c r="A349" s="1"/>
      <c r="B349" s="11">
        <f t="shared" si="22"/>
        <v>338</v>
      </c>
      <c r="C349" s="114" t="str">
        <f t="shared" ca="1" si="17"/>
        <v/>
      </c>
      <c r="D349" s="12" t="str">
        <f t="shared" ca="1" si="18"/>
        <v/>
      </c>
      <c r="E349" s="13" t="str">
        <f t="shared" ca="1" si="19"/>
        <v/>
      </c>
      <c r="F349" s="14" t="str">
        <f t="shared" ca="1" si="20"/>
        <v/>
      </c>
      <c r="G349" s="14" t="str">
        <f t="shared" ca="1" si="21"/>
        <v/>
      </c>
      <c r="H349" s="15" t="str">
        <f ca="1">IF(AND(F349="",G349=""),"",$H$11+SUM($F$12:F349)-SUM($G$12:G349))</f>
        <v/>
      </c>
      <c r="I349" s="1"/>
      <c r="J349" s="1"/>
    </row>
    <row r="350" spans="1:10" ht="18.75" customHeight="1" x14ac:dyDescent="0.35">
      <c r="A350" s="1"/>
      <c r="B350" s="11">
        <f t="shared" si="22"/>
        <v>339</v>
      </c>
      <c r="C350" s="114" t="str">
        <f t="shared" ca="1" si="17"/>
        <v/>
      </c>
      <c r="D350" s="12" t="str">
        <f t="shared" ca="1" si="18"/>
        <v/>
      </c>
      <c r="E350" s="13" t="str">
        <f t="shared" ca="1" si="19"/>
        <v/>
      </c>
      <c r="F350" s="14" t="str">
        <f t="shared" ca="1" si="20"/>
        <v/>
      </c>
      <c r="G350" s="14" t="str">
        <f t="shared" ca="1" si="21"/>
        <v/>
      </c>
      <c r="H350" s="15" t="str">
        <f ca="1">IF(AND(F350="",G350=""),"",$H$11+SUM($F$12:F350)-SUM($G$12:G350))</f>
        <v/>
      </c>
      <c r="I350" s="1"/>
      <c r="J350" s="1"/>
    </row>
    <row r="351" spans="1:10" ht="18.75" customHeight="1" x14ac:dyDescent="0.35">
      <c r="A351" s="1"/>
      <c r="B351" s="11">
        <f t="shared" si="22"/>
        <v>340</v>
      </c>
      <c r="C351" s="114" t="str">
        <f t="shared" ca="1" si="17"/>
        <v/>
      </c>
      <c r="D351" s="12" t="str">
        <f t="shared" ca="1" si="18"/>
        <v/>
      </c>
      <c r="E351" s="13" t="str">
        <f t="shared" ca="1" si="19"/>
        <v/>
      </c>
      <c r="F351" s="14" t="str">
        <f t="shared" ca="1" si="20"/>
        <v/>
      </c>
      <c r="G351" s="14" t="str">
        <f t="shared" ca="1" si="21"/>
        <v/>
      </c>
      <c r="H351" s="15" t="str">
        <f ca="1">IF(AND(F351="",G351=""),"",$H$11+SUM($F$12:F351)-SUM($G$12:G351))</f>
        <v/>
      </c>
      <c r="I351" s="1"/>
      <c r="J351" s="1"/>
    </row>
    <row r="352" spans="1:10" ht="18.75" customHeight="1" x14ac:dyDescent="0.35">
      <c r="A352" s="1"/>
      <c r="B352" s="11">
        <f t="shared" si="22"/>
        <v>341</v>
      </c>
      <c r="C352" s="114" t="str">
        <f t="shared" ca="1" si="17"/>
        <v/>
      </c>
      <c r="D352" s="12" t="str">
        <f t="shared" ca="1" si="18"/>
        <v/>
      </c>
      <c r="E352" s="13" t="str">
        <f t="shared" ca="1" si="19"/>
        <v/>
      </c>
      <c r="F352" s="14" t="str">
        <f t="shared" ca="1" si="20"/>
        <v/>
      </c>
      <c r="G352" s="14" t="str">
        <f t="shared" ca="1" si="21"/>
        <v/>
      </c>
      <c r="H352" s="15" t="str">
        <f ca="1">IF(AND(F352="",G352=""),"",$H$11+SUM($F$12:F352)-SUM($G$12:G352))</f>
        <v/>
      </c>
      <c r="I352" s="1"/>
      <c r="J352" s="1"/>
    </row>
    <row r="353" spans="1:10" ht="18.75" customHeight="1" x14ac:dyDescent="0.35">
      <c r="A353" s="1"/>
      <c r="B353" s="11">
        <f t="shared" si="22"/>
        <v>342</v>
      </c>
      <c r="C353" s="114" t="str">
        <f t="shared" ca="1" si="17"/>
        <v/>
      </c>
      <c r="D353" s="12" t="str">
        <f t="shared" ca="1" si="18"/>
        <v/>
      </c>
      <c r="E353" s="13" t="str">
        <f t="shared" ca="1" si="19"/>
        <v/>
      </c>
      <c r="F353" s="14" t="str">
        <f t="shared" ca="1" si="20"/>
        <v/>
      </c>
      <c r="G353" s="14" t="str">
        <f t="shared" ca="1" si="21"/>
        <v/>
      </c>
      <c r="H353" s="15" t="str">
        <f ca="1">IF(AND(F353="",G353=""),"",$H$11+SUM($F$12:F353)-SUM($G$12:G353))</f>
        <v/>
      </c>
      <c r="I353" s="1"/>
      <c r="J353" s="1"/>
    </row>
    <row r="354" spans="1:10" ht="18.75" customHeight="1" x14ac:dyDescent="0.35">
      <c r="A354" s="1"/>
      <c r="B354" s="11">
        <f t="shared" si="22"/>
        <v>343</v>
      </c>
      <c r="C354" s="114" t="str">
        <f t="shared" ca="1" si="17"/>
        <v/>
      </c>
      <c r="D354" s="12" t="str">
        <f t="shared" ca="1" si="18"/>
        <v/>
      </c>
      <c r="E354" s="13" t="str">
        <f t="shared" ca="1" si="19"/>
        <v/>
      </c>
      <c r="F354" s="14" t="str">
        <f t="shared" ca="1" si="20"/>
        <v/>
      </c>
      <c r="G354" s="14" t="str">
        <f t="shared" ca="1" si="21"/>
        <v/>
      </c>
      <c r="H354" s="15" t="str">
        <f ca="1">IF(AND(F354="",G354=""),"",$H$11+SUM($F$12:F354)-SUM($G$12:G354))</f>
        <v/>
      </c>
      <c r="I354" s="1"/>
      <c r="J354" s="1"/>
    </row>
    <row r="355" spans="1:10" ht="18.75" customHeight="1" x14ac:dyDescent="0.35">
      <c r="A355" s="1"/>
      <c r="B355" s="11">
        <f t="shared" si="22"/>
        <v>344</v>
      </c>
      <c r="C355" s="114" t="str">
        <f t="shared" ca="1" si="17"/>
        <v/>
      </c>
      <c r="D355" s="12" t="str">
        <f t="shared" ca="1" si="18"/>
        <v/>
      </c>
      <c r="E355" s="13" t="str">
        <f t="shared" ca="1" si="19"/>
        <v/>
      </c>
      <c r="F355" s="14" t="str">
        <f t="shared" ca="1" si="20"/>
        <v/>
      </c>
      <c r="G355" s="14" t="str">
        <f t="shared" ca="1" si="21"/>
        <v/>
      </c>
      <c r="H355" s="15" t="str">
        <f ca="1">IF(AND(F355="",G355=""),"",$H$11+SUM($F$12:F355)-SUM($G$12:G355))</f>
        <v/>
      </c>
      <c r="I355" s="1"/>
      <c r="J355" s="1"/>
    </row>
    <row r="356" spans="1:10" ht="18.75" customHeight="1" x14ac:dyDescent="0.35">
      <c r="A356" s="1"/>
      <c r="B356" s="11">
        <f t="shared" si="22"/>
        <v>345</v>
      </c>
      <c r="C356" s="114" t="str">
        <f t="shared" ca="1" si="17"/>
        <v/>
      </c>
      <c r="D356" s="12" t="str">
        <f t="shared" ca="1" si="18"/>
        <v/>
      </c>
      <c r="E356" s="13" t="str">
        <f t="shared" ca="1" si="19"/>
        <v/>
      </c>
      <c r="F356" s="14" t="str">
        <f t="shared" ca="1" si="20"/>
        <v/>
      </c>
      <c r="G356" s="14" t="str">
        <f t="shared" ca="1" si="21"/>
        <v/>
      </c>
      <c r="H356" s="15" t="str">
        <f ca="1">IF(AND(F356="",G356=""),"",$H$11+SUM($F$12:F356)-SUM($G$12:G356))</f>
        <v/>
      </c>
      <c r="I356" s="1"/>
      <c r="J356" s="1"/>
    </row>
    <row r="357" spans="1:10" ht="18.75" customHeight="1" x14ac:dyDescent="0.35">
      <c r="A357" s="1"/>
      <c r="B357" s="11">
        <f t="shared" si="22"/>
        <v>346</v>
      </c>
      <c r="C357" s="114" t="str">
        <f t="shared" ca="1" si="17"/>
        <v/>
      </c>
      <c r="D357" s="12" t="str">
        <f t="shared" ca="1" si="18"/>
        <v/>
      </c>
      <c r="E357" s="13" t="str">
        <f t="shared" ca="1" si="19"/>
        <v/>
      </c>
      <c r="F357" s="14" t="str">
        <f t="shared" ca="1" si="20"/>
        <v/>
      </c>
      <c r="G357" s="14" t="str">
        <f t="shared" ca="1" si="21"/>
        <v/>
      </c>
      <c r="H357" s="15" t="str">
        <f ca="1">IF(AND(F357="",G357=""),"",$H$11+SUM($F$12:F357)-SUM($G$12:G357))</f>
        <v/>
      </c>
      <c r="I357" s="1"/>
      <c r="J357" s="1"/>
    </row>
    <row r="358" spans="1:10" ht="18.75" customHeight="1" x14ac:dyDescent="0.35">
      <c r="A358" s="1"/>
      <c r="B358" s="11">
        <f t="shared" si="22"/>
        <v>347</v>
      </c>
      <c r="C358" s="114" t="str">
        <f t="shared" ca="1" si="17"/>
        <v/>
      </c>
      <c r="D358" s="12" t="str">
        <f t="shared" ca="1" si="18"/>
        <v/>
      </c>
      <c r="E358" s="13" t="str">
        <f t="shared" ca="1" si="19"/>
        <v/>
      </c>
      <c r="F358" s="14" t="str">
        <f t="shared" ca="1" si="20"/>
        <v/>
      </c>
      <c r="G358" s="14" t="str">
        <f t="shared" ca="1" si="21"/>
        <v/>
      </c>
      <c r="H358" s="15" t="str">
        <f ca="1">IF(AND(F358="",G358=""),"",$H$11+SUM($F$12:F358)-SUM($G$12:G358))</f>
        <v/>
      </c>
      <c r="I358" s="1"/>
      <c r="J358" s="1"/>
    </row>
    <row r="359" spans="1:10" ht="18.75" customHeight="1" x14ac:dyDescent="0.35">
      <c r="A359" s="1"/>
      <c r="B359" s="11">
        <f t="shared" si="22"/>
        <v>348</v>
      </c>
      <c r="C359" s="114" t="str">
        <f t="shared" ca="1" si="17"/>
        <v/>
      </c>
      <c r="D359" s="12" t="str">
        <f t="shared" ca="1" si="18"/>
        <v/>
      </c>
      <c r="E359" s="13" t="str">
        <f t="shared" ca="1" si="19"/>
        <v/>
      </c>
      <c r="F359" s="14" t="str">
        <f t="shared" ca="1" si="20"/>
        <v/>
      </c>
      <c r="G359" s="14" t="str">
        <f t="shared" ca="1" si="21"/>
        <v/>
      </c>
      <c r="H359" s="15" t="str">
        <f ca="1">IF(AND(F359="",G359=""),"",$H$11+SUM($F$12:F359)-SUM($G$12:G359))</f>
        <v/>
      </c>
      <c r="I359" s="1"/>
      <c r="J359" s="1"/>
    </row>
    <row r="360" spans="1:10" ht="18.75" customHeight="1" x14ac:dyDescent="0.35">
      <c r="A360" s="1"/>
      <c r="B360" s="11">
        <f t="shared" si="22"/>
        <v>349</v>
      </c>
      <c r="C360" s="114" t="str">
        <f t="shared" ca="1" si="17"/>
        <v/>
      </c>
      <c r="D360" s="12" t="str">
        <f t="shared" ca="1" si="18"/>
        <v/>
      </c>
      <c r="E360" s="13" t="str">
        <f t="shared" ca="1" si="19"/>
        <v/>
      </c>
      <c r="F360" s="14" t="str">
        <f t="shared" ca="1" si="20"/>
        <v/>
      </c>
      <c r="G360" s="14" t="str">
        <f t="shared" ca="1" si="21"/>
        <v/>
      </c>
      <c r="H360" s="15" t="str">
        <f ca="1">IF(AND(F360="",G360=""),"",$H$11+SUM($F$12:F360)-SUM($G$12:G360))</f>
        <v/>
      </c>
      <c r="I360" s="1"/>
      <c r="J360" s="1"/>
    </row>
    <row r="361" spans="1:10" ht="18.75" customHeight="1" x14ac:dyDescent="0.35">
      <c r="A361" s="1"/>
      <c r="B361" s="11">
        <f t="shared" si="22"/>
        <v>350</v>
      </c>
      <c r="C361" s="114" t="str">
        <f t="shared" ca="1" si="17"/>
        <v/>
      </c>
      <c r="D361" s="12" t="str">
        <f t="shared" ca="1" si="18"/>
        <v/>
      </c>
      <c r="E361" s="13" t="str">
        <f t="shared" ca="1" si="19"/>
        <v/>
      </c>
      <c r="F361" s="14" t="str">
        <f t="shared" ca="1" si="20"/>
        <v/>
      </c>
      <c r="G361" s="14" t="str">
        <f t="shared" ca="1" si="21"/>
        <v/>
      </c>
      <c r="H361" s="15" t="str">
        <f ca="1">IF(AND(F361="",G361=""),"",$H$11+SUM($F$12:F361)-SUM($G$12:G361))</f>
        <v/>
      </c>
      <c r="I361" s="1"/>
      <c r="J361" s="1"/>
    </row>
    <row r="362" spans="1:10" ht="18.75" customHeight="1" x14ac:dyDescent="0.35">
      <c r="A362" s="1"/>
      <c r="B362" s="11">
        <f t="shared" si="22"/>
        <v>351</v>
      </c>
      <c r="C362" s="114" t="str">
        <f t="shared" ca="1" si="17"/>
        <v/>
      </c>
      <c r="D362" s="12" t="str">
        <f t="shared" ca="1" si="18"/>
        <v/>
      </c>
      <c r="E362" s="13" t="str">
        <f t="shared" ca="1" si="19"/>
        <v/>
      </c>
      <c r="F362" s="14" t="str">
        <f t="shared" ca="1" si="20"/>
        <v/>
      </c>
      <c r="G362" s="14" t="str">
        <f t="shared" ca="1" si="21"/>
        <v/>
      </c>
      <c r="H362" s="15" t="str">
        <f ca="1">IF(AND(F362="",G362=""),"",$H$11+SUM($F$12:F362)-SUM($G$12:G362))</f>
        <v/>
      </c>
      <c r="I362" s="1"/>
      <c r="J362" s="1"/>
    </row>
    <row r="363" spans="1:10" ht="18.75" customHeight="1" x14ac:dyDescent="0.35">
      <c r="A363" s="1"/>
      <c r="B363" s="11">
        <f t="shared" si="22"/>
        <v>352</v>
      </c>
      <c r="C363" s="114" t="str">
        <f t="shared" ca="1" si="17"/>
        <v/>
      </c>
      <c r="D363" s="12" t="str">
        <f t="shared" ca="1" si="18"/>
        <v/>
      </c>
      <c r="E363" s="13" t="str">
        <f t="shared" ca="1" si="19"/>
        <v/>
      </c>
      <c r="F363" s="14" t="str">
        <f t="shared" ca="1" si="20"/>
        <v/>
      </c>
      <c r="G363" s="14" t="str">
        <f t="shared" ca="1" si="21"/>
        <v/>
      </c>
      <c r="H363" s="15" t="str">
        <f ca="1">IF(AND(F363="",G363=""),"",$H$11+SUM($F$12:F363)-SUM($G$12:G363))</f>
        <v/>
      </c>
      <c r="I363" s="1"/>
      <c r="J363" s="1"/>
    </row>
    <row r="364" spans="1:10" ht="18.75" customHeight="1" x14ac:dyDescent="0.35">
      <c r="A364" s="1"/>
      <c r="B364" s="11">
        <f t="shared" si="22"/>
        <v>353</v>
      </c>
      <c r="C364" s="114" t="str">
        <f t="shared" ca="1" si="17"/>
        <v/>
      </c>
      <c r="D364" s="12" t="str">
        <f t="shared" ca="1" si="18"/>
        <v/>
      </c>
      <c r="E364" s="13" t="str">
        <f t="shared" ca="1" si="19"/>
        <v/>
      </c>
      <c r="F364" s="14" t="str">
        <f t="shared" ca="1" si="20"/>
        <v/>
      </c>
      <c r="G364" s="14" t="str">
        <f t="shared" ca="1" si="21"/>
        <v/>
      </c>
      <c r="H364" s="15" t="str">
        <f ca="1">IF(AND(F364="",G364=""),"",$H$11+SUM($F$12:F364)-SUM($G$12:G364))</f>
        <v/>
      </c>
      <c r="I364" s="1"/>
      <c r="J364" s="1"/>
    </row>
    <row r="365" spans="1:10" ht="18.75" customHeight="1" x14ac:dyDescent="0.35">
      <c r="A365" s="1"/>
      <c r="B365" s="11">
        <f t="shared" si="22"/>
        <v>354</v>
      </c>
      <c r="C365" s="114" t="str">
        <f t="shared" ca="1" si="17"/>
        <v/>
      </c>
      <c r="D365" s="12" t="str">
        <f t="shared" ca="1" si="18"/>
        <v/>
      </c>
      <c r="E365" s="13" t="str">
        <f t="shared" ca="1" si="19"/>
        <v/>
      </c>
      <c r="F365" s="14" t="str">
        <f t="shared" ca="1" si="20"/>
        <v/>
      </c>
      <c r="G365" s="14" t="str">
        <f t="shared" ca="1" si="21"/>
        <v/>
      </c>
      <c r="H365" s="15" t="str">
        <f ca="1">IF(AND(F365="",G365=""),"",$H$11+SUM($F$12:F365)-SUM($G$12:G365))</f>
        <v/>
      </c>
      <c r="I365" s="1"/>
      <c r="J365" s="1"/>
    </row>
    <row r="366" spans="1:10" ht="18.75" customHeight="1" x14ac:dyDescent="0.35">
      <c r="A366" s="1"/>
      <c r="B366" s="11">
        <f t="shared" si="22"/>
        <v>355</v>
      </c>
      <c r="C366" s="114" t="str">
        <f t="shared" ca="1" si="17"/>
        <v/>
      </c>
      <c r="D366" s="12" t="str">
        <f t="shared" ca="1" si="18"/>
        <v/>
      </c>
      <c r="E366" s="13" t="str">
        <f t="shared" ca="1" si="19"/>
        <v/>
      </c>
      <c r="F366" s="14" t="str">
        <f t="shared" ca="1" si="20"/>
        <v/>
      </c>
      <c r="G366" s="14" t="str">
        <f t="shared" ca="1" si="21"/>
        <v/>
      </c>
      <c r="H366" s="15" t="str">
        <f ca="1">IF(AND(F366="",G366=""),"",$H$11+SUM($F$12:F366)-SUM($G$12:G366))</f>
        <v/>
      </c>
      <c r="I366" s="1"/>
      <c r="J366" s="1"/>
    </row>
    <row r="367" spans="1:10" ht="18.75" customHeight="1" x14ac:dyDescent="0.35">
      <c r="A367" s="1"/>
      <c r="B367" s="11">
        <f t="shared" si="22"/>
        <v>356</v>
      </c>
      <c r="C367" s="114" t="str">
        <f t="shared" ca="1" si="17"/>
        <v/>
      </c>
      <c r="D367" s="12" t="str">
        <f t="shared" ca="1" si="18"/>
        <v/>
      </c>
      <c r="E367" s="13" t="str">
        <f t="shared" ca="1" si="19"/>
        <v/>
      </c>
      <c r="F367" s="14" t="str">
        <f t="shared" ca="1" si="20"/>
        <v/>
      </c>
      <c r="G367" s="14" t="str">
        <f t="shared" ca="1" si="21"/>
        <v/>
      </c>
      <c r="H367" s="15" t="str">
        <f ca="1">IF(AND(F367="",G367=""),"",$H$11+SUM($F$12:F367)-SUM($G$12:G367))</f>
        <v/>
      </c>
      <c r="I367" s="1"/>
      <c r="J367" s="1"/>
    </row>
    <row r="368" spans="1:10" ht="18.75" customHeight="1" x14ac:dyDescent="0.35">
      <c r="A368" s="1"/>
      <c r="B368" s="11">
        <f t="shared" si="22"/>
        <v>357</v>
      </c>
      <c r="C368" s="114" t="str">
        <f t="shared" ca="1" si="17"/>
        <v/>
      </c>
      <c r="D368" s="12" t="str">
        <f t="shared" ca="1" si="18"/>
        <v/>
      </c>
      <c r="E368" s="13" t="str">
        <f t="shared" ca="1" si="19"/>
        <v/>
      </c>
      <c r="F368" s="14" t="str">
        <f t="shared" ca="1" si="20"/>
        <v/>
      </c>
      <c r="G368" s="14" t="str">
        <f t="shared" ca="1" si="21"/>
        <v/>
      </c>
      <c r="H368" s="15" t="str">
        <f ca="1">IF(AND(F368="",G368=""),"",$H$11+SUM($F$12:F368)-SUM($G$12:G368))</f>
        <v/>
      </c>
      <c r="I368" s="1"/>
      <c r="J368" s="1"/>
    </row>
    <row r="369" spans="1:10" ht="18.75" customHeight="1" x14ac:dyDescent="0.35">
      <c r="A369" s="1"/>
      <c r="B369" s="11">
        <f t="shared" si="22"/>
        <v>358</v>
      </c>
      <c r="C369" s="114" t="str">
        <f t="shared" ca="1" si="17"/>
        <v/>
      </c>
      <c r="D369" s="12" t="str">
        <f t="shared" ca="1" si="18"/>
        <v/>
      </c>
      <c r="E369" s="13" t="str">
        <f t="shared" ca="1" si="19"/>
        <v/>
      </c>
      <c r="F369" s="14" t="str">
        <f t="shared" ca="1" si="20"/>
        <v/>
      </c>
      <c r="G369" s="14" t="str">
        <f t="shared" ca="1" si="21"/>
        <v/>
      </c>
      <c r="H369" s="15" t="str">
        <f ca="1">IF(AND(F369="",G369=""),"",$H$11+SUM($F$12:F369)-SUM($G$12:G369))</f>
        <v/>
      </c>
      <c r="I369" s="1"/>
      <c r="J369" s="1"/>
    </row>
    <row r="370" spans="1:10" ht="18.75" customHeight="1" x14ac:dyDescent="0.35">
      <c r="A370" s="1"/>
      <c r="B370" s="11">
        <f t="shared" si="22"/>
        <v>359</v>
      </c>
      <c r="C370" s="114" t="str">
        <f t="shared" ca="1" si="17"/>
        <v/>
      </c>
      <c r="D370" s="12" t="str">
        <f t="shared" ca="1" si="18"/>
        <v/>
      </c>
      <c r="E370" s="13" t="str">
        <f t="shared" ca="1" si="19"/>
        <v/>
      </c>
      <c r="F370" s="14" t="str">
        <f t="shared" ca="1" si="20"/>
        <v/>
      </c>
      <c r="G370" s="14" t="str">
        <f t="shared" ca="1" si="21"/>
        <v/>
      </c>
      <c r="H370" s="15" t="str">
        <f ca="1">IF(AND(F370="",G370=""),"",$H$11+SUM($F$12:F370)-SUM($G$12:G370))</f>
        <v/>
      </c>
      <c r="I370" s="1"/>
      <c r="J370" s="1"/>
    </row>
    <row r="371" spans="1:10" ht="18.75" customHeight="1" x14ac:dyDescent="0.35">
      <c r="A371" s="1"/>
      <c r="B371" s="11">
        <f t="shared" si="22"/>
        <v>360</v>
      </c>
      <c r="C371" s="114" t="str">
        <f t="shared" ca="1" si="17"/>
        <v/>
      </c>
      <c r="D371" s="12" t="str">
        <f t="shared" ca="1" si="18"/>
        <v/>
      </c>
      <c r="E371" s="13" t="str">
        <f t="shared" ca="1" si="19"/>
        <v/>
      </c>
      <c r="F371" s="14" t="str">
        <f t="shared" ca="1" si="20"/>
        <v/>
      </c>
      <c r="G371" s="14" t="str">
        <f t="shared" ca="1" si="21"/>
        <v/>
      </c>
      <c r="H371" s="15" t="str">
        <f ca="1">IF(AND(F371="",G371=""),"",$H$11+SUM($F$12:F371)-SUM($G$12:G371))</f>
        <v/>
      </c>
      <c r="I371" s="1"/>
      <c r="J371" s="1"/>
    </row>
    <row r="372" spans="1:10" ht="18.75" customHeight="1" x14ac:dyDescent="0.35">
      <c r="A372" s="1"/>
      <c r="B372" s="11">
        <f t="shared" si="22"/>
        <v>361</v>
      </c>
      <c r="C372" s="114" t="str">
        <f t="shared" ca="1" si="17"/>
        <v/>
      </c>
      <c r="D372" s="12" t="str">
        <f t="shared" ca="1" si="18"/>
        <v/>
      </c>
      <c r="E372" s="13" t="str">
        <f t="shared" ca="1" si="19"/>
        <v/>
      </c>
      <c r="F372" s="14" t="str">
        <f t="shared" ca="1" si="20"/>
        <v/>
      </c>
      <c r="G372" s="14" t="str">
        <f t="shared" ca="1" si="21"/>
        <v/>
      </c>
      <c r="H372" s="15" t="str">
        <f ca="1">IF(AND(F372="",G372=""),"",$H$11+SUM($F$12:F372)-SUM($G$12:G372))</f>
        <v/>
      </c>
      <c r="I372" s="1"/>
      <c r="J372" s="1"/>
    </row>
    <row r="373" spans="1:10" ht="18.75" customHeight="1" x14ac:dyDescent="0.35">
      <c r="A373" s="1"/>
      <c r="B373" s="11">
        <f t="shared" si="22"/>
        <v>362</v>
      </c>
      <c r="C373" s="114" t="str">
        <f t="shared" ca="1" si="17"/>
        <v/>
      </c>
      <c r="D373" s="12" t="str">
        <f t="shared" ca="1" si="18"/>
        <v/>
      </c>
      <c r="E373" s="13" t="str">
        <f t="shared" ca="1" si="19"/>
        <v/>
      </c>
      <c r="F373" s="14" t="str">
        <f t="shared" ca="1" si="20"/>
        <v/>
      </c>
      <c r="G373" s="14" t="str">
        <f t="shared" ca="1" si="21"/>
        <v/>
      </c>
      <c r="H373" s="15" t="str">
        <f ca="1">IF(AND(F373="",G373=""),"",$H$11+SUM($F$12:F373)-SUM($G$12:G373))</f>
        <v/>
      </c>
      <c r="I373" s="1"/>
      <c r="J373" s="1"/>
    </row>
    <row r="374" spans="1:10" ht="18.75" customHeight="1" x14ac:dyDescent="0.35">
      <c r="A374" s="1"/>
      <c r="B374" s="11">
        <f t="shared" si="22"/>
        <v>363</v>
      </c>
      <c r="C374" s="114" t="str">
        <f t="shared" ca="1" si="17"/>
        <v/>
      </c>
      <c r="D374" s="12" t="str">
        <f t="shared" ca="1" si="18"/>
        <v/>
      </c>
      <c r="E374" s="13" t="str">
        <f t="shared" ca="1" si="19"/>
        <v/>
      </c>
      <c r="F374" s="14" t="str">
        <f t="shared" ca="1" si="20"/>
        <v/>
      </c>
      <c r="G374" s="14" t="str">
        <f t="shared" ca="1" si="21"/>
        <v/>
      </c>
      <c r="H374" s="15" t="str">
        <f ca="1">IF(AND(F374="",G374=""),"",$H$11+SUM($F$12:F374)-SUM($G$12:G374))</f>
        <v/>
      </c>
      <c r="I374" s="1"/>
      <c r="J374" s="1"/>
    </row>
    <row r="375" spans="1:10" ht="18.75" customHeight="1" x14ac:dyDescent="0.35">
      <c r="A375" s="1"/>
      <c r="B375" s="11">
        <f t="shared" si="22"/>
        <v>364</v>
      </c>
      <c r="C375" s="114" t="str">
        <f t="shared" ca="1" si="17"/>
        <v/>
      </c>
      <c r="D375" s="12" t="str">
        <f t="shared" ca="1" si="18"/>
        <v/>
      </c>
      <c r="E375" s="13" t="str">
        <f t="shared" ca="1" si="19"/>
        <v/>
      </c>
      <c r="F375" s="14" t="str">
        <f t="shared" ca="1" si="20"/>
        <v/>
      </c>
      <c r="G375" s="14" t="str">
        <f t="shared" ca="1" si="21"/>
        <v/>
      </c>
      <c r="H375" s="15" t="str">
        <f ca="1">IF(AND(F375="",G375=""),"",$H$11+SUM($F$12:F375)-SUM($G$12:G375))</f>
        <v/>
      </c>
      <c r="I375" s="1"/>
      <c r="J375" s="1"/>
    </row>
    <row r="376" spans="1:10" ht="18.75" customHeight="1" x14ac:dyDescent="0.35">
      <c r="A376" s="1"/>
      <c r="B376" s="11">
        <f t="shared" si="22"/>
        <v>365</v>
      </c>
      <c r="C376" s="114" t="str">
        <f t="shared" ca="1" si="17"/>
        <v/>
      </c>
      <c r="D376" s="12" t="str">
        <f t="shared" ca="1" si="18"/>
        <v/>
      </c>
      <c r="E376" s="13" t="str">
        <f t="shared" ca="1" si="19"/>
        <v/>
      </c>
      <c r="F376" s="14" t="str">
        <f t="shared" ca="1" si="20"/>
        <v/>
      </c>
      <c r="G376" s="14" t="str">
        <f t="shared" ca="1" si="21"/>
        <v/>
      </c>
      <c r="H376" s="15" t="str">
        <f ca="1">IF(AND(F376="",G376=""),"",$H$11+SUM($F$12:F376)-SUM($G$12:G376))</f>
        <v/>
      </c>
      <c r="I376" s="1"/>
      <c r="J376" s="1"/>
    </row>
    <row r="377" spans="1:10" ht="18.75" customHeight="1" x14ac:dyDescent="0.35">
      <c r="A377" s="1"/>
      <c r="B377" s="11">
        <f t="shared" si="22"/>
        <v>366</v>
      </c>
      <c r="C377" s="114" t="str">
        <f t="shared" ca="1" si="17"/>
        <v/>
      </c>
      <c r="D377" s="12" t="str">
        <f t="shared" ca="1" si="18"/>
        <v/>
      </c>
      <c r="E377" s="13" t="str">
        <f t="shared" ca="1" si="19"/>
        <v/>
      </c>
      <c r="F377" s="14" t="str">
        <f t="shared" ca="1" si="20"/>
        <v/>
      </c>
      <c r="G377" s="14" t="str">
        <f t="shared" ca="1" si="21"/>
        <v/>
      </c>
      <c r="H377" s="15" t="str">
        <f ca="1">IF(AND(F377="",G377=""),"",$H$11+SUM($F$12:F377)-SUM($G$12:G377))</f>
        <v/>
      </c>
      <c r="I377" s="1"/>
      <c r="J377" s="1"/>
    </row>
    <row r="378" spans="1:10" ht="18.75" customHeight="1" x14ac:dyDescent="0.35">
      <c r="A378" s="1"/>
      <c r="B378" s="11">
        <f t="shared" si="22"/>
        <v>367</v>
      </c>
      <c r="C378" s="114" t="str">
        <f t="shared" ca="1" si="17"/>
        <v/>
      </c>
      <c r="D378" s="12" t="str">
        <f t="shared" ca="1" si="18"/>
        <v/>
      </c>
      <c r="E378" s="13" t="str">
        <f t="shared" ca="1" si="19"/>
        <v/>
      </c>
      <c r="F378" s="14" t="str">
        <f t="shared" ca="1" si="20"/>
        <v/>
      </c>
      <c r="G378" s="14" t="str">
        <f t="shared" ca="1" si="21"/>
        <v/>
      </c>
      <c r="H378" s="15" t="str">
        <f ca="1">IF(AND(F378="",G378=""),"",$H$11+SUM($F$12:F378)-SUM($G$12:G378))</f>
        <v/>
      </c>
      <c r="I378" s="1"/>
      <c r="J378" s="1"/>
    </row>
    <row r="379" spans="1:10" ht="18.75" customHeight="1" x14ac:dyDescent="0.35">
      <c r="A379" s="1"/>
      <c r="B379" s="11">
        <f t="shared" si="22"/>
        <v>368</v>
      </c>
      <c r="C379" s="114" t="str">
        <f t="shared" ca="1" si="17"/>
        <v/>
      </c>
      <c r="D379" s="12" t="str">
        <f t="shared" ca="1" si="18"/>
        <v/>
      </c>
      <c r="E379" s="13" t="str">
        <f t="shared" ca="1" si="19"/>
        <v/>
      </c>
      <c r="F379" s="14" t="str">
        <f t="shared" ca="1" si="20"/>
        <v/>
      </c>
      <c r="G379" s="14" t="str">
        <f t="shared" ca="1" si="21"/>
        <v/>
      </c>
      <c r="H379" s="15" t="str">
        <f ca="1">IF(AND(F379="",G379=""),"",$H$11+SUM($F$12:F379)-SUM($G$12:G379))</f>
        <v/>
      </c>
      <c r="I379" s="1"/>
      <c r="J379" s="1"/>
    </row>
    <row r="380" spans="1:10" ht="18.75" customHeight="1" x14ac:dyDescent="0.35">
      <c r="A380" s="1"/>
      <c r="B380" s="11">
        <f t="shared" si="22"/>
        <v>369</v>
      </c>
      <c r="C380" s="114" t="str">
        <f t="shared" ca="1" si="17"/>
        <v/>
      </c>
      <c r="D380" s="12" t="str">
        <f t="shared" ca="1" si="18"/>
        <v/>
      </c>
      <c r="E380" s="13" t="str">
        <f t="shared" ca="1" si="19"/>
        <v/>
      </c>
      <c r="F380" s="14" t="str">
        <f t="shared" ca="1" si="20"/>
        <v/>
      </c>
      <c r="G380" s="14" t="str">
        <f t="shared" ca="1" si="21"/>
        <v/>
      </c>
      <c r="H380" s="15" t="str">
        <f ca="1">IF(AND(F380="",G380=""),"",$H$11+SUM($F$12:F380)-SUM($G$12:G380))</f>
        <v/>
      </c>
      <c r="I380" s="1"/>
      <c r="J380" s="1"/>
    </row>
    <row r="381" spans="1:10" ht="18.75" customHeight="1" x14ac:dyDescent="0.35">
      <c r="A381" s="1"/>
      <c r="B381" s="11">
        <f t="shared" si="22"/>
        <v>370</v>
      </c>
      <c r="C381" s="114" t="str">
        <f t="shared" ref="C381:C444" ca="1" si="23">IF(TODAY()&gt;EXP,"0",IF(ISERROR(VLOOKUP($B381&amp;$B$6,TR,9,FALSE))=TRUE,"",VLOOKUP($B381&amp;$B$6,TR,9,FALSE)))</f>
        <v/>
      </c>
      <c r="D381" s="12" t="str">
        <f t="shared" ref="D381:D444" ca="1" si="24">IF(TODAY()&gt;EXP,"0",IF(ISERROR(VLOOKUP($B381&amp;$B$6,TR,12,FALSE))=TRUE,"",VLOOKUP($B381&amp;$B$6,TR,12,FALSE)))</f>
        <v/>
      </c>
      <c r="E381" s="13" t="str">
        <f t="shared" ref="E381:E444" ca="1" si="25">IF(TODAY()&gt;EXP,"0",IF(ISERROR(VLOOKUP($B381&amp;$B$6,TR,18,FALSE))=TRUE,"",VLOOKUP($B381&amp;$B$6,TR,18,FALSE)))</f>
        <v/>
      </c>
      <c r="F381" s="14" t="str">
        <f t="shared" ref="F381:F444" ca="1" si="26">IF(TODAY()&gt;EXP,"0",IF(ISERROR(OR(VLOOKUP($B381&amp;$B$6,TR,19,FALSE),VLOOKUP($B381&amp;$B$6,TR,40,FALSE)=TRUE)),"",VLOOKUP($B381&amp;$B$6,TR,19,FALSE)+VLOOKUP($B381&amp;$B$6,TR,40,FALSE)))</f>
        <v/>
      </c>
      <c r="G381" s="14" t="str">
        <f t="shared" ref="G381:G444" ca="1" si="27">IF(TODAY()&gt;EXP,"0",IF(ISERROR(OR(VLOOKUP($B381&amp;$B$6,TR,8,FALSE),VLOOKUP($B381&amp;$B$6,TR,41,FALSE)=TRUE)),"",VLOOKUP($B381&amp;$B$6,TR,8,FALSE)+VLOOKUP($B381&amp;$B$6,TR,41,FALSE)))</f>
        <v/>
      </c>
      <c r="H381" s="15" t="str">
        <f ca="1">IF(AND(F381="",G381=""),"",$H$11+SUM($F$12:F381)-SUM($G$12:G381))</f>
        <v/>
      </c>
      <c r="I381" s="1"/>
      <c r="J381" s="1"/>
    </row>
    <row r="382" spans="1:10" ht="18.75" customHeight="1" x14ac:dyDescent="0.35">
      <c r="A382" s="1"/>
      <c r="B382" s="11">
        <f t="shared" si="22"/>
        <v>371</v>
      </c>
      <c r="C382" s="114" t="str">
        <f t="shared" ca="1" si="23"/>
        <v/>
      </c>
      <c r="D382" s="12" t="str">
        <f t="shared" ca="1" si="24"/>
        <v/>
      </c>
      <c r="E382" s="13" t="str">
        <f t="shared" ca="1" si="25"/>
        <v/>
      </c>
      <c r="F382" s="14" t="str">
        <f t="shared" ca="1" si="26"/>
        <v/>
      </c>
      <c r="G382" s="14" t="str">
        <f t="shared" ca="1" si="27"/>
        <v/>
      </c>
      <c r="H382" s="15" t="str">
        <f ca="1">IF(AND(F382="",G382=""),"",$H$11+SUM($F$12:F382)-SUM($G$12:G382))</f>
        <v/>
      </c>
      <c r="I382" s="1"/>
      <c r="J382" s="1"/>
    </row>
    <row r="383" spans="1:10" ht="18.75" customHeight="1" x14ac:dyDescent="0.35">
      <c r="A383" s="1"/>
      <c r="B383" s="11">
        <f t="shared" si="22"/>
        <v>372</v>
      </c>
      <c r="C383" s="114" t="str">
        <f t="shared" ca="1" si="23"/>
        <v/>
      </c>
      <c r="D383" s="12" t="str">
        <f t="shared" ca="1" si="24"/>
        <v/>
      </c>
      <c r="E383" s="13" t="str">
        <f t="shared" ca="1" si="25"/>
        <v/>
      </c>
      <c r="F383" s="14" t="str">
        <f t="shared" ca="1" si="26"/>
        <v/>
      </c>
      <c r="G383" s="14" t="str">
        <f t="shared" ca="1" si="27"/>
        <v/>
      </c>
      <c r="H383" s="15" t="str">
        <f ca="1">IF(AND(F383="",G383=""),"",$H$11+SUM($F$12:F383)-SUM($G$12:G383))</f>
        <v/>
      </c>
      <c r="I383" s="1"/>
      <c r="J383" s="1"/>
    </row>
    <row r="384" spans="1:10" ht="18.75" customHeight="1" x14ac:dyDescent="0.35">
      <c r="A384" s="1"/>
      <c r="B384" s="11">
        <f t="shared" ref="B384:B447" si="28">B383+1</f>
        <v>373</v>
      </c>
      <c r="C384" s="114" t="str">
        <f t="shared" ca="1" si="23"/>
        <v/>
      </c>
      <c r="D384" s="12" t="str">
        <f t="shared" ca="1" si="24"/>
        <v/>
      </c>
      <c r="E384" s="13" t="str">
        <f t="shared" ca="1" si="25"/>
        <v/>
      </c>
      <c r="F384" s="14" t="str">
        <f t="shared" ca="1" si="26"/>
        <v/>
      </c>
      <c r="G384" s="14" t="str">
        <f t="shared" ca="1" si="27"/>
        <v/>
      </c>
      <c r="H384" s="15" t="str">
        <f ca="1">IF(AND(F384="",G384=""),"",$H$11+SUM($F$12:F384)-SUM($G$12:G384))</f>
        <v/>
      </c>
      <c r="I384" s="1"/>
      <c r="J384" s="1"/>
    </row>
    <row r="385" spans="1:10" ht="18.75" customHeight="1" x14ac:dyDescent="0.35">
      <c r="A385" s="1"/>
      <c r="B385" s="11">
        <f t="shared" si="28"/>
        <v>374</v>
      </c>
      <c r="C385" s="114" t="str">
        <f t="shared" ca="1" si="23"/>
        <v/>
      </c>
      <c r="D385" s="12" t="str">
        <f t="shared" ca="1" si="24"/>
        <v/>
      </c>
      <c r="E385" s="13" t="str">
        <f t="shared" ca="1" si="25"/>
        <v/>
      </c>
      <c r="F385" s="14" t="str">
        <f t="shared" ca="1" si="26"/>
        <v/>
      </c>
      <c r="G385" s="14" t="str">
        <f t="shared" ca="1" si="27"/>
        <v/>
      </c>
      <c r="H385" s="15" t="str">
        <f ca="1">IF(AND(F385="",G385=""),"",$H$11+SUM($F$12:F385)-SUM($G$12:G385))</f>
        <v/>
      </c>
      <c r="I385" s="1"/>
      <c r="J385" s="1"/>
    </row>
    <row r="386" spans="1:10" ht="18.75" customHeight="1" x14ac:dyDescent="0.35">
      <c r="A386" s="1"/>
      <c r="B386" s="11">
        <f t="shared" si="28"/>
        <v>375</v>
      </c>
      <c r="C386" s="114" t="str">
        <f t="shared" ca="1" si="23"/>
        <v/>
      </c>
      <c r="D386" s="12" t="str">
        <f t="shared" ca="1" si="24"/>
        <v/>
      </c>
      <c r="E386" s="13" t="str">
        <f t="shared" ca="1" si="25"/>
        <v/>
      </c>
      <c r="F386" s="14" t="str">
        <f t="shared" ca="1" si="26"/>
        <v/>
      </c>
      <c r="G386" s="14" t="str">
        <f t="shared" ca="1" si="27"/>
        <v/>
      </c>
      <c r="H386" s="15" t="str">
        <f ca="1">IF(AND(F386="",G386=""),"",$H$11+SUM($F$12:F386)-SUM($G$12:G386))</f>
        <v/>
      </c>
      <c r="I386" s="1"/>
      <c r="J386" s="1"/>
    </row>
    <row r="387" spans="1:10" ht="18.75" customHeight="1" x14ac:dyDescent="0.35">
      <c r="A387" s="1"/>
      <c r="B387" s="11">
        <f t="shared" si="28"/>
        <v>376</v>
      </c>
      <c r="C387" s="114" t="str">
        <f t="shared" ca="1" si="23"/>
        <v/>
      </c>
      <c r="D387" s="12" t="str">
        <f t="shared" ca="1" si="24"/>
        <v/>
      </c>
      <c r="E387" s="13" t="str">
        <f t="shared" ca="1" si="25"/>
        <v/>
      </c>
      <c r="F387" s="14" t="str">
        <f t="shared" ca="1" si="26"/>
        <v/>
      </c>
      <c r="G387" s="14" t="str">
        <f t="shared" ca="1" si="27"/>
        <v/>
      </c>
      <c r="H387" s="15" t="str">
        <f ca="1">IF(AND(F387="",G387=""),"",$H$11+SUM($F$12:F387)-SUM($G$12:G387))</f>
        <v/>
      </c>
      <c r="I387" s="1"/>
      <c r="J387" s="1"/>
    </row>
    <row r="388" spans="1:10" ht="18.75" customHeight="1" x14ac:dyDescent="0.35">
      <c r="A388" s="1"/>
      <c r="B388" s="11">
        <f t="shared" si="28"/>
        <v>377</v>
      </c>
      <c r="C388" s="114" t="str">
        <f t="shared" ca="1" si="23"/>
        <v/>
      </c>
      <c r="D388" s="12" t="str">
        <f t="shared" ca="1" si="24"/>
        <v/>
      </c>
      <c r="E388" s="13" t="str">
        <f t="shared" ca="1" si="25"/>
        <v/>
      </c>
      <c r="F388" s="14" t="str">
        <f t="shared" ca="1" si="26"/>
        <v/>
      </c>
      <c r="G388" s="14" t="str">
        <f t="shared" ca="1" si="27"/>
        <v/>
      </c>
      <c r="H388" s="15" t="str">
        <f ca="1">IF(AND(F388="",G388=""),"",$H$11+SUM($F$12:F388)-SUM($G$12:G388))</f>
        <v/>
      </c>
      <c r="I388" s="1"/>
      <c r="J388" s="1"/>
    </row>
    <row r="389" spans="1:10" ht="18.75" customHeight="1" x14ac:dyDescent="0.35">
      <c r="A389" s="1"/>
      <c r="B389" s="11">
        <f t="shared" si="28"/>
        <v>378</v>
      </c>
      <c r="C389" s="114" t="str">
        <f t="shared" ca="1" si="23"/>
        <v/>
      </c>
      <c r="D389" s="12" t="str">
        <f t="shared" ca="1" si="24"/>
        <v/>
      </c>
      <c r="E389" s="13" t="str">
        <f t="shared" ca="1" si="25"/>
        <v/>
      </c>
      <c r="F389" s="14" t="str">
        <f t="shared" ca="1" si="26"/>
        <v/>
      </c>
      <c r="G389" s="14" t="str">
        <f t="shared" ca="1" si="27"/>
        <v/>
      </c>
      <c r="H389" s="15" t="str">
        <f ca="1">IF(AND(F389="",G389=""),"",$H$11+SUM($F$12:F389)-SUM($G$12:G389))</f>
        <v/>
      </c>
      <c r="I389" s="1"/>
      <c r="J389" s="1"/>
    </row>
    <row r="390" spans="1:10" ht="18.75" customHeight="1" x14ac:dyDescent="0.35">
      <c r="A390" s="1"/>
      <c r="B390" s="11">
        <f t="shared" si="28"/>
        <v>379</v>
      </c>
      <c r="C390" s="114" t="str">
        <f t="shared" ca="1" si="23"/>
        <v/>
      </c>
      <c r="D390" s="12" t="str">
        <f t="shared" ca="1" si="24"/>
        <v/>
      </c>
      <c r="E390" s="13" t="str">
        <f t="shared" ca="1" si="25"/>
        <v/>
      </c>
      <c r="F390" s="14" t="str">
        <f t="shared" ca="1" si="26"/>
        <v/>
      </c>
      <c r="G390" s="14" t="str">
        <f t="shared" ca="1" si="27"/>
        <v/>
      </c>
      <c r="H390" s="15" t="str">
        <f ca="1">IF(AND(F390="",G390=""),"",$H$11+SUM($F$12:F390)-SUM($G$12:G390))</f>
        <v/>
      </c>
      <c r="I390" s="1"/>
      <c r="J390" s="1"/>
    </row>
    <row r="391" spans="1:10" ht="18.75" customHeight="1" x14ac:dyDescent="0.35">
      <c r="A391" s="1"/>
      <c r="B391" s="11">
        <f t="shared" si="28"/>
        <v>380</v>
      </c>
      <c r="C391" s="114" t="str">
        <f t="shared" ca="1" si="23"/>
        <v/>
      </c>
      <c r="D391" s="12" t="str">
        <f t="shared" ca="1" si="24"/>
        <v/>
      </c>
      <c r="E391" s="13" t="str">
        <f t="shared" ca="1" si="25"/>
        <v/>
      </c>
      <c r="F391" s="14" t="str">
        <f t="shared" ca="1" si="26"/>
        <v/>
      </c>
      <c r="G391" s="14" t="str">
        <f t="shared" ca="1" si="27"/>
        <v/>
      </c>
      <c r="H391" s="15" t="str">
        <f ca="1">IF(AND(F391="",G391=""),"",$H$11+SUM($F$12:F391)-SUM($G$12:G391))</f>
        <v/>
      </c>
      <c r="I391" s="1"/>
      <c r="J391" s="1"/>
    </row>
    <row r="392" spans="1:10" ht="18.75" customHeight="1" x14ac:dyDescent="0.35">
      <c r="A392" s="1"/>
      <c r="B392" s="11">
        <f t="shared" si="28"/>
        <v>381</v>
      </c>
      <c r="C392" s="114" t="str">
        <f t="shared" ca="1" si="23"/>
        <v/>
      </c>
      <c r="D392" s="12" t="str">
        <f t="shared" ca="1" si="24"/>
        <v/>
      </c>
      <c r="E392" s="13" t="str">
        <f t="shared" ca="1" si="25"/>
        <v/>
      </c>
      <c r="F392" s="14" t="str">
        <f t="shared" ca="1" si="26"/>
        <v/>
      </c>
      <c r="G392" s="14" t="str">
        <f t="shared" ca="1" si="27"/>
        <v/>
      </c>
      <c r="H392" s="15" t="str">
        <f ca="1">IF(AND(F392="",G392=""),"",$H$11+SUM($F$12:F392)-SUM($G$12:G392))</f>
        <v/>
      </c>
      <c r="I392" s="1"/>
      <c r="J392" s="1"/>
    </row>
    <row r="393" spans="1:10" ht="18.75" customHeight="1" x14ac:dyDescent="0.35">
      <c r="A393" s="1"/>
      <c r="B393" s="11">
        <f t="shared" si="28"/>
        <v>382</v>
      </c>
      <c r="C393" s="114" t="str">
        <f t="shared" ca="1" si="23"/>
        <v/>
      </c>
      <c r="D393" s="12" t="str">
        <f t="shared" ca="1" si="24"/>
        <v/>
      </c>
      <c r="E393" s="13" t="str">
        <f t="shared" ca="1" si="25"/>
        <v/>
      </c>
      <c r="F393" s="14" t="str">
        <f t="shared" ca="1" si="26"/>
        <v/>
      </c>
      <c r="G393" s="14" t="str">
        <f t="shared" ca="1" si="27"/>
        <v/>
      </c>
      <c r="H393" s="15" t="str">
        <f ca="1">IF(AND(F393="",G393=""),"",$H$11+SUM($F$12:F393)-SUM($G$12:G393))</f>
        <v/>
      </c>
      <c r="I393" s="1"/>
      <c r="J393" s="1"/>
    </row>
    <row r="394" spans="1:10" ht="18.75" customHeight="1" x14ac:dyDescent="0.35">
      <c r="A394" s="1"/>
      <c r="B394" s="11">
        <f t="shared" si="28"/>
        <v>383</v>
      </c>
      <c r="C394" s="114" t="str">
        <f t="shared" ca="1" si="23"/>
        <v/>
      </c>
      <c r="D394" s="12" t="str">
        <f t="shared" ca="1" si="24"/>
        <v/>
      </c>
      <c r="E394" s="13" t="str">
        <f t="shared" ca="1" si="25"/>
        <v/>
      </c>
      <c r="F394" s="14" t="str">
        <f t="shared" ca="1" si="26"/>
        <v/>
      </c>
      <c r="G394" s="14" t="str">
        <f t="shared" ca="1" si="27"/>
        <v/>
      </c>
      <c r="H394" s="15" t="str">
        <f ca="1">IF(AND(F394="",G394=""),"",$H$11+SUM($F$12:F394)-SUM($G$12:G394))</f>
        <v/>
      </c>
      <c r="I394" s="1"/>
      <c r="J394" s="1"/>
    </row>
    <row r="395" spans="1:10" ht="18.75" customHeight="1" x14ac:dyDescent="0.35">
      <c r="A395" s="1"/>
      <c r="B395" s="11">
        <f t="shared" si="28"/>
        <v>384</v>
      </c>
      <c r="C395" s="114" t="str">
        <f t="shared" ca="1" si="23"/>
        <v/>
      </c>
      <c r="D395" s="12" t="str">
        <f t="shared" ca="1" si="24"/>
        <v/>
      </c>
      <c r="E395" s="13" t="str">
        <f t="shared" ca="1" si="25"/>
        <v/>
      </c>
      <c r="F395" s="14" t="str">
        <f t="shared" ca="1" si="26"/>
        <v/>
      </c>
      <c r="G395" s="14" t="str">
        <f t="shared" ca="1" si="27"/>
        <v/>
      </c>
      <c r="H395" s="15" t="str">
        <f ca="1">IF(AND(F395="",G395=""),"",$H$11+SUM($F$12:F395)-SUM($G$12:G395))</f>
        <v/>
      </c>
      <c r="I395" s="1"/>
      <c r="J395" s="1"/>
    </row>
    <row r="396" spans="1:10" ht="18.75" customHeight="1" x14ac:dyDescent="0.35">
      <c r="A396" s="1"/>
      <c r="B396" s="11">
        <f t="shared" si="28"/>
        <v>385</v>
      </c>
      <c r="C396" s="114" t="str">
        <f t="shared" ca="1" si="23"/>
        <v/>
      </c>
      <c r="D396" s="12" t="str">
        <f t="shared" ca="1" si="24"/>
        <v/>
      </c>
      <c r="E396" s="13" t="str">
        <f t="shared" ca="1" si="25"/>
        <v/>
      </c>
      <c r="F396" s="14" t="str">
        <f t="shared" ca="1" si="26"/>
        <v/>
      </c>
      <c r="G396" s="14" t="str">
        <f t="shared" ca="1" si="27"/>
        <v/>
      </c>
      <c r="H396" s="15" t="str">
        <f ca="1">IF(AND(F396="",G396=""),"",$H$11+SUM($F$12:F396)-SUM($G$12:G396))</f>
        <v/>
      </c>
      <c r="I396" s="1"/>
      <c r="J396" s="1"/>
    </row>
    <row r="397" spans="1:10" ht="18.75" customHeight="1" x14ac:dyDescent="0.35">
      <c r="A397" s="1"/>
      <c r="B397" s="11">
        <f t="shared" si="28"/>
        <v>386</v>
      </c>
      <c r="C397" s="114" t="str">
        <f t="shared" ca="1" si="23"/>
        <v/>
      </c>
      <c r="D397" s="12" t="str">
        <f t="shared" ca="1" si="24"/>
        <v/>
      </c>
      <c r="E397" s="13" t="str">
        <f t="shared" ca="1" si="25"/>
        <v/>
      </c>
      <c r="F397" s="14" t="str">
        <f t="shared" ca="1" si="26"/>
        <v/>
      </c>
      <c r="G397" s="14" t="str">
        <f t="shared" ca="1" si="27"/>
        <v/>
      </c>
      <c r="H397" s="15" t="str">
        <f ca="1">IF(AND(F397="",G397=""),"",$H$11+SUM($F$12:F397)-SUM($G$12:G397))</f>
        <v/>
      </c>
      <c r="I397" s="1"/>
      <c r="J397" s="1"/>
    </row>
    <row r="398" spans="1:10" ht="18.75" customHeight="1" x14ac:dyDescent="0.35">
      <c r="A398" s="1"/>
      <c r="B398" s="11">
        <f t="shared" si="28"/>
        <v>387</v>
      </c>
      <c r="C398" s="114" t="str">
        <f t="shared" ca="1" si="23"/>
        <v/>
      </c>
      <c r="D398" s="12" t="str">
        <f t="shared" ca="1" si="24"/>
        <v/>
      </c>
      <c r="E398" s="13" t="str">
        <f t="shared" ca="1" si="25"/>
        <v/>
      </c>
      <c r="F398" s="14" t="str">
        <f t="shared" ca="1" si="26"/>
        <v/>
      </c>
      <c r="G398" s="14" t="str">
        <f t="shared" ca="1" si="27"/>
        <v/>
      </c>
      <c r="H398" s="15" t="str">
        <f ca="1">IF(AND(F398="",G398=""),"",$H$11+SUM($F$12:F398)-SUM($G$12:G398))</f>
        <v/>
      </c>
      <c r="I398" s="1"/>
      <c r="J398" s="1"/>
    </row>
    <row r="399" spans="1:10" ht="18.75" customHeight="1" x14ac:dyDescent="0.35">
      <c r="A399" s="1"/>
      <c r="B399" s="11">
        <f t="shared" si="28"/>
        <v>388</v>
      </c>
      <c r="C399" s="114" t="str">
        <f t="shared" ca="1" si="23"/>
        <v/>
      </c>
      <c r="D399" s="12" t="str">
        <f t="shared" ca="1" si="24"/>
        <v/>
      </c>
      <c r="E399" s="13" t="str">
        <f t="shared" ca="1" si="25"/>
        <v/>
      </c>
      <c r="F399" s="14" t="str">
        <f t="shared" ca="1" si="26"/>
        <v/>
      </c>
      <c r="G399" s="14" t="str">
        <f t="shared" ca="1" si="27"/>
        <v/>
      </c>
      <c r="H399" s="15" t="str">
        <f ca="1">IF(AND(F399="",G399=""),"",$H$11+SUM($F$12:F399)-SUM($G$12:G399))</f>
        <v/>
      </c>
      <c r="I399" s="1"/>
      <c r="J399" s="1"/>
    </row>
    <row r="400" spans="1:10" ht="18.75" customHeight="1" x14ac:dyDescent="0.35">
      <c r="A400" s="1"/>
      <c r="B400" s="11">
        <f t="shared" si="28"/>
        <v>389</v>
      </c>
      <c r="C400" s="114" t="str">
        <f t="shared" ca="1" si="23"/>
        <v/>
      </c>
      <c r="D400" s="12" t="str">
        <f t="shared" ca="1" si="24"/>
        <v/>
      </c>
      <c r="E400" s="13" t="str">
        <f t="shared" ca="1" si="25"/>
        <v/>
      </c>
      <c r="F400" s="14" t="str">
        <f t="shared" ca="1" si="26"/>
        <v/>
      </c>
      <c r="G400" s="14" t="str">
        <f t="shared" ca="1" si="27"/>
        <v/>
      </c>
      <c r="H400" s="15" t="str">
        <f ca="1">IF(AND(F400="",G400=""),"",$H$11+SUM($F$12:F400)-SUM($G$12:G400))</f>
        <v/>
      </c>
      <c r="I400" s="1"/>
      <c r="J400" s="1"/>
    </row>
    <row r="401" spans="1:10" ht="18.75" customHeight="1" x14ac:dyDescent="0.35">
      <c r="A401" s="1"/>
      <c r="B401" s="11">
        <f t="shared" si="28"/>
        <v>390</v>
      </c>
      <c r="C401" s="114" t="str">
        <f t="shared" ca="1" si="23"/>
        <v/>
      </c>
      <c r="D401" s="12" t="str">
        <f t="shared" ca="1" si="24"/>
        <v/>
      </c>
      <c r="E401" s="13" t="str">
        <f t="shared" ca="1" si="25"/>
        <v/>
      </c>
      <c r="F401" s="14" t="str">
        <f t="shared" ca="1" si="26"/>
        <v/>
      </c>
      <c r="G401" s="14" t="str">
        <f t="shared" ca="1" si="27"/>
        <v/>
      </c>
      <c r="H401" s="15" t="str">
        <f ca="1">IF(AND(F401="",G401=""),"",$H$11+SUM($F$12:F401)-SUM($G$12:G401))</f>
        <v/>
      </c>
      <c r="I401" s="1"/>
      <c r="J401" s="1"/>
    </row>
    <row r="402" spans="1:10" ht="18.75" customHeight="1" x14ac:dyDescent="0.35">
      <c r="A402" s="1"/>
      <c r="B402" s="11">
        <f t="shared" si="28"/>
        <v>391</v>
      </c>
      <c r="C402" s="114" t="str">
        <f t="shared" ca="1" si="23"/>
        <v/>
      </c>
      <c r="D402" s="12" t="str">
        <f t="shared" ca="1" si="24"/>
        <v/>
      </c>
      <c r="E402" s="13" t="str">
        <f t="shared" ca="1" si="25"/>
        <v/>
      </c>
      <c r="F402" s="14" t="str">
        <f t="shared" ca="1" si="26"/>
        <v/>
      </c>
      <c r="G402" s="14" t="str">
        <f t="shared" ca="1" si="27"/>
        <v/>
      </c>
      <c r="H402" s="15" t="str">
        <f ca="1">IF(AND(F402="",G402=""),"",$H$11+SUM($F$12:F402)-SUM($G$12:G402))</f>
        <v/>
      </c>
      <c r="I402" s="1"/>
      <c r="J402" s="1"/>
    </row>
    <row r="403" spans="1:10" ht="18.75" customHeight="1" x14ac:dyDescent="0.35">
      <c r="A403" s="1"/>
      <c r="B403" s="11">
        <f t="shared" si="28"/>
        <v>392</v>
      </c>
      <c r="C403" s="114" t="str">
        <f t="shared" ca="1" si="23"/>
        <v/>
      </c>
      <c r="D403" s="12" t="str">
        <f t="shared" ca="1" si="24"/>
        <v/>
      </c>
      <c r="E403" s="13" t="str">
        <f t="shared" ca="1" si="25"/>
        <v/>
      </c>
      <c r="F403" s="14" t="str">
        <f t="shared" ca="1" si="26"/>
        <v/>
      </c>
      <c r="G403" s="14" t="str">
        <f t="shared" ca="1" si="27"/>
        <v/>
      </c>
      <c r="H403" s="15" t="str">
        <f ca="1">IF(AND(F403="",G403=""),"",$H$11+SUM($F$12:F403)-SUM($G$12:G403))</f>
        <v/>
      </c>
      <c r="I403" s="1"/>
      <c r="J403" s="1"/>
    </row>
    <row r="404" spans="1:10" ht="18.75" customHeight="1" x14ac:dyDescent="0.35">
      <c r="A404" s="1"/>
      <c r="B404" s="11">
        <f t="shared" si="28"/>
        <v>393</v>
      </c>
      <c r="C404" s="114" t="str">
        <f t="shared" ca="1" si="23"/>
        <v/>
      </c>
      <c r="D404" s="12" t="str">
        <f t="shared" ca="1" si="24"/>
        <v/>
      </c>
      <c r="E404" s="13" t="str">
        <f t="shared" ca="1" si="25"/>
        <v/>
      </c>
      <c r="F404" s="14" t="str">
        <f t="shared" ca="1" si="26"/>
        <v/>
      </c>
      <c r="G404" s="14" t="str">
        <f t="shared" ca="1" si="27"/>
        <v/>
      </c>
      <c r="H404" s="15" t="str">
        <f ca="1">IF(AND(F404="",G404=""),"",$H$11+SUM($F$12:F404)-SUM($G$12:G404))</f>
        <v/>
      </c>
      <c r="I404" s="1"/>
      <c r="J404" s="1"/>
    </row>
    <row r="405" spans="1:10" ht="18.75" customHeight="1" x14ac:dyDescent="0.35">
      <c r="A405" s="1"/>
      <c r="B405" s="11">
        <f t="shared" si="28"/>
        <v>394</v>
      </c>
      <c r="C405" s="114" t="str">
        <f t="shared" ca="1" si="23"/>
        <v/>
      </c>
      <c r="D405" s="12" t="str">
        <f t="shared" ca="1" si="24"/>
        <v/>
      </c>
      <c r="E405" s="13" t="str">
        <f t="shared" ca="1" si="25"/>
        <v/>
      </c>
      <c r="F405" s="14" t="str">
        <f t="shared" ca="1" si="26"/>
        <v/>
      </c>
      <c r="G405" s="14" t="str">
        <f t="shared" ca="1" si="27"/>
        <v/>
      </c>
      <c r="H405" s="15" t="str">
        <f ca="1">IF(AND(F405="",G405=""),"",$H$11+SUM($F$12:F405)-SUM($G$12:G405))</f>
        <v/>
      </c>
      <c r="I405" s="1"/>
      <c r="J405" s="1"/>
    </row>
    <row r="406" spans="1:10" ht="18.75" customHeight="1" x14ac:dyDescent="0.35">
      <c r="A406" s="1"/>
      <c r="B406" s="11">
        <f t="shared" si="28"/>
        <v>395</v>
      </c>
      <c r="C406" s="114" t="str">
        <f t="shared" ca="1" si="23"/>
        <v/>
      </c>
      <c r="D406" s="12" t="str">
        <f t="shared" ca="1" si="24"/>
        <v/>
      </c>
      <c r="E406" s="13" t="str">
        <f t="shared" ca="1" si="25"/>
        <v/>
      </c>
      <c r="F406" s="14" t="str">
        <f t="shared" ca="1" si="26"/>
        <v/>
      </c>
      <c r="G406" s="14" t="str">
        <f t="shared" ca="1" si="27"/>
        <v/>
      </c>
      <c r="H406" s="15" t="str">
        <f ca="1">IF(AND(F406="",G406=""),"",$H$11+SUM($F$12:F406)-SUM($G$12:G406))</f>
        <v/>
      </c>
      <c r="I406" s="1"/>
      <c r="J406" s="1"/>
    </row>
    <row r="407" spans="1:10" ht="18.75" customHeight="1" x14ac:dyDescent="0.35">
      <c r="A407" s="1"/>
      <c r="B407" s="11">
        <f t="shared" si="28"/>
        <v>396</v>
      </c>
      <c r="C407" s="114" t="str">
        <f t="shared" ca="1" si="23"/>
        <v/>
      </c>
      <c r="D407" s="12" t="str">
        <f t="shared" ca="1" si="24"/>
        <v/>
      </c>
      <c r="E407" s="13" t="str">
        <f t="shared" ca="1" si="25"/>
        <v/>
      </c>
      <c r="F407" s="14" t="str">
        <f t="shared" ca="1" si="26"/>
        <v/>
      </c>
      <c r="G407" s="14" t="str">
        <f t="shared" ca="1" si="27"/>
        <v/>
      </c>
      <c r="H407" s="15" t="str">
        <f ca="1">IF(AND(F407="",G407=""),"",$H$11+SUM($F$12:F407)-SUM($G$12:G407))</f>
        <v/>
      </c>
      <c r="I407" s="1"/>
      <c r="J407" s="1"/>
    </row>
    <row r="408" spans="1:10" ht="18.75" customHeight="1" x14ac:dyDescent="0.35">
      <c r="A408" s="1"/>
      <c r="B408" s="11">
        <f t="shared" si="28"/>
        <v>397</v>
      </c>
      <c r="C408" s="114" t="str">
        <f t="shared" ca="1" si="23"/>
        <v/>
      </c>
      <c r="D408" s="12" t="str">
        <f t="shared" ca="1" si="24"/>
        <v/>
      </c>
      <c r="E408" s="13" t="str">
        <f t="shared" ca="1" si="25"/>
        <v/>
      </c>
      <c r="F408" s="14" t="str">
        <f t="shared" ca="1" si="26"/>
        <v/>
      </c>
      <c r="G408" s="14" t="str">
        <f t="shared" ca="1" si="27"/>
        <v/>
      </c>
      <c r="H408" s="15" t="str">
        <f ca="1">IF(AND(F408="",G408=""),"",$H$11+SUM($F$12:F408)-SUM($G$12:G408))</f>
        <v/>
      </c>
      <c r="I408" s="1"/>
      <c r="J408" s="1"/>
    </row>
    <row r="409" spans="1:10" ht="18.75" customHeight="1" x14ac:dyDescent="0.35">
      <c r="A409" s="1"/>
      <c r="B409" s="11">
        <f t="shared" si="28"/>
        <v>398</v>
      </c>
      <c r="C409" s="114" t="str">
        <f t="shared" ca="1" si="23"/>
        <v/>
      </c>
      <c r="D409" s="12" t="str">
        <f t="shared" ca="1" si="24"/>
        <v/>
      </c>
      <c r="E409" s="13" t="str">
        <f t="shared" ca="1" si="25"/>
        <v/>
      </c>
      <c r="F409" s="14" t="str">
        <f t="shared" ca="1" si="26"/>
        <v/>
      </c>
      <c r="G409" s="14" t="str">
        <f t="shared" ca="1" si="27"/>
        <v/>
      </c>
      <c r="H409" s="15" t="str">
        <f ca="1">IF(AND(F409="",G409=""),"",$H$11+SUM($F$12:F409)-SUM($G$12:G409))</f>
        <v/>
      </c>
      <c r="I409" s="1"/>
      <c r="J409" s="1"/>
    </row>
    <row r="410" spans="1:10" ht="18.75" customHeight="1" x14ac:dyDescent="0.35">
      <c r="A410" s="1"/>
      <c r="B410" s="11">
        <f t="shared" si="28"/>
        <v>399</v>
      </c>
      <c r="C410" s="114" t="str">
        <f t="shared" ca="1" si="23"/>
        <v/>
      </c>
      <c r="D410" s="12" t="str">
        <f t="shared" ca="1" si="24"/>
        <v/>
      </c>
      <c r="E410" s="13" t="str">
        <f t="shared" ca="1" si="25"/>
        <v/>
      </c>
      <c r="F410" s="14" t="str">
        <f t="shared" ca="1" si="26"/>
        <v/>
      </c>
      <c r="G410" s="14" t="str">
        <f t="shared" ca="1" si="27"/>
        <v/>
      </c>
      <c r="H410" s="15" t="str">
        <f ca="1">IF(AND(F410="",G410=""),"",$H$11+SUM($F$12:F410)-SUM($G$12:G410))</f>
        <v/>
      </c>
      <c r="I410" s="1"/>
      <c r="J410" s="1"/>
    </row>
    <row r="411" spans="1:10" ht="18.75" customHeight="1" x14ac:dyDescent="0.35">
      <c r="A411" s="1"/>
      <c r="B411" s="11">
        <f t="shared" si="28"/>
        <v>400</v>
      </c>
      <c r="C411" s="114" t="str">
        <f t="shared" ca="1" si="23"/>
        <v/>
      </c>
      <c r="D411" s="12" t="str">
        <f t="shared" ca="1" si="24"/>
        <v/>
      </c>
      <c r="E411" s="13" t="str">
        <f t="shared" ca="1" si="25"/>
        <v/>
      </c>
      <c r="F411" s="14" t="str">
        <f t="shared" ca="1" si="26"/>
        <v/>
      </c>
      <c r="G411" s="14" t="str">
        <f t="shared" ca="1" si="27"/>
        <v/>
      </c>
      <c r="H411" s="15" t="str">
        <f ca="1">IF(AND(F411="",G411=""),"",$H$11+SUM($F$12:F411)-SUM($G$12:G411))</f>
        <v/>
      </c>
      <c r="I411" s="1"/>
      <c r="J411" s="1"/>
    </row>
    <row r="412" spans="1:10" ht="18.75" customHeight="1" x14ac:dyDescent="0.35">
      <c r="A412" s="1"/>
      <c r="B412" s="11">
        <f t="shared" si="28"/>
        <v>401</v>
      </c>
      <c r="C412" s="114" t="str">
        <f t="shared" ca="1" si="23"/>
        <v/>
      </c>
      <c r="D412" s="12" t="str">
        <f t="shared" ca="1" si="24"/>
        <v/>
      </c>
      <c r="E412" s="13" t="str">
        <f t="shared" ca="1" si="25"/>
        <v/>
      </c>
      <c r="F412" s="14" t="str">
        <f t="shared" ca="1" si="26"/>
        <v/>
      </c>
      <c r="G412" s="14" t="str">
        <f t="shared" ca="1" si="27"/>
        <v/>
      </c>
      <c r="H412" s="15" t="str">
        <f ca="1">IF(AND(F412="",G412=""),"",$H$11+SUM($F$12:F412)-SUM($G$12:G412))</f>
        <v/>
      </c>
      <c r="I412" s="1"/>
      <c r="J412" s="1"/>
    </row>
    <row r="413" spans="1:10" ht="18.75" customHeight="1" x14ac:dyDescent="0.35">
      <c r="A413" s="1"/>
      <c r="B413" s="11">
        <f t="shared" si="28"/>
        <v>402</v>
      </c>
      <c r="C413" s="114" t="str">
        <f t="shared" ca="1" si="23"/>
        <v/>
      </c>
      <c r="D413" s="12" t="str">
        <f t="shared" ca="1" si="24"/>
        <v/>
      </c>
      <c r="E413" s="13" t="str">
        <f t="shared" ca="1" si="25"/>
        <v/>
      </c>
      <c r="F413" s="14" t="str">
        <f t="shared" ca="1" si="26"/>
        <v/>
      </c>
      <c r="G413" s="14" t="str">
        <f t="shared" ca="1" si="27"/>
        <v/>
      </c>
      <c r="H413" s="15" t="str">
        <f ca="1">IF(AND(F413="",G413=""),"",$H$11+SUM($F$12:F413)-SUM($G$12:G413))</f>
        <v/>
      </c>
      <c r="I413" s="1"/>
      <c r="J413" s="1"/>
    </row>
    <row r="414" spans="1:10" ht="18.75" customHeight="1" x14ac:dyDescent="0.35">
      <c r="A414" s="1"/>
      <c r="B414" s="11">
        <f t="shared" si="28"/>
        <v>403</v>
      </c>
      <c r="C414" s="114" t="str">
        <f t="shared" ca="1" si="23"/>
        <v/>
      </c>
      <c r="D414" s="12" t="str">
        <f t="shared" ca="1" si="24"/>
        <v/>
      </c>
      <c r="E414" s="13" t="str">
        <f t="shared" ca="1" si="25"/>
        <v/>
      </c>
      <c r="F414" s="14" t="str">
        <f t="shared" ca="1" si="26"/>
        <v/>
      </c>
      <c r="G414" s="14" t="str">
        <f t="shared" ca="1" si="27"/>
        <v/>
      </c>
      <c r="H414" s="15" t="str">
        <f ca="1">IF(AND(F414="",G414=""),"",$H$11+SUM($F$12:F414)-SUM($G$12:G414))</f>
        <v/>
      </c>
      <c r="I414" s="1"/>
      <c r="J414" s="1"/>
    </row>
    <row r="415" spans="1:10" ht="18.75" customHeight="1" x14ac:dyDescent="0.35">
      <c r="A415" s="1"/>
      <c r="B415" s="11">
        <f t="shared" si="28"/>
        <v>404</v>
      </c>
      <c r="C415" s="114" t="str">
        <f t="shared" ca="1" si="23"/>
        <v/>
      </c>
      <c r="D415" s="12" t="str">
        <f t="shared" ca="1" si="24"/>
        <v/>
      </c>
      <c r="E415" s="13" t="str">
        <f t="shared" ca="1" si="25"/>
        <v/>
      </c>
      <c r="F415" s="14" t="str">
        <f t="shared" ca="1" si="26"/>
        <v/>
      </c>
      <c r="G415" s="14" t="str">
        <f t="shared" ca="1" si="27"/>
        <v/>
      </c>
      <c r="H415" s="15" t="str">
        <f ca="1">IF(AND(F415="",G415=""),"",$H$11+SUM($F$12:F415)-SUM($G$12:G415))</f>
        <v/>
      </c>
      <c r="I415" s="1"/>
      <c r="J415" s="1"/>
    </row>
    <row r="416" spans="1:10" ht="18.75" customHeight="1" x14ac:dyDescent="0.35">
      <c r="A416" s="1"/>
      <c r="B416" s="11">
        <f t="shared" si="28"/>
        <v>405</v>
      </c>
      <c r="C416" s="114" t="str">
        <f t="shared" ca="1" si="23"/>
        <v/>
      </c>
      <c r="D416" s="12" t="str">
        <f t="shared" ca="1" si="24"/>
        <v/>
      </c>
      <c r="E416" s="13" t="str">
        <f t="shared" ca="1" si="25"/>
        <v/>
      </c>
      <c r="F416" s="14" t="str">
        <f t="shared" ca="1" si="26"/>
        <v/>
      </c>
      <c r="G416" s="14" t="str">
        <f t="shared" ca="1" si="27"/>
        <v/>
      </c>
      <c r="H416" s="15" t="str">
        <f ca="1">IF(AND(F416="",G416=""),"",$H$11+SUM($F$12:F416)-SUM($G$12:G416))</f>
        <v/>
      </c>
      <c r="I416" s="1"/>
      <c r="J416" s="1"/>
    </row>
    <row r="417" spans="1:10" ht="18.75" customHeight="1" x14ac:dyDescent="0.35">
      <c r="A417" s="1"/>
      <c r="B417" s="11">
        <f t="shared" si="28"/>
        <v>406</v>
      </c>
      <c r="C417" s="114" t="str">
        <f t="shared" ca="1" si="23"/>
        <v/>
      </c>
      <c r="D417" s="12" t="str">
        <f t="shared" ca="1" si="24"/>
        <v/>
      </c>
      <c r="E417" s="13" t="str">
        <f t="shared" ca="1" si="25"/>
        <v/>
      </c>
      <c r="F417" s="14" t="str">
        <f t="shared" ca="1" si="26"/>
        <v/>
      </c>
      <c r="G417" s="14" t="str">
        <f t="shared" ca="1" si="27"/>
        <v/>
      </c>
      <c r="H417" s="15" t="str">
        <f ca="1">IF(AND(F417="",G417=""),"",$H$11+SUM($F$12:F417)-SUM($G$12:G417))</f>
        <v/>
      </c>
      <c r="I417" s="1"/>
      <c r="J417" s="1"/>
    </row>
    <row r="418" spans="1:10" ht="18.75" customHeight="1" x14ac:dyDescent="0.35">
      <c r="A418" s="1"/>
      <c r="B418" s="11">
        <f t="shared" si="28"/>
        <v>407</v>
      </c>
      <c r="C418" s="114" t="str">
        <f t="shared" ca="1" si="23"/>
        <v/>
      </c>
      <c r="D418" s="12" t="str">
        <f t="shared" ca="1" si="24"/>
        <v/>
      </c>
      <c r="E418" s="13" t="str">
        <f t="shared" ca="1" si="25"/>
        <v/>
      </c>
      <c r="F418" s="14" t="str">
        <f t="shared" ca="1" si="26"/>
        <v/>
      </c>
      <c r="G418" s="14" t="str">
        <f t="shared" ca="1" si="27"/>
        <v/>
      </c>
      <c r="H418" s="15" t="str">
        <f ca="1">IF(AND(F418="",G418=""),"",$H$11+SUM($F$12:F418)-SUM($G$12:G418))</f>
        <v/>
      </c>
      <c r="I418" s="1"/>
      <c r="J418" s="1"/>
    </row>
    <row r="419" spans="1:10" ht="18.75" customHeight="1" x14ac:dyDescent="0.35">
      <c r="A419" s="1"/>
      <c r="B419" s="11">
        <f t="shared" si="28"/>
        <v>408</v>
      </c>
      <c r="C419" s="114" t="str">
        <f t="shared" ca="1" si="23"/>
        <v/>
      </c>
      <c r="D419" s="12" t="str">
        <f t="shared" ca="1" si="24"/>
        <v/>
      </c>
      <c r="E419" s="13" t="str">
        <f t="shared" ca="1" si="25"/>
        <v/>
      </c>
      <c r="F419" s="14" t="str">
        <f t="shared" ca="1" si="26"/>
        <v/>
      </c>
      <c r="G419" s="14" t="str">
        <f t="shared" ca="1" si="27"/>
        <v/>
      </c>
      <c r="H419" s="15" t="str">
        <f ca="1">IF(AND(F419="",G419=""),"",$H$11+SUM($F$12:F419)-SUM($G$12:G419))</f>
        <v/>
      </c>
      <c r="I419" s="1"/>
      <c r="J419" s="1"/>
    </row>
    <row r="420" spans="1:10" ht="18.75" customHeight="1" x14ac:dyDescent="0.35">
      <c r="A420" s="1"/>
      <c r="B420" s="11">
        <f t="shared" si="28"/>
        <v>409</v>
      </c>
      <c r="C420" s="114" t="str">
        <f t="shared" ca="1" si="23"/>
        <v/>
      </c>
      <c r="D420" s="12" t="str">
        <f t="shared" ca="1" si="24"/>
        <v/>
      </c>
      <c r="E420" s="13" t="str">
        <f t="shared" ca="1" si="25"/>
        <v/>
      </c>
      <c r="F420" s="14" t="str">
        <f t="shared" ca="1" si="26"/>
        <v/>
      </c>
      <c r="G420" s="14" t="str">
        <f t="shared" ca="1" si="27"/>
        <v/>
      </c>
      <c r="H420" s="15" t="str">
        <f ca="1">IF(AND(F420="",G420=""),"",$H$11+SUM($F$12:F420)-SUM($G$12:G420))</f>
        <v/>
      </c>
      <c r="I420" s="1"/>
      <c r="J420" s="1"/>
    </row>
    <row r="421" spans="1:10" ht="18.75" customHeight="1" x14ac:dyDescent="0.35">
      <c r="A421" s="1"/>
      <c r="B421" s="11">
        <f t="shared" si="28"/>
        <v>410</v>
      </c>
      <c r="C421" s="114" t="str">
        <f t="shared" ca="1" si="23"/>
        <v/>
      </c>
      <c r="D421" s="12" t="str">
        <f t="shared" ca="1" si="24"/>
        <v/>
      </c>
      <c r="E421" s="13" t="str">
        <f t="shared" ca="1" si="25"/>
        <v/>
      </c>
      <c r="F421" s="14" t="str">
        <f t="shared" ca="1" si="26"/>
        <v/>
      </c>
      <c r="G421" s="14" t="str">
        <f t="shared" ca="1" si="27"/>
        <v/>
      </c>
      <c r="H421" s="15" t="str">
        <f ca="1">IF(AND(F421="",G421=""),"",$H$11+SUM($F$12:F421)-SUM($G$12:G421))</f>
        <v/>
      </c>
      <c r="I421" s="1"/>
      <c r="J421" s="1"/>
    </row>
    <row r="422" spans="1:10" ht="18.75" customHeight="1" x14ac:dyDescent="0.35">
      <c r="A422" s="1"/>
      <c r="B422" s="11">
        <f t="shared" si="28"/>
        <v>411</v>
      </c>
      <c r="C422" s="114" t="str">
        <f t="shared" ca="1" si="23"/>
        <v/>
      </c>
      <c r="D422" s="12" t="str">
        <f t="shared" ca="1" si="24"/>
        <v/>
      </c>
      <c r="E422" s="13" t="str">
        <f t="shared" ca="1" si="25"/>
        <v/>
      </c>
      <c r="F422" s="14" t="str">
        <f t="shared" ca="1" si="26"/>
        <v/>
      </c>
      <c r="G422" s="14" t="str">
        <f t="shared" ca="1" si="27"/>
        <v/>
      </c>
      <c r="H422" s="15" t="str">
        <f ca="1">IF(AND(F422="",G422=""),"",$H$11+SUM($F$12:F422)-SUM($G$12:G422))</f>
        <v/>
      </c>
      <c r="I422" s="1"/>
      <c r="J422" s="1"/>
    </row>
    <row r="423" spans="1:10" ht="18.75" customHeight="1" x14ac:dyDescent="0.35">
      <c r="A423" s="1"/>
      <c r="B423" s="11">
        <f t="shared" si="28"/>
        <v>412</v>
      </c>
      <c r="C423" s="114" t="str">
        <f t="shared" ca="1" si="23"/>
        <v/>
      </c>
      <c r="D423" s="12" t="str">
        <f t="shared" ca="1" si="24"/>
        <v/>
      </c>
      <c r="E423" s="13" t="str">
        <f t="shared" ca="1" si="25"/>
        <v/>
      </c>
      <c r="F423" s="14" t="str">
        <f t="shared" ca="1" si="26"/>
        <v/>
      </c>
      <c r="G423" s="14" t="str">
        <f t="shared" ca="1" si="27"/>
        <v/>
      </c>
      <c r="H423" s="15" t="str">
        <f ca="1">IF(AND(F423="",G423=""),"",$H$11+SUM($F$12:F423)-SUM($G$12:G423))</f>
        <v/>
      </c>
      <c r="I423" s="1"/>
      <c r="J423" s="1"/>
    </row>
    <row r="424" spans="1:10" ht="18.75" customHeight="1" x14ac:dyDescent="0.35">
      <c r="A424" s="1"/>
      <c r="B424" s="11">
        <f t="shared" si="28"/>
        <v>413</v>
      </c>
      <c r="C424" s="114" t="str">
        <f t="shared" ca="1" si="23"/>
        <v/>
      </c>
      <c r="D424" s="12" t="str">
        <f t="shared" ca="1" si="24"/>
        <v/>
      </c>
      <c r="E424" s="13" t="str">
        <f t="shared" ca="1" si="25"/>
        <v/>
      </c>
      <c r="F424" s="14" t="str">
        <f t="shared" ca="1" si="26"/>
        <v/>
      </c>
      <c r="G424" s="14" t="str">
        <f t="shared" ca="1" si="27"/>
        <v/>
      </c>
      <c r="H424" s="15" t="str">
        <f ca="1">IF(AND(F424="",G424=""),"",$H$11+SUM($F$12:F424)-SUM($G$12:G424))</f>
        <v/>
      </c>
      <c r="I424" s="1"/>
      <c r="J424" s="1"/>
    </row>
    <row r="425" spans="1:10" ht="18.75" customHeight="1" x14ac:dyDescent="0.35">
      <c r="A425" s="1"/>
      <c r="B425" s="11">
        <f t="shared" si="28"/>
        <v>414</v>
      </c>
      <c r="C425" s="114" t="str">
        <f t="shared" ca="1" si="23"/>
        <v/>
      </c>
      <c r="D425" s="12" t="str">
        <f t="shared" ca="1" si="24"/>
        <v/>
      </c>
      <c r="E425" s="13" t="str">
        <f t="shared" ca="1" si="25"/>
        <v/>
      </c>
      <c r="F425" s="14" t="str">
        <f t="shared" ca="1" si="26"/>
        <v/>
      </c>
      <c r="G425" s="14" t="str">
        <f t="shared" ca="1" si="27"/>
        <v/>
      </c>
      <c r="H425" s="15" t="str">
        <f ca="1">IF(AND(F425="",G425=""),"",$H$11+SUM($F$12:F425)-SUM($G$12:G425))</f>
        <v/>
      </c>
      <c r="I425" s="1"/>
      <c r="J425" s="1"/>
    </row>
    <row r="426" spans="1:10" ht="18.75" customHeight="1" x14ac:dyDescent="0.35">
      <c r="A426" s="1"/>
      <c r="B426" s="11">
        <f t="shared" si="28"/>
        <v>415</v>
      </c>
      <c r="C426" s="114" t="str">
        <f t="shared" ca="1" si="23"/>
        <v/>
      </c>
      <c r="D426" s="12" t="str">
        <f t="shared" ca="1" si="24"/>
        <v/>
      </c>
      <c r="E426" s="13" t="str">
        <f t="shared" ca="1" si="25"/>
        <v/>
      </c>
      <c r="F426" s="14" t="str">
        <f t="shared" ca="1" si="26"/>
        <v/>
      </c>
      <c r="G426" s="14" t="str">
        <f t="shared" ca="1" si="27"/>
        <v/>
      </c>
      <c r="H426" s="15" t="str">
        <f ca="1">IF(AND(F426="",G426=""),"",$H$11+SUM($F$12:F426)-SUM($G$12:G426))</f>
        <v/>
      </c>
      <c r="I426" s="1"/>
      <c r="J426" s="1"/>
    </row>
    <row r="427" spans="1:10" ht="18.75" customHeight="1" x14ac:dyDescent="0.35">
      <c r="A427" s="1"/>
      <c r="B427" s="11">
        <f t="shared" si="28"/>
        <v>416</v>
      </c>
      <c r="C427" s="114" t="str">
        <f t="shared" ca="1" si="23"/>
        <v/>
      </c>
      <c r="D427" s="12" t="str">
        <f t="shared" ca="1" si="24"/>
        <v/>
      </c>
      <c r="E427" s="13" t="str">
        <f t="shared" ca="1" si="25"/>
        <v/>
      </c>
      <c r="F427" s="14" t="str">
        <f t="shared" ca="1" si="26"/>
        <v/>
      </c>
      <c r="G427" s="14" t="str">
        <f t="shared" ca="1" si="27"/>
        <v/>
      </c>
      <c r="H427" s="15" t="str">
        <f ca="1">IF(AND(F427="",G427=""),"",$H$11+SUM($F$12:F427)-SUM($G$12:G427))</f>
        <v/>
      </c>
      <c r="I427" s="1"/>
      <c r="J427" s="1"/>
    </row>
    <row r="428" spans="1:10" ht="18.75" customHeight="1" x14ac:dyDescent="0.35">
      <c r="A428" s="1"/>
      <c r="B428" s="11">
        <f t="shared" si="28"/>
        <v>417</v>
      </c>
      <c r="C428" s="114" t="str">
        <f t="shared" ca="1" si="23"/>
        <v/>
      </c>
      <c r="D428" s="12" t="str">
        <f t="shared" ca="1" si="24"/>
        <v/>
      </c>
      <c r="E428" s="13" t="str">
        <f t="shared" ca="1" si="25"/>
        <v/>
      </c>
      <c r="F428" s="14" t="str">
        <f t="shared" ca="1" si="26"/>
        <v/>
      </c>
      <c r="G428" s="14" t="str">
        <f t="shared" ca="1" si="27"/>
        <v/>
      </c>
      <c r="H428" s="15" t="str">
        <f ca="1">IF(AND(F428="",G428=""),"",$H$11+SUM($F$12:F428)-SUM($G$12:G428))</f>
        <v/>
      </c>
      <c r="I428" s="1"/>
      <c r="J428" s="1"/>
    </row>
    <row r="429" spans="1:10" ht="18.75" customHeight="1" x14ac:dyDescent="0.35">
      <c r="A429" s="1"/>
      <c r="B429" s="11">
        <f t="shared" si="28"/>
        <v>418</v>
      </c>
      <c r="C429" s="114" t="str">
        <f t="shared" ca="1" si="23"/>
        <v/>
      </c>
      <c r="D429" s="12" t="str">
        <f t="shared" ca="1" si="24"/>
        <v/>
      </c>
      <c r="E429" s="13" t="str">
        <f t="shared" ca="1" si="25"/>
        <v/>
      </c>
      <c r="F429" s="14" t="str">
        <f t="shared" ca="1" si="26"/>
        <v/>
      </c>
      <c r="G429" s="14" t="str">
        <f t="shared" ca="1" si="27"/>
        <v/>
      </c>
      <c r="H429" s="15" t="str">
        <f ca="1">IF(AND(F429="",G429=""),"",$H$11+SUM($F$12:F429)-SUM($G$12:G429))</f>
        <v/>
      </c>
      <c r="I429" s="1"/>
      <c r="J429" s="1"/>
    </row>
    <row r="430" spans="1:10" ht="18.75" customHeight="1" x14ac:dyDescent="0.35">
      <c r="A430" s="1"/>
      <c r="B430" s="11">
        <f t="shared" si="28"/>
        <v>419</v>
      </c>
      <c r="C430" s="114" t="str">
        <f t="shared" ca="1" si="23"/>
        <v/>
      </c>
      <c r="D430" s="12" t="str">
        <f t="shared" ca="1" si="24"/>
        <v/>
      </c>
      <c r="E430" s="13" t="str">
        <f t="shared" ca="1" si="25"/>
        <v/>
      </c>
      <c r="F430" s="14" t="str">
        <f t="shared" ca="1" si="26"/>
        <v/>
      </c>
      <c r="G430" s="14" t="str">
        <f t="shared" ca="1" si="27"/>
        <v/>
      </c>
      <c r="H430" s="15" t="str">
        <f ca="1">IF(AND(F430="",G430=""),"",$H$11+SUM($F$12:F430)-SUM($G$12:G430))</f>
        <v/>
      </c>
      <c r="I430" s="1"/>
      <c r="J430" s="1"/>
    </row>
    <row r="431" spans="1:10" ht="18.75" customHeight="1" x14ac:dyDescent="0.35">
      <c r="A431" s="1"/>
      <c r="B431" s="11">
        <f t="shared" si="28"/>
        <v>420</v>
      </c>
      <c r="C431" s="114" t="str">
        <f t="shared" ca="1" si="23"/>
        <v/>
      </c>
      <c r="D431" s="12" t="str">
        <f t="shared" ca="1" si="24"/>
        <v/>
      </c>
      <c r="E431" s="13" t="str">
        <f t="shared" ca="1" si="25"/>
        <v/>
      </c>
      <c r="F431" s="14" t="str">
        <f t="shared" ca="1" si="26"/>
        <v/>
      </c>
      <c r="G431" s="14" t="str">
        <f t="shared" ca="1" si="27"/>
        <v/>
      </c>
      <c r="H431" s="15" t="str">
        <f ca="1">IF(AND(F431="",G431=""),"",$H$11+SUM($F$12:F431)-SUM($G$12:G431))</f>
        <v/>
      </c>
      <c r="I431" s="1"/>
      <c r="J431" s="1"/>
    </row>
    <row r="432" spans="1:10" ht="18.75" customHeight="1" x14ac:dyDescent="0.35">
      <c r="A432" s="1"/>
      <c r="B432" s="11">
        <f t="shared" si="28"/>
        <v>421</v>
      </c>
      <c r="C432" s="114" t="str">
        <f t="shared" ca="1" si="23"/>
        <v/>
      </c>
      <c r="D432" s="12" t="str">
        <f t="shared" ca="1" si="24"/>
        <v/>
      </c>
      <c r="E432" s="13" t="str">
        <f t="shared" ca="1" si="25"/>
        <v/>
      </c>
      <c r="F432" s="14" t="str">
        <f t="shared" ca="1" si="26"/>
        <v/>
      </c>
      <c r="G432" s="14" t="str">
        <f t="shared" ca="1" si="27"/>
        <v/>
      </c>
      <c r="H432" s="15" t="str">
        <f ca="1">IF(AND(F432="",G432=""),"",$H$11+SUM($F$12:F432)-SUM($G$12:G432))</f>
        <v/>
      </c>
      <c r="I432" s="1"/>
      <c r="J432" s="1"/>
    </row>
    <row r="433" spans="1:10" ht="18.75" customHeight="1" x14ac:dyDescent="0.35">
      <c r="A433" s="1"/>
      <c r="B433" s="11">
        <f t="shared" si="28"/>
        <v>422</v>
      </c>
      <c r="C433" s="114" t="str">
        <f t="shared" ca="1" si="23"/>
        <v/>
      </c>
      <c r="D433" s="12" t="str">
        <f t="shared" ca="1" si="24"/>
        <v/>
      </c>
      <c r="E433" s="13" t="str">
        <f t="shared" ca="1" si="25"/>
        <v/>
      </c>
      <c r="F433" s="14" t="str">
        <f t="shared" ca="1" si="26"/>
        <v/>
      </c>
      <c r="G433" s="14" t="str">
        <f t="shared" ca="1" si="27"/>
        <v/>
      </c>
      <c r="H433" s="15" t="str">
        <f ca="1">IF(AND(F433="",G433=""),"",$H$11+SUM($F$12:F433)-SUM($G$12:G433))</f>
        <v/>
      </c>
      <c r="I433" s="1"/>
      <c r="J433" s="1"/>
    </row>
    <row r="434" spans="1:10" ht="18.75" customHeight="1" x14ac:dyDescent="0.35">
      <c r="A434" s="1"/>
      <c r="B434" s="11">
        <f t="shared" si="28"/>
        <v>423</v>
      </c>
      <c r="C434" s="114" t="str">
        <f t="shared" ca="1" si="23"/>
        <v/>
      </c>
      <c r="D434" s="12" t="str">
        <f t="shared" ca="1" si="24"/>
        <v/>
      </c>
      <c r="E434" s="13" t="str">
        <f t="shared" ca="1" si="25"/>
        <v/>
      </c>
      <c r="F434" s="14" t="str">
        <f t="shared" ca="1" si="26"/>
        <v/>
      </c>
      <c r="G434" s="14" t="str">
        <f t="shared" ca="1" si="27"/>
        <v/>
      </c>
      <c r="H434" s="15" t="str">
        <f ca="1">IF(AND(F434="",G434=""),"",$H$11+SUM($F$12:F434)-SUM($G$12:G434))</f>
        <v/>
      </c>
      <c r="I434" s="1"/>
      <c r="J434" s="1"/>
    </row>
    <row r="435" spans="1:10" ht="18.75" customHeight="1" x14ac:dyDescent="0.35">
      <c r="A435" s="1"/>
      <c r="B435" s="11">
        <f t="shared" si="28"/>
        <v>424</v>
      </c>
      <c r="C435" s="114" t="str">
        <f t="shared" ca="1" si="23"/>
        <v/>
      </c>
      <c r="D435" s="12" t="str">
        <f t="shared" ca="1" si="24"/>
        <v/>
      </c>
      <c r="E435" s="13" t="str">
        <f t="shared" ca="1" si="25"/>
        <v/>
      </c>
      <c r="F435" s="14" t="str">
        <f t="shared" ca="1" si="26"/>
        <v/>
      </c>
      <c r="G435" s="14" t="str">
        <f t="shared" ca="1" si="27"/>
        <v/>
      </c>
      <c r="H435" s="15" t="str">
        <f ca="1">IF(AND(F435="",G435=""),"",$H$11+SUM($F$12:F435)-SUM($G$12:G435))</f>
        <v/>
      </c>
      <c r="I435" s="1"/>
      <c r="J435" s="1"/>
    </row>
    <row r="436" spans="1:10" ht="18.75" customHeight="1" x14ac:dyDescent="0.35">
      <c r="A436" s="1"/>
      <c r="B436" s="11">
        <f t="shared" si="28"/>
        <v>425</v>
      </c>
      <c r="C436" s="114" t="str">
        <f t="shared" ca="1" si="23"/>
        <v/>
      </c>
      <c r="D436" s="12" t="str">
        <f t="shared" ca="1" si="24"/>
        <v/>
      </c>
      <c r="E436" s="13" t="str">
        <f t="shared" ca="1" si="25"/>
        <v/>
      </c>
      <c r="F436" s="14" t="str">
        <f t="shared" ca="1" si="26"/>
        <v/>
      </c>
      <c r="G436" s="14" t="str">
        <f t="shared" ca="1" si="27"/>
        <v/>
      </c>
      <c r="H436" s="15" t="str">
        <f ca="1">IF(AND(F436="",G436=""),"",$H$11+SUM($F$12:F436)-SUM($G$12:G436))</f>
        <v/>
      </c>
      <c r="I436" s="1"/>
      <c r="J436" s="1"/>
    </row>
    <row r="437" spans="1:10" ht="18.75" customHeight="1" x14ac:dyDescent="0.35">
      <c r="A437" s="1"/>
      <c r="B437" s="11">
        <f t="shared" si="28"/>
        <v>426</v>
      </c>
      <c r="C437" s="114" t="str">
        <f t="shared" ca="1" si="23"/>
        <v/>
      </c>
      <c r="D437" s="12" t="str">
        <f t="shared" ca="1" si="24"/>
        <v/>
      </c>
      <c r="E437" s="13" t="str">
        <f t="shared" ca="1" si="25"/>
        <v/>
      </c>
      <c r="F437" s="14" t="str">
        <f t="shared" ca="1" si="26"/>
        <v/>
      </c>
      <c r="G437" s="14" t="str">
        <f t="shared" ca="1" si="27"/>
        <v/>
      </c>
      <c r="H437" s="15" t="str">
        <f ca="1">IF(AND(F437="",G437=""),"",$H$11+SUM($F$12:F437)-SUM($G$12:G437))</f>
        <v/>
      </c>
      <c r="I437" s="1"/>
      <c r="J437" s="1"/>
    </row>
    <row r="438" spans="1:10" ht="18.75" customHeight="1" x14ac:dyDescent="0.35">
      <c r="A438" s="1"/>
      <c r="B438" s="11">
        <f t="shared" si="28"/>
        <v>427</v>
      </c>
      <c r="C438" s="114" t="str">
        <f t="shared" ca="1" si="23"/>
        <v/>
      </c>
      <c r="D438" s="12" t="str">
        <f t="shared" ca="1" si="24"/>
        <v/>
      </c>
      <c r="E438" s="13" t="str">
        <f t="shared" ca="1" si="25"/>
        <v/>
      </c>
      <c r="F438" s="14" t="str">
        <f t="shared" ca="1" si="26"/>
        <v/>
      </c>
      <c r="G438" s="14" t="str">
        <f t="shared" ca="1" si="27"/>
        <v/>
      </c>
      <c r="H438" s="15" t="str">
        <f ca="1">IF(AND(F438="",G438=""),"",$H$11+SUM($F$12:F438)-SUM($G$12:G438))</f>
        <v/>
      </c>
      <c r="I438" s="1"/>
      <c r="J438" s="1"/>
    </row>
    <row r="439" spans="1:10" ht="18.75" customHeight="1" x14ac:dyDescent="0.35">
      <c r="A439" s="1"/>
      <c r="B439" s="11">
        <f t="shared" si="28"/>
        <v>428</v>
      </c>
      <c r="C439" s="114" t="str">
        <f t="shared" ca="1" si="23"/>
        <v/>
      </c>
      <c r="D439" s="12" t="str">
        <f t="shared" ca="1" si="24"/>
        <v/>
      </c>
      <c r="E439" s="13" t="str">
        <f t="shared" ca="1" si="25"/>
        <v/>
      </c>
      <c r="F439" s="14" t="str">
        <f t="shared" ca="1" si="26"/>
        <v/>
      </c>
      <c r="G439" s="14" t="str">
        <f t="shared" ca="1" si="27"/>
        <v/>
      </c>
      <c r="H439" s="15" t="str">
        <f ca="1">IF(AND(F439="",G439=""),"",$H$11+SUM($F$12:F439)-SUM($G$12:G439))</f>
        <v/>
      </c>
      <c r="I439" s="1"/>
      <c r="J439" s="1"/>
    </row>
    <row r="440" spans="1:10" ht="18.75" customHeight="1" x14ac:dyDescent="0.35">
      <c r="A440" s="1"/>
      <c r="B440" s="11">
        <f t="shared" si="28"/>
        <v>429</v>
      </c>
      <c r="C440" s="114" t="str">
        <f t="shared" ca="1" si="23"/>
        <v/>
      </c>
      <c r="D440" s="12" t="str">
        <f t="shared" ca="1" si="24"/>
        <v/>
      </c>
      <c r="E440" s="13" t="str">
        <f t="shared" ca="1" si="25"/>
        <v/>
      </c>
      <c r="F440" s="14" t="str">
        <f t="shared" ca="1" si="26"/>
        <v/>
      </c>
      <c r="G440" s="14" t="str">
        <f t="shared" ca="1" si="27"/>
        <v/>
      </c>
      <c r="H440" s="15" t="str">
        <f ca="1">IF(AND(F440="",G440=""),"",$H$11+SUM($F$12:F440)-SUM($G$12:G440))</f>
        <v/>
      </c>
      <c r="I440" s="1"/>
      <c r="J440" s="1"/>
    </row>
    <row r="441" spans="1:10" ht="18.75" customHeight="1" x14ac:dyDescent="0.35">
      <c r="A441" s="1"/>
      <c r="B441" s="11">
        <f t="shared" si="28"/>
        <v>430</v>
      </c>
      <c r="C441" s="114" t="str">
        <f t="shared" ca="1" si="23"/>
        <v/>
      </c>
      <c r="D441" s="12" t="str">
        <f t="shared" ca="1" si="24"/>
        <v/>
      </c>
      <c r="E441" s="13" t="str">
        <f t="shared" ca="1" si="25"/>
        <v/>
      </c>
      <c r="F441" s="14" t="str">
        <f t="shared" ca="1" si="26"/>
        <v/>
      </c>
      <c r="G441" s="14" t="str">
        <f t="shared" ca="1" si="27"/>
        <v/>
      </c>
      <c r="H441" s="15" t="str">
        <f ca="1">IF(AND(F441="",G441=""),"",$H$11+SUM($F$12:F441)-SUM($G$12:G441))</f>
        <v/>
      </c>
      <c r="I441" s="1"/>
      <c r="J441" s="1"/>
    </row>
    <row r="442" spans="1:10" ht="18.75" customHeight="1" x14ac:dyDescent="0.35">
      <c r="A442" s="1"/>
      <c r="B442" s="11">
        <f t="shared" si="28"/>
        <v>431</v>
      </c>
      <c r="C442" s="114" t="str">
        <f t="shared" ca="1" si="23"/>
        <v/>
      </c>
      <c r="D442" s="12" t="str">
        <f t="shared" ca="1" si="24"/>
        <v/>
      </c>
      <c r="E442" s="13" t="str">
        <f t="shared" ca="1" si="25"/>
        <v/>
      </c>
      <c r="F442" s="14" t="str">
        <f t="shared" ca="1" si="26"/>
        <v/>
      </c>
      <c r="G442" s="14" t="str">
        <f t="shared" ca="1" si="27"/>
        <v/>
      </c>
      <c r="H442" s="15" t="str">
        <f ca="1">IF(AND(F442="",G442=""),"",$H$11+SUM($F$12:F442)-SUM($G$12:G442))</f>
        <v/>
      </c>
      <c r="I442" s="1"/>
      <c r="J442" s="1"/>
    </row>
    <row r="443" spans="1:10" ht="18.75" customHeight="1" x14ac:dyDescent="0.35">
      <c r="A443" s="1"/>
      <c r="B443" s="11">
        <f t="shared" si="28"/>
        <v>432</v>
      </c>
      <c r="C443" s="114" t="str">
        <f t="shared" ca="1" si="23"/>
        <v/>
      </c>
      <c r="D443" s="12" t="str">
        <f t="shared" ca="1" si="24"/>
        <v/>
      </c>
      <c r="E443" s="13" t="str">
        <f t="shared" ca="1" si="25"/>
        <v/>
      </c>
      <c r="F443" s="14" t="str">
        <f t="shared" ca="1" si="26"/>
        <v/>
      </c>
      <c r="G443" s="14" t="str">
        <f t="shared" ca="1" si="27"/>
        <v/>
      </c>
      <c r="H443" s="15" t="str">
        <f ca="1">IF(AND(F443="",G443=""),"",$H$11+SUM($F$12:F443)-SUM($G$12:G443))</f>
        <v/>
      </c>
      <c r="I443" s="1"/>
      <c r="J443" s="1"/>
    </row>
    <row r="444" spans="1:10" ht="18.75" customHeight="1" x14ac:dyDescent="0.35">
      <c r="A444" s="1"/>
      <c r="B444" s="11">
        <f t="shared" si="28"/>
        <v>433</v>
      </c>
      <c r="C444" s="114" t="str">
        <f t="shared" ca="1" si="23"/>
        <v/>
      </c>
      <c r="D444" s="12" t="str">
        <f t="shared" ca="1" si="24"/>
        <v/>
      </c>
      <c r="E444" s="13" t="str">
        <f t="shared" ca="1" si="25"/>
        <v/>
      </c>
      <c r="F444" s="14" t="str">
        <f t="shared" ca="1" si="26"/>
        <v/>
      </c>
      <c r="G444" s="14" t="str">
        <f t="shared" ca="1" si="27"/>
        <v/>
      </c>
      <c r="H444" s="15" t="str">
        <f ca="1">IF(AND(F444="",G444=""),"",$H$11+SUM($F$12:F444)-SUM($G$12:G444))</f>
        <v/>
      </c>
      <c r="I444" s="1"/>
      <c r="J444" s="1"/>
    </row>
    <row r="445" spans="1:10" ht="18.75" customHeight="1" x14ac:dyDescent="0.35">
      <c r="A445" s="1"/>
      <c r="B445" s="11">
        <f t="shared" si="28"/>
        <v>434</v>
      </c>
      <c r="C445" s="114" t="str">
        <f t="shared" ref="C445:C508" ca="1" si="29">IF(TODAY()&gt;EXP,"0",IF(ISERROR(VLOOKUP($B445&amp;$B$6,TR,9,FALSE))=TRUE,"",VLOOKUP($B445&amp;$B$6,TR,9,FALSE)))</f>
        <v/>
      </c>
      <c r="D445" s="12" t="str">
        <f t="shared" ref="D445:D508" ca="1" si="30">IF(TODAY()&gt;EXP,"0",IF(ISERROR(VLOOKUP($B445&amp;$B$6,TR,12,FALSE))=TRUE,"",VLOOKUP($B445&amp;$B$6,TR,12,FALSE)))</f>
        <v/>
      </c>
      <c r="E445" s="13" t="str">
        <f t="shared" ref="E445:E508" ca="1" si="31">IF(TODAY()&gt;EXP,"0",IF(ISERROR(VLOOKUP($B445&amp;$B$6,TR,18,FALSE))=TRUE,"",VLOOKUP($B445&amp;$B$6,TR,18,FALSE)))</f>
        <v/>
      </c>
      <c r="F445" s="14" t="str">
        <f t="shared" ref="F445:F508" ca="1" si="32">IF(TODAY()&gt;EXP,"0",IF(ISERROR(OR(VLOOKUP($B445&amp;$B$6,TR,19,FALSE),VLOOKUP($B445&amp;$B$6,TR,40,FALSE)=TRUE)),"",VLOOKUP($B445&amp;$B$6,TR,19,FALSE)+VLOOKUP($B445&amp;$B$6,TR,40,FALSE)))</f>
        <v/>
      </c>
      <c r="G445" s="14" t="str">
        <f t="shared" ref="G445:G508" ca="1" si="33">IF(TODAY()&gt;EXP,"0",IF(ISERROR(OR(VLOOKUP($B445&amp;$B$6,TR,8,FALSE),VLOOKUP($B445&amp;$B$6,TR,41,FALSE)=TRUE)),"",VLOOKUP($B445&amp;$B$6,TR,8,FALSE)+VLOOKUP($B445&amp;$B$6,TR,41,FALSE)))</f>
        <v/>
      </c>
      <c r="H445" s="15" t="str">
        <f ca="1">IF(AND(F445="",G445=""),"",$H$11+SUM($F$12:F445)-SUM($G$12:G445))</f>
        <v/>
      </c>
      <c r="I445" s="1"/>
      <c r="J445" s="1"/>
    </row>
    <row r="446" spans="1:10" ht="18.75" customHeight="1" x14ac:dyDescent="0.35">
      <c r="A446" s="1"/>
      <c r="B446" s="11">
        <f t="shared" si="28"/>
        <v>435</v>
      </c>
      <c r="C446" s="114" t="str">
        <f t="shared" ca="1" si="29"/>
        <v/>
      </c>
      <c r="D446" s="12" t="str">
        <f t="shared" ca="1" si="30"/>
        <v/>
      </c>
      <c r="E446" s="13" t="str">
        <f t="shared" ca="1" si="31"/>
        <v/>
      </c>
      <c r="F446" s="14" t="str">
        <f t="shared" ca="1" si="32"/>
        <v/>
      </c>
      <c r="G446" s="14" t="str">
        <f t="shared" ca="1" si="33"/>
        <v/>
      </c>
      <c r="H446" s="15" t="str">
        <f ca="1">IF(AND(F446="",G446=""),"",$H$11+SUM($F$12:F446)-SUM($G$12:G446))</f>
        <v/>
      </c>
      <c r="I446" s="1"/>
      <c r="J446" s="1"/>
    </row>
    <row r="447" spans="1:10" ht="18.75" customHeight="1" x14ac:dyDescent="0.35">
      <c r="A447" s="1"/>
      <c r="B447" s="11">
        <f t="shared" si="28"/>
        <v>436</v>
      </c>
      <c r="C447" s="114" t="str">
        <f t="shared" ca="1" si="29"/>
        <v/>
      </c>
      <c r="D447" s="12" t="str">
        <f t="shared" ca="1" si="30"/>
        <v/>
      </c>
      <c r="E447" s="13" t="str">
        <f t="shared" ca="1" si="31"/>
        <v/>
      </c>
      <c r="F447" s="14" t="str">
        <f t="shared" ca="1" si="32"/>
        <v/>
      </c>
      <c r="G447" s="14" t="str">
        <f t="shared" ca="1" si="33"/>
        <v/>
      </c>
      <c r="H447" s="15" t="str">
        <f ca="1">IF(AND(F447="",G447=""),"",$H$11+SUM($F$12:F447)-SUM($G$12:G447))</f>
        <v/>
      </c>
      <c r="I447" s="1"/>
      <c r="J447" s="1"/>
    </row>
    <row r="448" spans="1:10" ht="18.75" customHeight="1" x14ac:dyDescent="0.35">
      <c r="A448" s="1"/>
      <c r="B448" s="11">
        <f t="shared" ref="B448:B510" si="34">B447+1</f>
        <v>437</v>
      </c>
      <c r="C448" s="114" t="str">
        <f t="shared" ca="1" si="29"/>
        <v/>
      </c>
      <c r="D448" s="12" t="str">
        <f t="shared" ca="1" si="30"/>
        <v/>
      </c>
      <c r="E448" s="13" t="str">
        <f t="shared" ca="1" si="31"/>
        <v/>
      </c>
      <c r="F448" s="14" t="str">
        <f t="shared" ca="1" si="32"/>
        <v/>
      </c>
      <c r="G448" s="14" t="str">
        <f t="shared" ca="1" si="33"/>
        <v/>
      </c>
      <c r="H448" s="15" t="str">
        <f ca="1">IF(AND(F448="",G448=""),"",$H$11+SUM($F$12:F448)-SUM($G$12:G448))</f>
        <v/>
      </c>
      <c r="I448" s="1"/>
      <c r="J448" s="1"/>
    </row>
    <row r="449" spans="1:10" ht="18.75" customHeight="1" x14ac:dyDescent="0.35">
      <c r="A449" s="1"/>
      <c r="B449" s="11">
        <f t="shared" si="34"/>
        <v>438</v>
      </c>
      <c r="C449" s="114" t="str">
        <f t="shared" ca="1" si="29"/>
        <v/>
      </c>
      <c r="D449" s="12" t="str">
        <f t="shared" ca="1" si="30"/>
        <v/>
      </c>
      <c r="E449" s="13" t="str">
        <f t="shared" ca="1" si="31"/>
        <v/>
      </c>
      <c r="F449" s="14" t="str">
        <f t="shared" ca="1" si="32"/>
        <v/>
      </c>
      <c r="G449" s="14" t="str">
        <f t="shared" ca="1" si="33"/>
        <v/>
      </c>
      <c r="H449" s="15" t="str">
        <f ca="1">IF(AND(F449="",G449=""),"",$H$11+SUM($F$12:F449)-SUM($G$12:G449))</f>
        <v/>
      </c>
      <c r="I449" s="1"/>
      <c r="J449" s="1"/>
    </row>
    <row r="450" spans="1:10" ht="18.75" customHeight="1" x14ac:dyDescent="0.35">
      <c r="A450" s="1"/>
      <c r="B450" s="11">
        <f t="shared" si="34"/>
        <v>439</v>
      </c>
      <c r="C450" s="114" t="str">
        <f t="shared" ca="1" si="29"/>
        <v/>
      </c>
      <c r="D450" s="12" t="str">
        <f t="shared" ca="1" si="30"/>
        <v/>
      </c>
      <c r="E450" s="13" t="str">
        <f t="shared" ca="1" si="31"/>
        <v/>
      </c>
      <c r="F450" s="14" t="str">
        <f t="shared" ca="1" si="32"/>
        <v/>
      </c>
      <c r="G450" s="14" t="str">
        <f t="shared" ca="1" si="33"/>
        <v/>
      </c>
      <c r="H450" s="15" t="str">
        <f ca="1">IF(AND(F450="",G450=""),"",$H$11+SUM($F$12:F450)-SUM($G$12:G450))</f>
        <v/>
      </c>
      <c r="I450" s="1"/>
      <c r="J450" s="1"/>
    </row>
    <row r="451" spans="1:10" ht="18.75" customHeight="1" x14ac:dyDescent="0.35">
      <c r="A451" s="1"/>
      <c r="B451" s="11">
        <f t="shared" si="34"/>
        <v>440</v>
      </c>
      <c r="C451" s="114" t="str">
        <f t="shared" ca="1" si="29"/>
        <v/>
      </c>
      <c r="D451" s="12" t="str">
        <f t="shared" ca="1" si="30"/>
        <v/>
      </c>
      <c r="E451" s="13" t="str">
        <f t="shared" ca="1" si="31"/>
        <v/>
      </c>
      <c r="F451" s="14" t="str">
        <f t="shared" ca="1" si="32"/>
        <v/>
      </c>
      <c r="G451" s="14" t="str">
        <f t="shared" ca="1" si="33"/>
        <v/>
      </c>
      <c r="H451" s="15" t="str">
        <f ca="1">IF(AND(F451="",G451=""),"",$H$11+SUM($F$12:F451)-SUM($G$12:G451))</f>
        <v/>
      </c>
      <c r="I451" s="1"/>
      <c r="J451" s="1"/>
    </row>
    <row r="452" spans="1:10" ht="18.75" customHeight="1" x14ac:dyDescent="0.35">
      <c r="A452" s="1"/>
      <c r="B452" s="11">
        <f t="shared" si="34"/>
        <v>441</v>
      </c>
      <c r="C452" s="114" t="str">
        <f t="shared" ca="1" si="29"/>
        <v/>
      </c>
      <c r="D452" s="12" t="str">
        <f t="shared" ca="1" si="30"/>
        <v/>
      </c>
      <c r="E452" s="13" t="str">
        <f t="shared" ca="1" si="31"/>
        <v/>
      </c>
      <c r="F452" s="14" t="str">
        <f t="shared" ca="1" si="32"/>
        <v/>
      </c>
      <c r="G452" s="14" t="str">
        <f t="shared" ca="1" si="33"/>
        <v/>
      </c>
      <c r="H452" s="15" t="str">
        <f ca="1">IF(AND(F452="",G452=""),"",$H$11+SUM($F$12:F452)-SUM($G$12:G452))</f>
        <v/>
      </c>
      <c r="I452" s="1"/>
      <c r="J452" s="1"/>
    </row>
    <row r="453" spans="1:10" ht="18.75" customHeight="1" x14ac:dyDescent="0.35">
      <c r="A453" s="1"/>
      <c r="B453" s="11">
        <f t="shared" si="34"/>
        <v>442</v>
      </c>
      <c r="C453" s="114" t="str">
        <f t="shared" ca="1" si="29"/>
        <v/>
      </c>
      <c r="D453" s="12" t="str">
        <f t="shared" ca="1" si="30"/>
        <v/>
      </c>
      <c r="E453" s="13" t="str">
        <f t="shared" ca="1" si="31"/>
        <v/>
      </c>
      <c r="F453" s="14" t="str">
        <f t="shared" ca="1" si="32"/>
        <v/>
      </c>
      <c r="G453" s="14" t="str">
        <f t="shared" ca="1" si="33"/>
        <v/>
      </c>
      <c r="H453" s="15" t="str">
        <f ca="1">IF(AND(F453="",G453=""),"",$H$11+SUM($F$12:F453)-SUM($G$12:G453))</f>
        <v/>
      </c>
      <c r="I453" s="1"/>
      <c r="J453" s="1"/>
    </row>
    <row r="454" spans="1:10" ht="18.75" customHeight="1" x14ac:dyDescent="0.35">
      <c r="A454" s="1"/>
      <c r="B454" s="11">
        <f t="shared" si="34"/>
        <v>443</v>
      </c>
      <c r="C454" s="114" t="str">
        <f t="shared" ca="1" si="29"/>
        <v/>
      </c>
      <c r="D454" s="12" t="str">
        <f t="shared" ca="1" si="30"/>
        <v/>
      </c>
      <c r="E454" s="13" t="str">
        <f t="shared" ca="1" si="31"/>
        <v/>
      </c>
      <c r="F454" s="14" t="str">
        <f t="shared" ca="1" si="32"/>
        <v/>
      </c>
      <c r="G454" s="14" t="str">
        <f t="shared" ca="1" si="33"/>
        <v/>
      </c>
      <c r="H454" s="15" t="str">
        <f ca="1">IF(AND(F454="",G454=""),"",$H$11+SUM($F$12:F454)-SUM($G$12:G454))</f>
        <v/>
      </c>
      <c r="I454" s="1"/>
      <c r="J454" s="1"/>
    </row>
    <row r="455" spans="1:10" ht="18.75" customHeight="1" x14ac:dyDescent="0.35">
      <c r="A455" s="1"/>
      <c r="B455" s="11">
        <f t="shared" si="34"/>
        <v>444</v>
      </c>
      <c r="C455" s="114" t="str">
        <f t="shared" ca="1" si="29"/>
        <v/>
      </c>
      <c r="D455" s="12" t="str">
        <f t="shared" ca="1" si="30"/>
        <v/>
      </c>
      <c r="E455" s="13" t="str">
        <f t="shared" ca="1" si="31"/>
        <v/>
      </c>
      <c r="F455" s="14" t="str">
        <f t="shared" ca="1" si="32"/>
        <v/>
      </c>
      <c r="G455" s="14" t="str">
        <f t="shared" ca="1" si="33"/>
        <v/>
      </c>
      <c r="H455" s="15" t="str">
        <f ca="1">IF(AND(F455="",G455=""),"",$H$11+SUM($F$12:F455)-SUM($G$12:G455))</f>
        <v/>
      </c>
      <c r="I455" s="1"/>
      <c r="J455" s="1"/>
    </row>
    <row r="456" spans="1:10" ht="18.75" customHeight="1" x14ac:dyDescent="0.35">
      <c r="A456" s="1"/>
      <c r="B456" s="11">
        <f t="shared" si="34"/>
        <v>445</v>
      </c>
      <c r="C456" s="114" t="str">
        <f t="shared" ca="1" si="29"/>
        <v/>
      </c>
      <c r="D456" s="12" t="str">
        <f t="shared" ca="1" si="30"/>
        <v/>
      </c>
      <c r="E456" s="13" t="str">
        <f t="shared" ca="1" si="31"/>
        <v/>
      </c>
      <c r="F456" s="14" t="str">
        <f t="shared" ca="1" si="32"/>
        <v/>
      </c>
      <c r="G456" s="14" t="str">
        <f t="shared" ca="1" si="33"/>
        <v/>
      </c>
      <c r="H456" s="15" t="str">
        <f ca="1">IF(AND(F456="",G456=""),"",$H$11+SUM($F$12:F456)-SUM($G$12:G456))</f>
        <v/>
      </c>
      <c r="I456" s="1"/>
      <c r="J456" s="1"/>
    </row>
    <row r="457" spans="1:10" ht="18.75" customHeight="1" x14ac:dyDescent="0.35">
      <c r="A457" s="1"/>
      <c r="B457" s="11">
        <f t="shared" si="34"/>
        <v>446</v>
      </c>
      <c r="C457" s="114" t="str">
        <f t="shared" ca="1" si="29"/>
        <v/>
      </c>
      <c r="D457" s="12" t="str">
        <f t="shared" ca="1" si="30"/>
        <v/>
      </c>
      <c r="E457" s="13" t="str">
        <f t="shared" ca="1" si="31"/>
        <v/>
      </c>
      <c r="F457" s="14" t="str">
        <f t="shared" ca="1" si="32"/>
        <v/>
      </c>
      <c r="G457" s="14" t="str">
        <f t="shared" ca="1" si="33"/>
        <v/>
      </c>
      <c r="H457" s="15" t="str">
        <f ca="1">IF(AND(F457="",G457=""),"",$H$11+SUM($F$12:F457)-SUM($G$12:G457))</f>
        <v/>
      </c>
      <c r="I457" s="1"/>
      <c r="J457" s="1"/>
    </row>
    <row r="458" spans="1:10" ht="18.75" customHeight="1" x14ac:dyDescent="0.35">
      <c r="A458" s="1"/>
      <c r="B458" s="11">
        <f t="shared" si="34"/>
        <v>447</v>
      </c>
      <c r="C458" s="114" t="str">
        <f t="shared" ca="1" si="29"/>
        <v/>
      </c>
      <c r="D458" s="12" t="str">
        <f t="shared" ca="1" si="30"/>
        <v/>
      </c>
      <c r="E458" s="13" t="str">
        <f t="shared" ca="1" si="31"/>
        <v/>
      </c>
      <c r="F458" s="14" t="str">
        <f t="shared" ca="1" si="32"/>
        <v/>
      </c>
      <c r="G458" s="14" t="str">
        <f t="shared" ca="1" si="33"/>
        <v/>
      </c>
      <c r="H458" s="15" t="str">
        <f ca="1">IF(AND(F458="",G458=""),"",$H$11+SUM($F$12:F458)-SUM($G$12:G458))</f>
        <v/>
      </c>
      <c r="I458" s="1"/>
      <c r="J458" s="1"/>
    </row>
    <row r="459" spans="1:10" ht="18.75" customHeight="1" x14ac:dyDescent="0.35">
      <c r="A459" s="1"/>
      <c r="B459" s="11">
        <f t="shared" si="34"/>
        <v>448</v>
      </c>
      <c r="C459" s="114" t="str">
        <f t="shared" ca="1" si="29"/>
        <v/>
      </c>
      <c r="D459" s="12" t="str">
        <f t="shared" ca="1" si="30"/>
        <v/>
      </c>
      <c r="E459" s="13" t="str">
        <f t="shared" ca="1" si="31"/>
        <v/>
      </c>
      <c r="F459" s="14" t="str">
        <f t="shared" ca="1" si="32"/>
        <v/>
      </c>
      <c r="G459" s="14" t="str">
        <f t="shared" ca="1" si="33"/>
        <v/>
      </c>
      <c r="H459" s="15" t="str">
        <f ca="1">IF(AND(F459="",G459=""),"",$H$11+SUM($F$12:F459)-SUM($G$12:G459))</f>
        <v/>
      </c>
      <c r="I459" s="1"/>
      <c r="J459" s="1"/>
    </row>
    <row r="460" spans="1:10" ht="18.75" customHeight="1" x14ac:dyDescent="0.35">
      <c r="A460" s="1"/>
      <c r="B460" s="11">
        <f t="shared" si="34"/>
        <v>449</v>
      </c>
      <c r="C460" s="114" t="str">
        <f t="shared" ca="1" si="29"/>
        <v/>
      </c>
      <c r="D460" s="12" t="str">
        <f t="shared" ca="1" si="30"/>
        <v/>
      </c>
      <c r="E460" s="13" t="str">
        <f t="shared" ca="1" si="31"/>
        <v/>
      </c>
      <c r="F460" s="14" t="str">
        <f t="shared" ca="1" si="32"/>
        <v/>
      </c>
      <c r="G460" s="14" t="str">
        <f t="shared" ca="1" si="33"/>
        <v/>
      </c>
      <c r="H460" s="15" t="str">
        <f ca="1">IF(AND(F460="",G460=""),"",$H$11+SUM($F$12:F460)-SUM($G$12:G460))</f>
        <v/>
      </c>
      <c r="I460" s="1"/>
      <c r="J460" s="1"/>
    </row>
    <row r="461" spans="1:10" ht="18.75" customHeight="1" x14ac:dyDescent="0.35">
      <c r="A461" s="1"/>
      <c r="B461" s="11">
        <f t="shared" si="34"/>
        <v>450</v>
      </c>
      <c r="C461" s="114" t="str">
        <f t="shared" ca="1" si="29"/>
        <v/>
      </c>
      <c r="D461" s="12" t="str">
        <f t="shared" ca="1" si="30"/>
        <v/>
      </c>
      <c r="E461" s="13" t="str">
        <f t="shared" ca="1" si="31"/>
        <v/>
      </c>
      <c r="F461" s="14" t="str">
        <f t="shared" ca="1" si="32"/>
        <v/>
      </c>
      <c r="G461" s="14" t="str">
        <f t="shared" ca="1" si="33"/>
        <v/>
      </c>
      <c r="H461" s="15" t="str">
        <f ca="1">IF(AND(F461="",G461=""),"",$H$11+SUM($F$12:F461)-SUM($G$12:G461))</f>
        <v/>
      </c>
      <c r="I461" s="1"/>
      <c r="J461" s="1"/>
    </row>
    <row r="462" spans="1:10" ht="18.75" customHeight="1" x14ac:dyDescent="0.35">
      <c r="A462" s="1"/>
      <c r="B462" s="11">
        <f t="shared" si="34"/>
        <v>451</v>
      </c>
      <c r="C462" s="114" t="str">
        <f t="shared" ca="1" si="29"/>
        <v/>
      </c>
      <c r="D462" s="12" t="str">
        <f t="shared" ca="1" si="30"/>
        <v/>
      </c>
      <c r="E462" s="13" t="str">
        <f t="shared" ca="1" si="31"/>
        <v/>
      </c>
      <c r="F462" s="14" t="str">
        <f t="shared" ca="1" si="32"/>
        <v/>
      </c>
      <c r="G462" s="14" t="str">
        <f t="shared" ca="1" si="33"/>
        <v/>
      </c>
      <c r="H462" s="15" t="str">
        <f ca="1">IF(AND(F462="",G462=""),"",$H$11+SUM($F$12:F462)-SUM($G$12:G462))</f>
        <v/>
      </c>
      <c r="I462" s="1"/>
      <c r="J462" s="1"/>
    </row>
    <row r="463" spans="1:10" ht="18.75" customHeight="1" x14ac:dyDescent="0.35">
      <c r="A463" s="1"/>
      <c r="B463" s="11">
        <f t="shared" si="34"/>
        <v>452</v>
      </c>
      <c r="C463" s="114" t="str">
        <f t="shared" ca="1" si="29"/>
        <v/>
      </c>
      <c r="D463" s="12" t="str">
        <f t="shared" ca="1" si="30"/>
        <v/>
      </c>
      <c r="E463" s="13" t="str">
        <f t="shared" ca="1" si="31"/>
        <v/>
      </c>
      <c r="F463" s="14" t="str">
        <f t="shared" ca="1" si="32"/>
        <v/>
      </c>
      <c r="G463" s="14" t="str">
        <f t="shared" ca="1" si="33"/>
        <v/>
      </c>
      <c r="H463" s="15" t="str">
        <f ca="1">IF(AND(F463="",G463=""),"",$H$11+SUM($F$12:F463)-SUM($G$12:G463))</f>
        <v/>
      </c>
      <c r="I463" s="1"/>
      <c r="J463" s="1"/>
    </row>
    <row r="464" spans="1:10" ht="18.75" customHeight="1" x14ac:dyDescent="0.35">
      <c r="A464" s="1"/>
      <c r="B464" s="11">
        <f t="shared" si="34"/>
        <v>453</v>
      </c>
      <c r="C464" s="114" t="str">
        <f t="shared" ca="1" si="29"/>
        <v/>
      </c>
      <c r="D464" s="12" t="str">
        <f t="shared" ca="1" si="30"/>
        <v/>
      </c>
      <c r="E464" s="13" t="str">
        <f t="shared" ca="1" si="31"/>
        <v/>
      </c>
      <c r="F464" s="14" t="str">
        <f t="shared" ca="1" si="32"/>
        <v/>
      </c>
      <c r="G464" s="14" t="str">
        <f t="shared" ca="1" si="33"/>
        <v/>
      </c>
      <c r="H464" s="15" t="str">
        <f ca="1">IF(AND(F464="",G464=""),"",$H$11+SUM($F$12:F464)-SUM($G$12:G464))</f>
        <v/>
      </c>
      <c r="I464" s="1"/>
      <c r="J464" s="1"/>
    </row>
    <row r="465" spans="1:10" ht="18.75" customHeight="1" x14ac:dyDescent="0.35">
      <c r="A465" s="1"/>
      <c r="B465" s="11">
        <f t="shared" si="34"/>
        <v>454</v>
      </c>
      <c r="C465" s="114" t="str">
        <f t="shared" ca="1" si="29"/>
        <v/>
      </c>
      <c r="D465" s="12" t="str">
        <f t="shared" ca="1" si="30"/>
        <v/>
      </c>
      <c r="E465" s="13" t="str">
        <f t="shared" ca="1" si="31"/>
        <v/>
      </c>
      <c r="F465" s="14" t="str">
        <f t="shared" ca="1" si="32"/>
        <v/>
      </c>
      <c r="G465" s="14" t="str">
        <f t="shared" ca="1" si="33"/>
        <v/>
      </c>
      <c r="H465" s="15" t="str">
        <f ca="1">IF(AND(F465="",G465=""),"",$H$11+SUM($F$12:F465)-SUM($G$12:G465))</f>
        <v/>
      </c>
      <c r="I465" s="1"/>
      <c r="J465" s="1"/>
    </row>
    <row r="466" spans="1:10" ht="18.75" customHeight="1" x14ac:dyDescent="0.35">
      <c r="A466" s="1"/>
      <c r="B466" s="11">
        <f t="shared" si="34"/>
        <v>455</v>
      </c>
      <c r="C466" s="114" t="str">
        <f t="shared" ca="1" si="29"/>
        <v/>
      </c>
      <c r="D466" s="12" t="str">
        <f t="shared" ca="1" si="30"/>
        <v/>
      </c>
      <c r="E466" s="13" t="str">
        <f t="shared" ca="1" si="31"/>
        <v/>
      </c>
      <c r="F466" s="14" t="str">
        <f t="shared" ca="1" si="32"/>
        <v/>
      </c>
      <c r="G466" s="14" t="str">
        <f t="shared" ca="1" si="33"/>
        <v/>
      </c>
      <c r="H466" s="15" t="str">
        <f ca="1">IF(AND(F466="",G466=""),"",$H$11+SUM($F$12:F466)-SUM($G$12:G466))</f>
        <v/>
      </c>
      <c r="I466" s="1"/>
      <c r="J466" s="1"/>
    </row>
    <row r="467" spans="1:10" ht="18.75" customHeight="1" x14ac:dyDescent="0.35">
      <c r="A467" s="1"/>
      <c r="B467" s="11">
        <f t="shared" si="34"/>
        <v>456</v>
      </c>
      <c r="C467" s="114" t="str">
        <f t="shared" ca="1" si="29"/>
        <v/>
      </c>
      <c r="D467" s="12" t="str">
        <f t="shared" ca="1" si="30"/>
        <v/>
      </c>
      <c r="E467" s="13" t="str">
        <f t="shared" ca="1" si="31"/>
        <v/>
      </c>
      <c r="F467" s="14" t="str">
        <f t="shared" ca="1" si="32"/>
        <v/>
      </c>
      <c r="G467" s="14" t="str">
        <f t="shared" ca="1" si="33"/>
        <v/>
      </c>
      <c r="H467" s="15" t="str">
        <f ca="1">IF(AND(F467="",G467=""),"",$H$11+SUM($F$12:F467)-SUM($G$12:G467))</f>
        <v/>
      </c>
      <c r="I467" s="1"/>
      <c r="J467" s="1"/>
    </row>
    <row r="468" spans="1:10" ht="18.75" customHeight="1" x14ac:dyDescent="0.35">
      <c r="A468" s="1"/>
      <c r="B468" s="11">
        <f t="shared" si="34"/>
        <v>457</v>
      </c>
      <c r="C468" s="114" t="str">
        <f t="shared" ca="1" si="29"/>
        <v/>
      </c>
      <c r="D468" s="12" t="str">
        <f t="shared" ca="1" si="30"/>
        <v/>
      </c>
      <c r="E468" s="13" t="str">
        <f t="shared" ca="1" si="31"/>
        <v/>
      </c>
      <c r="F468" s="14" t="str">
        <f t="shared" ca="1" si="32"/>
        <v/>
      </c>
      <c r="G468" s="14" t="str">
        <f t="shared" ca="1" si="33"/>
        <v/>
      </c>
      <c r="H468" s="15" t="str">
        <f ca="1">IF(AND(F468="",G468=""),"",$H$11+SUM($F$12:F468)-SUM($G$12:G468))</f>
        <v/>
      </c>
      <c r="I468" s="1"/>
      <c r="J468" s="1"/>
    </row>
    <row r="469" spans="1:10" ht="18.75" customHeight="1" x14ac:dyDescent="0.35">
      <c r="A469" s="1"/>
      <c r="B469" s="11">
        <f t="shared" si="34"/>
        <v>458</v>
      </c>
      <c r="C469" s="114" t="str">
        <f t="shared" ca="1" si="29"/>
        <v/>
      </c>
      <c r="D469" s="12" t="str">
        <f t="shared" ca="1" si="30"/>
        <v/>
      </c>
      <c r="E469" s="13" t="str">
        <f t="shared" ca="1" si="31"/>
        <v/>
      </c>
      <c r="F469" s="14" t="str">
        <f t="shared" ca="1" si="32"/>
        <v/>
      </c>
      <c r="G469" s="14" t="str">
        <f t="shared" ca="1" si="33"/>
        <v/>
      </c>
      <c r="H469" s="15" t="str">
        <f ca="1">IF(AND(F469="",G469=""),"",$H$11+SUM($F$12:F469)-SUM($G$12:G469))</f>
        <v/>
      </c>
      <c r="I469" s="1"/>
      <c r="J469" s="1"/>
    </row>
    <row r="470" spans="1:10" ht="18.75" customHeight="1" x14ac:dyDescent="0.35">
      <c r="A470" s="1"/>
      <c r="B470" s="11">
        <f t="shared" si="34"/>
        <v>459</v>
      </c>
      <c r="C470" s="114" t="str">
        <f t="shared" ca="1" si="29"/>
        <v/>
      </c>
      <c r="D470" s="12" t="str">
        <f t="shared" ca="1" si="30"/>
        <v/>
      </c>
      <c r="E470" s="13" t="str">
        <f t="shared" ca="1" si="31"/>
        <v/>
      </c>
      <c r="F470" s="14" t="str">
        <f t="shared" ca="1" si="32"/>
        <v/>
      </c>
      <c r="G470" s="14" t="str">
        <f t="shared" ca="1" si="33"/>
        <v/>
      </c>
      <c r="H470" s="15" t="str">
        <f ca="1">IF(AND(F470="",G470=""),"",$H$11+SUM($F$12:F470)-SUM($G$12:G470))</f>
        <v/>
      </c>
      <c r="I470" s="1"/>
      <c r="J470" s="1"/>
    </row>
    <row r="471" spans="1:10" ht="18.75" customHeight="1" x14ac:dyDescent="0.35">
      <c r="A471" s="1"/>
      <c r="B471" s="11">
        <f t="shared" si="34"/>
        <v>460</v>
      </c>
      <c r="C471" s="114" t="str">
        <f t="shared" ca="1" si="29"/>
        <v/>
      </c>
      <c r="D471" s="12" t="str">
        <f t="shared" ca="1" si="30"/>
        <v/>
      </c>
      <c r="E471" s="13" t="str">
        <f t="shared" ca="1" si="31"/>
        <v/>
      </c>
      <c r="F471" s="14" t="str">
        <f t="shared" ca="1" si="32"/>
        <v/>
      </c>
      <c r="G471" s="14" t="str">
        <f t="shared" ca="1" si="33"/>
        <v/>
      </c>
      <c r="H471" s="15" t="str">
        <f ca="1">IF(AND(F471="",G471=""),"",$H$11+SUM($F$12:F471)-SUM($G$12:G471))</f>
        <v/>
      </c>
      <c r="I471" s="1"/>
      <c r="J471" s="1"/>
    </row>
    <row r="472" spans="1:10" ht="18.75" customHeight="1" x14ac:dyDescent="0.35">
      <c r="A472" s="1"/>
      <c r="B472" s="11">
        <f t="shared" si="34"/>
        <v>461</v>
      </c>
      <c r="C472" s="114" t="str">
        <f t="shared" ca="1" si="29"/>
        <v/>
      </c>
      <c r="D472" s="12" t="str">
        <f t="shared" ca="1" si="30"/>
        <v/>
      </c>
      <c r="E472" s="13" t="str">
        <f t="shared" ca="1" si="31"/>
        <v/>
      </c>
      <c r="F472" s="14" t="str">
        <f t="shared" ca="1" si="32"/>
        <v/>
      </c>
      <c r="G472" s="14" t="str">
        <f t="shared" ca="1" si="33"/>
        <v/>
      </c>
      <c r="H472" s="15" t="str">
        <f ca="1">IF(AND(F472="",G472=""),"",$H$11+SUM($F$12:F472)-SUM($G$12:G472))</f>
        <v/>
      </c>
      <c r="I472" s="1"/>
      <c r="J472" s="1"/>
    </row>
    <row r="473" spans="1:10" ht="18.75" customHeight="1" x14ac:dyDescent="0.35">
      <c r="A473" s="1"/>
      <c r="B473" s="11">
        <f t="shared" si="34"/>
        <v>462</v>
      </c>
      <c r="C473" s="114" t="str">
        <f t="shared" ca="1" si="29"/>
        <v/>
      </c>
      <c r="D473" s="12" t="str">
        <f t="shared" ca="1" si="30"/>
        <v/>
      </c>
      <c r="E473" s="13" t="str">
        <f t="shared" ca="1" si="31"/>
        <v/>
      </c>
      <c r="F473" s="14" t="str">
        <f t="shared" ca="1" si="32"/>
        <v/>
      </c>
      <c r="G473" s="14" t="str">
        <f t="shared" ca="1" si="33"/>
        <v/>
      </c>
      <c r="H473" s="15" t="str">
        <f ca="1">IF(AND(F473="",G473=""),"",$H$11+SUM($F$12:F473)-SUM($G$12:G473))</f>
        <v/>
      </c>
      <c r="I473" s="1"/>
      <c r="J473" s="1"/>
    </row>
    <row r="474" spans="1:10" ht="18.75" customHeight="1" x14ac:dyDescent="0.35">
      <c r="A474" s="1"/>
      <c r="B474" s="11">
        <f t="shared" si="34"/>
        <v>463</v>
      </c>
      <c r="C474" s="114" t="str">
        <f t="shared" ca="1" si="29"/>
        <v/>
      </c>
      <c r="D474" s="12" t="str">
        <f t="shared" ca="1" si="30"/>
        <v/>
      </c>
      <c r="E474" s="13" t="str">
        <f t="shared" ca="1" si="31"/>
        <v/>
      </c>
      <c r="F474" s="14" t="str">
        <f t="shared" ca="1" si="32"/>
        <v/>
      </c>
      <c r="G474" s="14" t="str">
        <f t="shared" ca="1" si="33"/>
        <v/>
      </c>
      <c r="H474" s="15" t="str">
        <f ca="1">IF(AND(F474="",G474=""),"",$H$11+SUM($F$12:F474)-SUM($G$12:G474))</f>
        <v/>
      </c>
      <c r="I474" s="1"/>
      <c r="J474" s="1"/>
    </row>
    <row r="475" spans="1:10" ht="18.75" customHeight="1" x14ac:dyDescent="0.35">
      <c r="A475" s="1"/>
      <c r="B475" s="11">
        <f t="shared" si="34"/>
        <v>464</v>
      </c>
      <c r="C475" s="114" t="str">
        <f t="shared" ca="1" si="29"/>
        <v/>
      </c>
      <c r="D475" s="12" t="str">
        <f t="shared" ca="1" si="30"/>
        <v/>
      </c>
      <c r="E475" s="13" t="str">
        <f t="shared" ca="1" si="31"/>
        <v/>
      </c>
      <c r="F475" s="14" t="str">
        <f t="shared" ca="1" si="32"/>
        <v/>
      </c>
      <c r="G475" s="14" t="str">
        <f t="shared" ca="1" si="33"/>
        <v/>
      </c>
      <c r="H475" s="15" t="str">
        <f ca="1">IF(AND(F475="",G475=""),"",$H$11+SUM($F$12:F475)-SUM($G$12:G475))</f>
        <v/>
      </c>
      <c r="I475" s="1"/>
      <c r="J475" s="1"/>
    </row>
    <row r="476" spans="1:10" ht="18.75" customHeight="1" x14ac:dyDescent="0.35">
      <c r="A476" s="1"/>
      <c r="B476" s="11">
        <f t="shared" si="34"/>
        <v>465</v>
      </c>
      <c r="C476" s="114" t="str">
        <f t="shared" ca="1" si="29"/>
        <v/>
      </c>
      <c r="D476" s="12" t="str">
        <f t="shared" ca="1" si="30"/>
        <v/>
      </c>
      <c r="E476" s="13" t="str">
        <f t="shared" ca="1" si="31"/>
        <v/>
      </c>
      <c r="F476" s="14" t="str">
        <f t="shared" ca="1" si="32"/>
        <v/>
      </c>
      <c r="G476" s="14" t="str">
        <f t="shared" ca="1" si="33"/>
        <v/>
      </c>
      <c r="H476" s="15" t="str">
        <f ca="1">IF(AND(F476="",G476=""),"",$H$11+SUM($F$12:F476)-SUM($G$12:G476))</f>
        <v/>
      </c>
      <c r="I476" s="1"/>
      <c r="J476" s="1"/>
    </row>
    <row r="477" spans="1:10" ht="18.75" customHeight="1" x14ac:dyDescent="0.35">
      <c r="A477" s="1"/>
      <c r="B477" s="11">
        <f t="shared" si="34"/>
        <v>466</v>
      </c>
      <c r="C477" s="114" t="str">
        <f t="shared" ca="1" si="29"/>
        <v/>
      </c>
      <c r="D477" s="12" t="str">
        <f t="shared" ca="1" si="30"/>
        <v/>
      </c>
      <c r="E477" s="13" t="str">
        <f t="shared" ca="1" si="31"/>
        <v/>
      </c>
      <c r="F477" s="14" t="str">
        <f t="shared" ca="1" si="32"/>
        <v/>
      </c>
      <c r="G477" s="14" t="str">
        <f t="shared" ca="1" si="33"/>
        <v/>
      </c>
      <c r="H477" s="15" t="str">
        <f ca="1">IF(AND(F477="",G477=""),"",$H$11+SUM($F$12:F477)-SUM($G$12:G477))</f>
        <v/>
      </c>
      <c r="I477" s="1"/>
      <c r="J477" s="1"/>
    </row>
    <row r="478" spans="1:10" ht="18.75" customHeight="1" x14ac:dyDescent="0.35">
      <c r="A478" s="1"/>
      <c r="B478" s="11">
        <f t="shared" si="34"/>
        <v>467</v>
      </c>
      <c r="C478" s="114" t="str">
        <f t="shared" ca="1" si="29"/>
        <v/>
      </c>
      <c r="D478" s="12" t="str">
        <f t="shared" ca="1" si="30"/>
        <v/>
      </c>
      <c r="E478" s="13" t="str">
        <f t="shared" ca="1" si="31"/>
        <v/>
      </c>
      <c r="F478" s="14" t="str">
        <f t="shared" ca="1" si="32"/>
        <v/>
      </c>
      <c r="G478" s="14" t="str">
        <f t="shared" ca="1" si="33"/>
        <v/>
      </c>
      <c r="H478" s="15" t="str">
        <f ca="1">IF(AND(F478="",G478=""),"",$H$11+SUM($F$12:F478)-SUM($G$12:G478))</f>
        <v/>
      </c>
      <c r="I478" s="1"/>
      <c r="J478" s="1"/>
    </row>
    <row r="479" spans="1:10" ht="18.75" customHeight="1" x14ac:dyDescent="0.35">
      <c r="A479" s="1"/>
      <c r="B479" s="11">
        <f t="shared" si="34"/>
        <v>468</v>
      </c>
      <c r="C479" s="114" t="str">
        <f t="shared" ca="1" si="29"/>
        <v/>
      </c>
      <c r="D479" s="12" t="str">
        <f t="shared" ca="1" si="30"/>
        <v/>
      </c>
      <c r="E479" s="13" t="str">
        <f t="shared" ca="1" si="31"/>
        <v/>
      </c>
      <c r="F479" s="14" t="str">
        <f t="shared" ca="1" si="32"/>
        <v/>
      </c>
      <c r="G479" s="14" t="str">
        <f t="shared" ca="1" si="33"/>
        <v/>
      </c>
      <c r="H479" s="15" t="str">
        <f ca="1">IF(AND(F479="",G479=""),"",$H$11+SUM($F$12:F479)-SUM($G$12:G479))</f>
        <v/>
      </c>
      <c r="I479" s="1"/>
      <c r="J479" s="1"/>
    </row>
    <row r="480" spans="1:10" ht="18.75" customHeight="1" x14ac:dyDescent="0.35">
      <c r="A480" s="1"/>
      <c r="B480" s="11">
        <f t="shared" si="34"/>
        <v>469</v>
      </c>
      <c r="C480" s="114" t="str">
        <f t="shared" ca="1" si="29"/>
        <v/>
      </c>
      <c r="D480" s="12" t="str">
        <f t="shared" ca="1" si="30"/>
        <v/>
      </c>
      <c r="E480" s="13" t="str">
        <f t="shared" ca="1" si="31"/>
        <v/>
      </c>
      <c r="F480" s="14" t="str">
        <f t="shared" ca="1" si="32"/>
        <v/>
      </c>
      <c r="G480" s="14" t="str">
        <f t="shared" ca="1" si="33"/>
        <v/>
      </c>
      <c r="H480" s="15" t="str">
        <f ca="1">IF(AND(F480="",G480=""),"",$H$11+SUM($F$12:F480)-SUM($G$12:G480))</f>
        <v/>
      </c>
      <c r="I480" s="1"/>
      <c r="J480" s="1"/>
    </row>
    <row r="481" spans="1:10" ht="18.75" customHeight="1" x14ac:dyDescent="0.35">
      <c r="A481" s="1"/>
      <c r="B481" s="11">
        <f t="shared" si="34"/>
        <v>470</v>
      </c>
      <c r="C481" s="114" t="str">
        <f t="shared" ca="1" si="29"/>
        <v/>
      </c>
      <c r="D481" s="12" t="str">
        <f t="shared" ca="1" si="30"/>
        <v/>
      </c>
      <c r="E481" s="13" t="str">
        <f t="shared" ca="1" si="31"/>
        <v/>
      </c>
      <c r="F481" s="14" t="str">
        <f t="shared" ca="1" si="32"/>
        <v/>
      </c>
      <c r="G481" s="14" t="str">
        <f t="shared" ca="1" si="33"/>
        <v/>
      </c>
      <c r="H481" s="15" t="str">
        <f ca="1">IF(AND(F481="",G481=""),"",$H$11+SUM($F$12:F481)-SUM($G$12:G481))</f>
        <v/>
      </c>
      <c r="I481" s="1"/>
      <c r="J481" s="1"/>
    </row>
    <row r="482" spans="1:10" ht="18.75" customHeight="1" x14ac:dyDescent="0.35">
      <c r="A482" s="1"/>
      <c r="B482" s="11">
        <f t="shared" si="34"/>
        <v>471</v>
      </c>
      <c r="C482" s="114" t="str">
        <f t="shared" ca="1" si="29"/>
        <v/>
      </c>
      <c r="D482" s="12" t="str">
        <f t="shared" ca="1" si="30"/>
        <v/>
      </c>
      <c r="E482" s="13" t="str">
        <f t="shared" ca="1" si="31"/>
        <v/>
      </c>
      <c r="F482" s="14" t="str">
        <f t="shared" ca="1" si="32"/>
        <v/>
      </c>
      <c r="G482" s="14" t="str">
        <f t="shared" ca="1" si="33"/>
        <v/>
      </c>
      <c r="H482" s="15" t="str">
        <f ca="1">IF(AND(F482="",G482=""),"",$H$11+SUM($F$12:F482)-SUM($G$12:G482))</f>
        <v/>
      </c>
      <c r="I482" s="1"/>
      <c r="J482" s="1"/>
    </row>
    <row r="483" spans="1:10" ht="18.75" customHeight="1" x14ac:dyDescent="0.35">
      <c r="A483" s="1"/>
      <c r="B483" s="11">
        <f t="shared" si="34"/>
        <v>472</v>
      </c>
      <c r="C483" s="114" t="str">
        <f t="shared" ca="1" si="29"/>
        <v/>
      </c>
      <c r="D483" s="12" t="str">
        <f t="shared" ca="1" si="30"/>
        <v/>
      </c>
      <c r="E483" s="13" t="str">
        <f t="shared" ca="1" si="31"/>
        <v/>
      </c>
      <c r="F483" s="14" t="str">
        <f t="shared" ca="1" si="32"/>
        <v/>
      </c>
      <c r="G483" s="14" t="str">
        <f t="shared" ca="1" si="33"/>
        <v/>
      </c>
      <c r="H483" s="15" t="str">
        <f ca="1">IF(AND(F483="",G483=""),"",$H$11+SUM($F$12:F483)-SUM($G$12:G483))</f>
        <v/>
      </c>
      <c r="I483" s="1"/>
      <c r="J483" s="1"/>
    </row>
    <row r="484" spans="1:10" ht="18.75" customHeight="1" x14ac:dyDescent="0.35">
      <c r="A484" s="1"/>
      <c r="B484" s="11">
        <f t="shared" si="34"/>
        <v>473</v>
      </c>
      <c r="C484" s="114" t="str">
        <f t="shared" ca="1" si="29"/>
        <v/>
      </c>
      <c r="D484" s="12" t="str">
        <f t="shared" ca="1" si="30"/>
        <v/>
      </c>
      <c r="E484" s="13" t="str">
        <f t="shared" ca="1" si="31"/>
        <v/>
      </c>
      <c r="F484" s="14" t="str">
        <f t="shared" ca="1" si="32"/>
        <v/>
      </c>
      <c r="G484" s="14" t="str">
        <f t="shared" ca="1" si="33"/>
        <v/>
      </c>
      <c r="H484" s="15" t="str">
        <f ca="1">IF(AND(F484="",G484=""),"",$H$11+SUM($F$12:F484)-SUM($G$12:G484))</f>
        <v/>
      </c>
      <c r="I484" s="1"/>
      <c r="J484" s="1"/>
    </row>
    <row r="485" spans="1:10" ht="18.75" customHeight="1" x14ac:dyDescent="0.35">
      <c r="A485" s="1"/>
      <c r="B485" s="11">
        <f t="shared" si="34"/>
        <v>474</v>
      </c>
      <c r="C485" s="114" t="str">
        <f t="shared" ca="1" si="29"/>
        <v/>
      </c>
      <c r="D485" s="12" t="str">
        <f t="shared" ca="1" si="30"/>
        <v/>
      </c>
      <c r="E485" s="13" t="str">
        <f t="shared" ca="1" si="31"/>
        <v/>
      </c>
      <c r="F485" s="14" t="str">
        <f t="shared" ca="1" si="32"/>
        <v/>
      </c>
      <c r="G485" s="14" t="str">
        <f t="shared" ca="1" si="33"/>
        <v/>
      </c>
      <c r="H485" s="15" t="str">
        <f ca="1">IF(AND(F485="",G485=""),"",$H$11+SUM($F$12:F485)-SUM($G$12:G485))</f>
        <v/>
      </c>
      <c r="I485" s="1"/>
      <c r="J485" s="1"/>
    </row>
    <row r="486" spans="1:10" ht="18.75" customHeight="1" x14ac:dyDescent="0.35">
      <c r="A486" s="1"/>
      <c r="B486" s="11">
        <f t="shared" si="34"/>
        <v>475</v>
      </c>
      <c r="C486" s="114" t="str">
        <f t="shared" ca="1" si="29"/>
        <v/>
      </c>
      <c r="D486" s="12" t="str">
        <f t="shared" ca="1" si="30"/>
        <v/>
      </c>
      <c r="E486" s="13" t="str">
        <f t="shared" ca="1" si="31"/>
        <v/>
      </c>
      <c r="F486" s="14" t="str">
        <f t="shared" ca="1" si="32"/>
        <v/>
      </c>
      <c r="G486" s="14" t="str">
        <f t="shared" ca="1" si="33"/>
        <v/>
      </c>
      <c r="H486" s="15" t="str">
        <f ca="1">IF(AND(F486="",G486=""),"",$H$11+SUM($F$12:F486)-SUM($G$12:G486))</f>
        <v/>
      </c>
      <c r="I486" s="1"/>
      <c r="J486" s="1"/>
    </row>
    <row r="487" spans="1:10" ht="18.75" customHeight="1" x14ac:dyDescent="0.35">
      <c r="A487" s="1"/>
      <c r="B487" s="11">
        <f t="shared" si="34"/>
        <v>476</v>
      </c>
      <c r="C487" s="114" t="str">
        <f t="shared" ca="1" si="29"/>
        <v/>
      </c>
      <c r="D487" s="12" t="str">
        <f t="shared" ca="1" si="30"/>
        <v/>
      </c>
      <c r="E487" s="13" t="str">
        <f t="shared" ca="1" si="31"/>
        <v/>
      </c>
      <c r="F487" s="14" t="str">
        <f t="shared" ca="1" si="32"/>
        <v/>
      </c>
      <c r="G487" s="14" t="str">
        <f t="shared" ca="1" si="33"/>
        <v/>
      </c>
      <c r="H487" s="15" t="str">
        <f ca="1">IF(AND(F487="",G487=""),"",$H$11+SUM($F$12:F487)-SUM($G$12:G487))</f>
        <v/>
      </c>
      <c r="I487" s="1"/>
      <c r="J487" s="1"/>
    </row>
    <row r="488" spans="1:10" ht="18.75" customHeight="1" x14ac:dyDescent="0.35">
      <c r="A488" s="1"/>
      <c r="B488" s="11">
        <f t="shared" si="34"/>
        <v>477</v>
      </c>
      <c r="C488" s="114" t="str">
        <f t="shared" ca="1" si="29"/>
        <v/>
      </c>
      <c r="D488" s="12" t="str">
        <f t="shared" ca="1" si="30"/>
        <v/>
      </c>
      <c r="E488" s="13" t="str">
        <f t="shared" ca="1" si="31"/>
        <v/>
      </c>
      <c r="F488" s="14" t="str">
        <f t="shared" ca="1" si="32"/>
        <v/>
      </c>
      <c r="G488" s="14" t="str">
        <f t="shared" ca="1" si="33"/>
        <v/>
      </c>
      <c r="H488" s="15" t="str">
        <f ca="1">IF(AND(F488="",G488=""),"",$H$11+SUM($F$12:F488)-SUM($G$12:G488))</f>
        <v/>
      </c>
      <c r="I488" s="1"/>
      <c r="J488" s="1"/>
    </row>
    <row r="489" spans="1:10" ht="18.75" customHeight="1" x14ac:dyDescent="0.35">
      <c r="A489" s="1"/>
      <c r="B489" s="11">
        <f t="shared" si="34"/>
        <v>478</v>
      </c>
      <c r="C489" s="114" t="str">
        <f t="shared" ca="1" si="29"/>
        <v/>
      </c>
      <c r="D489" s="12" t="str">
        <f t="shared" ca="1" si="30"/>
        <v/>
      </c>
      <c r="E489" s="13" t="str">
        <f t="shared" ca="1" si="31"/>
        <v/>
      </c>
      <c r="F489" s="14" t="str">
        <f t="shared" ca="1" si="32"/>
        <v/>
      </c>
      <c r="G489" s="14" t="str">
        <f t="shared" ca="1" si="33"/>
        <v/>
      </c>
      <c r="H489" s="15" t="str">
        <f ca="1">IF(AND(F489="",G489=""),"",$H$11+SUM($F$12:F489)-SUM($G$12:G489))</f>
        <v/>
      </c>
      <c r="I489" s="1"/>
      <c r="J489" s="1"/>
    </row>
    <row r="490" spans="1:10" ht="18.75" customHeight="1" x14ac:dyDescent="0.35">
      <c r="A490" s="1"/>
      <c r="B490" s="11">
        <f t="shared" si="34"/>
        <v>479</v>
      </c>
      <c r="C490" s="114" t="str">
        <f t="shared" ca="1" si="29"/>
        <v/>
      </c>
      <c r="D490" s="12" t="str">
        <f t="shared" ca="1" si="30"/>
        <v/>
      </c>
      <c r="E490" s="13" t="str">
        <f t="shared" ca="1" si="31"/>
        <v/>
      </c>
      <c r="F490" s="14" t="str">
        <f t="shared" ca="1" si="32"/>
        <v/>
      </c>
      <c r="G490" s="14" t="str">
        <f t="shared" ca="1" si="33"/>
        <v/>
      </c>
      <c r="H490" s="15" t="str">
        <f ca="1">IF(AND(F490="",G490=""),"",$H$11+SUM($F$12:F490)-SUM($G$12:G490))</f>
        <v/>
      </c>
      <c r="I490" s="1"/>
      <c r="J490" s="1"/>
    </row>
    <row r="491" spans="1:10" ht="18.75" customHeight="1" x14ac:dyDescent="0.35">
      <c r="A491" s="1"/>
      <c r="B491" s="11">
        <f t="shared" si="34"/>
        <v>480</v>
      </c>
      <c r="C491" s="114" t="str">
        <f t="shared" ca="1" si="29"/>
        <v/>
      </c>
      <c r="D491" s="12" t="str">
        <f t="shared" ca="1" si="30"/>
        <v/>
      </c>
      <c r="E491" s="13" t="str">
        <f t="shared" ca="1" si="31"/>
        <v/>
      </c>
      <c r="F491" s="14" t="str">
        <f t="shared" ca="1" si="32"/>
        <v/>
      </c>
      <c r="G491" s="14" t="str">
        <f t="shared" ca="1" si="33"/>
        <v/>
      </c>
      <c r="H491" s="15" t="str">
        <f ca="1">IF(AND(F491="",G491=""),"",$H$11+SUM($F$12:F491)-SUM($G$12:G491))</f>
        <v/>
      </c>
      <c r="I491" s="1"/>
      <c r="J491" s="1"/>
    </row>
    <row r="492" spans="1:10" ht="18.75" customHeight="1" x14ac:dyDescent="0.35">
      <c r="A492" s="1"/>
      <c r="B492" s="11">
        <f t="shared" si="34"/>
        <v>481</v>
      </c>
      <c r="C492" s="114" t="str">
        <f t="shared" ca="1" si="29"/>
        <v/>
      </c>
      <c r="D492" s="12" t="str">
        <f t="shared" ca="1" si="30"/>
        <v/>
      </c>
      <c r="E492" s="13" t="str">
        <f t="shared" ca="1" si="31"/>
        <v/>
      </c>
      <c r="F492" s="14" t="str">
        <f t="shared" ca="1" si="32"/>
        <v/>
      </c>
      <c r="G492" s="14" t="str">
        <f t="shared" ca="1" si="33"/>
        <v/>
      </c>
      <c r="H492" s="15" t="str">
        <f ca="1">IF(AND(F492="",G492=""),"",$H$11+SUM($F$12:F492)-SUM($G$12:G492))</f>
        <v/>
      </c>
      <c r="I492" s="1"/>
      <c r="J492" s="1"/>
    </row>
    <row r="493" spans="1:10" ht="18.75" customHeight="1" x14ac:dyDescent="0.35">
      <c r="A493" s="1"/>
      <c r="B493" s="11">
        <f t="shared" si="34"/>
        <v>482</v>
      </c>
      <c r="C493" s="114" t="str">
        <f t="shared" ca="1" si="29"/>
        <v/>
      </c>
      <c r="D493" s="12" t="str">
        <f t="shared" ca="1" si="30"/>
        <v/>
      </c>
      <c r="E493" s="13" t="str">
        <f t="shared" ca="1" si="31"/>
        <v/>
      </c>
      <c r="F493" s="14" t="str">
        <f t="shared" ca="1" si="32"/>
        <v/>
      </c>
      <c r="G493" s="14" t="str">
        <f t="shared" ca="1" si="33"/>
        <v/>
      </c>
      <c r="H493" s="15" t="str">
        <f ca="1">IF(AND(F493="",G493=""),"",$H$11+SUM($F$12:F493)-SUM($G$12:G493))</f>
        <v/>
      </c>
      <c r="I493" s="1"/>
      <c r="J493" s="1"/>
    </row>
    <row r="494" spans="1:10" ht="18.75" customHeight="1" x14ac:dyDescent="0.35">
      <c r="A494" s="1"/>
      <c r="B494" s="11">
        <f t="shared" si="34"/>
        <v>483</v>
      </c>
      <c r="C494" s="114" t="str">
        <f t="shared" ca="1" si="29"/>
        <v/>
      </c>
      <c r="D494" s="12" t="str">
        <f t="shared" ca="1" si="30"/>
        <v/>
      </c>
      <c r="E494" s="13" t="str">
        <f t="shared" ca="1" si="31"/>
        <v/>
      </c>
      <c r="F494" s="14" t="str">
        <f t="shared" ca="1" si="32"/>
        <v/>
      </c>
      <c r="G494" s="14" t="str">
        <f t="shared" ca="1" si="33"/>
        <v/>
      </c>
      <c r="H494" s="15" t="str">
        <f ca="1">IF(AND(F494="",G494=""),"",$H$11+SUM($F$12:F494)-SUM($G$12:G494))</f>
        <v/>
      </c>
      <c r="I494" s="1"/>
      <c r="J494" s="1"/>
    </row>
    <row r="495" spans="1:10" ht="18.75" customHeight="1" x14ac:dyDescent="0.35">
      <c r="A495" s="1"/>
      <c r="B495" s="11">
        <f t="shared" si="34"/>
        <v>484</v>
      </c>
      <c r="C495" s="114" t="str">
        <f t="shared" ca="1" si="29"/>
        <v/>
      </c>
      <c r="D495" s="12" t="str">
        <f t="shared" ca="1" si="30"/>
        <v/>
      </c>
      <c r="E495" s="13" t="str">
        <f t="shared" ca="1" si="31"/>
        <v/>
      </c>
      <c r="F495" s="14" t="str">
        <f t="shared" ca="1" si="32"/>
        <v/>
      </c>
      <c r="G495" s="14" t="str">
        <f t="shared" ca="1" si="33"/>
        <v/>
      </c>
      <c r="H495" s="15" t="str">
        <f ca="1">IF(AND(F495="",G495=""),"",$H$11+SUM($F$12:F495)-SUM($G$12:G495))</f>
        <v/>
      </c>
      <c r="I495" s="1"/>
      <c r="J495" s="1"/>
    </row>
    <row r="496" spans="1:10" ht="18.75" customHeight="1" x14ac:dyDescent="0.35">
      <c r="A496" s="1"/>
      <c r="B496" s="11">
        <f t="shared" si="34"/>
        <v>485</v>
      </c>
      <c r="C496" s="114" t="str">
        <f t="shared" ca="1" si="29"/>
        <v/>
      </c>
      <c r="D496" s="12" t="str">
        <f t="shared" ca="1" si="30"/>
        <v/>
      </c>
      <c r="E496" s="13" t="str">
        <f t="shared" ca="1" si="31"/>
        <v/>
      </c>
      <c r="F496" s="14" t="str">
        <f t="shared" ca="1" si="32"/>
        <v/>
      </c>
      <c r="G496" s="14" t="str">
        <f t="shared" ca="1" si="33"/>
        <v/>
      </c>
      <c r="H496" s="15" t="str">
        <f ca="1">IF(AND(F496="",G496=""),"",$H$11+SUM($F$12:F496)-SUM($G$12:G496))</f>
        <v/>
      </c>
      <c r="I496" s="1"/>
      <c r="J496" s="1"/>
    </row>
    <row r="497" spans="1:10" ht="18.75" customHeight="1" x14ac:dyDescent="0.35">
      <c r="A497" s="1"/>
      <c r="B497" s="11">
        <f t="shared" si="34"/>
        <v>486</v>
      </c>
      <c r="C497" s="114" t="str">
        <f t="shared" ca="1" si="29"/>
        <v/>
      </c>
      <c r="D497" s="12" t="str">
        <f t="shared" ca="1" si="30"/>
        <v/>
      </c>
      <c r="E497" s="13" t="str">
        <f t="shared" ca="1" si="31"/>
        <v/>
      </c>
      <c r="F497" s="14" t="str">
        <f t="shared" ca="1" si="32"/>
        <v/>
      </c>
      <c r="G497" s="14" t="str">
        <f t="shared" ca="1" si="33"/>
        <v/>
      </c>
      <c r="H497" s="15" t="str">
        <f ca="1">IF(AND(F497="",G497=""),"",$H$11+SUM($F$12:F497)-SUM($G$12:G497))</f>
        <v/>
      </c>
      <c r="I497" s="1"/>
      <c r="J497" s="1"/>
    </row>
    <row r="498" spans="1:10" ht="18.75" customHeight="1" x14ac:dyDescent="0.35">
      <c r="A498" s="1"/>
      <c r="B498" s="11">
        <f t="shared" si="34"/>
        <v>487</v>
      </c>
      <c r="C498" s="114" t="str">
        <f t="shared" ca="1" si="29"/>
        <v/>
      </c>
      <c r="D498" s="12" t="str">
        <f t="shared" ca="1" si="30"/>
        <v/>
      </c>
      <c r="E498" s="13" t="str">
        <f t="shared" ca="1" si="31"/>
        <v/>
      </c>
      <c r="F498" s="14" t="str">
        <f t="shared" ca="1" si="32"/>
        <v/>
      </c>
      <c r="G498" s="14" t="str">
        <f t="shared" ca="1" si="33"/>
        <v/>
      </c>
      <c r="H498" s="15" t="str">
        <f ca="1">IF(AND(F498="",G498=""),"",$H$11+SUM($F$12:F498)-SUM($G$12:G498))</f>
        <v/>
      </c>
      <c r="I498" s="1"/>
      <c r="J498" s="1"/>
    </row>
    <row r="499" spans="1:10" ht="18.75" customHeight="1" x14ac:dyDescent="0.35">
      <c r="A499" s="1"/>
      <c r="B499" s="11">
        <f t="shared" si="34"/>
        <v>488</v>
      </c>
      <c r="C499" s="114" t="str">
        <f t="shared" ca="1" si="29"/>
        <v/>
      </c>
      <c r="D499" s="12" t="str">
        <f t="shared" ca="1" si="30"/>
        <v/>
      </c>
      <c r="E499" s="13" t="str">
        <f t="shared" ca="1" si="31"/>
        <v/>
      </c>
      <c r="F499" s="14" t="str">
        <f t="shared" ca="1" si="32"/>
        <v/>
      </c>
      <c r="G499" s="14" t="str">
        <f t="shared" ca="1" si="33"/>
        <v/>
      </c>
      <c r="H499" s="15" t="str">
        <f ca="1">IF(AND(F499="",G499=""),"",$H$11+SUM($F$12:F499)-SUM($G$12:G499))</f>
        <v/>
      </c>
      <c r="I499" s="1"/>
      <c r="J499" s="1"/>
    </row>
    <row r="500" spans="1:10" ht="18.75" customHeight="1" x14ac:dyDescent="0.35">
      <c r="A500" s="1"/>
      <c r="B500" s="11">
        <f t="shared" si="34"/>
        <v>489</v>
      </c>
      <c r="C500" s="114" t="str">
        <f t="shared" ca="1" si="29"/>
        <v/>
      </c>
      <c r="D500" s="12" t="str">
        <f t="shared" ca="1" si="30"/>
        <v/>
      </c>
      <c r="E500" s="13" t="str">
        <f t="shared" ca="1" si="31"/>
        <v/>
      </c>
      <c r="F500" s="14" t="str">
        <f t="shared" ca="1" si="32"/>
        <v/>
      </c>
      <c r="G500" s="14" t="str">
        <f t="shared" ca="1" si="33"/>
        <v/>
      </c>
      <c r="H500" s="15" t="str">
        <f ca="1">IF(AND(F500="",G500=""),"",$H$11+SUM($F$12:F500)-SUM($G$12:G500))</f>
        <v/>
      </c>
      <c r="I500" s="1"/>
      <c r="J500" s="1"/>
    </row>
    <row r="501" spans="1:10" ht="18.75" customHeight="1" x14ac:dyDescent="0.35">
      <c r="A501" s="1"/>
      <c r="B501" s="11">
        <f t="shared" si="34"/>
        <v>490</v>
      </c>
      <c r="C501" s="114" t="str">
        <f t="shared" ca="1" si="29"/>
        <v/>
      </c>
      <c r="D501" s="12" t="str">
        <f t="shared" ca="1" si="30"/>
        <v/>
      </c>
      <c r="E501" s="13" t="str">
        <f t="shared" ca="1" si="31"/>
        <v/>
      </c>
      <c r="F501" s="14" t="str">
        <f t="shared" ca="1" si="32"/>
        <v/>
      </c>
      <c r="G501" s="14" t="str">
        <f t="shared" ca="1" si="33"/>
        <v/>
      </c>
      <c r="H501" s="15" t="str">
        <f ca="1">IF(AND(F501="",G501=""),"",$H$11+SUM($F$12:F501)-SUM($G$12:G501))</f>
        <v/>
      </c>
      <c r="I501" s="1"/>
      <c r="J501" s="1"/>
    </row>
    <row r="502" spans="1:10" ht="18.75" customHeight="1" x14ac:dyDescent="0.35">
      <c r="A502" s="1"/>
      <c r="B502" s="11">
        <f t="shared" si="34"/>
        <v>491</v>
      </c>
      <c r="C502" s="114" t="str">
        <f t="shared" ca="1" si="29"/>
        <v/>
      </c>
      <c r="D502" s="12" t="str">
        <f t="shared" ca="1" si="30"/>
        <v/>
      </c>
      <c r="E502" s="13" t="str">
        <f t="shared" ca="1" si="31"/>
        <v/>
      </c>
      <c r="F502" s="14" t="str">
        <f t="shared" ca="1" si="32"/>
        <v/>
      </c>
      <c r="G502" s="14" t="str">
        <f t="shared" ca="1" si="33"/>
        <v/>
      </c>
      <c r="H502" s="15" t="str">
        <f ca="1">IF(AND(F502="",G502=""),"",$H$11+SUM($F$12:F502)-SUM($G$12:G502))</f>
        <v/>
      </c>
      <c r="I502" s="1"/>
      <c r="J502" s="1"/>
    </row>
    <row r="503" spans="1:10" ht="18.75" customHeight="1" x14ac:dyDescent="0.35">
      <c r="A503" s="1"/>
      <c r="B503" s="11">
        <f t="shared" si="34"/>
        <v>492</v>
      </c>
      <c r="C503" s="114" t="str">
        <f t="shared" ca="1" si="29"/>
        <v/>
      </c>
      <c r="D503" s="12" t="str">
        <f t="shared" ca="1" si="30"/>
        <v/>
      </c>
      <c r="E503" s="13" t="str">
        <f t="shared" ca="1" si="31"/>
        <v/>
      </c>
      <c r="F503" s="14" t="str">
        <f t="shared" ca="1" si="32"/>
        <v/>
      </c>
      <c r="G503" s="14" t="str">
        <f t="shared" ca="1" si="33"/>
        <v/>
      </c>
      <c r="H503" s="15" t="str">
        <f ca="1">IF(AND(F503="",G503=""),"",$H$11+SUM($F$12:F503)-SUM($G$12:G503))</f>
        <v/>
      </c>
      <c r="I503" s="1"/>
      <c r="J503" s="1"/>
    </row>
    <row r="504" spans="1:10" ht="18.75" customHeight="1" x14ac:dyDescent="0.35">
      <c r="A504" s="1"/>
      <c r="B504" s="11">
        <f t="shared" si="34"/>
        <v>493</v>
      </c>
      <c r="C504" s="114" t="str">
        <f t="shared" ca="1" si="29"/>
        <v/>
      </c>
      <c r="D504" s="12" t="str">
        <f t="shared" ca="1" si="30"/>
        <v/>
      </c>
      <c r="E504" s="13" t="str">
        <f t="shared" ca="1" si="31"/>
        <v/>
      </c>
      <c r="F504" s="14" t="str">
        <f t="shared" ca="1" si="32"/>
        <v/>
      </c>
      <c r="G504" s="14" t="str">
        <f t="shared" ca="1" si="33"/>
        <v/>
      </c>
      <c r="H504" s="15" t="str">
        <f ca="1">IF(AND(F504="",G504=""),"",$H$11+SUM($F$12:F504)-SUM($G$12:G504))</f>
        <v/>
      </c>
      <c r="I504" s="1"/>
      <c r="J504" s="1"/>
    </row>
    <row r="505" spans="1:10" ht="18.75" customHeight="1" x14ac:dyDescent="0.35">
      <c r="A505" s="1"/>
      <c r="B505" s="11">
        <f t="shared" si="34"/>
        <v>494</v>
      </c>
      <c r="C505" s="114" t="str">
        <f t="shared" ca="1" si="29"/>
        <v/>
      </c>
      <c r="D505" s="12" t="str">
        <f t="shared" ca="1" si="30"/>
        <v/>
      </c>
      <c r="E505" s="13" t="str">
        <f t="shared" ca="1" si="31"/>
        <v/>
      </c>
      <c r="F505" s="14" t="str">
        <f t="shared" ca="1" si="32"/>
        <v/>
      </c>
      <c r="G505" s="14" t="str">
        <f t="shared" ca="1" si="33"/>
        <v/>
      </c>
      <c r="H505" s="15" t="str">
        <f ca="1">IF(AND(F505="",G505=""),"",$H$11+SUM($F$12:F505)-SUM($G$12:G505))</f>
        <v/>
      </c>
      <c r="I505" s="1"/>
      <c r="J505" s="1"/>
    </row>
    <row r="506" spans="1:10" ht="18.75" customHeight="1" x14ac:dyDescent="0.35">
      <c r="A506" s="1"/>
      <c r="B506" s="11">
        <f t="shared" si="34"/>
        <v>495</v>
      </c>
      <c r="C506" s="114" t="str">
        <f t="shared" ca="1" si="29"/>
        <v/>
      </c>
      <c r="D506" s="12" t="str">
        <f t="shared" ca="1" si="30"/>
        <v/>
      </c>
      <c r="E506" s="13" t="str">
        <f t="shared" ca="1" si="31"/>
        <v/>
      </c>
      <c r="F506" s="14" t="str">
        <f t="shared" ca="1" si="32"/>
        <v/>
      </c>
      <c r="G506" s="14" t="str">
        <f t="shared" ca="1" si="33"/>
        <v/>
      </c>
      <c r="H506" s="15" t="str">
        <f ca="1">IF(AND(F506="",G506=""),"",$H$11+SUM($F$12:F506)-SUM($G$12:G506))</f>
        <v/>
      </c>
      <c r="I506" s="1"/>
      <c r="J506" s="1"/>
    </row>
    <row r="507" spans="1:10" ht="18.75" customHeight="1" x14ac:dyDescent="0.35">
      <c r="A507" s="1"/>
      <c r="B507" s="11">
        <f t="shared" si="34"/>
        <v>496</v>
      </c>
      <c r="C507" s="114" t="str">
        <f t="shared" ca="1" si="29"/>
        <v/>
      </c>
      <c r="D507" s="12" t="str">
        <f t="shared" ca="1" si="30"/>
        <v/>
      </c>
      <c r="E507" s="13" t="str">
        <f t="shared" ca="1" si="31"/>
        <v/>
      </c>
      <c r="F507" s="14" t="str">
        <f t="shared" ca="1" si="32"/>
        <v/>
      </c>
      <c r="G507" s="14" t="str">
        <f t="shared" ca="1" si="33"/>
        <v/>
      </c>
      <c r="H507" s="15" t="str">
        <f ca="1">IF(AND(F507="",G507=""),"",$H$11+SUM($F$12:F507)-SUM($G$12:G507))</f>
        <v/>
      </c>
      <c r="I507" s="1"/>
      <c r="J507" s="1"/>
    </row>
    <row r="508" spans="1:10" ht="18.75" customHeight="1" x14ac:dyDescent="0.35">
      <c r="A508" s="1"/>
      <c r="B508" s="11">
        <f t="shared" si="34"/>
        <v>497</v>
      </c>
      <c r="C508" s="114" t="str">
        <f t="shared" ca="1" si="29"/>
        <v/>
      </c>
      <c r="D508" s="12" t="str">
        <f t="shared" ca="1" si="30"/>
        <v/>
      </c>
      <c r="E508" s="13" t="str">
        <f t="shared" ca="1" si="31"/>
        <v/>
      </c>
      <c r="F508" s="14" t="str">
        <f t="shared" ca="1" si="32"/>
        <v/>
      </c>
      <c r="G508" s="14" t="str">
        <f t="shared" ca="1" si="33"/>
        <v/>
      </c>
      <c r="H508" s="15" t="str">
        <f ca="1">IF(AND(F508="",G508=""),"",$H$11+SUM($F$12:F508)-SUM($G$12:G508))</f>
        <v/>
      </c>
      <c r="I508" s="1"/>
      <c r="J508" s="1"/>
    </row>
    <row r="509" spans="1:10" ht="18.75" customHeight="1" x14ac:dyDescent="0.35">
      <c r="A509" s="1"/>
      <c r="B509" s="11">
        <f t="shared" si="34"/>
        <v>498</v>
      </c>
      <c r="C509" s="114" t="str">
        <f t="shared" ref="C509:C510" ca="1" si="35">IF(TODAY()&gt;EXP,"0",IF(ISERROR(VLOOKUP($B509&amp;$B$6,TR,9,FALSE))=TRUE,"",VLOOKUP($B509&amp;$B$6,TR,9,FALSE)))</f>
        <v/>
      </c>
      <c r="D509" s="12" t="str">
        <f t="shared" ref="D509:D510" ca="1" si="36">IF(TODAY()&gt;EXP,"0",IF(ISERROR(VLOOKUP($B509&amp;$B$6,TR,12,FALSE))=TRUE,"",VLOOKUP($B509&amp;$B$6,TR,12,FALSE)))</f>
        <v/>
      </c>
      <c r="E509" s="13" t="str">
        <f t="shared" ref="E509:E510" ca="1" si="37">IF(TODAY()&gt;EXP,"0",IF(ISERROR(VLOOKUP($B509&amp;$B$6,TR,18,FALSE))=TRUE,"",VLOOKUP($B509&amp;$B$6,TR,18,FALSE)))</f>
        <v/>
      </c>
      <c r="F509" s="14" t="str">
        <f t="shared" ref="F509:F510" ca="1" si="38">IF(TODAY()&gt;EXP,"0",IF(ISERROR(OR(VLOOKUP($B509&amp;$B$6,TR,19,FALSE),VLOOKUP($B509&amp;$B$6,TR,40,FALSE)=TRUE)),"",VLOOKUP($B509&amp;$B$6,TR,19,FALSE)+VLOOKUP($B509&amp;$B$6,TR,40,FALSE)))</f>
        <v/>
      </c>
      <c r="G509" s="14" t="str">
        <f t="shared" ref="G509:G510" ca="1" si="39">IF(TODAY()&gt;EXP,"0",IF(ISERROR(OR(VLOOKUP($B509&amp;$B$6,TR,8,FALSE),VLOOKUP($B509&amp;$B$6,TR,41,FALSE)=TRUE)),"",VLOOKUP($B509&amp;$B$6,TR,8,FALSE)+VLOOKUP($B509&amp;$B$6,TR,41,FALSE)))</f>
        <v/>
      </c>
      <c r="H509" s="15" t="str">
        <f ca="1">IF(AND(F509="",G509=""),"",$H$11+SUM($F$12:F509)-SUM($G$12:G509))</f>
        <v/>
      </c>
      <c r="I509" s="1"/>
      <c r="J509" s="1"/>
    </row>
    <row r="510" spans="1:10" ht="18.75" customHeight="1" x14ac:dyDescent="0.35">
      <c r="A510" s="1"/>
      <c r="B510" s="11">
        <f t="shared" si="34"/>
        <v>499</v>
      </c>
      <c r="C510" s="114" t="str">
        <f t="shared" ca="1" si="35"/>
        <v/>
      </c>
      <c r="D510" s="12" t="str">
        <f t="shared" ca="1" si="36"/>
        <v/>
      </c>
      <c r="E510" s="13" t="str">
        <f t="shared" ca="1" si="37"/>
        <v/>
      </c>
      <c r="F510" s="14" t="str">
        <f t="shared" ca="1" si="38"/>
        <v/>
      </c>
      <c r="G510" s="14" t="str">
        <f t="shared" ca="1" si="39"/>
        <v/>
      </c>
      <c r="H510" s="15" t="str">
        <f ca="1">IF(AND(F510="",G510=""),"",$H$11+SUM($F$12:F510)-SUM($G$12:G510))</f>
        <v/>
      </c>
      <c r="I510" s="1"/>
      <c r="J510" s="1"/>
    </row>
    <row r="511" spans="1:10" ht="18.75" customHeight="1" x14ac:dyDescent="0.35">
      <c r="A511" s="1"/>
      <c r="B511" s="11">
        <f t="shared" si="16"/>
        <v>500</v>
      </c>
      <c r="C511" s="114" t="str">
        <f t="shared" ca="1" si="11"/>
        <v/>
      </c>
      <c r="D511" s="12" t="str">
        <f t="shared" ca="1" si="12"/>
        <v/>
      </c>
      <c r="E511" s="13" t="str">
        <f t="shared" ca="1" si="13"/>
        <v/>
      </c>
      <c r="F511" s="14" t="str">
        <f t="shared" ca="1" si="14"/>
        <v/>
      </c>
      <c r="G511" s="14" t="str">
        <f t="shared" ca="1" si="15"/>
        <v/>
      </c>
      <c r="H511" s="15" t="str">
        <f ca="1">IF(AND(F511="",G511=""),"",$H$11+SUM($F$12:F511)-SUM($G$12:G511))</f>
        <v/>
      </c>
      <c r="I511" s="1"/>
      <c r="J511" s="1"/>
    </row>
    <row r="512" spans="1:10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</row>
    <row r="513" spans="1:10" x14ac:dyDescent="0.35">
      <c r="A513" s="1"/>
      <c r="B513" s="229" t="s">
        <v>347</v>
      </c>
      <c r="C513" s="1"/>
      <c r="D513" s="1"/>
      <c r="E513" s="1"/>
      <c r="F513" s="1"/>
      <c r="G513" s="1"/>
      <c r="H513" s="1"/>
      <c r="I513" s="1"/>
      <c r="J513" s="1"/>
    </row>
    <row r="514" spans="1:10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</row>
    <row r="515" spans="1:10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</row>
    <row r="516" spans="1:10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</row>
  </sheetData>
  <sheetProtection algorithmName="SHA-512" hashValue="uYkLPmDT3Ben5oISFmyNAone8BxR1wRCuYcT11HqeMx02xkJH/6qx8afi5ZTm7sl1CkKYPLNSde+NtZgz6eb0A==" saltValue="iibjDnOZ1OteaVAMdRz+5Q==" spinCount="100000" sheet="1" formatCells="0" formatColumns="0" formatRows="0" sort="0" autoFilter="0" pivotTables="0"/>
  <autoFilter ref="H9:H511" xr:uid="{00000000-0009-0000-0000-000007000000}"/>
  <mergeCells count="10">
    <mergeCell ref="E9:E10"/>
    <mergeCell ref="F9:H9"/>
    <mergeCell ref="B2:H2"/>
    <mergeCell ref="B3:H3"/>
    <mergeCell ref="B4:H4"/>
    <mergeCell ref="B7:D7"/>
    <mergeCell ref="B6:D6"/>
    <mergeCell ref="B9:B10"/>
    <mergeCell ref="C9:C10"/>
    <mergeCell ref="D9:D10"/>
  </mergeCells>
  <dataValidations count="1">
    <dataValidation type="list" showInputMessage="1" showErrorMessage="1" errorTitle="KESALAHAN INPUT DATA" error="      KODE BARANG SALAH!_x000a_SILAHKAN PILIH DARI DAFTAR" sqref="B6" xr:uid="{00000000-0002-0000-0700-000000000000}">
      <formula1>KP</formula1>
    </dataValidation>
  </dataValidations>
  <pageMargins left="0.11811023622047245" right="0.11811023622047245" top="0.43307086614173229" bottom="0.62992125984251968" header="0.19685039370078741" footer="0.31496062992125984"/>
  <pageSetup paperSize="9" pageOrder="overThenDown" orientation="portrait" blackAndWhite="1" horizontalDpi="4294967293" vertic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AO114"/>
  <sheetViews>
    <sheetView showGridLines="0" workbookViewId="0">
      <pane ySplit="9" topLeftCell="A10" activePane="bottomLeft" state="frozen"/>
      <selection activeCell="B8" sqref="B8:B9"/>
      <selection pane="bottomLeft" activeCell="B8" sqref="B8:B9"/>
    </sheetView>
  </sheetViews>
  <sheetFormatPr defaultColWidth="0" defaultRowHeight="14.5" zeroHeight="1" x14ac:dyDescent="0.35"/>
  <cols>
    <col min="1" max="1" width="1.453125" style="2" customWidth="1"/>
    <col min="2" max="2" width="5" style="2" bestFit="1" customWidth="1"/>
    <col min="3" max="3" width="10" style="2" customWidth="1"/>
    <col min="4" max="4" width="28.54296875" style="2" customWidth="1"/>
    <col min="5" max="9" width="10" style="2" customWidth="1"/>
    <col min="10" max="11" width="11.453125" style="2" customWidth="1"/>
    <col min="12" max="12" width="2.81640625" style="2" customWidth="1"/>
    <col min="13" max="13" width="5" style="2" bestFit="1" customWidth="1"/>
    <col min="14" max="14" width="28.54296875" style="2" customWidth="1"/>
    <col min="15" max="18" width="13.54296875" style="2" customWidth="1"/>
    <col min="19" max="20" width="28.54296875" style="2" customWidth="1"/>
    <col min="21" max="41" width="0" style="2" hidden="1" customWidth="1"/>
    <col min="42" max="16384" width="9.1796875" style="2" hidden="1"/>
  </cols>
  <sheetData>
    <row r="1" spans="1:20" ht="3.7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2.5" customHeight="1" x14ac:dyDescent="0.6">
      <c r="A2" s="1"/>
      <c r="B2" s="326" t="str">
        <f>PR</f>
        <v>NAMA PERUSAHAAN ANDA</v>
      </c>
      <c r="C2" s="326"/>
      <c r="D2" s="326"/>
      <c r="E2" s="326"/>
      <c r="F2" s="326"/>
      <c r="G2" s="326"/>
      <c r="H2" s="326"/>
      <c r="I2" s="326"/>
      <c r="J2" s="326"/>
      <c r="K2" s="326"/>
      <c r="L2" s="104"/>
      <c r="M2" s="104"/>
      <c r="N2" s="104"/>
      <c r="O2" s="104"/>
      <c r="P2" s="104"/>
      <c r="Q2" s="104"/>
      <c r="R2" s="104"/>
      <c r="S2" s="1"/>
      <c r="T2" s="1"/>
    </row>
    <row r="3" spans="1:20" ht="18.75" customHeight="1" x14ac:dyDescent="0.5">
      <c r="A3" s="1"/>
      <c r="B3" s="334" t="s">
        <v>19</v>
      </c>
      <c r="C3" s="334"/>
      <c r="D3" s="334"/>
      <c r="E3" s="334"/>
      <c r="F3" s="334"/>
      <c r="G3" s="334"/>
      <c r="H3" s="334"/>
      <c r="I3" s="334"/>
      <c r="J3" s="334"/>
      <c r="K3" s="334"/>
      <c r="L3" s="92"/>
      <c r="M3" s="92"/>
      <c r="N3" s="92"/>
      <c r="O3" s="92"/>
      <c r="P3" s="92"/>
      <c r="Q3" s="92"/>
      <c r="R3" s="92"/>
      <c r="S3" s="1"/>
      <c r="T3" s="1"/>
    </row>
    <row r="4" spans="1:20" ht="18.75" customHeight="1" x14ac:dyDescent="0.5">
      <c r="A4" s="1"/>
      <c r="B4" s="336" t="str">
        <f>TG&amp;" "&amp;BL&amp;" "&amp;TH&amp;" - "&amp;TG_2&amp;" "&amp;BL_2&amp;" "&amp;TH_2</f>
        <v>1 Januari 2025 - 31 Desember 2025</v>
      </c>
      <c r="C4" s="336"/>
      <c r="D4" s="336"/>
      <c r="E4" s="336"/>
      <c r="F4" s="336"/>
      <c r="G4" s="336"/>
      <c r="H4" s="336"/>
      <c r="I4" s="336"/>
      <c r="J4" s="336"/>
      <c r="K4" s="336"/>
      <c r="L4" s="36"/>
      <c r="M4" s="36"/>
      <c r="N4" s="92"/>
      <c r="O4" s="92"/>
      <c r="P4" s="36"/>
      <c r="Q4" s="36"/>
      <c r="R4" s="36"/>
      <c r="S4" s="1"/>
      <c r="T4" s="1"/>
    </row>
    <row r="5" spans="1:20" ht="18.75" customHeight="1" x14ac:dyDescent="0.35">
      <c r="A5" s="1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1"/>
      <c r="T5" s="1"/>
    </row>
    <row r="6" spans="1:20" ht="22.5" customHeight="1" x14ac:dyDescent="0.35">
      <c r="A6" s="1"/>
      <c r="B6" s="36"/>
      <c r="C6" s="36"/>
      <c r="D6" s="109"/>
      <c r="E6" s="38" t="s">
        <v>33</v>
      </c>
      <c r="F6" s="39">
        <f ca="1">SUM(F10:F109)</f>
        <v>2903</v>
      </c>
      <c r="G6" s="39">
        <f ca="1">SUM(G10:G109)</f>
        <v>525</v>
      </c>
      <c r="H6" s="39">
        <f ca="1">SUM(H10:H109)</f>
        <v>1670</v>
      </c>
      <c r="I6" s="39">
        <f ca="1">SUM(I10:I109)</f>
        <v>1758</v>
      </c>
      <c r="J6" s="36"/>
      <c r="K6" s="36"/>
      <c r="L6" s="36"/>
      <c r="M6" s="36"/>
      <c r="N6" s="38" t="s">
        <v>33</v>
      </c>
      <c r="O6" s="39">
        <f ca="1">SUM(O10:O109)</f>
        <v>71365000</v>
      </c>
      <c r="P6" s="39">
        <f ca="1">SUM(P10:P109)</f>
        <v>14000000</v>
      </c>
      <c r="Q6" s="39">
        <f ca="1">SUM(Q10:Q109)</f>
        <v>38610000</v>
      </c>
      <c r="R6" s="39">
        <f ca="1">SUM(R10:R109)</f>
        <v>46755000</v>
      </c>
      <c r="S6" s="1"/>
      <c r="T6" s="1"/>
    </row>
    <row r="7" spans="1:20" ht="2.25" customHeight="1" x14ac:dyDescent="0.35">
      <c r="A7" s="1"/>
      <c r="B7" s="105"/>
      <c r="C7" s="36"/>
      <c r="D7" s="110"/>
      <c r="E7" s="105"/>
      <c r="F7" s="105"/>
      <c r="G7" s="105"/>
      <c r="H7" s="105"/>
      <c r="I7" s="105"/>
      <c r="J7" s="36"/>
      <c r="K7" s="36"/>
      <c r="L7" s="36"/>
      <c r="M7" s="105"/>
      <c r="N7" s="36"/>
      <c r="O7" s="36"/>
      <c r="P7" s="36"/>
      <c r="Q7" s="36"/>
      <c r="R7" s="36"/>
      <c r="S7" s="1"/>
      <c r="T7" s="1"/>
    </row>
    <row r="8" spans="1:20" s="107" customFormat="1" ht="18.75" customHeight="1" x14ac:dyDescent="0.35">
      <c r="A8" s="9"/>
      <c r="B8" s="352" t="s">
        <v>1</v>
      </c>
      <c r="C8" s="19" t="s">
        <v>12</v>
      </c>
      <c r="D8" s="352" t="s">
        <v>3</v>
      </c>
      <c r="E8" s="354" t="s">
        <v>27</v>
      </c>
      <c r="F8" s="354"/>
      <c r="G8" s="354"/>
      <c r="H8" s="354"/>
      <c r="I8" s="354"/>
      <c r="J8" s="340" t="s">
        <v>31</v>
      </c>
      <c r="K8" s="340"/>
      <c r="L8" s="36"/>
      <c r="M8" s="352" t="s">
        <v>1</v>
      </c>
      <c r="N8" s="352" t="s">
        <v>3</v>
      </c>
      <c r="O8" s="354" t="s">
        <v>356</v>
      </c>
      <c r="P8" s="354"/>
      <c r="Q8" s="354"/>
      <c r="R8" s="354"/>
      <c r="S8" s="9"/>
      <c r="T8" s="9"/>
    </row>
    <row r="9" spans="1:20" s="107" customFormat="1" ht="22.5" customHeight="1" x14ac:dyDescent="0.45">
      <c r="A9" s="9"/>
      <c r="B9" s="353"/>
      <c r="C9" s="93" t="s">
        <v>25</v>
      </c>
      <c r="D9" s="353"/>
      <c r="E9" s="25" t="s">
        <v>8</v>
      </c>
      <c r="F9" s="25" t="s">
        <v>20</v>
      </c>
      <c r="G9" s="25" t="s">
        <v>16</v>
      </c>
      <c r="H9" s="25" t="s">
        <v>17</v>
      </c>
      <c r="I9" s="25" t="s">
        <v>21</v>
      </c>
      <c r="J9" s="26" t="s">
        <v>22</v>
      </c>
      <c r="K9" s="111" t="s">
        <v>30</v>
      </c>
      <c r="L9" s="36"/>
      <c r="M9" s="353"/>
      <c r="N9" s="353"/>
      <c r="O9" s="25" t="s">
        <v>20</v>
      </c>
      <c r="P9" s="25" t="s">
        <v>16</v>
      </c>
      <c r="Q9" s="25" t="s">
        <v>17</v>
      </c>
      <c r="R9" s="25" t="s">
        <v>21</v>
      </c>
      <c r="S9" s="9"/>
      <c r="T9" s="9"/>
    </row>
    <row r="10" spans="1:20" ht="18.75" customHeight="1" x14ac:dyDescent="0.35">
      <c r="A10" s="9"/>
      <c r="B10" s="18">
        <v>1</v>
      </c>
      <c r="C10" s="20" t="str">
        <f ca="1">IF(TODAY()&gt;EXP,"0",IF(Produk!C6="","",Produk!C6))</f>
        <v>HM 001</v>
      </c>
      <c r="D10" s="16" t="str">
        <f t="shared" ref="D10" ca="1" si="0">IF(C10="","",VLOOKUP(C10,DP,2,FALSE))</f>
        <v>Boneka Beruang Besar</v>
      </c>
      <c r="E10" s="20" t="str">
        <f t="shared" ref="E10" ca="1" si="1">IF(C10="","",VLOOKUP(C10,DP,3,FALSE))</f>
        <v>buah</v>
      </c>
      <c r="F10" s="16">
        <f t="shared" ref="F10" ca="1" si="2">IF(C10="","",VLOOKUP(C10,DP,5,FALSE))</f>
        <v>315</v>
      </c>
      <c r="G10" s="7">
        <f ca="1">IF(C10="","",SUMIF(Jurnal!R:R,C10,Jurnal!U:U)+SUMIF(Jurnal!R:R,C10,Jurnal!AP:AP))</f>
        <v>175</v>
      </c>
      <c r="H10" s="7">
        <f ca="1">IF(C10="","",SUMIF(Jurnal!R:R,C10,Jurnal!Y:Y)+SUMIF(Jurnal!R:R,C10,Jurnal!AE:AE)+SUMIF(Jurnal!R:R,C10,Jurnal!AK:AK)+SUMIF(Jurnal!R:R,C10,Jurnal!AQ:AQ))</f>
        <v>140</v>
      </c>
      <c r="I10" s="17">
        <f ca="1">IF(C10="","",F10+G10-H10)</f>
        <v>350</v>
      </c>
      <c r="J10" s="16">
        <f t="shared" ref="J10" ca="1" si="3">IF(C10="","",VLOOKUP(C10,DP,4,FALSE))</f>
        <v>10</v>
      </c>
      <c r="K10" s="27" t="str">
        <f ca="1">IF(C10="","",IF(I10&lt;=J10,$K$9,""))</f>
        <v/>
      </c>
      <c r="L10" s="36"/>
      <c r="M10" s="18">
        <v>1</v>
      </c>
      <c r="N10" s="16" t="str">
        <f t="shared" ref="N10" ca="1" si="4">IF(C10="","",VLOOKUP(C10,DP,2,FALSE))</f>
        <v>Boneka Beruang Besar</v>
      </c>
      <c r="O10" s="16">
        <f t="shared" ref="O10" ca="1" si="5">IF(C10="","",VLOOKUP(C10,DP,9,FALSE))</f>
        <v>12600000</v>
      </c>
      <c r="P10" s="16">
        <f ca="1">IF(C10="","",SUMIF(Jurnal!R:R,C10,Jurnal!W:W))</f>
        <v>7000000</v>
      </c>
      <c r="Q10" s="16">
        <f ca="1">IF(C10="","",SUMIF(Jurnal!R:R,C10,Jurnal!AC:AC)+SUMIF(Jurnal!R:R,C10,Jurnal!AI:AI)+SUMIF(Jurnal!R:R,C10,Jurnal!AO:AO))</f>
        <v>5600000</v>
      </c>
      <c r="R10" s="16">
        <f ca="1">IF(C10="","",O10+P10-Q10)</f>
        <v>14000000</v>
      </c>
      <c r="S10" s="1"/>
      <c r="T10" s="1"/>
    </row>
    <row r="11" spans="1:20" ht="18.75" customHeight="1" x14ac:dyDescent="0.35">
      <c r="A11" s="9"/>
      <c r="B11" s="18">
        <f>B10+1</f>
        <v>2</v>
      </c>
      <c r="C11" s="20" t="str">
        <f ca="1">IF(TODAY()&gt;EXP,"0",IF(Produk!C7="","",Produk!C7))</f>
        <v>HM 002</v>
      </c>
      <c r="D11" s="16" t="str">
        <f t="shared" ref="D11:D74" ca="1" si="6">IF(C11="","",VLOOKUP(C11,DP,2,FALSE))</f>
        <v>Kereta 5 gerbong</v>
      </c>
      <c r="E11" s="20" t="str">
        <f t="shared" ref="E11:E74" ca="1" si="7">IF(C11="","",VLOOKUP(C11,DP,3,FALSE))</f>
        <v>buah</v>
      </c>
      <c r="F11" s="16">
        <f t="shared" ref="F11:F74" ca="1" si="8">IF(C11="","",VLOOKUP(C11,DP,5,FALSE))</f>
        <v>425</v>
      </c>
      <c r="G11" s="7">
        <f ca="1">IF(C11="","",SUMIF(Jurnal!R:R,C11,Jurnal!U:U)+SUMIF(Jurnal!R:R,C11,Jurnal!AP:AP))</f>
        <v>0</v>
      </c>
      <c r="H11" s="7">
        <f ca="1">IF(C11="","",SUMIF(Jurnal!R:R,C11,Jurnal!Y:Y)+SUMIF(Jurnal!R:R,C11,Jurnal!AE:AE)+SUMIF(Jurnal!R:R,C11,Jurnal!AK:AK)+SUMIF(Jurnal!R:R,C11,Jurnal!AQ:AQ))</f>
        <v>130</v>
      </c>
      <c r="I11" s="17">
        <f t="shared" ref="I11:I74" ca="1" si="9">IF(C11="","",F11+G11-H11)</f>
        <v>295</v>
      </c>
      <c r="J11" s="16">
        <f t="shared" ref="J11:J74" ca="1" si="10">IF(C11="","",VLOOKUP(C11,DP,4,FALSE))</f>
        <v>10</v>
      </c>
      <c r="K11" s="27" t="str">
        <f t="shared" ref="K11:K74" ca="1" si="11">IF(C11="","",IF(I11&lt;=J11,$K$9,""))</f>
        <v/>
      </c>
      <c r="L11" s="36"/>
      <c r="M11" s="18">
        <f>M10+1</f>
        <v>2</v>
      </c>
      <c r="N11" s="16" t="str">
        <f t="shared" ref="N11:N74" ca="1" si="12">IF(C11="","",VLOOKUP(C11,DP,2,FALSE))</f>
        <v>Kereta 5 gerbong</v>
      </c>
      <c r="O11" s="16">
        <f t="shared" ref="O11:O74" ca="1" si="13">IF(C11="","",VLOOKUP(C11,DP,9,FALSE))</f>
        <v>10625000</v>
      </c>
      <c r="P11" s="16">
        <f ca="1">IF(C11="","",SUMIF(Jurnal!R:R,C11,Jurnal!W:W))</f>
        <v>0</v>
      </c>
      <c r="Q11" s="16">
        <f ca="1">IF(C11="","",SUMIF(Jurnal!R:R,C11,Jurnal!AC:AC)+SUMIF(Jurnal!R:R,C11,Jurnal!AI:AI)+SUMIF(Jurnal!R:R,C11,Jurnal!AO:AO))</f>
        <v>3250000</v>
      </c>
      <c r="R11" s="16">
        <f t="shared" ref="R11:R74" ca="1" si="14">IF(C11="","",O11+P11-Q11)</f>
        <v>7375000</v>
      </c>
      <c r="S11" s="1"/>
      <c r="T11" s="1"/>
    </row>
    <row r="12" spans="1:20" ht="18.75" customHeight="1" x14ac:dyDescent="0.35">
      <c r="A12" s="1"/>
      <c r="B12" s="18">
        <f t="shared" ref="B12:B75" si="15">B11+1</f>
        <v>3</v>
      </c>
      <c r="C12" s="20" t="str">
        <f ca="1">IF(TODAY()&gt;EXP,"0",IF(Produk!C8="","",Produk!C8))</f>
        <v>HM 003</v>
      </c>
      <c r="D12" s="16" t="str">
        <f t="shared" ca="1" si="6"/>
        <v>Boneka Beruang Kecil</v>
      </c>
      <c r="E12" s="20" t="str">
        <f t="shared" ca="1" si="7"/>
        <v>buah</v>
      </c>
      <c r="F12" s="16">
        <f t="shared" ca="1" si="8"/>
        <v>540</v>
      </c>
      <c r="G12" s="7">
        <f ca="1">IF(C12="","",SUMIF(Jurnal!R:R,C12,Jurnal!U:U)+SUMIF(Jurnal!R:R,C12,Jurnal!AP:AP))</f>
        <v>0</v>
      </c>
      <c r="H12" s="7">
        <f ca="1">IF(C12="","",SUMIF(Jurnal!R:R,C12,Jurnal!Y:Y)+SUMIF(Jurnal!R:R,C12,Jurnal!AE:AE)+SUMIF(Jurnal!R:R,C12,Jurnal!AK:AK)+SUMIF(Jurnal!R:R,C12,Jurnal!AQ:AQ))</f>
        <v>190</v>
      </c>
      <c r="I12" s="17">
        <f t="shared" ca="1" si="9"/>
        <v>350</v>
      </c>
      <c r="J12" s="16">
        <f t="shared" ca="1" si="10"/>
        <v>15</v>
      </c>
      <c r="K12" s="27" t="str">
        <f t="shared" ca="1" si="11"/>
        <v/>
      </c>
      <c r="L12" s="36"/>
      <c r="M12" s="18">
        <f t="shared" ref="M12:M75" si="16">M11+1</f>
        <v>3</v>
      </c>
      <c r="N12" s="16" t="str">
        <f t="shared" ca="1" si="12"/>
        <v>Boneka Beruang Kecil</v>
      </c>
      <c r="O12" s="16">
        <f t="shared" ca="1" si="13"/>
        <v>16200000</v>
      </c>
      <c r="P12" s="16">
        <f ca="1">IF(C12="","",SUMIF(Jurnal!R:R,C12,Jurnal!W:W))</f>
        <v>0</v>
      </c>
      <c r="Q12" s="16">
        <f ca="1">IF(C12="","",SUMIF(Jurnal!R:R,C12,Jurnal!AC:AC)+SUMIF(Jurnal!R:R,C12,Jurnal!AI:AI)+SUMIF(Jurnal!R:R,C12,Jurnal!AO:AO))</f>
        <v>5700000</v>
      </c>
      <c r="R12" s="16">
        <f t="shared" ca="1" si="14"/>
        <v>10500000</v>
      </c>
      <c r="S12" s="1"/>
      <c r="T12" s="1"/>
    </row>
    <row r="13" spans="1:20" ht="18.75" customHeight="1" x14ac:dyDescent="0.35">
      <c r="A13" s="1"/>
      <c r="B13" s="18">
        <f t="shared" si="15"/>
        <v>4</v>
      </c>
      <c r="C13" s="20" t="str">
        <f ca="1">IF(TODAY()&gt;EXP,"0",IF(Produk!C9="","",Produk!C9))</f>
        <v>HM 004</v>
      </c>
      <c r="D13" s="16" t="str">
        <f t="shared" ca="1" si="6"/>
        <v>Kereta 3 gerbong</v>
      </c>
      <c r="E13" s="20" t="str">
        <f t="shared" ca="1" si="7"/>
        <v>buah</v>
      </c>
      <c r="F13" s="16">
        <f t="shared" ca="1" si="8"/>
        <v>630</v>
      </c>
      <c r="G13" s="7">
        <f ca="1">IF(C13="","",SUMIF(Jurnal!R:R,C13,Jurnal!U:U)+SUMIF(Jurnal!R:R,C13,Jurnal!AP:AP))</f>
        <v>0</v>
      </c>
      <c r="H13" s="7">
        <f ca="1">IF(C13="","",SUMIF(Jurnal!R:R,C13,Jurnal!Y:Y)+SUMIF(Jurnal!R:R,C13,Jurnal!AE:AE)+SUMIF(Jurnal!R:R,C13,Jurnal!AK:AK)+SUMIF(Jurnal!R:R,C13,Jurnal!AQ:AQ))</f>
        <v>180</v>
      </c>
      <c r="I13" s="17">
        <f t="shared" ca="1" si="9"/>
        <v>450</v>
      </c>
      <c r="J13" s="16">
        <f t="shared" ca="1" si="10"/>
        <v>15</v>
      </c>
      <c r="K13" s="27" t="str">
        <f t="shared" ca="1" si="11"/>
        <v/>
      </c>
      <c r="L13" s="36"/>
      <c r="M13" s="18">
        <f t="shared" si="16"/>
        <v>4</v>
      </c>
      <c r="N13" s="16" t="str">
        <f t="shared" ca="1" si="12"/>
        <v>Kereta 3 gerbong</v>
      </c>
      <c r="O13" s="16">
        <f t="shared" ca="1" si="13"/>
        <v>10710000</v>
      </c>
      <c r="P13" s="16">
        <f ca="1">IF(C13="","",SUMIF(Jurnal!R:R,C13,Jurnal!W:W))</f>
        <v>0</v>
      </c>
      <c r="Q13" s="16">
        <f ca="1">IF(C13="","",SUMIF(Jurnal!R:R,C13,Jurnal!AC:AC)+SUMIF(Jurnal!R:R,C13,Jurnal!AI:AI)+SUMIF(Jurnal!R:R,C13,Jurnal!AO:AO))</f>
        <v>3060000</v>
      </c>
      <c r="R13" s="16">
        <f t="shared" ca="1" si="14"/>
        <v>7650000</v>
      </c>
      <c r="S13" s="1"/>
      <c r="T13" s="1"/>
    </row>
    <row r="14" spans="1:20" ht="18.75" customHeight="1" x14ac:dyDescent="0.35">
      <c r="A14" s="1"/>
      <c r="B14" s="18">
        <f t="shared" si="15"/>
        <v>5</v>
      </c>
      <c r="C14" s="20" t="str">
        <f ca="1">IF(TODAY()&gt;EXP,"0",IF(Produk!C10="","",Produk!C10))</f>
        <v>HM 005</v>
      </c>
      <c r="D14" s="16" t="str">
        <f t="shared" ca="1" si="6"/>
        <v>Payung anak Biru</v>
      </c>
      <c r="E14" s="20" t="str">
        <f t="shared" ca="1" si="7"/>
        <v>buah</v>
      </c>
      <c r="F14" s="16">
        <f t="shared" ca="1" si="8"/>
        <v>130</v>
      </c>
      <c r="G14" s="7">
        <f ca="1">IF(C14="","",SUMIF(Jurnal!R:R,C14,Jurnal!U:U)+SUMIF(Jurnal!R:R,C14,Jurnal!AP:AP))</f>
        <v>150</v>
      </c>
      <c r="H14" s="7">
        <f ca="1">IF(C14="","",SUMIF(Jurnal!R:R,C14,Jurnal!Y:Y)+SUMIF(Jurnal!R:R,C14,Jurnal!AE:AE)+SUMIF(Jurnal!R:R,C14,Jurnal!AK:AK)+SUMIF(Jurnal!R:R,C14,Jurnal!AQ:AQ))</f>
        <v>240</v>
      </c>
      <c r="I14" s="17">
        <f t="shared" ca="1" si="9"/>
        <v>40</v>
      </c>
      <c r="J14" s="16">
        <f t="shared" ca="1" si="10"/>
        <v>5</v>
      </c>
      <c r="K14" s="27" t="str">
        <f t="shared" ca="1" si="11"/>
        <v/>
      </c>
      <c r="L14" s="36"/>
      <c r="M14" s="18">
        <f t="shared" si="16"/>
        <v>5</v>
      </c>
      <c r="N14" s="16" t="str">
        <f t="shared" ca="1" si="12"/>
        <v>Payung anak Biru</v>
      </c>
      <c r="O14" s="16">
        <f t="shared" ca="1" si="13"/>
        <v>2600000</v>
      </c>
      <c r="P14" s="16">
        <f ca="1">IF(C14="","",SUMIF(Jurnal!R:R,C14,Jurnal!W:W))</f>
        <v>3000000</v>
      </c>
      <c r="Q14" s="16">
        <f ca="1">IF(C14="","",SUMIF(Jurnal!R:R,C14,Jurnal!AC:AC)+SUMIF(Jurnal!R:R,C14,Jurnal!AI:AI)+SUMIF(Jurnal!R:R,C14,Jurnal!AO:AO))</f>
        <v>4800000</v>
      </c>
      <c r="R14" s="16">
        <f t="shared" ca="1" si="14"/>
        <v>800000</v>
      </c>
      <c r="S14" s="1"/>
      <c r="T14" s="1"/>
    </row>
    <row r="15" spans="1:20" ht="18.75" customHeight="1" x14ac:dyDescent="0.35">
      <c r="A15" s="1"/>
      <c r="B15" s="18">
        <f t="shared" si="15"/>
        <v>6</v>
      </c>
      <c r="C15" s="20" t="str">
        <f ca="1">IF(TODAY()&gt;EXP,"0",IF(Produk!C11="","",Produk!C11))</f>
        <v>HM 006</v>
      </c>
      <c r="D15" s="16" t="str">
        <f t="shared" ca="1" si="6"/>
        <v>Payung anak Merah</v>
      </c>
      <c r="E15" s="20" t="str">
        <f t="shared" ca="1" si="7"/>
        <v>buah</v>
      </c>
      <c r="F15" s="16">
        <f t="shared" ca="1" si="8"/>
        <v>97</v>
      </c>
      <c r="G15" s="7">
        <f ca="1">IF(C15="","",SUMIF(Jurnal!R:R,C15,Jurnal!U:U)+SUMIF(Jurnal!R:R,C15,Jurnal!AP:AP))</f>
        <v>200</v>
      </c>
      <c r="H15" s="7">
        <f ca="1">IF(C15="","",SUMIF(Jurnal!R:R,C15,Jurnal!Y:Y)+SUMIF(Jurnal!R:R,C15,Jurnal!AE:AE)+SUMIF(Jurnal!R:R,C15,Jurnal!AK:AK)+SUMIF(Jurnal!R:R,C15,Jurnal!AQ:AQ))</f>
        <v>200</v>
      </c>
      <c r="I15" s="17">
        <f t="shared" ca="1" si="9"/>
        <v>97</v>
      </c>
      <c r="J15" s="16">
        <f t="shared" ca="1" si="10"/>
        <v>5</v>
      </c>
      <c r="K15" s="27" t="str">
        <f t="shared" ca="1" si="11"/>
        <v/>
      </c>
      <c r="L15" s="36"/>
      <c r="M15" s="18">
        <f t="shared" si="16"/>
        <v>6</v>
      </c>
      <c r="N15" s="16" t="str">
        <f t="shared" ca="1" si="12"/>
        <v>Payung anak Merah</v>
      </c>
      <c r="O15" s="16">
        <f t="shared" ca="1" si="13"/>
        <v>1940000</v>
      </c>
      <c r="P15" s="16">
        <f ca="1">IF(C15="","",SUMIF(Jurnal!R:R,C15,Jurnal!W:W))</f>
        <v>4000000</v>
      </c>
      <c r="Q15" s="16">
        <f ca="1">IF(C15="","",SUMIF(Jurnal!R:R,C15,Jurnal!AC:AC)+SUMIF(Jurnal!R:R,C15,Jurnal!AI:AI)+SUMIF(Jurnal!R:R,C15,Jurnal!AO:AO))</f>
        <v>4000000</v>
      </c>
      <c r="R15" s="16">
        <f t="shared" ca="1" si="14"/>
        <v>1940000</v>
      </c>
      <c r="S15" s="1"/>
      <c r="T15" s="1"/>
    </row>
    <row r="16" spans="1:20" ht="18.75" customHeight="1" x14ac:dyDescent="0.35">
      <c r="A16" s="1"/>
      <c r="B16" s="18">
        <f t="shared" si="15"/>
        <v>7</v>
      </c>
      <c r="C16" s="20" t="str">
        <f ca="1">IF(TODAY()&gt;EXP,"0",IF(Produk!C12="","",Produk!C12))</f>
        <v>HM 007</v>
      </c>
      <c r="D16" s="16" t="str">
        <f t="shared" ca="1" si="6"/>
        <v>Topi Panda</v>
      </c>
      <c r="E16" s="20" t="str">
        <f t="shared" ca="1" si="7"/>
        <v>buah</v>
      </c>
      <c r="F16" s="16">
        <f t="shared" ca="1" si="8"/>
        <v>241</v>
      </c>
      <c r="G16" s="7">
        <f ca="1">IF(C16="","",SUMIF(Jurnal!R:R,C16,Jurnal!U:U)+SUMIF(Jurnal!R:R,C16,Jurnal!AP:AP))</f>
        <v>0</v>
      </c>
      <c r="H16" s="7">
        <f ca="1">IF(C16="","",SUMIF(Jurnal!R:R,C16,Jurnal!Y:Y)+SUMIF(Jurnal!R:R,C16,Jurnal!AE:AE)+SUMIF(Jurnal!R:R,C16,Jurnal!AK:AK)+SUMIF(Jurnal!R:R,C16,Jurnal!AQ:AQ))</f>
        <v>200</v>
      </c>
      <c r="I16" s="17">
        <f t="shared" ca="1" si="9"/>
        <v>41</v>
      </c>
      <c r="J16" s="16">
        <f t="shared" ca="1" si="10"/>
        <v>20</v>
      </c>
      <c r="K16" s="27" t="str">
        <f t="shared" ca="1" si="11"/>
        <v/>
      </c>
      <c r="L16" s="36"/>
      <c r="M16" s="18">
        <f t="shared" si="16"/>
        <v>7</v>
      </c>
      <c r="N16" s="16" t="str">
        <f t="shared" ca="1" si="12"/>
        <v>Topi Panda</v>
      </c>
      <c r="O16" s="16">
        <f t="shared" ca="1" si="13"/>
        <v>3494500</v>
      </c>
      <c r="P16" s="16">
        <f ca="1">IF(C16="","",SUMIF(Jurnal!R:R,C16,Jurnal!W:W))</f>
        <v>0</v>
      </c>
      <c r="Q16" s="16">
        <f ca="1">IF(C16="","",SUMIF(Jurnal!R:R,C16,Jurnal!AC:AC)+SUMIF(Jurnal!R:R,C16,Jurnal!AI:AI)+SUMIF(Jurnal!R:R,C16,Jurnal!AO:AO))</f>
        <v>2900000</v>
      </c>
      <c r="R16" s="16">
        <f t="shared" ca="1" si="14"/>
        <v>594500</v>
      </c>
      <c r="S16" s="1"/>
      <c r="T16" s="1"/>
    </row>
    <row r="17" spans="1:20" ht="18.75" customHeight="1" x14ac:dyDescent="0.35">
      <c r="A17" s="1"/>
      <c r="B17" s="18">
        <f t="shared" si="15"/>
        <v>8</v>
      </c>
      <c r="C17" s="20" t="str">
        <f ca="1">IF(TODAY()&gt;EXP,"0",IF(Produk!C13="","",Produk!C13))</f>
        <v>HM 008</v>
      </c>
      <c r="D17" s="16" t="str">
        <f t="shared" ca="1" si="6"/>
        <v>Tas kecil Doraemon</v>
      </c>
      <c r="E17" s="20" t="str">
        <f t="shared" ca="1" si="7"/>
        <v>buah</v>
      </c>
      <c r="F17" s="16">
        <f t="shared" ca="1" si="8"/>
        <v>212</v>
      </c>
      <c r="G17" s="7">
        <f ca="1">IF(C17="","",SUMIF(Jurnal!R:R,C17,Jurnal!U:U)+SUMIF(Jurnal!R:R,C17,Jurnal!AP:AP))</f>
        <v>0</v>
      </c>
      <c r="H17" s="7">
        <f ca="1">IF(C17="","",SUMIF(Jurnal!R:R,C17,Jurnal!Y:Y)+SUMIF(Jurnal!R:R,C17,Jurnal!AE:AE)+SUMIF(Jurnal!R:R,C17,Jurnal!AK:AK)+SUMIF(Jurnal!R:R,C17,Jurnal!AQ:AQ))</f>
        <v>150</v>
      </c>
      <c r="I17" s="17">
        <f t="shared" ca="1" si="9"/>
        <v>62</v>
      </c>
      <c r="J17" s="16">
        <f t="shared" ca="1" si="10"/>
        <v>10</v>
      </c>
      <c r="K17" s="27" t="str">
        <f t="shared" ca="1" si="11"/>
        <v/>
      </c>
      <c r="L17" s="36"/>
      <c r="M17" s="18">
        <f t="shared" si="16"/>
        <v>8</v>
      </c>
      <c r="N17" s="16" t="str">
        <f t="shared" ca="1" si="12"/>
        <v>Tas kecil Doraemon</v>
      </c>
      <c r="O17" s="16">
        <f t="shared" ca="1" si="13"/>
        <v>5512000</v>
      </c>
      <c r="P17" s="16">
        <f ca="1">IF(C17="","",SUMIF(Jurnal!R:R,C17,Jurnal!W:W))</f>
        <v>0</v>
      </c>
      <c r="Q17" s="16">
        <f ca="1">IF(C17="","",SUMIF(Jurnal!R:R,C17,Jurnal!AC:AC)+SUMIF(Jurnal!R:R,C17,Jurnal!AI:AI)+SUMIF(Jurnal!R:R,C17,Jurnal!AO:AO))</f>
        <v>3900000</v>
      </c>
      <c r="R17" s="16">
        <f t="shared" ca="1" si="14"/>
        <v>1612000</v>
      </c>
      <c r="S17" s="1"/>
      <c r="T17" s="1"/>
    </row>
    <row r="18" spans="1:20" ht="18.75" customHeight="1" x14ac:dyDescent="0.35">
      <c r="A18" s="1"/>
      <c r="B18" s="18">
        <f t="shared" si="15"/>
        <v>9</v>
      </c>
      <c r="C18" s="20" t="str">
        <f ca="1">IF(TODAY()&gt;EXP,"0",IF(Produk!C14="","",Produk!C14))</f>
        <v>HM 009</v>
      </c>
      <c r="D18" s="16" t="str">
        <f t="shared" ca="1" si="6"/>
        <v>Jam tangan Hello Kitty</v>
      </c>
      <c r="E18" s="20" t="str">
        <f t="shared" ca="1" si="7"/>
        <v>buah</v>
      </c>
      <c r="F18" s="16">
        <f t="shared" ca="1" si="8"/>
        <v>178</v>
      </c>
      <c r="G18" s="7">
        <f ca="1">IF(C18="","",SUMIF(Jurnal!R:R,C18,Jurnal!U:U)+SUMIF(Jurnal!R:R,C18,Jurnal!AP:AP))</f>
        <v>0</v>
      </c>
      <c r="H18" s="7">
        <f ca="1">IF(C18="","",SUMIF(Jurnal!R:R,C18,Jurnal!Y:Y)+SUMIF(Jurnal!R:R,C18,Jurnal!AE:AE)+SUMIF(Jurnal!R:R,C18,Jurnal!AK:AK)+SUMIF(Jurnal!R:R,C18,Jurnal!AQ:AQ))</f>
        <v>160</v>
      </c>
      <c r="I18" s="17">
        <f t="shared" ca="1" si="9"/>
        <v>18</v>
      </c>
      <c r="J18" s="16">
        <f t="shared" ca="1" si="10"/>
        <v>20</v>
      </c>
      <c r="K18" s="27" t="str">
        <f t="shared" ca="1" si="11"/>
        <v>P</v>
      </c>
      <c r="L18" s="36"/>
      <c r="M18" s="18">
        <f t="shared" si="16"/>
        <v>9</v>
      </c>
      <c r="N18" s="16" t="str">
        <f t="shared" ca="1" si="12"/>
        <v>Jam tangan Hello Kitty</v>
      </c>
      <c r="O18" s="16">
        <f t="shared" ca="1" si="13"/>
        <v>4361000</v>
      </c>
      <c r="P18" s="16">
        <f ca="1">IF(C18="","",SUMIF(Jurnal!R:R,C18,Jurnal!W:W))</f>
        <v>0</v>
      </c>
      <c r="Q18" s="16">
        <f ca="1">IF(C18="","",SUMIF(Jurnal!R:R,C18,Jurnal!AC:AC)+SUMIF(Jurnal!R:R,C18,Jurnal!AI:AI)+SUMIF(Jurnal!R:R,C18,Jurnal!AO:AO))</f>
        <v>3920000</v>
      </c>
      <c r="R18" s="16">
        <f t="shared" ca="1" si="14"/>
        <v>441000</v>
      </c>
      <c r="S18" s="1"/>
      <c r="T18" s="1"/>
    </row>
    <row r="19" spans="1:20" ht="18.75" customHeight="1" x14ac:dyDescent="0.35">
      <c r="A19" s="1"/>
      <c r="B19" s="18">
        <f t="shared" si="15"/>
        <v>10</v>
      </c>
      <c r="C19" s="20" t="str">
        <f ca="1">IF(TODAY()&gt;EXP,"0",IF(Produk!C15="","",Produk!C15))</f>
        <v>HM 010</v>
      </c>
      <c r="D19" s="16" t="str">
        <f t="shared" ca="1" si="6"/>
        <v>Kacamata anak warna-warni</v>
      </c>
      <c r="E19" s="20" t="str">
        <f t="shared" ca="1" si="7"/>
        <v>buah</v>
      </c>
      <c r="F19" s="16">
        <f t="shared" ca="1" si="8"/>
        <v>85</v>
      </c>
      <c r="G19" s="7">
        <f ca="1">IF(C19="","",SUMIF(Jurnal!R:R,C19,Jurnal!U:U)+SUMIF(Jurnal!R:R,C19,Jurnal!AP:AP))</f>
        <v>0</v>
      </c>
      <c r="H19" s="7">
        <f ca="1">IF(C19="","",SUMIF(Jurnal!R:R,C19,Jurnal!Y:Y)+SUMIF(Jurnal!R:R,C19,Jurnal!AE:AE)+SUMIF(Jurnal!R:R,C19,Jurnal!AK:AK)+SUMIF(Jurnal!R:R,C19,Jurnal!AQ:AQ))</f>
        <v>80</v>
      </c>
      <c r="I19" s="17">
        <f t="shared" ca="1" si="9"/>
        <v>5</v>
      </c>
      <c r="J19" s="16">
        <f t="shared" ca="1" si="10"/>
        <v>15</v>
      </c>
      <c r="K19" s="27" t="str">
        <f t="shared" ca="1" si="11"/>
        <v>P</v>
      </c>
      <c r="L19" s="36"/>
      <c r="M19" s="18">
        <f t="shared" si="16"/>
        <v>10</v>
      </c>
      <c r="N19" s="16" t="str">
        <f t="shared" ca="1" si="12"/>
        <v>Kacamata anak warna-warni</v>
      </c>
      <c r="O19" s="16">
        <f t="shared" ca="1" si="13"/>
        <v>1572500</v>
      </c>
      <c r="P19" s="16">
        <f ca="1">IF(C19="","",SUMIF(Jurnal!R:R,C19,Jurnal!W:W))</f>
        <v>0</v>
      </c>
      <c r="Q19" s="16">
        <f ca="1">IF(C19="","",SUMIF(Jurnal!R:R,C19,Jurnal!AC:AC)+SUMIF(Jurnal!R:R,C19,Jurnal!AI:AI)+SUMIF(Jurnal!R:R,C19,Jurnal!AO:AO))</f>
        <v>1480000</v>
      </c>
      <c r="R19" s="16">
        <f t="shared" ca="1" si="14"/>
        <v>92500</v>
      </c>
      <c r="S19" s="1"/>
      <c r="T19" s="1"/>
    </row>
    <row r="20" spans="1:20" ht="18.75" customHeight="1" x14ac:dyDescent="0.35">
      <c r="A20" s="1"/>
      <c r="B20" s="18">
        <f t="shared" si="15"/>
        <v>11</v>
      </c>
      <c r="C20" s="20" t="str">
        <f ca="1">IF(TODAY()&gt;EXP,"0",IF(Produk!C16="","",Produk!C16))</f>
        <v>HM 011</v>
      </c>
      <c r="D20" s="16" t="str">
        <f t="shared" ca="1" si="6"/>
        <v>Mainan Edukasi Bayi</v>
      </c>
      <c r="E20" s="20" t="str">
        <f t="shared" ca="1" si="7"/>
        <v>buah</v>
      </c>
      <c r="F20" s="16">
        <f t="shared" ca="1" si="8"/>
        <v>50</v>
      </c>
      <c r="G20" s="7">
        <f ca="1">IF(C20="","",SUMIF(Jurnal!R:R,C20,Jurnal!U:U)+SUMIF(Jurnal!R:R,C20,Jurnal!AP:AP))</f>
        <v>0</v>
      </c>
      <c r="H20" s="7">
        <f ca="1">IF(C20="","",SUMIF(Jurnal!R:R,C20,Jurnal!Y:Y)+SUMIF(Jurnal!R:R,C20,Jurnal!AE:AE)+SUMIF(Jurnal!R:R,C20,Jurnal!AK:AK)+SUMIF(Jurnal!R:R,C20,Jurnal!AQ:AQ))</f>
        <v>0</v>
      </c>
      <c r="I20" s="17">
        <f t="shared" ca="1" si="9"/>
        <v>50</v>
      </c>
      <c r="J20" s="16">
        <f t="shared" ca="1" si="10"/>
        <v>10</v>
      </c>
      <c r="K20" s="27" t="str">
        <f t="shared" ca="1" si="11"/>
        <v/>
      </c>
      <c r="L20" s="36"/>
      <c r="M20" s="18">
        <f t="shared" si="16"/>
        <v>11</v>
      </c>
      <c r="N20" s="16" t="str">
        <f t="shared" ca="1" si="12"/>
        <v>Mainan Edukasi Bayi</v>
      </c>
      <c r="O20" s="16">
        <f t="shared" ca="1" si="13"/>
        <v>1750000</v>
      </c>
      <c r="P20" s="16">
        <f ca="1">IF(C20="","",SUMIF(Jurnal!R:R,C20,Jurnal!W:W))</f>
        <v>0</v>
      </c>
      <c r="Q20" s="16">
        <f ca="1">IF(C20="","",SUMIF(Jurnal!R:R,C20,Jurnal!AC:AC)+SUMIF(Jurnal!R:R,C20,Jurnal!AI:AI)+SUMIF(Jurnal!R:R,C20,Jurnal!AO:AO))</f>
        <v>0</v>
      </c>
      <c r="R20" s="16">
        <f t="shared" ca="1" si="14"/>
        <v>1750000</v>
      </c>
      <c r="S20" s="1"/>
      <c r="T20" s="1"/>
    </row>
    <row r="21" spans="1:20" ht="18.75" customHeight="1" x14ac:dyDescent="0.35">
      <c r="A21" s="1"/>
      <c r="B21" s="18">
        <f t="shared" si="15"/>
        <v>12</v>
      </c>
      <c r="C21" s="20" t="str">
        <f ca="1">IF(TODAY()&gt;EXP,"0",IF(Produk!C17="","",Produk!C17))</f>
        <v/>
      </c>
      <c r="D21" s="16" t="str">
        <f t="shared" ca="1" si="6"/>
        <v/>
      </c>
      <c r="E21" s="20" t="str">
        <f t="shared" ca="1" si="7"/>
        <v/>
      </c>
      <c r="F21" s="16" t="str">
        <f t="shared" ca="1" si="8"/>
        <v/>
      </c>
      <c r="G21" s="7" t="str">
        <f ca="1">IF(C21="","",SUMIF(Jurnal!R:R,C21,Jurnal!U:U)+SUMIF(Jurnal!R:R,C21,Jurnal!AP:AP))</f>
        <v/>
      </c>
      <c r="H21" s="7" t="str">
        <f ca="1">IF(C21="","",SUMIF(Jurnal!R:R,C21,Jurnal!Y:Y)+SUMIF(Jurnal!R:R,C21,Jurnal!AE:AE)+SUMIF(Jurnal!R:R,C21,Jurnal!AK:AK)+SUMIF(Jurnal!R:R,C21,Jurnal!AQ:AQ))</f>
        <v/>
      </c>
      <c r="I21" s="17" t="str">
        <f t="shared" ca="1" si="9"/>
        <v/>
      </c>
      <c r="J21" s="16" t="str">
        <f t="shared" ca="1" si="10"/>
        <v/>
      </c>
      <c r="K21" s="27" t="str">
        <f t="shared" ca="1" si="11"/>
        <v/>
      </c>
      <c r="L21" s="36"/>
      <c r="M21" s="18">
        <f t="shared" si="16"/>
        <v>12</v>
      </c>
      <c r="N21" s="16" t="str">
        <f t="shared" ca="1" si="12"/>
        <v/>
      </c>
      <c r="O21" s="16" t="str">
        <f t="shared" ca="1" si="13"/>
        <v/>
      </c>
      <c r="P21" s="16" t="str">
        <f ca="1">IF(C21="","",SUMIF(Jurnal!R:R,C21,Jurnal!W:W))</f>
        <v/>
      </c>
      <c r="Q21" s="16" t="str">
        <f ca="1">IF(C21="","",SUMIF(Jurnal!R:R,C21,Jurnal!AC:AC)+SUMIF(Jurnal!R:R,C21,Jurnal!AI:AI)+SUMIF(Jurnal!R:R,C21,Jurnal!AO:AO))</f>
        <v/>
      </c>
      <c r="R21" s="16" t="str">
        <f t="shared" ca="1" si="14"/>
        <v/>
      </c>
      <c r="S21" s="1"/>
      <c r="T21" s="1"/>
    </row>
    <row r="22" spans="1:20" ht="18.75" customHeight="1" x14ac:dyDescent="0.35">
      <c r="A22" s="1"/>
      <c r="B22" s="18">
        <f t="shared" si="15"/>
        <v>13</v>
      </c>
      <c r="C22" s="20" t="str">
        <f ca="1">IF(TODAY()&gt;EXP,"0",IF(Produk!C18="","",Produk!C18))</f>
        <v/>
      </c>
      <c r="D22" s="16" t="str">
        <f t="shared" ca="1" si="6"/>
        <v/>
      </c>
      <c r="E22" s="20" t="str">
        <f t="shared" ca="1" si="7"/>
        <v/>
      </c>
      <c r="F22" s="16" t="str">
        <f t="shared" ca="1" si="8"/>
        <v/>
      </c>
      <c r="G22" s="7" t="str">
        <f ca="1">IF(C22="","",SUMIF(Jurnal!R:R,C22,Jurnal!U:U)+SUMIF(Jurnal!R:R,C22,Jurnal!AP:AP))</f>
        <v/>
      </c>
      <c r="H22" s="7" t="str">
        <f ca="1">IF(C22="","",SUMIF(Jurnal!R:R,C22,Jurnal!Y:Y)+SUMIF(Jurnal!R:R,C22,Jurnal!AE:AE)+SUMIF(Jurnal!R:R,C22,Jurnal!AK:AK)+SUMIF(Jurnal!R:R,C22,Jurnal!AQ:AQ))</f>
        <v/>
      </c>
      <c r="I22" s="17" t="str">
        <f t="shared" ca="1" si="9"/>
        <v/>
      </c>
      <c r="J22" s="16" t="str">
        <f t="shared" ca="1" si="10"/>
        <v/>
      </c>
      <c r="K22" s="27" t="str">
        <f t="shared" ca="1" si="11"/>
        <v/>
      </c>
      <c r="L22" s="36"/>
      <c r="M22" s="18">
        <f t="shared" si="16"/>
        <v>13</v>
      </c>
      <c r="N22" s="16" t="str">
        <f t="shared" ca="1" si="12"/>
        <v/>
      </c>
      <c r="O22" s="16" t="str">
        <f t="shared" ca="1" si="13"/>
        <v/>
      </c>
      <c r="P22" s="16" t="str">
        <f ca="1">IF(C22="","",SUMIF(Jurnal!R:R,C22,Jurnal!W:W))</f>
        <v/>
      </c>
      <c r="Q22" s="16" t="str">
        <f ca="1">IF(C22="","",SUMIF(Jurnal!R:R,C22,Jurnal!AC:AC)+SUMIF(Jurnal!R:R,C22,Jurnal!AI:AI)+SUMIF(Jurnal!R:R,C22,Jurnal!AO:AO))</f>
        <v/>
      </c>
      <c r="R22" s="16" t="str">
        <f t="shared" ca="1" si="14"/>
        <v/>
      </c>
      <c r="S22" s="1"/>
      <c r="T22" s="1"/>
    </row>
    <row r="23" spans="1:20" ht="18.75" customHeight="1" x14ac:dyDescent="0.35">
      <c r="A23" s="1"/>
      <c r="B23" s="18">
        <f t="shared" si="15"/>
        <v>14</v>
      </c>
      <c r="C23" s="20" t="str">
        <f ca="1">IF(TODAY()&gt;EXP,"0",IF(Produk!C19="","",Produk!C19))</f>
        <v/>
      </c>
      <c r="D23" s="16" t="str">
        <f t="shared" ca="1" si="6"/>
        <v/>
      </c>
      <c r="E23" s="20" t="str">
        <f t="shared" ca="1" si="7"/>
        <v/>
      </c>
      <c r="F23" s="16" t="str">
        <f t="shared" ca="1" si="8"/>
        <v/>
      </c>
      <c r="G23" s="7" t="str">
        <f ca="1">IF(C23="","",SUMIF(Jurnal!R:R,C23,Jurnal!U:U)+SUMIF(Jurnal!R:R,C23,Jurnal!AP:AP))</f>
        <v/>
      </c>
      <c r="H23" s="7" t="str">
        <f ca="1">IF(C23="","",SUMIF(Jurnal!R:R,C23,Jurnal!Y:Y)+SUMIF(Jurnal!R:R,C23,Jurnal!AE:AE)+SUMIF(Jurnal!R:R,C23,Jurnal!AK:AK)+SUMIF(Jurnal!R:R,C23,Jurnal!AQ:AQ))</f>
        <v/>
      </c>
      <c r="I23" s="17" t="str">
        <f t="shared" ca="1" si="9"/>
        <v/>
      </c>
      <c r="J23" s="16" t="str">
        <f t="shared" ca="1" si="10"/>
        <v/>
      </c>
      <c r="K23" s="27" t="str">
        <f t="shared" ca="1" si="11"/>
        <v/>
      </c>
      <c r="L23" s="36"/>
      <c r="M23" s="18">
        <f t="shared" si="16"/>
        <v>14</v>
      </c>
      <c r="N23" s="16" t="str">
        <f t="shared" ca="1" si="12"/>
        <v/>
      </c>
      <c r="O23" s="16" t="str">
        <f t="shared" ca="1" si="13"/>
        <v/>
      </c>
      <c r="P23" s="16" t="str">
        <f ca="1">IF(C23="","",SUMIF(Jurnal!R:R,C23,Jurnal!W:W))</f>
        <v/>
      </c>
      <c r="Q23" s="16" t="str">
        <f ca="1">IF(C23="","",SUMIF(Jurnal!R:R,C23,Jurnal!AC:AC)+SUMIF(Jurnal!R:R,C23,Jurnal!AI:AI)+SUMIF(Jurnal!R:R,C23,Jurnal!AO:AO))</f>
        <v/>
      </c>
      <c r="R23" s="16" t="str">
        <f t="shared" ca="1" si="14"/>
        <v/>
      </c>
      <c r="S23" s="1"/>
      <c r="T23" s="1"/>
    </row>
    <row r="24" spans="1:20" ht="18.75" customHeight="1" x14ac:dyDescent="0.35">
      <c r="A24" s="1"/>
      <c r="B24" s="18">
        <f t="shared" si="15"/>
        <v>15</v>
      </c>
      <c r="C24" s="20" t="str">
        <f ca="1">IF(TODAY()&gt;EXP,"0",IF(Produk!C20="","",Produk!C20))</f>
        <v/>
      </c>
      <c r="D24" s="16" t="str">
        <f t="shared" ca="1" si="6"/>
        <v/>
      </c>
      <c r="E24" s="20" t="str">
        <f t="shared" ca="1" si="7"/>
        <v/>
      </c>
      <c r="F24" s="16" t="str">
        <f t="shared" ca="1" si="8"/>
        <v/>
      </c>
      <c r="G24" s="7" t="str">
        <f ca="1">IF(C24="","",SUMIF(Jurnal!R:R,C24,Jurnal!U:U)+SUMIF(Jurnal!R:R,C24,Jurnal!AP:AP))</f>
        <v/>
      </c>
      <c r="H24" s="7" t="str">
        <f ca="1">IF(C24="","",SUMIF(Jurnal!R:R,C24,Jurnal!Y:Y)+SUMIF(Jurnal!R:R,C24,Jurnal!AE:AE)+SUMIF(Jurnal!R:R,C24,Jurnal!AK:AK)+SUMIF(Jurnal!R:R,C24,Jurnal!AQ:AQ))</f>
        <v/>
      </c>
      <c r="I24" s="17" t="str">
        <f t="shared" ca="1" si="9"/>
        <v/>
      </c>
      <c r="J24" s="16" t="str">
        <f t="shared" ca="1" si="10"/>
        <v/>
      </c>
      <c r="K24" s="27" t="str">
        <f t="shared" ca="1" si="11"/>
        <v/>
      </c>
      <c r="L24" s="36"/>
      <c r="M24" s="18">
        <f t="shared" si="16"/>
        <v>15</v>
      </c>
      <c r="N24" s="16" t="str">
        <f t="shared" ca="1" si="12"/>
        <v/>
      </c>
      <c r="O24" s="16" t="str">
        <f t="shared" ca="1" si="13"/>
        <v/>
      </c>
      <c r="P24" s="16" t="str">
        <f ca="1">IF(C24="","",SUMIF(Jurnal!R:R,C24,Jurnal!W:W))</f>
        <v/>
      </c>
      <c r="Q24" s="16" t="str">
        <f ca="1">IF(C24="","",SUMIF(Jurnal!R:R,C24,Jurnal!AC:AC)+SUMIF(Jurnal!R:R,C24,Jurnal!AI:AI)+SUMIF(Jurnal!R:R,C24,Jurnal!AO:AO))</f>
        <v/>
      </c>
      <c r="R24" s="16" t="str">
        <f t="shared" ca="1" si="14"/>
        <v/>
      </c>
      <c r="S24" s="1"/>
      <c r="T24" s="1"/>
    </row>
    <row r="25" spans="1:20" ht="18.75" customHeight="1" x14ac:dyDescent="0.35">
      <c r="A25" s="1"/>
      <c r="B25" s="18">
        <f t="shared" si="15"/>
        <v>16</v>
      </c>
      <c r="C25" s="20" t="str">
        <f ca="1">IF(TODAY()&gt;EXP,"0",IF(Produk!C21="","",Produk!C21))</f>
        <v/>
      </c>
      <c r="D25" s="16" t="str">
        <f t="shared" ca="1" si="6"/>
        <v/>
      </c>
      <c r="E25" s="20" t="str">
        <f t="shared" ca="1" si="7"/>
        <v/>
      </c>
      <c r="F25" s="16" t="str">
        <f t="shared" ca="1" si="8"/>
        <v/>
      </c>
      <c r="G25" s="7" t="str">
        <f ca="1">IF(C25="","",SUMIF(Jurnal!R:R,C25,Jurnal!U:U)+SUMIF(Jurnal!R:R,C25,Jurnal!AP:AP))</f>
        <v/>
      </c>
      <c r="H25" s="7" t="str">
        <f ca="1">IF(C25="","",SUMIF(Jurnal!R:R,C25,Jurnal!Y:Y)+SUMIF(Jurnal!R:R,C25,Jurnal!AE:AE)+SUMIF(Jurnal!R:R,C25,Jurnal!AK:AK)+SUMIF(Jurnal!R:R,C25,Jurnal!AQ:AQ))</f>
        <v/>
      </c>
      <c r="I25" s="17" t="str">
        <f t="shared" ca="1" si="9"/>
        <v/>
      </c>
      <c r="J25" s="16" t="str">
        <f t="shared" ca="1" si="10"/>
        <v/>
      </c>
      <c r="K25" s="27" t="str">
        <f t="shared" ca="1" si="11"/>
        <v/>
      </c>
      <c r="L25" s="36"/>
      <c r="M25" s="18">
        <f t="shared" si="16"/>
        <v>16</v>
      </c>
      <c r="N25" s="16" t="str">
        <f t="shared" ca="1" si="12"/>
        <v/>
      </c>
      <c r="O25" s="16" t="str">
        <f t="shared" ca="1" si="13"/>
        <v/>
      </c>
      <c r="P25" s="16" t="str">
        <f ca="1">IF(C25="","",SUMIF(Jurnal!R:R,C25,Jurnal!W:W))</f>
        <v/>
      </c>
      <c r="Q25" s="16" t="str">
        <f ca="1">IF(C25="","",SUMIF(Jurnal!R:R,C25,Jurnal!AC:AC)+SUMIF(Jurnal!R:R,C25,Jurnal!AI:AI)+SUMIF(Jurnal!R:R,C25,Jurnal!AO:AO))</f>
        <v/>
      </c>
      <c r="R25" s="16" t="str">
        <f t="shared" ca="1" si="14"/>
        <v/>
      </c>
      <c r="S25" s="1"/>
      <c r="T25" s="1"/>
    </row>
    <row r="26" spans="1:20" ht="18.75" customHeight="1" x14ac:dyDescent="0.35">
      <c r="A26" s="1"/>
      <c r="B26" s="18">
        <f t="shared" si="15"/>
        <v>17</v>
      </c>
      <c r="C26" s="20" t="str">
        <f ca="1">IF(TODAY()&gt;EXP,"0",IF(Produk!C22="","",Produk!C22))</f>
        <v/>
      </c>
      <c r="D26" s="16" t="str">
        <f t="shared" ca="1" si="6"/>
        <v/>
      </c>
      <c r="E26" s="20" t="str">
        <f t="shared" ca="1" si="7"/>
        <v/>
      </c>
      <c r="F26" s="16" t="str">
        <f t="shared" ca="1" si="8"/>
        <v/>
      </c>
      <c r="G26" s="7" t="str">
        <f ca="1">IF(C26="","",SUMIF(Jurnal!R:R,C26,Jurnal!U:U)+SUMIF(Jurnal!R:R,C26,Jurnal!AP:AP))</f>
        <v/>
      </c>
      <c r="H26" s="7" t="str">
        <f ca="1">IF(C26="","",SUMIF(Jurnal!R:R,C26,Jurnal!Y:Y)+SUMIF(Jurnal!R:R,C26,Jurnal!AE:AE)+SUMIF(Jurnal!R:R,C26,Jurnal!AK:AK)+SUMIF(Jurnal!R:R,C26,Jurnal!AQ:AQ))</f>
        <v/>
      </c>
      <c r="I26" s="17" t="str">
        <f t="shared" ca="1" si="9"/>
        <v/>
      </c>
      <c r="J26" s="16" t="str">
        <f t="shared" ca="1" si="10"/>
        <v/>
      </c>
      <c r="K26" s="27" t="str">
        <f t="shared" ca="1" si="11"/>
        <v/>
      </c>
      <c r="L26" s="36"/>
      <c r="M26" s="18">
        <f t="shared" si="16"/>
        <v>17</v>
      </c>
      <c r="N26" s="16" t="str">
        <f t="shared" ca="1" si="12"/>
        <v/>
      </c>
      <c r="O26" s="16" t="str">
        <f t="shared" ca="1" si="13"/>
        <v/>
      </c>
      <c r="P26" s="16" t="str">
        <f ca="1">IF(C26="","",SUMIF(Jurnal!R:R,C26,Jurnal!W:W))</f>
        <v/>
      </c>
      <c r="Q26" s="16" t="str">
        <f ca="1">IF(C26="","",SUMIF(Jurnal!R:R,C26,Jurnal!AC:AC)+SUMIF(Jurnal!R:R,C26,Jurnal!AI:AI)+SUMIF(Jurnal!R:R,C26,Jurnal!AO:AO))</f>
        <v/>
      </c>
      <c r="R26" s="16" t="str">
        <f t="shared" ca="1" si="14"/>
        <v/>
      </c>
      <c r="S26" s="1"/>
      <c r="T26" s="1"/>
    </row>
    <row r="27" spans="1:20" ht="18.75" customHeight="1" x14ac:dyDescent="0.35">
      <c r="A27" s="1"/>
      <c r="B27" s="18">
        <f t="shared" si="15"/>
        <v>18</v>
      </c>
      <c r="C27" s="20" t="str">
        <f ca="1">IF(TODAY()&gt;EXP,"0",IF(Produk!C23="","",Produk!C23))</f>
        <v/>
      </c>
      <c r="D27" s="16" t="str">
        <f t="shared" ca="1" si="6"/>
        <v/>
      </c>
      <c r="E27" s="20" t="str">
        <f t="shared" ca="1" si="7"/>
        <v/>
      </c>
      <c r="F27" s="16" t="str">
        <f t="shared" ca="1" si="8"/>
        <v/>
      </c>
      <c r="G27" s="7" t="str">
        <f ca="1">IF(C27="","",SUMIF(Jurnal!R:R,C27,Jurnal!U:U)+SUMIF(Jurnal!R:R,C27,Jurnal!AP:AP))</f>
        <v/>
      </c>
      <c r="H27" s="7" t="str">
        <f ca="1">IF(C27="","",SUMIF(Jurnal!R:R,C27,Jurnal!Y:Y)+SUMIF(Jurnal!R:R,C27,Jurnal!AE:AE)+SUMIF(Jurnal!R:R,C27,Jurnal!AK:AK)+SUMIF(Jurnal!R:R,C27,Jurnal!AQ:AQ))</f>
        <v/>
      </c>
      <c r="I27" s="17" t="str">
        <f t="shared" ca="1" si="9"/>
        <v/>
      </c>
      <c r="J27" s="16" t="str">
        <f t="shared" ca="1" si="10"/>
        <v/>
      </c>
      <c r="K27" s="27" t="str">
        <f t="shared" ca="1" si="11"/>
        <v/>
      </c>
      <c r="L27" s="36"/>
      <c r="M27" s="18">
        <f t="shared" si="16"/>
        <v>18</v>
      </c>
      <c r="N27" s="16" t="str">
        <f t="shared" ca="1" si="12"/>
        <v/>
      </c>
      <c r="O27" s="16" t="str">
        <f t="shared" ca="1" si="13"/>
        <v/>
      </c>
      <c r="P27" s="16" t="str">
        <f ca="1">IF(C27="","",SUMIF(Jurnal!R:R,C27,Jurnal!W:W))</f>
        <v/>
      </c>
      <c r="Q27" s="16" t="str">
        <f ca="1">IF(C27="","",SUMIF(Jurnal!R:R,C27,Jurnal!AC:AC)+SUMIF(Jurnal!R:R,C27,Jurnal!AI:AI)+SUMIF(Jurnal!R:R,C27,Jurnal!AO:AO))</f>
        <v/>
      </c>
      <c r="R27" s="16" t="str">
        <f t="shared" ca="1" si="14"/>
        <v/>
      </c>
      <c r="S27" s="1"/>
      <c r="T27" s="1"/>
    </row>
    <row r="28" spans="1:20" ht="18.75" customHeight="1" x14ac:dyDescent="0.35">
      <c r="A28" s="1"/>
      <c r="B28" s="18">
        <f t="shared" si="15"/>
        <v>19</v>
      </c>
      <c r="C28" s="20" t="str">
        <f ca="1">IF(TODAY()&gt;EXP,"0",IF(Produk!C24="","",Produk!C24))</f>
        <v/>
      </c>
      <c r="D28" s="16" t="str">
        <f t="shared" ca="1" si="6"/>
        <v/>
      </c>
      <c r="E28" s="20" t="str">
        <f t="shared" ca="1" si="7"/>
        <v/>
      </c>
      <c r="F28" s="16" t="str">
        <f t="shared" ca="1" si="8"/>
        <v/>
      </c>
      <c r="G28" s="7" t="str">
        <f ca="1">IF(C28="","",SUMIF(Jurnal!R:R,C28,Jurnal!U:U)+SUMIF(Jurnal!R:R,C28,Jurnal!AP:AP))</f>
        <v/>
      </c>
      <c r="H28" s="7" t="str">
        <f ca="1">IF(C28="","",SUMIF(Jurnal!R:R,C28,Jurnal!Y:Y)+SUMIF(Jurnal!R:R,C28,Jurnal!AE:AE)+SUMIF(Jurnal!R:R,C28,Jurnal!AK:AK)+SUMIF(Jurnal!R:R,C28,Jurnal!AQ:AQ))</f>
        <v/>
      </c>
      <c r="I28" s="17" t="str">
        <f t="shared" ca="1" si="9"/>
        <v/>
      </c>
      <c r="J28" s="16" t="str">
        <f t="shared" ca="1" si="10"/>
        <v/>
      </c>
      <c r="K28" s="27" t="str">
        <f t="shared" ca="1" si="11"/>
        <v/>
      </c>
      <c r="L28" s="36"/>
      <c r="M28" s="18">
        <f t="shared" si="16"/>
        <v>19</v>
      </c>
      <c r="N28" s="16" t="str">
        <f t="shared" ca="1" si="12"/>
        <v/>
      </c>
      <c r="O28" s="16" t="str">
        <f t="shared" ca="1" si="13"/>
        <v/>
      </c>
      <c r="P28" s="16" t="str">
        <f ca="1">IF(C28="","",SUMIF(Jurnal!R:R,C28,Jurnal!W:W))</f>
        <v/>
      </c>
      <c r="Q28" s="16" t="str">
        <f ca="1">IF(C28="","",SUMIF(Jurnal!R:R,C28,Jurnal!AC:AC)+SUMIF(Jurnal!R:R,C28,Jurnal!AI:AI)+SUMIF(Jurnal!R:R,C28,Jurnal!AO:AO))</f>
        <v/>
      </c>
      <c r="R28" s="16" t="str">
        <f t="shared" ca="1" si="14"/>
        <v/>
      </c>
      <c r="S28" s="1"/>
      <c r="T28" s="1"/>
    </row>
    <row r="29" spans="1:20" ht="18.75" customHeight="1" x14ac:dyDescent="0.35">
      <c r="A29" s="1"/>
      <c r="B29" s="18">
        <f t="shared" si="15"/>
        <v>20</v>
      </c>
      <c r="C29" s="20" t="str">
        <f ca="1">IF(TODAY()&gt;EXP,"0",IF(Produk!C25="","",Produk!C25))</f>
        <v/>
      </c>
      <c r="D29" s="16" t="str">
        <f t="shared" ca="1" si="6"/>
        <v/>
      </c>
      <c r="E29" s="20" t="str">
        <f t="shared" ca="1" si="7"/>
        <v/>
      </c>
      <c r="F29" s="16" t="str">
        <f t="shared" ca="1" si="8"/>
        <v/>
      </c>
      <c r="G29" s="7" t="str">
        <f ca="1">IF(C29="","",SUMIF(Jurnal!R:R,C29,Jurnal!U:U)+SUMIF(Jurnal!R:R,C29,Jurnal!AP:AP))</f>
        <v/>
      </c>
      <c r="H29" s="7" t="str">
        <f ca="1">IF(C29="","",SUMIF(Jurnal!R:R,C29,Jurnal!Y:Y)+SUMIF(Jurnal!R:R,C29,Jurnal!AE:AE)+SUMIF(Jurnal!R:R,C29,Jurnal!AK:AK)+SUMIF(Jurnal!R:R,C29,Jurnal!AQ:AQ))</f>
        <v/>
      </c>
      <c r="I29" s="17" t="str">
        <f t="shared" ca="1" si="9"/>
        <v/>
      </c>
      <c r="J29" s="16" t="str">
        <f t="shared" ca="1" si="10"/>
        <v/>
      </c>
      <c r="K29" s="27" t="str">
        <f t="shared" ca="1" si="11"/>
        <v/>
      </c>
      <c r="L29" s="36"/>
      <c r="M29" s="18">
        <f t="shared" si="16"/>
        <v>20</v>
      </c>
      <c r="N29" s="16" t="str">
        <f t="shared" ca="1" si="12"/>
        <v/>
      </c>
      <c r="O29" s="16" t="str">
        <f t="shared" ca="1" si="13"/>
        <v/>
      </c>
      <c r="P29" s="16" t="str">
        <f ca="1">IF(C29="","",SUMIF(Jurnal!R:R,C29,Jurnal!W:W))</f>
        <v/>
      </c>
      <c r="Q29" s="16" t="str">
        <f ca="1">IF(C29="","",SUMIF(Jurnal!R:R,C29,Jurnal!AC:AC)+SUMIF(Jurnal!R:R,C29,Jurnal!AI:AI)+SUMIF(Jurnal!R:R,C29,Jurnal!AO:AO))</f>
        <v/>
      </c>
      <c r="R29" s="16" t="str">
        <f t="shared" ca="1" si="14"/>
        <v/>
      </c>
      <c r="S29" s="1"/>
      <c r="T29" s="1"/>
    </row>
    <row r="30" spans="1:20" ht="18.75" customHeight="1" x14ac:dyDescent="0.35">
      <c r="A30" s="1"/>
      <c r="B30" s="18">
        <f t="shared" si="15"/>
        <v>21</v>
      </c>
      <c r="C30" s="20" t="str">
        <f ca="1">IF(TODAY()&gt;EXP,"0",IF(Produk!C26="","",Produk!C26))</f>
        <v/>
      </c>
      <c r="D30" s="16" t="str">
        <f t="shared" ca="1" si="6"/>
        <v/>
      </c>
      <c r="E30" s="20" t="str">
        <f t="shared" ca="1" si="7"/>
        <v/>
      </c>
      <c r="F30" s="16" t="str">
        <f t="shared" ca="1" si="8"/>
        <v/>
      </c>
      <c r="G30" s="7" t="str">
        <f ca="1">IF(C30="","",SUMIF(Jurnal!R:R,C30,Jurnal!U:U)+SUMIF(Jurnal!R:R,C30,Jurnal!AP:AP))</f>
        <v/>
      </c>
      <c r="H30" s="7" t="str">
        <f ca="1">IF(C30="","",SUMIF(Jurnal!R:R,C30,Jurnal!Y:Y)+SUMIF(Jurnal!R:R,C30,Jurnal!AE:AE)+SUMIF(Jurnal!R:R,C30,Jurnal!AK:AK)+SUMIF(Jurnal!R:R,C30,Jurnal!AQ:AQ))</f>
        <v/>
      </c>
      <c r="I30" s="17" t="str">
        <f t="shared" ca="1" si="9"/>
        <v/>
      </c>
      <c r="J30" s="16" t="str">
        <f t="shared" ca="1" si="10"/>
        <v/>
      </c>
      <c r="K30" s="27" t="str">
        <f t="shared" ca="1" si="11"/>
        <v/>
      </c>
      <c r="L30" s="36"/>
      <c r="M30" s="18">
        <f t="shared" si="16"/>
        <v>21</v>
      </c>
      <c r="N30" s="16" t="str">
        <f t="shared" ca="1" si="12"/>
        <v/>
      </c>
      <c r="O30" s="16" t="str">
        <f t="shared" ca="1" si="13"/>
        <v/>
      </c>
      <c r="P30" s="16" t="str">
        <f ca="1">IF(C30="","",SUMIF(Jurnal!R:R,C30,Jurnal!W:W))</f>
        <v/>
      </c>
      <c r="Q30" s="16" t="str">
        <f ca="1">IF(C30="","",SUMIF(Jurnal!R:R,C30,Jurnal!AC:AC)+SUMIF(Jurnal!R:R,C30,Jurnal!AI:AI)+SUMIF(Jurnal!R:R,C30,Jurnal!AO:AO))</f>
        <v/>
      </c>
      <c r="R30" s="16" t="str">
        <f t="shared" ca="1" si="14"/>
        <v/>
      </c>
      <c r="S30" s="1"/>
      <c r="T30" s="1"/>
    </row>
    <row r="31" spans="1:20" ht="18.75" customHeight="1" x14ac:dyDescent="0.35">
      <c r="A31" s="1"/>
      <c r="B31" s="18">
        <f t="shared" si="15"/>
        <v>22</v>
      </c>
      <c r="C31" s="20" t="str">
        <f ca="1">IF(TODAY()&gt;EXP,"0",IF(Produk!C27="","",Produk!C27))</f>
        <v/>
      </c>
      <c r="D31" s="16" t="str">
        <f t="shared" ca="1" si="6"/>
        <v/>
      </c>
      <c r="E31" s="20" t="str">
        <f t="shared" ca="1" si="7"/>
        <v/>
      </c>
      <c r="F31" s="16" t="str">
        <f t="shared" ca="1" si="8"/>
        <v/>
      </c>
      <c r="G31" s="7" t="str">
        <f ca="1">IF(C31="","",SUMIF(Jurnal!R:R,C31,Jurnal!U:U)+SUMIF(Jurnal!R:R,C31,Jurnal!AP:AP))</f>
        <v/>
      </c>
      <c r="H31" s="7" t="str">
        <f ca="1">IF(C31="","",SUMIF(Jurnal!R:R,C31,Jurnal!Y:Y)+SUMIF(Jurnal!R:R,C31,Jurnal!AE:AE)+SUMIF(Jurnal!R:R,C31,Jurnal!AK:AK)+SUMIF(Jurnal!R:R,C31,Jurnal!AQ:AQ))</f>
        <v/>
      </c>
      <c r="I31" s="17" t="str">
        <f t="shared" ca="1" si="9"/>
        <v/>
      </c>
      <c r="J31" s="16" t="str">
        <f t="shared" ca="1" si="10"/>
        <v/>
      </c>
      <c r="K31" s="27" t="str">
        <f t="shared" ca="1" si="11"/>
        <v/>
      </c>
      <c r="L31" s="36"/>
      <c r="M31" s="18">
        <f t="shared" si="16"/>
        <v>22</v>
      </c>
      <c r="N31" s="16" t="str">
        <f t="shared" ca="1" si="12"/>
        <v/>
      </c>
      <c r="O31" s="16" t="str">
        <f t="shared" ca="1" si="13"/>
        <v/>
      </c>
      <c r="P31" s="16" t="str">
        <f ca="1">IF(C31="","",SUMIF(Jurnal!R:R,C31,Jurnal!W:W))</f>
        <v/>
      </c>
      <c r="Q31" s="16" t="str">
        <f ca="1">IF(C31="","",SUMIF(Jurnal!R:R,C31,Jurnal!AC:AC)+SUMIF(Jurnal!R:R,C31,Jurnal!AI:AI)+SUMIF(Jurnal!R:R,C31,Jurnal!AO:AO))</f>
        <v/>
      </c>
      <c r="R31" s="16" t="str">
        <f t="shared" ca="1" si="14"/>
        <v/>
      </c>
      <c r="S31" s="1"/>
      <c r="T31" s="1"/>
    </row>
    <row r="32" spans="1:20" ht="18.75" customHeight="1" x14ac:dyDescent="0.35">
      <c r="A32" s="1"/>
      <c r="B32" s="18">
        <f t="shared" si="15"/>
        <v>23</v>
      </c>
      <c r="C32" s="20" t="str">
        <f ca="1">IF(TODAY()&gt;EXP,"0",IF(Produk!C28="","",Produk!C28))</f>
        <v/>
      </c>
      <c r="D32" s="16" t="str">
        <f t="shared" ca="1" si="6"/>
        <v/>
      </c>
      <c r="E32" s="20" t="str">
        <f t="shared" ca="1" si="7"/>
        <v/>
      </c>
      <c r="F32" s="16" t="str">
        <f t="shared" ca="1" si="8"/>
        <v/>
      </c>
      <c r="G32" s="7" t="str">
        <f ca="1">IF(C32="","",SUMIF(Jurnal!R:R,C32,Jurnal!U:U)+SUMIF(Jurnal!R:R,C32,Jurnal!AP:AP))</f>
        <v/>
      </c>
      <c r="H32" s="7" t="str">
        <f ca="1">IF(C32="","",SUMIF(Jurnal!R:R,C32,Jurnal!Y:Y)+SUMIF(Jurnal!R:R,C32,Jurnal!AE:AE)+SUMIF(Jurnal!R:R,C32,Jurnal!AK:AK)+SUMIF(Jurnal!R:R,C32,Jurnal!AQ:AQ))</f>
        <v/>
      </c>
      <c r="I32" s="17" t="str">
        <f t="shared" ca="1" si="9"/>
        <v/>
      </c>
      <c r="J32" s="16" t="str">
        <f t="shared" ca="1" si="10"/>
        <v/>
      </c>
      <c r="K32" s="27" t="str">
        <f t="shared" ca="1" si="11"/>
        <v/>
      </c>
      <c r="L32" s="36"/>
      <c r="M32" s="18">
        <f t="shared" si="16"/>
        <v>23</v>
      </c>
      <c r="N32" s="16" t="str">
        <f t="shared" ca="1" si="12"/>
        <v/>
      </c>
      <c r="O32" s="16" t="str">
        <f t="shared" ca="1" si="13"/>
        <v/>
      </c>
      <c r="P32" s="16" t="str">
        <f ca="1">IF(C32="","",SUMIF(Jurnal!R:R,C32,Jurnal!W:W))</f>
        <v/>
      </c>
      <c r="Q32" s="16" t="str">
        <f ca="1">IF(C32="","",SUMIF(Jurnal!R:R,C32,Jurnal!AC:AC)+SUMIF(Jurnal!R:R,C32,Jurnal!AI:AI)+SUMIF(Jurnal!R:R,C32,Jurnal!AO:AO))</f>
        <v/>
      </c>
      <c r="R32" s="16" t="str">
        <f t="shared" ca="1" si="14"/>
        <v/>
      </c>
      <c r="S32" s="1"/>
      <c r="T32" s="1"/>
    </row>
    <row r="33" spans="1:20" ht="18.75" customHeight="1" x14ac:dyDescent="0.35">
      <c r="A33" s="1"/>
      <c r="B33" s="18">
        <f t="shared" si="15"/>
        <v>24</v>
      </c>
      <c r="C33" s="20" t="str">
        <f ca="1">IF(TODAY()&gt;EXP,"0",IF(Produk!C29="","",Produk!C29))</f>
        <v/>
      </c>
      <c r="D33" s="16" t="str">
        <f t="shared" ca="1" si="6"/>
        <v/>
      </c>
      <c r="E33" s="20" t="str">
        <f t="shared" ca="1" si="7"/>
        <v/>
      </c>
      <c r="F33" s="16" t="str">
        <f t="shared" ca="1" si="8"/>
        <v/>
      </c>
      <c r="G33" s="7" t="str">
        <f ca="1">IF(C33="","",SUMIF(Jurnal!R:R,C33,Jurnal!U:U)+SUMIF(Jurnal!R:R,C33,Jurnal!AP:AP))</f>
        <v/>
      </c>
      <c r="H33" s="7" t="str">
        <f ca="1">IF(C33="","",SUMIF(Jurnal!R:R,C33,Jurnal!Y:Y)+SUMIF(Jurnal!R:R,C33,Jurnal!AE:AE)+SUMIF(Jurnal!R:R,C33,Jurnal!AK:AK)+SUMIF(Jurnal!R:R,C33,Jurnal!AQ:AQ))</f>
        <v/>
      </c>
      <c r="I33" s="17" t="str">
        <f t="shared" ca="1" si="9"/>
        <v/>
      </c>
      <c r="J33" s="16" t="str">
        <f t="shared" ca="1" si="10"/>
        <v/>
      </c>
      <c r="K33" s="27" t="str">
        <f t="shared" ca="1" si="11"/>
        <v/>
      </c>
      <c r="L33" s="36"/>
      <c r="M33" s="18">
        <f t="shared" si="16"/>
        <v>24</v>
      </c>
      <c r="N33" s="16" t="str">
        <f t="shared" ca="1" si="12"/>
        <v/>
      </c>
      <c r="O33" s="16" t="str">
        <f t="shared" ca="1" si="13"/>
        <v/>
      </c>
      <c r="P33" s="16" t="str">
        <f ca="1">IF(C33="","",SUMIF(Jurnal!R:R,C33,Jurnal!W:W))</f>
        <v/>
      </c>
      <c r="Q33" s="16" t="str">
        <f ca="1">IF(C33="","",SUMIF(Jurnal!R:R,C33,Jurnal!AC:AC)+SUMIF(Jurnal!R:R,C33,Jurnal!AI:AI)+SUMIF(Jurnal!R:R,C33,Jurnal!AO:AO))</f>
        <v/>
      </c>
      <c r="R33" s="16" t="str">
        <f t="shared" ca="1" si="14"/>
        <v/>
      </c>
      <c r="S33" s="1"/>
      <c r="T33" s="1"/>
    </row>
    <row r="34" spans="1:20" ht="18.75" customHeight="1" x14ac:dyDescent="0.35">
      <c r="A34" s="1"/>
      <c r="B34" s="18">
        <f t="shared" si="15"/>
        <v>25</v>
      </c>
      <c r="C34" s="20" t="str">
        <f ca="1">IF(TODAY()&gt;EXP,"0",IF(Produk!C30="","",Produk!C30))</f>
        <v/>
      </c>
      <c r="D34" s="16" t="str">
        <f t="shared" ca="1" si="6"/>
        <v/>
      </c>
      <c r="E34" s="20" t="str">
        <f t="shared" ca="1" si="7"/>
        <v/>
      </c>
      <c r="F34" s="16" t="str">
        <f t="shared" ca="1" si="8"/>
        <v/>
      </c>
      <c r="G34" s="7" t="str">
        <f ca="1">IF(C34="","",SUMIF(Jurnal!R:R,C34,Jurnal!U:U)+SUMIF(Jurnal!R:R,C34,Jurnal!AP:AP))</f>
        <v/>
      </c>
      <c r="H34" s="7" t="str">
        <f ca="1">IF(C34="","",SUMIF(Jurnal!R:R,C34,Jurnal!Y:Y)+SUMIF(Jurnal!R:R,C34,Jurnal!AE:AE)+SUMIF(Jurnal!R:R,C34,Jurnal!AK:AK)+SUMIF(Jurnal!R:R,C34,Jurnal!AQ:AQ))</f>
        <v/>
      </c>
      <c r="I34" s="17" t="str">
        <f t="shared" ca="1" si="9"/>
        <v/>
      </c>
      <c r="J34" s="16" t="str">
        <f t="shared" ca="1" si="10"/>
        <v/>
      </c>
      <c r="K34" s="27" t="str">
        <f t="shared" ca="1" si="11"/>
        <v/>
      </c>
      <c r="L34" s="36"/>
      <c r="M34" s="18">
        <f t="shared" si="16"/>
        <v>25</v>
      </c>
      <c r="N34" s="16" t="str">
        <f t="shared" ca="1" si="12"/>
        <v/>
      </c>
      <c r="O34" s="16" t="str">
        <f t="shared" ca="1" si="13"/>
        <v/>
      </c>
      <c r="P34" s="16" t="str">
        <f ca="1">IF(C34="","",SUMIF(Jurnal!R:R,C34,Jurnal!W:W))</f>
        <v/>
      </c>
      <c r="Q34" s="16" t="str">
        <f ca="1">IF(C34="","",SUMIF(Jurnal!R:R,C34,Jurnal!AC:AC)+SUMIF(Jurnal!R:R,C34,Jurnal!AI:AI)+SUMIF(Jurnal!R:R,C34,Jurnal!AO:AO))</f>
        <v/>
      </c>
      <c r="R34" s="16" t="str">
        <f t="shared" ca="1" si="14"/>
        <v/>
      </c>
      <c r="S34" s="1"/>
      <c r="T34" s="1"/>
    </row>
    <row r="35" spans="1:20" ht="18.75" customHeight="1" x14ac:dyDescent="0.35">
      <c r="A35" s="1"/>
      <c r="B35" s="18">
        <f t="shared" si="15"/>
        <v>26</v>
      </c>
      <c r="C35" s="20" t="str">
        <f ca="1">IF(TODAY()&gt;EXP,"0",IF(Produk!C31="","",Produk!C31))</f>
        <v/>
      </c>
      <c r="D35" s="16" t="str">
        <f t="shared" ca="1" si="6"/>
        <v/>
      </c>
      <c r="E35" s="20" t="str">
        <f t="shared" ca="1" si="7"/>
        <v/>
      </c>
      <c r="F35" s="16" t="str">
        <f t="shared" ca="1" si="8"/>
        <v/>
      </c>
      <c r="G35" s="7" t="str">
        <f ca="1">IF(C35="","",SUMIF(Jurnal!R:R,C35,Jurnal!U:U)+SUMIF(Jurnal!R:R,C35,Jurnal!AP:AP))</f>
        <v/>
      </c>
      <c r="H35" s="7" t="str">
        <f ca="1">IF(C35="","",SUMIF(Jurnal!R:R,C35,Jurnal!Y:Y)+SUMIF(Jurnal!R:R,C35,Jurnal!AE:AE)+SUMIF(Jurnal!R:R,C35,Jurnal!AK:AK)+SUMIF(Jurnal!R:R,C35,Jurnal!AQ:AQ))</f>
        <v/>
      </c>
      <c r="I35" s="17" t="str">
        <f t="shared" ca="1" si="9"/>
        <v/>
      </c>
      <c r="J35" s="16" t="str">
        <f t="shared" ca="1" si="10"/>
        <v/>
      </c>
      <c r="K35" s="27" t="str">
        <f t="shared" ca="1" si="11"/>
        <v/>
      </c>
      <c r="L35" s="36"/>
      <c r="M35" s="18">
        <f t="shared" si="16"/>
        <v>26</v>
      </c>
      <c r="N35" s="16" t="str">
        <f t="shared" ca="1" si="12"/>
        <v/>
      </c>
      <c r="O35" s="16" t="str">
        <f t="shared" ca="1" si="13"/>
        <v/>
      </c>
      <c r="P35" s="16" t="str">
        <f ca="1">IF(C35="","",SUMIF(Jurnal!R:R,C35,Jurnal!W:W))</f>
        <v/>
      </c>
      <c r="Q35" s="16" t="str">
        <f ca="1">IF(C35="","",SUMIF(Jurnal!R:R,C35,Jurnal!AC:AC)+SUMIF(Jurnal!R:R,C35,Jurnal!AI:AI)+SUMIF(Jurnal!R:R,C35,Jurnal!AO:AO))</f>
        <v/>
      </c>
      <c r="R35" s="16" t="str">
        <f t="shared" ca="1" si="14"/>
        <v/>
      </c>
      <c r="S35" s="1"/>
      <c r="T35" s="1"/>
    </row>
    <row r="36" spans="1:20" ht="18.75" customHeight="1" x14ac:dyDescent="0.35">
      <c r="A36" s="1"/>
      <c r="B36" s="18">
        <f t="shared" si="15"/>
        <v>27</v>
      </c>
      <c r="C36" s="20" t="str">
        <f ca="1">IF(TODAY()&gt;EXP,"0",IF(Produk!C32="","",Produk!C32))</f>
        <v/>
      </c>
      <c r="D36" s="16" t="str">
        <f t="shared" ca="1" si="6"/>
        <v/>
      </c>
      <c r="E36" s="20" t="str">
        <f t="shared" ca="1" si="7"/>
        <v/>
      </c>
      <c r="F36" s="16" t="str">
        <f t="shared" ca="1" si="8"/>
        <v/>
      </c>
      <c r="G36" s="7" t="str">
        <f ca="1">IF(C36="","",SUMIF(Jurnal!R:R,C36,Jurnal!U:U)+SUMIF(Jurnal!R:R,C36,Jurnal!AP:AP))</f>
        <v/>
      </c>
      <c r="H36" s="7" t="str">
        <f ca="1">IF(C36="","",SUMIF(Jurnal!R:R,C36,Jurnal!Y:Y)+SUMIF(Jurnal!R:R,C36,Jurnal!AE:AE)+SUMIF(Jurnal!R:R,C36,Jurnal!AK:AK)+SUMIF(Jurnal!R:R,C36,Jurnal!AQ:AQ))</f>
        <v/>
      </c>
      <c r="I36" s="17" t="str">
        <f t="shared" ca="1" si="9"/>
        <v/>
      </c>
      <c r="J36" s="16" t="str">
        <f t="shared" ca="1" si="10"/>
        <v/>
      </c>
      <c r="K36" s="27" t="str">
        <f t="shared" ca="1" si="11"/>
        <v/>
      </c>
      <c r="L36" s="36"/>
      <c r="M36" s="18">
        <f t="shared" si="16"/>
        <v>27</v>
      </c>
      <c r="N36" s="16" t="str">
        <f t="shared" ca="1" si="12"/>
        <v/>
      </c>
      <c r="O36" s="16" t="str">
        <f t="shared" ca="1" si="13"/>
        <v/>
      </c>
      <c r="P36" s="16" t="str">
        <f ca="1">IF(C36="","",SUMIF(Jurnal!R:R,C36,Jurnal!W:W))</f>
        <v/>
      </c>
      <c r="Q36" s="16" t="str">
        <f ca="1">IF(C36="","",SUMIF(Jurnal!R:R,C36,Jurnal!AC:AC)+SUMIF(Jurnal!R:R,C36,Jurnal!AI:AI)+SUMIF(Jurnal!R:R,C36,Jurnal!AO:AO))</f>
        <v/>
      </c>
      <c r="R36" s="16" t="str">
        <f t="shared" ca="1" si="14"/>
        <v/>
      </c>
      <c r="S36" s="1"/>
      <c r="T36" s="1"/>
    </row>
    <row r="37" spans="1:20" ht="18.75" customHeight="1" x14ac:dyDescent="0.35">
      <c r="A37" s="1"/>
      <c r="B37" s="18">
        <f t="shared" si="15"/>
        <v>28</v>
      </c>
      <c r="C37" s="20" t="str">
        <f ca="1">IF(TODAY()&gt;EXP,"0",IF(Produk!C33="","",Produk!C33))</f>
        <v/>
      </c>
      <c r="D37" s="16" t="str">
        <f t="shared" ca="1" si="6"/>
        <v/>
      </c>
      <c r="E37" s="20" t="str">
        <f t="shared" ca="1" si="7"/>
        <v/>
      </c>
      <c r="F37" s="16" t="str">
        <f t="shared" ca="1" si="8"/>
        <v/>
      </c>
      <c r="G37" s="7" t="str">
        <f ca="1">IF(C37="","",SUMIF(Jurnal!R:R,C37,Jurnal!U:U)+SUMIF(Jurnal!R:R,C37,Jurnal!AP:AP))</f>
        <v/>
      </c>
      <c r="H37" s="7" t="str">
        <f ca="1">IF(C37="","",SUMIF(Jurnal!R:R,C37,Jurnal!Y:Y)+SUMIF(Jurnal!R:R,C37,Jurnal!AE:AE)+SUMIF(Jurnal!R:R,C37,Jurnal!AK:AK)+SUMIF(Jurnal!R:R,C37,Jurnal!AQ:AQ))</f>
        <v/>
      </c>
      <c r="I37" s="17" t="str">
        <f t="shared" ca="1" si="9"/>
        <v/>
      </c>
      <c r="J37" s="16" t="str">
        <f t="shared" ca="1" si="10"/>
        <v/>
      </c>
      <c r="K37" s="27" t="str">
        <f t="shared" ca="1" si="11"/>
        <v/>
      </c>
      <c r="L37" s="36"/>
      <c r="M37" s="18">
        <f t="shared" si="16"/>
        <v>28</v>
      </c>
      <c r="N37" s="16" t="str">
        <f t="shared" ca="1" si="12"/>
        <v/>
      </c>
      <c r="O37" s="16" t="str">
        <f t="shared" ca="1" si="13"/>
        <v/>
      </c>
      <c r="P37" s="16" t="str">
        <f ca="1">IF(C37="","",SUMIF(Jurnal!R:R,C37,Jurnal!W:W))</f>
        <v/>
      </c>
      <c r="Q37" s="16" t="str">
        <f ca="1">IF(C37="","",SUMIF(Jurnal!R:R,C37,Jurnal!AC:AC)+SUMIF(Jurnal!R:R,C37,Jurnal!AI:AI)+SUMIF(Jurnal!R:R,C37,Jurnal!AO:AO))</f>
        <v/>
      </c>
      <c r="R37" s="16" t="str">
        <f t="shared" ca="1" si="14"/>
        <v/>
      </c>
      <c r="S37" s="1"/>
      <c r="T37" s="1"/>
    </row>
    <row r="38" spans="1:20" ht="18.75" customHeight="1" x14ac:dyDescent="0.35">
      <c r="A38" s="1"/>
      <c r="B38" s="18">
        <f t="shared" si="15"/>
        <v>29</v>
      </c>
      <c r="C38" s="20" t="str">
        <f ca="1">IF(TODAY()&gt;EXP,"0",IF(Produk!C34="","",Produk!C34))</f>
        <v/>
      </c>
      <c r="D38" s="16" t="str">
        <f t="shared" ca="1" si="6"/>
        <v/>
      </c>
      <c r="E38" s="20" t="str">
        <f t="shared" ca="1" si="7"/>
        <v/>
      </c>
      <c r="F38" s="16" t="str">
        <f t="shared" ca="1" si="8"/>
        <v/>
      </c>
      <c r="G38" s="7" t="str">
        <f ca="1">IF(C38="","",SUMIF(Jurnal!R:R,C38,Jurnal!U:U)+SUMIF(Jurnal!R:R,C38,Jurnal!AP:AP))</f>
        <v/>
      </c>
      <c r="H38" s="7" t="str">
        <f ca="1">IF(C38="","",SUMIF(Jurnal!R:R,C38,Jurnal!Y:Y)+SUMIF(Jurnal!R:R,C38,Jurnal!AE:AE)+SUMIF(Jurnal!R:R,C38,Jurnal!AK:AK)+SUMIF(Jurnal!R:R,C38,Jurnal!AQ:AQ))</f>
        <v/>
      </c>
      <c r="I38" s="17" t="str">
        <f t="shared" ca="1" si="9"/>
        <v/>
      </c>
      <c r="J38" s="16" t="str">
        <f t="shared" ca="1" si="10"/>
        <v/>
      </c>
      <c r="K38" s="27" t="str">
        <f t="shared" ca="1" si="11"/>
        <v/>
      </c>
      <c r="L38" s="36"/>
      <c r="M38" s="18">
        <f t="shared" si="16"/>
        <v>29</v>
      </c>
      <c r="N38" s="16" t="str">
        <f t="shared" ca="1" si="12"/>
        <v/>
      </c>
      <c r="O38" s="16" t="str">
        <f t="shared" ca="1" si="13"/>
        <v/>
      </c>
      <c r="P38" s="16" t="str">
        <f ca="1">IF(C38="","",SUMIF(Jurnal!R:R,C38,Jurnal!W:W))</f>
        <v/>
      </c>
      <c r="Q38" s="16" t="str">
        <f ca="1">IF(C38="","",SUMIF(Jurnal!R:R,C38,Jurnal!AC:AC)+SUMIF(Jurnal!R:R,C38,Jurnal!AI:AI)+SUMIF(Jurnal!R:R,C38,Jurnal!AO:AO))</f>
        <v/>
      </c>
      <c r="R38" s="16" t="str">
        <f t="shared" ca="1" si="14"/>
        <v/>
      </c>
      <c r="S38" s="1"/>
      <c r="T38" s="1"/>
    </row>
    <row r="39" spans="1:20" ht="18.75" customHeight="1" x14ac:dyDescent="0.35">
      <c r="A39" s="1"/>
      <c r="B39" s="18">
        <f t="shared" si="15"/>
        <v>30</v>
      </c>
      <c r="C39" s="20" t="str">
        <f ca="1">IF(TODAY()&gt;EXP,"0",IF(Produk!C35="","",Produk!C35))</f>
        <v/>
      </c>
      <c r="D39" s="16" t="str">
        <f t="shared" ca="1" si="6"/>
        <v/>
      </c>
      <c r="E39" s="20" t="str">
        <f t="shared" ca="1" si="7"/>
        <v/>
      </c>
      <c r="F39" s="16" t="str">
        <f t="shared" ca="1" si="8"/>
        <v/>
      </c>
      <c r="G39" s="7" t="str">
        <f ca="1">IF(C39="","",SUMIF(Jurnal!R:R,C39,Jurnal!U:U)+SUMIF(Jurnal!R:R,C39,Jurnal!AP:AP))</f>
        <v/>
      </c>
      <c r="H39" s="7" t="str">
        <f ca="1">IF(C39="","",SUMIF(Jurnal!R:R,C39,Jurnal!Y:Y)+SUMIF(Jurnal!R:R,C39,Jurnal!AE:AE)+SUMIF(Jurnal!R:R,C39,Jurnal!AK:AK)+SUMIF(Jurnal!R:R,C39,Jurnal!AQ:AQ))</f>
        <v/>
      </c>
      <c r="I39" s="17" t="str">
        <f t="shared" ca="1" si="9"/>
        <v/>
      </c>
      <c r="J39" s="16" t="str">
        <f t="shared" ca="1" si="10"/>
        <v/>
      </c>
      <c r="K39" s="27" t="str">
        <f t="shared" ca="1" si="11"/>
        <v/>
      </c>
      <c r="L39" s="36"/>
      <c r="M39" s="18">
        <f t="shared" si="16"/>
        <v>30</v>
      </c>
      <c r="N39" s="16" t="str">
        <f t="shared" ca="1" si="12"/>
        <v/>
      </c>
      <c r="O39" s="16" t="str">
        <f t="shared" ca="1" si="13"/>
        <v/>
      </c>
      <c r="P39" s="16" t="str">
        <f ca="1">IF(C39="","",SUMIF(Jurnal!R:R,C39,Jurnal!W:W))</f>
        <v/>
      </c>
      <c r="Q39" s="16" t="str">
        <f ca="1">IF(C39="","",SUMIF(Jurnal!R:R,C39,Jurnal!AC:AC)+SUMIF(Jurnal!R:R,C39,Jurnal!AI:AI)+SUMIF(Jurnal!R:R,C39,Jurnal!AO:AO))</f>
        <v/>
      </c>
      <c r="R39" s="16" t="str">
        <f t="shared" ca="1" si="14"/>
        <v/>
      </c>
      <c r="S39" s="1"/>
      <c r="T39" s="1"/>
    </row>
    <row r="40" spans="1:20" ht="18.75" customHeight="1" x14ac:dyDescent="0.35">
      <c r="A40" s="1"/>
      <c r="B40" s="18">
        <f t="shared" si="15"/>
        <v>31</v>
      </c>
      <c r="C40" s="20" t="str">
        <f ca="1">IF(TODAY()&gt;EXP,"0",IF(Produk!C36="","",Produk!C36))</f>
        <v/>
      </c>
      <c r="D40" s="16" t="str">
        <f t="shared" ca="1" si="6"/>
        <v/>
      </c>
      <c r="E40" s="20" t="str">
        <f t="shared" ca="1" si="7"/>
        <v/>
      </c>
      <c r="F40" s="16" t="str">
        <f t="shared" ca="1" si="8"/>
        <v/>
      </c>
      <c r="G40" s="7" t="str">
        <f ca="1">IF(C40="","",SUMIF(Jurnal!R:R,C40,Jurnal!U:U)+SUMIF(Jurnal!R:R,C40,Jurnal!AP:AP))</f>
        <v/>
      </c>
      <c r="H40" s="7" t="str">
        <f ca="1">IF(C40="","",SUMIF(Jurnal!R:R,C40,Jurnal!Y:Y)+SUMIF(Jurnal!R:R,C40,Jurnal!AE:AE)+SUMIF(Jurnal!R:R,C40,Jurnal!AK:AK)+SUMIF(Jurnal!R:R,C40,Jurnal!AQ:AQ))</f>
        <v/>
      </c>
      <c r="I40" s="17" t="str">
        <f t="shared" ca="1" si="9"/>
        <v/>
      </c>
      <c r="J40" s="16" t="str">
        <f t="shared" ca="1" si="10"/>
        <v/>
      </c>
      <c r="K40" s="27" t="str">
        <f t="shared" ca="1" si="11"/>
        <v/>
      </c>
      <c r="L40" s="36"/>
      <c r="M40" s="18">
        <f t="shared" si="16"/>
        <v>31</v>
      </c>
      <c r="N40" s="16" t="str">
        <f t="shared" ca="1" si="12"/>
        <v/>
      </c>
      <c r="O40" s="16" t="str">
        <f t="shared" ca="1" si="13"/>
        <v/>
      </c>
      <c r="P40" s="16" t="str">
        <f ca="1">IF(C40="","",SUMIF(Jurnal!R:R,C40,Jurnal!W:W))</f>
        <v/>
      </c>
      <c r="Q40" s="16" t="str">
        <f ca="1">IF(C40="","",SUMIF(Jurnal!R:R,C40,Jurnal!AC:AC)+SUMIF(Jurnal!R:R,C40,Jurnal!AI:AI)+SUMIF(Jurnal!R:R,C40,Jurnal!AO:AO))</f>
        <v/>
      </c>
      <c r="R40" s="16" t="str">
        <f t="shared" ca="1" si="14"/>
        <v/>
      </c>
      <c r="S40" s="1"/>
      <c r="T40" s="1"/>
    </row>
    <row r="41" spans="1:20" ht="18.75" customHeight="1" x14ac:dyDescent="0.35">
      <c r="A41" s="1"/>
      <c r="B41" s="18">
        <f t="shared" si="15"/>
        <v>32</v>
      </c>
      <c r="C41" s="20" t="str">
        <f ca="1">IF(TODAY()&gt;EXP,"0",IF(Produk!C37="","",Produk!C37))</f>
        <v/>
      </c>
      <c r="D41" s="16" t="str">
        <f t="shared" ca="1" si="6"/>
        <v/>
      </c>
      <c r="E41" s="20" t="str">
        <f t="shared" ca="1" si="7"/>
        <v/>
      </c>
      <c r="F41" s="16" t="str">
        <f t="shared" ca="1" si="8"/>
        <v/>
      </c>
      <c r="G41" s="7" t="str">
        <f ca="1">IF(C41="","",SUMIF(Jurnal!R:R,C41,Jurnal!U:U)+SUMIF(Jurnal!R:R,C41,Jurnal!AP:AP))</f>
        <v/>
      </c>
      <c r="H41" s="7" t="str">
        <f ca="1">IF(C41="","",SUMIF(Jurnal!R:R,C41,Jurnal!Y:Y)+SUMIF(Jurnal!R:R,C41,Jurnal!AE:AE)+SUMIF(Jurnal!R:R,C41,Jurnal!AK:AK)+SUMIF(Jurnal!R:R,C41,Jurnal!AQ:AQ))</f>
        <v/>
      </c>
      <c r="I41" s="17" t="str">
        <f t="shared" ca="1" si="9"/>
        <v/>
      </c>
      <c r="J41" s="16" t="str">
        <f t="shared" ca="1" si="10"/>
        <v/>
      </c>
      <c r="K41" s="27" t="str">
        <f t="shared" ca="1" si="11"/>
        <v/>
      </c>
      <c r="L41" s="36"/>
      <c r="M41" s="18">
        <f t="shared" si="16"/>
        <v>32</v>
      </c>
      <c r="N41" s="16" t="str">
        <f t="shared" ca="1" si="12"/>
        <v/>
      </c>
      <c r="O41" s="16" t="str">
        <f t="shared" ca="1" si="13"/>
        <v/>
      </c>
      <c r="P41" s="16" t="str">
        <f ca="1">IF(C41="","",SUMIF(Jurnal!R:R,C41,Jurnal!W:W))</f>
        <v/>
      </c>
      <c r="Q41" s="16" t="str">
        <f ca="1">IF(C41="","",SUMIF(Jurnal!R:R,C41,Jurnal!AC:AC)+SUMIF(Jurnal!R:R,C41,Jurnal!AI:AI)+SUMIF(Jurnal!R:R,C41,Jurnal!AO:AO))</f>
        <v/>
      </c>
      <c r="R41" s="16" t="str">
        <f t="shared" ca="1" si="14"/>
        <v/>
      </c>
      <c r="S41" s="1"/>
      <c r="T41" s="1"/>
    </row>
    <row r="42" spans="1:20" ht="18.75" customHeight="1" x14ac:dyDescent="0.35">
      <c r="A42" s="1"/>
      <c r="B42" s="18">
        <f t="shared" si="15"/>
        <v>33</v>
      </c>
      <c r="C42" s="20" t="str">
        <f ca="1">IF(TODAY()&gt;EXP,"0",IF(Produk!C38="","",Produk!C38))</f>
        <v/>
      </c>
      <c r="D42" s="16" t="str">
        <f t="shared" ca="1" si="6"/>
        <v/>
      </c>
      <c r="E42" s="20" t="str">
        <f t="shared" ca="1" si="7"/>
        <v/>
      </c>
      <c r="F42" s="16" t="str">
        <f t="shared" ca="1" si="8"/>
        <v/>
      </c>
      <c r="G42" s="7" t="str">
        <f ca="1">IF(C42="","",SUMIF(Jurnal!R:R,C42,Jurnal!U:U)+SUMIF(Jurnal!R:R,C42,Jurnal!AP:AP))</f>
        <v/>
      </c>
      <c r="H42" s="7" t="str">
        <f ca="1">IF(C42="","",SUMIF(Jurnal!R:R,C42,Jurnal!Y:Y)+SUMIF(Jurnal!R:R,C42,Jurnal!AE:AE)+SUMIF(Jurnal!R:R,C42,Jurnal!AK:AK)+SUMIF(Jurnal!R:R,C42,Jurnal!AQ:AQ))</f>
        <v/>
      </c>
      <c r="I42" s="17" t="str">
        <f t="shared" ca="1" si="9"/>
        <v/>
      </c>
      <c r="J42" s="16" t="str">
        <f t="shared" ca="1" si="10"/>
        <v/>
      </c>
      <c r="K42" s="27" t="str">
        <f t="shared" ca="1" si="11"/>
        <v/>
      </c>
      <c r="L42" s="36"/>
      <c r="M42" s="18">
        <f t="shared" si="16"/>
        <v>33</v>
      </c>
      <c r="N42" s="16" t="str">
        <f t="shared" ca="1" si="12"/>
        <v/>
      </c>
      <c r="O42" s="16" t="str">
        <f t="shared" ca="1" si="13"/>
        <v/>
      </c>
      <c r="P42" s="16" t="str">
        <f ca="1">IF(C42="","",SUMIF(Jurnal!R:R,C42,Jurnal!W:W))</f>
        <v/>
      </c>
      <c r="Q42" s="16" t="str">
        <f ca="1">IF(C42="","",SUMIF(Jurnal!R:R,C42,Jurnal!AC:AC)+SUMIF(Jurnal!R:R,C42,Jurnal!AI:AI)+SUMIF(Jurnal!R:R,C42,Jurnal!AO:AO))</f>
        <v/>
      </c>
      <c r="R42" s="16" t="str">
        <f t="shared" ca="1" si="14"/>
        <v/>
      </c>
      <c r="S42" s="1"/>
      <c r="T42" s="1"/>
    </row>
    <row r="43" spans="1:20" ht="18.75" customHeight="1" x14ac:dyDescent="0.35">
      <c r="A43" s="1"/>
      <c r="B43" s="18">
        <f t="shared" si="15"/>
        <v>34</v>
      </c>
      <c r="C43" s="20" t="str">
        <f ca="1">IF(TODAY()&gt;EXP,"0",IF(Produk!C39="","",Produk!C39))</f>
        <v/>
      </c>
      <c r="D43" s="16" t="str">
        <f t="shared" ca="1" si="6"/>
        <v/>
      </c>
      <c r="E43" s="20" t="str">
        <f t="shared" ca="1" si="7"/>
        <v/>
      </c>
      <c r="F43" s="16" t="str">
        <f t="shared" ca="1" si="8"/>
        <v/>
      </c>
      <c r="G43" s="7" t="str">
        <f ca="1">IF(C43="","",SUMIF(Jurnal!R:R,C43,Jurnal!U:U)+SUMIF(Jurnal!R:R,C43,Jurnal!AP:AP))</f>
        <v/>
      </c>
      <c r="H43" s="7" t="str">
        <f ca="1">IF(C43="","",SUMIF(Jurnal!R:R,C43,Jurnal!Y:Y)+SUMIF(Jurnal!R:R,C43,Jurnal!AE:AE)+SUMIF(Jurnal!R:R,C43,Jurnal!AK:AK)+SUMIF(Jurnal!R:R,C43,Jurnal!AQ:AQ))</f>
        <v/>
      </c>
      <c r="I43" s="17" t="str">
        <f t="shared" ca="1" si="9"/>
        <v/>
      </c>
      <c r="J43" s="16" t="str">
        <f t="shared" ca="1" si="10"/>
        <v/>
      </c>
      <c r="K43" s="27" t="str">
        <f t="shared" ca="1" si="11"/>
        <v/>
      </c>
      <c r="L43" s="36"/>
      <c r="M43" s="18">
        <f t="shared" si="16"/>
        <v>34</v>
      </c>
      <c r="N43" s="16" t="str">
        <f t="shared" ca="1" si="12"/>
        <v/>
      </c>
      <c r="O43" s="16" t="str">
        <f t="shared" ca="1" si="13"/>
        <v/>
      </c>
      <c r="P43" s="16" t="str">
        <f ca="1">IF(C43="","",SUMIF(Jurnal!R:R,C43,Jurnal!W:W))</f>
        <v/>
      </c>
      <c r="Q43" s="16" t="str">
        <f ca="1">IF(C43="","",SUMIF(Jurnal!R:R,C43,Jurnal!AC:AC)+SUMIF(Jurnal!R:R,C43,Jurnal!AI:AI)+SUMIF(Jurnal!R:R,C43,Jurnal!AO:AO))</f>
        <v/>
      </c>
      <c r="R43" s="16" t="str">
        <f t="shared" ca="1" si="14"/>
        <v/>
      </c>
      <c r="S43" s="1"/>
      <c r="T43" s="1"/>
    </row>
    <row r="44" spans="1:20" ht="18.75" customHeight="1" x14ac:dyDescent="0.35">
      <c r="A44" s="1"/>
      <c r="B44" s="18">
        <f t="shared" si="15"/>
        <v>35</v>
      </c>
      <c r="C44" s="20" t="str">
        <f ca="1">IF(TODAY()&gt;EXP,"0",IF(Produk!C40="","",Produk!C40))</f>
        <v/>
      </c>
      <c r="D44" s="16" t="str">
        <f t="shared" ca="1" si="6"/>
        <v/>
      </c>
      <c r="E44" s="20" t="str">
        <f t="shared" ca="1" si="7"/>
        <v/>
      </c>
      <c r="F44" s="16" t="str">
        <f t="shared" ca="1" si="8"/>
        <v/>
      </c>
      <c r="G44" s="7" t="str">
        <f ca="1">IF(C44="","",SUMIF(Jurnal!R:R,C44,Jurnal!U:U)+SUMIF(Jurnal!R:R,C44,Jurnal!AP:AP))</f>
        <v/>
      </c>
      <c r="H44" s="7" t="str">
        <f ca="1">IF(C44="","",SUMIF(Jurnal!R:R,C44,Jurnal!Y:Y)+SUMIF(Jurnal!R:R,C44,Jurnal!AE:AE)+SUMIF(Jurnal!R:R,C44,Jurnal!AK:AK)+SUMIF(Jurnal!R:R,C44,Jurnal!AQ:AQ))</f>
        <v/>
      </c>
      <c r="I44" s="17" t="str">
        <f t="shared" ca="1" si="9"/>
        <v/>
      </c>
      <c r="J44" s="16" t="str">
        <f t="shared" ca="1" si="10"/>
        <v/>
      </c>
      <c r="K44" s="27" t="str">
        <f t="shared" ca="1" si="11"/>
        <v/>
      </c>
      <c r="L44" s="36"/>
      <c r="M44" s="18">
        <f t="shared" si="16"/>
        <v>35</v>
      </c>
      <c r="N44" s="16" t="str">
        <f t="shared" ca="1" si="12"/>
        <v/>
      </c>
      <c r="O44" s="16" t="str">
        <f t="shared" ca="1" si="13"/>
        <v/>
      </c>
      <c r="P44" s="16" t="str">
        <f ca="1">IF(C44="","",SUMIF(Jurnal!R:R,C44,Jurnal!W:W))</f>
        <v/>
      </c>
      <c r="Q44" s="16" t="str">
        <f ca="1">IF(C44="","",SUMIF(Jurnal!R:R,C44,Jurnal!AC:AC)+SUMIF(Jurnal!R:R,C44,Jurnal!AI:AI)+SUMIF(Jurnal!R:R,C44,Jurnal!AO:AO))</f>
        <v/>
      </c>
      <c r="R44" s="16" t="str">
        <f t="shared" ca="1" si="14"/>
        <v/>
      </c>
      <c r="S44" s="1"/>
      <c r="T44" s="1"/>
    </row>
    <row r="45" spans="1:20" ht="18.75" customHeight="1" x14ac:dyDescent="0.35">
      <c r="A45" s="1"/>
      <c r="B45" s="18">
        <f t="shared" si="15"/>
        <v>36</v>
      </c>
      <c r="C45" s="20" t="str">
        <f ca="1">IF(TODAY()&gt;EXP,"0",IF(Produk!C41="","",Produk!C41))</f>
        <v/>
      </c>
      <c r="D45" s="16" t="str">
        <f t="shared" ca="1" si="6"/>
        <v/>
      </c>
      <c r="E45" s="20" t="str">
        <f t="shared" ca="1" si="7"/>
        <v/>
      </c>
      <c r="F45" s="16" t="str">
        <f t="shared" ca="1" si="8"/>
        <v/>
      </c>
      <c r="G45" s="7" t="str">
        <f ca="1">IF(C45="","",SUMIF(Jurnal!R:R,C45,Jurnal!U:U)+SUMIF(Jurnal!R:R,C45,Jurnal!AP:AP))</f>
        <v/>
      </c>
      <c r="H45" s="7" t="str">
        <f ca="1">IF(C45="","",SUMIF(Jurnal!R:R,C45,Jurnal!Y:Y)+SUMIF(Jurnal!R:R,C45,Jurnal!AE:AE)+SUMIF(Jurnal!R:R,C45,Jurnal!AK:AK)+SUMIF(Jurnal!R:R,C45,Jurnal!AQ:AQ))</f>
        <v/>
      </c>
      <c r="I45" s="17" t="str">
        <f t="shared" ca="1" si="9"/>
        <v/>
      </c>
      <c r="J45" s="16" t="str">
        <f t="shared" ca="1" si="10"/>
        <v/>
      </c>
      <c r="K45" s="27" t="str">
        <f t="shared" ca="1" si="11"/>
        <v/>
      </c>
      <c r="L45" s="36"/>
      <c r="M45" s="18">
        <f t="shared" si="16"/>
        <v>36</v>
      </c>
      <c r="N45" s="16" t="str">
        <f t="shared" ca="1" si="12"/>
        <v/>
      </c>
      <c r="O45" s="16" t="str">
        <f t="shared" ca="1" si="13"/>
        <v/>
      </c>
      <c r="P45" s="16" t="str">
        <f ca="1">IF(C45="","",SUMIF(Jurnal!R:R,C45,Jurnal!W:W))</f>
        <v/>
      </c>
      <c r="Q45" s="16" t="str">
        <f ca="1">IF(C45="","",SUMIF(Jurnal!R:R,C45,Jurnal!AC:AC)+SUMIF(Jurnal!R:R,C45,Jurnal!AI:AI)+SUMIF(Jurnal!R:R,C45,Jurnal!AO:AO))</f>
        <v/>
      </c>
      <c r="R45" s="16" t="str">
        <f t="shared" ca="1" si="14"/>
        <v/>
      </c>
      <c r="S45" s="1"/>
      <c r="T45" s="1"/>
    </row>
    <row r="46" spans="1:20" ht="18.75" customHeight="1" x14ac:dyDescent="0.35">
      <c r="A46" s="1"/>
      <c r="B46" s="18">
        <f t="shared" si="15"/>
        <v>37</v>
      </c>
      <c r="C46" s="20" t="str">
        <f ca="1">IF(TODAY()&gt;EXP,"0",IF(Produk!C42="","",Produk!C42))</f>
        <v/>
      </c>
      <c r="D46" s="16" t="str">
        <f t="shared" ca="1" si="6"/>
        <v/>
      </c>
      <c r="E46" s="20" t="str">
        <f t="shared" ca="1" si="7"/>
        <v/>
      </c>
      <c r="F46" s="16" t="str">
        <f t="shared" ca="1" si="8"/>
        <v/>
      </c>
      <c r="G46" s="7" t="str">
        <f ca="1">IF(C46="","",SUMIF(Jurnal!R:R,C46,Jurnal!U:U)+SUMIF(Jurnal!R:R,C46,Jurnal!AP:AP))</f>
        <v/>
      </c>
      <c r="H46" s="7" t="str">
        <f ca="1">IF(C46="","",SUMIF(Jurnal!R:R,C46,Jurnal!Y:Y)+SUMIF(Jurnal!R:R,C46,Jurnal!AE:AE)+SUMIF(Jurnal!R:R,C46,Jurnal!AK:AK)+SUMIF(Jurnal!R:R,C46,Jurnal!AQ:AQ))</f>
        <v/>
      </c>
      <c r="I46" s="17" t="str">
        <f t="shared" ca="1" si="9"/>
        <v/>
      </c>
      <c r="J46" s="16" t="str">
        <f t="shared" ca="1" si="10"/>
        <v/>
      </c>
      <c r="K46" s="27" t="str">
        <f t="shared" ca="1" si="11"/>
        <v/>
      </c>
      <c r="L46" s="36"/>
      <c r="M46" s="18">
        <f t="shared" si="16"/>
        <v>37</v>
      </c>
      <c r="N46" s="16" t="str">
        <f t="shared" ca="1" si="12"/>
        <v/>
      </c>
      <c r="O46" s="16" t="str">
        <f t="shared" ca="1" si="13"/>
        <v/>
      </c>
      <c r="P46" s="16" t="str">
        <f ca="1">IF(C46="","",SUMIF(Jurnal!R:R,C46,Jurnal!W:W))</f>
        <v/>
      </c>
      <c r="Q46" s="16" t="str">
        <f ca="1">IF(C46="","",SUMIF(Jurnal!R:R,C46,Jurnal!AC:AC)+SUMIF(Jurnal!R:R,C46,Jurnal!AI:AI)+SUMIF(Jurnal!R:R,C46,Jurnal!AO:AO))</f>
        <v/>
      </c>
      <c r="R46" s="16" t="str">
        <f t="shared" ca="1" si="14"/>
        <v/>
      </c>
      <c r="S46" s="1"/>
      <c r="T46" s="1"/>
    </row>
    <row r="47" spans="1:20" ht="18.75" customHeight="1" x14ac:dyDescent="0.35">
      <c r="A47" s="1"/>
      <c r="B47" s="18">
        <f t="shared" si="15"/>
        <v>38</v>
      </c>
      <c r="C47" s="20" t="str">
        <f ca="1">IF(TODAY()&gt;EXP,"0",IF(Produk!C43="","",Produk!C43))</f>
        <v/>
      </c>
      <c r="D47" s="16" t="str">
        <f t="shared" ca="1" si="6"/>
        <v/>
      </c>
      <c r="E47" s="20" t="str">
        <f t="shared" ca="1" si="7"/>
        <v/>
      </c>
      <c r="F47" s="16" t="str">
        <f t="shared" ca="1" si="8"/>
        <v/>
      </c>
      <c r="G47" s="7" t="str">
        <f ca="1">IF(C47="","",SUMIF(Jurnal!R:R,C47,Jurnal!U:U)+SUMIF(Jurnal!R:R,C47,Jurnal!AP:AP))</f>
        <v/>
      </c>
      <c r="H47" s="7" t="str">
        <f ca="1">IF(C47="","",SUMIF(Jurnal!R:R,C47,Jurnal!Y:Y)+SUMIF(Jurnal!R:R,C47,Jurnal!AE:AE)+SUMIF(Jurnal!R:R,C47,Jurnal!AK:AK)+SUMIF(Jurnal!R:R,C47,Jurnal!AQ:AQ))</f>
        <v/>
      </c>
      <c r="I47" s="17" t="str">
        <f t="shared" ca="1" si="9"/>
        <v/>
      </c>
      <c r="J47" s="16" t="str">
        <f t="shared" ca="1" si="10"/>
        <v/>
      </c>
      <c r="K47" s="27" t="str">
        <f t="shared" ca="1" si="11"/>
        <v/>
      </c>
      <c r="L47" s="36"/>
      <c r="M47" s="18">
        <f t="shared" si="16"/>
        <v>38</v>
      </c>
      <c r="N47" s="16" t="str">
        <f t="shared" ca="1" si="12"/>
        <v/>
      </c>
      <c r="O47" s="16" t="str">
        <f t="shared" ca="1" si="13"/>
        <v/>
      </c>
      <c r="P47" s="16" t="str">
        <f ca="1">IF(C47="","",SUMIF(Jurnal!R:R,C47,Jurnal!W:W))</f>
        <v/>
      </c>
      <c r="Q47" s="16" t="str">
        <f ca="1">IF(C47="","",SUMIF(Jurnal!R:R,C47,Jurnal!AC:AC)+SUMIF(Jurnal!R:R,C47,Jurnal!AI:AI)+SUMIF(Jurnal!R:R,C47,Jurnal!AO:AO))</f>
        <v/>
      </c>
      <c r="R47" s="16" t="str">
        <f t="shared" ca="1" si="14"/>
        <v/>
      </c>
      <c r="S47" s="1"/>
      <c r="T47" s="1"/>
    </row>
    <row r="48" spans="1:20" ht="18.75" customHeight="1" x14ac:dyDescent="0.35">
      <c r="A48" s="1"/>
      <c r="B48" s="18">
        <f t="shared" si="15"/>
        <v>39</v>
      </c>
      <c r="C48" s="20" t="str">
        <f ca="1">IF(TODAY()&gt;EXP,"0",IF(Produk!C44="","",Produk!C44))</f>
        <v/>
      </c>
      <c r="D48" s="16" t="str">
        <f t="shared" ca="1" si="6"/>
        <v/>
      </c>
      <c r="E48" s="20" t="str">
        <f t="shared" ca="1" si="7"/>
        <v/>
      </c>
      <c r="F48" s="16" t="str">
        <f t="shared" ca="1" si="8"/>
        <v/>
      </c>
      <c r="G48" s="7" t="str">
        <f ca="1">IF(C48="","",SUMIF(Jurnal!R:R,C48,Jurnal!U:U)+SUMIF(Jurnal!R:R,C48,Jurnal!AP:AP))</f>
        <v/>
      </c>
      <c r="H48" s="7" t="str">
        <f ca="1">IF(C48="","",SUMIF(Jurnal!R:R,C48,Jurnal!Y:Y)+SUMIF(Jurnal!R:R,C48,Jurnal!AE:AE)+SUMIF(Jurnal!R:R,C48,Jurnal!AK:AK)+SUMIF(Jurnal!R:R,C48,Jurnal!AQ:AQ))</f>
        <v/>
      </c>
      <c r="I48" s="17" t="str">
        <f t="shared" ca="1" si="9"/>
        <v/>
      </c>
      <c r="J48" s="16" t="str">
        <f t="shared" ca="1" si="10"/>
        <v/>
      </c>
      <c r="K48" s="27" t="str">
        <f t="shared" ca="1" si="11"/>
        <v/>
      </c>
      <c r="L48" s="36"/>
      <c r="M48" s="18">
        <f t="shared" si="16"/>
        <v>39</v>
      </c>
      <c r="N48" s="16" t="str">
        <f t="shared" ca="1" si="12"/>
        <v/>
      </c>
      <c r="O48" s="16" t="str">
        <f t="shared" ca="1" si="13"/>
        <v/>
      </c>
      <c r="P48" s="16" t="str">
        <f ca="1">IF(C48="","",SUMIF(Jurnal!R:R,C48,Jurnal!W:W))</f>
        <v/>
      </c>
      <c r="Q48" s="16" t="str">
        <f ca="1">IF(C48="","",SUMIF(Jurnal!R:R,C48,Jurnal!AC:AC)+SUMIF(Jurnal!R:R,C48,Jurnal!AI:AI)+SUMIF(Jurnal!R:R,C48,Jurnal!AO:AO))</f>
        <v/>
      </c>
      <c r="R48" s="16" t="str">
        <f t="shared" ca="1" si="14"/>
        <v/>
      </c>
      <c r="S48" s="1"/>
      <c r="T48" s="1"/>
    </row>
    <row r="49" spans="1:20" ht="18.75" customHeight="1" x14ac:dyDescent="0.35">
      <c r="A49" s="1"/>
      <c r="B49" s="18">
        <f t="shared" si="15"/>
        <v>40</v>
      </c>
      <c r="C49" s="20" t="str">
        <f ca="1">IF(TODAY()&gt;EXP,"0",IF(Produk!C45="","",Produk!C45))</f>
        <v/>
      </c>
      <c r="D49" s="16" t="str">
        <f t="shared" ca="1" si="6"/>
        <v/>
      </c>
      <c r="E49" s="20" t="str">
        <f t="shared" ca="1" si="7"/>
        <v/>
      </c>
      <c r="F49" s="16" t="str">
        <f t="shared" ca="1" si="8"/>
        <v/>
      </c>
      <c r="G49" s="7" t="str">
        <f ca="1">IF(C49="","",SUMIF(Jurnal!R:R,C49,Jurnal!U:U)+SUMIF(Jurnal!R:R,C49,Jurnal!AP:AP))</f>
        <v/>
      </c>
      <c r="H49" s="7" t="str">
        <f ca="1">IF(C49="","",SUMIF(Jurnal!R:R,C49,Jurnal!Y:Y)+SUMIF(Jurnal!R:R,C49,Jurnal!AE:AE)+SUMIF(Jurnal!R:R,C49,Jurnal!AK:AK)+SUMIF(Jurnal!R:R,C49,Jurnal!AQ:AQ))</f>
        <v/>
      </c>
      <c r="I49" s="17" t="str">
        <f t="shared" ca="1" si="9"/>
        <v/>
      </c>
      <c r="J49" s="16" t="str">
        <f t="shared" ca="1" si="10"/>
        <v/>
      </c>
      <c r="K49" s="27" t="str">
        <f t="shared" ca="1" si="11"/>
        <v/>
      </c>
      <c r="L49" s="36"/>
      <c r="M49" s="18">
        <f t="shared" si="16"/>
        <v>40</v>
      </c>
      <c r="N49" s="16" t="str">
        <f t="shared" ca="1" si="12"/>
        <v/>
      </c>
      <c r="O49" s="16" t="str">
        <f t="shared" ca="1" si="13"/>
        <v/>
      </c>
      <c r="P49" s="16" t="str">
        <f ca="1">IF(C49="","",SUMIF(Jurnal!R:R,C49,Jurnal!W:W))</f>
        <v/>
      </c>
      <c r="Q49" s="16" t="str">
        <f ca="1">IF(C49="","",SUMIF(Jurnal!R:R,C49,Jurnal!AC:AC)+SUMIF(Jurnal!R:R,C49,Jurnal!AI:AI)+SUMIF(Jurnal!R:R,C49,Jurnal!AO:AO))</f>
        <v/>
      </c>
      <c r="R49" s="16" t="str">
        <f t="shared" ca="1" si="14"/>
        <v/>
      </c>
      <c r="S49" s="1"/>
      <c r="T49" s="1"/>
    </row>
    <row r="50" spans="1:20" ht="18.75" customHeight="1" x14ac:dyDescent="0.35">
      <c r="A50" s="1"/>
      <c r="B50" s="18">
        <f t="shared" si="15"/>
        <v>41</v>
      </c>
      <c r="C50" s="20" t="str">
        <f ca="1">IF(TODAY()&gt;EXP,"0",IF(Produk!C46="","",Produk!C46))</f>
        <v/>
      </c>
      <c r="D50" s="16" t="str">
        <f t="shared" ca="1" si="6"/>
        <v/>
      </c>
      <c r="E50" s="20" t="str">
        <f t="shared" ca="1" si="7"/>
        <v/>
      </c>
      <c r="F50" s="16" t="str">
        <f t="shared" ca="1" si="8"/>
        <v/>
      </c>
      <c r="G50" s="7" t="str">
        <f ca="1">IF(C50="","",SUMIF(Jurnal!R:R,C50,Jurnal!U:U)+SUMIF(Jurnal!R:R,C50,Jurnal!AP:AP))</f>
        <v/>
      </c>
      <c r="H50" s="7" t="str">
        <f ca="1">IF(C50="","",SUMIF(Jurnal!R:R,C50,Jurnal!Y:Y)+SUMIF(Jurnal!R:R,C50,Jurnal!AE:AE)+SUMIF(Jurnal!R:R,C50,Jurnal!AK:AK)+SUMIF(Jurnal!R:R,C50,Jurnal!AQ:AQ))</f>
        <v/>
      </c>
      <c r="I50" s="17" t="str">
        <f t="shared" ca="1" si="9"/>
        <v/>
      </c>
      <c r="J50" s="16" t="str">
        <f t="shared" ca="1" si="10"/>
        <v/>
      </c>
      <c r="K50" s="27" t="str">
        <f t="shared" ca="1" si="11"/>
        <v/>
      </c>
      <c r="L50" s="36"/>
      <c r="M50" s="18">
        <f t="shared" si="16"/>
        <v>41</v>
      </c>
      <c r="N50" s="16" t="str">
        <f t="shared" ca="1" si="12"/>
        <v/>
      </c>
      <c r="O50" s="16" t="str">
        <f t="shared" ca="1" si="13"/>
        <v/>
      </c>
      <c r="P50" s="16" t="str">
        <f ca="1">IF(C50="","",SUMIF(Jurnal!R:R,C50,Jurnal!W:W))</f>
        <v/>
      </c>
      <c r="Q50" s="16" t="str">
        <f ca="1">IF(C50="","",SUMIF(Jurnal!R:R,C50,Jurnal!AC:AC)+SUMIF(Jurnal!R:R,C50,Jurnal!AI:AI)+SUMIF(Jurnal!R:R,C50,Jurnal!AO:AO))</f>
        <v/>
      </c>
      <c r="R50" s="16" t="str">
        <f t="shared" ca="1" si="14"/>
        <v/>
      </c>
      <c r="S50" s="1"/>
      <c r="T50" s="1"/>
    </row>
    <row r="51" spans="1:20" ht="18.75" customHeight="1" x14ac:dyDescent="0.35">
      <c r="A51" s="1"/>
      <c r="B51" s="18">
        <f t="shared" si="15"/>
        <v>42</v>
      </c>
      <c r="C51" s="20" t="str">
        <f ca="1">IF(TODAY()&gt;EXP,"0",IF(Produk!C47="","",Produk!C47))</f>
        <v/>
      </c>
      <c r="D51" s="16" t="str">
        <f t="shared" ca="1" si="6"/>
        <v/>
      </c>
      <c r="E51" s="20" t="str">
        <f t="shared" ca="1" si="7"/>
        <v/>
      </c>
      <c r="F51" s="16" t="str">
        <f t="shared" ca="1" si="8"/>
        <v/>
      </c>
      <c r="G51" s="7" t="str">
        <f ca="1">IF(C51="","",SUMIF(Jurnal!R:R,C51,Jurnal!U:U)+SUMIF(Jurnal!R:R,C51,Jurnal!AP:AP))</f>
        <v/>
      </c>
      <c r="H51" s="7" t="str">
        <f ca="1">IF(C51="","",SUMIF(Jurnal!R:R,C51,Jurnal!Y:Y)+SUMIF(Jurnal!R:R,C51,Jurnal!AE:AE)+SUMIF(Jurnal!R:R,C51,Jurnal!AK:AK)+SUMIF(Jurnal!R:R,C51,Jurnal!AQ:AQ))</f>
        <v/>
      </c>
      <c r="I51" s="17" t="str">
        <f t="shared" ca="1" si="9"/>
        <v/>
      </c>
      <c r="J51" s="16" t="str">
        <f t="shared" ca="1" si="10"/>
        <v/>
      </c>
      <c r="K51" s="27" t="str">
        <f t="shared" ca="1" si="11"/>
        <v/>
      </c>
      <c r="L51" s="36"/>
      <c r="M51" s="18">
        <f t="shared" si="16"/>
        <v>42</v>
      </c>
      <c r="N51" s="16" t="str">
        <f t="shared" ca="1" si="12"/>
        <v/>
      </c>
      <c r="O51" s="16" t="str">
        <f t="shared" ca="1" si="13"/>
        <v/>
      </c>
      <c r="P51" s="16" t="str">
        <f ca="1">IF(C51="","",SUMIF(Jurnal!R:R,C51,Jurnal!W:W))</f>
        <v/>
      </c>
      <c r="Q51" s="16" t="str">
        <f ca="1">IF(C51="","",SUMIF(Jurnal!R:R,C51,Jurnal!AC:AC)+SUMIF(Jurnal!R:R,C51,Jurnal!AI:AI)+SUMIF(Jurnal!R:R,C51,Jurnal!AO:AO))</f>
        <v/>
      </c>
      <c r="R51" s="16" t="str">
        <f t="shared" ca="1" si="14"/>
        <v/>
      </c>
      <c r="S51" s="1"/>
      <c r="T51" s="1"/>
    </row>
    <row r="52" spans="1:20" ht="18.75" customHeight="1" x14ac:dyDescent="0.35">
      <c r="A52" s="1"/>
      <c r="B52" s="18">
        <f t="shared" si="15"/>
        <v>43</v>
      </c>
      <c r="C52" s="20" t="str">
        <f ca="1">IF(TODAY()&gt;EXP,"0",IF(Produk!C48="","",Produk!C48))</f>
        <v/>
      </c>
      <c r="D52" s="16" t="str">
        <f t="shared" ca="1" si="6"/>
        <v/>
      </c>
      <c r="E52" s="20" t="str">
        <f t="shared" ca="1" si="7"/>
        <v/>
      </c>
      <c r="F52" s="16" t="str">
        <f t="shared" ca="1" si="8"/>
        <v/>
      </c>
      <c r="G52" s="7" t="str">
        <f ca="1">IF(C52="","",SUMIF(Jurnal!R:R,C52,Jurnal!U:U)+SUMIF(Jurnal!R:R,C52,Jurnal!AP:AP))</f>
        <v/>
      </c>
      <c r="H52" s="7" t="str">
        <f ca="1">IF(C52="","",SUMIF(Jurnal!R:R,C52,Jurnal!Y:Y)+SUMIF(Jurnal!R:R,C52,Jurnal!AE:AE)+SUMIF(Jurnal!R:R,C52,Jurnal!AK:AK)+SUMIF(Jurnal!R:R,C52,Jurnal!AQ:AQ))</f>
        <v/>
      </c>
      <c r="I52" s="17" t="str">
        <f t="shared" ca="1" si="9"/>
        <v/>
      </c>
      <c r="J52" s="16" t="str">
        <f t="shared" ca="1" si="10"/>
        <v/>
      </c>
      <c r="K52" s="27" t="str">
        <f t="shared" ca="1" si="11"/>
        <v/>
      </c>
      <c r="L52" s="36"/>
      <c r="M52" s="18">
        <f t="shared" si="16"/>
        <v>43</v>
      </c>
      <c r="N52" s="16" t="str">
        <f t="shared" ca="1" si="12"/>
        <v/>
      </c>
      <c r="O52" s="16" t="str">
        <f t="shared" ca="1" si="13"/>
        <v/>
      </c>
      <c r="P52" s="16" t="str">
        <f ca="1">IF(C52="","",SUMIF(Jurnal!R:R,C52,Jurnal!W:W))</f>
        <v/>
      </c>
      <c r="Q52" s="16" t="str">
        <f ca="1">IF(C52="","",SUMIF(Jurnal!R:R,C52,Jurnal!AC:AC)+SUMIF(Jurnal!R:R,C52,Jurnal!AI:AI)+SUMIF(Jurnal!R:R,C52,Jurnal!AO:AO))</f>
        <v/>
      </c>
      <c r="R52" s="16" t="str">
        <f t="shared" ca="1" si="14"/>
        <v/>
      </c>
      <c r="S52" s="1"/>
      <c r="T52" s="1"/>
    </row>
    <row r="53" spans="1:20" ht="18.75" customHeight="1" x14ac:dyDescent="0.35">
      <c r="A53" s="1"/>
      <c r="B53" s="18">
        <f t="shared" si="15"/>
        <v>44</v>
      </c>
      <c r="C53" s="20" t="str">
        <f ca="1">IF(TODAY()&gt;EXP,"0",IF(Produk!C49="","",Produk!C49))</f>
        <v/>
      </c>
      <c r="D53" s="16" t="str">
        <f t="shared" ca="1" si="6"/>
        <v/>
      </c>
      <c r="E53" s="20" t="str">
        <f t="shared" ca="1" si="7"/>
        <v/>
      </c>
      <c r="F53" s="16" t="str">
        <f t="shared" ca="1" si="8"/>
        <v/>
      </c>
      <c r="G53" s="7" t="str">
        <f ca="1">IF(C53="","",SUMIF(Jurnal!R:R,C53,Jurnal!U:U)+SUMIF(Jurnal!R:R,C53,Jurnal!AP:AP))</f>
        <v/>
      </c>
      <c r="H53" s="7" t="str">
        <f ca="1">IF(C53="","",SUMIF(Jurnal!R:R,C53,Jurnal!Y:Y)+SUMIF(Jurnal!R:R,C53,Jurnal!AE:AE)+SUMIF(Jurnal!R:R,C53,Jurnal!AK:AK)+SUMIF(Jurnal!R:R,C53,Jurnal!AQ:AQ))</f>
        <v/>
      </c>
      <c r="I53" s="17" t="str">
        <f t="shared" ca="1" si="9"/>
        <v/>
      </c>
      <c r="J53" s="16" t="str">
        <f t="shared" ca="1" si="10"/>
        <v/>
      </c>
      <c r="K53" s="27" t="str">
        <f t="shared" ca="1" si="11"/>
        <v/>
      </c>
      <c r="L53" s="36"/>
      <c r="M53" s="18">
        <f t="shared" si="16"/>
        <v>44</v>
      </c>
      <c r="N53" s="16" t="str">
        <f t="shared" ca="1" si="12"/>
        <v/>
      </c>
      <c r="O53" s="16" t="str">
        <f t="shared" ca="1" si="13"/>
        <v/>
      </c>
      <c r="P53" s="16" t="str">
        <f ca="1">IF(C53="","",SUMIF(Jurnal!R:R,C53,Jurnal!W:W))</f>
        <v/>
      </c>
      <c r="Q53" s="16" t="str">
        <f ca="1">IF(C53="","",SUMIF(Jurnal!R:R,C53,Jurnal!AC:AC)+SUMIF(Jurnal!R:R,C53,Jurnal!AI:AI)+SUMIF(Jurnal!R:R,C53,Jurnal!AO:AO))</f>
        <v/>
      </c>
      <c r="R53" s="16" t="str">
        <f t="shared" ca="1" si="14"/>
        <v/>
      </c>
      <c r="S53" s="1"/>
      <c r="T53" s="1"/>
    </row>
    <row r="54" spans="1:20" ht="18.75" customHeight="1" x14ac:dyDescent="0.35">
      <c r="A54" s="1"/>
      <c r="B54" s="18">
        <f t="shared" si="15"/>
        <v>45</v>
      </c>
      <c r="C54" s="20" t="str">
        <f ca="1">IF(TODAY()&gt;EXP,"0",IF(Produk!C50="","",Produk!C50))</f>
        <v/>
      </c>
      <c r="D54" s="16" t="str">
        <f t="shared" ca="1" si="6"/>
        <v/>
      </c>
      <c r="E54" s="20" t="str">
        <f t="shared" ca="1" si="7"/>
        <v/>
      </c>
      <c r="F54" s="16" t="str">
        <f t="shared" ca="1" si="8"/>
        <v/>
      </c>
      <c r="G54" s="7" t="str">
        <f ca="1">IF(C54="","",SUMIF(Jurnal!R:R,C54,Jurnal!U:U)+SUMIF(Jurnal!R:R,C54,Jurnal!AP:AP))</f>
        <v/>
      </c>
      <c r="H54" s="7" t="str">
        <f ca="1">IF(C54="","",SUMIF(Jurnal!R:R,C54,Jurnal!Y:Y)+SUMIF(Jurnal!R:R,C54,Jurnal!AE:AE)+SUMIF(Jurnal!R:R,C54,Jurnal!AK:AK)+SUMIF(Jurnal!R:R,C54,Jurnal!AQ:AQ))</f>
        <v/>
      </c>
      <c r="I54" s="17" t="str">
        <f t="shared" ca="1" si="9"/>
        <v/>
      </c>
      <c r="J54" s="16" t="str">
        <f t="shared" ca="1" si="10"/>
        <v/>
      </c>
      <c r="K54" s="27" t="str">
        <f t="shared" ca="1" si="11"/>
        <v/>
      </c>
      <c r="L54" s="36"/>
      <c r="M54" s="18">
        <f t="shared" si="16"/>
        <v>45</v>
      </c>
      <c r="N54" s="16" t="str">
        <f t="shared" ca="1" si="12"/>
        <v/>
      </c>
      <c r="O54" s="16" t="str">
        <f t="shared" ca="1" si="13"/>
        <v/>
      </c>
      <c r="P54" s="16" t="str">
        <f ca="1">IF(C54="","",SUMIF(Jurnal!R:R,C54,Jurnal!W:W))</f>
        <v/>
      </c>
      <c r="Q54" s="16" t="str">
        <f ca="1">IF(C54="","",SUMIF(Jurnal!R:R,C54,Jurnal!AC:AC)+SUMIF(Jurnal!R:R,C54,Jurnal!AI:AI)+SUMIF(Jurnal!R:R,C54,Jurnal!AO:AO))</f>
        <v/>
      </c>
      <c r="R54" s="16" t="str">
        <f t="shared" ca="1" si="14"/>
        <v/>
      </c>
      <c r="S54" s="1"/>
      <c r="T54" s="1"/>
    </row>
    <row r="55" spans="1:20" ht="18.75" customHeight="1" x14ac:dyDescent="0.35">
      <c r="A55" s="1"/>
      <c r="B55" s="18">
        <f t="shared" si="15"/>
        <v>46</v>
      </c>
      <c r="C55" s="20" t="str">
        <f ca="1">IF(TODAY()&gt;EXP,"0",IF(Produk!C51="","",Produk!C51))</f>
        <v/>
      </c>
      <c r="D55" s="16" t="str">
        <f t="shared" ca="1" si="6"/>
        <v/>
      </c>
      <c r="E55" s="20" t="str">
        <f t="shared" ca="1" si="7"/>
        <v/>
      </c>
      <c r="F55" s="16" t="str">
        <f t="shared" ca="1" si="8"/>
        <v/>
      </c>
      <c r="G55" s="7" t="str">
        <f ca="1">IF(C55="","",SUMIF(Jurnal!R:R,C55,Jurnal!U:U)+SUMIF(Jurnal!R:R,C55,Jurnal!AP:AP))</f>
        <v/>
      </c>
      <c r="H55" s="7" t="str">
        <f ca="1">IF(C55="","",SUMIF(Jurnal!R:R,C55,Jurnal!Y:Y)+SUMIF(Jurnal!R:R,C55,Jurnal!AE:AE)+SUMIF(Jurnal!R:R,C55,Jurnal!AK:AK)+SUMIF(Jurnal!R:R,C55,Jurnal!AQ:AQ))</f>
        <v/>
      </c>
      <c r="I55" s="17" t="str">
        <f t="shared" ca="1" si="9"/>
        <v/>
      </c>
      <c r="J55" s="16" t="str">
        <f t="shared" ca="1" si="10"/>
        <v/>
      </c>
      <c r="K55" s="27" t="str">
        <f t="shared" ca="1" si="11"/>
        <v/>
      </c>
      <c r="L55" s="36"/>
      <c r="M55" s="18">
        <f t="shared" si="16"/>
        <v>46</v>
      </c>
      <c r="N55" s="16" t="str">
        <f t="shared" ca="1" si="12"/>
        <v/>
      </c>
      <c r="O55" s="16" t="str">
        <f t="shared" ca="1" si="13"/>
        <v/>
      </c>
      <c r="P55" s="16" t="str">
        <f ca="1">IF(C55="","",SUMIF(Jurnal!R:R,C55,Jurnal!W:W))</f>
        <v/>
      </c>
      <c r="Q55" s="16" t="str">
        <f ca="1">IF(C55="","",SUMIF(Jurnal!R:R,C55,Jurnal!AC:AC)+SUMIF(Jurnal!R:R,C55,Jurnal!AI:AI)+SUMIF(Jurnal!R:R,C55,Jurnal!AO:AO))</f>
        <v/>
      </c>
      <c r="R55" s="16" t="str">
        <f t="shared" ca="1" si="14"/>
        <v/>
      </c>
      <c r="S55" s="1"/>
      <c r="T55" s="1"/>
    </row>
    <row r="56" spans="1:20" ht="18.75" customHeight="1" x14ac:dyDescent="0.35">
      <c r="A56" s="1"/>
      <c r="B56" s="18">
        <f t="shared" si="15"/>
        <v>47</v>
      </c>
      <c r="C56" s="20" t="str">
        <f ca="1">IF(TODAY()&gt;EXP,"0",IF(Produk!C52="","",Produk!C52))</f>
        <v/>
      </c>
      <c r="D56" s="16" t="str">
        <f t="shared" ca="1" si="6"/>
        <v/>
      </c>
      <c r="E56" s="20" t="str">
        <f t="shared" ca="1" si="7"/>
        <v/>
      </c>
      <c r="F56" s="16" t="str">
        <f t="shared" ca="1" si="8"/>
        <v/>
      </c>
      <c r="G56" s="7" t="str">
        <f ca="1">IF(C56="","",SUMIF(Jurnal!R:R,C56,Jurnal!U:U)+SUMIF(Jurnal!R:R,C56,Jurnal!AP:AP))</f>
        <v/>
      </c>
      <c r="H56" s="7" t="str">
        <f ca="1">IF(C56="","",SUMIF(Jurnal!R:R,C56,Jurnal!Y:Y)+SUMIF(Jurnal!R:R,C56,Jurnal!AE:AE)+SUMIF(Jurnal!R:R,C56,Jurnal!AK:AK)+SUMIF(Jurnal!R:R,C56,Jurnal!AQ:AQ))</f>
        <v/>
      </c>
      <c r="I56" s="17" t="str">
        <f t="shared" ca="1" si="9"/>
        <v/>
      </c>
      <c r="J56" s="16" t="str">
        <f t="shared" ca="1" si="10"/>
        <v/>
      </c>
      <c r="K56" s="27" t="str">
        <f t="shared" ca="1" si="11"/>
        <v/>
      </c>
      <c r="L56" s="36"/>
      <c r="M56" s="18">
        <f t="shared" si="16"/>
        <v>47</v>
      </c>
      <c r="N56" s="16" t="str">
        <f t="shared" ca="1" si="12"/>
        <v/>
      </c>
      <c r="O56" s="16" t="str">
        <f t="shared" ca="1" si="13"/>
        <v/>
      </c>
      <c r="P56" s="16" t="str">
        <f ca="1">IF(C56="","",SUMIF(Jurnal!R:R,C56,Jurnal!W:W))</f>
        <v/>
      </c>
      <c r="Q56" s="16" t="str">
        <f ca="1">IF(C56="","",SUMIF(Jurnal!R:R,C56,Jurnal!AC:AC)+SUMIF(Jurnal!R:R,C56,Jurnal!AI:AI)+SUMIF(Jurnal!R:R,C56,Jurnal!AO:AO))</f>
        <v/>
      </c>
      <c r="R56" s="16" t="str">
        <f t="shared" ca="1" si="14"/>
        <v/>
      </c>
      <c r="S56" s="1"/>
      <c r="T56" s="1"/>
    </row>
    <row r="57" spans="1:20" ht="18.75" customHeight="1" x14ac:dyDescent="0.35">
      <c r="A57" s="1"/>
      <c r="B57" s="18">
        <f t="shared" si="15"/>
        <v>48</v>
      </c>
      <c r="C57" s="20" t="str">
        <f ca="1">IF(TODAY()&gt;EXP,"0",IF(Produk!C53="","",Produk!C53))</f>
        <v/>
      </c>
      <c r="D57" s="16" t="str">
        <f t="shared" ca="1" si="6"/>
        <v/>
      </c>
      <c r="E57" s="20" t="str">
        <f t="shared" ca="1" si="7"/>
        <v/>
      </c>
      <c r="F57" s="16" t="str">
        <f t="shared" ca="1" si="8"/>
        <v/>
      </c>
      <c r="G57" s="7" t="str">
        <f ca="1">IF(C57="","",SUMIF(Jurnal!R:R,C57,Jurnal!U:U)+SUMIF(Jurnal!R:R,C57,Jurnal!AP:AP))</f>
        <v/>
      </c>
      <c r="H57" s="7" t="str">
        <f ca="1">IF(C57="","",SUMIF(Jurnal!R:R,C57,Jurnal!Y:Y)+SUMIF(Jurnal!R:R,C57,Jurnal!AE:AE)+SUMIF(Jurnal!R:R,C57,Jurnal!AK:AK)+SUMIF(Jurnal!R:R,C57,Jurnal!AQ:AQ))</f>
        <v/>
      </c>
      <c r="I57" s="17" t="str">
        <f t="shared" ca="1" si="9"/>
        <v/>
      </c>
      <c r="J57" s="16" t="str">
        <f t="shared" ca="1" si="10"/>
        <v/>
      </c>
      <c r="K57" s="27" t="str">
        <f t="shared" ca="1" si="11"/>
        <v/>
      </c>
      <c r="L57" s="36"/>
      <c r="M57" s="18">
        <f t="shared" si="16"/>
        <v>48</v>
      </c>
      <c r="N57" s="16" t="str">
        <f t="shared" ca="1" si="12"/>
        <v/>
      </c>
      <c r="O57" s="16" t="str">
        <f t="shared" ca="1" si="13"/>
        <v/>
      </c>
      <c r="P57" s="16" t="str">
        <f ca="1">IF(C57="","",SUMIF(Jurnal!R:R,C57,Jurnal!W:W))</f>
        <v/>
      </c>
      <c r="Q57" s="16" t="str">
        <f ca="1">IF(C57="","",SUMIF(Jurnal!R:R,C57,Jurnal!AC:AC)+SUMIF(Jurnal!R:R,C57,Jurnal!AI:AI)+SUMIF(Jurnal!R:R,C57,Jurnal!AO:AO))</f>
        <v/>
      </c>
      <c r="R57" s="16" t="str">
        <f t="shared" ca="1" si="14"/>
        <v/>
      </c>
      <c r="S57" s="1"/>
      <c r="T57" s="1"/>
    </row>
    <row r="58" spans="1:20" ht="18.75" customHeight="1" x14ac:dyDescent="0.35">
      <c r="A58" s="1"/>
      <c r="B58" s="18">
        <f t="shared" si="15"/>
        <v>49</v>
      </c>
      <c r="C58" s="20" t="str">
        <f ca="1">IF(TODAY()&gt;EXP,"0",IF(Produk!C54="","",Produk!C54))</f>
        <v/>
      </c>
      <c r="D58" s="16" t="str">
        <f t="shared" ca="1" si="6"/>
        <v/>
      </c>
      <c r="E58" s="20" t="str">
        <f t="shared" ca="1" si="7"/>
        <v/>
      </c>
      <c r="F58" s="16" t="str">
        <f t="shared" ca="1" si="8"/>
        <v/>
      </c>
      <c r="G58" s="7" t="str">
        <f ca="1">IF(C58="","",SUMIF(Jurnal!R:R,C58,Jurnal!U:U)+SUMIF(Jurnal!R:R,C58,Jurnal!AP:AP))</f>
        <v/>
      </c>
      <c r="H58" s="7" t="str">
        <f ca="1">IF(C58="","",SUMIF(Jurnal!R:R,C58,Jurnal!Y:Y)+SUMIF(Jurnal!R:R,C58,Jurnal!AE:AE)+SUMIF(Jurnal!R:R,C58,Jurnal!AK:AK)+SUMIF(Jurnal!R:R,C58,Jurnal!AQ:AQ))</f>
        <v/>
      </c>
      <c r="I58" s="17" t="str">
        <f t="shared" ca="1" si="9"/>
        <v/>
      </c>
      <c r="J58" s="16" t="str">
        <f t="shared" ca="1" si="10"/>
        <v/>
      </c>
      <c r="K58" s="27" t="str">
        <f t="shared" ca="1" si="11"/>
        <v/>
      </c>
      <c r="L58" s="36"/>
      <c r="M58" s="18">
        <f t="shared" si="16"/>
        <v>49</v>
      </c>
      <c r="N58" s="16" t="str">
        <f t="shared" ca="1" si="12"/>
        <v/>
      </c>
      <c r="O58" s="16" t="str">
        <f t="shared" ca="1" si="13"/>
        <v/>
      </c>
      <c r="P58" s="16" t="str">
        <f ca="1">IF(C58="","",SUMIF(Jurnal!R:R,C58,Jurnal!W:W))</f>
        <v/>
      </c>
      <c r="Q58" s="16" t="str">
        <f ca="1">IF(C58="","",SUMIF(Jurnal!R:R,C58,Jurnal!AC:AC)+SUMIF(Jurnal!R:R,C58,Jurnal!AI:AI)+SUMIF(Jurnal!R:R,C58,Jurnal!AO:AO))</f>
        <v/>
      </c>
      <c r="R58" s="16" t="str">
        <f t="shared" ca="1" si="14"/>
        <v/>
      </c>
      <c r="S58" s="1"/>
      <c r="T58" s="1"/>
    </row>
    <row r="59" spans="1:20" ht="18.75" customHeight="1" x14ac:dyDescent="0.35">
      <c r="A59" s="1"/>
      <c r="B59" s="18">
        <f t="shared" si="15"/>
        <v>50</v>
      </c>
      <c r="C59" s="20" t="str">
        <f ca="1">IF(TODAY()&gt;EXP,"0",IF(Produk!C55="","",Produk!C55))</f>
        <v/>
      </c>
      <c r="D59" s="16" t="str">
        <f t="shared" ca="1" si="6"/>
        <v/>
      </c>
      <c r="E59" s="20" t="str">
        <f t="shared" ca="1" si="7"/>
        <v/>
      </c>
      <c r="F59" s="16" t="str">
        <f t="shared" ca="1" si="8"/>
        <v/>
      </c>
      <c r="G59" s="7" t="str">
        <f ca="1">IF(C59="","",SUMIF(Jurnal!R:R,C59,Jurnal!U:U)+SUMIF(Jurnal!R:R,C59,Jurnal!AP:AP))</f>
        <v/>
      </c>
      <c r="H59" s="7" t="str">
        <f ca="1">IF(C59="","",SUMIF(Jurnal!R:R,C59,Jurnal!Y:Y)+SUMIF(Jurnal!R:R,C59,Jurnal!AE:AE)+SUMIF(Jurnal!R:R,C59,Jurnal!AK:AK)+SUMIF(Jurnal!R:R,C59,Jurnal!AQ:AQ))</f>
        <v/>
      </c>
      <c r="I59" s="17" t="str">
        <f t="shared" ca="1" si="9"/>
        <v/>
      </c>
      <c r="J59" s="16" t="str">
        <f t="shared" ca="1" si="10"/>
        <v/>
      </c>
      <c r="K59" s="27" t="str">
        <f t="shared" ca="1" si="11"/>
        <v/>
      </c>
      <c r="L59" s="36"/>
      <c r="M59" s="18">
        <f t="shared" si="16"/>
        <v>50</v>
      </c>
      <c r="N59" s="16" t="str">
        <f t="shared" ca="1" si="12"/>
        <v/>
      </c>
      <c r="O59" s="16" t="str">
        <f t="shared" ca="1" si="13"/>
        <v/>
      </c>
      <c r="P59" s="16" t="str">
        <f ca="1">IF(C59="","",SUMIF(Jurnal!R:R,C59,Jurnal!W:W))</f>
        <v/>
      </c>
      <c r="Q59" s="16" t="str">
        <f ca="1">IF(C59="","",SUMIF(Jurnal!R:R,C59,Jurnal!AC:AC)+SUMIF(Jurnal!R:R,C59,Jurnal!AI:AI)+SUMIF(Jurnal!R:R,C59,Jurnal!AO:AO))</f>
        <v/>
      </c>
      <c r="R59" s="16" t="str">
        <f t="shared" ca="1" si="14"/>
        <v/>
      </c>
      <c r="S59" s="1"/>
      <c r="T59" s="1"/>
    </row>
    <row r="60" spans="1:20" ht="18.75" customHeight="1" x14ac:dyDescent="0.35">
      <c r="A60" s="1"/>
      <c r="B60" s="18">
        <f t="shared" si="15"/>
        <v>51</v>
      </c>
      <c r="C60" s="20" t="str">
        <f ca="1">IF(TODAY()&gt;EXP,"0",IF(Produk!C56="","",Produk!C56))</f>
        <v/>
      </c>
      <c r="D60" s="16" t="str">
        <f t="shared" ca="1" si="6"/>
        <v/>
      </c>
      <c r="E60" s="20" t="str">
        <f t="shared" ca="1" si="7"/>
        <v/>
      </c>
      <c r="F60" s="16" t="str">
        <f t="shared" ca="1" si="8"/>
        <v/>
      </c>
      <c r="G60" s="7" t="str">
        <f ca="1">IF(C60="","",SUMIF(Jurnal!R:R,C60,Jurnal!U:U)+SUMIF(Jurnal!R:R,C60,Jurnal!AP:AP))</f>
        <v/>
      </c>
      <c r="H60" s="7" t="str">
        <f ca="1">IF(C60="","",SUMIF(Jurnal!R:R,C60,Jurnal!Y:Y)+SUMIF(Jurnal!R:R,C60,Jurnal!AE:AE)+SUMIF(Jurnal!R:R,C60,Jurnal!AK:AK)+SUMIF(Jurnal!R:R,C60,Jurnal!AQ:AQ))</f>
        <v/>
      </c>
      <c r="I60" s="17" t="str">
        <f t="shared" ca="1" si="9"/>
        <v/>
      </c>
      <c r="J60" s="16" t="str">
        <f t="shared" ca="1" si="10"/>
        <v/>
      </c>
      <c r="K60" s="27" t="str">
        <f t="shared" ca="1" si="11"/>
        <v/>
      </c>
      <c r="L60" s="36"/>
      <c r="M60" s="18">
        <f t="shared" si="16"/>
        <v>51</v>
      </c>
      <c r="N60" s="16" t="str">
        <f t="shared" ca="1" si="12"/>
        <v/>
      </c>
      <c r="O60" s="16" t="str">
        <f t="shared" ca="1" si="13"/>
        <v/>
      </c>
      <c r="P60" s="16" t="str">
        <f ca="1">IF(C60="","",SUMIF(Jurnal!R:R,C60,Jurnal!W:W))</f>
        <v/>
      </c>
      <c r="Q60" s="16" t="str">
        <f ca="1">IF(C60="","",SUMIF(Jurnal!R:R,C60,Jurnal!AC:AC)+SUMIF(Jurnal!R:R,C60,Jurnal!AI:AI)+SUMIF(Jurnal!R:R,C60,Jurnal!AO:AO))</f>
        <v/>
      </c>
      <c r="R60" s="16" t="str">
        <f t="shared" ca="1" si="14"/>
        <v/>
      </c>
      <c r="S60" s="1"/>
      <c r="T60" s="1"/>
    </row>
    <row r="61" spans="1:20" ht="18.75" customHeight="1" x14ac:dyDescent="0.35">
      <c r="A61" s="1"/>
      <c r="B61" s="18">
        <f t="shared" si="15"/>
        <v>52</v>
      </c>
      <c r="C61" s="20" t="str">
        <f ca="1">IF(TODAY()&gt;EXP,"0",IF(Produk!C57="","",Produk!C57))</f>
        <v/>
      </c>
      <c r="D61" s="16" t="str">
        <f t="shared" ca="1" si="6"/>
        <v/>
      </c>
      <c r="E61" s="20" t="str">
        <f t="shared" ca="1" si="7"/>
        <v/>
      </c>
      <c r="F61" s="16" t="str">
        <f t="shared" ca="1" si="8"/>
        <v/>
      </c>
      <c r="G61" s="7" t="str">
        <f ca="1">IF(C61="","",SUMIF(Jurnal!R:R,C61,Jurnal!U:U)+SUMIF(Jurnal!R:R,C61,Jurnal!AP:AP))</f>
        <v/>
      </c>
      <c r="H61" s="7" t="str">
        <f ca="1">IF(C61="","",SUMIF(Jurnal!R:R,C61,Jurnal!Y:Y)+SUMIF(Jurnal!R:R,C61,Jurnal!AE:AE)+SUMIF(Jurnal!R:R,C61,Jurnal!AK:AK)+SUMIF(Jurnal!R:R,C61,Jurnal!AQ:AQ))</f>
        <v/>
      </c>
      <c r="I61" s="17" t="str">
        <f t="shared" ca="1" si="9"/>
        <v/>
      </c>
      <c r="J61" s="16" t="str">
        <f t="shared" ca="1" si="10"/>
        <v/>
      </c>
      <c r="K61" s="27" t="str">
        <f t="shared" ca="1" si="11"/>
        <v/>
      </c>
      <c r="L61" s="36"/>
      <c r="M61" s="18">
        <f t="shared" si="16"/>
        <v>52</v>
      </c>
      <c r="N61" s="16" t="str">
        <f t="shared" ca="1" si="12"/>
        <v/>
      </c>
      <c r="O61" s="16" t="str">
        <f t="shared" ca="1" si="13"/>
        <v/>
      </c>
      <c r="P61" s="16" t="str">
        <f ca="1">IF(C61="","",SUMIF(Jurnal!R:R,C61,Jurnal!W:W))</f>
        <v/>
      </c>
      <c r="Q61" s="16" t="str">
        <f ca="1">IF(C61="","",SUMIF(Jurnal!R:R,C61,Jurnal!AC:AC)+SUMIF(Jurnal!R:R,C61,Jurnal!AI:AI)+SUMIF(Jurnal!R:R,C61,Jurnal!AO:AO))</f>
        <v/>
      </c>
      <c r="R61" s="16" t="str">
        <f t="shared" ca="1" si="14"/>
        <v/>
      </c>
      <c r="S61" s="1"/>
      <c r="T61" s="1"/>
    </row>
    <row r="62" spans="1:20" ht="18.75" customHeight="1" x14ac:dyDescent="0.35">
      <c r="A62" s="1"/>
      <c r="B62" s="18">
        <f t="shared" si="15"/>
        <v>53</v>
      </c>
      <c r="C62" s="20" t="str">
        <f ca="1">IF(TODAY()&gt;EXP,"0",IF(Produk!C58="","",Produk!C58))</f>
        <v/>
      </c>
      <c r="D62" s="16" t="str">
        <f t="shared" ca="1" si="6"/>
        <v/>
      </c>
      <c r="E62" s="20" t="str">
        <f t="shared" ca="1" si="7"/>
        <v/>
      </c>
      <c r="F62" s="16" t="str">
        <f t="shared" ca="1" si="8"/>
        <v/>
      </c>
      <c r="G62" s="7" t="str">
        <f ca="1">IF(C62="","",SUMIF(Jurnal!R:R,C62,Jurnal!U:U)+SUMIF(Jurnal!R:R,C62,Jurnal!AP:AP))</f>
        <v/>
      </c>
      <c r="H62" s="7" t="str">
        <f ca="1">IF(C62="","",SUMIF(Jurnal!R:R,C62,Jurnal!Y:Y)+SUMIF(Jurnal!R:R,C62,Jurnal!AE:AE)+SUMIF(Jurnal!R:R,C62,Jurnal!AK:AK)+SUMIF(Jurnal!R:R,C62,Jurnal!AQ:AQ))</f>
        <v/>
      </c>
      <c r="I62" s="17" t="str">
        <f t="shared" ca="1" si="9"/>
        <v/>
      </c>
      <c r="J62" s="16" t="str">
        <f t="shared" ca="1" si="10"/>
        <v/>
      </c>
      <c r="K62" s="27" t="str">
        <f t="shared" ca="1" si="11"/>
        <v/>
      </c>
      <c r="L62" s="36"/>
      <c r="M62" s="18">
        <f t="shared" si="16"/>
        <v>53</v>
      </c>
      <c r="N62" s="16" t="str">
        <f t="shared" ca="1" si="12"/>
        <v/>
      </c>
      <c r="O62" s="16" t="str">
        <f t="shared" ca="1" si="13"/>
        <v/>
      </c>
      <c r="P62" s="16" t="str">
        <f ca="1">IF(C62="","",SUMIF(Jurnal!R:R,C62,Jurnal!W:W))</f>
        <v/>
      </c>
      <c r="Q62" s="16" t="str">
        <f ca="1">IF(C62="","",SUMIF(Jurnal!R:R,C62,Jurnal!AC:AC)+SUMIF(Jurnal!R:R,C62,Jurnal!AI:AI)+SUMIF(Jurnal!R:R,C62,Jurnal!AO:AO))</f>
        <v/>
      </c>
      <c r="R62" s="16" t="str">
        <f t="shared" ca="1" si="14"/>
        <v/>
      </c>
      <c r="S62" s="1"/>
      <c r="T62" s="1"/>
    </row>
    <row r="63" spans="1:20" ht="18.75" customHeight="1" x14ac:dyDescent="0.35">
      <c r="A63" s="1"/>
      <c r="B63" s="18">
        <f t="shared" si="15"/>
        <v>54</v>
      </c>
      <c r="C63" s="20" t="str">
        <f ca="1">IF(TODAY()&gt;EXP,"0",IF(Produk!C59="","",Produk!C59))</f>
        <v/>
      </c>
      <c r="D63" s="16" t="str">
        <f t="shared" ca="1" si="6"/>
        <v/>
      </c>
      <c r="E63" s="20" t="str">
        <f t="shared" ca="1" si="7"/>
        <v/>
      </c>
      <c r="F63" s="16" t="str">
        <f t="shared" ca="1" si="8"/>
        <v/>
      </c>
      <c r="G63" s="7" t="str">
        <f ca="1">IF(C63="","",SUMIF(Jurnal!R:R,C63,Jurnal!U:U)+SUMIF(Jurnal!R:R,C63,Jurnal!AP:AP))</f>
        <v/>
      </c>
      <c r="H63" s="7" t="str">
        <f ca="1">IF(C63="","",SUMIF(Jurnal!R:R,C63,Jurnal!Y:Y)+SUMIF(Jurnal!R:R,C63,Jurnal!AE:AE)+SUMIF(Jurnal!R:R,C63,Jurnal!AK:AK)+SUMIF(Jurnal!R:R,C63,Jurnal!AQ:AQ))</f>
        <v/>
      </c>
      <c r="I63" s="17" t="str">
        <f t="shared" ca="1" si="9"/>
        <v/>
      </c>
      <c r="J63" s="16" t="str">
        <f t="shared" ca="1" si="10"/>
        <v/>
      </c>
      <c r="K63" s="27" t="str">
        <f t="shared" ca="1" si="11"/>
        <v/>
      </c>
      <c r="L63" s="36"/>
      <c r="M63" s="18">
        <f t="shared" si="16"/>
        <v>54</v>
      </c>
      <c r="N63" s="16" t="str">
        <f t="shared" ca="1" si="12"/>
        <v/>
      </c>
      <c r="O63" s="16" t="str">
        <f t="shared" ca="1" si="13"/>
        <v/>
      </c>
      <c r="P63" s="16" t="str">
        <f ca="1">IF(C63="","",SUMIF(Jurnal!R:R,C63,Jurnal!W:W))</f>
        <v/>
      </c>
      <c r="Q63" s="16" t="str">
        <f ca="1">IF(C63="","",SUMIF(Jurnal!R:R,C63,Jurnal!AC:AC)+SUMIF(Jurnal!R:R,C63,Jurnal!AI:AI)+SUMIF(Jurnal!R:R,C63,Jurnal!AO:AO))</f>
        <v/>
      </c>
      <c r="R63" s="16" t="str">
        <f t="shared" ca="1" si="14"/>
        <v/>
      </c>
      <c r="S63" s="1"/>
      <c r="T63" s="1"/>
    </row>
    <row r="64" spans="1:20" ht="18.75" customHeight="1" x14ac:dyDescent="0.35">
      <c r="A64" s="1"/>
      <c r="B64" s="18">
        <f t="shared" si="15"/>
        <v>55</v>
      </c>
      <c r="C64" s="20" t="str">
        <f ca="1">IF(TODAY()&gt;EXP,"0",IF(Produk!C60="","",Produk!C60))</f>
        <v/>
      </c>
      <c r="D64" s="16" t="str">
        <f t="shared" ca="1" si="6"/>
        <v/>
      </c>
      <c r="E64" s="20" t="str">
        <f t="shared" ca="1" si="7"/>
        <v/>
      </c>
      <c r="F64" s="16" t="str">
        <f t="shared" ca="1" si="8"/>
        <v/>
      </c>
      <c r="G64" s="7" t="str">
        <f ca="1">IF(C64="","",SUMIF(Jurnal!R:R,C64,Jurnal!U:U)+SUMIF(Jurnal!R:R,C64,Jurnal!AP:AP))</f>
        <v/>
      </c>
      <c r="H64" s="7" t="str">
        <f ca="1">IF(C64="","",SUMIF(Jurnal!R:R,C64,Jurnal!Y:Y)+SUMIF(Jurnal!R:R,C64,Jurnal!AE:AE)+SUMIF(Jurnal!R:R,C64,Jurnal!AK:AK)+SUMIF(Jurnal!R:R,C64,Jurnal!AQ:AQ))</f>
        <v/>
      </c>
      <c r="I64" s="17" t="str">
        <f t="shared" ca="1" si="9"/>
        <v/>
      </c>
      <c r="J64" s="16" t="str">
        <f t="shared" ca="1" si="10"/>
        <v/>
      </c>
      <c r="K64" s="27" t="str">
        <f t="shared" ca="1" si="11"/>
        <v/>
      </c>
      <c r="L64" s="36"/>
      <c r="M64" s="18">
        <f t="shared" si="16"/>
        <v>55</v>
      </c>
      <c r="N64" s="16" t="str">
        <f t="shared" ca="1" si="12"/>
        <v/>
      </c>
      <c r="O64" s="16" t="str">
        <f t="shared" ca="1" si="13"/>
        <v/>
      </c>
      <c r="P64" s="16" t="str">
        <f ca="1">IF(C64="","",SUMIF(Jurnal!R:R,C64,Jurnal!W:W))</f>
        <v/>
      </c>
      <c r="Q64" s="16" t="str">
        <f ca="1">IF(C64="","",SUMIF(Jurnal!R:R,C64,Jurnal!AC:AC)+SUMIF(Jurnal!R:R,C64,Jurnal!AI:AI)+SUMIF(Jurnal!R:R,C64,Jurnal!AO:AO))</f>
        <v/>
      </c>
      <c r="R64" s="16" t="str">
        <f t="shared" ca="1" si="14"/>
        <v/>
      </c>
      <c r="S64" s="1"/>
      <c r="T64" s="1"/>
    </row>
    <row r="65" spans="1:20" ht="18.75" customHeight="1" x14ac:dyDescent="0.35">
      <c r="A65" s="1"/>
      <c r="B65" s="18">
        <f t="shared" si="15"/>
        <v>56</v>
      </c>
      <c r="C65" s="20" t="str">
        <f ca="1">IF(TODAY()&gt;EXP,"0",IF(Produk!C61="","",Produk!C61))</f>
        <v/>
      </c>
      <c r="D65" s="16" t="str">
        <f t="shared" ca="1" si="6"/>
        <v/>
      </c>
      <c r="E65" s="20" t="str">
        <f t="shared" ca="1" si="7"/>
        <v/>
      </c>
      <c r="F65" s="16" t="str">
        <f t="shared" ca="1" si="8"/>
        <v/>
      </c>
      <c r="G65" s="7" t="str">
        <f ca="1">IF(C65="","",SUMIF(Jurnal!R:R,C65,Jurnal!U:U)+SUMIF(Jurnal!R:R,C65,Jurnal!AP:AP))</f>
        <v/>
      </c>
      <c r="H65" s="7" t="str">
        <f ca="1">IF(C65="","",SUMIF(Jurnal!R:R,C65,Jurnal!Y:Y)+SUMIF(Jurnal!R:R,C65,Jurnal!AE:AE)+SUMIF(Jurnal!R:R,C65,Jurnal!AK:AK)+SUMIF(Jurnal!R:R,C65,Jurnal!AQ:AQ))</f>
        <v/>
      </c>
      <c r="I65" s="17" t="str">
        <f t="shared" ca="1" si="9"/>
        <v/>
      </c>
      <c r="J65" s="16" t="str">
        <f t="shared" ca="1" si="10"/>
        <v/>
      </c>
      <c r="K65" s="27" t="str">
        <f t="shared" ca="1" si="11"/>
        <v/>
      </c>
      <c r="L65" s="36"/>
      <c r="M65" s="18">
        <f t="shared" si="16"/>
        <v>56</v>
      </c>
      <c r="N65" s="16" t="str">
        <f t="shared" ca="1" si="12"/>
        <v/>
      </c>
      <c r="O65" s="16" t="str">
        <f t="shared" ca="1" si="13"/>
        <v/>
      </c>
      <c r="P65" s="16" t="str">
        <f ca="1">IF(C65="","",SUMIF(Jurnal!R:R,C65,Jurnal!W:W))</f>
        <v/>
      </c>
      <c r="Q65" s="16" t="str">
        <f ca="1">IF(C65="","",SUMIF(Jurnal!R:R,C65,Jurnal!AC:AC)+SUMIF(Jurnal!R:R,C65,Jurnal!AI:AI)+SUMIF(Jurnal!R:R,C65,Jurnal!AO:AO))</f>
        <v/>
      </c>
      <c r="R65" s="16" t="str">
        <f t="shared" ca="1" si="14"/>
        <v/>
      </c>
      <c r="S65" s="1"/>
      <c r="T65" s="1"/>
    </row>
    <row r="66" spans="1:20" ht="18.75" customHeight="1" x14ac:dyDescent="0.35">
      <c r="A66" s="1"/>
      <c r="B66" s="18">
        <f t="shared" si="15"/>
        <v>57</v>
      </c>
      <c r="C66" s="20" t="str">
        <f ca="1">IF(TODAY()&gt;EXP,"0",IF(Produk!C62="","",Produk!C62))</f>
        <v/>
      </c>
      <c r="D66" s="16" t="str">
        <f t="shared" ca="1" si="6"/>
        <v/>
      </c>
      <c r="E66" s="20" t="str">
        <f t="shared" ca="1" si="7"/>
        <v/>
      </c>
      <c r="F66" s="16" t="str">
        <f t="shared" ca="1" si="8"/>
        <v/>
      </c>
      <c r="G66" s="7" t="str">
        <f ca="1">IF(C66="","",SUMIF(Jurnal!R:R,C66,Jurnal!U:U)+SUMIF(Jurnal!R:R,C66,Jurnal!AP:AP))</f>
        <v/>
      </c>
      <c r="H66" s="7" t="str">
        <f ca="1">IF(C66="","",SUMIF(Jurnal!R:R,C66,Jurnal!Y:Y)+SUMIF(Jurnal!R:R,C66,Jurnal!AE:AE)+SUMIF(Jurnal!R:R,C66,Jurnal!AK:AK)+SUMIF(Jurnal!R:R,C66,Jurnal!AQ:AQ))</f>
        <v/>
      </c>
      <c r="I66" s="17" t="str">
        <f t="shared" ca="1" si="9"/>
        <v/>
      </c>
      <c r="J66" s="16" t="str">
        <f t="shared" ca="1" si="10"/>
        <v/>
      </c>
      <c r="K66" s="27" t="str">
        <f t="shared" ca="1" si="11"/>
        <v/>
      </c>
      <c r="L66" s="36"/>
      <c r="M66" s="18">
        <f t="shared" si="16"/>
        <v>57</v>
      </c>
      <c r="N66" s="16" t="str">
        <f t="shared" ca="1" si="12"/>
        <v/>
      </c>
      <c r="O66" s="16" t="str">
        <f t="shared" ca="1" si="13"/>
        <v/>
      </c>
      <c r="P66" s="16" t="str">
        <f ca="1">IF(C66="","",SUMIF(Jurnal!R:R,C66,Jurnal!W:W))</f>
        <v/>
      </c>
      <c r="Q66" s="16" t="str">
        <f ca="1">IF(C66="","",SUMIF(Jurnal!R:R,C66,Jurnal!AC:AC)+SUMIF(Jurnal!R:R,C66,Jurnal!AI:AI)+SUMIF(Jurnal!R:R,C66,Jurnal!AO:AO))</f>
        <v/>
      </c>
      <c r="R66" s="16" t="str">
        <f t="shared" ca="1" si="14"/>
        <v/>
      </c>
      <c r="S66" s="1"/>
      <c r="T66" s="1"/>
    </row>
    <row r="67" spans="1:20" ht="18.75" customHeight="1" x14ac:dyDescent="0.35">
      <c r="A67" s="1"/>
      <c r="B67" s="18">
        <f t="shared" si="15"/>
        <v>58</v>
      </c>
      <c r="C67" s="20" t="str">
        <f ca="1">IF(TODAY()&gt;EXP,"0",IF(Produk!C63="","",Produk!C63))</f>
        <v/>
      </c>
      <c r="D67" s="16" t="str">
        <f t="shared" ca="1" si="6"/>
        <v/>
      </c>
      <c r="E67" s="20" t="str">
        <f t="shared" ca="1" si="7"/>
        <v/>
      </c>
      <c r="F67" s="16" t="str">
        <f t="shared" ca="1" si="8"/>
        <v/>
      </c>
      <c r="G67" s="7" t="str">
        <f ca="1">IF(C67="","",SUMIF(Jurnal!R:R,C67,Jurnal!U:U)+SUMIF(Jurnal!R:R,C67,Jurnal!AP:AP))</f>
        <v/>
      </c>
      <c r="H67" s="7" t="str">
        <f ca="1">IF(C67="","",SUMIF(Jurnal!R:R,C67,Jurnal!Y:Y)+SUMIF(Jurnal!R:R,C67,Jurnal!AE:AE)+SUMIF(Jurnal!R:R,C67,Jurnal!AK:AK)+SUMIF(Jurnal!R:R,C67,Jurnal!AQ:AQ))</f>
        <v/>
      </c>
      <c r="I67" s="17" t="str">
        <f t="shared" ca="1" si="9"/>
        <v/>
      </c>
      <c r="J67" s="16" t="str">
        <f t="shared" ca="1" si="10"/>
        <v/>
      </c>
      <c r="K67" s="27" t="str">
        <f t="shared" ca="1" si="11"/>
        <v/>
      </c>
      <c r="L67" s="36"/>
      <c r="M67" s="18">
        <f t="shared" si="16"/>
        <v>58</v>
      </c>
      <c r="N67" s="16" t="str">
        <f t="shared" ca="1" si="12"/>
        <v/>
      </c>
      <c r="O67" s="16" t="str">
        <f t="shared" ca="1" si="13"/>
        <v/>
      </c>
      <c r="P67" s="16" t="str">
        <f ca="1">IF(C67="","",SUMIF(Jurnal!R:R,C67,Jurnal!W:W))</f>
        <v/>
      </c>
      <c r="Q67" s="16" t="str">
        <f ca="1">IF(C67="","",SUMIF(Jurnal!R:R,C67,Jurnal!AC:AC)+SUMIF(Jurnal!R:R,C67,Jurnal!AI:AI)+SUMIF(Jurnal!R:R,C67,Jurnal!AO:AO))</f>
        <v/>
      </c>
      <c r="R67" s="16" t="str">
        <f t="shared" ca="1" si="14"/>
        <v/>
      </c>
      <c r="S67" s="1"/>
      <c r="T67" s="1"/>
    </row>
    <row r="68" spans="1:20" ht="18.75" customHeight="1" x14ac:dyDescent="0.35">
      <c r="A68" s="1"/>
      <c r="B68" s="18">
        <f t="shared" si="15"/>
        <v>59</v>
      </c>
      <c r="C68" s="20" t="str">
        <f ca="1">IF(TODAY()&gt;EXP,"0",IF(Produk!C64="","",Produk!C64))</f>
        <v/>
      </c>
      <c r="D68" s="16" t="str">
        <f t="shared" ca="1" si="6"/>
        <v/>
      </c>
      <c r="E68" s="20" t="str">
        <f t="shared" ca="1" si="7"/>
        <v/>
      </c>
      <c r="F68" s="16" t="str">
        <f t="shared" ca="1" si="8"/>
        <v/>
      </c>
      <c r="G68" s="7" t="str">
        <f ca="1">IF(C68="","",SUMIF(Jurnal!R:R,C68,Jurnal!U:U)+SUMIF(Jurnal!R:R,C68,Jurnal!AP:AP))</f>
        <v/>
      </c>
      <c r="H68" s="7" t="str">
        <f ca="1">IF(C68="","",SUMIF(Jurnal!R:R,C68,Jurnal!Y:Y)+SUMIF(Jurnal!R:R,C68,Jurnal!AE:AE)+SUMIF(Jurnal!R:R,C68,Jurnal!AK:AK)+SUMIF(Jurnal!R:R,C68,Jurnal!AQ:AQ))</f>
        <v/>
      </c>
      <c r="I68" s="17" t="str">
        <f t="shared" ca="1" si="9"/>
        <v/>
      </c>
      <c r="J68" s="16" t="str">
        <f t="shared" ca="1" si="10"/>
        <v/>
      </c>
      <c r="K68" s="27" t="str">
        <f t="shared" ca="1" si="11"/>
        <v/>
      </c>
      <c r="L68" s="36"/>
      <c r="M68" s="18">
        <f t="shared" si="16"/>
        <v>59</v>
      </c>
      <c r="N68" s="16" t="str">
        <f t="shared" ca="1" si="12"/>
        <v/>
      </c>
      <c r="O68" s="16" t="str">
        <f t="shared" ca="1" si="13"/>
        <v/>
      </c>
      <c r="P68" s="16" t="str">
        <f ca="1">IF(C68="","",SUMIF(Jurnal!R:R,C68,Jurnal!W:W))</f>
        <v/>
      </c>
      <c r="Q68" s="16" t="str">
        <f ca="1">IF(C68="","",SUMIF(Jurnal!R:R,C68,Jurnal!AC:AC)+SUMIF(Jurnal!R:R,C68,Jurnal!AI:AI)+SUMIF(Jurnal!R:R,C68,Jurnal!AO:AO))</f>
        <v/>
      </c>
      <c r="R68" s="16" t="str">
        <f t="shared" ca="1" si="14"/>
        <v/>
      </c>
      <c r="S68" s="1"/>
      <c r="T68" s="1"/>
    </row>
    <row r="69" spans="1:20" ht="18.75" customHeight="1" x14ac:dyDescent="0.35">
      <c r="A69" s="1"/>
      <c r="B69" s="18">
        <f t="shared" si="15"/>
        <v>60</v>
      </c>
      <c r="C69" s="20" t="str">
        <f ca="1">IF(TODAY()&gt;EXP,"0",IF(Produk!C65="","",Produk!C65))</f>
        <v/>
      </c>
      <c r="D69" s="16" t="str">
        <f t="shared" ca="1" si="6"/>
        <v/>
      </c>
      <c r="E69" s="20" t="str">
        <f t="shared" ca="1" si="7"/>
        <v/>
      </c>
      <c r="F69" s="16" t="str">
        <f t="shared" ca="1" si="8"/>
        <v/>
      </c>
      <c r="G69" s="7" t="str">
        <f ca="1">IF(C69="","",SUMIF(Jurnal!R:R,C69,Jurnal!U:U)+SUMIF(Jurnal!R:R,C69,Jurnal!AP:AP))</f>
        <v/>
      </c>
      <c r="H69" s="7" t="str">
        <f ca="1">IF(C69="","",SUMIF(Jurnal!R:R,C69,Jurnal!Y:Y)+SUMIF(Jurnal!R:R,C69,Jurnal!AE:AE)+SUMIF(Jurnal!R:R,C69,Jurnal!AK:AK)+SUMIF(Jurnal!R:R,C69,Jurnal!AQ:AQ))</f>
        <v/>
      </c>
      <c r="I69" s="17" t="str">
        <f t="shared" ca="1" si="9"/>
        <v/>
      </c>
      <c r="J69" s="16" t="str">
        <f t="shared" ca="1" si="10"/>
        <v/>
      </c>
      <c r="K69" s="27" t="str">
        <f t="shared" ca="1" si="11"/>
        <v/>
      </c>
      <c r="L69" s="36"/>
      <c r="M69" s="18">
        <f t="shared" si="16"/>
        <v>60</v>
      </c>
      <c r="N69" s="16" t="str">
        <f t="shared" ca="1" si="12"/>
        <v/>
      </c>
      <c r="O69" s="16" t="str">
        <f t="shared" ca="1" si="13"/>
        <v/>
      </c>
      <c r="P69" s="16" t="str">
        <f ca="1">IF(C69="","",SUMIF(Jurnal!R:R,C69,Jurnal!W:W))</f>
        <v/>
      </c>
      <c r="Q69" s="16" t="str">
        <f ca="1">IF(C69="","",SUMIF(Jurnal!R:R,C69,Jurnal!AC:AC)+SUMIF(Jurnal!R:R,C69,Jurnal!AI:AI)+SUMIF(Jurnal!R:R,C69,Jurnal!AO:AO))</f>
        <v/>
      </c>
      <c r="R69" s="16" t="str">
        <f t="shared" ca="1" si="14"/>
        <v/>
      </c>
      <c r="S69" s="1"/>
      <c r="T69" s="1"/>
    </row>
    <row r="70" spans="1:20" ht="18.75" customHeight="1" x14ac:dyDescent="0.35">
      <c r="A70" s="1"/>
      <c r="B70" s="18">
        <f t="shared" si="15"/>
        <v>61</v>
      </c>
      <c r="C70" s="20" t="str">
        <f ca="1">IF(TODAY()&gt;EXP,"0",IF(Produk!C66="","",Produk!C66))</f>
        <v/>
      </c>
      <c r="D70" s="16" t="str">
        <f t="shared" ca="1" si="6"/>
        <v/>
      </c>
      <c r="E70" s="20" t="str">
        <f t="shared" ca="1" si="7"/>
        <v/>
      </c>
      <c r="F70" s="16" t="str">
        <f t="shared" ca="1" si="8"/>
        <v/>
      </c>
      <c r="G70" s="7" t="str">
        <f ca="1">IF(C70="","",SUMIF(Jurnal!R:R,C70,Jurnal!U:U)+SUMIF(Jurnal!R:R,C70,Jurnal!AP:AP))</f>
        <v/>
      </c>
      <c r="H70" s="7" t="str">
        <f ca="1">IF(C70="","",SUMIF(Jurnal!R:R,C70,Jurnal!Y:Y)+SUMIF(Jurnal!R:R,C70,Jurnal!AE:AE)+SUMIF(Jurnal!R:R,C70,Jurnal!AK:AK)+SUMIF(Jurnal!R:R,C70,Jurnal!AQ:AQ))</f>
        <v/>
      </c>
      <c r="I70" s="17" t="str">
        <f t="shared" ca="1" si="9"/>
        <v/>
      </c>
      <c r="J70" s="16" t="str">
        <f t="shared" ca="1" si="10"/>
        <v/>
      </c>
      <c r="K70" s="27" t="str">
        <f t="shared" ca="1" si="11"/>
        <v/>
      </c>
      <c r="L70" s="36"/>
      <c r="M70" s="18">
        <f t="shared" si="16"/>
        <v>61</v>
      </c>
      <c r="N70" s="16" t="str">
        <f t="shared" ca="1" si="12"/>
        <v/>
      </c>
      <c r="O70" s="16" t="str">
        <f t="shared" ca="1" si="13"/>
        <v/>
      </c>
      <c r="P70" s="16" t="str">
        <f ca="1">IF(C70="","",SUMIF(Jurnal!R:R,C70,Jurnal!W:W))</f>
        <v/>
      </c>
      <c r="Q70" s="16" t="str">
        <f ca="1">IF(C70="","",SUMIF(Jurnal!R:R,C70,Jurnal!AC:AC)+SUMIF(Jurnal!R:R,C70,Jurnal!AI:AI)+SUMIF(Jurnal!R:R,C70,Jurnal!AO:AO))</f>
        <v/>
      </c>
      <c r="R70" s="16" t="str">
        <f t="shared" ca="1" si="14"/>
        <v/>
      </c>
      <c r="S70" s="1"/>
      <c r="T70" s="1"/>
    </row>
    <row r="71" spans="1:20" ht="18.75" customHeight="1" x14ac:dyDescent="0.35">
      <c r="A71" s="1"/>
      <c r="B71" s="18">
        <f t="shared" si="15"/>
        <v>62</v>
      </c>
      <c r="C71" s="20" t="str">
        <f ca="1">IF(TODAY()&gt;EXP,"0",IF(Produk!C67="","",Produk!C67))</f>
        <v/>
      </c>
      <c r="D71" s="16" t="str">
        <f t="shared" ca="1" si="6"/>
        <v/>
      </c>
      <c r="E71" s="20" t="str">
        <f t="shared" ca="1" si="7"/>
        <v/>
      </c>
      <c r="F71" s="16" t="str">
        <f t="shared" ca="1" si="8"/>
        <v/>
      </c>
      <c r="G71" s="7" t="str">
        <f ca="1">IF(C71="","",SUMIF(Jurnal!R:R,C71,Jurnal!U:U)+SUMIF(Jurnal!R:R,C71,Jurnal!AP:AP))</f>
        <v/>
      </c>
      <c r="H71" s="7" t="str">
        <f ca="1">IF(C71="","",SUMIF(Jurnal!R:R,C71,Jurnal!Y:Y)+SUMIF(Jurnal!R:R,C71,Jurnal!AE:AE)+SUMIF(Jurnal!R:R,C71,Jurnal!AK:AK)+SUMIF(Jurnal!R:R,C71,Jurnal!AQ:AQ))</f>
        <v/>
      </c>
      <c r="I71" s="17" t="str">
        <f t="shared" ca="1" si="9"/>
        <v/>
      </c>
      <c r="J71" s="16" t="str">
        <f t="shared" ca="1" si="10"/>
        <v/>
      </c>
      <c r="K71" s="27" t="str">
        <f t="shared" ca="1" si="11"/>
        <v/>
      </c>
      <c r="L71" s="36"/>
      <c r="M71" s="18">
        <f t="shared" si="16"/>
        <v>62</v>
      </c>
      <c r="N71" s="16" t="str">
        <f t="shared" ca="1" si="12"/>
        <v/>
      </c>
      <c r="O71" s="16" t="str">
        <f t="shared" ca="1" si="13"/>
        <v/>
      </c>
      <c r="P71" s="16" t="str">
        <f ca="1">IF(C71="","",SUMIF(Jurnal!R:R,C71,Jurnal!W:W))</f>
        <v/>
      </c>
      <c r="Q71" s="16" t="str">
        <f ca="1">IF(C71="","",SUMIF(Jurnal!R:R,C71,Jurnal!AC:AC)+SUMIF(Jurnal!R:R,C71,Jurnal!AI:AI)+SUMIF(Jurnal!R:R,C71,Jurnal!AO:AO))</f>
        <v/>
      </c>
      <c r="R71" s="16" t="str">
        <f t="shared" ca="1" si="14"/>
        <v/>
      </c>
      <c r="S71" s="1"/>
      <c r="T71" s="1"/>
    </row>
    <row r="72" spans="1:20" ht="18.75" customHeight="1" x14ac:dyDescent="0.35">
      <c r="A72" s="1"/>
      <c r="B72" s="18">
        <f t="shared" si="15"/>
        <v>63</v>
      </c>
      <c r="C72" s="20" t="str">
        <f ca="1">IF(TODAY()&gt;EXP,"0",IF(Produk!C68="","",Produk!C68))</f>
        <v/>
      </c>
      <c r="D72" s="16" t="str">
        <f t="shared" ca="1" si="6"/>
        <v/>
      </c>
      <c r="E72" s="20" t="str">
        <f t="shared" ca="1" si="7"/>
        <v/>
      </c>
      <c r="F72" s="16" t="str">
        <f t="shared" ca="1" si="8"/>
        <v/>
      </c>
      <c r="G72" s="7" t="str">
        <f ca="1">IF(C72="","",SUMIF(Jurnal!R:R,C72,Jurnal!U:U)+SUMIF(Jurnal!R:R,C72,Jurnal!AP:AP))</f>
        <v/>
      </c>
      <c r="H72" s="7" t="str">
        <f ca="1">IF(C72="","",SUMIF(Jurnal!R:R,C72,Jurnal!Y:Y)+SUMIF(Jurnal!R:R,C72,Jurnal!AE:AE)+SUMIF(Jurnal!R:R,C72,Jurnal!AK:AK)+SUMIF(Jurnal!R:R,C72,Jurnal!AQ:AQ))</f>
        <v/>
      </c>
      <c r="I72" s="17" t="str">
        <f t="shared" ca="1" si="9"/>
        <v/>
      </c>
      <c r="J72" s="16" t="str">
        <f t="shared" ca="1" si="10"/>
        <v/>
      </c>
      <c r="K72" s="27" t="str">
        <f t="shared" ca="1" si="11"/>
        <v/>
      </c>
      <c r="L72" s="36"/>
      <c r="M72" s="18">
        <f t="shared" si="16"/>
        <v>63</v>
      </c>
      <c r="N72" s="16" t="str">
        <f t="shared" ca="1" si="12"/>
        <v/>
      </c>
      <c r="O72" s="16" t="str">
        <f t="shared" ca="1" si="13"/>
        <v/>
      </c>
      <c r="P72" s="16" t="str">
        <f ca="1">IF(C72="","",SUMIF(Jurnal!R:R,C72,Jurnal!W:W))</f>
        <v/>
      </c>
      <c r="Q72" s="16" t="str">
        <f ca="1">IF(C72="","",SUMIF(Jurnal!R:R,C72,Jurnal!AC:AC)+SUMIF(Jurnal!R:R,C72,Jurnal!AI:AI)+SUMIF(Jurnal!R:R,C72,Jurnal!AO:AO))</f>
        <v/>
      </c>
      <c r="R72" s="16" t="str">
        <f t="shared" ca="1" si="14"/>
        <v/>
      </c>
      <c r="S72" s="1"/>
      <c r="T72" s="1"/>
    </row>
    <row r="73" spans="1:20" ht="18.75" customHeight="1" x14ac:dyDescent="0.35">
      <c r="A73" s="1"/>
      <c r="B73" s="18">
        <f t="shared" si="15"/>
        <v>64</v>
      </c>
      <c r="C73" s="20" t="str">
        <f ca="1">IF(TODAY()&gt;EXP,"0",IF(Produk!C69="","",Produk!C69))</f>
        <v/>
      </c>
      <c r="D73" s="16" t="str">
        <f t="shared" ca="1" si="6"/>
        <v/>
      </c>
      <c r="E73" s="20" t="str">
        <f t="shared" ca="1" si="7"/>
        <v/>
      </c>
      <c r="F73" s="16" t="str">
        <f t="shared" ca="1" si="8"/>
        <v/>
      </c>
      <c r="G73" s="7" t="str">
        <f ca="1">IF(C73="","",SUMIF(Jurnal!R:R,C73,Jurnal!U:U)+SUMIF(Jurnal!R:R,C73,Jurnal!AP:AP))</f>
        <v/>
      </c>
      <c r="H73" s="7" t="str">
        <f ca="1">IF(C73="","",SUMIF(Jurnal!R:R,C73,Jurnal!Y:Y)+SUMIF(Jurnal!R:R,C73,Jurnal!AE:AE)+SUMIF(Jurnal!R:R,C73,Jurnal!AK:AK)+SUMIF(Jurnal!R:R,C73,Jurnal!AQ:AQ))</f>
        <v/>
      </c>
      <c r="I73" s="17" t="str">
        <f t="shared" ca="1" si="9"/>
        <v/>
      </c>
      <c r="J73" s="16" t="str">
        <f t="shared" ca="1" si="10"/>
        <v/>
      </c>
      <c r="K73" s="27" t="str">
        <f t="shared" ca="1" si="11"/>
        <v/>
      </c>
      <c r="L73" s="36"/>
      <c r="M73" s="18">
        <f t="shared" si="16"/>
        <v>64</v>
      </c>
      <c r="N73" s="16" t="str">
        <f t="shared" ca="1" si="12"/>
        <v/>
      </c>
      <c r="O73" s="16" t="str">
        <f t="shared" ca="1" si="13"/>
        <v/>
      </c>
      <c r="P73" s="16" t="str">
        <f ca="1">IF(C73="","",SUMIF(Jurnal!R:R,C73,Jurnal!W:W))</f>
        <v/>
      </c>
      <c r="Q73" s="16" t="str">
        <f ca="1">IF(C73="","",SUMIF(Jurnal!R:R,C73,Jurnal!AC:AC)+SUMIF(Jurnal!R:R,C73,Jurnal!AI:AI)+SUMIF(Jurnal!R:R,C73,Jurnal!AO:AO))</f>
        <v/>
      </c>
      <c r="R73" s="16" t="str">
        <f t="shared" ca="1" si="14"/>
        <v/>
      </c>
      <c r="S73" s="1"/>
      <c r="T73" s="1"/>
    </row>
    <row r="74" spans="1:20" ht="18.75" customHeight="1" x14ac:dyDescent="0.35">
      <c r="A74" s="1"/>
      <c r="B74" s="18">
        <f t="shared" si="15"/>
        <v>65</v>
      </c>
      <c r="C74" s="20" t="str">
        <f ca="1">IF(TODAY()&gt;EXP,"0",IF(Produk!C70="","",Produk!C70))</f>
        <v/>
      </c>
      <c r="D74" s="16" t="str">
        <f t="shared" ca="1" si="6"/>
        <v/>
      </c>
      <c r="E74" s="20" t="str">
        <f t="shared" ca="1" si="7"/>
        <v/>
      </c>
      <c r="F74" s="16" t="str">
        <f t="shared" ca="1" si="8"/>
        <v/>
      </c>
      <c r="G74" s="7" t="str">
        <f ca="1">IF(C74="","",SUMIF(Jurnal!R:R,C74,Jurnal!U:U)+SUMIF(Jurnal!R:R,C74,Jurnal!AP:AP))</f>
        <v/>
      </c>
      <c r="H74" s="7" t="str">
        <f ca="1">IF(C74="","",SUMIF(Jurnal!R:R,C74,Jurnal!Y:Y)+SUMIF(Jurnal!R:R,C74,Jurnal!AE:AE)+SUMIF(Jurnal!R:R,C74,Jurnal!AK:AK)+SUMIF(Jurnal!R:R,C74,Jurnal!AQ:AQ))</f>
        <v/>
      </c>
      <c r="I74" s="17" t="str">
        <f t="shared" ca="1" si="9"/>
        <v/>
      </c>
      <c r="J74" s="16" t="str">
        <f t="shared" ca="1" si="10"/>
        <v/>
      </c>
      <c r="K74" s="27" t="str">
        <f t="shared" ca="1" si="11"/>
        <v/>
      </c>
      <c r="L74" s="36"/>
      <c r="M74" s="18">
        <f t="shared" si="16"/>
        <v>65</v>
      </c>
      <c r="N74" s="16" t="str">
        <f t="shared" ca="1" si="12"/>
        <v/>
      </c>
      <c r="O74" s="16" t="str">
        <f t="shared" ca="1" si="13"/>
        <v/>
      </c>
      <c r="P74" s="16" t="str">
        <f ca="1">IF(C74="","",SUMIF(Jurnal!R:R,C74,Jurnal!W:W))</f>
        <v/>
      </c>
      <c r="Q74" s="16" t="str">
        <f ca="1">IF(C74="","",SUMIF(Jurnal!R:R,C74,Jurnal!AC:AC)+SUMIF(Jurnal!R:R,C74,Jurnal!AI:AI)+SUMIF(Jurnal!R:R,C74,Jurnal!AO:AO))</f>
        <v/>
      </c>
      <c r="R74" s="16" t="str">
        <f t="shared" ca="1" si="14"/>
        <v/>
      </c>
      <c r="S74" s="1"/>
      <c r="T74" s="1"/>
    </row>
    <row r="75" spans="1:20" ht="18.75" customHeight="1" x14ac:dyDescent="0.35">
      <c r="A75" s="1"/>
      <c r="B75" s="18">
        <f t="shared" si="15"/>
        <v>66</v>
      </c>
      <c r="C75" s="20" t="str">
        <f ca="1">IF(TODAY()&gt;EXP,"0",IF(Produk!C71="","",Produk!C71))</f>
        <v/>
      </c>
      <c r="D75" s="16" t="str">
        <f t="shared" ref="D75:D103" ca="1" si="17">IF(C75="","",VLOOKUP(C75,DP,2,FALSE))</f>
        <v/>
      </c>
      <c r="E75" s="20" t="str">
        <f t="shared" ref="E75:E103" ca="1" si="18">IF(C75="","",VLOOKUP(C75,DP,3,FALSE))</f>
        <v/>
      </c>
      <c r="F75" s="16" t="str">
        <f t="shared" ref="F75:F103" ca="1" si="19">IF(C75="","",VLOOKUP(C75,DP,5,FALSE))</f>
        <v/>
      </c>
      <c r="G75" s="7" t="str">
        <f ca="1">IF(C75="","",SUMIF(Jurnal!R:R,C75,Jurnal!U:U)+SUMIF(Jurnal!R:R,C75,Jurnal!AP:AP))</f>
        <v/>
      </c>
      <c r="H75" s="7" t="str">
        <f ca="1">IF(C75="","",SUMIF(Jurnal!R:R,C75,Jurnal!Y:Y)+SUMIF(Jurnal!R:R,C75,Jurnal!AE:AE)+SUMIF(Jurnal!R:R,C75,Jurnal!AK:AK)+SUMIF(Jurnal!R:R,C75,Jurnal!AQ:AQ))</f>
        <v/>
      </c>
      <c r="I75" s="17" t="str">
        <f t="shared" ref="I75:I103" ca="1" si="20">IF(C75="","",F75+G75-H75)</f>
        <v/>
      </c>
      <c r="J75" s="16" t="str">
        <f t="shared" ref="J75:J103" ca="1" si="21">IF(C75="","",VLOOKUP(C75,DP,4,FALSE))</f>
        <v/>
      </c>
      <c r="K75" s="27" t="str">
        <f t="shared" ref="K75:K103" ca="1" si="22">IF(C75="","",IF(I75&lt;=J75,$K$9,""))</f>
        <v/>
      </c>
      <c r="L75" s="36"/>
      <c r="M75" s="18">
        <f t="shared" si="16"/>
        <v>66</v>
      </c>
      <c r="N75" s="16" t="str">
        <f t="shared" ref="N75:N103" ca="1" si="23">IF(C75="","",VLOOKUP(C75,DP,2,FALSE))</f>
        <v/>
      </c>
      <c r="O75" s="16" t="str">
        <f t="shared" ref="O75:O109" ca="1" si="24">IF(C75="","",VLOOKUP(C75,DP,9,FALSE))</f>
        <v/>
      </c>
      <c r="P75" s="16" t="str">
        <f ca="1">IF(C75="","",SUMIF(Jurnal!R:R,C75,Jurnal!W:W))</f>
        <v/>
      </c>
      <c r="Q75" s="16" t="str">
        <f ca="1">IF(C75="","",SUMIF(Jurnal!R:R,C75,Jurnal!AC:AC)+SUMIF(Jurnal!R:R,C75,Jurnal!AI:AI)+SUMIF(Jurnal!R:R,C75,Jurnal!AO:AO))</f>
        <v/>
      </c>
      <c r="R75" s="16" t="str">
        <f t="shared" ref="R75:R109" ca="1" si="25">IF(C75="","",O75+P75-Q75)</f>
        <v/>
      </c>
      <c r="S75" s="1"/>
      <c r="T75" s="1"/>
    </row>
    <row r="76" spans="1:20" ht="18.75" customHeight="1" x14ac:dyDescent="0.35">
      <c r="A76" s="1"/>
      <c r="B76" s="18">
        <f t="shared" ref="B76:B109" si="26">B75+1</f>
        <v>67</v>
      </c>
      <c r="C76" s="20" t="str">
        <f ca="1">IF(TODAY()&gt;EXP,"0",IF(Produk!C72="","",Produk!C72))</f>
        <v/>
      </c>
      <c r="D76" s="16" t="str">
        <f t="shared" ca="1" si="17"/>
        <v/>
      </c>
      <c r="E76" s="20" t="str">
        <f t="shared" ca="1" si="18"/>
        <v/>
      </c>
      <c r="F76" s="16" t="str">
        <f t="shared" ca="1" si="19"/>
        <v/>
      </c>
      <c r="G76" s="7" t="str">
        <f ca="1">IF(C76="","",SUMIF(Jurnal!R:R,C76,Jurnal!U:U)+SUMIF(Jurnal!R:R,C76,Jurnal!AP:AP))</f>
        <v/>
      </c>
      <c r="H76" s="7" t="str">
        <f ca="1">IF(C76="","",SUMIF(Jurnal!R:R,C76,Jurnal!Y:Y)+SUMIF(Jurnal!R:R,C76,Jurnal!AE:AE)+SUMIF(Jurnal!R:R,C76,Jurnal!AK:AK)+SUMIF(Jurnal!R:R,C76,Jurnal!AQ:AQ))</f>
        <v/>
      </c>
      <c r="I76" s="17" t="str">
        <f t="shared" ca="1" si="20"/>
        <v/>
      </c>
      <c r="J76" s="16" t="str">
        <f t="shared" ca="1" si="21"/>
        <v/>
      </c>
      <c r="K76" s="27" t="str">
        <f t="shared" ca="1" si="22"/>
        <v/>
      </c>
      <c r="L76" s="36"/>
      <c r="M76" s="18">
        <f t="shared" ref="M76:M109" si="27">M75+1</f>
        <v>67</v>
      </c>
      <c r="N76" s="16" t="str">
        <f t="shared" ca="1" si="23"/>
        <v/>
      </c>
      <c r="O76" s="16" t="str">
        <f t="shared" ca="1" si="24"/>
        <v/>
      </c>
      <c r="P76" s="16" t="str">
        <f ca="1">IF(C76="","",SUMIF(Jurnal!R:R,C76,Jurnal!W:W))</f>
        <v/>
      </c>
      <c r="Q76" s="16" t="str">
        <f ca="1">IF(C76="","",SUMIF(Jurnal!R:R,C76,Jurnal!AC:AC)+SUMIF(Jurnal!R:R,C76,Jurnal!AI:AI)+SUMIF(Jurnal!R:R,C76,Jurnal!AO:AO))</f>
        <v/>
      </c>
      <c r="R76" s="16" t="str">
        <f t="shared" ca="1" si="25"/>
        <v/>
      </c>
      <c r="S76" s="1"/>
      <c r="T76" s="1"/>
    </row>
    <row r="77" spans="1:20" ht="18.75" customHeight="1" x14ac:dyDescent="0.35">
      <c r="A77" s="1"/>
      <c r="B77" s="18">
        <f t="shared" si="26"/>
        <v>68</v>
      </c>
      <c r="C77" s="20" t="str">
        <f ca="1">IF(TODAY()&gt;EXP,"0",IF(Produk!C73="","",Produk!C73))</f>
        <v/>
      </c>
      <c r="D77" s="16" t="str">
        <f t="shared" ca="1" si="17"/>
        <v/>
      </c>
      <c r="E77" s="20" t="str">
        <f t="shared" ca="1" si="18"/>
        <v/>
      </c>
      <c r="F77" s="16" t="str">
        <f t="shared" ca="1" si="19"/>
        <v/>
      </c>
      <c r="G77" s="7" t="str">
        <f ca="1">IF(C77="","",SUMIF(Jurnal!R:R,C77,Jurnal!U:U)+SUMIF(Jurnal!R:R,C77,Jurnal!AP:AP))</f>
        <v/>
      </c>
      <c r="H77" s="7" t="str">
        <f ca="1">IF(C77="","",SUMIF(Jurnal!R:R,C77,Jurnal!Y:Y)+SUMIF(Jurnal!R:R,C77,Jurnal!AE:AE)+SUMIF(Jurnal!R:R,C77,Jurnal!AK:AK)+SUMIF(Jurnal!R:R,C77,Jurnal!AQ:AQ))</f>
        <v/>
      </c>
      <c r="I77" s="17" t="str">
        <f t="shared" ca="1" si="20"/>
        <v/>
      </c>
      <c r="J77" s="16" t="str">
        <f t="shared" ca="1" si="21"/>
        <v/>
      </c>
      <c r="K77" s="27" t="str">
        <f t="shared" ca="1" si="22"/>
        <v/>
      </c>
      <c r="L77" s="36"/>
      <c r="M77" s="18">
        <f t="shared" si="27"/>
        <v>68</v>
      </c>
      <c r="N77" s="16" t="str">
        <f t="shared" ca="1" si="23"/>
        <v/>
      </c>
      <c r="O77" s="16" t="str">
        <f t="shared" ca="1" si="24"/>
        <v/>
      </c>
      <c r="P77" s="16" t="str">
        <f ca="1">IF(C77="","",SUMIF(Jurnal!R:R,C77,Jurnal!W:W))</f>
        <v/>
      </c>
      <c r="Q77" s="16" t="str">
        <f ca="1">IF(C77="","",SUMIF(Jurnal!R:R,C77,Jurnal!AC:AC)+SUMIF(Jurnal!R:R,C77,Jurnal!AI:AI)+SUMIF(Jurnal!R:R,C77,Jurnal!AO:AO))</f>
        <v/>
      </c>
      <c r="R77" s="16" t="str">
        <f t="shared" ca="1" si="25"/>
        <v/>
      </c>
      <c r="S77" s="1"/>
      <c r="T77" s="1"/>
    </row>
    <row r="78" spans="1:20" ht="18.75" customHeight="1" x14ac:dyDescent="0.35">
      <c r="A78" s="1"/>
      <c r="B78" s="18">
        <f t="shared" si="26"/>
        <v>69</v>
      </c>
      <c r="C78" s="20" t="str">
        <f ca="1">IF(TODAY()&gt;EXP,"0",IF(Produk!C74="","",Produk!C74))</f>
        <v/>
      </c>
      <c r="D78" s="16" t="str">
        <f t="shared" ca="1" si="17"/>
        <v/>
      </c>
      <c r="E78" s="20" t="str">
        <f t="shared" ca="1" si="18"/>
        <v/>
      </c>
      <c r="F78" s="16" t="str">
        <f t="shared" ca="1" si="19"/>
        <v/>
      </c>
      <c r="G78" s="7" t="str">
        <f ca="1">IF(C78="","",SUMIF(Jurnal!R:R,C78,Jurnal!U:U)+SUMIF(Jurnal!R:R,C78,Jurnal!AP:AP))</f>
        <v/>
      </c>
      <c r="H78" s="7" t="str">
        <f ca="1">IF(C78="","",SUMIF(Jurnal!R:R,C78,Jurnal!Y:Y)+SUMIF(Jurnal!R:R,C78,Jurnal!AE:AE)+SUMIF(Jurnal!R:R,C78,Jurnal!AK:AK)+SUMIF(Jurnal!R:R,C78,Jurnal!AQ:AQ))</f>
        <v/>
      </c>
      <c r="I78" s="17" t="str">
        <f t="shared" ca="1" si="20"/>
        <v/>
      </c>
      <c r="J78" s="16" t="str">
        <f t="shared" ca="1" si="21"/>
        <v/>
      </c>
      <c r="K78" s="27" t="str">
        <f t="shared" ca="1" si="22"/>
        <v/>
      </c>
      <c r="L78" s="36"/>
      <c r="M78" s="18">
        <f t="shared" si="27"/>
        <v>69</v>
      </c>
      <c r="N78" s="16" t="str">
        <f t="shared" ca="1" si="23"/>
        <v/>
      </c>
      <c r="O78" s="16" t="str">
        <f t="shared" ca="1" si="24"/>
        <v/>
      </c>
      <c r="P78" s="16" t="str">
        <f ca="1">IF(C78="","",SUMIF(Jurnal!R:R,C78,Jurnal!W:W))</f>
        <v/>
      </c>
      <c r="Q78" s="16" t="str">
        <f ca="1">IF(C78="","",SUMIF(Jurnal!R:R,C78,Jurnal!AC:AC)+SUMIF(Jurnal!R:R,C78,Jurnal!AI:AI)+SUMIF(Jurnal!R:R,C78,Jurnal!AO:AO))</f>
        <v/>
      </c>
      <c r="R78" s="16" t="str">
        <f t="shared" ca="1" si="25"/>
        <v/>
      </c>
      <c r="S78" s="1"/>
      <c r="T78" s="1"/>
    </row>
    <row r="79" spans="1:20" ht="18.75" customHeight="1" x14ac:dyDescent="0.35">
      <c r="A79" s="1"/>
      <c r="B79" s="18">
        <f t="shared" si="26"/>
        <v>70</v>
      </c>
      <c r="C79" s="20" t="str">
        <f ca="1">IF(TODAY()&gt;EXP,"0",IF(Produk!C75="","",Produk!C75))</f>
        <v/>
      </c>
      <c r="D79" s="16" t="str">
        <f t="shared" ca="1" si="17"/>
        <v/>
      </c>
      <c r="E79" s="20" t="str">
        <f t="shared" ca="1" si="18"/>
        <v/>
      </c>
      <c r="F79" s="16" t="str">
        <f t="shared" ca="1" si="19"/>
        <v/>
      </c>
      <c r="G79" s="7" t="str">
        <f ca="1">IF(C79="","",SUMIF(Jurnal!R:R,C79,Jurnal!U:U)+SUMIF(Jurnal!R:R,C79,Jurnal!AP:AP))</f>
        <v/>
      </c>
      <c r="H79" s="7" t="str">
        <f ca="1">IF(C79="","",SUMIF(Jurnal!R:R,C79,Jurnal!Y:Y)+SUMIF(Jurnal!R:R,C79,Jurnal!AE:AE)+SUMIF(Jurnal!R:R,C79,Jurnal!AK:AK)+SUMIF(Jurnal!R:R,C79,Jurnal!AQ:AQ))</f>
        <v/>
      </c>
      <c r="I79" s="17" t="str">
        <f t="shared" ca="1" si="20"/>
        <v/>
      </c>
      <c r="J79" s="16" t="str">
        <f t="shared" ca="1" si="21"/>
        <v/>
      </c>
      <c r="K79" s="27" t="str">
        <f t="shared" ca="1" si="22"/>
        <v/>
      </c>
      <c r="L79" s="36"/>
      <c r="M79" s="18">
        <f t="shared" si="27"/>
        <v>70</v>
      </c>
      <c r="N79" s="16" t="str">
        <f t="shared" ca="1" si="23"/>
        <v/>
      </c>
      <c r="O79" s="16" t="str">
        <f t="shared" ca="1" si="24"/>
        <v/>
      </c>
      <c r="P79" s="16" t="str">
        <f ca="1">IF(C79="","",SUMIF(Jurnal!R:R,C79,Jurnal!W:W))</f>
        <v/>
      </c>
      <c r="Q79" s="16" t="str">
        <f ca="1">IF(C79="","",SUMIF(Jurnal!R:R,C79,Jurnal!AC:AC)+SUMIF(Jurnal!R:R,C79,Jurnal!AI:AI)+SUMIF(Jurnal!R:R,C79,Jurnal!AO:AO))</f>
        <v/>
      </c>
      <c r="R79" s="16" t="str">
        <f t="shared" ca="1" si="25"/>
        <v/>
      </c>
      <c r="S79" s="1"/>
      <c r="T79" s="1"/>
    </row>
    <row r="80" spans="1:20" ht="18.75" customHeight="1" x14ac:dyDescent="0.35">
      <c r="A80" s="1"/>
      <c r="B80" s="18">
        <f t="shared" si="26"/>
        <v>71</v>
      </c>
      <c r="C80" s="20" t="str">
        <f ca="1">IF(TODAY()&gt;EXP,"0",IF(Produk!C76="","",Produk!C76))</f>
        <v/>
      </c>
      <c r="D80" s="16" t="str">
        <f t="shared" ca="1" si="17"/>
        <v/>
      </c>
      <c r="E80" s="20" t="str">
        <f t="shared" ca="1" si="18"/>
        <v/>
      </c>
      <c r="F80" s="16" t="str">
        <f t="shared" ca="1" si="19"/>
        <v/>
      </c>
      <c r="G80" s="7" t="str">
        <f ca="1">IF(C80="","",SUMIF(Jurnal!R:R,C80,Jurnal!U:U)+SUMIF(Jurnal!R:R,C80,Jurnal!AP:AP))</f>
        <v/>
      </c>
      <c r="H80" s="7" t="str">
        <f ca="1">IF(C80="","",SUMIF(Jurnal!R:R,C80,Jurnal!Y:Y)+SUMIF(Jurnal!R:R,C80,Jurnal!AE:AE)+SUMIF(Jurnal!R:R,C80,Jurnal!AK:AK)+SUMIF(Jurnal!R:R,C80,Jurnal!AQ:AQ))</f>
        <v/>
      </c>
      <c r="I80" s="17" t="str">
        <f t="shared" ca="1" si="20"/>
        <v/>
      </c>
      <c r="J80" s="16" t="str">
        <f t="shared" ca="1" si="21"/>
        <v/>
      </c>
      <c r="K80" s="27" t="str">
        <f t="shared" ca="1" si="22"/>
        <v/>
      </c>
      <c r="L80" s="36"/>
      <c r="M80" s="18">
        <f t="shared" si="27"/>
        <v>71</v>
      </c>
      <c r="N80" s="16" t="str">
        <f t="shared" ca="1" si="23"/>
        <v/>
      </c>
      <c r="O80" s="16" t="str">
        <f t="shared" ca="1" si="24"/>
        <v/>
      </c>
      <c r="P80" s="16" t="str">
        <f ca="1">IF(C80="","",SUMIF(Jurnal!R:R,C80,Jurnal!W:W))</f>
        <v/>
      </c>
      <c r="Q80" s="16" t="str">
        <f ca="1">IF(C80="","",SUMIF(Jurnal!R:R,C80,Jurnal!AC:AC)+SUMIF(Jurnal!R:R,C80,Jurnal!AI:AI)+SUMIF(Jurnal!R:R,C80,Jurnal!AO:AO))</f>
        <v/>
      </c>
      <c r="R80" s="16" t="str">
        <f t="shared" ca="1" si="25"/>
        <v/>
      </c>
      <c r="S80" s="1"/>
      <c r="T80" s="1"/>
    </row>
    <row r="81" spans="1:20" ht="18.75" customHeight="1" x14ac:dyDescent="0.35">
      <c r="A81" s="1"/>
      <c r="B81" s="18">
        <f t="shared" si="26"/>
        <v>72</v>
      </c>
      <c r="C81" s="20" t="str">
        <f ca="1">IF(TODAY()&gt;EXP,"0",IF(Produk!C77="","",Produk!C77))</f>
        <v/>
      </c>
      <c r="D81" s="16" t="str">
        <f t="shared" ca="1" si="17"/>
        <v/>
      </c>
      <c r="E81" s="20" t="str">
        <f t="shared" ca="1" si="18"/>
        <v/>
      </c>
      <c r="F81" s="16" t="str">
        <f t="shared" ca="1" si="19"/>
        <v/>
      </c>
      <c r="G81" s="7" t="str">
        <f ca="1">IF(C81="","",SUMIF(Jurnal!R:R,C81,Jurnal!U:U)+SUMIF(Jurnal!R:R,C81,Jurnal!AP:AP))</f>
        <v/>
      </c>
      <c r="H81" s="7" t="str">
        <f ca="1">IF(C81="","",SUMIF(Jurnal!R:R,C81,Jurnal!Y:Y)+SUMIF(Jurnal!R:R,C81,Jurnal!AE:AE)+SUMIF(Jurnal!R:R,C81,Jurnal!AK:AK)+SUMIF(Jurnal!R:R,C81,Jurnal!AQ:AQ))</f>
        <v/>
      </c>
      <c r="I81" s="17" t="str">
        <f t="shared" ca="1" si="20"/>
        <v/>
      </c>
      <c r="J81" s="16" t="str">
        <f t="shared" ca="1" si="21"/>
        <v/>
      </c>
      <c r="K81" s="27" t="str">
        <f t="shared" ca="1" si="22"/>
        <v/>
      </c>
      <c r="L81" s="36"/>
      <c r="M81" s="18">
        <f t="shared" si="27"/>
        <v>72</v>
      </c>
      <c r="N81" s="16" t="str">
        <f t="shared" ca="1" si="23"/>
        <v/>
      </c>
      <c r="O81" s="16" t="str">
        <f t="shared" ca="1" si="24"/>
        <v/>
      </c>
      <c r="P81" s="16" t="str">
        <f ca="1">IF(C81="","",SUMIF(Jurnal!R:R,C81,Jurnal!W:W))</f>
        <v/>
      </c>
      <c r="Q81" s="16" t="str">
        <f ca="1">IF(C81="","",SUMIF(Jurnal!R:R,C81,Jurnal!AC:AC)+SUMIF(Jurnal!R:R,C81,Jurnal!AI:AI)+SUMIF(Jurnal!R:R,C81,Jurnal!AO:AO))</f>
        <v/>
      </c>
      <c r="R81" s="16" t="str">
        <f t="shared" ca="1" si="25"/>
        <v/>
      </c>
      <c r="S81" s="1"/>
      <c r="T81" s="1"/>
    </row>
    <row r="82" spans="1:20" ht="18.75" customHeight="1" x14ac:dyDescent="0.35">
      <c r="A82" s="1"/>
      <c r="B82" s="18">
        <f t="shared" si="26"/>
        <v>73</v>
      </c>
      <c r="C82" s="20" t="str">
        <f ca="1">IF(TODAY()&gt;EXP,"0",IF(Produk!C78="","",Produk!C78))</f>
        <v/>
      </c>
      <c r="D82" s="16" t="str">
        <f t="shared" ca="1" si="17"/>
        <v/>
      </c>
      <c r="E82" s="20" t="str">
        <f t="shared" ca="1" si="18"/>
        <v/>
      </c>
      <c r="F82" s="16" t="str">
        <f t="shared" ca="1" si="19"/>
        <v/>
      </c>
      <c r="G82" s="7" t="str">
        <f ca="1">IF(C82="","",SUMIF(Jurnal!R:R,C82,Jurnal!U:U)+SUMIF(Jurnal!R:R,C82,Jurnal!AP:AP))</f>
        <v/>
      </c>
      <c r="H82" s="7" t="str">
        <f ca="1">IF(C82="","",SUMIF(Jurnal!R:R,C82,Jurnal!Y:Y)+SUMIF(Jurnal!R:R,C82,Jurnal!AE:AE)+SUMIF(Jurnal!R:R,C82,Jurnal!AK:AK)+SUMIF(Jurnal!R:R,C82,Jurnal!AQ:AQ))</f>
        <v/>
      </c>
      <c r="I82" s="17" t="str">
        <f t="shared" ca="1" si="20"/>
        <v/>
      </c>
      <c r="J82" s="16" t="str">
        <f t="shared" ca="1" si="21"/>
        <v/>
      </c>
      <c r="K82" s="27" t="str">
        <f t="shared" ca="1" si="22"/>
        <v/>
      </c>
      <c r="L82" s="36"/>
      <c r="M82" s="18">
        <f t="shared" si="27"/>
        <v>73</v>
      </c>
      <c r="N82" s="16" t="str">
        <f t="shared" ca="1" si="23"/>
        <v/>
      </c>
      <c r="O82" s="16" t="str">
        <f t="shared" ca="1" si="24"/>
        <v/>
      </c>
      <c r="P82" s="16" t="str">
        <f ca="1">IF(C82="","",SUMIF(Jurnal!R:R,C82,Jurnal!W:W))</f>
        <v/>
      </c>
      <c r="Q82" s="16" t="str">
        <f ca="1">IF(C82="","",SUMIF(Jurnal!R:R,C82,Jurnal!AC:AC)+SUMIF(Jurnal!R:R,C82,Jurnal!AI:AI)+SUMIF(Jurnal!R:R,C82,Jurnal!AO:AO))</f>
        <v/>
      </c>
      <c r="R82" s="16" t="str">
        <f t="shared" ca="1" si="25"/>
        <v/>
      </c>
      <c r="S82" s="1"/>
      <c r="T82" s="1"/>
    </row>
    <row r="83" spans="1:20" ht="18.75" customHeight="1" x14ac:dyDescent="0.35">
      <c r="A83" s="1"/>
      <c r="B83" s="18">
        <f t="shared" si="26"/>
        <v>74</v>
      </c>
      <c r="C83" s="20" t="str">
        <f ca="1">IF(TODAY()&gt;EXP,"0",IF(Produk!C79="","",Produk!C79))</f>
        <v/>
      </c>
      <c r="D83" s="16" t="str">
        <f t="shared" ca="1" si="17"/>
        <v/>
      </c>
      <c r="E83" s="20" t="str">
        <f t="shared" ca="1" si="18"/>
        <v/>
      </c>
      <c r="F83" s="16" t="str">
        <f t="shared" ca="1" si="19"/>
        <v/>
      </c>
      <c r="G83" s="7" t="str">
        <f ca="1">IF(C83="","",SUMIF(Jurnal!R:R,C83,Jurnal!U:U)+SUMIF(Jurnal!R:R,C83,Jurnal!AP:AP))</f>
        <v/>
      </c>
      <c r="H83" s="7" t="str">
        <f ca="1">IF(C83="","",SUMIF(Jurnal!R:R,C83,Jurnal!Y:Y)+SUMIF(Jurnal!R:R,C83,Jurnal!AE:AE)+SUMIF(Jurnal!R:R,C83,Jurnal!AK:AK)+SUMIF(Jurnal!R:R,C83,Jurnal!AQ:AQ))</f>
        <v/>
      </c>
      <c r="I83" s="17" t="str">
        <f t="shared" ca="1" si="20"/>
        <v/>
      </c>
      <c r="J83" s="16" t="str">
        <f t="shared" ca="1" si="21"/>
        <v/>
      </c>
      <c r="K83" s="27" t="str">
        <f t="shared" ca="1" si="22"/>
        <v/>
      </c>
      <c r="L83" s="36"/>
      <c r="M83" s="18">
        <f t="shared" si="27"/>
        <v>74</v>
      </c>
      <c r="N83" s="16" t="str">
        <f t="shared" ca="1" si="23"/>
        <v/>
      </c>
      <c r="O83" s="16" t="str">
        <f t="shared" ca="1" si="24"/>
        <v/>
      </c>
      <c r="P83" s="16" t="str">
        <f ca="1">IF(C83="","",SUMIF(Jurnal!R:R,C83,Jurnal!W:W))</f>
        <v/>
      </c>
      <c r="Q83" s="16" t="str">
        <f ca="1">IF(C83="","",SUMIF(Jurnal!R:R,C83,Jurnal!AC:AC)+SUMIF(Jurnal!R:R,C83,Jurnal!AI:AI)+SUMIF(Jurnal!R:R,C83,Jurnal!AO:AO))</f>
        <v/>
      </c>
      <c r="R83" s="16" t="str">
        <f t="shared" ca="1" si="25"/>
        <v/>
      </c>
      <c r="S83" s="1"/>
      <c r="T83" s="1"/>
    </row>
    <row r="84" spans="1:20" ht="18.75" customHeight="1" x14ac:dyDescent="0.35">
      <c r="A84" s="1"/>
      <c r="B84" s="18">
        <f t="shared" si="26"/>
        <v>75</v>
      </c>
      <c r="C84" s="20" t="str">
        <f ca="1">IF(TODAY()&gt;EXP,"0",IF(Produk!C80="","",Produk!C80))</f>
        <v/>
      </c>
      <c r="D84" s="16" t="str">
        <f t="shared" ca="1" si="17"/>
        <v/>
      </c>
      <c r="E84" s="20" t="str">
        <f t="shared" ca="1" si="18"/>
        <v/>
      </c>
      <c r="F84" s="16" t="str">
        <f t="shared" ca="1" si="19"/>
        <v/>
      </c>
      <c r="G84" s="7" t="str">
        <f ca="1">IF(C84="","",SUMIF(Jurnal!R:R,C84,Jurnal!U:U)+SUMIF(Jurnal!R:R,C84,Jurnal!AP:AP))</f>
        <v/>
      </c>
      <c r="H84" s="7" t="str">
        <f ca="1">IF(C84="","",SUMIF(Jurnal!R:R,C84,Jurnal!Y:Y)+SUMIF(Jurnal!R:R,C84,Jurnal!AE:AE)+SUMIF(Jurnal!R:R,C84,Jurnal!AK:AK)+SUMIF(Jurnal!R:R,C84,Jurnal!AQ:AQ))</f>
        <v/>
      </c>
      <c r="I84" s="17" t="str">
        <f t="shared" ca="1" si="20"/>
        <v/>
      </c>
      <c r="J84" s="16" t="str">
        <f t="shared" ca="1" si="21"/>
        <v/>
      </c>
      <c r="K84" s="27" t="str">
        <f t="shared" ca="1" si="22"/>
        <v/>
      </c>
      <c r="L84" s="36"/>
      <c r="M84" s="18">
        <f t="shared" si="27"/>
        <v>75</v>
      </c>
      <c r="N84" s="16" t="str">
        <f t="shared" ca="1" si="23"/>
        <v/>
      </c>
      <c r="O84" s="16" t="str">
        <f t="shared" ca="1" si="24"/>
        <v/>
      </c>
      <c r="P84" s="16" t="str">
        <f ca="1">IF(C84="","",SUMIF(Jurnal!R:R,C84,Jurnal!W:W))</f>
        <v/>
      </c>
      <c r="Q84" s="16" t="str">
        <f ca="1">IF(C84="","",SUMIF(Jurnal!R:R,C84,Jurnal!AC:AC)+SUMIF(Jurnal!R:R,C84,Jurnal!AI:AI)+SUMIF(Jurnal!R:R,C84,Jurnal!AO:AO))</f>
        <v/>
      </c>
      <c r="R84" s="16" t="str">
        <f t="shared" ca="1" si="25"/>
        <v/>
      </c>
      <c r="S84" s="1"/>
      <c r="T84" s="1"/>
    </row>
    <row r="85" spans="1:20" ht="18.75" customHeight="1" x14ac:dyDescent="0.35">
      <c r="A85" s="1"/>
      <c r="B85" s="18">
        <f t="shared" si="26"/>
        <v>76</v>
      </c>
      <c r="C85" s="20" t="str">
        <f ca="1">IF(TODAY()&gt;EXP,"0",IF(Produk!C81="","",Produk!C81))</f>
        <v/>
      </c>
      <c r="D85" s="16" t="str">
        <f t="shared" ca="1" si="17"/>
        <v/>
      </c>
      <c r="E85" s="20" t="str">
        <f t="shared" ca="1" si="18"/>
        <v/>
      </c>
      <c r="F85" s="16" t="str">
        <f t="shared" ca="1" si="19"/>
        <v/>
      </c>
      <c r="G85" s="7" t="str">
        <f ca="1">IF(C85="","",SUMIF(Jurnal!R:R,C85,Jurnal!U:U)+SUMIF(Jurnal!R:R,C85,Jurnal!AP:AP))</f>
        <v/>
      </c>
      <c r="H85" s="7" t="str">
        <f ca="1">IF(C85="","",SUMIF(Jurnal!R:R,C85,Jurnal!Y:Y)+SUMIF(Jurnal!R:R,C85,Jurnal!AE:AE)+SUMIF(Jurnal!R:R,C85,Jurnal!AK:AK)+SUMIF(Jurnal!R:R,C85,Jurnal!AQ:AQ))</f>
        <v/>
      </c>
      <c r="I85" s="17" t="str">
        <f t="shared" ca="1" si="20"/>
        <v/>
      </c>
      <c r="J85" s="16" t="str">
        <f t="shared" ca="1" si="21"/>
        <v/>
      </c>
      <c r="K85" s="27" t="str">
        <f t="shared" ca="1" si="22"/>
        <v/>
      </c>
      <c r="L85" s="36"/>
      <c r="M85" s="18">
        <f t="shared" si="27"/>
        <v>76</v>
      </c>
      <c r="N85" s="16" t="str">
        <f t="shared" ca="1" si="23"/>
        <v/>
      </c>
      <c r="O85" s="16" t="str">
        <f t="shared" ca="1" si="24"/>
        <v/>
      </c>
      <c r="P85" s="16" t="str">
        <f ca="1">IF(C85="","",SUMIF(Jurnal!R:R,C85,Jurnal!W:W))</f>
        <v/>
      </c>
      <c r="Q85" s="16" t="str">
        <f ca="1">IF(C85="","",SUMIF(Jurnal!R:R,C85,Jurnal!AC:AC)+SUMIF(Jurnal!R:R,C85,Jurnal!AI:AI)+SUMIF(Jurnal!R:R,C85,Jurnal!AO:AO))</f>
        <v/>
      </c>
      <c r="R85" s="16" t="str">
        <f t="shared" ca="1" si="25"/>
        <v/>
      </c>
      <c r="S85" s="1"/>
      <c r="T85" s="1"/>
    </row>
    <row r="86" spans="1:20" ht="18.75" customHeight="1" x14ac:dyDescent="0.35">
      <c r="A86" s="1"/>
      <c r="B86" s="18">
        <f t="shared" si="26"/>
        <v>77</v>
      </c>
      <c r="C86" s="20" t="str">
        <f ca="1">IF(TODAY()&gt;EXP,"0",IF(Produk!C82="","",Produk!C82))</f>
        <v/>
      </c>
      <c r="D86" s="16" t="str">
        <f t="shared" ca="1" si="17"/>
        <v/>
      </c>
      <c r="E86" s="20" t="str">
        <f t="shared" ca="1" si="18"/>
        <v/>
      </c>
      <c r="F86" s="16" t="str">
        <f t="shared" ca="1" si="19"/>
        <v/>
      </c>
      <c r="G86" s="7" t="str">
        <f ca="1">IF(C86="","",SUMIF(Jurnal!R:R,C86,Jurnal!U:U)+SUMIF(Jurnal!R:R,C86,Jurnal!AP:AP))</f>
        <v/>
      </c>
      <c r="H86" s="7" t="str">
        <f ca="1">IF(C86="","",SUMIF(Jurnal!R:R,C86,Jurnal!Y:Y)+SUMIF(Jurnal!R:R,C86,Jurnal!AE:AE)+SUMIF(Jurnal!R:R,C86,Jurnal!AK:AK)+SUMIF(Jurnal!R:R,C86,Jurnal!AQ:AQ))</f>
        <v/>
      </c>
      <c r="I86" s="17" t="str">
        <f t="shared" ca="1" si="20"/>
        <v/>
      </c>
      <c r="J86" s="16" t="str">
        <f t="shared" ca="1" si="21"/>
        <v/>
      </c>
      <c r="K86" s="27" t="str">
        <f t="shared" ca="1" si="22"/>
        <v/>
      </c>
      <c r="L86" s="36"/>
      <c r="M86" s="18">
        <f t="shared" si="27"/>
        <v>77</v>
      </c>
      <c r="N86" s="16" t="str">
        <f t="shared" ca="1" si="23"/>
        <v/>
      </c>
      <c r="O86" s="16" t="str">
        <f t="shared" ca="1" si="24"/>
        <v/>
      </c>
      <c r="P86" s="16" t="str">
        <f ca="1">IF(C86="","",SUMIF(Jurnal!R:R,C86,Jurnal!W:W))</f>
        <v/>
      </c>
      <c r="Q86" s="16" t="str">
        <f ca="1">IF(C86="","",SUMIF(Jurnal!R:R,C86,Jurnal!AC:AC)+SUMIF(Jurnal!R:R,C86,Jurnal!AI:AI)+SUMIF(Jurnal!R:R,C86,Jurnal!AO:AO))</f>
        <v/>
      </c>
      <c r="R86" s="16" t="str">
        <f t="shared" ca="1" si="25"/>
        <v/>
      </c>
      <c r="S86" s="1"/>
      <c r="T86" s="1"/>
    </row>
    <row r="87" spans="1:20" ht="18.75" customHeight="1" x14ac:dyDescent="0.35">
      <c r="A87" s="1"/>
      <c r="B87" s="18">
        <f t="shared" si="26"/>
        <v>78</v>
      </c>
      <c r="C87" s="20" t="str">
        <f ca="1">IF(TODAY()&gt;EXP,"0",IF(Produk!C83="","",Produk!C83))</f>
        <v/>
      </c>
      <c r="D87" s="16" t="str">
        <f t="shared" ca="1" si="17"/>
        <v/>
      </c>
      <c r="E87" s="20" t="str">
        <f t="shared" ca="1" si="18"/>
        <v/>
      </c>
      <c r="F87" s="16" t="str">
        <f t="shared" ca="1" si="19"/>
        <v/>
      </c>
      <c r="G87" s="7" t="str">
        <f ca="1">IF(C87="","",SUMIF(Jurnal!R:R,C87,Jurnal!U:U)+SUMIF(Jurnal!R:R,C87,Jurnal!AP:AP))</f>
        <v/>
      </c>
      <c r="H87" s="7" t="str">
        <f ca="1">IF(C87="","",SUMIF(Jurnal!R:R,C87,Jurnal!Y:Y)+SUMIF(Jurnal!R:R,C87,Jurnal!AE:AE)+SUMIF(Jurnal!R:R,C87,Jurnal!AK:AK)+SUMIF(Jurnal!R:R,C87,Jurnal!AQ:AQ))</f>
        <v/>
      </c>
      <c r="I87" s="17" t="str">
        <f t="shared" ca="1" si="20"/>
        <v/>
      </c>
      <c r="J87" s="16" t="str">
        <f t="shared" ca="1" si="21"/>
        <v/>
      </c>
      <c r="K87" s="27" t="str">
        <f t="shared" ca="1" si="22"/>
        <v/>
      </c>
      <c r="L87" s="36"/>
      <c r="M87" s="18">
        <f t="shared" si="27"/>
        <v>78</v>
      </c>
      <c r="N87" s="16" t="str">
        <f t="shared" ca="1" si="23"/>
        <v/>
      </c>
      <c r="O87" s="16" t="str">
        <f t="shared" ca="1" si="24"/>
        <v/>
      </c>
      <c r="P87" s="16" t="str">
        <f ca="1">IF(C87="","",SUMIF(Jurnal!R:R,C87,Jurnal!W:W))</f>
        <v/>
      </c>
      <c r="Q87" s="16" t="str">
        <f ca="1">IF(C87="","",SUMIF(Jurnal!R:R,C87,Jurnal!AC:AC)+SUMIF(Jurnal!R:R,C87,Jurnal!AI:AI)+SUMIF(Jurnal!R:R,C87,Jurnal!AO:AO))</f>
        <v/>
      </c>
      <c r="R87" s="16" t="str">
        <f t="shared" ca="1" si="25"/>
        <v/>
      </c>
      <c r="S87" s="1"/>
      <c r="T87" s="1"/>
    </row>
    <row r="88" spans="1:20" ht="18.75" customHeight="1" x14ac:dyDescent="0.35">
      <c r="A88" s="1"/>
      <c r="B88" s="18">
        <f t="shared" si="26"/>
        <v>79</v>
      </c>
      <c r="C88" s="20" t="str">
        <f ca="1">IF(TODAY()&gt;EXP,"0",IF(Produk!C84="","",Produk!C84))</f>
        <v/>
      </c>
      <c r="D88" s="16" t="str">
        <f t="shared" ca="1" si="17"/>
        <v/>
      </c>
      <c r="E88" s="20" t="str">
        <f t="shared" ca="1" si="18"/>
        <v/>
      </c>
      <c r="F88" s="16" t="str">
        <f t="shared" ca="1" si="19"/>
        <v/>
      </c>
      <c r="G88" s="7" t="str">
        <f ca="1">IF(C88="","",SUMIF(Jurnal!R:R,C88,Jurnal!U:U)+SUMIF(Jurnal!R:R,C88,Jurnal!AP:AP))</f>
        <v/>
      </c>
      <c r="H88" s="7" t="str">
        <f ca="1">IF(C88="","",SUMIF(Jurnal!R:R,C88,Jurnal!Y:Y)+SUMIF(Jurnal!R:R,C88,Jurnal!AE:AE)+SUMIF(Jurnal!R:R,C88,Jurnal!AK:AK)+SUMIF(Jurnal!R:R,C88,Jurnal!AQ:AQ))</f>
        <v/>
      </c>
      <c r="I88" s="17" t="str">
        <f t="shared" ca="1" si="20"/>
        <v/>
      </c>
      <c r="J88" s="16" t="str">
        <f t="shared" ca="1" si="21"/>
        <v/>
      </c>
      <c r="K88" s="27" t="str">
        <f t="shared" ca="1" si="22"/>
        <v/>
      </c>
      <c r="L88" s="36"/>
      <c r="M88" s="18">
        <f t="shared" si="27"/>
        <v>79</v>
      </c>
      <c r="N88" s="16" t="str">
        <f t="shared" ca="1" si="23"/>
        <v/>
      </c>
      <c r="O88" s="16" t="str">
        <f t="shared" ca="1" si="24"/>
        <v/>
      </c>
      <c r="P88" s="16" t="str">
        <f ca="1">IF(C88="","",SUMIF(Jurnal!R:R,C88,Jurnal!W:W))</f>
        <v/>
      </c>
      <c r="Q88" s="16" t="str">
        <f ca="1">IF(C88="","",SUMIF(Jurnal!R:R,C88,Jurnal!AC:AC)+SUMIF(Jurnal!R:R,C88,Jurnal!AI:AI)+SUMIF(Jurnal!R:R,C88,Jurnal!AO:AO))</f>
        <v/>
      </c>
      <c r="R88" s="16" t="str">
        <f t="shared" ca="1" si="25"/>
        <v/>
      </c>
      <c r="S88" s="1"/>
      <c r="T88" s="1"/>
    </row>
    <row r="89" spans="1:20" ht="18.75" customHeight="1" x14ac:dyDescent="0.35">
      <c r="A89" s="1"/>
      <c r="B89" s="18">
        <f t="shared" si="26"/>
        <v>80</v>
      </c>
      <c r="C89" s="20" t="str">
        <f ca="1">IF(TODAY()&gt;EXP,"0",IF(Produk!C85="","",Produk!C85))</f>
        <v/>
      </c>
      <c r="D89" s="16" t="str">
        <f t="shared" ca="1" si="17"/>
        <v/>
      </c>
      <c r="E89" s="20" t="str">
        <f t="shared" ca="1" si="18"/>
        <v/>
      </c>
      <c r="F89" s="16" t="str">
        <f t="shared" ca="1" si="19"/>
        <v/>
      </c>
      <c r="G89" s="7" t="str">
        <f ca="1">IF(C89="","",SUMIF(Jurnal!R:R,C89,Jurnal!U:U)+SUMIF(Jurnal!R:R,C89,Jurnal!AP:AP))</f>
        <v/>
      </c>
      <c r="H89" s="7" t="str">
        <f ca="1">IF(C89="","",SUMIF(Jurnal!R:R,C89,Jurnal!Y:Y)+SUMIF(Jurnal!R:R,C89,Jurnal!AE:AE)+SUMIF(Jurnal!R:R,C89,Jurnal!AK:AK)+SUMIF(Jurnal!R:R,C89,Jurnal!AQ:AQ))</f>
        <v/>
      </c>
      <c r="I89" s="17" t="str">
        <f t="shared" ca="1" si="20"/>
        <v/>
      </c>
      <c r="J89" s="16" t="str">
        <f t="shared" ca="1" si="21"/>
        <v/>
      </c>
      <c r="K89" s="27" t="str">
        <f t="shared" ca="1" si="22"/>
        <v/>
      </c>
      <c r="L89" s="36"/>
      <c r="M89" s="18">
        <f t="shared" si="27"/>
        <v>80</v>
      </c>
      <c r="N89" s="16" t="str">
        <f t="shared" ca="1" si="23"/>
        <v/>
      </c>
      <c r="O89" s="16" t="str">
        <f t="shared" ca="1" si="24"/>
        <v/>
      </c>
      <c r="P89" s="16" t="str">
        <f ca="1">IF(C89="","",SUMIF(Jurnal!R:R,C89,Jurnal!W:W))</f>
        <v/>
      </c>
      <c r="Q89" s="16" t="str">
        <f ca="1">IF(C89="","",SUMIF(Jurnal!R:R,C89,Jurnal!AC:AC)+SUMIF(Jurnal!R:R,C89,Jurnal!AI:AI)+SUMIF(Jurnal!R:R,C89,Jurnal!AO:AO))</f>
        <v/>
      </c>
      <c r="R89" s="16" t="str">
        <f t="shared" ca="1" si="25"/>
        <v/>
      </c>
      <c r="S89" s="1"/>
      <c r="T89" s="1"/>
    </row>
    <row r="90" spans="1:20" ht="18.75" customHeight="1" x14ac:dyDescent="0.35">
      <c r="A90" s="1"/>
      <c r="B90" s="18">
        <f t="shared" si="26"/>
        <v>81</v>
      </c>
      <c r="C90" s="20" t="str">
        <f ca="1">IF(TODAY()&gt;EXP,"0",IF(Produk!C86="","",Produk!C86))</f>
        <v/>
      </c>
      <c r="D90" s="16" t="str">
        <f t="shared" ca="1" si="17"/>
        <v/>
      </c>
      <c r="E90" s="20" t="str">
        <f t="shared" ca="1" si="18"/>
        <v/>
      </c>
      <c r="F90" s="16" t="str">
        <f t="shared" ca="1" si="19"/>
        <v/>
      </c>
      <c r="G90" s="7" t="str">
        <f ca="1">IF(C90="","",SUMIF(Jurnal!R:R,C90,Jurnal!U:U)+SUMIF(Jurnal!R:R,C90,Jurnal!AP:AP))</f>
        <v/>
      </c>
      <c r="H90" s="7" t="str">
        <f ca="1">IF(C90="","",SUMIF(Jurnal!R:R,C90,Jurnal!Y:Y)+SUMIF(Jurnal!R:R,C90,Jurnal!AE:AE)+SUMIF(Jurnal!R:R,C90,Jurnal!AK:AK)+SUMIF(Jurnal!R:R,C90,Jurnal!AQ:AQ))</f>
        <v/>
      </c>
      <c r="I90" s="17" t="str">
        <f t="shared" ca="1" si="20"/>
        <v/>
      </c>
      <c r="J90" s="16" t="str">
        <f t="shared" ca="1" si="21"/>
        <v/>
      </c>
      <c r="K90" s="27" t="str">
        <f t="shared" ca="1" si="22"/>
        <v/>
      </c>
      <c r="L90" s="36"/>
      <c r="M90" s="18">
        <f t="shared" si="27"/>
        <v>81</v>
      </c>
      <c r="N90" s="16" t="str">
        <f t="shared" ca="1" si="23"/>
        <v/>
      </c>
      <c r="O90" s="16" t="str">
        <f t="shared" ca="1" si="24"/>
        <v/>
      </c>
      <c r="P90" s="16" t="str">
        <f ca="1">IF(C90="","",SUMIF(Jurnal!R:R,C90,Jurnal!W:W))</f>
        <v/>
      </c>
      <c r="Q90" s="16" t="str">
        <f ca="1">IF(C90="","",SUMIF(Jurnal!R:R,C90,Jurnal!AC:AC)+SUMIF(Jurnal!R:R,C90,Jurnal!AI:AI)+SUMIF(Jurnal!R:R,C90,Jurnal!AO:AO))</f>
        <v/>
      </c>
      <c r="R90" s="16" t="str">
        <f t="shared" ca="1" si="25"/>
        <v/>
      </c>
      <c r="S90" s="1"/>
      <c r="T90" s="1"/>
    </row>
    <row r="91" spans="1:20" ht="18.75" customHeight="1" x14ac:dyDescent="0.35">
      <c r="A91" s="1"/>
      <c r="B91" s="18">
        <f t="shared" si="26"/>
        <v>82</v>
      </c>
      <c r="C91" s="20" t="str">
        <f ca="1">IF(TODAY()&gt;EXP,"0",IF(Produk!C87="","",Produk!C87))</f>
        <v/>
      </c>
      <c r="D91" s="16" t="str">
        <f t="shared" ca="1" si="17"/>
        <v/>
      </c>
      <c r="E91" s="20" t="str">
        <f t="shared" ca="1" si="18"/>
        <v/>
      </c>
      <c r="F91" s="16" t="str">
        <f t="shared" ca="1" si="19"/>
        <v/>
      </c>
      <c r="G91" s="7" t="str">
        <f ca="1">IF(C91="","",SUMIF(Jurnal!R:R,C91,Jurnal!U:U)+SUMIF(Jurnal!R:R,C91,Jurnal!AP:AP))</f>
        <v/>
      </c>
      <c r="H91" s="7" t="str">
        <f ca="1">IF(C91="","",SUMIF(Jurnal!R:R,C91,Jurnal!Y:Y)+SUMIF(Jurnal!R:R,C91,Jurnal!AE:AE)+SUMIF(Jurnal!R:R,C91,Jurnal!AK:AK)+SUMIF(Jurnal!R:R,C91,Jurnal!AQ:AQ))</f>
        <v/>
      </c>
      <c r="I91" s="17" t="str">
        <f t="shared" ca="1" si="20"/>
        <v/>
      </c>
      <c r="J91" s="16" t="str">
        <f t="shared" ca="1" si="21"/>
        <v/>
      </c>
      <c r="K91" s="27" t="str">
        <f t="shared" ca="1" si="22"/>
        <v/>
      </c>
      <c r="L91" s="36"/>
      <c r="M91" s="18">
        <f t="shared" si="27"/>
        <v>82</v>
      </c>
      <c r="N91" s="16" t="str">
        <f t="shared" ca="1" si="23"/>
        <v/>
      </c>
      <c r="O91" s="16" t="str">
        <f t="shared" ca="1" si="24"/>
        <v/>
      </c>
      <c r="P91" s="16" t="str">
        <f ca="1">IF(C91="","",SUMIF(Jurnal!R:R,C91,Jurnal!W:W))</f>
        <v/>
      </c>
      <c r="Q91" s="16" t="str">
        <f ca="1">IF(C91="","",SUMIF(Jurnal!R:R,C91,Jurnal!AC:AC)+SUMIF(Jurnal!R:R,C91,Jurnal!AI:AI)+SUMIF(Jurnal!R:R,C91,Jurnal!AO:AO))</f>
        <v/>
      </c>
      <c r="R91" s="16" t="str">
        <f t="shared" ca="1" si="25"/>
        <v/>
      </c>
      <c r="S91" s="1"/>
      <c r="T91" s="1"/>
    </row>
    <row r="92" spans="1:20" ht="18.75" customHeight="1" x14ac:dyDescent="0.35">
      <c r="A92" s="1"/>
      <c r="B92" s="18">
        <f t="shared" si="26"/>
        <v>83</v>
      </c>
      <c r="C92" s="20" t="str">
        <f ca="1">IF(TODAY()&gt;EXP,"0",IF(Produk!C88="","",Produk!C88))</f>
        <v/>
      </c>
      <c r="D92" s="16" t="str">
        <f t="shared" ca="1" si="17"/>
        <v/>
      </c>
      <c r="E92" s="20" t="str">
        <f t="shared" ca="1" si="18"/>
        <v/>
      </c>
      <c r="F92" s="16" t="str">
        <f t="shared" ca="1" si="19"/>
        <v/>
      </c>
      <c r="G92" s="7" t="str">
        <f ca="1">IF(C92="","",SUMIF(Jurnal!R:R,C92,Jurnal!U:U)+SUMIF(Jurnal!R:R,C92,Jurnal!AP:AP))</f>
        <v/>
      </c>
      <c r="H92" s="7" t="str">
        <f ca="1">IF(C92="","",SUMIF(Jurnal!R:R,C92,Jurnal!Y:Y)+SUMIF(Jurnal!R:R,C92,Jurnal!AE:AE)+SUMIF(Jurnal!R:R,C92,Jurnal!AK:AK)+SUMIF(Jurnal!R:R,C92,Jurnal!AQ:AQ))</f>
        <v/>
      </c>
      <c r="I92" s="17" t="str">
        <f t="shared" ca="1" si="20"/>
        <v/>
      </c>
      <c r="J92" s="16" t="str">
        <f t="shared" ca="1" si="21"/>
        <v/>
      </c>
      <c r="K92" s="27" t="str">
        <f t="shared" ca="1" si="22"/>
        <v/>
      </c>
      <c r="L92" s="36"/>
      <c r="M92" s="18">
        <f t="shared" si="27"/>
        <v>83</v>
      </c>
      <c r="N92" s="16" t="str">
        <f t="shared" ca="1" si="23"/>
        <v/>
      </c>
      <c r="O92" s="16" t="str">
        <f t="shared" ca="1" si="24"/>
        <v/>
      </c>
      <c r="P92" s="16" t="str">
        <f ca="1">IF(C92="","",SUMIF(Jurnal!R:R,C92,Jurnal!W:W))</f>
        <v/>
      </c>
      <c r="Q92" s="16" t="str">
        <f ca="1">IF(C92="","",SUMIF(Jurnal!R:R,C92,Jurnal!AC:AC)+SUMIF(Jurnal!R:R,C92,Jurnal!AI:AI)+SUMIF(Jurnal!R:R,C92,Jurnal!AO:AO))</f>
        <v/>
      </c>
      <c r="R92" s="16" t="str">
        <f t="shared" ca="1" si="25"/>
        <v/>
      </c>
      <c r="S92" s="1"/>
      <c r="T92" s="1"/>
    </row>
    <row r="93" spans="1:20" ht="18.75" customHeight="1" x14ac:dyDescent="0.35">
      <c r="A93" s="1"/>
      <c r="B93" s="18">
        <f t="shared" si="26"/>
        <v>84</v>
      </c>
      <c r="C93" s="20" t="str">
        <f ca="1">IF(TODAY()&gt;EXP,"0",IF(Produk!C89="","",Produk!C89))</f>
        <v/>
      </c>
      <c r="D93" s="16" t="str">
        <f t="shared" ca="1" si="17"/>
        <v/>
      </c>
      <c r="E93" s="20" t="str">
        <f t="shared" ca="1" si="18"/>
        <v/>
      </c>
      <c r="F93" s="16" t="str">
        <f t="shared" ca="1" si="19"/>
        <v/>
      </c>
      <c r="G93" s="7" t="str">
        <f ca="1">IF(C93="","",SUMIF(Jurnal!R:R,C93,Jurnal!U:U)+SUMIF(Jurnal!R:R,C93,Jurnal!AP:AP))</f>
        <v/>
      </c>
      <c r="H93" s="7" t="str">
        <f ca="1">IF(C93="","",SUMIF(Jurnal!R:R,C93,Jurnal!Y:Y)+SUMIF(Jurnal!R:R,C93,Jurnal!AE:AE)+SUMIF(Jurnal!R:R,C93,Jurnal!AK:AK)+SUMIF(Jurnal!R:R,C93,Jurnal!AQ:AQ))</f>
        <v/>
      </c>
      <c r="I93" s="17" t="str">
        <f t="shared" ca="1" si="20"/>
        <v/>
      </c>
      <c r="J93" s="16" t="str">
        <f t="shared" ca="1" si="21"/>
        <v/>
      </c>
      <c r="K93" s="27" t="str">
        <f t="shared" ca="1" si="22"/>
        <v/>
      </c>
      <c r="L93" s="36"/>
      <c r="M93" s="18">
        <f t="shared" si="27"/>
        <v>84</v>
      </c>
      <c r="N93" s="16" t="str">
        <f t="shared" ca="1" si="23"/>
        <v/>
      </c>
      <c r="O93" s="16" t="str">
        <f t="shared" ca="1" si="24"/>
        <v/>
      </c>
      <c r="P93" s="16" t="str">
        <f ca="1">IF(C93="","",SUMIF(Jurnal!R:R,C93,Jurnal!W:W))</f>
        <v/>
      </c>
      <c r="Q93" s="16" t="str">
        <f ca="1">IF(C93="","",SUMIF(Jurnal!R:R,C93,Jurnal!AC:AC)+SUMIF(Jurnal!R:R,C93,Jurnal!AI:AI)+SUMIF(Jurnal!R:R,C93,Jurnal!AO:AO))</f>
        <v/>
      </c>
      <c r="R93" s="16" t="str">
        <f t="shared" ca="1" si="25"/>
        <v/>
      </c>
      <c r="S93" s="1"/>
      <c r="T93" s="1"/>
    </row>
    <row r="94" spans="1:20" ht="18.75" customHeight="1" x14ac:dyDescent="0.35">
      <c r="A94" s="1"/>
      <c r="B94" s="18">
        <f t="shared" si="26"/>
        <v>85</v>
      </c>
      <c r="C94" s="20" t="str">
        <f ca="1">IF(TODAY()&gt;EXP,"0",IF(Produk!C90="","",Produk!C90))</f>
        <v/>
      </c>
      <c r="D94" s="16" t="str">
        <f t="shared" ca="1" si="17"/>
        <v/>
      </c>
      <c r="E94" s="20" t="str">
        <f t="shared" ca="1" si="18"/>
        <v/>
      </c>
      <c r="F94" s="16" t="str">
        <f t="shared" ca="1" si="19"/>
        <v/>
      </c>
      <c r="G94" s="7" t="str">
        <f ca="1">IF(C94="","",SUMIF(Jurnal!R:R,C94,Jurnal!U:U)+SUMIF(Jurnal!R:R,C94,Jurnal!AP:AP))</f>
        <v/>
      </c>
      <c r="H94" s="7" t="str">
        <f ca="1">IF(C94="","",SUMIF(Jurnal!R:R,C94,Jurnal!Y:Y)+SUMIF(Jurnal!R:R,C94,Jurnal!AE:AE)+SUMIF(Jurnal!R:R,C94,Jurnal!AK:AK)+SUMIF(Jurnal!R:R,C94,Jurnal!AQ:AQ))</f>
        <v/>
      </c>
      <c r="I94" s="17" t="str">
        <f t="shared" ca="1" si="20"/>
        <v/>
      </c>
      <c r="J94" s="16" t="str">
        <f t="shared" ca="1" si="21"/>
        <v/>
      </c>
      <c r="K94" s="27" t="str">
        <f t="shared" ca="1" si="22"/>
        <v/>
      </c>
      <c r="L94" s="36"/>
      <c r="M94" s="18">
        <f t="shared" si="27"/>
        <v>85</v>
      </c>
      <c r="N94" s="16" t="str">
        <f t="shared" ca="1" si="23"/>
        <v/>
      </c>
      <c r="O94" s="16" t="str">
        <f t="shared" ca="1" si="24"/>
        <v/>
      </c>
      <c r="P94" s="16" t="str">
        <f ca="1">IF(C94="","",SUMIF(Jurnal!R:R,C94,Jurnal!W:W))</f>
        <v/>
      </c>
      <c r="Q94" s="16" t="str">
        <f ca="1">IF(C94="","",SUMIF(Jurnal!R:R,C94,Jurnal!AC:AC)+SUMIF(Jurnal!R:R,C94,Jurnal!AI:AI)+SUMIF(Jurnal!R:R,C94,Jurnal!AO:AO))</f>
        <v/>
      </c>
      <c r="R94" s="16" t="str">
        <f t="shared" ca="1" si="25"/>
        <v/>
      </c>
      <c r="S94" s="1"/>
      <c r="T94" s="1"/>
    </row>
    <row r="95" spans="1:20" ht="18.75" customHeight="1" x14ac:dyDescent="0.35">
      <c r="A95" s="1"/>
      <c r="B95" s="18">
        <f t="shared" si="26"/>
        <v>86</v>
      </c>
      <c r="C95" s="20" t="str">
        <f ca="1">IF(TODAY()&gt;EXP,"0",IF(Produk!C91="","",Produk!C91))</f>
        <v/>
      </c>
      <c r="D95" s="16" t="str">
        <f t="shared" ca="1" si="17"/>
        <v/>
      </c>
      <c r="E95" s="20" t="str">
        <f t="shared" ca="1" si="18"/>
        <v/>
      </c>
      <c r="F95" s="16" t="str">
        <f t="shared" ca="1" si="19"/>
        <v/>
      </c>
      <c r="G95" s="7" t="str">
        <f ca="1">IF(C95="","",SUMIF(Jurnal!R:R,C95,Jurnal!U:U)+SUMIF(Jurnal!R:R,C95,Jurnal!AP:AP))</f>
        <v/>
      </c>
      <c r="H95" s="7" t="str">
        <f ca="1">IF(C95="","",SUMIF(Jurnal!R:R,C95,Jurnal!Y:Y)+SUMIF(Jurnal!R:R,C95,Jurnal!AE:AE)+SUMIF(Jurnal!R:R,C95,Jurnal!AK:AK)+SUMIF(Jurnal!R:R,C95,Jurnal!AQ:AQ))</f>
        <v/>
      </c>
      <c r="I95" s="17" t="str">
        <f t="shared" ca="1" si="20"/>
        <v/>
      </c>
      <c r="J95" s="16" t="str">
        <f t="shared" ca="1" si="21"/>
        <v/>
      </c>
      <c r="K95" s="27" t="str">
        <f t="shared" ca="1" si="22"/>
        <v/>
      </c>
      <c r="L95" s="36"/>
      <c r="M95" s="18">
        <f t="shared" si="27"/>
        <v>86</v>
      </c>
      <c r="N95" s="16" t="str">
        <f t="shared" ca="1" si="23"/>
        <v/>
      </c>
      <c r="O95" s="16" t="str">
        <f t="shared" ca="1" si="24"/>
        <v/>
      </c>
      <c r="P95" s="16" t="str">
        <f ca="1">IF(C95="","",SUMIF(Jurnal!R:R,C95,Jurnal!W:W))</f>
        <v/>
      </c>
      <c r="Q95" s="16" t="str">
        <f ca="1">IF(C95="","",SUMIF(Jurnal!R:R,C95,Jurnal!AC:AC)+SUMIF(Jurnal!R:R,C95,Jurnal!AI:AI)+SUMIF(Jurnal!R:R,C95,Jurnal!AO:AO))</f>
        <v/>
      </c>
      <c r="R95" s="16" t="str">
        <f t="shared" ca="1" si="25"/>
        <v/>
      </c>
      <c r="S95" s="1"/>
      <c r="T95" s="1"/>
    </row>
    <row r="96" spans="1:20" ht="18.75" customHeight="1" x14ac:dyDescent="0.35">
      <c r="A96" s="1"/>
      <c r="B96" s="18">
        <f t="shared" si="26"/>
        <v>87</v>
      </c>
      <c r="C96" s="20" t="str">
        <f ca="1">IF(TODAY()&gt;EXP,"0",IF(Produk!C92="","",Produk!C92))</f>
        <v/>
      </c>
      <c r="D96" s="16" t="str">
        <f t="shared" ca="1" si="17"/>
        <v/>
      </c>
      <c r="E96" s="20" t="str">
        <f t="shared" ca="1" si="18"/>
        <v/>
      </c>
      <c r="F96" s="16" t="str">
        <f t="shared" ca="1" si="19"/>
        <v/>
      </c>
      <c r="G96" s="7" t="str">
        <f ca="1">IF(C96="","",SUMIF(Jurnal!R:R,C96,Jurnal!U:U)+SUMIF(Jurnal!R:R,C96,Jurnal!AP:AP))</f>
        <v/>
      </c>
      <c r="H96" s="7" t="str">
        <f ca="1">IF(C96="","",SUMIF(Jurnal!R:R,C96,Jurnal!Y:Y)+SUMIF(Jurnal!R:R,C96,Jurnal!AE:AE)+SUMIF(Jurnal!R:R,C96,Jurnal!AK:AK)+SUMIF(Jurnal!R:R,C96,Jurnal!AQ:AQ))</f>
        <v/>
      </c>
      <c r="I96" s="17" t="str">
        <f t="shared" ca="1" si="20"/>
        <v/>
      </c>
      <c r="J96" s="16" t="str">
        <f t="shared" ca="1" si="21"/>
        <v/>
      </c>
      <c r="K96" s="27" t="str">
        <f t="shared" ca="1" si="22"/>
        <v/>
      </c>
      <c r="L96" s="36"/>
      <c r="M96" s="18">
        <f t="shared" si="27"/>
        <v>87</v>
      </c>
      <c r="N96" s="16" t="str">
        <f t="shared" ca="1" si="23"/>
        <v/>
      </c>
      <c r="O96" s="16" t="str">
        <f t="shared" ca="1" si="24"/>
        <v/>
      </c>
      <c r="P96" s="16" t="str">
        <f ca="1">IF(C96="","",SUMIF(Jurnal!R:R,C96,Jurnal!W:W))</f>
        <v/>
      </c>
      <c r="Q96" s="16" t="str">
        <f ca="1">IF(C96="","",SUMIF(Jurnal!R:R,C96,Jurnal!AC:AC)+SUMIF(Jurnal!R:R,C96,Jurnal!AI:AI)+SUMIF(Jurnal!R:R,C96,Jurnal!AO:AO))</f>
        <v/>
      </c>
      <c r="R96" s="16" t="str">
        <f t="shared" ca="1" si="25"/>
        <v/>
      </c>
      <c r="S96" s="1"/>
      <c r="T96" s="1"/>
    </row>
    <row r="97" spans="1:20" ht="18.75" customHeight="1" x14ac:dyDescent="0.35">
      <c r="A97" s="1"/>
      <c r="B97" s="18">
        <f t="shared" si="26"/>
        <v>88</v>
      </c>
      <c r="C97" s="20" t="str">
        <f ca="1">IF(TODAY()&gt;EXP,"0",IF(Produk!C93="","",Produk!C93))</f>
        <v/>
      </c>
      <c r="D97" s="16" t="str">
        <f t="shared" ca="1" si="17"/>
        <v/>
      </c>
      <c r="E97" s="20" t="str">
        <f t="shared" ca="1" si="18"/>
        <v/>
      </c>
      <c r="F97" s="16" t="str">
        <f t="shared" ca="1" si="19"/>
        <v/>
      </c>
      <c r="G97" s="7" t="str">
        <f ca="1">IF(C97="","",SUMIF(Jurnal!R:R,C97,Jurnal!U:U)+SUMIF(Jurnal!R:R,C97,Jurnal!AP:AP))</f>
        <v/>
      </c>
      <c r="H97" s="7" t="str">
        <f ca="1">IF(C97="","",SUMIF(Jurnal!R:R,C97,Jurnal!Y:Y)+SUMIF(Jurnal!R:R,C97,Jurnal!AE:AE)+SUMIF(Jurnal!R:R,C97,Jurnal!AK:AK)+SUMIF(Jurnal!R:R,C97,Jurnal!AQ:AQ))</f>
        <v/>
      </c>
      <c r="I97" s="17" t="str">
        <f t="shared" ca="1" si="20"/>
        <v/>
      </c>
      <c r="J97" s="16" t="str">
        <f t="shared" ca="1" si="21"/>
        <v/>
      </c>
      <c r="K97" s="27" t="str">
        <f t="shared" ca="1" si="22"/>
        <v/>
      </c>
      <c r="L97" s="36"/>
      <c r="M97" s="18">
        <f t="shared" si="27"/>
        <v>88</v>
      </c>
      <c r="N97" s="16" t="str">
        <f t="shared" ca="1" si="23"/>
        <v/>
      </c>
      <c r="O97" s="16" t="str">
        <f t="shared" ca="1" si="24"/>
        <v/>
      </c>
      <c r="P97" s="16" t="str">
        <f ca="1">IF(C97="","",SUMIF(Jurnal!R:R,C97,Jurnal!W:W))</f>
        <v/>
      </c>
      <c r="Q97" s="16" t="str">
        <f ca="1">IF(C97="","",SUMIF(Jurnal!R:R,C97,Jurnal!AC:AC)+SUMIF(Jurnal!R:R,C97,Jurnal!AI:AI)+SUMIF(Jurnal!R:R,C97,Jurnal!AO:AO))</f>
        <v/>
      </c>
      <c r="R97" s="16" t="str">
        <f t="shared" ca="1" si="25"/>
        <v/>
      </c>
      <c r="S97" s="1"/>
      <c r="T97" s="1"/>
    </row>
    <row r="98" spans="1:20" ht="18.75" customHeight="1" x14ac:dyDescent="0.35">
      <c r="A98" s="1"/>
      <c r="B98" s="18">
        <f t="shared" si="26"/>
        <v>89</v>
      </c>
      <c r="C98" s="20" t="str">
        <f ca="1">IF(TODAY()&gt;EXP,"0",IF(Produk!C94="","",Produk!C94))</f>
        <v/>
      </c>
      <c r="D98" s="16" t="str">
        <f t="shared" ca="1" si="17"/>
        <v/>
      </c>
      <c r="E98" s="20" t="str">
        <f t="shared" ca="1" si="18"/>
        <v/>
      </c>
      <c r="F98" s="16" t="str">
        <f t="shared" ca="1" si="19"/>
        <v/>
      </c>
      <c r="G98" s="7" t="str">
        <f ca="1">IF(C98="","",SUMIF(Jurnal!R:R,C98,Jurnal!U:U)+SUMIF(Jurnal!R:R,C98,Jurnal!AP:AP))</f>
        <v/>
      </c>
      <c r="H98" s="7" t="str">
        <f ca="1">IF(C98="","",SUMIF(Jurnal!R:R,C98,Jurnal!Y:Y)+SUMIF(Jurnal!R:R,C98,Jurnal!AE:AE)+SUMIF(Jurnal!R:R,C98,Jurnal!AK:AK)+SUMIF(Jurnal!R:R,C98,Jurnal!AQ:AQ))</f>
        <v/>
      </c>
      <c r="I98" s="17" t="str">
        <f t="shared" ca="1" si="20"/>
        <v/>
      </c>
      <c r="J98" s="16" t="str">
        <f t="shared" ca="1" si="21"/>
        <v/>
      </c>
      <c r="K98" s="27" t="str">
        <f t="shared" ca="1" si="22"/>
        <v/>
      </c>
      <c r="L98" s="36"/>
      <c r="M98" s="18">
        <f t="shared" si="27"/>
        <v>89</v>
      </c>
      <c r="N98" s="16" t="str">
        <f t="shared" ca="1" si="23"/>
        <v/>
      </c>
      <c r="O98" s="16" t="str">
        <f t="shared" ca="1" si="24"/>
        <v/>
      </c>
      <c r="P98" s="16" t="str">
        <f ca="1">IF(C98="","",SUMIF(Jurnal!R:R,C98,Jurnal!W:W))</f>
        <v/>
      </c>
      <c r="Q98" s="16" t="str">
        <f ca="1">IF(C98="","",SUMIF(Jurnal!R:R,C98,Jurnal!AC:AC)+SUMIF(Jurnal!R:R,C98,Jurnal!AI:AI)+SUMIF(Jurnal!R:R,C98,Jurnal!AO:AO))</f>
        <v/>
      </c>
      <c r="R98" s="16" t="str">
        <f t="shared" ca="1" si="25"/>
        <v/>
      </c>
      <c r="S98" s="1"/>
      <c r="T98" s="1"/>
    </row>
    <row r="99" spans="1:20" ht="18.75" customHeight="1" x14ac:dyDescent="0.35">
      <c r="A99" s="1"/>
      <c r="B99" s="18">
        <f t="shared" si="26"/>
        <v>90</v>
      </c>
      <c r="C99" s="20" t="str">
        <f ca="1">IF(TODAY()&gt;EXP,"0",IF(Produk!C95="","",Produk!C95))</f>
        <v/>
      </c>
      <c r="D99" s="16" t="str">
        <f t="shared" ca="1" si="17"/>
        <v/>
      </c>
      <c r="E99" s="20" t="str">
        <f t="shared" ca="1" si="18"/>
        <v/>
      </c>
      <c r="F99" s="16" t="str">
        <f t="shared" ca="1" si="19"/>
        <v/>
      </c>
      <c r="G99" s="7" t="str">
        <f ca="1">IF(C99="","",SUMIF(Jurnal!R:R,C99,Jurnal!U:U)+SUMIF(Jurnal!R:R,C99,Jurnal!AP:AP))</f>
        <v/>
      </c>
      <c r="H99" s="7" t="str">
        <f ca="1">IF(C99="","",SUMIF(Jurnal!R:R,C99,Jurnal!Y:Y)+SUMIF(Jurnal!R:R,C99,Jurnal!AE:AE)+SUMIF(Jurnal!R:R,C99,Jurnal!AK:AK)+SUMIF(Jurnal!R:R,C99,Jurnal!AQ:AQ))</f>
        <v/>
      </c>
      <c r="I99" s="17" t="str">
        <f t="shared" ca="1" si="20"/>
        <v/>
      </c>
      <c r="J99" s="16" t="str">
        <f t="shared" ca="1" si="21"/>
        <v/>
      </c>
      <c r="K99" s="27" t="str">
        <f t="shared" ca="1" si="22"/>
        <v/>
      </c>
      <c r="L99" s="36"/>
      <c r="M99" s="18">
        <f t="shared" si="27"/>
        <v>90</v>
      </c>
      <c r="N99" s="16" t="str">
        <f t="shared" ca="1" si="23"/>
        <v/>
      </c>
      <c r="O99" s="16" t="str">
        <f t="shared" ca="1" si="24"/>
        <v/>
      </c>
      <c r="P99" s="16" t="str">
        <f ca="1">IF(C99="","",SUMIF(Jurnal!R:R,C99,Jurnal!W:W))</f>
        <v/>
      </c>
      <c r="Q99" s="16" t="str">
        <f ca="1">IF(C99="","",SUMIF(Jurnal!R:R,C99,Jurnal!AC:AC)+SUMIF(Jurnal!R:R,C99,Jurnal!AI:AI)+SUMIF(Jurnal!R:R,C99,Jurnal!AO:AO))</f>
        <v/>
      </c>
      <c r="R99" s="16" t="str">
        <f t="shared" ca="1" si="25"/>
        <v/>
      </c>
      <c r="S99" s="1"/>
      <c r="T99" s="1"/>
    </row>
    <row r="100" spans="1:20" ht="18.75" customHeight="1" x14ac:dyDescent="0.35">
      <c r="A100" s="1"/>
      <c r="B100" s="18">
        <f t="shared" si="26"/>
        <v>91</v>
      </c>
      <c r="C100" s="20" t="str">
        <f ca="1">IF(TODAY()&gt;EXP,"0",IF(Produk!C96="","",Produk!C96))</f>
        <v/>
      </c>
      <c r="D100" s="16" t="str">
        <f t="shared" ca="1" si="17"/>
        <v/>
      </c>
      <c r="E100" s="20" t="str">
        <f t="shared" ca="1" si="18"/>
        <v/>
      </c>
      <c r="F100" s="16" t="str">
        <f t="shared" ca="1" si="19"/>
        <v/>
      </c>
      <c r="G100" s="7" t="str">
        <f ca="1">IF(C100="","",SUMIF(Jurnal!R:R,C100,Jurnal!U:U)+SUMIF(Jurnal!R:R,C100,Jurnal!AP:AP))</f>
        <v/>
      </c>
      <c r="H100" s="7" t="str">
        <f ca="1">IF(C100="","",SUMIF(Jurnal!R:R,C100,Jurnal!Y:Y)+SUMIF(Jurnal!R:R,C100,Jurnal!AE:AE)+SUMIF(Jurnal!R:R,C100,Jurnal!AK:AK)+SUMIF(Jurnal!R:R,C100,Jurnal!AQ:AQ))</f>
        <v/>
      </c>
      <c r="I100" s="17" t="str">
        <f t="shared" ca="1" si="20"/>
        <v/>
      </c>
      <c r="J100" s="16" t="str">
        <f t="shared" ca="1" si="21"/>
        <v/>
      </c>
      <c r="K100" s="27" t="str">
        <f t="shared" ca="1" si="22"/>
        <v/>
      </c>
      <c r="L100" s="36"/>
      <c r="M100" s="18">
        <f t="shared" si="27"/>
        <v>91</v>
      </c>
      <c r="N100" s="16" t="str">
        <f t="shared" ca="1" si="23"/>
        <v/>
      </c>
      <c r="O100" s="16" t="str">
        <f t="shared" ca="1" si="24"/>
        <v/>
      </c>
      <c r="P100" s="16" t="str">
        <f ca="1">IF(C100="","",SUMIF(Jurnal!R:R,C100,Jurnal!W:W))</f>
        <v/>
      </c>
      <c r="Q100" s="16" t="str">
        <f ca="1">IF(C100="","",SUMIF(Jurnal!R:R,C100,Jurnal!AC:AC)+SUMIF(Jurnal!R:R,C100,Jurnal!AI:AI)+SUMIF(Jurnal!R:R,C100,Jurnal!AO:AO))</f>
        <v/>
      </c>
      <c r="R100" s="16" t="str">
        <f t="shared" ca="1" si="25"/>
        <v/>
      </c>
      <c r="S100" s="1"/>
      <c r="T100" s="1"/>
    </row>
    <row r="101" spans="1:20" ht="18.75" customHeight="1" x14ac:dyDescent="0.35">
      <c r="A101" s="1"/>
      <c r="B101" s="18">
        <f t="shared" si="26"/>
        <v>92</v>
      </c>
      <c r="C101" s="20" t="str">
        <f ca="1">IF(TODAY()&gt;EXP,"0",IF(Produk!C97="","",Produk!C97))</f>
        <v/>
      </c>
      <c r="D101" s="16" t="str">
        <f t="shared" ca="1" si="17"/>
        <v/>
      </c>
      <c r="E101" s="20" t="str">
        <f t="shared" ca="1" si="18"/>
        <v/>
      </c>
      <c r="F101" s="16" t="str">
        <f t="shared" ca="1" si="19"/>
        <v/>
      </c>
      <c r="G101" s="7" t="str">
        <f ca="1">IF(C101="","",SUMIF(Jurnal!R:R,C101,Jurnal!U:U)+SUMIF(Jurnal!R:R,C101,Jurnal!AP:AP))</f>
        <v/>
      </c>
      <c r="H101" s="7" t="str">
        <f ca="1">IF(C101="","",SUMIF(Jurnal!R:R,C101,Jurnal!Y:Y)+SUMIF(Jurnal!R:R,C101,Jurnal!AE:AE)+SUMIF(Jurnal!R:R,C101,Jurnal!AK:AK)+SUMIF(Jurnal!R:R,C101,Jurnal!AQ:AQ))</f>
        <v/>
      </c>
      <c r="I101" s="17" t="str">
        <f t="shared" ca="1" si="20"/>
        <v/>
      </c>
      <c r="J101" s="16" t="str">
        <f t="shared" ca="1" si="21"/>
        <v/>
      </c>
      <c r="K101" s="27" t="str">
        <f t="shared" ca="1" si="22"/>
        <v/>
      </c>
      <c r="L101" s="36"/>
      <c r="M101" s="18">
        <f t="shared" si="27"/>
        <v>92</v>
      </c>
      <c r="N101" s="16" t="str">
        <f t="shared" ca="1" si="23"/>
        <v/>
      </c>
      <c r="O101" s="16" t="str">
        <f t="shared" ca="1" si="24"/>
        <v/>
      </c>
      <c r="P101" s="16" t="str">
        <f ca="1">IF(C101="","",SUMIF(Jurnal!R:R,C101,Jurnal!W:W))</f>
        <v/>
      </c>
      <c r="Q101" s="16" t="str">
        <f ca="1">IF(C101="","",SUMIF(Jurnal!R:R,C101,Jurnal!AC:AC)+SUMIF(Jurnal!R:R,C101,Jurnal!AI:AI)+SUMIF(Jurnal!R:R,C101,Jurnal!AO:AO))</f>
        <v/>
      </c>
      <c r="R101" s="16" t="str">
        <f t="shared" ca="1" si="25"/>
        <v/>
      </c>
      <c r="S101" s="1"/>
      <c r="T101" s="1"/>
    </row>
    <row r="102" spans="1:20" ht="18.75" customHeight="1" x14ac:dyDescent="0.35">
      <c r="A102" s="1"/>
      <c r="B102" s="18">
        <f t="shared" si="26"/>
        <v>93</v>
      </c>
      <c r="C102" s="20" t="str">
        <f ca="1">IF(TODAY()&gt;EXP,"0",IF(Produk!C98="","",Produk!C98))</f>
        <v/>
      </c>
      <c r="D102" s="16" t="str">
        <f t="shared" ca="1" si="17"/>
        <v/>
      </c>
      <c r="E102" s="20" t="str">
        <f t="shared" ca="1" si="18"/>
        <v/>
      </c>
      <c r="F102" s="16" t="str">
        <f t="shared" ca="1" si="19"/>
        <v/>
      </c>
      <c r="G102" s="7" t="str">
        <f ca="1">IF(C102="","",SUMIF(Jurnal!R:R,C102,Jurnal!U:U)+SUMIF(Jurnal!R:R,C102,Jurnal!AP:AP))</f>
        <v/>
      </c>
      <c r="H102" s="7" t="str">
        <f ca="1">IF(C102="","",SUMIF(Jurnal!R:R,C102,Jurnal!Y:Y)+SUMIF(Jurnal!R:R,C102,Jurnal!AE:AE)+SUMIF(Jurnal!R:R,C102,Jurnal!AK:AK)+SUMIF(Jurnal!R:R,C102,Jurnal!AQ:AQ))</f>
        <v/>
      </c>
      <c r="I102" s="17" t="str">
        <f t="shared" ca="1" si="20"/>
        <v/>
      </c>
      <c r="J102" s="16" t="str">
        <f t="shared" ca="1" si="21"/>
        <v/>
      </c>
      <c r="K102" s="27" t="str">
        <f t="shared" ca="1" si="22"/>
        <v/>
      </c>
      <c r="L102" s="36"/>
      <c r="M102" s="18">
        <f t="shared" si="27"/>
        <v>93</v>
      </c>
      <c r="N102" s="16" t="str">
        <f t="shared" ca="1" si="23"/>
        <v/>
      </c>
      <c r="O102" s="16" t="str">
        <f t="shared" ca="1" si="24"/>
        <v/>
      </c>
      <c r="P102" s="16" t="str">
        <f ca="1">IF(C102="","",SUMIF(Jurnal!R:R,C102,Jurnal!W:W))</f>
        <v/>
      </c>
      <c r="Q102" s="16" t="str">
        <f ca="1">IF(C102="","",SUMIF(Jurnal!R:R,C102,Jurnal!AC:AC)+SUMIF(Jurnal!R:R,C102,Jurnal!AI:AI)+SUMIF(Jurnal!R:R,C102,Jurnal!AO:AO))</f>
        <v/>
      </c>
      <c r="R102" s="16" t="str">
        <f t="shared" ca="1" si="25"/>
        <v/>
      </c>
      <c r="S102" s="1"/>
      <c r="T102" s="1"/>
    </row>
    <row r="103" spans="1:20" ht="18.75" customHeight="1" x14ac:dyDescent="0.35">
      <c r="A103" s="1"/>
      <c r="B103" s="18">
        <f t="shared" si="26"/>
        <v>94</v>
      </c>
      <c r="C103" s="20" t="str">
        <f ca="1">IF(TODAY()&gt;EXP,"0",IF(Produk!C99="","",Produk!C99))</f>
        <v/>
      </c>
      <c r="D103" s="16" t="str">
        <f t="shared" ca="1" si="17"/>
        <v/>
      </c>
      <c r="E103" s="20" t="str">
        <f t="shared" ca="1" si="18"/>
        <v/>
      </c>
      <c r="F103" s="16" t="str">
        <f t="shared" ca="1" si="19"/>
        <v/>
      </c>
      <c r="G103" s="7" t="str">
        <f ca="1">IF(C103="","",SUMIF(Jurnal!R:R,C103,Jurnal!U:U)+SUMIF(Jurnal!R:R,C103,Jurnal!AP:AP))</f>
        <v/>
      </c>
      <c r="H103" s="7" t="str">
        <f ca="1">IF(C103="","",SUMIF(Jurnal!R:R,C103,Jurnal!Y:Y)+SUMIF(Jurnal!R:R,C103,Jurnal!AE:AE)+SUMIF(Jurnal!R:R,C103,Jurnal!AK:AK)+SUMIF(Jurnal!R:R,C103,Jurnal!AQ:AQ))</f>
        <v/>
      </c>
      <c r="I103" s="17" t="str">
        <f t="shared" ca="1" si="20"/>
        <v/>
      </c>
      <c r="J103" s="16" t="str">
        <f t="shared" ca="1" si="21"/>
        <v/>
      </c>
      <c r="K103" s="27" t="str">
        <f t="shared" ca="1" si="22"/>
        <v/>
      </c>
      <c r="L103" s="36"/>
      <c r="M103" s="18">
        <f t="shared" si="27"/>
        <v>94</v>
      </c>
      <c r="N103" s="16" t="str">
        <f t="shared" ca="1" si="23"/>
        <v/>
      </c>
      <c r="O103" s="16" t="str">
        <f t="shared" ca="1" si="24"/>
        <v/>
      </c>
      <c r="P103" s="16" t="str">
        <f ca="1">IF(C103="","",SUMIF(Jurnal!R:R,C103,Jurnal!W:W))</f>
        <v/>
      </c>
      <c r="Q103" s="16" t="str">
        <f ca="1">IF(C103="","",SUMIF(Jurnal!R:R,C103,Jurnal!AC:AC)+SUMIF(Jurnal!R:R,C103,Jurnal!AI:AI)+SUMIF(Jurnal!R:R,C103,Jurnal!AO:AO))</f>
        <v/>
      </c>
      <c r="R103" s="16" t="str">
        <f t="shared" ca="1" si="25"/>
        <v/>
      </c>
      <c r="S103" s="1"/>
      <c r="T103" s="1"/>
    </row>
    <row r="104" spans="1:20" ht="18.75" customHeight="1" x14ac:dyDescent="0.35">
      <c r="A104" s="1"/>
      <c r="B104" s="18">
        <f t="shared" si="26"/>
        <v>95</v>
      </c>
      <c r="C104" s="20" t="str">
        <f ca="1">IF(TODAY()&gt;EXP,"0",IF(Produk!C100="","",Produk!C100))</f>
        <v/>
      </c>
      <c r="D104" s="16" t="str">
        <f t="shared" ref="D104:D109" ca="1" si="28">IF(C104="","",VLOOKUP(C104,DP,2,FALSE))</f>
        <v/>
      </c>
      <c r="E104" s="20" t="str">
        <f t="shared" ref="E104:E109" ca="1" si="29">IF(C104="","",VLOOKUP(C104,DP,3,FALSE))</f>
        <v/>
      </c>
      <c r="F104" s="16" t="str">
        <f t="shared" ref="F104:F109" ca="1" si="30">IF(C104="","",VLOOKUP(C104,DP,5,FALSE))</f>
        <v/>
      </c>
      <c r="G104" s="7" t="str">
        <f ca="1">IF(C104="","",SUMIF(Jurnal!R:R,C104,Jurnal!U:U)+SUMIF(Jurnal!R:R,C104,Jurnal!AP:AP))</f>
        <v/>
      </c>
      <c r="H104" s="7" t="str">
        <f ca="1">IF(C104="","",SUMIF(Jurnal!R:R,C104,Jurnal!Y:Y)+SUMIF(Jurnal!R:R,C104,Jurnal!AE:AE)+SUMIF(Jurnal!R:R,C104,Jurnal!AK:AK)+SUMIF(Jurnal!R:R,C104,Jurnal!AQ:AQ))</f>
        <v/>
      </c>
      <c r="I104" s="17" t="str">
        <f t="shared" ref="I104:I109" ca="1" si="31">IF(C104="","",F104+G104-H104)</f>
        <v/>
      </c>
      <c r="J104" s="16" t="str">
        <f t="shared" ref="J104:J109" ca="1" si="32">IF(C104="","",VLOOKUP(C104,DP,4,FALSE))</f>
        <v/>
      </c>
      <c r="K104" s="27" t="str">
        <f t="shared" ref="K104:K109" ca="1" si="33">IF(C104="","",IF(I104&lt;=J104,$K$9,""))</f>
        <v/>
      </c>
      <c r="L104" s="36"/>
      <c r="M104" s="18">
        <f t="shared" si="27"/>
        <v>95</v>
      </c>
      <c r="N104" s="16" t="str">
        <f t="shared" ref="N104:N109" ca="1" si="34">IF(C104="","",VLOOKUP(C104,DP,2,FALSE))</f>
        <v/>
      </c>
      <c r="O104" s="16" t="str">
        <f t="shared" ca="1" si="24"/>
        <v/>
      </c>
      <c r="P104" s="16" t="str">
        <f ca="1">IF(C104="","",SUMIF(Jurnal!R:R,C104,Jurnal!W:W))</f>
        <v/>
      </c>
      <c r="Q104" s="16" t="str">
        <f ca="1">IF(C104="","",SUMIF(Jurnal!R:R,C104,Jurnal!AC:AC)+SUMIF(Jurnal!R:R,C104,Jurnal!AI:AI)+SUMIF(Jurnal!R:R,C104,Jurnal!AO:AO))</f>
        <v/>
      </c>
      <c r="R104" s="16" t="str">
        <f t="shared" ca="1" si="25"/>
        <v/>
      </c>
      <c r="S104" s="1"/>
      <c r="T104" s="1"/>
    </row>
    <row r="105" spans="1:20" ht="18.75" customHeight="1" x14ac:dyDescent="0.35">
      <c r="A105" s="1"/>
      <c r="B105" s="18">
        <f t="shared" si="26"/>
        <v>96</v>
      </c>
      <c r="C105" s="20" t="str">
        <f ca="1">IF(TODAY()&gt;EXP,"0",IF(Produk!C101="","",Produk!C101))</f>
        <v/>
      </c>
      <c r="D105" s="16" t="str">
        <f t="shared" ca="1" si="28"/>
        <v/>
      </c>
      <c r="E105" s="20" t="str">
        <f t="shared" ca="1" si="29"/>
        <v/>
      </c>
      <c r="F105" s="16" t="str">
        <f t="shared" ca="1" si="30"/>
        <v/>
      </c>
      <c r="G105" s="7" t="str">
        <f ca="1">IF(C105="","",SUMIF(Jurnal!R:R,C105,Jurnal!U:U)+SUMIF(Jurnal!R:R,C105,Jurnal!AP:AP))</f>
        <v/>
      </c>
      <c r="H105" s="7" t="str">
        <f ca="1">IF(C105="","",SUMIF(Jurnal!R:R,C105,Jurnal!Y:Y)+SUMIF(Jurnal!R:R,C105,Jurnal!AE:AE)+SUMIF(Jurnal!R:R,C105,Jurnal!AK:AK)+SUMIF(Jurnal!R:R,C105,Jurnal!AQ:AQ))</f>
        <v/>
      </c>
      <c r="I105" s="17" t="str">
        <f t="shared" ca="1" si="31"/>
        <v/>
      </c>
      <c r="J105" s="16" t="str">
        <f t="shared" ca="1" si="32"/>
        <v/>
      </c>
      <c r="K105" s="27" t="str">
        <f t="shared" ca="1" si="33"/>
        <v/>
      </c>
      <c r="L105" s="36"/>
      <c r="M105" s="18">
        <f t="shared" si="27"/>
        <v>96</v>
      </c>
      <c r="N105" s="16" t="str">
        <f t="shared" ca="1" si="34"/>
        <v/>
      </c>
      <c r="O105" s="16" t="str">
        <f t="shared" ca="1" si="24"/>
        <v/>
      </c>
      <c r="P105" s="16" t="str">
        <f ca="1">IF(C105="","",SUMIF(Jurnal!R:R,C105,Jurnal!W:W))</f>
        <v/>
      </c>
      <c r="Q105" s="16" t="str">
        <f ca="1">IF(C105="","",SUMIF(Jurnal!R:R,C105,Jurnal!AC:AC)+SUMIF(Jurnal!R:R,C105,Jurnal!AI:AI)+SUMIF(Jurnal!R:R,C105,Jurnal!AO:AO))</f>
        <v/>
      </c>
      <c r="R105" s="16" t="str">
        <f t="shared" ca="1" si="25"/>
        <v/>
      </c>
      <c r="S105" s="1"/>
      <c r="T105" s="1"/>
    </row>
    <row r="106" spans="1:20" ht="18.75" customHeight="1" x14ac:dyDescent="0.35">
      <c r="A106" s="1"/>
      <c r="B106" s="18">
        <f t="shared" si="26"/>
        <v>97</v>
      </c>
      <c r="C106" s="20" t="str">
        <f ca="1">IF(TODAY()&gt;EXP,"0",IF(Produk!C102="","",Produk!C102))</f>
        <v/>
      </c>
      <c r="D106" s="16" t="str">
        <f t="shared" ca="1" si="28"/>
        <v/>
      </c>
      <c r="E106" s="20" t="str">
        <f t="shared" ca="1" si="29"/>
        <v/>
      </c>
      <c r="F106" s="16" t="str">
        <f t="shared" ca="1" si="30"/>
        <v/>
      </c>
      <c r="G106" s="7" t="str">
        <f ca="1">IF(C106="","",SUMIF(Jurnal!R:R,C106,Jurnal!U:U)+SUMIF(Jurnal!R:R,C106,Jurnal!AP:AP))</f>
        <v/>
      </c>
      <c r="H106" s="7" t="str">
        <f ca="1">IF(C106="","",SUMIF(Jurnal!R:R,C106,Jurnal!Y:Y)+SUMIF(Jurnal!R:R,C106,Jurnal!AE:AE)+SUMIF(Jurnal!R:R,C106,Jurnal!AK:AK)+SUMIF(Jurnal!R:R,C106,Jurnal!AQ:AQ))</f>
        <v/>
      </c>
      <c r="I106" s="17" t="str">
        <f t="shared" ca="1" si="31"/>
        <v/>
      </c>
      <c r="J106" s="16" t="str">
        <f t="shared" ca="1" si="32"/>
        <v/>
      </c>
      <c r="K106" s="27" t="str">
        <f t="shared" ca="1" si="33"/>
        <v/>
      </c>
      <c r="L106" s="36"/>
      <c r="M106" s="18">
        <f t="shared" si="27"/>
        <v>97</v>
      </c>
      <c r="N106" s="16" t="str">
        <f t="shared" ca="1" si="34"/>
        <v/>
      </c>
      <c r="O106" s="16" t="str">
        <f t="shared" ca="1" si="24"/>
        <v/>
      </c>
      <c r="P106" s="16" t="str">
        <f ca="1">IF(C106="","",SUMIF(Jurnal!R:R,C106,Jurnal!W:W))</f>
        <v/>
      </c>
      <c r="Q106" s="16" t="str">
        <f ca="1">IF(C106="","",SUMIF(Jurnal!R:R,C106,Jurnal!AC:AC)+SUMIF(Jurnal!R:R,C106,Jurnal!AI:AI)+SUMIF(Jurnal!R:R,C106,Jurnal!AO:AO))</f>
        <v/>
      </c>
      <c r="R106" s="16" t="str">
        <f t="shared" ca="1" si="25"/>
        <v/>
      </c>
      <c r="S106" s="1"/>
      <c r="T106" s="1"/>
    </row>
    <row r="107" spans="1:20" ht="18.75" customHeight="1" x14ac:dyDescent="0.35">
      <c r="A107" s="1"/>
      <c r="B107" s="18">
        <f t="shared" si="26"/>
        <v>98</v>
      </c>
      <c r="C107" s="20" t="str">
        <f ca="1">IF(TODAY()&gt;EXP,"0",IF(Produk!C103="","",Produk!C103))</f>
        <v/>
      </c>
      <c r="D107" s="16" t="str">
        <f t="shared" ca="1" si="28"/>
        <v/>
      </c>
      <c r="E107" s="20" t="str">
        <f t="shared" ca="1" si="29"/>
        <v/>
      </c>
      <c r="F107" s="16" t="str">
        <f t="shared" ca="1" si="30"/>
        <v/>
      </c>
      <c r="G107" s="7" t="str">
        <f ca="1">IF(C107="","",SUMIF(Jurnal!R:R,C107,Jurnal!U:U)+SUMIF(Jurnal!R:R,C107,Jurnal!AP:AP))</f>
        <v/>
      </c>
      <c r="H107" s="7" t="str">
        <f ca="1">IF(C107="","",SUMIF(Jurnal!R:R,C107,Jurnal!Y:Y)+SUMIF(Jurnal!R:R,C107,Jurnal!AE:AE)+SUMIF(Jurnal!R:R,C107,Jurnal!AK:AK)+SUMIF(Jurnal!R:R,C107,Jurnal!AQ:AQ))</f>
        <v/>
      </c>
      <c r="I107" s="17" t="str">
        <f t="shared" ca="1" si="31"/>
        <v/>
      </c>
      <c r="J107" s="16" t="str">
        <f t="shared" ca="1" si="32"/>
        <v/>
      </c>
      <c r="K107" s="27" t="str">
        <f t="shared" ca="1" si="33"/>
        <v/>
      </c>
      <c r="L107" s="36"/>
      <c r="M107" s="18">
        <f t="shared" si="27"/>
        <v>98</v>
      </c>
      <c r="N107" s="16" t="str">
        <f t="shared" ca="1" si="34"/>
        <v/>
      </c>
      <c r="O107" s="16" t="str">
        <f t="shared" ca="1" si="24"/>
        <v/>
      </c>
      <c r="P107" s="16" t="str">
        <f ca="1">IF(C107="","",SUMIF(Jurnal!R:R,C107,Jurnal!W:W))</f>
        <v/>
      </c>
      <c r="Q107" s="16" t="str">
        <f ca="1">IF(C107="","",SUMIF(Jurnal!R:R,C107,Jurnal!AC:AC)+SUMIF(Jurnal!R:R,C107,Jurnal!AI:AI)+SUMIF(Jurnal!R:R,C107,Jurnal!AO:AO))</f>
        <v/>
      </c>
      <c r="R107" s="16" t="str">
        <f t="shared" ca="1" si="25"/>
        <v/>
      </c>
      <c r="S107" s="1"/>
      <c r="T107" s="1"/>
    </row>
    <row r="108" spans="1:20" ht="18.75" customHeight="1" x14ac:dyDescent="0.35">
      <c r="A108" s="1"/>
      <c r="B108" s="18">
        <f t="shared" si="26"/>
        <v>99</v>
      </c>
      <c r="C108" s="20" t="str">
        <f ca="1">IF(TODAY()&gt;EXP,"0",IF(Produk!C104="","",Produk!C104))</f>
        <v/>
      </c>
      <c r="D108" s="16" t="str">
        <f t="shared" ca="1" si="28"/>
        <v/>
      </c>
      <c r="E108" s="20" t="str">
        <f t="shared" ca="1" si="29"/>
        <v/>
      </c>
      <c r="F108" s="16" t="str">
        <f t="shared" ca="1" si="30"/>
        <v/>
      </c>
      <c r="G108" s="7" t="str">
        <f ca="1">IF(C108="","",SUMIF(Jurnal!R:R,C108,Jurnal!U:U)+SUMIF(Jurnal!R:R,C108,Jurnal!AP:AP))</f>
        <v/>
      </c>
      <c r="H108" s="7" t="str">
        <f ca="1">IF(C108="","",SUMIF(Jurnal!R:R,C108,Jurnal!Y:Y)+SUMIF(Jurnal!R:R,C108,Jurnal!AE:AE)+SUMIF(Jurnal!R:R,C108,Jurnal!AK:AK)+SUMIF(Jurnal!R:R,C108,Jurnal!AQ:AQ))</f>
        <v/>
      </c>
      <c r="I108" s="17" t="str">
        <f t="shared" ca="1" si="31"/>
        <v/>
      </c>
      <c r="J108" s="16" t="str">
        <f t="shared" ca="1" si="32"/>
        <v/>
      </c>
      <c r="K108" s="27" t="str">
        <f t="shared" ca="1" si="33"/>
        <v/>
      </c>
      <c r="L108" s="36"/>
      <c r="M108" s="18">
        <f t="shared" si="27"/>
        <v>99</v>
      </c>
      <c r="N108" s="16" t="str">
        <f t="shared" ca="1" si="34"/>
        <v/>
      </c>
      <c r="O108" s="16" t="str">
        <f t="shared" ca="1" si="24"/>
        <v/>
      </c>
      <c r="P108" s="16" t="str">
        <f ca="1">IF(C108="","",SUMIF(Jurnal!R:R,C108,Jurnal!W:W))</f>
        <v/>
      </c>
      <c r="Q108" s="16" t="str">
        <f ca="1">IF(C108="","",SUMIF(Jurnal!R:R,C108,Jurnal!AC:AC)+SUMIF(Jurnal!R:R,C108,Jurnal!AI:AI)+SUMIF(Jurnal!R:R,C108,Jurnal!AO:AO))</f>
        <v/>
      </c>
      <c r="R108" s="16" t="str">
        <f t="shared" ca="1" si="25"/>
        <v/>
      </c>
      <c r="S108" s="1"/>
      <c r="T108" s="1"/>
    </row>
    <row r="109" spans="1:20" ht="18.75" customHeight="1" x14ac:dyDescent="0.35">
      <c r="A109" s="1"/>
      <c r="B109" s="18">
        <f t="shared" si="26"/>
        <v>100</v>
      </c>
      <c r="C109" s="20" t="str">
        <f ca="1">IF(TODAY()&gt;EXP,"0",IF(Produk!C105="","",Produk!C105))</f>
        <v/>
      </c>
      <c r="D109" s="16" t="str">
        <f t="shared" ca="1" si="28"/>
        <v/>
      </c>
      <c r="E109" s="20" t="str">
        <f t="shared" ca="1" si="29"/>
        <v/>
      </c>
      <c r="F109" s="16" t="str">
        <f t="shared" ca="1" si="30"/>
        <v/>
      </c>
      <c r="G109" s="7" t="str">
        <f ca="1">IF(C109="","",SUMIF(Jurnal!R:R,C109,Jurnal!U:U)+SUMIF(Jurnal!R:R,C109,Jurnal!AP:AP))</f>
        <v/>
      </c>
      <c r="H109" s="7" t="str">
        <f ca="1">IF(C109="","",SUMIF(Jurnal!R:R,C109,Jurnal!Y:Y)+SUMIF(Jurnal!R:R,C109,Jurnal!AE:AE)+SUMIF(Jurnal!R:R,C109,Jurnal!AK:AK)+SUMIF(Jurnal!R:R,C109,Jurnal!AQ:AQ))</f>
        <v/>
      </c>
      <c r="I109" s="17" t="str">
        <f t="shared" ca="1" si="31"/>
        <v/>
      </c>
      <c r="J109" s="16" t="str">
        <f t="shared" ca="1" si="32"/>
        <v/>
      </c>
      <c r="K109" s="27" t="str">
        <f t="shared" ca="1" si="33"/>
        <v/>
      </c>
      <c r="L109" s="36"/>
      <c r="M109" s="18">
        <f t="shared" si="27"/>
        <v>100</v>
      </c>
      <c r="N109" s="16" t="str">
        <f t="shared" ca="1" si="34"/>
        <v/>
      </c>
      <c r="O109" s="16" t="str">
        <f t="shared" ca="1" si="24"/>
        <v/>
      </c>
      <c r="P109" s="16" t="str">
        <f ca="1">IF(C109="","",SUMIF(Jurnal!R:R,C109,Jurnal!W:W))</f>
        <v/>
      </c>
      <c r="Q109" s="16" t="str">
        <f ca="1">IF(C109="","",SUMIF(Jurnal!R:R,C109,Jurnal!AC:AC)+SUMIF(Jurnal!R:R,C109,Jurnal!AI:AI)+SUMIF(Jurnal!R:R,C109,Jurnal!AO:AO))</f>
        <v/>
      </c>
      <c r="R109" s="16" t="str">
        <f t="shared" ca="1" si="25"/>
        <v/>
      </c>
      <c r="S109" s="1"/>
      <c r="T109" s="1"/>
    </row>
    <row r="110" spans="1:20" x14ac:dyDescent="0.35">
      <c r="A110" s="1"/>
      <c r="B110" s="1"/>
      <c r="C110" s="108"/>
      <c r="D110" s="1"/>
      <c r="E110" s="1"/>
      <c r="F110" s="1"/>
      <c r="G110" s="1"/>
      <c r="H110" s="1"/>
      <c r="I110" s="1"/>
      <c r="J110" s="1"/>
      <c r="K110" s="1"/>
      <c r="L110" s="36"/>
      <c r="M110" s="1"/>
      <c r="N110" s="1"/>
      <c r="O110" s="1"/>
      <c r="P110" s="1"/>
      <c r="Q110" s="1"/>
      <c r="R110" s="1"/>
      <c r="S110" s="1"/>
      <c r="T110" s="1"/>
    </row>
    <row r="111" spans="1:20" x14ac:dyDescent="0.35">
      <c r="A111" s="1"/>
      <c r="B111" s="1"/>
      <c r="C111" s="108"/>
      <c r="D111" s="1"/>
      <c r="E111" s="1"/>
      <c r="F111" s="1"/>
      <c r="G111" s="1"/>
      <c r="H111" s="1"/>
      <c r="I111" s="1"/>
      <c r="J111" s="1"/>
      <c r="K111" s="1"/>
      <c r="L111" s="36"/>
      <c r="M111" s="1"/>
      <c r="N111" s="1"/>
      <c r="O111" s="1"/>
      <c r="P111" s="1"/>
      <c r="Q111" s="1"/>
      <c r="R111" s="1"/>
      <c r="S111" s="1"/>
      <c r="T111" s="1"/>
    </row>
    <row r="112" spans="1:20" x14ac:dyDescent="0.35">
      <c r="A112" s="1"/>
      <c r="B112" s="1"/>
      <c r="C112" s="108"/>
      <c r="D112" s="1"/>
      <c r="E112" s="1"/>
      <c r="F112" s="1"/>
      <c r="G112" s="1"/>
      <c r="H112" s="1"/>
      <c r="I112" s="1"/>
      <c r="J112" s="1"/>
      <c r="K112" s="1"/>
      <c r="L112" s="36"/>
      <c r="M112" s="1"/>
      <c r="N112" s="1"/>
      <c r="O112" s="1"/>
      <c r="P112" s="1"/>
      <c r="Q112" s="1"/>
      <c r="R112" s="1"/>
      <c r="S112" s="1"/>
      <c r="T112" s="1"/>
    </row>
    <row r="113" spans="1:20" x14ac:dyDescent="0.35">
      <c r="A113" s="1"/>
      <c r="B113" s="1"/>
      <c r="C113" s="108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35">
      <c r="A114" s="1"/>
      <c r="B114" s="1"/>
      <c r="C114" s="108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</sheetData>
  <sheetProtection algorithmName="SHA-512" hashValue="nttjkLYCvmhe3da390FNpTM6rT16V/evxGpNkQ+RTM86wU2pU7FZmBrDOXU20uuyCmdMoWlyehggaVJoO8xH9A==" saltValue="ax1XVb7+eN/wyx6XYahp0A==" spinCount="100000" sheet="1" formatCells="0" formatColumns="0" formatRows="0" sort="0" autoFilter="0" pivotTables="0"/>
  <autoFilter ref="C8:C109" xr:uid="{00000000-0009-0000-0000-000008000000}"/>
  <mergeCells count="10">
    <mergeCell ref="N8:N9"/>
    <mergeCell ref="O8:R8"/>
    <mergeCell ref="B2:K2"/>
    <mergeCell ref="B3:K3"/>
    <mergeCell ref="B4:K4"/>
    <mergeCell ref="M8:M9"/>
    <mergeCell ref="B8:B9"/>
    <mergeCell ref="D8:D9"/>
    <mergeCell ref="E8:I8"/>
    <mergeCell ref="J8:K8"/>
  </mergeCells>
  <pageMargins left="0.43307086614173229" right="0.55118110236220474" top="0.47244094488188981" bottom="0.47244094488188981" header="0.31496062992125984" footer="0.31496062992125984"/>
  <pageSetup paperSize="9" pageOrder="overThenDown" orientation="landscape" blackAndWhite="1" horizontalDpi="4294967293" verticalDpi="4294967293" r:id="rId1"/>
  <ignoredErrors>
    <ignoredError sqref="F6:I6 O6:R6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60</vt:i4>
      </vt:variant>
    </vt:vector>
  </HeadingPairs>
  <TitlesOfParts>
    <vt:vector size="82" baseType="lpstr">
      <vt:lpstr>ProgramExcel.id</vt:lpstr>
      <vt:lpstr>Home</vt:lpstr>
      <vt:lpstr>Produk</vt:lpstr>
      <vt:lpstr>Agen</vt:lpstr>
      <vt:lpstr>Reseller</vt:lpstr>
      <vt:lpstr>Retailer</vt:lpstr>
      <vt:lpstr>Jurnal</vt:lpstr>
      <vt:lpstr>Kartu Stok</vt:lpstr>
      <vt:lpstr>Sisa Stok</vt:lpstr>
      <vt:lpstr>Invoice &amp; Surat Jalan Agen</vt:lpstr>
      <vt:lpstr>Invoice &amp; Surat Jalan Reseller</vt:lpstr>
      <vt:lpstr>Invoice &amp; Surat Jalan Retailer</vt:lpstr>
      <vt:lpstr>Pembelian Produk</vt:lpstr>
      <vt:lpstr>Penjualan Produk</vt:lpstr>
      <vt:lpstr>Penjualan Agen</vt:lpstr>
      <vt:lpstr>Produk Per Agen</vt:lpstr>
      <vt:lpstr>Agen Per Produk</vt:lpstr>
      <vt:lpstr>Penjualan Reseller</vt:lpstr>
      <vt:lpstr>Produk Per Reseller</vt:lpstr>
      <vt:lpstr>Reseller Per Produk</vt:lpstr>
      <vt:lpstr>Penjualan Retailer</vt:lpstr>
      <vt:lpstr>Produk Per Retailer</vt:lpstr>
      <vt:lpstr>BL</vt:lpstr>
      <vt:lpstr>BL_2</vt:lpstr>
      <vt:lpstr>BT</vt:lpstr>
      <vt:lpstr>DA</vt:lpstr>
      <vt:lpstr>DP</vt:lpstr>
      <vt:lpstr>Agen!DR</vt:lpstr>
      <vt:lpstr>DR</vt:lpstr>
      <vt:lpstr>DRT</vt:lpstr>
      <vt:lpstr>DS</vt:lpstr>
      <vt:lpstr>EXP</vt:lpstr>
      <vt:lpstr>KP</vt:lpstr>
      <vt:lpstr>NA</vt:lpstr>
      <vt:lpstr>Agen!NR</vt:lpstr>
      <vt:lpstr>NR</vt:lpstr>
      <vt:lpstr>NS</vt:lpstr>
      <vt:lpstr>PR</vt:lpstr>
      <vt:lpstr>Agen!Print_Area</vt:lpstr>
      <vt:lpstr>'Agen Per Produk'!Print_Area</vt:lpstr>
      <vt:lpstr>'Invoice &amp; Surat Jalan Agen'!Print_Area</vt:lpstr>
      <vt:lpstr>'Invoice &amp; Surat Jalan Reseller'!Print_Area</vt:lpstr>
      <vt:lpstr>'Invoice &amp; Surat Jalan Retailer'!Print_Area</vt:lpstr>
      <vt:lpstr>Jurnal!Print_Area</vt:lpstr>
      <vt:lpstr>'Kartu Stok'!Print_Area</vt:lpstr>
      <vt:lpstr>'Pembelian Produk'!Print_Area</vt:lpstr>
      <vt:lpstr>'Penjualan Agen'!Print_Area</vt:lpstr>
      <vt:lpstr>'Penjualan Produk'!Print_Area</vt:lpstr>
      <vt:lpstr>'Penjualan Reseller'!Print_Area</vt:lpstr>
      <vt:lpstr>'Penjualan Retailer'!Print_Area</vt:lpstr>
      <vt:lpstr>Produk!Print_Area</vt:lpstr>
      <vt:lpstr>'Produk Per Agen'!Print_Area</vt:lpstr>
      <vt:lpstr>'Produk Per Reseller'!Print_Area</vt:lpstr>
      <vt:lpstr>'Produk Per Retailer'!Print_Area</vt:lpstr>
      <vt:lpstr>Reseller!Print_Area</vt:lpstr>
      <vt:lpstr>'Reseller Per Produk'!Print_Area</vt:lpstr>
      <vt:lpstr>Retailer!Print_Area</vt:lpstr>
      <vt:lpstr>'Sisa Stok'!Print_Area</vt:lpstr>
      <vt:lpstr>Agen!Print_Titles</vt:lpstr>
      <vt:lpstr>'Agen Per Produk'!Print_Titles</vt:lpstr>
      <vt:lpstr>Jurnal!Print_Titles</vt:lpstr>
      <vt:lpstr>'Kartu Stok'!Print_Titles</vt:lpstr>
      <vt:lpstr>'Pembelian Produk'!Print_Titles</vt:lpstr>
      <vt:lpstr>'Penjualan Agen'!Print_Titles</vt:lpstr>
      <vt:lpstr>'Penjualan Produk'!Print_Titles</vt:lpstr>
      <vt:lpstr>'Penjualan Reseller'!Print_Titles</vt:lpstr>
      <vt:lpstr>'Penjualan Retailer'!Print_Titles</vt:lpstr>
      <vt:lpstr>Produk!Print_Titles</vt:lpstr>
      <vt:lpstr>'Produk Per Agen'!Print_Titles</vt:lpstr>
      <vt:lpstr>'Produk Per Reseller'!Print_Titles</vt:lpstr>
      <vt:lpstr>'Produk Per Retailer'!Print_Titles</vt:lpstr>
      <vt:lpstr>Reseller!Print_Titles</vt:lpstr>
      <vt:lpstr>'Reseller Per Produk'!Print_Titles</vt:lpstr>
      <vt:lpstr>Retailer!Print_Titles</vt:lpstr>
      <vt:lpstr>'Sisa Stok'!Print_Titles</vt:lpstr>
      <vt:lpstr>RS</vt:lpstr>
      <vt:lpstr>SL</vt:lpstr>
      <vt:lpstr>TG</vt:lpstr>
      <vt:lpstr>TG_2</vt:lpstr>
      <vt:lpstr>TH</vt:lpstr>
      <vt:lpstr>TH_2</vt:lpstr>
      <vt:lpstr>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JERAPAH-COM</dc:creator>
  <cp:lastModifiedBy>user</cp:lastModifiedBy>
  <cp:lastPrinted>2022-07-30T02:34:55Z</cp:lastPrinted>
  <dcterms:created xsi:type="dcterms:W3CDTF">2019-10-13T18:50:06Z</dcterms:created>
  <dcterms:modified xsi:type="dcterms:W3CDTF">2026-05-08T08:02:58Z</dcterms:modified>
</cp:coreProperties>
</file>